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jjoy\Documents\Groundfish Biometrics\Yelloweye_Production_Models\YE_Production_SEO\Data\"/>
    </mc:Choice>
  </mc:AlternateContent>
  <xr:revisionPtr revIDLastSave="0" documentId="13_ncr:1_{54308330-C2D7-4262-92D1-9C3454C1CCF4}" xr6:coauthVersionLast="47" xr6:coauthVersionMax="47" xr10:uidLastSave="{00000000-0000-0000-0000-000000000000}"/>
  <bookViews>
    <workbookView xWindow="-108" yWindow="-108" windowWidth="23256" windowHeight="12576" firstSheet="1" activeTab="1" xr2:uid="{ED3BE46A-42CA-4F00-8CE8-02CC615F4F90}"/>
  </bookViews>
  <sheets>
    <sheet name="README" sheetId="1" r:id="rId1"/>
    <sheet name="SEAK" sheetId="9" r:id="rId2"/>
    <sheet name="POW" sheetId="13" r:id="rId3"/>
    <sheet name="DATA 1" sheetId="3" r:id="rId4"/>
    <sheet name="AREA DEFINITIONS, 1929-1975" sheetId="2" r:id="rId5"/>
    <sheet name="DATA 2" sheetId="7" r:id="rId6"/>
    <sheet name="AREA DEFINITIONS, 1975-1982" sheetId="12" r:id="rId7"/>
    <sheet name="DATA 3" sheetId="8" r:id="rId8"/>
    <sheet name="AREA DEFINITIONS, 1982-present" sheetId="10" r:id="rId9"/>
    <sheet name="DATA 4" sheetId="17" r:id="rId10"/>
    <sheet name="scale of removals" sheetId="19" r:id="rId11"/>
  </sheets>
  <definedNames>
    <definedName name="_xlnm._FilterDatabase" localSheetId="4" hidden="1">'AREA DEFINITIONS, 1929-1975'!$A$1:$F$42</definedName>
    <definedName name="_xlnm._FilterDatabase" localSheetId="7" hidden="1">'DATA 3'!$A$1:$I$1</definedName>
    <definedName name="_TOC_250002" localSheetId="3">'DATA 1'!#REF!</definedName>
  </definedNames>
  <calcPr calcId="191029"/>
  <pivotCaches>
    <pivotCache cacheId="0" r:id="rId12"/>
    <pivotCache cacheId="1" r:id="rId13"/>
    <pivotCache cacheId="2" r:id="rId14"/>
    <pivotCache cacheId="3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13" i="9" l="1"/>
  <c r="T3" i="17"/>
  <c r="O3" i="17"/>
  <c r="N3" i="17"/>
  <c r="T136" i="13"/>
  <c r="T111" i="13"/>
  <c r="U111" i="13"/>
  <c r="T112" i="13"/>
  <c r="U112" i="13"/>
  <c r="T113" i="13"/>
  <c r="U113" i="13"/>
  <c r="T114" i="13"/>
  <c r="U114" i="13"/>
  <c r="T115" i="13"/>
  <c r="V115" i="13" s="1"/>
  <c r="U115" i="13"/>
  <c r="T116" i="13"/>
  <c r="V116" i="13" s="1"/>
  <c r="U116" i="13"/>
  <c r="T117" i="13"/>
  <c r="U117" i="13"/>
  <c r="T118" i="13"/>
  <c r="U118" i="13"/>
  <c r="T119" i="13"/>
  <c r="V119" i="13" s="1"/>
  <c r="U119" i="13"/>
  <c r="T120" i="13"/>
  <c r="U120" i="13"/>
  <c r="V120" i="13" s="1"/>
  <c r="T121" i="13"/>
  <c r="V121" i="13" s="1"/>
  <c r="U121" i="13"/>
  <c r="T122" i="13"/>
  <c r="V122" i="13" s="1"/>
  <c r="U122" i="13"/>
  <c r="T123" i="13"/>
  <c r="U123" i="13"/>
  <c r="T124" i="13"/>
  <c r="U124" i="13"/>
  <c r="T125" i="13"/>
  <c r="U125" i="13"/>
  <c r="T126" i="13"/>
  <c r="U126" i="13"/>
  <c r="T127" i="13"/>
  <c r="V127" i="13" s="1"/>
  <c r="U127" i="13"/>
  <c r="T128" i="13"/>
  <c r="V128" i="13" s="1"/>
  <c r="U128" i="13"/>
  <c r="T129" i="13"/>
  <c r="U129" i="13"/>
  <c r="T130" i="13"/>
  <c r="U130" i="13"/>
  <c r="T131" i="13"/>
  <c r="V131" i="13" s="1"/>
  <c r="U131" i="13"/>
  <c r="T132" i="13"/>
  <c r="U132" i="13"/>
  <c r="V132" i="13" s="1"/>
  <c r="T133" i="13"/>
  <c r="V133" i="13" s="1"/>
  <c r="U133" i="13"/>
  <c r="T134" i="13"/>
  <c r="V134" i="13" s="1"/>
  <c r="U134" i="13"/>
  <c r="T135" i="13"/>
  <c r="U135" i="13"/>
  <c r="U136" i="13"/>
  <c r="U110" i="13"/>
  <c r="T110" i="13"/>
  <c r="T4" i="13"/>
  <c r="U4" i="13"/>
  <c r="T5" i="13"/>
  <c r="U5" i="13"/>
  <c r="T6" i="13"/>
  <c r="V6" i="13" s="1"/>
  <c r="U6" i="13"/>
  <c r="T7" i="13"/>
  <c r="V7" i="13" s="1"/>
  <c r="U7" i="13"/>
  <c r="T8" i="13"/>
  <c r="U8" i="13"/>
  <c r="V8" i="13" s="1"/>
  <c r="T9" i="13"/>
  <c r="U9" i="13"/>
  <c r="V9" i="13" s="1"/>
  <c r="T10" i="13"/>
  <c r="U10" i="13"/>
  <c r="V10" i="13"/>
  <c r="T11" i="13"/>
  <c r="U11" i="13"/>
  <c r="T12" i="13"/>
  <c r="V12" i="13" s="1"/>
  <c r="U12" i="13"/>
  <c r="T13" i="13"/>
  <c r="U13" i="13"/>
  <c r="V13" i="13" s="1"/>
  <c r="T14" i="13"/>
  <c r="U14" i="13"/>
  <c r="V14" i="13"/>
  <c r="T15" i="13"/>
  <c r="U15" i="13"/>
  <c r="V15" i="13" s="1"/>
  <c r="T16" i="13"/>
  <c r="V16" i="13" s="1"/>
  <c r="U16" i="13"/>
  <c r="T17" i="13"/>
  <c r="U17" i="13"/>
  <c r="V17" i="13" s="1"/>
  <c r="T18" i="13"/>
  <c r="U18" i="13"/>
  <c r="V18" i="13"/>
  <c r="T19" i="13"/>
  <c r="U19" i="13"/>
  <c r="T20" i="13"/>
  <c r="V20" i="13" s="1"/>
  <c r="U20" i="13"/>
  <c r="T21" i="13"/>
  <c r="U21" i="13"/>
  <c r="V21" i="13" s="1"/>
  <c r="T22" i="13"/>
  <c r="U22" i="13"/>
  <c r="V22" i="13"/>
  <c r="T23" i="13"/>
  <c r="U23" i="13"/>
  <c r="T24" i="13"/>
  <c r="U24" i="13"/>
  <c r="V24" i="13"/>
  <c r="T25" i="13"/>
  <c r="U25" i="13"/>
  <c r="T26" i="13"/>
  <c r="V26" i="13" s="1"/>
  <c r="U26" i="13"/>
  <c r="T27" i="13"/>
  <c r="U27" i="13"/>
  <c r="T28" i="13"/>
  <c r="V28" i="13" s="1"/>
  <c r="U28" i="13"/>
  <c r="T29" i="13"/>
  <c r="U29" i="13"/>
  <c r="T30" i="13"/>
  <c r="U30" i="13"/>
  <c r="T31" i="13"/>
  <c r="U31" i="13"/>
  <c r="T32" i="13"/>
  <c r="U32" i="13"/>
  <c r="V32" i="13"/>
  <c r="T33" i="13"/>
  <c r="U33" i="13"/>
  <c r="T34" i="13"/>
  <c r="V34" i="13" s="1"/>
  <c r="U34" i="13"/>
  <c r="T35" i="13"/>
  <c r="U35" i="13"/>
  <c r="T36" i="13"/>
  <c r="U36" i="13"/>
  <c r="T37" i="13"/>
  <c r="U37" i="13"/>
  <c r="T38" i="13"/>
  <c r="V38" i="13" s="1"/>
  <c r="U38" i="13"/>
  <c r="T39" i="13"/>
  <c r="U39" i="13"/>
  <c r="T40" i="13"/>
  <c r="V40" i="13" s="1"/>
  <c r="U40" i="13"/>
  <c r="T41" i="13"/>
  <c r="U41" i="13"/>
  <c r="T42" i="13"/>
  <c r="U42" i="13"/>
  <c r="V42" i="13"/>
  <c r="T43" i="13"/>
  <c r="U43" i="13"/>
  <c r="T44" i="13"/>
  <c r="U44" i="13"/>
  <c r="V44" i="13"/>
  <c r="T45" i="13"/>
  <c r="U45" i="13"/>
  <c r="V45" i="13" s="1"/>
  <c r="T46" i="13"/>
  <c r="U46" i="13"/>
  <c r="V46" i="13"/>
  <c r="T47" i="13"/>
  <c r="V47" i="13" s="1"/>
  <c r="U47" i="13"/>
  <c r="T48" i="13"/>
  <c r="U48" i="13"/>
  <c r="V48" i="13"/>
  <c r="T49" i="13"/>
  <c r="V49" i="13" s="1"/>
  <c r="U49" i="13"/>
  <c r="T50" i="13"/>
  <c r="U50" i="13"/>
  <c r="V50" i="13"/>
  <c r="T51" i="13"/>
  <c r="V51" i="13" s="1"/>
  <c r="U51" i="13"/>
  <c r="T52" i="13"/>
  <c r="U52" i="13"/>
  <c r="V52" i="13"/>
  <c r="T53" i="13"/>
  <c r="U53" i="13"/>
  <c r="V53" i="13" s="1"/>
  <c r="T54" i="13"/>
  <c r="U54" i="13"/>
  <c r="V54" i="13"/>
  <c r="T55" i="13"/>
  <c r="V55" i="13" s="1"/>
  <c r="U55" i="13"/>
  <c r="T56" i="13"/>
  <c r="U56" i="13"/>
  <c r="V56" i="13"/>
  <c r="T57" i="13"/>
  <c r="U57" i="13"/>
  <c r="V57" i="13" s="1"/>
  <c r="T58" i="13"/>
  <c r="U58" i="13"/>
  <c r="V58" i="13"/>
  <c r="T59" i="13"/>
  <c r="V59" i="13" s="1"/>
  <c r="U59" i="13"/>
  <c r="T60" i="13"/>
  <c r="U60" i="13"/>
  <c r="V60" i="13"/>
  <c r="T61" i="13"/>
  <c r="V61" i="13" s="1"/>
  <c r="U61" i="13"/>
  <c r="T62" i="13"/>
  <c r="U62" i="13"/>
  <c r="V62" i="13"/>
  <c r="T63" i="13"/>
  <c r="V63" i="13" s="1"/>
  <c r="U63" i="13"/>
  <c r="T64" i="13"/>
  <c r="U64" i="13"/>
  <c r="V64" i="13"/>
  <c r="T65" i="13"/>
  <c r="V65" i="13" s="1"/>
  <c r="U65" i="13"/>
  <c r="T66" i="13"/>
  <c r="U66" i="13"/>
  <c r="V66" i="13"/>
  <c r="T67" i="13"/>
  <c r="V67" i="13" s="1"/>
  <c r="U67" i="13"/>
  <c r="T68" i="13"/>
  <c r="U68" i="13"/>
  <c r="V68" i="13"/>
  <c r="T69" i="13"/>
  <c r="V69" i="13" s="1"/>
  <c r="U69" i="13"/>
  <c r="T70" i="13"/>
  <c r="U70" i="13"/>
  <c r="V70" i="13"/>
  <c r="T71" i="13"/>
  <c r="V71" i="13" s="1"/>
  <c r="U71" i="13"/>
  <c r="T72" i="13"/>
  <c r="U72" i="13"/>
  <c r="V72" i="13"/>
  <c r="T73" i="13"/>
  <c r="V73" i="13" s="1"/>
  <c r="U73" i="13"/>
  <c r="T74" i="13"/>
  <c r="U74" i="13"/>
  <c r="V74" i="13"/>
  <c r="T75" i="13"/>
  <c r="V75" i="13" s="1"/>
  <c r="U75" i="13"/>
  <c r="T76" i="13"/>
  <c r="U76" i="13"/>
  <c r="V76" i="13"/>
  <c r="T77" i="13"/>
  <c r="V77" i="13" s="1"/>
  <c r="U77" i="13"/>
  <c r="T78" i="13"/>
  <c r="U78" i="13"/>
  <c r="V78" i="13"/>
  <c r="T79" i="13"/>
  <c r="V79" i="13" s="1"/>
  <c r="U79" i="13"/>
  <c r="T80" i="13"/>
  <c r="U80" i="13"/>
  <c r="V80" i="13"/>
  <c r="T81" i="13"/>
  <c r="V81" i="13" s="1"/>
  <c r="U81" i="13"/>
  <c r="T82" i="13"/>
  <c r="U82" i="13"/>
  <c r="V82" i="13"/>
  <c r="T83" i="13"/>
  <c r="V83" i="13" s="1"/>
  <c r="U83" i="13"/>
  <c r="T84" i="13"/>
  <c r="U84" i="13"/>
  <c r="V84" i="13"/>
  <c r="T85" i="13"/>
  <c r="V85" i="13" s="1"/>
  <c r="U85" i="13"/>
  <c r="T86" i="13"/>
  <c r="U86" i="13"/>
  <c r="V86" i="13"/>
  <c r="T87" i="13"/>
  <c r="V87" i="13" s="1"/>
  <c r="U87" i="13"/>
  <c r="T88" i="13"/>
  <c r="U88" i="13"/>
  <c r="V88" i="13"/>
  <c r="T89" i="13"/>
  <c r="V89" i="13" s="1"/>
  <c r="U89" i="13"/>
  <c r="T90" i="13"/>
  <c r="U90" i="13"/>
  <c r="V90" i="13"/>
  <c r="T91" i="13"/>
  <c r="U91" i="13"/>
  <c r="T92" i="13"/>
  <c r="V92" i="13" s="1"/>
  <c r="U92" i="13"/>
  <c r="T93" i="13"/>
  <c r="U93" i="13"/>
  <c r="T94" i="13"/>
  <c r="V94" i="13" s="1"/>
  <c r="U94" i="13"/>
  <c r="T95" i="13"/>
  <c r="V95" i="13" s="1"/>
  <c r="U95" i="13"/>
  <c r="T96" i="13"/>
  <c r="V96" i="13" s="1"/>
  <c r="U96" i="13"/>
  <c r="T97" i="13"/>
  <c r="V97" i="13" s="1"/>
  <c r="U97" i="13"/>
  <c r="T98" i="13"/>
  <c r="U98" i="13"/>
  <c r="V98" i="13"/>
  <c r="T99" i="13"/>
  <c r="V99" i="13" s="1"/>
  <c r="U99" i="13"/>
  <c r="T100" i="13"/>
  <c r="U100" i="13"/>
  <c r="V100" i="13"/>
  <c r="T101" i="13"/>
  <c r="V101" i="13" s="1"/>
  <c r="U101" i="13"/>
  <c r="T102" i="13"/>
  <c r="U102" i="13"/>
  <c r="V102" i="13"/>
  <c r="T103" i="13"/>
  <c r="V103" i="13" s="1"/>
  <c r="U103" i="13"/>
  <c r="T104" i="13"/>
  <c r="U104" i="13"/>
  <c r="V104" i="13"/>
  <c r="T105" i="13"/>
  <c r="V105" i="13" s="1"/>
  <c r="U105" i="13"/>
  <c r="T106" i="13"/>
  <c r="U106" i="13"/>
  <c r="V106" i="13"/>
  <c r="T107" i="13"/>
  <c r="V107" i="13" s="1"/>
  <c r="U107" i="13"/>
  <c r="T108" i="13"/>
  <c r="U108" i="13"/>
  <c r="V108" i="13"/>
  <c r="T109" i="13"/>
  <c r="V109" i="13" s="1"/>
  <c r="U109" i="13"/>
  <c r="V110" i="13"/>
  <c r="V111" i="13"/>
  <c r="V112" i="13"/>
  <c r="V113" i="13"/>
  <c r="V114" i="13"/>
  <c r="V117" i="13"/>
  <c r="V118" i="13"/>
  <c r="V123" i="13"/>
  <c r="V124" i="13"/>
  <c r="V125" i="13"/>
  <c r="V126" i="13"/>
  <c r="V129" i="13"/>
  <c r="V130" i="13"/>
  <c r="V135" i="13"/>
  <c r="V136" i="13"/>
  <c r="U3" i="13"/>
  <c r="T3" i="13"/>
  <c r="V3" i="13" s="1"/>
  <c r="AA4" i="9"/>
  <c r="AA5" i="9"/>
  <c r="AA6" i="9"/>
  <c r="AA7" i="9"/>
  <c r="AA8" i="9"/>
  <c r="AA9" i="9"/>
  <c r="AA10" i="9"/>
  <c r="AA11" i="9"/>
  <c r="AA12" i="9"/>
  <c r="AA13" i="9"/>
  <c r="AA14" i="9"/>
  <c r="AA15" i="9"/>
  <c r="AA16" i="9"/>
  <c r="AA17" i="9"/>
  <c r="AA18" i="9"/>
  <c r="AA19" i="9"/>
  <c r="AA20" i="9"/>
  <c r="AA21" i="9"/>
  <c r="AA22" i="9"/>
  <c r="AA23" i="9"/>
  <c r="AA24" i="9"/>
  <c r="AA25" i="9"/>
  <c r="AA26" i="9"/>
  <c r="AA27" i="9"/>
  <c r="AA28" i="9"/>
  <c r="AA29" i="9"/>
  <c r="AA30" i="9"/>
  <c r="AA31" i="9"/>
  <c r="AA32" i="9"/>
  <c r="AA33" i="9"/>
  <c r="AA34" i="9"/>
  <c r="AA35" i="9"/>
  <c r="AA36" i="9"/>
  <c r="AA37" i="9"/>
  <c r="AA38" i="9"/>
  <c r="AA39" i="9"/>
  <c r="AA40" i="9"/>
  <c r="AA41" i="9"/>
  <c r="AA42" i="9"/>
  <c r="AA43" i="9"/>
  <c r="AA44" i="9"/>
  <c r="AA45" i="9"/>
  <c r="AA46" i="9"/>
  <c r="AA47" i="9"/>
  <c r="AA48" i="9"/>
  <c r="AA49" i="9"/>
  <c r="AA50" i="9"/>
  <c r="AA51" i="9"/>
  <c r="AA52" i="9"/>
  <c r="AA53" i="9"/>
  <c r="AA54" i="9"/>
  <c r="AA55" i="9"/>
  <c r="AA56" i="9"/>
  <c r="AA57" i="9"/>
  <c r="AA58" i="9"/>
  <c r="AA59" i="9"/>
  <c r="AA60" i="9"/>
  <c r="AA61" i="9"/>
  <c r="AA62" i="9"/>
  <c r="AA63" i="9"/>
  <c r="AA64" i="9"/>
  <c r="AA65" i="9"/>
  <c r="AA66" i="9"/>
  <c r="AA67" i="9"/>
  <c r="AA68" i="9"/>
  <c r="AA69" i="9"/>
  <c r="AA70" i="9"/>
  <c r="AA71" i="9"/>
  <c r="AA72" i="9"/>
  <c r="AA73" i="9"/>
  <c r="AA74" i="9"/>
  <c r="AA75" i="9"/>
  <c r="AA76" i="9"/>
  <c r="AA77" i="9"/>
  <c r="AA78" i="9"/>
  <c r="AA79" i="9"/>
  <c r="AA80" i="9"/>
  <c r="AA81" i="9"/>
  <c r="AA82" i="9"/>
  <c r="AA83" i="9"/>
  <c r="AA84" i="9"/>
  <c r="AA85" i="9"/>
  <c r="AA86" i="9"/>
  <c r="AA87" i="9"/>
  <c r="AA88" i="9"/>
  <c r="AA89" i="9"/>
  <c r="AA90" i="9"/>
  <c r="AA91" i="9"/>
  <c r="AA92" i="9"/>
  <c r="AA93" i="9"/>
  <c r="AA94" i="9"/>
  <c r="AA95" i="9"/>
  <c r="AA96" i="9"/>
  <c r="AA97" i="9"/>
  <c r="AA98" i="9"/>
  <c r="AA99" i="9"/>
  <c r="AA100" i="9"/>
  <c r="AA101" i="9"/>
  <c r="AA102" i="9"/>
  <c r="AA103" i="9"/>
  <c r="AA104" i="9"/>
  <c r="AA105" i="9"/>
  <c r="AA106" i="9"/>
  <c r="AA107" i="9"/>
  <c r="AA108" i="9"/>
  <c r="AA109" i="9"/>
  <c r="AA110" i="9"/>
  <c r="AA111" i="9"/>
  <c r="AA112" i="9"/>
  <c r="AA113" i="9"/>
  <c r="AA114" i="9"/>
  <c r="AA115" i="9"/>
  <c r="AA116" i="9"/>
  <c r="AA117" i="9"/>
  <c r="AA118" i="9"/>
  <c r="AA119" i="9"/>
  <c r="AA120" i="9"/>
  <c r="AA121" i="9"/>
  <c r="AA122" i="9"/>
  <c r="AA123" i="9"/>
  <c r="AA124" i="9"/>
  <c r="AA125" i="9"/>
  <c r="AA126" i="9"/>
  <c r="AA127" i="9"/>
  <c r="AA128" i="9"/>
  <c r="AA129" i="9"/>
  <c r="AA130" i="9"/>
  <c r="AA131" i="9"/>
  <c r="AA132" i="9"/>
  <c r="AA133" i="9"/>
  <c r="AA134" i="9"/>
  <c r="AA135" i="9"/>
  <c r="AA136" i="9"/>
  <c r="AA3" i="9"/>
  <c r="O43" i="19"/>
  <c r="N43" i="19"/>
  <c r="M43" i="19"/>
  <c r="L43" i="19"/>
  <c r="O42" i="19"/>
  <c r="N42" i="19"/>
  <c r="M42" i="19"/>
  <c r="L42" i="19"/>
  <c r="O41" i="19"/>
  <c r="N41" i="19"/>
  <c r="M41" i="19"/>
  <c r="L41" i="19"/>
  <c r="O40" i="19"/>
  <c r="N40" i="19"/>
  <c r="M40" i="19"/>
  <c r="L40" i="19"/>
  <c r="O39" i="19"/>
  <c r="N39" i="19"/>
  <c r="M39" i="19"/>
  <c r="L39" i="19"/>
  <c r="O38" i="19"/>
  <c r="N38" i="19"/>
  <c r="M38" i="19"/>
  <c r="L38" i="19"/>
  <c r="O37" i="19"/>
  <c r="N37" i="19"/>
  <c r="M37" i="19"/>
  <c r="L37" i="19"/>
  <c r="O36" i="19"/>
  <c r="N36" i="19"/>
  <c r="M36" i="19"/>
  <c r="L36" i="19"/>
  <c r="O35" i="19"/>
  <c r="N35" i="19"/>
  <c r="M35" i="19"/>
  <c r="L35" i="19"/>
  <c r="O34" i="19"/>
  <c r="N34" i="19"/>
  <c r="M34" i="19"/>
  <c r="L34" i="19"/>
  <c r="O33" i="19"/>
  <c r="N33" i="19"/>
  <c r="M33" i="19"/>
  <c r="L33" i="19"/>
  <c r="O32" i="19"/>
  <c r="N32" i="19"/>
  <c r="M32" i="19"/>
  <c r="L32" i="19"/>
  <c r="O31" i="19"/>
  <c r="N31" i="19"/>
  <c r="M31" i="19"/>
  <c r="L31" i="19"/>
  <c r="O30" i="19"/>
  <c r="N30" i="19"/>
  <c r="M30" i="19"/>
  <c r="L30" i="19"/>
  <c r="O29" i="19"/>
  <c r="N29" i="19"/>
  <c r="M29" i="19"/>
  <c r="L29" i="19"/>
  <c r="O28" i="19"/>
  <c r="N28" i="19"/>
  <c r="M28" i="19"/>
  <c r="L28" i="19"/>
  <c r="O27" i="19"/>
  <c r="N27" i="19"/>
  <c r="M27" i="19"/>
  <c r="L27" i="19"/>
  <c r="H439" i="19"/>
  <c r="I439" i="19"/>
  <c r="H440" i="19"/>
  <c r="I440" i="19"/>
  <c r="H441" i="19"/>
  <c r="I441" i="19"/>
  <c r="H442" i="19"/>
  <c r="I442" i="19"/>
  <c r="H443" i="19"/>
  <c r="I443" i="19"/>
  <c r="H444" i="19"/>
  <c r="I444" i="19"/>
  <c r="H445" i="19"/>
  <c r="I445" i="19"/>
  <c r="H446" i="19"/>
  <c r="I446" i="19"/>
  <c r="H447" i="19"/>
  <c r="I447" i="19"/>
  <c r="H448" i="19"/>
  <c r="I448" i="19"/>
  <c r="H449" i="19"/>
  <c r="I449" i="19"/>
  <c r="H450" i="19"/>
  <c r="I450" i="19"/>
  <c r="H451" i="19"/>
  <c r="I451" i="19"/>
  <c r="H452" i="19"/>
  <c r="I452" i="19"/>
  <c r="H453" i="19"/>
  <c r="I453" i="19"/>
  <c r="H454" i="19"/>
  <c r="I454" i="19"/>
  <c r="H455" i="19"/>
  <c r="I455" i="19"/>
  <c r="H456" i="19"/>
  <c r="I456" i="19"/>
  <c r="H457" i="19"/>
  <c r="I457" i="19"/>
  <c r="H458" i="19"/>
  <c r="I458" i="19"/>
  <c r="H459" i="19"/>
  <c r="I459" i="19"/>
  <c r="H460" i="19"/>
  <c r="I460" i="19"/>
  <c r="H461" i="19"/>
  <c r="I461" i="19"/>
  <c r="H462" i="19"/>
  <c r="I462" i="19"/>
  <c r="H463" i="19"/>
  <c r="I463" i="19"/>
  <c r="H464" i="19"/>
  <c r="I464" i="19"/>
  <c r="H465" i="19"/>
  <c r="I465" i="19"/>
  <c r="H466" i="19"/>
  <c r="I466" i="19"/>
  <c r="H467" i="19"/>
  <c r="I467" i="19"/>
  <c r="H468" i="19"/>
  <c r="I468" i="19"/>
  <c r="H469" i="19"/>
  <c r="I469" i="19"/>
  <c r="H470" i="19"/>
  <c r="I470" i="19"/>
  <c r="H471" i="19"/>
  <c r="I471" i="19"/>
  <c r="H472" i="19"/>
  <c r="I472" i="19"/>
  <c r="H473" i="19"/>
  <c r="I473" i="19"/>
  <c r="H474" i="19"/>
  <c r="I474" i="19"/>
  <c r="H475" i="19"/>
  <c r="I475" i="19"/>
  <c r="H476" i="19"/>
  <c r="I476" i="19"/>
  <c r="H477" i="19"/>
  <c r="I477" i="19"/>
  <c r="H478" i="19"/>
  <c r="I478" i="19"/>
  <c r="H479" i="19"/>
  <c r="I479" i="19"/>
  <c r="H480" i="19"/>
  <c r="I480" i="19"/>
  <c r="H481" i="19"/>
  <c r="I481" i="19"/>
  <c r="H482" i="19"/>
  <c r="I482" i="19"/>
  <c r="H483" i="19"/>
  <c r="I483" i="19"/>
  <c r="H484" i="19"/>
  <c r="I484" i="19"/>
  <c r="H485" i="19"/>
  <c r="I485" i="19"/>
  <c r="H486" i="19"/>
  <c r="I486" i="19"/>
  <c r="H487" i="19"/>
  <c r="I487" i="19"/>
  <c r="H488" i="19"/>
  <c r="I488" i="19"/>
  <c r="H489" i="19"/>
  <c r="I489" i="19"/>
  <c r="H490" i="19"/>
  <c r="I490" i="19"/>
  <c r="H491" i="19"/>
  <c r="I491" i="19"/>
  <c r="H492" i="19"/>
  <c r="I492" i="19"/>
  <c r="H493" i="19"/>
  <c r="I493" i="19"/>
  <c r="H494" i="19"/>
  <c r="I494" i="19"/>
  <c r="H495" i="19"/>
  <c r="I495" i="19"/>
  <c r="H496" i="19"/>
  <c r="I496" i="19"/>
  <c r="H497" i="19"/>
  <c r="I497" i="19"/>
  <c r="H498" i="19"/>
  <c r="I498" i="19"/>
  <c r="H499" i="19"/>
  <c r="I499" i="19"/>
  <c r="H500" i="19"/>
  <c r="I500" i="19"/>
  <c r="H501" i="19"/>
  <c r="I501" i="19"/>
  <c r="H502" i="19"/>
  <c r="I502" i="19"/>
  <c r="H503" i="19"/>
  <c r="I503" i="19"/>
  <c r="H504" i="19"/>
  <c r="I504" i="19"/>
  <c r="H505" i="19"/>
  <c r="I505" i="19"/>
  <c r="H506" i="19"/>
  <c r="I506" i="19"/>
  <c r="H507" i="19"/>
  <c r="I507" i="19"/>
  <c r="H508" i="19"/>
  <c r="I508" i="19"/>
  <c r="H509" i="19"/>
  <c r="I509" i="19"/>
  <c r="H510" i="19"/>
  <c r="I510" i="19"/>
  <c r="H511" i="19"/>
  <c r="I511" i="19"/>
  <c r="H512" i="19"/>
  <c r="I512" i="19"/>
  <c r="H513" i="19"/>
  <c r="I513" i="19"/>
  <c r="H514" i="19"/>
  <c r="I514" i="19"/>
  <c r="H515" i="19"/>
  <c r="I515" i="19"/>
  <c r="H516" i="19"/>
  <c r="I516" i="19"/>
  <c r="H517" i="19"/>
  <c r="I517" i="19"/>
  <c r="H518" i="19"/>
  <c r="I518" i="19"/>
  <c r="H519" i="19"/>
  <c r="I519" i="19"/>
  <c r="H520" i="19"/>
  <c r="I520" i="19"/>
  <c r="H521" i="19"/>
  <c r="I521" i="19"/>
  <c r="H522" i="19"/>
  <c r="I522" i="19"/>
  <c r="H523" i="19"/>
  <c r="I523" i="19"/>
  <c r="H524" i="19"/>
  <c r="I524" i="19"/>
  <c r="H525" i="19"/>
  <c r="I525" i="19"/>
  <c r="H526" i="19"/>
  <c r="I526" i="19"/>
  <c r="H527" i="19"/>
  <c r="I527" i="19"/>
  <c r="H528" i="19"/>
  <c r="I528" i="19"/>
  <c r="H529" i="19"/>
  <c r="I529" i="19"/>
  <c r="H530" i="19"/>
  <c r="I530" i="19"/>
  <c r="H531" i="19"/>
  <c r="I531" i="19"/>
  <c r="H532" i="19"/>
  <c r="I532" i="19"/>
  <c r="H533" i="19"/>
  <c r="I533" i="19"/>
  <c r="H534" i="19"/>
  <c r="I534" i="19"/>
  <c r="H535" i="19"/>
  <c r="I535" i="19"/>
  <c r="H536" i="19"/>
  <c r="I536" i="19"/>
  <c r="H537" i="19"/>
  <c r="I537" i="19"/>
  <c r="H538" i="19"/>
  <c r="I538" i="19"/>
  <c r="H539" i="19"/>
  <c r="I539" i="19"/>
  <c r="H540" i="19"/>
  <c r="I540" i="19"/>
  <c r="H541" i="19"/>
  <c r="I541" i="19"/>
  <c r="H542" i="19"/>
  <c r="I542" i="19"/>
  <c r="H543" i="19"/>
  <c r="I543" i="19"/>
  <c r="H544" i="19"/>
  <c r="I544" i="19"/>
  <c r="H545" i="19"/>
  <c r="I545" i="19"/>
  <c r="H546" i="19"/>
  <c r="I546" i="19"/>
  <c r="H547" i="19"/>
  <c r="I547" i="19"/>
  <c r="H548" i="19"/>
  <c r="I548" i="19"/>
  <c r="H549" i="19"/>
  <c r="I549" i="19"/>
  <c r="H550" i="19"/>
  <c r="I550" i="19"/>
  <c r="H551" i="19"/>
  <c r="I551" i="19"/>
  <c r="H552" i="19"/>
  <c r="I552" i="19"/>
  <c r="H553" i="19"/>
  <c r="I553" i="19"/>
  <c r="H554" i="19"/>
  <c r="I554" i="19"/>
  <c r="H555" i="19"/>
  <c r="I555" i="19"/>
  <c r="H556" i="19"/>
  <c r="I556" i="19"/>
  <c r="H557" i="19"/>
  <c r="I557" i="19"/>
  <c r="H558" i="19"/>
  <c r="I558" i="19"/>
  <c r="H559" i="19"/>
  <c r="I559" i="19"/>
  <c r="H560" i="19"/>
  <c r="I560" i="19"/>
  <c r="H561" i="19"/>
  <c r="I561" i="19"/>
  <c r="H562" i="19"/>
  <c r="I562" i="19"/>
  <c r="H563" i="19"/>
  <c r="I563" i="19"/>
  <c r="H564" i="19"/>
  <c r="I564" i="19"/>
  <c r="H565" i="19"/>
  <c r="I565" i="19"/>
  <c r="H566" i="19"/>
  <c r="I566" i="19"/>
  <c r="H567" i="19"/>
  <c r="I567" i="19"/>
  <c r="H568" i="19"/>
  <c r="I568" i="19"/>
  <c r="H569" i="19"/>
  <c r="I569" i="19"/>
  <c r="H570" i="19"/>
  <c r="I570" i="19"/>
  <c r="H571" i="19"/>
  <c r="I571" i="19"/>
  <c r="H572" i="19"/>
  <c r="I572" i="19"/>
  <c r="H573" i="19"/>
  <c r="I573" i="19"/>
  <c r="H574" i="19"/>
  <c r="I574" i="19"/>
  <c r="H575" i="19"/>
  <c r="I575" i="19"/>
  <c r="H576" i="19"/>
  <c r="I576" i="19"/>
  <c r="H577" i="19"/>
  <c r="I577" i="19"/>
  <c r="H578" i="19"/>
  <c r="I578" i="19"/>
  <c r="H579" i="19"/>
  <c r="I579" i="19"/>
  <c r="H580" i="19"/>
  <c r="I580" i="19"/>
  <c r="H581" i="19"/>
  <c r="I581" i="19"/>
  <c r="H582" i="19"/>
  <c r="I582" i="19"/>
  <c r="H583" i="19"/>
  <c r="I583" i="19"/>
  <c r="H584" i="19"/>
  <c r="I584" i="19"/>
  <c r="H585" i="19"/>
  <c r="I585" i="19"/>
  <c r="H586" i="19"/>
  <c r="I586" i="19"/>
  <c r="H587" i="19"/>
  <c r="I587" i="19"/>
  <c r="H588" i="19"/>
  <c r="I588" i="19"/>
  <c r="H589" i="19"/>
  <c r="I589" i="19"/>
  <c r="H590" i="19"/>
  <c r="I590" i="19"/>
  <c r="H591" i="19"/>
  <c r="I591" i="19"/>
  <c r="H592" i="19"/>
  <c r="I592" i="19"/>
  <c r="H593" i="19"/>
  <c r="I593" i="19"/>
  <c r="H594" i="19"/>
  <c r="I594" i="19"/>
  <c r="H595" i="19"/>
  <c r="I595" i="19"/>
  <c r="H596" i="19"/>
  <c r="I596" i="19"/>
  <c r="H597" i="19"/>
  <c r="I597" i="19"/>
  <c r="H598" i="19"/>
  <c r="I598" i="19"/>
  <c r="H599" i="19"/>
  <c r="I599" i="19"/>
  <c r="H600" i="19"/>
  <c r="I600" i="19"/>
  <c r="H601" i="19"/>
  <c r="I601" i="19"/>
  <c r="H602" i="19"/>
  <c r="I602" i="19"/>
  <c r="H603" i="19"/>
  <c r="I603" i="19"/>
  <c r="H604" i="19"/>
  <c r="I604" i="19"/>
  <c r="H605" i="19"/>
  <c r="I605" i="19"/>
  <c r="H606" i="19"/>
  <c r="I606" i="19"/>
  <c r="H607" i="19"/>
  <c r="I607" i="19"/>
  <c r="H608" i="19"/>
  <c r="I608" i="19"/>
  <c r="H609" i="19"/>
  <c r="I609" i="19"/>
  <c r="H610" i="19"/>
  <c r="I610" i="19"/>
  <c r="H611" i="19"/>
  <c r="I611" i="19"/>
  <c r="H612" i="19"/>
  <c r="I612" i="19"/>
  <c r="H613" i="19"/>
  <c r="I613" i="19"/>
  <c r="H614" i="19"/>
  <c r="I614" i="19"/>
  <c r="H615" i="19"/>
  <c r="I615" i="19"/>
  <c r="H616" i="19"/>
  <c r="I616" i="19"/>
  <c r="H617" i="19"/>
  <c r="I617" i="19"/>
  <c r="H618" i="19"/>
  <c r="I618" i="19"/>
  <c r="H619" i="19"/>
  <c r="I619" i="19"/>
  <c r="H620" i="19"/>
  <c r="I620" i="19"/>
  <c r="H621" i="19"/>
  <c r="I621" i="19"/>
  <c r="H622" i="19"/>
  <c r="I622" i="19"/>
  <c r="H623" i="19"/>
  <c r="I623" i="19"/>
  <c r="H624" i="19"/>
  <c r="I624" i="19"/>
  <c r="H625" i="19"/>
  <c r="I625" i="19"/>
  <c r="H626" i="19"/>
  <c r="I626" i="19"/>
  <c r="H627" i="19"/>
  <c r="I627" i="19"/>
  <c r="H628" i="19"/>
  <c r="I628" i="19"/>
  <c r="H629" i="19"/>
  <c r="I629" i="19"/>
  <c r="H630" i="19"/>
  <c r="I630" i="19"/>
  <c r="H631" i="19"/>
  <c r="I631" i="19"/>
  <c r="H632" i="19"/>
  <c r="I632" i="19"/>
  <c r="H633" i="19"/>
  <c r="I633" i="19"/>
  <c r="H634" i="19"/>
  <c r="I634" i="19"/>
  <c r="H635" i="19"/>
  <c r="I635" i="19"/>
  <c r="H636" i="19"/>
  <c r="I636" i="19"/>
  <c r="H637" i="19"/>
  <c r="I637" i="19"/>
  <c r="H638" i="19"/>
  <c r="I638" i="19"/>
  <c r="H639" i="19"/>
  <c r="I639" i="19"/>
  <c r="H640" i="19"/>
  <c r="I640" i="19"/>
  <c r="H641" i="19"/>
  <c r="I641" i="19"/>
  <c r="H642" i="19"/>
  <c r="I642" i="19"/>
  <c r="H643" i="19"/>
  <c r="I643" i="19"/>
  <c r="H644" i="19"/>
  <c r="I644" i="19"/>
  <c r="H645" i="19"/>
  <c r="I645" i="19"/>
  <c r="H646" i="19"/>
  <c r="I646" i="19"/>
  <c r="H647" i="19"/>
  <c r="I647" i="19"/>
  <c r="H648" i="19"/>
  <c r="I648" i="19"/>
  <c r="H649" i="19"/>
  <c r="I649" i="19"/>
  <c r="H650" i="19"/>
  <c r="I650" i="19"/>
  <c r="H651" i="19"/>
  <c r="I651" i="19"/>
  <c r="H652" i="19"/>
  <c r="I652" i="19"/>
  <c r="H653" i="19"/>
  <c r="I653" i="19"/>
  <c r="H654" i="19"/>
  <c r="I654" i="19"/>
  <c r="H655" i="19"/>
  <c r="I655" i="19"/>
  <c r="H656" i="19"/>
  <c r="I656" i="19"/>
  <c r="H657" i="19"/>
  <c r="I657" i="19"/>
  <c r="H658" i="19"/>
  <c r="I658" i="19"/>
  <c r="H659" i="19"/>
  <c r="I659" i="19"/>
  <c r="H660" i="19"/>
  <c r="I660" i="19"/>
  <c r="H661" i="19"/>
  <c r="I661" i="19"/>
  <c r="H662" i="19"/>
  <c r="I662" i="19"/>
  <c r="H663" i="19"/>
  <c r="I663" i="19"/>
  <c r="H664" i="19"/>
  <c r="I664" i="19"/>
  <c r="H665" i="19"/>
  <c r="I665" i="19"/>
  <c r="H666" i="19"/>
  <c r="I666" i="19"/>
  <c r="H667" i="19"/>
  <c r="I667" i="19"/>
  <c r="H668" i="19"/>
  <c r="I668" i="19"/>
  <c r="H669" i="19"/>
  <c r="I669" i="19"/>
  <c r="H670" i="19"/>
  <c r="I670" i="19"/>
  <c r="H671" i="19"/>
  <c r="I671" i="19"/>
  <c r="H672" i="19"/>
  <c r="I672" i="19"/>
  <c r="H673" i="19"/>
  <c r="I673" i="19"/>
  <c r="H674" i="19"/>
  <c r="I674" i="19"/>
  <c r="H675" i="19"/>
  <c r="I675" i="19"/>
  <c r="H676" i="19"/>
  <c r="I676" i="19"/>
  <c r="H677" i="19"/>
  <c r="I677" i="19"/>
  <c r="H678" i="19"/>
  <c r="I678" i="19"/>
  <c r="H679" i="19"/>
  <c r="I679" i="19"/>
  <c r="H680" i="19"/>
  <c r="I680" i="19"/>
  <c r="H681" i="19"/>
  <c r="I681" i="19"/>
  <c r="H682" i="19"/>
  <c r="I682" i="19"/>
  <c r="H683" i="19"/>
  <c r="I683" i="19"/>
  <c r="H684" i="19"/>
  <c r="I684" i="19"/>
  <c r="H685" i="19"/>
  <c r="I685" i="19"/>
  <c r="H686" i="19"/>
  <c r="I686" i="19"/>
  <c r="H687" i="19"/>
  <c r="I687" i="19"/>
  <c r="H688" i="19"/>
  <c r="I688" i="19"/>
  <c r="H689" i="19"/>
  <c r="I689" i="19"/>
  <c r="H690" i="19"/>
  <c r="I690" i="19"/>
  <c r="H691" i="19"/>
  <c r="I691" i="19"/>
  <c r="H692" i="19"/>
  <c r="I692" i="19"/>
  <c r="H693" i="19"/>
  <c r="I693" i="19"/>
  <c r="H694" i="19"/>
  <c r="I694" i="19"/>
  <c r="H695" i="19"/>
  <c r="I695" i="19"/>
  <c r="H696" i="19"/>
  <c r="I696" i="19"/>
  <c r="H697" i="19"/>
  <c r="I697" i="19"/>
  <c r="H698" i="19"/>
  <c r="I698" i="19"/>
  <c r="H699" i="19"/>
  <c r="I699" i="19"/>
  <c r="H700" i="19"/>
  <c r="I700" i="19"/>
  <c r="H701" i="19"/>
  <c r="I701" i="19"/>
  <c r="H702" i="19"/>
  <c r="I702" i="19"/>
  <c r="H703" i="19"/>
  <c r="I703" i="19"/>
  <c r="H704" i="19"/>
  <c r="I704" i="19"/>
  <c r="H705" i="19"/>
  <c r="I705" i="19"/>
  <c r="H706" i="19"/>
  <c r="I706" i="19"/>
  <c r="H707" i="19"/>
  <c r="I707" i="19"/>
  <c r="H708" i="19"/>
  <c r="I708" i="19"/>
  <c r="H709" i="19"/>
  <c r="I709" i="19"/>
  <c r="H710" i="19"/>
  <c r="I710" i="19"/>
  <c r="H711" i="19"/>
  <c r="I711" i="19"/>
  <c r="H712" i="19"/>
  <c r="I712" i="19"/>
  <c r="H713" i="19"/>
  <c r="I713" i="19"/>
  <c r="H714" i="19"/>
  <c r="I714" i="19"/>
  <c r="H715" i="19"/>
  <c r="I715" i="19"/>
  <c r="H716" i="19"/>
  <c r="I716" i="19"/>
  <c r="H717" i="19"/>
  <c r="I717" i="19"/>
  <c r="H718" i="19"/>
  <c r="I718" i="19"/>
  <c r="H719" i="19"/>
  <c r="I719" i="19"/>
  <c r="H720" i="19"/>
  <c r="I720" i="19"/>
  <c r="H721" i="19"/>
  <c r="I721" i="19"/>
  <c r="H722" i="19"/>
  <c r="I722" i="19"/>
  <c r="H723" i="19"/>
  <c r="I723" i="19"/>
  <c r="H724" i="19"/>
  <c r="I724" i="19"/>
  <c r="H725" i="19"/>
  <c r="I725" i="19"/>
  <c r="H726" i="19"/>
  <c r="I726" i="19"/>
  <c r="H727" i="19"/>
  <c r="I727" i="19"/>
  <c r="H728" i="19"/>
  <c r="I728" i="19"/>
  <c r="H729" i="19"/>
  <c r="I729" i="19"/>
  <c r="H730" i="19"/>
  <c r="I730" i="19"/>
  <c r="H731" i="19"/>
  <c r="I731" i="19"/>
  <c r="H732" i="19"/>
  <c r="I732" i="19"/>
  <c r="H733" i="19"/>
  <c r="I733" i="19"/>
  <c r="H734" i="19"/>
  <c r="I734" i="19"/>
  <c r="H735" i="19"/>
  <c r="I735" i="19"/>
  <c r="H736" i="19"/>
  <c r="I736" i="19"/>
  <c r="H737" i="19"/>
  <c r="I737" i="19"/>
  <c r="H738" i="19"/>
  <c r="I738" i="19"/>
  <c r="H739" i="19"/>
  <c r="I739" i="19"/>
  <c r="H740" i="19"/>
  <c r="I740" i="19"/>
  <c r="H741" i="19"/>
  <c r="I741" i="19"/>
  <c r="H742" i="19"/>
  <c r="I742" i="19"/>
  <c r="H743" i="19"/>
  <c r="I743" i="19"/>
  <c r="H744" i="19"/>
  <c r="I744" i="19"/>
  <c r="H745" i="19"/>
  <c r="I745" i="19"/>
  <c r="H746" i="19"/>
  <c r="I746" i="19"/>
  <c r="H747" i="19"/>
  <c r="I747" i="19"/>
  <c r="H748" i="19"/>
  <c r="I748" i="19"/>
  <c r="H749" i="19"/>
  <c r="I749" i="19"/>
  <c r="H750" i="19"/>
  <c r="I750" i="19"/>
  <c r="H751" i="19"/>
  <c r="I751" i="19"/>
  <c r="H752" i="19"/>
  <c r="I752" i="19"/>
  <c r="H753" i="19"/>
  <c r="I753" i="19"/>
  <c r="H754" i="19"/>
  <c r="I754" i="19"/>
  <c r="H755" i="19"/>
  <c r="I755" i="19"/>
  <c r="H756" i="19"/>
  <c r="I756" i="19"/>
  <c r="H757" i="19"/>
  <c r="I757" i="19"/>
  <c r="H758" i="19"/>
  <c r="I758" i="19"/>
  <c r="H759" i="19"/>
  <c r="I759" i="19"/>
  <c r="H760" i="19"/>
  <c r="I760" i="19"/>
  <c r="H761" i="19"/>
  <c r="I761" i="19"/>
  <c r="H762" i="19"/>
  <c r="I762" i="19"/>
  <c r="H763" i="19"/>
  <c r="I763" i="19"/>
  <c r="H764" i="19"/>
  <c r="I764" i="19"/>
  <c r="H765" i="19"/>
  <c r="I765" i="19"/>
  <c r="H766" i="19"/>
  <c r="I766" i="19"/>
  <c r="H767" i="19"/>
  <c r="I767" i="19"/>
  <c r="H768" i="19"/>
  <c r="I768" i="19"/>
  <c r="H769" i="19"/>
  <c r="I769" i="19"/>
  <c r="H770" i="19"/>
  <c r="I770" i="19"/>
  <c r="H771" i="19"/>
  <c r="I771" i="19"/>
  <c r="H772" i="19"/>
  <c r="I772" i="19"/>
  <c r="H773" i="19"/>
  <c r="I773" i="19"/>
  <c r="H774" i="19"/>
  <c r="I774" i="19"/>
  <c r="H775" i="19"/>
  <c r="I775" i="19"/>
  <c r="H776" i="19"/>
  <c r="I776" i="19"/>
  <c r="H777" i="19"/>
  <c r="I777" i="19"/>
  <c r="H778" i="19"/>
  <c r="I778" i="19"/>
  <c r="H779" i="19"/>
  <c r="I779" i="19"/>
  <c r="H780" i="19"/>
  <c r="I780" i="19"/>
  <c r="H781" i="19"/>
  <c r="I781" i="19"/>
  <c r="H782" i="19"/>
  <c r="I782" i="19"/>
  <c r="H783" i="19"/>
  <c r="I783" i="19"/>
  <c r="H784" i="19"/>
  <c r="I784" i="19"/>
  <c r="H785" i="19"/>
  <c r="I785" i="19"/>
  <c r="H786" i="19"/>
  <c r="I786" i="19"/>
  <c r="H787" i="19"/>
  <c r="I787" i="19"/>
  <c r="H788" i="19"/>
  <c r="I788" i="19"/>
  <c r="H789" i="19"/>
  <c r="I789" i="19"/>
  <c r="H790" i="19"/>
  <c r="I790" i="19"/>
  <c r="H791" i="19"/>
  <c r="I791" i="19"/>
  <c r="H792" i="19"/>
  <c r="I792" i="19"/>
  <c r="H793" i="19"/>
  <c r="I793" i="19"/>
  <c r="H794" i="19"/>
  <c r="I794" i="19"/>
  <c r="H795" i="19"/>
  <c r="I795" i="19"/>
  <c r="H796" i="19"/>
  <c r="I796" i="19"/>
  <c r="H797" i="19"/>
  <c r="I797" i="19"/>
  <c r="H798" i="19"/>
  <c r="I798" i="19"/>
  <c r="H799" i="19"/>
  <c r="I799" i="19"/>
  <c r="H800" i="19"/>
  <c r="I800" i="19"/>
  <c r="H801" i="19"/>
  <c r="I801" i="19"/>
  <c r="H802" i="19"/>
  <c r="I802" i="19"/>
  <c r="H803" i="19"/>
  <c r="I803" i="19"/>
  <c r="H804" i="19"/>
  <c r="I804" i="19"/>
  <c r="H805" i="19"/>
  <c r="I805" i="19"/>
  <c r="H806" i="19"/>
  <c r="I806" i="19"/>
  <c r="H807" i="19"/>
  <c r="I807" i="19"/>
  <c r="H808" i="19"/>
  <c r="I808" i="19"/>
  <c r="H809" i="19"/>
  <c r="I809" i="19"/>
  <c r="H810" i="19"/>
  <c r="I810" i="19"/>
  <c r="H811" i="19"/>
  <c r="I811" i="19"/>
  <c r="H812" i="19"/>
  <c r="I812" i="19"/>
  <c r="H813" i="19"/>
  <c r="I813" i="19"/>
  <c r="H814" i="19"/>
  <c r="I814" i="19"/>
  <c r="H815" i="19"/>
  <c r="I815" i="19"/>
  <c r="H816" i="19"/>
  <c r="I816" i="19"/>
  <c r="H817" i="19"/>
  <c r="I817" i="19"/>
  <c r="H818" i="19"/>
  <c r="I818" i="19"/>
  <c r="H819" i="19"/>
  <c r="I819" i="19"/>
  <c r="H820" i="19"/>
  <c r="I820" i="19"/>
  <c r="H821" i="19"/>
  <c r="I821" i="19"/>
  <c r="H822" i="19"/>
  <c r="I822" i="19"/>
  <c r="H823" i="19"/>
  <c r="I823" i="19"/>
  <c r="H824" i="19"/>
  <c r="I824" i="19"/>
  <c r="H825" i="19"/>
  <c r="I825" i="19"/>
  <c r="H826" i="19"/>
  <c r="I826" i="19"/>
  <c r="H827" i="19"/>
  <c r="I827" i="19"/>
  <c r="H828" i="19"/>
  <c r="I828" i="19"/>
  <c r="H829" i="19"/>
  <c r="I829" i="19"/>
  <c r="H830" i="19"/>
  <c r="I830" i="19"/>
  <c r="H831" i="19"/>
  <c r="I831" i="19"/>
  <c r="H832" i="19"/>
  <c r="I832" i="19"/>
  <c r="H833" i="19"/>
  <c r="I833" i="19"/>
  <c r="H834" i="19"/>
  <c r="I834" i="19"/>
  <c r="H835" i="19"/>
  <c r="I835" i="19"/>
  <c r="H836" i="19"/>
  <c r="I836" i="19"/>
  <c r="H837" i="19"/>
  <c r="I837" i="19"/>
  <c r="H838" i="19"/>
  <c r="I838" i="19"/>
  <c r="H839" i="19"/>
  <c r="I839" i="19"/>
  <c r="H840" i="19"/>
  <c r="I840" i="19"/>
  <c r="H841" i="19"/>
  <c r="I841" i="19"/>
  <c r="H842" i="19"/>
  <c r="I842" i="19"/>
  <c r="H843" i="19"/>
  <c r="I843" i="19"/>
  <c r="H844" i="19"/>
  <c r="I844" i="19"/>
  <c r="H845" i="19"/>
  <c r="I845" i="19"/>
  <c r="H846" i="19"/>
  <c r="I846" i="19"/>
  <c r="H847" i="19"/>
  <c r="I847" i="19"/>
  <c r="H848" i="19"/>
  <c r="I848" i="19"/>
  <c r="H849" i="19"/>
  <c r="I849" i="19"/>
  <c r="H850" i="19"/>
  <c r="I850" i="19"/>
  <c r="H851" i="19"/>
  <c r="I851" i="19"/>
  <c r="H852" i="19"/>
  <c r="I852" i="19"/>
  <c r="H853" i="19"/>
  <c r="I853" i="19"/>
  <c r="H854" i="19"/>
  <c r="I854" i="19"/>
  <c r="H855" i="19"/>
  <c r="I855" i="19"/>
  <c r="H856" i="19"/>
  <c r="I856" i="19"/>
  <c r="H857" i="19"/>
  <c r="I857" i="19"/>
  <c r="H858" i="19"/>
  <c r="I858" i="19"/>
  <c r="H859" i="19"/>
  <c r="I859" i="19"/>
  <c r="H860" i="19"/>
  <c r="I860" i="19"/>
  <c r="H861" i="19"/>
  <c r="I861" i="19"/>
  <c r="H862" i="19"/>
  <c r="I862" i="19"/>
  <c r="H863" i="19"/>
  <c r="I863" i="19"/>
  <c r="H864" i="19"/>
  <c r="I864" i="19"/>
  <c r="H865" i="19"/>
  <c r="I865" i="19"/>
  <c r="H866" i="19"/>
  <c r="I866" i="19"/>
  <c r="H867" i="19"/>
  <c r="I867" i="19"/>
  <c r="H868" i="19"/>
  <c r="I868" i="19"/>
  <c r="H869" i="19"/>
  <c r="I869" i="19"/>
  <c r="H870" i="19"/>
  <c r="I870" i="19"/>
  <c r="H871" i="19"/>
  <c r="I871" i="19"/>
  <c r="H872" i="19"/>
  <c r="I872" i="19"/>
  <c r="H873" i="19"/>
  <c r="I873" i="19"/>
  <c r="H874" i="19"/>
  <c r="I874" i="19"/>
  <c r="H875" i="19"/>
  <c r="I875" i="19"/>
  <c r="H876" i="19"/>
  <c r="I876" i="19"/>
  <c r="H877" i="19"/>
  <c r="I877" i="19"/>
  <c r="H878" i="19"/>
  <c r="I878" i="19"/>
  <c r="H879" i="19"/>
  <c r="I879" i="19"/>
  <c r="H880" i="19"/>
  <c r="I880" i="19"/>
  <c r="H881" i="19"/>
  <c r="I881" i="19"/>
  <c r="H882" i="19"/>
  <c r="I882" i="19"/>
  <c r="H883" i="19"/>
  <c r="I883" i="19"/>
  <c r="H884" i="19"/>
  <c r="I884" i="19"/>
  <c r="H885" i="19"/>
  <c r="I885" i="19"/>
  <c r="H886" i="19"/>
  <c r="I886" i="19"/>
  <c r="H887" i="19"/>
  <c r="I887" i="19"/>
  <c r="H888" i="19"/>
  <c r="I888" i="19"/>
  <c r="H889" i="19"/>
  <c r="I889" i="19"/>
  <c r="H890" i="19"/>
  <c r="I890" i="19"/>
  <c r="H891" i="19"/>
  <c r="I891" i="19"/>
  <c r="H892" i="19"/>
  <c r="I892" i="19"/>
  <c r="H893" i="19"/>
  <c r="I893" i="19"/>
  <c r="H894" i="19"/>
  <c r="I894" i="19"/>
  <c r="H895" i="19"/>
  <c r="I895" i="19"/>
  <c r="H896" i="19"/>
  <c r="I896" i="19"/>
  <c r="H897" i="19"/>
  <c r="I897" i="19"/>
  <c r="H898" i="19"/>
  <c r="I898" i="19"/>
  <c r="H899" i="19"/>
  <c r="I899" i="19"/>
  <c r="H900" i="19"/>
  <c r="I900" i="19"/>
  <c r="H901" i="19"/>
  <c r="I901" i="19"/>
  <c r="H902" i="19"/>
  <c r="I902" i="19"/>
  <c r="H903" i="19"/>
  <c r="I903" i="19"/>
  <c r="H904" i="19"/>
  <c r="I904" i="19"/>
  <c r="H905" i="19"/>
  <c r="I905" i="19"/>
  <c r="H906" i="19"/>
  <c r="I906" i="19"/>
  <c r="H907" i="19"/>
  <c r="I907" i="19"/>
  <c r="H908" i="19"/>
  <c r="I908" i="19"/>
  <c r="H909" i="19"/>
  <c r="I909" i="19"/>
  <c r="H910" i="19"/>
  <c r="I910" i="19"/>
  <c r="H911" i="19"/>
  <c r="I911" i="19"/>
  <c r="H912" i="19"/>
  <c r="I912" i="19"/>
  <c r="H913" i="19"/>
  <c r="I913" i="19"/>
  <c r="H914" i="19"/>
  <c r="I914" i="19"/>
  <c r="H915" i="19"/>
  <c r="I915" i="19"/>
  <c r="H916" i="19"/>
  <c r="I916" i="19"/>
  <c r="H917" i="19"/>
  <c r="I917" i="19"/>
  <c r="H918" i="19"/>
  <c r="I918" i="19"/>
  <c r="H919" i="19"/>
  <c r="I919" i="19"/>
  <c r="H920" i="19"/>
  <c r="I920" i="19"/>
  <c r="H921" i="19"/>
  <c r="I921" i="19"/>
  <c r="H922" i="19"/>
  <c r="I922" i="19"/>
  <c r="H923" i="19"/>
  <c r="I923" i="19"/>
  <c r="H924" i="19"/>
  <c r="I924" i="19"/>
  <c r="H925" i="19"/>
  <c r="I925" i="19"/>
  <c r="H926" i="19"/>
  <c r="I926" i="19"/>
  <c r="H927" i="19"/>
  <c r="I927" i="19"/>
  <c r="H928" i="19"/>
  <c r="I928" i="19"/>
  <c r="H929" i="19"/>
  <c r="I929" i="19"/>
  <c r="H930" i="19"/>
  <c r="I930" i="19"/>
  <c r="H931" i="19"/>
  <c r="I931" i="19"/>
  <c r="H932" i="19"/>
  <c r="I932" i="19"/>
  <c r="H933" i="19"/>
  <c r="I933" i="19"/>
  <c r="H934" i="19"/>
  <c r="I934" i="19"/>
  <c r="H935" i="19"/>
  <c r="I935" i="19"/>
  <c r="H936" i="19"/>
  <c r="I936" i="19"/>
  <c r="H937" i="19"/>
  <c r="I937" i="19"/>
  <c r="H938" i="19"/>
  <c r="I938" i="19"/>
  <c r="H939" i="19"/>
  <c r="I939" i="19"/>
  <c r="H940" i="19"/>
  <c r="I940" i="19"/>
  <c r="H941" i="19"/>
  <c r="I941" i="19"/>
  <c r="H942" i="19"/>
  <c r="I942" i="19"/>
  <c r="H943" i="19"/>
  <c r="I943" i="19"/>
  <c r="H944" i="19"/>
  <c r="I944" i="19"/>
  <c r="H945" i="19"/>
  <c r="I945" i="19"/>
  <c r="H946" i="19"/>
  <c r="I946" i="19"/>
  <c r="H947" i="19"/>
  <c r="I947" i="19"/>
  <c r="H948" i="19"/>
  <c r="I948" i="19"/>
  <c r="H949" i="19"/>
  <c r="I949" i="19"/>
  <c r="H950" i="19"/>
  <c r="I950" i="19"/>
  <c r="H951" i="19"/>
  <c r="I951" i="19"/>
  <c r="H952" i="19"/>
  <c r="I952" i="19"/>
  <c r="H953" i="19"/>
  <c r="I953" i="19"/>
  <c r="H954" i="19"/>
  <c r="I954" i="19"/>
  <c r="H955" i="19"/>
  <c r="I955" i="19"/>
  <c r="H956" i="19"/>
  <c r="I956" i="19"/>
  <c r="H957" i="19"/>
  <c r="I957" i="19"/>
  <c r="H958" i="19"/>
  <c r="I958" i="19"/>
  <c r="H959" i="19"/>
  <c r="I959" i="19"/>
  <c r="H960" i="19"/>
  <c r="I960" i="19"/>
  <c r="H961" i="19"/>
  <c r="I961" i="19"/>
  <c r="H962" i="19"/>
  <c r="I962" i="19"/>
  <c r="H963" i="19"/>
  <c r="I963" i="19"/>
  <c r="H964" i="19"/>
  <c r="I964" i="19"/>
  <c r="H965" i="19"/>
  <c r="I965" i="19"/>
  <c r="H966" i="19"/>
  <c r="I966" i="19"/>
  <c r="H967" i="19"/>
  <c r="I967" i="19"/>
  <c r="H968" i="19"/>
  <c r="I968" i="19"/>
  <c r="H969" i="19"/>
  <c r="I969" i="19"/>
  <c r="H970" i="19"/>
  <c r="I970" i="19"/>
  <c r="H971" i="19"/>
  <c r="I971" i="19"/>
  <c r="H972" i="19"/>
  <c r="I972" i="19"/>
  <c r="H973" i="19"/>
  <c r="I973" i="19"/>
  <c r="H974" i="19"/>
  <c r="I974" i="19"/>
  <c r="H975" i="19"/>
  <c r="I975" i="19"/>
  <c r="H976" i="19"/>
  <c r="I976" i="19"/>
  <c r="H977" i="19"/>
  <c r="I977" i="19"/>
  <c r="H978" i="19"/>
  <c r="I978" i="19"/>
  <c r="H979" i="19"/>
  <c r="I979" i="19"/>
  <c r="H980" i="19"/>
  <c r="I980" i="19"/>
  <c r="H981" i="19"/>
  <c r="I981" i="19"/>
  <c r="H982" i="19"/>
  <c r="I982" i="19"/>
  <c r="H983" i="19"/>
  <c r="I983" i="19"/>
  <c r="H984" i="19"/>
  <c r="I984" i="19"/>
  <c r="H985" i="19"/>
  <c r="I985" i="19"/>
  <c r="H986" i="19"/>
  <c r="I986" i="19"/>
  <c r="H987" i="19"/>
  <c r="I987" i="19"/>
  <c r="H988" i="19"/>
  <c r="I988" i="19"/>
  <c r="H989" i="19"/>
  <c r="I989" i="19"/>
  <c r="H990" i="19"/>
  <c r="I990" i="19"/>
  <c r="H991" i="19"/>
  <c r="I991" i="19"/>
  <c r="H992" i="19"/>
  <c r="I992" i="19"/>
  <c r="H993" i="19"/>
  <c r="I993" i="19"/>
  <c r="H994" i="19"/>
  <c r="I994" i="19"/>
  <c r="H995" i="19"/>
  <c r="I995" i="19"/>
  <c r="H996" i="19"/>
  <c r="I996" i="19"/>
  <c r="H997" i="19"/>
  <c r="I997" i="19"/>
  <c r="H998" i="19"/>
  <c r="I998" i="19"/>
  <c r="H999" i="19"/>
  <c r="I999" i="19"/>
  <c r="H1000" i="19"/>
  <c r="I1000" i="19"/>
  <c r="H1001" i="19"/>
  <c r="I1001" i="19"/>
  <c r="H1002" i="19"/>
  <c r="I1002" i="19"/>
  <c r="H1003" i="19"/>
  <c r="I1003" i="19"/>
  <c r="H1004" i="19"/>
  <c r="I1004" i="19"/>
  <c r="H1005" i="19"/>
  <c r="I1005" i="19"/>
  <c r="H1006" i="19"/>
  <c r="I1006" i="19"/>
  <c r="H1007" i="19"/>
  <c r="I1007" i="19"/>
  <c r="H1008" i="19"/>
  <c r="I1008" i="19"/>
  <c r="H1009" i="19"/>
  <c r="I1009" i="19"/>
  <c r="H1010" i="19"/>
  <c r="I1010" i="19"/>
  <c r="H1011" i="19"/>
  <c r="I1011" i="19"/>
  <c r="H1012" i="19"/>
  <c r="I1012" i="19"/>
  <c r="H1013" i="19"/>
  <c r="I1013" i="19"/>
  <c r="H1014" i="19"/>
  <c r="I1014" i="19"/>
  <c r="H1015" i="19"/>
  <c r="I1015" i="19"/>
  <c r="H1016" i="19"/>
  <c r="I1016" i="19"/>
  <c r="H1017" i="19"/>
  <c r="I1017" i="19"/>
  <c r="H1018" i="19"/>
  <c r="I1018" i="19"/>
  <c r="H1019" i="19"/>
  <c r="I1019" i="19"/>
  <c r="H1020" i="19"/>
  <c r="I1020" i="19"/>
  <c r="H1021" i="19"/>
  <c r="I1021" i="19"/>
  <c r="H1022" i="19"/>
  <c r="I1022" i="19"/>
  <c r="H1023" i="19"/>
  <c r="I1023" i="19"/>
  <c r="H1024" i="19"/>
  <c r="I1024" i="19"/>
  <c r="H1025" i="19"/>
  <c r="I1025" i="19"/>
  <c r="H1026" i="19"/>
  <c r="I1026" i="19"/>
  <c r="H1027" i="19"/>
  <c r="I1027" i="19"/>
  <c r="H1028" i="19"/>
  <c r="I1028" i="19"/>
  <c r="H1029" i="19"/>
  <c r="I1029" i="19"/>
  <c r="H1030" i="19"/>
  <c r="I1030" i="19"/>
  <c r="H1031" i="19"/>
  <c r="I1031" i="19"/>
  <c r="H1032" i="19"/>
  <c r="I1032" i="19"/>
  <c r="H1033" i="19"/>
  <c r="I1033" i="19"/>
  <c r="H1034" i="19"/>
  <c r="I1034" i="19"/>
  <c r="H1035" i="19"/>
  <c r="I1035" i="19"/>
  <c r="H1036" i="19"/>
  <c r="I1036" i="19"/>
  <c r="H1037" i="19"/>
  <c r="I1037" i="19"/>
  <c r="H1038" i="19"/>
  <c r="I1038" i="19"/>
  <c r="H1039" i="19"/>
  <c r="I1039" i="19"/>
  <c r="H1040" i="19"/>
  <c r="I1040" i="19"/>
  <c r="H1041" i="19"/>
  <c r="I1041" i="19"/>
  <c r="H1042" i="19"/>
  <c r="I1042" i="19"/>
  <c r="H1043" i="19"/>
  <c r="I1043" i="19"/>
  <c r="H1044" i="19"/>
  <c r="I1044" i="19"/>
  <c r="H1045" i="19"/>
  <c r="I1045" i="19"/>
  <c r="H1046" i="19"/>
  <c r="I1046" i="19"/>
  <c r="H1047" i="19"/>
  <c r="I1047" i="19"/>
  <c r="H1048" i="19"/>
  <c r="I1048" i="19"/>
  <c r="H1049" i="19"/>
  <c r="I1049" i="19"/>
  <c r="H1050" i="19"/>
  <c r="I1050" i="19"/>
  <c r="H1051" i="19"/>
  <c r="I1051" i="19"/>
  <c r="H1052" i="19"/>
  <c r="I1052" i="19"/>
  <c r="H1053" i="19"/>
  <c r="I1053" i="19"/>
  <c r="H1054" i="19"/>
  <c r="I1054" i="19"/>
  <c r="H1055" i="19"/>
  <c r="I1055" i="19"/>
  <c r="H1056" i="19"/>
  <c r="I1056" i="19"/>
  <c r="H1057" i="19"/>
  <c r="I1057" i="19"/>
  <c r="H1058" i="19"/>
  <c r="I1058" i="19"/>
  <c r="H1059" i="19"/>
  <c r="I1059" i="19"/>
  <c r="H1060" i="19"/>
  <c r="I1060" i="19"/>
  <c r="H1061" i="19"/>
  <c r="I1061" i="19"/>
  <c r="H1062" i="19"/>
  <c r="I1062" i="19"/>
  <c r="H1063" i="19"/>
  <c r="I1063" i="19"/>
  <c r="H1064" i="19"/>
  <c r="I1064" i="19"/>
  <c r="H1065" i="19"/>
  <c r="I1065" i="19"/>
  <c r="H1066" i="19"/>
  <c r="I1066" i="19"/>
  <c r="H1067" i="19"/>
  <c r="I1067" i="19"/>
  <c r="H1068" i="19"/>
  <c r="I1068" i="19"/>
  <c r="H1069" i="19"/>
  <c r="I1069" i="19"/>
  <c r="H1070" i="19"/>
  <c r="I1070" i="19"/>
  <c r="H1071" i="19"/>
  <c r="I1071" i="19"/>
  <c r="H1072" i="19"/>
  <c r="I1072" i="19"/>
  <c r="H1073" i="19"/>
  <c r="I1073" i="19"/>
  <c r="H1074" i="19"/>
  <c r="I1074" i="19"/>
  <c r="H1075" i="19"/>
  <c r="I1075" i="19"/>
  <c r="H1076" i="19"/>
  <c r="I1076" i="19"/>
  <c r="H1077" i="19"/>
  <c r="I1077" i="19"/>
  <c r="H1078" i="19"/>
  <c r="I1078" i="19"/>
  <c r="H1079" i="19"/>
  <c r="I1079" i="19"/>
  <c r="H1080" i="19"/>
  <c r="I1080" i="19"/>
  <c r="H1081" i="19"/>
  <c r="I1081" i="19"/>
  <c r="H1082" i="19"/>
  <c r="I1082" i="19"/>
  <c r="H1083" i="19"/>
  <c r="I1083" i="19"/>
  <c r="H1084" i="19"/>
  <c r="I1084" i="19"/>
  <c r="H1085" i="19"/>
  <c r="I1085" i="19"/>
  <c r="H1086" i="19"/>
  <c r="I1086" i="19"/>
  <c r="H1087" i="19"/>
  <c r="I1087" i="19"/>
  <c r="H1088" i="19"/>
  <c r="I1088" i="19"/>
  <c r="H1089" i="19"/>
  <c r="I1089" i="19"/>
  <c r="H1090" i="19"/>
  <c r="I1090" i="19"/>
  <c r="H1091" i="19"/>
  <c r="I1091" i="19"/>
  <c r="H1092" i="19"/>
  <c r="I1092" i="19"/>
  <c r="H1093" i="19"/>
  <c r="I1093" i="19"/>
  <c r="H1094" i="19"/>
  <c r="I1094" i="19"/>
  <c r="H1095" i="19"/>
  <c r="I1095" i="19"/>
  <c r="H1096" i="19"/>
  <c r="I1096" i="19"/>
  <c r="H1097" i="19"/>
  <c r="I1097" i="19"/>
  <c r="H1098" i="19"/>
  <c r="I1098" i="19"/>
  <c r="H1099" i="19"/>
  <c r="I1099" i="19"/>
  <c r="H1100" i="19"/>
  <c r="I1100" i="19"/>
  <c r="H1101" i="19"/>
  <c r="I1101" i="19"/>
  <c r="H1102" i="19"/>
  <c r="I1102" i="19"/>
  <c r="H1103" i="19"/>
  <c r="I1103" i="19"/>
  <c r="H1104" i="19"/>
  <c r="I1104" i="19"/>
  <c r="H1105" i="19"/>
  <c r="I1105" i="19"/>
  <c r="H1106" i="19"/>
  <c r="I1106" i="19"/>
  <c r="H1107" i="19"/>
  <c r="I1107" i="19"/>
  <c r="H1108" i="19"/>
  <c r="I1108" i="19"/>
  <c r="H1109" i="19"/>
  <c r="I1109" i="19"/>
  <c r="H1110" i="19"/>
  <c r="I1110" i="19"/>
  <c r="H1111" i="19"/>
  <c r="I1111" i="19"/>
  <c r="H1112" i="19"/>
  <c r="I1112" i="19"/>
  <c r="H1113" i="19"/>
  <c r="I1113" i="19"/>
  <c r="H1114" i="19"/>
  <c r="I1114" i="19"/>
  <c r="H1115" i="19"/>
  <c r="I1115" i="19"/>
  <c r="H1116" i="19"/>
  <c r="I1116" i="19"/>
  <c r="H1117" i="19"/>
  <c r="I1117" i="19"/>
  <c r="H1118" i="19"/>
  <c r="I1118" i="19"/>
  <c r="H1119" i="19"/>
  <c r="I1119" i="19"/>
  <c r="H1120" i="19"/>
  <c r="I1120" i="19"/>
  <c r="H1121" i="19"/>
  <c r="I1121" i="19"/>
  <c r="H1122" i="19"/>
  <c r="I1122" i="19"/>
  <c r="H1123" i="19"/>
  <c r="I1123" i="19"/>
  <c r="H1124" i="19"/>
  <c r="I1124" i="19"/>
  <c r="H1125" i="19"/>
  <c r="I1125" i="19"/>
  <c r="H1126" i="19"/>
  <c r="I1126" i="19"/>
  <c r="H1127" i="19"/>
  <c r="I1127" i="19"/>
  <c r="H1128" i="19"/>
  <c r="I1128" i="19"/>
  <c r="H1129" i="19"/>
  <c r="I1129" i="19"/>
  <c r="H1130" i="19"/>
  <c r="I1130" i="19"/>
  <c r="H1131" i="19"/>
  <c r="I1131" i="19"/>
  <c r="H1132" i="19"/>
  <c r="I1132" i="19"/>
  <c r="H1133" i="19"/>
  <c r="I1133" i="19"/>
  <c r="H1134" i="19"/>
  <c r="I1134" i="19"/>
  <c r="H1135" i="19"/>
  <c r="I1135" i="19"/>
  <c r="H1136" i="19"/>
  <c r="I1136" i="19"/>
  <c r="H1137" i="19"/>
  <c r="I1137" i="19"/>
  <c r="H1138" i="19"/>
  <c r="I1138" i="19"/>
  <c r="H1139" i="19"/>
  <c r="I1139" i="19"/>
  <c r="H1140" i="19"/>
  <c r="I1140" i="19"/>
  <c r="H1141" i="19"/>
  <c r="I1141" i="19"/>
  <c r="H1142" i="19"/>
  <c r="I1142" i="19"/>
  <c r="H1143" i="19"/>
  <c r="I1143" i="19"/>
  <c r="H1144" i="19"/>
  <c r="I1144" i="19"/>
  <c r="H1145" i="19"/>
  <c r="I1145" i="19"/>
  <c r="H1146" i="19"/>
  <c r="I1146" i="19"/>
  <c r="H1147" i="19"/>
  <c r="I1147" i="19"/>
  <c r="H1148" i="19"/>
  <c r="I1148" i="19"/>
  <c r="H1149" i="19"/>
  <c r="I1149" i="19"/>
  <c r="H1150" i="19"/>
  <c r="I1150" i="19"/>
  <c r="H1151" i="19"/>
  <c r="I1151" i="19"/>
  <c r="H1152" i="19"/>
  <c r="I1152" i="19"/>
  <c r="H1153" i="19"/>
  <c r="I1153" i="19"/>
  <c r="H1154" i="19"/>
  <c r="I1154" i="19"/>
  <c r="H1155" i="19"/>
  <c r="I1155" i="19"/>
  <c r="H1156" i="19"/>
  <c r="I1156" i="19"/>
  <c r="H1157" i="19"/>
  <c r="I1157" i="19"/>
  <c r="H1158" i="19"/>
  <c r="I1158" i="19"/>
  <c r="H1159" i="19"/>
  <c r="I1159" i="19"/>
  <c r="H1160" i="19"/>
  <c r="I1160" i="19"/>
  <c r="H1161" i="19"/>
  <c r="I1161" i="19"/>
  <c r="H1162" i="19"/>
  <c r="I1162" i="19"/>
  <c r="H1163" i="19"/>
  <c r="I1163" i="19"/>
  <c r="H1164" i="19"/>
  <c r="I1164" i="19"/>
  <c r="H1165" i="19"/>
  <c r="I1165" i="19"/>
  <c r="H1166" i="19"/>
  <c r="I1166" i="19"/>
  <c r="H1167" i="19"/>
  <c r="I1167" i="19"/>
  <c r="H1168" i="19"/>
  <c r="I1168" i="19"/>
  <c r="H1169" i="19"/>
  <c r="I1169" i="19"/>
  <c r="H1170" i="19"/>
  <c r="I1170" i="19"/>
  <c r="H1171" i="19"/>
  <c r="I1171" i="19"/>
  <c r="H1172" i="19"/>
  <c r="I1172" i="19"/>
  <c r="H1173" i="19"/>
  <c r="I1173" i="19"/>
  <c r="H1174" i="19"/>
  <c r="I1174" i="19"/>
  <c r="H1175" i="19"/>
  <c r="I1175" i="19"/>
  <c r="H1176" i="19"/>
  <c r="I1176" i="19"/>
  <c r="H1177" i="19"/>
  <c r="I1177" i="19"/>
  <c r="H1178" i="19"/>
  <c r="I1178" i="19"/>
  <c r="H1179" i="19"/>
  <c r="I1179" i="19"/>
  <c r="H1180" i="19"/>
  <c r="I1180" i="19"/>
  <c r="H1181" i="19"/>
  <c r="I1181" i="19"/>
  <c r="H1182" i="19"/>
  <c r="I1182" i="19"/>
  <c r="H1183" i="19"/>
  <c r="I1183" i="19"/>
  <c r="H1184" i="19"/>
  <c r="I1184" i="19"/>
  <c r="H1185" i="19"/>
  <c r="I1185" i="19"/>
  <c r="H1186" i="19"/>
  <c r="I1186" i="19"/>
  <c r="H1187" i="19"/>
  <c r="I1187" i="19"/>
  <c r="H1188" i="19"/>
  <c r="I1188" i="19"/>
  <c r="H1189" i="19"/>
  <c r="I1189" i="19"/>
  <c r="H1190" i="19"/>
  <c r="I1190" i="19"/>
  <c r="H1191" i="19"/>
  <c r="I1191" i="19"/>
  <c r="H1192" i="19"/>
  <c r="I1192" i="19"/>
  <c r="H1193" i="19"/>
  <c r="I1193" i="19"/>
  <c r="H1194" i="19"/>
  <c r="I1194" i="19"/>
  <c r="H1195" i="19"/>
  <c r="I1195" i="19"/>
  <c r="H1196" i="19"/>
  <c r="I1196" i="19"/>
  <c r="H1197" i="19"/>
  <c r="I1197" i="19"/>
  <c r="H1198" i="19"/>
  <c r="I1198" i="19"/>
  <c r="H1199" i="19"/>
  <c r="I1199" i="19"/>
  <c r="H1200" i="19"/>
  <c r="I1200" i="19"/>
  <c r="H1201" i="19"/>
  <c r="I1201" i="19"/>
  <c r="H1202" i="19"/>
  <c r="I1202" i="19"/>
  <c r="H1203" i="19"/>
  <c r="I1203" i="19"/>
  <c r="H1204" i="19"/>
  <c r="I1204" i="19"/>
  <c r="H1205" i="19"/>
  <c r="I1205" i="19"/>
  <c r="H1206" i="19"/>
  <c r="I1206" i="19"/>
  <c r="H1207" i="19"/>
  <c r="I1207" i="19"/>
  <c r="H1208" i="19"/>
  <c r="I1208" i="19"/>
  <c r="H1209" i="19"/>
  <c r="I1209" i="19"/>
  <c r="H1210" i="19"/>
  <c r="I1210" i="19"/>
  <c r="H1211" i="19"/>
  <c r="I1211" i="19"/>
  <c r="H1212" i="19"/>
  <c r="I1212" i="19"/>
  <c r="H1213" i="19"/>
  <c r="I1213" i="19"/>
  <c r="H1214" i="19"/>
  <c r="I1214" i="19"/>
  <c r="H1215" i="19"/>
  <c r="I1215" i="19"/>
  <c r="H1216" i="19"/>
  <c r="I1216" i="19"/>
  <c r="H1217" i="19"/>
  <c r="I1217" i="19"/>
  <c r="H1218" i="19"/>
  <c r="I1218" i="19"/>
  <c r="H1219" i="19"/>
  <c r="I1219" i="19"/>
  <c r="H1220" i="19"/>
  <c r="I1220" i="19"/>
  <c r="H1221" i="19"/>
  <c r="I1221" i="19"/>
  <c r="H1222" i="19"/>
  <c r="I1222" i="19"/>
  <c r="H1223" i="19"/>
  <c r="I1223" i="19"/>
  <c r="H1224" i="19"/>
  <c r="I1224" i="19"/>
  <c r="H1225" i="19"/>
  <c r="I1225" i="19"/>
  <c r="H1226" i="19"/>
  <c r="I1226" i="19"/>
  <c r="H1227" i="19"/>
  <c r="I1227" i="19"/>
  <c r="H1228" i="19"/>
  <c r="I1228" i="19"/>
  <c r="H1229" i="19"/>
  <c r="I1229" i="19"/>
  <c r="H1230" i="19"/>
  <c r="I1230" i="19"/>
  <c r="H1231" i="19"/>
  <c r="I1231" i="19"/>
  <c r="H1232" i="19"/>
  <c r="I1232" i="19"/>
  <c r="H1233" i="19"/>
  <c r="I1233" i="19"/>
  <c r="H1234" i="19"/>
  <c r="I1234" i="19"/>
  <c r="H1235" i="19"/>
  <c r="I1235" i="19"/>
  <c r="H1236" i="19"/>
  <c r="I1236" i="19"/>
  <c r="H1237" i="19"/>
  <c r="I1237" i="19"/>
  <c r="H1238" i="19"/>
  <c r="I1238" i="19"/>
  <c r="H1239" i="19"/>
  <c r="I1239" i="19"/>
  <c r="H1240" i="19"/>
  <c r="I1240" i="19"/>
  <c r="H1241" i="19"/>
  <c r="I1241" i="19"/>
  <c r="H1242" i="19"/>
  <c r="I1242" i="19"/>
  <c r="H1243" i="19"/>
  <c r="I1243" i="19"/>
  <c r="H1244" i="19"/>
  <c r="I1244" i="19"/>
  <c r="H1245" i="19"/>
  <c r="I1245" i="19"/>
  <c r="H1246" i="19"/>
  <c r="I1246" i="19"/>
  <c r="H1247" i="19"/>
  <c r="I1247" i="19"/>
  <c r="H1248" i="19"/>
  <c r="I1248" i="19"/>
  <c r="H1249" i="19"/>
  <c r="I1249" i="19"/>
  <c r="H1250" i="19"/>
  <c r="I1250" i="19"/>
  <c r="H1251" i="19"/>
  <c r="I1251" i="19"/>
  <c r="H1252" i="19"/>
  <c r="I1252" i="19"/>
  <c r="H1253" i="19"/>
  <c r="I1253" i="19"/>
  <c r="H1254" i="19"/>
  <c r="I1254" i="19"/>
  <c r="H1255" i="19"/>
  <c r="I1255" i="19"/>
  <c r="H1256" i="19"/>
  <c r="I1256" i="19"/>
  <c r="H1257" i="19"/>
  <c r="I1257" i="19"/>
  <c r="H1258" i="19"/>
  <c r="I1258" i="19"/>
  <c r="H1259" i="19"/>
  <c r="I1259" i="19"/>
  <c r="H1260" i="19"/>
  <c r="I1260" i="19"/>
  <c r="H1261" i="19"/>
  <c r="I1261" i="19"/>
  <c r="H1262" i="19"/>
  <c r="I1262" i="19"/>
  <c r="H1263" i="19"/>
  <c r="I1263" i="19"/>
  <c r="H1264" i="19"/>
  <c r="I1264" i="19"/>
  <c r="H1265" i="19"/>
  <c r="I1265" i="19"/>
  <c r="H1266" i="19"/>
  <c r="I1266" i="19"/>
  <c r="H1267" i="19"/>
  <c r="I1267" i="19"/>
  <c r="H1268" i="19"/>
  <c r="I1268" i="19"/>
  <c r="H1269" i="19"/>
  <c r="I1269" i="19"/>
  <c r="H1270" i="19"/>
  <c r="I1270" i="19"/>
  <c r="H1271" i="19"/>
  <c r="I1271" i="19"/>
  <c r="H1272" i="19"/>
  <c r="I1272" i="19"/>
  <c r="H1273" i="19"/>
  <c r="I1273" i="19"/>
  <c r="H1274" i="19"/>
  <c r="I1274" i="19"/>
  <c r="H1275" i="19"/>
  <c r="I1275" i="19"/>
  <c r="H1276" i="19"/>
  <c r="I1276" i="19"/>
  <c r="H1277" i="19"/>
  <c r="I1277" i="19"/>
  <c r="H1278" i="19"/>
  <c r="I1278" i="19"/>
  <c r="H1279" i="19"/>
  <c r="I1279" i="19"/>
  <c r="H1280" i="19"/>
  <c r="I1280" i="19"/>
  <c r="H1281" i="19"/>
  <c r="I1281" i="19"/>
  <c r="H1282" i="19"/>
  <c r="I1282" i="19"/>
  <c r="H1283" i="19"/>
  <c r="I1283" i="19"/>
  <c r="H1284" i="19"/>
  <c r="I1284" i="19"/>
  <c r="H1285" i="19"/>
  <c r="I1285" i="19"/>
  <c r="H1286" i="19"/>
  <c r="I1286" i="19"/>
  <c r="H1287" i="19"/>
  <c r="I1287" i="19"/>
  <c r="H1288" i="19"/>
  <c r="I1288" i="19"/>
  <c r="H1289" i="19"/>
  <c r="I1289" i="19"/>
  <c r="H1290" i="19"/>
  <c r="I1290" i="19"/>
  <c r="H1291" i="19"/>
  <c r="I1291" i="19"/>
  <c r="H1292" i="19"/>
  <c r="I1292" i="19"/>
  <c r="H1293" i="19"/>
  <c r="I1293" i="19"/>
  <c r="H1294" i="19"/>
  <c r="I1294" i="19"/>
  <c r="H1295" i="19"/>
  <c r="I1295" i="19"/>
  <c r="H1296" i="19"/>
  <c r="I1296" i="19"/>
  <c r="H1297" i="19"/>
  <c r="I1297" i="19"/>
  <c r="H1298" i="19"/>
  <c r="I1298" i="19"/>
  <c r="H1299" i="19"/>
  <c r="I1299" i="19"/>
  <c r="H1300" i="19"/>
  <c r="I1300" i="19"/>
  <c r="H1301" i="19"/>
  <c r="I1301" i="19"/>
  <c r="H1302" i="19"/>
  <c r="I1302" i="19"/>
  <c r="H1303" i="19"/>
  <c r="I1303" i="19"/>
  <c r="H1304" i="19"/>
  <c r="I1304" i="19"/>
  <c r="H1305" i="19"/>
  <c r="I1305" i="19"/>
  <c r="H1306" i="19"/>
  <c r="I1306" i="19"/>
  <c r="H1307" i="19"/>
  <c r="I1307" i="19"/>
  <c r="H1308" i="19"/>
  <c r="I1308" i="19"/>
  <c r="H1309" i="19"/>
  <c r="I1309" i="19"/>
  <c r="H1310" i="19"/>
  <c r="I1310" i="19"/>
  <c r="H1311" i="19"/>
  <c r="I1311" i="19"/>
  <c r="H1312" i="19"/>
  <c r="I1312" i="19"/>
  <c r="H1313" i="19"/>
  <c r="I1313" i="19"/>
  <c r="H1314" i="19"/>
  <c r="I1314" i="19"/>
  <c r="H1315" i="19"/>
  <c r="I1315" i="19"/>
  <c r="H1316" i="19"/>
  <c r="I1316" i="19"/>
  <c r="H1317" i="19"/>
  <c r="I1317" i="19"/>
  <c r="H1318" i="19"/>
  <c r="I1318" i="19"/>
  <c r="H1319" i="19"/>
  <c r="I1319" i="19"/>
  <c r="H1320" i="19"/>
  <c r="I1320" i="19"/>
  <c r="H1321" i="19"/>
  <c r="I1321" i="19"/>
  <c r="H1322" i="19"/>
  <c r="I1322" i="19"/>
  <c r="H1323" i="19"/>
  <c r="I1323" i="19"/>
  <c r="H1324" i="19"/>
  <c r="I1324" i="19"/>
  <c r="H1325" i="19"/>
  <c r="I1325" i="19"/>
  <c r="H1326" i="19"/>
  <c r="I1326" i="19"/>
  <c r="H1327" i="19"/>
  <c r="I1327" i="19"/>
  <c r="H1328" i="19"/>
  <c r="I1328" i="19"/>
  <c r="H1329" i="19"/>
  <c r="I1329" i="19"/>
  <c r="H1330" i="19"/>
  <c r="I1330" i="19"/>
  <c r="H1331" i="19"/>
  <c r="I1331" i="19"/>
  <c r="H1332" i="19"/>
  <c r="I1332" i="19"/>
  <c r="H1333" i="19"/>
  <c r="I1333" i="19"/>
  <c r="H1334" i="19"/>
  <c r="I1334" i="19"/>
  <c r="H1335" i="19"/>
  <c r="I1335" i="19"/>
  <c r="H1336" i="19"/>
  <c r="I1336" i="19"/>
  <c r="H1337" i="19"/>
  <c r="I1337" i="19"/>
  <c r="H1338" i="19"/>
  <c r="I1338" i="19"/>
  <c r="H1339" i="19"/>
  <c r="I1339" i="19"/>
  <c r="H1340" i="19"/>
  <c r="I1340" i="19"/>
  <c r="H1341" i="19"/>
  <c r="I1341" i="19"/>
  <c r="H1342" i="19"/>
  <c r="I1342" i="19"/>
  <c r="H1343" i="19"/>
  <c r="I1343" i="19"/>
  <c r="H1344" i="19"/>
  <c r="I1344" i="19"/>
  <c r="H1345" i="19"/>
  <c r="I1345" i="19"/>
  <c r="H1346" i="19"/>
  <c r="I1346" i="19"/>
  <c r="H1347" i="19"/>
  <c r="I1347" i="19"/>
  <c r="H1348" i="19"/>
  <c r="I1348" i="19"/>
  <c r="H1349" i="19"/>
  <c r="I1349" i="19"/>
  <c r="H1350" i="19"/>
  <c r="I1350" i="19"/>
  <c r="H1351" i="19"/>
  <c r="I1351" i="19"/>
  <c r="H1352" i="19"/>
  <c r="I1352" i="19"/>
  <c r="H1353" i="19"/>
  <c r="I1353" i="19"/>
  <c r="H1354" i="19"/>
  <c r="I1354" i="19"/>
  <c r="H1355" i="19"/>
  <c r="I1355" i="19"/>
  <c r="H1356" i="19"/>
  <c r="I1356" i="19"/>
  <c r="H1357" i="19"/>
  <c r="I1357" i="19"/>
  <c r="H1358" i="19"/>
  <c r="I1358" i="19"/>
  <c r="H1359" i="19"/>
  <c r="I1359" i="19"/>
  <c r="H1360" i="19"/>
  <c r="I1360" i="19"/>
  <c r="H1361" i="19"/>
  <c r="I1361" i="19"/>
  <c r="H1362" i="19"/>
  <c r="I1362" i="19"/>
  <c r="H1363" i="19"/>
  <c r="I1363" i="19"/>
  <c r="H1364" i="19"/>
  <c r="I1364" i="19"/>
  <c r="H1365" i="19"/>
  <c r="I1365" i="19"/>
  <c r="H1366" i="19"/>
  <c r="I1366" i="19"/>
  <c r="H1367" i="19"/>
  <c r="I1367" i="19"/>
  <c r="H1368" i="19"/>
  <c r="I1368" i="19"/>
  <c r="H1369" i="19"/>
  <c r="I1369" i="19"/>
  <c r="H1370" i="19"/>
  <c r="I1370" i="19"/>
  <c r="H1371" i="19"/>
  <c r="I1371" i="19"/>
  <c r="H1372" i="19"/>
  <c r="I1372" i="19"/>
  <c r="H1373" i="19"/>
  <c r="I1373" i="19"/>
  <c r="H1374" i="19"/>
  <c r="I1374" i="19"/>
  <c r="H1375" i="19"/>
  <c r="I1375" i="19"/>
  <c r="H1376" i="19"/>
  <c r="I1376" i="19"/>
  <c r="H1377" i="19"/>
  <c r="I1377" i="19"/>
  <c r="H1378" i="19"/>
  <c r="I1378" i="19"/>
  <c r="H1379" i="19"/>
  <c r="I1379" i="19"/>
  <c r="H1380" i="19"/>
  <c r="I1380" i="19"/>
  <c r="H1381" i="19"/>
  <c r="I1381" i="19"/>
  <c r="H1382" i="19"/>
  <c r="I1382" i="19"/>
  <c r="H1383" i="19"/>
  <c r="I1383" i="19"/>
  <c r="H1384" i="19"/>
  <c r="I1384" i="19"/>
  <c r="H1385" i="19"/>
  <c r="I1385" i="19"/>
  <c r="H1386" i="19"/>
  <c r="I1386" i="19"/>
  <c r="H1387" i="19"/>
  <c r="I1387" i="19"/>
  <c r="H1388" i="19"/>
  <c r="I1388" i="19"/>
  <c r="H1389" i="19"/>
  <c r="I1389" i="19"/>
  <c r="H1390" i="19"/>
  <c r="I1390" i="19"/>
  <c r="H1391" i="19"/>
  <c r="I1391" i="19"/>
  <c r="H1392" i="19"/>
  <c r="I1392" i="19"/>
  <c r="H1393" i="19"/>
  <c r="I1393" i="19"/>
  <c r="H1394" i="19"/>
  <c r="I1394" i="19"/>
  <c r="H1395" i="19"/>
  <c r="I1395" i="19"/>
  <c r="H1396" i="19"/>
  <c r="I1396" i="19"/>
  <c r="H1397" i="19"/>
  <c r="I1397" i="19"/>
  <c r="H1398" i="19"/>
  <c r="I1398" i="19"/>
  <c r="H1399" i="19"/>
  <c r="I1399" i="19"/>
  <c r="H1400" i="19"/>
  <c r="I1400" i="19"/>
  <c r="H1401" i="19"/>
  <c r="I1401" i="19"/>
  <c r="H1402" i="19"/>
  <c r="I1402" i="19"/>
  <c r="H1403" i="19"/>
  <c r="I1403" i="19"/>
  <c r="H1404" i="19"/>
  <c r="I1404" i="19"/>
  <c r="H1405" i="19"/>
  <c r="I1405" i="19"/>
  <c r="H1406" i="19"/>
  <c r="I1406" i="19"/>
  <c r="H1407" i="19"/>
  <c r="I1407" i="19"/>
  <c r="H1408" i="19"/>
  <c r="I1408" i="19"/>
  <c r="H1409" i="19"/>
  <c r="I1409" i="19"/>
  <c r="H1410" i="19"/>
  <c r="I1410" i="19"/>
  <c r="H1411" i="19"/>
  <c r="I1411" i="19"/>
  <c r="H1412" i="19"/>
  <c r="I1412" i="19"/>
  <c r="H1413" i="19"/>
  <c r="I1413" i="19"/>
  <c r="H1414" i="19"/>
  <c r="I1414" i="19"/>
  <c r="H1415" i="19"/>
  <c r="I1415" i="19"/>
  <c r="H1416" i="19"/>
  <c r="I1416" i="19"/>
  <c r="H1417" i="19"/>
  <c r="I1417" i="19"/>
  <c r="H1418" i="19"/>
  <c r="I1418" i="19"/>
  <c r="H1419" i="19"/>
  <c r="I1419" i="19"/>
  <c r="H1420" i="19"/>
  <c r="I1420" i="19"/>
  <c r="H1421" i="19"/>
  <c r="I1421" i="19"/>
  <c r="H1422" i="19"/>
  <c r="I1422" i="19"/>
  <c r="H1423" i="19"/>
  <c r="I1423" i="19"/>
  <c r="H1424" i="19"/>
  <c r="I1424" i="19"/>
  <c r="H1425" i="19"/>
  <c r="I1425" i="19"/>
  <c r="H1426" i="19"/>
  <c r="I1426" i="19"/>
  <c r="H1427" i="19"/>
  <c r="I1427" i="19"/>
  <c r="H1428" i="19"/>
  <c r="I1428" i="19"/>
  <c r="H1429" i="19"/>
  <c r="I1429" i="19"/>
  <c r="H1430" i="19"/>
  <c r="I1430" i="19"/>
  <c r="H1431" i="19"/>
  <c r="I1431" i="19"/>
  <c r="H1432" i="19"/>
  <c r="I1432" i="19"/>
  <c r="H1433" i="19"/>
  <c r="I1433" i="19"/>
  <c r="H1434" i="19"/>
  <c r="I1434" i="19"/>
  <c r="H1435" i="19"/>
  <c r="I1435" i="19"/>
  <c r="H1436" i="19"/>
  <c r="I1436" i="19"/>
  <c r="H1437" i="19"/>
  <c r="I1437" i="19"/>
  <c r="H1438" i="19"/>
  <c r="I1438" i="19"/>
  <c r="H1439" i="19"/>
  <c r="I1439" i="19"/>
  <c r="H1440" i="19"/>
  <c r="I1440" i="19"/>
  <c r="H1441" i="19"/>
  <c r="I1441" i="19"/>
  <c r="H1442" i="19"/>
  <c r="I1442" i="19"/>
  <c r="H1443" i="19"/>
  <c r="I1443" i="19"/>
  <c r="H1444" i="19"/>
  <c r="I1444" i="19"/>
  <c r="H1445" i="19"/>
  <c r="I1445" i="19"/>
  <c r="H1446" i="19"/>
  <c r="I1446" i="19"/>
  <c r="H1447" i="19"/>
  <c r="I1447" i="19"/>
  <c r="H1448" i="19"/>
  <c r="I1448" i="19"/>
  <c r="H1449" i="19"/>
  <c r="I1449" i="19"/>
  <c r="H1450" i="19"/>
  <c r="I1450" i="19"/>
  <c r="H1451" i="19"/>
  <c r="I1451" i="19"/>
  <c r="H1452" i="19"/>
  <c r="I1452" i="19"/>
  <c r="H1453" i="19"/>
  <c r="I1453" i="19"/>
  <c r="H1454" i="19"/>
  <c r="I1454" i="19"/>
  <c r="H1455" i="19"/>
  <c r="I1455" i="19"/>
  <c r="H1456" i="19"/>
  <c r="I1456" i="19"/>
  <c r="H1457" i="19"/>
  <c r="I1457" i="19"/>
  <c r="H1458" i="19"/>
  <c r="I1458" i="19"/>
  <c r="H1459" i="19"/>
  <c r="I1459" i="19"/>
  <c r="H1460" i="19"/>
  <c r="I1460" i="19"/>
  <c r="H1461" i="19"/>
  <c r="I1461" i="19"/>
  <c r="H1462" i="19"/>
  <c r="I1462" i="19"/>
  <c r="H1463" i="19"/>
  <c r="I1463" i="19"/>
  <c r="H1464" i="19"/>
  <c r="I1464" i="19"/>
  <c r="H1465" i="19"/>
  <c r="I1465" i="19"/>
  <c r="H1466" i="19"/>
  <c r="I1466" i="19"/>
  <c r="H1467" i="19"/>
  <c r="I1467" i="19"/>
  <c r="H1468" i="19"/>
  <c r="I1468" i="19"/>
  <c r="H1469" i="19"/>
  <c r="I1469" i="19"/>
  <c r="H1470" i="19"/>
  <c r="I1470" i="19"/>
  <c r="H1471" i="19"/>
  <c r="I1471" i="19"/>
  <c r="H1472" i="19"/>
  <c r="I1472" i="19"/>
  <c r="H1473" i="19"/>
  <c r="I1473" i="19"/>
  <c r="H1474" i="19"/>
  <c r="I1474" i="19"/>
  <c r="H1475" i="19"/>
  <c r="I1475" i="19"/>
  <c r="H1476" i="19"/>
  <c r="I1476" i="19"/>
  <c r="H1477" i="19"/>
  <c r="I1477" i="19"/>
  <c r="H1478" i="19"/>
  <c r="I1478" i="19"/>
  <c r="H1479" i="19"/>
  <c r="I1479" i="19"/>
  <c r="H1480" i="19"/>
  <c r="I1480" i="19"/>
  <c r="H1481" i="19"/>
  <c r="I1481" i="19"/>
  <c r="H1482" i="19"/>
  <c r="I1482" i="19"/>
  <c r="H1483" i="19"/>
  <c r="I1483" i="19"/>
  <c r="H1484" i="19"/>
  <c r="I1484" i="19"/>
  <c r="H1485" i="19"/>
  <c r="I1485" i="19"/>
  <c r="H1486" i="19"/>
  <c r="I1486" i="19"/>
  <c r="H1487" i="19"/>
  <c r="I1487" i="19"/>
  <c r="H1488" i="19"/>
  <c r="I1488" i="19"/>
  <c r="H1489" i="19"/>
  <c r="I1489" i="19"/>
  <c r="H1490" i="19"/>
  <c r="I1490" i="19"/>
  <c r="H1491" i="19"/>
  <c r="I1491" i="19"/>
  <c r="H1492" i="19"/>
  <c r="I1492" i="19"/>
  <c r="H1493" i="19"/>
  <c r="I1493" i="19"/>
  <c r="H1494" i="19"/>
  <c r="I1494" i="19"/>
  <c r="H1495" i="19"/>
  <c r="I1495" i="19"/>
  <c r="H1496" i="19"/>
  <c r="I1496" i="19"/>
  <c r="H1497" i="19"/>
  <c r="I1497" i="19"/>
  <c r="H1498" i="19"/>
  <c r="I1498" i="19"/>
  <c r="H1499" i="19"/>
  <c r="I1499" i="19"/>
  <c r="H1500" i="19"/>
  <c r="I1500" i="19"/>
  <c r="H1501" i="19"/>
  <c r="I1501" i="19"/>
  <c r="H1502" i="19"/>
  <c r="I1502" i="19"/>
  <c r="H1503" i="19"/>
  <c r="I1503" i="19"/>
  <c r="H1504" i="19"/>
  <c r="I1504" i="19"/>
  <c r="H1505" i="19"/>
  <c r="I1505" i="19"/>
  <c r="H1506" i="19"/>
  <c r="I1506" i="19"/>
  <c r="H1507" i="19"/>
  <c r="I1507" i="19"/>
  <c r="H1508" i="19"/>
  <c r="I1508" i="19"/>
  <c r="H1509" i="19"/>
  <c r="I1509" i="19"/>
  <c r="H1510" i="19"/>
  <c r="I1510" i="19"/>
  <c r="H1511" i="19"/>
  <c r="I1511" i="19"/>
  <c r="H1512" i="19"/>
  <c r="I1512" i="19"/>
  <c r="H1513" i="19"/>
  <c r="I1513" i="19"/>
  <c r="H1514" i="19"/>
  <c r="I1514" i="19"/>
  <c r="H1515" i="19"/>
  <c r="I1515" i="19"/>
  <c r="H1516" i="19"/>
  <c r="I1516" i="19"/>
  <c r="H1517" i="19"/>
  <c r="I1517" i="19"/>
  <c r="H1518" i="19"/>
  <c r="I1518" i="19"/>
  <c r="H1519" i="19"/>
  <c r="I1519" i="19"/>
  <c r="H1520" i="19"/>
  <c r="I1520" i="19"/>
  <c r="H1521" i="19"/>
  <c r="I1521" i="19"/>
  <c r="H1522" i="19"/>
  <c r="I1522" i="19"/>
  <c r="H1523" i="19"/>
  <c r="I1523" i="19"/>
  <c r="H1524" i="19"/>
  <c r="I1524" i="19"/>
  <c r="H1525" i="19"/>
  <c r="I1525" i="19"/>
  <c r="H1526" i="19"/>
  <c r="I1526" i="19"/>
  <c r="H1527" i="19"/>
  <c r="I1527" i="19"/>
  <c r="H1528" i="19"/>
  <c r="I1528" i="19"/>
  <c r="H1529" i="19"/>
  <c r="I1529" i="19"/>
  <c r="H1530" i="19"/>
  <c r="I1530" i="19"/>
  <c r="H1531" i="19"/>
  <c r="I1531" i="19"/>
  <c r="H1532" i="19"/>
  <c r="I1532" i="19"/>
  <c r="H1533" i="19"/>
  <c r="I1533" i="19"/>
  <c r="H1534" i="19"/>
  <c r="I1534" i="19"/>
  <c r="H1535" i="19"/>
  <c r="I1535" i="19"/>
  <c r="H1536" i="19"/>
  <c r="I1536" i="19"/>
  <c r="H1537" i="19"/>
  <c r="I1537" i="19"/>
  <c r="H1538" i="19"/>
  <c r="I1538" i="19"/>
  <c r="H1539" i="19"/>
  <c r="I1539" i="19"/>
  <c r="H1540" i="19"/>
  <c r="I1540" i="19"/>
  <c r="H1541" i="19"/>
  <c r="I1541" i="19"/>
  <c r="H1542" i="19"/>
  <c r="I1542" i="19"/>
  <c r="H1543" i="19"/>
  <c r="I1543" i="19"/>
  <c r="H1544" i="19"/>
  <c r="I1544" i="19"/>
  <c r="H1545" i="19"/>
  <c r="I1545" i="19"/>
  <c r="H1546" i="19"/>
  <c r="I1546" i="19"/>
  <c r="H1547" i="19"/>
  <c r="I1547" i="19"/>
  <c r="H1548" i="19"/>
  <c r="I1548" i="19"/>
  <c r="H1549" i="19"/>
  <c r="I1549" i="19"/>
  <c r="H1550" i="19"/>
  <c r="I1550" i="19"/>
  <c r="H1551" i="19"/>
  <c r="I1551" i="19"/>
  <c r="H1552" i="19"/>
  <c r="I1552" i="19"/>
  <c r="H1553" i="19"/>
  <c r="I1553" i="19"/>
  <c r="H1554" i="19"/>
  <c r="I1554" i="19"/>
  <c r="H1555" i="19"/>
  <c r="I1555" i="19"/>
  <c r="H1556" i="19"/>
  <c r="I1556" i="19"/>
  <c r="H1557" i="19"/>
  <c r="I1557" i="19"/>
  <c r="H1558" i="19"/>
  <c r="I1558" i="19"/>
  <c r="H1559" i="19"/>
  <c r="I1559" i="19"/>
  <c r="H1560" i="19"/>
  <c r="I1560" i="19"/>
  <c r="H1561" i="19"/>
  <c r="I1561" i="19"/>
  <c r="H1562" i="19"/>
  <c r="I1562" i="19"/>
  <c r="H1563" i="19"/>
  <c r="I1563" i="19"/>
  <c r="H1564" i="19"/>
  <c r="I1564" i="19"/>
  <c r="H1565" i="19"/>
  <c r="I1565" i="19"/>
  <c r="H1566" i="19"/>
  <c r="I1566" i="19"/>
  <c r="H1567" i="19"/>
  <c r="I1567" i="19"/>
  <c r="H1568" i="19"/>
  <c r="I1568" i="19"/>
  <c r="H1569" i="19"/>
  <c r="I1569" i="19"/>
  <c r="H1570" i="19"/>
  <c r="I1570" i="19"/>
  <c r="H1571" i="19"/>
  <c r="I1571" i="19"/>
  <c r="H1572" i="19"/>
  <c r="I1572" i="19"/>
  <c r="H1573" i="19"/>
  <c r="I1573" i="19"/>
  <c r="H1574" i="19"/>
  <c r="I1574" i="19"/>
  <c r="H1575" i="19"/>
  <c r="I1575" i="19"/>
  <c r="H1576" i="19"/>
  <c r="I1576" i="19"/>
  <c r="H1577" i="19"/>
  <c r="I1577" i="19"/>
  <c r="H1578" i="19"/>
  <c r="I1578" i="19"/>
  <c r="H1579" i="19"/>
  <c r="I1579" i="19"/>
  <c r="H1580" i="19"/>
  <c r="I1580" i="19"/>
  <c r="H1581" i="19"/>
  <c r="I1581" i="19"/>
  <c r="H1582" i="19"/>
  <c r="I1582" i="19"/>
  <c r="H1583" i="19"/>
  <c r="I1583" i="19"/>
  <c r="H1584" i="19"/>
  <c r="I1584" i="19"/>
  <c r="H1585" i="19"/>
  <c r="I1585" i="19"/>
  <c r="H1586" i="19"/>
  <c r="I1586" i="19"/>
  <c r="H1587" i="19"/>
  <c r="I1587" i="19"/>
  <c r="H1588" i="19"/>
  <c r="I1588" i="19"/>
  <c r="H1589" i="19"/>
  <c r="I1589" i="19"/>
  <c r="H1590" i="19"/>
  <c r="I1590" i="19"/>
  <c r="H1591" i="19"/>
  <c r="I1591" i="19"/>
  <c r="H1592" i="19"/>
  <c r="I1592" i="19"/>
  <c r="H1593" i="19"/>
  <c r="I1593" i="19"/>
  <c r="H1594" i="19"/>
  <c r="I1594" i="19"/>
  <c r="H1595" i="19"/>
  <c r="I1595" i="19"/>
  <c r="H1596" i="19"/>
  <c r="I1596" i="19"/>
  <c r="H1597" i="19"/>
  <c r="I1597" i="19"/>
  <c r="H1598" i="19"/>
  <c r="I1598" i="19"/>
  <c r="H1599" i="19"/>
  <c r="I1599" i="19"/>
  <c r="H1600" i="19"/>
  <c r="I1600" i="19"/>
  <c r="H1601" i="19"/>
  <c r="I1601" i="19"/>
  <c r="H1602" i="19"/>
  <c r="I1602" i="19"/>
  <c r="H1603" i="19"/>
  <c r="I1603" i="19"/>
  <c r="H1604" i="19"/>
  <c r="I1604" i="19"/>
  <c r="H1605" i="19"/>
  <c r="I1605" i="19"/>
  <c r="H1606" i="19"/>
  <c r="I1606" i="19"/>
  <c r="H1607" i="19"/>
  <c r="I1607" i="19"/>
  <c r="H1608" i="19"/>
  <c r="I1608" i="19"/>
  <c r="H1609" i="19"/>
  <c r="I1609" i="19"/>
  <c r="H1610" i="19"/>
  <c r="I1610" i="19"/>
  <c r="H1611" i="19"/>
  <c r="I1611" i="19"/>
  <c r="H1612" i="19"/>
  <c r="I1612" i="19"/>
  <c r="H1613" i="19"/>
  <c r="I1613" i="19"/>
  <c r="H1614" i="19"/>
  <c r="I1614" i="19"/>
  <c r="H1615" i="19"/>
  <c r="I1615" i="19"/>
  <c r="H1616" i="19"/>
  <c r="I1616" i="19"/>
  <c r="H1617" i="19"/>
  <c r="I1617" i="19"/>
  <c r="H1618" i="19"/>
  <c r="I1618" i="19"/>
  <c r="H1619" i="19"/>
  <c r="I1619" i="19"/>
  <c r="H1620" i="19"/>
  <c r="I1620" i="19"/>
  <c r="H1621" i="19"/>
  <c r="I1621" i="19"/>
  <c r="H1622" i="19"/>
  <c r="I1622" i="19"/>
  <c r="H1623" i="19"/>
  <c r="I1623" i="19"/>
  <c r="H1624" i="19"/>
  <c r="I1624" i="19"/>
  <c r="H1625" i="19"/>
  <c r="I1625" i="19"/>
  <c r="H1626" i="19"/>
  <c r="I1626" i="19"/>
  <c r="H1627" i="19"/>
  <c r="I1627" i="19"/>
  <c r="H1628" i="19"/>
  <c r="I1628" i="19"/>
  <c r="H1629" i="19"/>
  <c r="I1629" i="19"/>
  <c r="H1630" i="19"/>
  <c r="I1630" i="19"/>
  <c r="H1631" i="19"/>
  <c r="I1631" i="19"/>
  <c r="H1632" i="19"/>
  <c r="I1632" i="19"/>
  <c r="H1633" i="19"/>
  <c r="I1633" i="19"/>
  <c r="H1634" i="19"/>
  <c r="I1634" i="19"/>
  <c r="H1635" i="19"/>
  <c r="I1635" i="19"/>
  <c r="H1636" i="19"/>
  <c r="I1636" i="19"/>
  <c r="H1637" i="19"/>
  <c r="I1637" i="19"/>
  <c r="H1638" i="19"/>
  <c r="I1638" i="19"/>
  <c r="H1639" i="19"/>
  <c r="I1639" i="19"/>
  <c r="H1640" i="19"/>
  <c r="I1640" i="19"/>
  <c r="H1641" i="19"/>
  <c r="I1641" i="19"/>
  <c r="H1642" i="19"/>
  <c r="I1642" i="19"/>
  <c r="H1643" i="19"/>
  <c r="I1643" i="19"/>
  <c r="H1644" i="19"/>
  <c r="I1644" i="19"/>
  <c r="H1645" i="19"/>
  <c r="I1645" i="19"/>
  <c r="H1646" i="19"/>
  <c r="I1646" i="19"/>
  <c r="H1647" i="19"/>
  <c r="I1647" i="19"/>
  <c r="H1648" i="19"/>
  <c r="I1648" i="19"/>
  <c r="H1649" i="19"/>
  <c r="I1649" i="19"/>
  <c r="H1650" i="19"/>
  <c r="I1650" i="19"/>
  <c r="H1651" i="19"/>
  <c r="I1651" i="19"/>
  <c r="H1652" i="19"/>
  <c r="I1652" i="19"/>
  <c r="H1653" i="19"/>
  <c r="I1653" i="19"/>
  <c r="H1654" i="19"/>
  <c r="I1654" i="19"/>
  <c r="H1655" i="19"/>
  <c r="I1655" i="19"/>
  <c r="H1656" i="19"/>
  <c r="I1656" i="19"/>
  <c r="H1657" i="19"/>
  <c r="I1657" i="19"/>
  <c r="H1658" i="19"/>
  <c r="I1658" i="19"/>
  <c r="H1659" i="19"/>
  <c r="I1659" i="19"/>
  <c r="H1660" i="19"/>
  <c r="I1660" i="19"/>
  <c r="H1661" i="19"/>
  <c r="I1661" i="19"/>
  <c r="H1662" i="19"/>
  <c r="I1662" i="19"/>
  <c r="H1663" i="19"/>
  <c r="I1663" i="19"/>
  <c r="H1664" i="19"/>
  <c r="I1664" i="19"/>
  <c r="H1665" i="19"/>
  <c r="I1665" i="19"/>
  <c r="H1666" i="19"/>
  <c r="I1666" i="19"/>
  <c r="H1667" i="19"/>
  <c r="I1667" i="19"/>
  <c r="H1668" i="19"/>
  <c r="I1668" i="19"/>
  <c r="H1669" i="19"/>
  <c r="I1669" i="19"/>
  <c r="H1670" i="19"/>
  <c r="I1670" i="19"/>
  <c r="H1671" i="19"/>
  <c r="I1671" i="19"/>
  <c r="H1672" i="19"/>
  <c r="I1672" i="19"/>
  <c r="H1673" i="19"/>
  <c r="I1673" i="19"/>
  <c r="H1674" i="19"/>
  <c r="I1674" i="19"/>
  <c r="H1675" i="19"/>
  <c r="I1675" i="19"/>
  <c r="H1676" i="19"/>
  <c r="I1676" i="19"/>
  <c r="H1677" i="19"/>
  <c r="I1677" i="19"/>
  <c r="H1678" i="19"/>
  <c r="I1678" i="19"/>
  <c r="H1679" i="19"/>
  <c r="I1679" i="19"/>
  <c r="H1680" i="19"/>
  <c r="I1680" i="19"/>
  <c r="H1681" i="19"/>
  <c r="I1681" i="19"/>
  <c r="H1682" i="19"/>
  <c r="I1682" i="19"/>
  <c r="H1683" i="19"/>
  <c r="I1683" i="19"/>
  <c r="H1684" i="19"/>
  <c r="I1684" i="19"/>
  <c r="H1685" i="19"/>
  <c r="I1685" i="19"/>
  <c r="H1686" i="19"/>
  <c r="I1686" i="19"/>
  <c r="H1687" i="19"/>
  <c r="I1687" i="19"/>
  <c r="H1688" i="19"/>
  <c r="I1688" i="19"/>
  <c r="H1689" i="19"/>
  <c r="I1689" i="19"/>
  <c r="H1690" i="19"/>
  <c r="I1690" i="19"/>
  <c r="H1691" i="19"/>
  <c r="I1691" i="19"/>
  <c r="H1692" i="19"/>
  <c r="I1692" i="19"/>
  <c r="H1693" i="19"/>
  <c r="I1693" i="19"/>
  <c r="H1694" i="19"/>
  <c r="I1694" i="19"/>
  <c r="H1695" i="19"/>
  <c r="I1695" i="19"/>
  <c r="H1696" i="19"/>
  <c r="I1696" i="19"/>
  <c r="H1697" i="19"/>
  <c r="I1697" i="19"/>
  <c r="H1698" i="19"/>
  <c r="I1698" i="19"/>
  <c r="H1699" i="19"/>
  <c r="I1699" i="19"/>
  <c r="H1700" i="19"/>
  <c r="I1700" i="19"/>
  <c r="H1701" i="19"/>
  <c r="I1701" i="19"/>
  <c r="H1702" i="19"/>
  <c r="I1702" i="19"/>
  <c r="H1703" i="19"/>
  <c r="I1703" i="19"/>
  <c r="H1704" i="19"/>
  <c r="I1704" i="19"/>
  <c r="H1705" i="19"/>
  <c r="I1705" i="19"/>
  <c r="H1706" i="19"/>
  <c r="I1706" i="19"/>
  <c r="H1707" i="19"/>
  <c r="I1707" i="19"/>
  <c r="H1708" i="19"/>
  <c r="I1708" i="19"/>
  <c r="H1709" i="19"/>
  <c r="I1709" i="19"/>
  <c r="H1710" i="19"/>
  <c r="I1710" i="19"/>
  <c r="H1711" i="19"/>
  <c r="I1711" i="19"/>
  <c r="H1712" i="19"/>
  <c r="I1712" i="19"/>
  <c r="H1713" i="19"/>
  <c r="I1713" i="19"/>
  <c r="H1714" i="19"/>
  <c r="I1714" i="19"/>
  <c r="H1715" i="19"/>
  <c r="I1715" i="19"/>
  <c r="H1716" i="19"/>
  <c r="I1716" i="19"/>
  <c r="H1717" i="19"/>
  <c r="I1717" i="19"/>
  <c r="H1718" i="19"/>
  <c r="I1718" i="19"/>
  <c r="H1719" i="19"/>
  <c r="I1719" i="19"/>
  <c r="H1720" i="19"/>
  <c r="I1720" i="19"/>
  <c r="H1721" i="19"/>
  <c r="I1721" i="19"/>
  <c r="H1722" i="19"/>
  <c r="I1722" i="19"/>
  <c r="H1723" i="19"/>
  <c r="I1723" i="19"/>
  <c r="H1724" i="19"/>
  <c r="I1724" i="19"/>
  <c r="H1725" i="19"/>
  <c r="I1725" i="19"/>
  <c r="H1726" i="19"/>
  <c r="I1726" i="19"/>
  <c r="H1727" i="19"/>
  <c r="I1727" i="19"/>
  <c r="H1728" i="19"/>
  <c r="I1728" i="19"/>
  <c r="H1729" i="19"/>
  <c r="I1729" i="19"/>
  <c r="H1730" i="19"/>
  <c r="I1730" i="19"/>
  <c r="H1731" i="19"/>
  <c r="I1731" i="19"/>
  <c r="H1732" i="19"/>
  <c r="I1732" i="19"/>
  <c r="H1733" i="19"/>
  <c r="I1733" i="19"/>
  <c r="H1734" i="19"/>
  <c r="I1734" i="19"/>
  <c r="H1735" i="19"/>
  <c r="I1735" i="19"/>
  <c r="H1736" i="19"/>
  <c r="I1736" i="19"/>
  <c r="H1737" i="19"/>
  <c r="I1737" i="19"/>
  <c r="H1738" i="19"/>
  <c r="I1738" i="19"/>
  <c r="H1739" i="19"/>
  <c r="I1739" i="19"/>
  <c r="H1740" i="19"/>
  <c r="I1740" i="19"/>
  <c r="H1741" i="19"/>
  <c r="I1741" i="19"/>
  <c r="H1742" i="19"/>
  <c r="I1742" i="19"/>
  <c r="H1743" i="19"/>
  <c r="I1743" i="19"/>
  <c r="H1744" i="19"/>
  <c r="I1744" i="19"/>
  <c r="H1745" i="19"/>
  <c r="I1745" i="19"/>
  <c r="H1746" i="19"/>
  <c r="I1746" i="19"/>
  <c r="H1747" i="19"/>
  <c r="I1747" i="19"/>
  <c r="H1748" i="19"/>
  <c r="I1748" i="19"/>
  <c r="H1749" i="19"/>
  <c r="I1749" i="19"/>
  <c r="H1750" i="19"/>
  <c r="I1750" i="19"/>
  <c r="H1751" i="19"/>
  <c r="I1751" i="19"/>
  <c r="H1752" i="19"/>
  <c r="I1752" i="19"/>
  <c r="H1753" i="19"/>
  <c r="I1753" i="19"/>
  <c r="H1754" i="19"/>
  <c r="I1754" i="19"/>
  <c r="H1755" i="19"/>
  <c r="I1755" i="19"/>
  <c r="H1756" i="19"/>
  <c r="I1756" i="19"/>
  <c r="H1757" i="19"/>
  <c r="I1757" i="19"/>
  <c r="H1758" i="19"/>
  <c r="I1758" i="19"/>
  <c r="H1759" i="19"/>
  <c r="I1759" i="19"/>
  <c r="H1760" i="19"/>
  <c r="I1760" i="19"/>
  <c r="H1761" i="19"/>
  <c r="I1761" i="19"/>
  <c r="H1762" i="19"/>
  <c r="I1762" i="19"/>
  <c r="H1763" i="19"/>
  <c r="I1763" i="19"/>
  <c r="H1764" i="19"/>
  <c r="I1764" i="19"/>
  <c r="H1765" i="19"/>
  <c r="I1765" i="19"/>
  <c r="H1766" i="19"/>
  <c r="I1766" i="19"/>
  <c r="H1767" i="19"/>
  <c r="I1767" i="19"/>
  <c r="H1768" i="19"/>
  <c r="I1768" i="19"/>
  <c r="H1769" i="19"/>
  <c r="I1769" i="19"/>
  <c r="H1770" i="19"/>
  <c r="I1770" i="19"/>
  <c r="H1771" i="19"/>
  <c r="I1771" i="19"/>
  <c r="H1772" i="19"/>
  <c r="I1772" i="19"/>
  <c r="H1773" i="19"/>
  <c r="I1773" i="19"/>
  <c r="H1774" i="19"/>
  <c r="I1774" i="19"/>
  <c r="H1775" i="19"/>
  <c r="I1775" i="19"/>
  <c r="H1776" i="19"/>
  <c r="I1776" i="19"/>
  <c r="H1777" i="19"/>
  <c r="I1777" i="19"/>
  <c r="H1778" i="19"/>
  <c r="I1778" i="19"/>
  <c r="H1779" i="19"/>
  <c r="I1779" i="19"/>
  <c r="H1780" i="19"/>
  <c r="I1780" i="19"/>
  <c r="H1781" i="19"/>
  <c r="I1781" i="19"/>
  <c r="H1782" i="19"/>
  <c r="I1782" i="19"/>
  <c r="H1783" i="19"/>
  <c r="I1783" i="19"/>
  <c r="H1784" i="19"/>
  <c r="I1784" i="19"/>
  <c r="H1785" i="19"/>
  <c r="I1785" i="19"/>
  <c r="H1786" i="19"/>
  <c r="I1786" i="19"/>
  <c r="H1787" i="19"/>
  <c r="I1787" i="19"/>
  <c r="H1788" i="19"/>
  <c r="I1788" i="19"/>
  <c r="H1789" i="19"/>
  <c r="I1789" i="19"/>
  <c r="H1790" i="19"/>
  <c r="I1790" i="19"/>
  <c r="H1791" i="19"/>
  <c r="I1791" i="19"/>
  <c r="H1792" i="19"/>
  <c r="I1792" i="19"/>
  <c r="H1793" i="19"/>
  <c r="I1793" i="19"/>
  <c r="H1794" i="19"/>
  <c r="I1794" i="19"/>
  <c r="H1795" i="19"/>
  <c r="I1795" i="19"/>
  <c r="H1796" i="19"/>
  <c r="I1796" i="19"/>
  <c r="H1797" i="19"/>
  <c r="I1797" i="19"/>
  <c r="H1798" i="19"/>
  <c r="I1798" i="19"/>
  <c r="H1799" i="19"/>
  <c r="I1799" i="19"/>
  <c r="H1800" i="19"/>
  <c r="I1800" i="19"/>
  <c r="H1801" i="19"/>
  <c r="I1801" i="19"/>
  <c r="H1802" i="19"/>
  <c r="I1802" i="19"/>
  <c r="H1803" i="19"/>
  <c r="I1803" i="19"/>
  <c r="H1804" i="19"/>
  <c r="I1804" i="19"/>
  <c r="H1805" i="19"/>
  <c r="I1805" i="19"/>
  <c r="H1806" i="19"/>
  <c r="I1806" i="19"/>
  <c r="H1807" i="19"/>
  <c r="I1807" i="19"/>
  <c r="H1808" i="19"/>
  <c r="I1808" i="19"/>
  <c r="H1809" i="19"/>
  <c r="I1809" i="19"/>
  <c r="H1810" i="19"/>
  <c r="I1810" i="19"/>
  <c r="H1811" i="19"/>
  <c r="I1811" i="19"/>
  <c r="H1812" i="19"/>
  <c r="I1812" i="19"/>
  <c r="H1813" i="19"/>
  <c r="I1813" i="19"/>
  <c r="H1814" i="19"/>
  <c r="I1814" i="19"/>
  <c r="H1815" i="19"/>
  <c r="I1815" i="19"/>
  <c r="H1816" i="19"/>
  <c r="I1816" i="19"/>
  <c r="H1817" i="19"/>
  <c r="I1817" i="19"/>
  <c r="H1818" i="19"/>
  <c r="I1818" i="19"/>
  <c r="H1819" i="19"/>
  <c r="I1819" i="19"/>
  <c r="H1820" i="19"/>
  <c r="I1820" i="19"/>
  <c r="H1821" i="19"/>
  <c r="I1821" i="19"/>
  <c r="H1822" i="19"/>
  <c r="I1822" i="19"/>
  <c r="H1823" i="19"/>
  <c r="I1823" i="19"/>
  <c r="H1824" i="19"/>
  <c r="I1824" i="19"/>
  <c r="H1825" i="19"/>
  <c r="I1825" i="19"/>
  <c r="H1826" i="19"/>
  <c r="I1826" i="19"/>
  <c r="H1827" i="19"/>
  <c r="I1827" i="19"/>
  <c r="H1828" i="19"/>
  <c r="I1828" i="19"/>
  <c r="H1829" i="19"/>
  <c r="I1829" i="19"/>
  <c r="H1830" i="19"/>
  <c r="I1830" i="19"/>
  <c r="H1831" i="19"/>
  <c r="I1831" i="19"/>
  <c r="H1832" i="19"/>
  <c r="I1832" i="19"/>
  <c r="H1833" i="19"/>
  <c r="I1833" i="19"/>
  <c r="H1834" i="19"/>
  <c r="I1834" i="19"/>
  <c r="H1835" i="19"/>
  <c r="I1835" i="19"/>
  <c r="H1836" i="19"/>
  <c r="I1836" i="19"/>
  <c r="H1837" i="19"/>
  <c r="I1837" i="19"/>
  <c r="H1838" i="19"/>
  <c r="I1838" i="19"/>
  <c r="H1839" i="19"/>
  <c r="I1839" i="19"/>
  <c r="H1840" i="19"/>
  <c r="I1840" i="19"/>
  <c r="H1841" i="19"/>
  <c r="I1841" i="19"/>
  <c r="H1842" i="19"/>
  <c r="I1842" i="19"/>
  <c r="H1843" i="19"/>
  <c r="I1843" i="19"/>
  <c r="H1844" i="19"/>
  <c r="I1844" i="19"/>
  <c r="H1845" i="19"/>
  <c r="I1845" i="19"/>
  <c r="H1846" i="19"/>
  <c r="I1846" i="19"/>
  <c r="H1847" i="19"/>
  <c r="I1847" i="19"/>
  <c r="H1848" i="19"/>
  <c r="I1848" i="19"/>
  <c r="H1849" i="19"/>
  <c r="I1849" i="19"/>
  <c r="H1850" i="19"/>
  <c r="I1850" i="19"/>
  <c r="H1851" i="19"/>
  <c r="I1851" i="19"/>
  <c r="H1852" i="19"/>
  <c r="I1852" i="19"/>
  <c r="H1853" i="19"/>
  <c r="I1853" i="19"/>
  <c r="H1854" i="19"/>
  <c r="I1854" i="19"/>
  <c r="H1855" i="19"/>
  <c r="I1855" i="19"/>
  <c r="H1856" i="19"/>
  <c r="I1856" i="19"/>
  <c r="H1857" i="19"/>
  <c r="I1857" i="19"/>
  <c r="H1858" i="19"/>
  <c r="I1858" i="19"/>
  <c r="H1859" i="19"/>
  <c r="I1859" i="19"/>
  <c r="H1860" i="19"/>
  <c r="I1860" i="19"/>
  <c r="H1861" i="19"/>
  <c r="I1861" i="19"/>
  <c r="H1862" i="19"/>
  <c r="I1862" i="19"/>
  <c r="H1863" i="19"/>
  <c r="I1863" i="19"/>
  <c r="H1864" i="19"/>
  <c r="I1864" i="19"/>
  <c r="H1865" i="19"/>
  <c r="I1865" i="19"/>
  <c r="H1866" i="19"/>
  <c r="I1866" i="19"/>
  <c r="H1867" i="19"/>
  <c r="I1867" i="19"/>
  <c r="H1868" i="19"/>
  <c r="I1868" i="19"/>
  <c r="H1869" i="19"/>
  <c r="I1869" i="19"/>
  <c r="H1870" i="19"/>
  <c r="I1870" i="19"/>
  <c r="H1871" i="19"/>
  <c r="I1871" i="19"/>
  <c r="H1872" i="19"/>
  <c r="I1872" i="19"/>
  <c r="H1873" i="19"/>
  <c r="I1873" i="19"/>
  <c r="H1874" i="19"/>
  <c r="I1874" i="19"/>
  <c r="H1875" i="19"/>
  <c r="I1875" i="19"/>
  <c r="H1876" i="19"/>
  <c r="I1876" i="19"/>
  <c r="H1877" i="19"/>
  <c r="I1877" i="19"/>
  <c r="H1878" i="19"/>
  <c r="I1878" i="19"/>
  <c r="H1879" i="19"/>
  <c r="I1879" i="19"/>
  <c r="H1880" i="19"/>
  <c r="I1880" i="19"/>
  <c r="H1881" i="19"/>
  <c r="I1881" i="19"/>
  <c r="H1882" i="19"/>
  <c r="I1882" i="19"/>
  <c r="H1883" i="19"/>
  <c r="I1883" i="19"/>
  <c r="H1884" i="19"/>
  <c r="I1884" i="19"/>
  <c r="H1885" i="19"/>
  <c r="I1885" i="19"/>
  <c r="H1886" i="19"/>
  <c r="I1886" i="19"/>
  <c r="H1887" i="19"/>
  <c r="I1887" i="19"/>
  <c r="H1888" i="19"/>
  <c r="I1888" i="19"/>
  <c r="H1889" i="19"/>
  <c r="I1889" i="19"/>
  <c r="H1890" i="19"/>
  <c r="I1890" i="19"/>
  <c r="H1891" i="19"/>
  <c r="I1891" i="19"/>
  <c r="H1892" i="19"/>
  <c r="I1892" i="19"/>
  <c r="H1893" i="19"/>
  <c r="I1893" i="19"/>
  <c r="H1894" i="19"/>
  <c r="I1894" i="19"/>
  <c r="H1895" i="19"/>
  <c r="I1895" i="19"/>
  <c r="H1896" i="19"/>
  <c r="I1896" i="19"/>
  <c r="H1897" i="19"/>
  <c r="I1897" i="19"/>
  <c r="H1898" i="19"/>
  <c r="I1898" i="19"/>
  <c r="H1899" i="19"/>
  <c r="I1899" i="19"/>
  <c r="H1900" i="19"/>
  <c r="I1900" i="19"/>
  <c r="H1901" i="19"/>
  <c r="I1901" i="19"/>
  <c r="H1902" i="19"/>
  <c r="I1902" i="19"/>
  <c r="H1903" i="19"/>
  <c r="I1903" i="19"/>
  <c r="H1904" i="19"/>
  <c r="I1904" i="19"/>
  <c r="H1905" i="19"/>
  <c r="I1905" i="19"/>
  <c r="H1906" i="19"/>
  <c r="I1906" i="19"/>
  <c r="H1907" i="19"/>
  <c r="I1907" i="19"/>
  <c r="H1908" i="19"/>
  <c r="I1908" i="19"/>
  <c r="H1909" i="19"/>
  <c r="I1909" i="19"/>
  <c r="H1910" i="19"/>
  <c r="I1910" i="19"/>
  <c r="H1911" i="19"/>
  <c r="I1911" i="19"/>
  <c r="H1912" i="19"/>
  <c r="I1912" i="19"/>
  <c r="H1913" i="19"/>
  <c r="I1913" i="19"/>
  <c r="H1914" i="19"/>
  <c r="I1914" i="19"/>
  <c r="H1915" i="19"/>
  <c r="I1915" i="19"/>
  <c r="H1916" i="19"/>
  <c r="I1916" i="19"/>
  <c r="H1917" i="19"/>
  <c r="I1917" i="19"/>
  <c r="H1918" i="19"/>
  <c r="I1918" i="19"/>
  <c r="H1919" i="19"/>
  <c r="I1919" i="19"/>
  <c r="H1920" i="19"/>
  <c r="I1920" i="19"/>
  <c r="H1921" i="19"/>
  <c r="I1921" i="19"/>
  <c r="H1922" i="19"/>
  <c r="I1922" i="19"/>
  <c r="H1923" i="19"/>
  <c r="I1923" i="19"/>
  <c r="H1924" i="19"/>
  <c r="I1924" i="19"/>
  <c r="H1925" i="19"/>
  <c r="I1925" i="19"/>
  <c r="H1926" i="19"/>
  <c r="I1926" i="19"/>
  <c r="H1927" i="19"/>
  <c r="I1927" i="19"/>
  <c r="H1928" i="19"/>
  <c r="I1928" i="19"/>
  <c r="H1929" i="19"/>
  <c r="I1929" i="19"/>
  <c r="H1930" i="19"/>
  <c r="I1930" i="19"/>
  <c r="H1931" i="19"/>
  <c r="I1931" i="19"/>
  <c r="H1932" i="19"/>
  <c r="I1932" i="19"/>
  <c r="H1933" i="19"/>
  <c r="I1933" i="19"/>
  <c r="H1934" i="19"/>
  <c r="I1934" i="19"/>
  <c r="H1935" i="19"/>
  <c r="I1935" i="19"/>
  <c r="H1936" i="19"/>
  <c r="I1936" i="19"/>
  <c r="H1937" i="19"/>
  <c r="I1937" i="19"/>
  <c r="H1938" i="19"/>
  <c r="I1938" i="19"/>
  <c r="H1939" i="19"/>
  <c r="I1939" i="19"/>
  <c r="H1940" i="19"/>
  <c r="I1940" i="19"/>
  <c r="H1941" i="19"/>
  <c r="I1941" i="19"/>
  <c r="H1942" i="19"/>
  <c r="I1942" i="19"/>
  <c r="H1943" i="19"/>
  <c r="I1943" i="19"/>
  <c r="H1944" i="19"/>
  <c r="I1944" i="19"/>
  <c r="H1945" i="19"/>
  <c r="I1945" i="19"/>
  <c r="H1946" i="19"/>
  <c r="I1946" i="19"/>
  <c r="H1947" i="19"/>
  <c r="I1947" i="19"/>
  <c r="H1948" i="19"/>
  <c r="I1948" i="19"/>
  <c r="H1949" i="19"/>
  <c r="I1949" i="19"/>
  <c r="H1950" i="19"/>
  <c r="I1950" i="19"/>
  <c r="H1951" i="19"/>
  <c r="I1951" i="19"/>
  <c r="H1952" i="19"/>
  <c r="I1952" i="19"/>
  <c r="H1953" i="19"/>
  <c r="I1953" i="19"/>
  <c r="H1954" i="19"/>
  <c r="I1954" i="19"/>
  <c r="H1955" i="19"/>
  <c r="I1955" i="19"/>
  <c r="H1956" i="19"/>
  <c r="I1956" i="19"/>
  <c r="H1957" i="19"/>
  <c r="I1957" i="19"/>
  <c r="H1958" i="19"/>
  <c r="I1958" i="19"/>
  <c r="H1959" i="19"/>
  <c r="I1959" i="19"/>
  <c r="H1960" i="19"/>
  <c r="I1960" i="19"/>
  <c r="H1961" i="19"/>
  <c r="I1961" i="19"/>
  <c r="H1962" i="19"/>
  <c r="I1962" i="19"/>
  <c r="H1963" i="19"/>
  <c r="I1963" i="19"/>
  <c r="H1964" i="19"/>
  <c r="I1964" i="19"/>
  <c r="H1965" i="19"/>
  <c r="I1965" i="19"/>
  <c r="H1966" i="19"/>
  <c r="I1966" i="19"/>
  <c r="H1967" i="19"/>
  <c r="I1967" i="19"/>
  <c r="H1968" i="19"/>
  <c r="I1968" i="19"/>
  <c r="H1969" i="19"/>
  <c r="I1969" i="19"/>
  <c r="H1970" i="19"/>
  <c r="I1970" i="19"/>
  <c r="H1971" i="19"/>
  <c r="I1971" i="19"/>
  <c r="H1972" i="19"/>
  <c r="I1972" i="19"/>
  <c r="H1973" i="19"/>
  <c r="I1973" i="19"/>
  <c r="H1974" i="19"/>
  <c r="I1974" i="19"/>
  <c r="H1975" i="19"/>
  <c r="I1975" i="19"/>
  <c r="H1976" i="19"/>
  <c r="I1976" i="19"/>
  <c r="H1977" i="19"/>
  <c r="I1977" i="19"/>
  <c r="H1978" i="19"/>
  <c r="I1978" i="19"/>
  <c r="H1979" i="19"/>
  <c r="I1979" i="19"/>
  <c r="H1980" i="19"/>
  <c r="I1980" i="19"/>
  <c r="H1981" i="19"/>
  <c r="I1981" i="19"/>
  <c r="H1982" i="19"/>
  <c r="I1982" i="19"/>
  <c r="H1983" i="19"/>
  <c r="I1983" i="19"/>
  <c r="H1984" i="19"/>
  <c r="I1984" i="19"/>
  <c r="H1985" i="19"/>
  <c r="I1985" i="19"/>
  <c r="H1986" i="19"/>
  <c r="I1986" i="19"/>
  <c r="H1987" i="19"/>
  <c r="I1987" i="19"/>
  <c r="H1988" i="19"/>
  <c r="I1988" i="19"/>
  <c r="H1989" i="19"/>
  <c r="I1989" i="19"/>
  <c r="H1990" i="19"/>
  <c r="I1990" i="19"/>
  <c r="H1991" i="19"/>
  <c r="I1991" i="19"/>
  <c r="H1992" i="19"/>
  <c r="I1992" i="19"/>
  <c r="H1993" i="19"/>
  <c r="I1993" i="19"/>
  <c r="H1994" i="19"/>
  <c r="I1994" i="19"/>
  <c r="H1995" i="19"/>
  <c r="I1995" i="19"/>
  <c r="H1996" i="19"/>
  <c r="I1996" i="19"/>
  <c r="H1997" i="19"/>
  <c r="I1997" i="19"/>
  <c r="H1998" i="19"/>
  <c r="I1998" i="19"/>
  <c r="H1999" i="19"/>
  <c r="I1999" i="19"/>
  <c r="H2000" i="19"/>
  <c r="I2000" i="19"/>
  <c r="H2001" i="19"/>
  <c r="I2001" i="19"/>
  <c r="H2002" i="19"/>
  <c r="I2002" i="19"/>
  <c r="H2003" i="19"/>
  <c r="I2003" i="19"/>
  <c r="H2004" i="19"/>
  <c r="I2004" i="19"/>
  <c r="H2005" i="19"/>
  <c r="I2005" i="19"/>
  <c r="H2006" i="19"/>
  <c r="I2006" i="19"/>
  <c r="H2007" i="19"/>
  <c r="I2007" i="19"/>
  <c r="H2008" i="19"/>
  <c r="I2008" i="19"/>
  <c r="H2009" i="19"/>
  <c r="I2009" i="19"/>
  <c r="H2010" i="19"/>
  <c r="I2010" i="19"/>
  <c r="H2011" i="19"/>
  <c r="I2011" i="19"/>
  <c r="H2012" i="19"/>
  <c r="I2012" i="19"/>
  <c r="H2013" i="19"/>
  <c r="I2013" i="19"/>
  <c r="H2014" i="19"/>
  <c r="I2014" i="19"/>
  <c r="H2015" i="19"/>
  <c r="I2015" i="19"/>
  <c r="H2016" i="19"/>
  <c r="I2016" i="19"/>
  <c r="H2017" i="19"/>
  <c r="I2017" i="19"/>
  <c r="H2018" i="19"/>
  <c r="I2018" i="19"/>
  <c r="H2019" i="19"/>
  <c r="I2019" i="19"/>
  <c r="H2020" i="19"/>
  <c r="I2020" i="19"/>
  <c r="H2021" i="19"/>
  <c r="I2021" i="19"/>
  <c r="H2022" i="19"/>
  <c r="I2022" i="19"/>
  <c r="H2023" i="19"/>
  <c r="I2023" i="19"/>
  <c r="H2024" i="19"/>
  <c r="I2024" i="19"/>
  <c r="H2025" i="19"/>
  <c r="I2025" i="19"/>
  <c r="H2026" i="19"/>
  <c r="I2026" i="19"/>
  <c r="H2027" i="19"/>
  <c r="I2027" i="19"/>
  <c r="H2028" i="19"/>
  <c r="I2028" i="19"/>
  <c r="H2029" i="19"/>
  <c r="I2029" i="19"/>
  <c r="H2030" i="19"/>
  <c r="I2030" i="19"/>
  <c r="H2031" i="19"/>
  <c r="I2031" i="19"/>
  <c r="H2032" i="19"/>
  <c r="I2032" i="19"/>
  <c r="H2033" i="19"/>
  <c r="I2033" i="19"/>
  <c r="H2034" i="19"/>
  <c r="I2034" i="19"/>
  <c r="H2035" i="19"/>
  <c r="I2035" i="19"/>
  <c r="H2036" i="19"/>
  <c r="I2036" i="19"/>
  <c r="H2037" i="19"/>
  <c r="I2037" i="19"/>
  <c r="H2038" i="19"/>
  <c r="I2038" i="19"/>
  <c r="H2039" i="19"/>
  <c r="I2039" i="19"/>
  <c r="H2040" i="19"/>
  <c r="I2040" i="19"/>
  <c r="H2041" i="19"/>
  <c r="I2041" i="19"/>
  <c r="H2042" i="19"/>
  <c r="I2042" i="19"/>
  <c r="H2043" i="19"/>
  <c r="I2043" i="19"/>
  <c r="H2044" i="19"/>
  <c r="I2044" i="19"/>
  <c r="H2045" i="19"/>
  <c r="I2045" i="19"/>
  <c r="H2046" i="19"/>
  <c r="I2046" i="19"/>
  <c r="H2047" i="19"/>
  <c r="I2047" i="19"/>
  <c r="H2048" i="19"/>
  <c r="I2048" i="19"/>
  <c r="H2049" i="19"/>
  <c r="I2049" i="19"/>
  <c r="H2050" i="19"/>
  <c r="I2050" i="19"/>
  <c r="H2051" i="19"/>
  <c r="I2051" i="19"/>
  <c r="H2052" i="19"/>
  <c r="I2052" i="19"/>
  <c r="H2053" i="19"/>
  <c r="I2053" i="19"/>
  <c r="H2054" i="19"/>
  <c r="I2054" i="19"/>
  <c r="H2055" i="19"/>
  <c r="I2055" i="19"/>
  <c r="H2056" i="19"/>
  <c r="I2056" i="19"/>
  <c r="H2057" i="19"/>
  <c r="I2057" i="19"/>
  <c r="H2058" i="19"/>
  <c r="I2058" i="19"/>
  <c r="H2059" i="19"/>
  <c r="I2059" i="19"/>
  <c r="H2060" i="19"/>
  <c r="I2060" i="19"/>
  <c r="H2061" i="19"/>
  <c r="I2061" i="19"/>
  <c r="H2062" i="19"/>
  <c r="I2062" i="19"/>
  <c r="H2063" i="19"/>
  <c r="I2063" i="19"/>
  <c r="H2064" i="19"/>
  <c r="I2064" i="19"/>
  <c r="H2065" i="19"/>
  <c r="I2065" i="19"/>
  <c r="H2066" i="19"/>
  <c r="I2066" i="19"/>
  <c r="H2067" i="19"/>
  <c r="I2067" i="19"/>
  <c r="H2068" i="19"/>
  <c r="I2068" i="19"/>
  <c r="H2069" i="19"/>
  <c r="I2069" i="19"/>
  <c r="H2070" i="19"/>
  <c r="I2070" i="19"/>
  <c r="H2071" i="19"/>
  <c r="I2071" i="19"/>
  <c r="H2072" i="19"/>
  <c r="I2072" i="19"/>
  <c r="H2073" i="19"/>
  <c r="I2073" i="19"/>
  <c r="H2074" i="19"/>
  <c r="I2074" i="19"/>
  <c r="H2075" i="19"/>
  <c r="I2075" i="19"/>
  <c r="H2076" i="19"/>
  <c r="I2076" i="19"/>
  <c r="H2077" i="19"/>
  <c r="I2077" i="19"/>
  <c r="H2078" i="19"/>
  <c r="I2078" i="19"/>
  <c r="H2079" i="19"/>
  <c r="I2079" i="19"/>
  <c r="H2080" i="19"/>
  <c r="I2080" i="19"/>
  <c r="H2081" i="19"/>
  <c r="I2081" i="19"/>
  <c r="H2082" i="19"/>
  <c r="I2082" i="19"/>
  <c r="H2083" i="19"/>
  <c r="I2083" i="19"/>
  <c r="H2084" i="19"/>
  <c r="I2084" i="19"/>
  <c r="H2085" i="19"/>
  <c r="I2085" i="19"/>
  <c r="H2086" i="19"/>
  <c r="I2086" i="19"/>
  <c r="H2087" i="19"/>
  <c r="I2087" i="19"/>
  <c r="H2088" i="19"/>
  <c r="I2088" i="19"/>
  <c r="H2089" i="19"/>
  <c r="I2089" i="19"/>
  <c r="H2090" i="19"/>
  <c r="I2090" i="19"/>
  <c r="H2091" i="19"/>
  <c r="I2091" i="19"/>
  <c r="H2092" i="19"/>
  <c r="I2092" i="19"/>
  <c r="H2093" i="19"/>
  <c r="I2093" i="19"/>
  <c r="H2094" i="19"/>
  <c r="I2094" i="19"/>
  <c r="H2095" i="19"/>
  <c r="I2095" i="19"/>
  <c r="H2096" i="19"/>
  <c r="I2096" i="19"/>
  <c r="H2097" i="19"/>
  <c r="I2097" i="19"/>
  <c r="H2098" i="19"/>
  <c r="I2098" i="19"/>
  <c r="H2099" i="19"/>
  <c r="I2099" i="19"/>
  <c r="H2100" i="19"/>
  <c r="I2100" i="19"/>
  <c r="H2101" i="19"/>
  <c r="I2101" i="19"/>
  <c r="H2102" i="19"/>
  <c r="I2102" i="19"/>
  <c r="H2103" i="19"/>
  <c r="I2103" i="19"/>
  <c r="H2104" i="19"/>
  <c r="I2104" i="19"/>
  <c r="H2105" i="19"/>
  <c r="I2105" i="19"/>
  <c r="H2106" i="19"/>
  <c r="I2106" i="19"/>
  <c r="H2107" i="19"/>
  <c r="I2107" i="19"/>
  <c r="H2108" i="19"/>
  <c r="I2108" i="19"/>
  <c r="H2109" i="19"/>
  <c r="I2109" i="19"/>
  <c r="H2110" i="19"/>
  <c r="I2110" i="19"/>
  <c r="H2111" i="19"/>
  <c r="I2111" i="19"/>
  <c r="H2112" i="19"/>
  <c r="I2112" i="19"/>
  <c r="H2113" i="19"/>
  <c r="I2113" i="19"/>
  <c r="H2114" i="19"/>
  <c r="I2114" i="19"/>
  <c r="H2115" i="19"/>
  <c r="I2115" i="19"/>
  <c r="H2116" i="19"/>
  <c r="I2116" i="19"/>
  <c r="H2117" i="19"/>
  <c r="I2117" i="19"/>
  <c r="H2118" i="19"/>
  <c r="I2118" i="19"/>
  <c r="H2119" i="19"/>
  <c r="I2119" i="19"/>
  <c r="H2120" i="19"/>
  <c r="I2120" i="19"/>
  <c r="H2121" i="19"/>
  <c r="I2121" i="19"/>
  <c r="H2122" i="19"/>
  <c r="I2122" i="19"/>
  <c r="H2123" i="19"/>
  <c r="I2123" i="19"/>
  <c r="H2124" i="19"/>
  <c r="I2124" i="19"/>
  <c r="H2125" i="19"/>
  <c r="I2125" i="19"/>
  <c r="H2126" i="19"/>
  <c r="I2126" i="19"/>
  <c r="H2127" i="19"/>
  <c r="I2127" i="19"/>
  <c r="H2128" i="19"/>
  <c r="I2128" i="19"/>
  <c r="H2129" i="19"/>
  <c r="I2129" i="19"/>
  <c r="H2130" i="19"/>
  <c r="I2130" i="19"/>
  <c r="H2131" i="19"/>
  <c r="I2131" i="19"/>
  <c r="H2132" i="19"/>
  <c r="I2132" i="19"/>
  <c r="H2133" i="19"/>
  <c r="I2133" i="19"/>
  <c r="H2134" i="19"/>
  <c r="I2134" i="19"/>
  <c r="H2135" i="19"/>
  <c r="I2135" i="19"/>
  <c r="H2136" i="19"/>
  <c r="I2136" i="19"/>
  <c r="H2137" i="19"/>
  <c r="I2137" i="19"/>
  <c r="H2138" i="19"/>
  <c r="I2138" i="19"/>
  <c r="H2139" i="19"/>
  <c r="I2139" i="19"/>
  <c r="H2140" i="19"/>
  <c r="I2140" i="19"/>
  <c r="H2141" i="19"/>
  <c r="I2141" i="19"/>
  <c r="H2142" i="19"/>
  <c r="I2142" i="19"/>
  <c r="H2143" i="19"/>
  <c r="I2143" i="19"/>
  <c r="H2144" i="19"/>
  <c r="I2144" i="19"/>
  <c r="H2145" i="19"/>
  <c r="I2145" i="19"/>
  <c r="H2146" i="19"/>
  <c r="I2146" i="19"/>
  <c r="H2147" i="19"/>
  <c r="I2147" i="19"/>
  <c r="H2148" i="19"/>
  <c r="I2148" i="19"/>
  <c r="H2149" i="19"/>
  <c r="I2149" i="19"/>
  <c r="H2150" i="19"/>
  <c r="I2150" i="19"/>
  <c r="H2151" i="19"/>
  <c r="I2151" i="19"/>
  <c r="H2152" i="19"/>
  <c r="I2152" i="19"/>
  <c r="H2153" i="19"/>
  <c r="I2153" i="19"/>
  <c r="H2154" i="19"/>
  <c r="I2154" i="19"/>
  <c r="H2155" i="19"/>
  <c r="I2155" i="19"/>
  <c r="H2156" i="19"/>
  <c r="I2156" i="19"/>
  <c r="H2157" i="19"/>
  <c r="I2157" i="19"/>
  <c r="H2158" i="19"/>
  <c r="I2158" i="19"/>
  <c r="H2159" i="19"/>
  <c r="I2159" i="19"/>
  <c r="H2160" i="19"/>
  <c r="I2160" i="19"/>
  <c r="H2161" i="19"/>
  <c r="I2161" i="19"/>
  <c r="H2162" i="19"/>
  <c r="I2162" i="19"/>
  <c r="H2163" i="19"/>
  <c r="I2163" i="19"/>
  <c r="H2164" i="19"/>
  <c r="I2164" i="19"/>
  <c r="H2165" i="19"/>
  <c r="I2165" i="19"/>
  <c r="H2166" i="19"/>
  <c r="I2166" i="19"/>
  <c r="H2167" i="19"/>
  <c r="I2167" i="19"/>
  <c r="H2168" i="19"/>
  <c r="I2168" i="19"/>
  <c r="H2169" i="19"/>
  <c r="I2169" i="19"/>
  <c r="H2170" i="19"/>
  <c r="I2170" i="19"/>
  <c r="H2171" i="19"/>
  <c r="I2171" i="19"/>
  <c r="H2172" i="19"/>
  <c r="I2172" i="19"/>
  <c r="H2173" i="19"/>
  <c r="I2173" i="19"/>
  <c r="H2174" i="19"/>
  <c r="I2174" i="19"/>
  <c r="H2175" i="19"/>
  <c r="I2175" i="19"/>
  <c r="H2176" i="19"/>
  <c r="I2176" i="19"/>
  <c r="H2177" i="19"/>
  <c r="I2177" i="19"/>
  <c r="H2178" i="19"/>
  <c r="I2178" i="19"/>
  <c r="H2179" i="19"/>
  <c r="I2179" i="19"/>
  <c r="H2180" i="19"/>
  <c r="I2180" i="19"/>
  <c r="H2181" i="19"/>
  <c r="I2181" i="19"/>
  <c r="H2182" i="19"/>
  <c r="I2182" i="19"/>
  <c r="H2183" i="19"/>
  <c r="I2183" i="19"/>
  <c r="H2184" i="19"/>
  <c r="I2184" i="19"/>
  <c r="H2185" i="19"/>
  <c r="I2185" i="19"/>
  <c r="H2186" i="19"/>
  <c r="I2186" i="19"/>
  <c r="H2187" i="19"/>
  <c r="I2187" i="19"/>
  <c r="H2188" i="19"/>
  <c r="I2188" i="19"/>
  <c r="H2189" i="19"/>
  <c r="I2189" i="19"/>
  <c r="H2190" i="19"/>
  <c r="I2190" i="19"/>
  <c r="H2191" i="19"/>
  <c r="I2191" i="19"/>
  <c r="H2192" i="19"/>
  <c r="I2192" i="19"/>
  <c r="H2193" i="19"/>
  <c r="I2193" i="19"/>
  <c r="H2194" i="19"/>
  <c r="I2194" i="19"/>
  <c r="H2195" i="19"/>
  <c r="I2195" i="19"/>
  <c r="H2196" i="19"/>
  <c r="I2196" i="19"/>
  <c r="H2197" i="19"/>
  <c r="I2197" i="19"/>
  <c r="H2198" i="19"/>
  <c r="I2198" i="19"/>
  <c r="H2199" i="19"/>
  <c r="I2199" i="19"/>
  <c r="H2200" i="19"/>
  <c r="I2200" i="19"/>
  <c r="H2201" i="19"/>
  <c r="I2201" i="19"/>
  <c r="H2202" i="19"/>
  <c r="I2202" i="19"/>
  <c r="H2203" i="19"/>
  <c r="I2203" i="19"/>
  <c r="H2204" i="19"/>
  <c r="I2204" i="19"/>
  <c r="H2205" i="19"/>
  <c r="I2205" i="19"/>
  <c r="H2206" i="19"/>
  <c r="I2206" i="19"/>
  <c r="H2207" i="19"/>
  <c r="I2207" i="19"/>
  <c r="H2208" i="19"/>
  <c r="I2208" i="19"/>
  <c r="H2209" i="19"/>
  <c r="I2209" i="19"/>
  <c r="H2210" i="19"/>
  <c r="I2210" i="19"/>
  <c r="H2211" i="19"/>
  <c r="I2211" i="19"/>
  <c r="H2212" i="19"/>
  <c r="I2212" i="19"/>
  <c r="H2213" i="19"/>
  <c r="I2213" i="19"/>
  <c r="H2214" i="19"/>
  <c r="I2214" i="19"/>
  <c r="H2215" i="19"/>
  <c r="I2215" i="19"/>
  <c r="H2216" i="19"/>
  <c r="I2216" i="19"/>
  <c r="H2217" i="19"/>
  <c r="I2217" i="19"/>
  <c r="H2218" i="19"/>
  <c r="I2218" i="19"/>
  <c r="H2219" i="19"/>
  <c r="I2219" i="19"/>
  <c r="H2220" i="19"/>
  <c r="I2220" i="19"/>
  <c r="H2221" i="19"/>
  <c r="I2221" i="19"/>
  <c r="H2222" i="19"/>
  <c r="I2222" i="19"/>
  <c r="H2223" i="19"/>
  <c r="I2223" i="19"/>
  <c r="H2224" i="19"/>
  <c r="I2224" i="19"/>
  <c r="H2225" i="19"/>
  <c r="I2225" i="19"/>
  <c r="H2226" i="19"/>
  <c r="I2226" i="19"/>
  <c r="H2227" i="19"/>
  <c r="I2227" i="19"/>
  <c r="H2228" i="19"/>
  <c r="I2228" i="19"/>
  <c r="H2229" i="19"/>
  <c r="I2229" i="19"/>
  <c r="H2230" i="19"/>
  <c r="I2230" i="19"/>
  <c r="H2231" i="19"/>
  <c r="I2231" i="19"/>
  <c r="H2232" i="19"/>
  <c r="I2232" i="19"/>
  <c r="H2233" i="19"/>
  <c r="I2233" i="19"/>
  <c r="H2234" i="19"/>
  <c r="I2234" i="19"/>
  <c r="H2235" i="19"/>
  <c r="I2235" i="19"/>
  <c r="H2236" i="19"/>
  <c r="I2236" i="19"/>
  <c r="H2237" i="19"/>
  <c r="I2237" i="19"/>
  <c r="H2238" i="19"/>
  <c r="I2238" i="19"/>
  <c r="H2239" i="19"/>
  <c r="I2239" i="19"/>
  <c r="H2240" i="19"/>
  <c r="I2240" i="19"/>
  <c r="H2241" i="19"/>
  <c r="I2241" i="19"/>
  <c r="H2242" i="19"/>
  <c r="I2242" i="19"/>
  <c r="H2243" i="19"/>
  <c r="I2243" i="19"/>
  <c r="H2244" i="19"/>
  <c r="I2244" i="19"/>
  <c r="H2245" i="19"/>
  <c r="I2245" i="19"/>
  <c r="H2246" i="19"/>
  <c r="I2246" i="19"/>
  <c r="H2247" i="19"/>
  <c r="I2247" i="19"/>
  <c r="H2248" i="19"/>
  <c r="I2248" i="19"/>
  <c r="H2249" i="19"/>
  <c r="I2249" i="19"/>
  <c r="H2250" i="19"/>
  <c r="I2250" i="19"/>
  <c r="H2251" i="19"/>
  <c r="I2251" i="19"/>
  <c r="H2252" i="19"/>
  <c r="I2252" i="19"/>
  <c r="H2253" i="19"/>
  <c r="I2253" i="19"/>
  <c r="H2254" i="19"/>
  <c r="I2254" i="19"/>
  <c r="H2255" i="19"/>
  <c r="I2255" i="19"/>
  <c r="H2256" i="19"/>
  <c r="I2256" i="19"/>
  <c r="H2257" i="19"/>
  <c r="I2257" i="19"/>
  <c r="H2258" i="19"/>
  <c r="I2258" i="19"/>
  <c r="H2259" i="19"/>
  <c r="I2259" i="19"/>
  <c r="H2260" i="19"/>
  <c r="I2260" i="19"/>
  <c r="H2261" i="19"/>
  <c r="I2261" i="19"/>
  <c r="H2262" i="19"/>
  <c r="I2262" i="19"/>
  <c r="H2263" i="19"/>
  <c r="I2263" i="19"/>
  <c r="H2264" i="19"/>
  <c r="I2264" i="19"/>
  <c r="H2265" i="19"/>
  <c r="I2265" i="19"/>
  <c r="H2266" i="19"/>
  <c r="I2266" i="19"/>
  <c r="H2267" i="19"/>
  <c r="I2267" i="19"/>
  <c r="H2268" i="19"/>
  <c r="I2268" i="19"/>
  <c r="H2269" i="19"/>
  <c r="I2269" i="19"/>
  <c r="H2270" i="19"/>
  <c r="I2270" i="19"/>
  <c r="H2271" i="19"/>
  <c r="I2271" i="19"/>
  <c r="H2272" i="19"/>
  <c r="I2272" i="19"/>
  <c r="H2273" i="19"/>
  <c r="I2273" i="19"/>
  <c r="H2274" i="19"/>
  <c r="I2274" i="19"/>
  <c r="H2275" i="19"/>
  <c r="I2275" i="19"/>
  <c r="H2276" i="19"/>
  <c r="I2276" i="19"/>
  <c r="H2277" i="19"/>
  <c r="I2277" i="19"/>
  <c r="H2278" i="19"/>
  <c r="I2278" i="19"/>
  <c r="H2279" i="19"/>
  <c r="I2279" i="19"/>
  <c r="H2280" i="19"/>
  <c r="I2280" i="19"/>
  <c r="H2281" i="19"/>
  <c r="I2281" i="19"/>
  <c r="H2282" i="19"/>
  <c r="I2282" i="19"/>
  <c r="H2283" i="19"/>
  <c r="I2283" i="19"/>
  <c r="H2284" i="19"/>
  <c r="I2284" i="19"/>
  <c r="H2285" i="19"/>
  <c r="I2285" i="19"/>
  <c r="H2286" i="19"/>
  <c r="I2286" i="19"/>
  <c r="H2287" i="19"/>
  <c r="I2287" i="19"/>
  <c r="H2288" i="19"/>
  <c r="I2288" i="19"/>
  <c r="H2289" i="19"/>
  <c r="I2289" i="19"/>
  <c r="H2290" i="19"/>
  <c r="I2290" i="19"/>
  <c r="H2291" i="19"/>
  <c r="I2291" i="19"/>
  <c r="H2292" i="19"/>
  <c r="I2292" i="19"/>
  <c r="H2293" i="19"/>
  <c r="I2293" i="19"/>
  <c r="H2294" i="19"/>
  <c r="I2294" i="19"/>
  <c r="H2295" i="19"/>
  <c r="I2295" i="19"/>
  <c r="H2296" i="19"/>
  <c r="I2296" i="19"/>
  <c r="H2297" i="19"/>
  <c r="I2297" i="19"/>
  <c r="H2298" i="19"/>
  <c r="I2298" i="19"/>
  <c r="H2299" i="19"/>
  <c r="I2299" i="19"/>
  <c r="H2300" i="19"/>
  <c r="I2300" i="19"/>
  <c r="H2301" i="19"/>
  <c r="I2301" i="19"/>
  <c r="H2302" i="19"/>
  <c r="I2302" i="19"/>
  <c r="H2303" i="19"/>
  <c r="I2303" i="19"/>
  <c r="H2304" i="19"/>
  <c r="I2304" i="19"/>
  <c r="H2305" i="19"/>
  <c r="I2305" i="19"/>
  <c r="H2306" i="19"/>
  <c r="I2306" i="19"/>
  <c r="H2307" i="19"/>
  <c r="I2307" i="19"/>
  <c r="H2308" i="19"/>
  <c r="I2308" i="19"/>
  <c r="H2309" i="19"/>
  <c r="I2309" i="19"/>
  <c r="H2310" i="19"/>
  <c r="I2310" i="19"/>
  <c r="H2311" i="19"/>
  <c r="I2311" i="19"/>
  <c r="H2312" i="19"/>
  <c r="I2312" i="19"/>
  <c r="H2313" i="19"/>
  <c r="I2313" i="19"/>
  <c r="H2314" i="19"/>
  <c r="I2314" i="19"/>
  <c r="H2315" i="19"/>
  <c r="I2315" i="19"/>
  <c r="H2316" i="19"/>
  <c r="I2316" i="19"/>
  <c r="H2317" i="19"/>
  <c r="I2317" i="19"/>
  <c r="H2318" i="19"/>
  <c r="I2318" i="19"/>
  <c r="H2319" i="19"/>
  <c r="I2319" i="19"/>
  <c r="H2320" i="19"/>
  <c r="I2320" i="19"/>
  <c r="H2321" i="19"/>
  <c r="I2321" i="19"/>
  <c r="H2322" i="19"/>
  <c r="I2322" i="19"/>
  <c r="H2323" i="19"/>
  <c r="I2323" i="19"/>
  <c r="H2324" i="19"/>
  <c r="I2324" i="19"/>
  <c r="H2325" i="19"/>
  <c r="I2325" i="19"/>
  <c r="H2326" i="19"/>
  <c r="I2326" i="19"/>
  <c r="H2327" i="19"/>
  <c r="I2327" i="19"/>
  <c r="H2328" i="19"/>
  <c r="I2328" i="19"/>
  <c r="H2329" i="19"/>
  <c r="I2329" i="19"/>
  <c r="H2330" i="19"/>
  <c r="I2330" i="19"/>
  <c r="H2331" i="19"/>
  <c r="I2331" i="19"/>
  <c r="H2332" i="19"/>
  <c r="I2332" i="19"/>
  <c r="H2333" i="19"/>
  <c r="I2333" i="19"/>
  <c r="H2334" i="19"/>
  <c r="I2334" i="19"/>
  <c r="H2335" i="19"/>
  <c r="I2335" i="19"/>
  <c r="H2336" i="19"/>
  <c r="I2336" i="19"/>
  <c r="H2337" i="19"/>
  <c r="I2337" i="19"/>
  <c r="H2338" i="19"/>
  <c r="I2338" i="19"/>
  <c r="H2339" i="19"/>
  <c r="I2339" i="19"/>
  <c r="H2340" i="19"/>
  <c r="I2340" i="19"/>
  <c r="H2341" i="19"/>
  <c r="I2341" i="19"/>
  <c r="H2342" i="19"/>
  <c r="I2342" i="19"/>
  <c r="H2343" i="19"/>
  <c r="I2343" i="19"/>
  <c r="H2344" i="19"/>
  <c r="I2344" i="19"/>
  <c r="H2345" i="19"/>
  <c r="I2345" i="19"/>
  <c r="H2346" i="19"/>
  <c r="I2346" i="19"/>
  <c r="H2347" i="19"/>
  <c r="I2347" i="19"/>
  <c r="H2348" i="19"/>
  <c r="I2348" i="19"/>
  <c r="H2349" i="19"/>
  <c r="I2349" i="19"/>
  <c r="H2350" i="19"/>
  <c r="I2350" i="19"/>
  <c r="H2351" i="19"/>
  <c r="I2351" i="19"/>
  <c r="H2352" i="19"/>
  <c r="I2352" i="19"/>
  <c r="H2353" i="19"/>
  <c r="I2353" i="19"/>
  <c r="H2354" i="19"/>
  <c r="I2354" i="19"/>
  <c r="H2355" i="19"/>
  <c r="I2355" i="19"/>
  <c r="H2356" i="19"/>
  <c r="I2356" i="19"/>
  <c r="H2357" i="19"/>
  <c r="I2357" i="19"/>
  <c r="H2358" i="19"/>
  <c r="I2358" i="19"/>
  <c r="H2359" i="19"/>
  <c r="I2359" i="19"/>
  <c r="H2360" i="19"/>
  <c r="I2360" i="19"/>
  <c r="H2361" i="19"/>
  <c r="I2361" i="19"/>
  <c r="H2362" i="19"/>
  <c r="I2362" i="19"/>
  <c r="H2363" i="19"/>
  <c r="I2363" i="19"/>
  <c r="H2364" i="19"/>
  <c r="I2364" i="19"/>
  <c r="H2365" i="19"/>
  <c r="I2365" i="19"/>
  <c r="H2366" i="19"/>
  <c r="I2366" i="19"/>
  <c r="H2367" i="19"/>
  <c r="I2367" i="19"/>
  <c r="H2368" i="19"/>
  <c r="I2368" i="19"/>
  <c r="H2369" i="19"/>
  <c r="I2369" i="19"/>
  <c r="H2370" i="19"/>
  <c r="I2370" i="19"/>
  <c r="H2371" i="19"/>
  <c r="I2371" i="19"/>
  <c r="H2372" i="19"/>
  <c r="I2372" i="19"/>
  <c r="H2373" i="19"/>
  <c r="I2373" i="19"/>
  <c r="H2374" i="19"/>
  <c r="I2374" i="19"/>
  <c r="H2375" i="19"/>
  <c r="I2375" i="19"/>
  <c r="H2376" i="19"/>
  <c r="I2376" i="19"/>
  <c r="H2377" i="19"/>
  <c r="I2377" i="19"/>
  <c r="H2378" i="19"/>
  <c r="I2378" i="19"/>
  <c r="H2379" i="19"/>
  <c r="I2379" i="19"/>
  <c r="H2380" i="19"/>
  <c r="I2380" i="19"/>
  <c r="H2381" i="19"/>
  <c r="I2381" i="19"/>
  <c r="H2382" i="19"/>
  <c r="I2382" i="19"/>
  <c r="H2383" i="19"/>
  <c r="I2383" i="19"/>
  <c r="H2384" i="19"/>
  <c r="I2384" i="19"/>
  <c r="H2385" i="19"/>
  <c r="I2385" i="19"/>
  <c r="H2386" i="19"/>
  <c r="I2386" i="19"/>
  <c r="H2387" i="19"/>
  <c r="I2387" i="19"/>
  <c r="H2388" i="19"/>
  <c r="I2388" i="19"/>
  <c r="H2389" i="19"/>
  <c r="I2389" i="19"/>
  <c r="H2390" i="19"/>
  <c r="I2390" i="19"/>
  <c r="H2391" i="19"/>
  <c r="I2391" i="19"/>
  <c r="H2392" i="19"/>
  <c r="I2392" i="19"/>
  <c r="H2393" i="19"/>
  <c r="I2393" i="19"/>
  <c r="H2394" i="19"/>
  <c r="I2394" i="19"/>
  <c r="H2395" i="19"/>
  <c r="I2395" i="19"/>
  <c r="H2396" i="19"/>
  <c r="I2396" i="19"/>
  <c r="H2397" i="19"/>
  <c r="I2397" i="19"/>
  <c r="H2398" i="19"/>
  <c r="I2398" i="19"/>
  <c r="H2399" i="19"/>
  <c r="I2399" i="19"/>
  <c r="H2400" i="19"/>
  <c r="I2400" i="19"/>
  <c r="H2401" i="19"/>
  <c r="I2401" i="19"/>
  <c r="H2402" i="19"/>
  <c r="I2402" i="19"/>
  <c r="H2403" i="19"/>
  <c r="I2403" i="19"/>
  <c r="H2404" i="19"/>
  <c r="I2404" i="19"/>
  <c r="H2405" i="19"/>
  <c r="I2405" i="19"/>
  <c r="H2406" i="19"/>
  <c r="I2406" i="19"/>
  <c r="H2407" i="19"/>
  <c r="I2407" i="19"/>
  <c r="H2408" i="19"/>
  <c r="I2408" i="19"/>
  <c r="H2409" i="19"/>
  <c r="I2409" i="19"/>
  <c r="H2410" i="19"/>
  <c r="I2410" i="19"/>
  <c r="H2411" i="19"/>
  <c r="I2411" i="19"/>
  <c r="H2412" i="19"/>
  <c r="I2412" i="19"/>
  <c r="H2413" i="19"/>
  <c r="I2413" i="19"/>
  <c r="H2414" i="19"/>
  <c r="I2414" i="19"/>
  <c r="H2415" i="19"/>
  <c r="I2415" i="19"/>
  <c r="H2416" i="19"/>
  <c r="I2416" i="19"/>
  <c r="H2417" i="19"/>
  <c r="I2417" i="19"/>
  <c r="H2418" i="19"/>
  <c r="I2418" i="19"/>
  <c r="H2419" i="19"/>
  <c r="I2419" i="19"/>
  <c r="H2420" i="19"/>
  <c r="I2420" i="19"/>
  <c r="H2421" i="19"/>
  <c r="I2421" i="19"/>
  <c r="H2422" i="19"/>
  <c r="I2422" i="19"/>
  <c r="H2423" i="19"/>
  <c r="I2423" i="19"/>
  <c r="H2424" i="19"/>
  <c r="I2424" i="19"/>
  <c r="H2425" i="19"/>
  <c r="I2425" i="19"/>
  <c r="H2426" i="19"/>
  <c r="I2426" i="19"/>
  <c r="H2427" i="19"/>
  <c r="I2427" i="19"/>
  <c r="H2428" i="19"/>
  <c r="I2428" i="19"/>
  <c r="H2429" i="19"/>
  <c r="I2429" i="19"/>
  <c r="H2430" i="19"/>
  <c r="I2430" i="19"/>
  <c r="H2431" i="19"/>
  <c r="I2431" i="19"/>
  <c r="H2432" i="19"/>
  <c r="I2432" i="19"/>
  <c r="H2433" i="19"/>
  <c r="I2433" i="19"/>
  <c r="H2434" i="19"/>
  <c r="I2434" i="19"/>
  <c r="H2435" i="19"/>
  <c r="I2435" i="19"/>
  <c r="H2436" i="19"/>
  <c r="I2436" i="19"/>
  <c r="H2437" i="19"/>
  <c r="I2437" i="19"/>
  <c r="H2438" i="19"/>
  <c r="I2438" i="19"/>
  <c r="H2439" i="19"/>
  <c r="I2439" i="19"/>
  <c r="H2440" i="19"/>
  <c r="I2440" i="19"/>
  <c r="H2441" i="19"/>
  <c r="I2441" i="19"/>
  <c r="H2442" i="19"/>
  <c r="I2442" i="19"/>
  <c r="H2443" i="19"/>
  <c r="I2443" i="19"/>
  <c r="H2444" i="19"/>
  <c r="I2444" i="19"/>
  <c r="H2445" i="19"/>
  <c r="I2445" i="19"/>
  <c r="H2446" i="19"/>
  <c r="I2446" i="19"/>
  <c r="H2447" i="19"/>
  <c r="I2447" i="19"/>
  <c r="H2448" i="19"/>
  <c r="I2448" i="19"/>
  <c r="H2449" i="19"/>
  <c r="I2449" i="19"/>
  <c r="H2450" i="19"/>
  <c r="I2450" i="19"/>
  <c r="H2451" i="19"/>
  <c r="I2451" i="19"/>
  <c r="H2452" i="19"/>
  <c r="I2452" i="19"/>
  <c r="H2453" i="19"/>
  <c r="I2453" i="19"/>
  <c r="H2454" i="19"/>
  <c r="I2454" i="19"/>
  <c r="H2455" i="19"/>
  <c r="I2455" i="19"/>
  <c r="H2456" i="19"/>
  <c r="I2456" i="19"/>
  <c r="H2457" i="19"/>
  <c r="I2457" i="19"/>
  <c r="H2458" i="19"/>
  <c r="I2458" i="19"/>
  <c r="H2459" i="19"/>
  <c r="I2459" i="19"/>
  <c r="H2460" i="19"/>
  <c r="I2460" i="19"/>
  <c r="H2461" i="19"/>
  <c r="I2461" i="19"/>
  <c r="H2462" i="19"/>
  <c r="I2462" i="19"/>
  <c r="H2463" i="19"/>
  <c r="I2463" i="19"/>
  <c r="H2464" i="19"/>
  <c r="I2464" i="19"/>
  <c r="H2465" i="19"/>
  <c r="I2465" i="19"/>
  <c r="H2466" i="19"/>
  <c r="I2466" i="19"/>
  <c r="H2467" i="19"/>
  <c r="I2467" i="19"/>
  <c r="H2468" i="19"/>
  <c r="I2468" i="19"/>
  <c r="H2469" i="19"/>
  <c r="I2469" i="19"/>
  <c r="H2470" i="19"/>
  <c r="I2470" i="19"/>
  <c r="H2471" i="19"/>
  <c r="I2471" i="19"/>
  <c r="H2472" i="19"/>
  <c r="I2472" i="19"/>
  <c r="H2473" i="19"/>
  <c r="I2473" i="19"/>
  <c r="H2474" i="19"/>
  <c r="I2474" i="19"/>
  <c r="H2475" i="19"/>
  <c r="I2475" i="19"/>
  <c r="H2476" i="19"/>
  <c r="I2476" i="19"/>
  <c r="H2477" i="19"/>
  <c r="I2477" i="19"/>
  <c r="H2478" i="19"/>
  <c r="I2478" i="19"/>
  <c r="H2479" i="19"/>
  <c r="I2479" i="19"/>
  <c r="H2480" i="19"/>
  <c r="I2480" i="19"/>
  <c r="H2481" i="19"/>
  <c r="I2481" i="19"/>
  <c r="H2482" i="19"/>
  <c r="I2482" i="19"/>
  <c r="H2483" i="19"/>
  <c r="I2483" i="19"/>
  <c r="H2484" i="19"/>
  <c r="I2484" i="19"/>
  <c r="H2485" i="19"/>
  <c r="I2485" i="19"/>
  <c r="H2486" i="19"/>
  <c r="I2486" i="19"/>
  <c r="H2487" i="19"/>
  <c r="I2487" i="19"/>
  <c r="H2488" i="19"/>
  <c r="I2488" i="19"/>
  <c r="H2489" i="19"/>
  <c r="I2489" i="19"/>
  <c r="H2490" i="19"/>
  <c r="I2490" i="19"/>
  <c r="H2491" i="19"/>
  <c r="I2491" i="19"/>
  <c r="H2492" i="19"/>
  <c r="I2492" i="19"/>
  <c r="H2493" i="19"/>
  <c r="I2493" i="19"/>
  <c r="H2494" i="19"/>
  <c r="I2494" i="19"/>
  <c r="H2495" i="19"/>
  <c r="I2495" i="19"/>
  <c r="H2496" i="19"/>
  <c r="I2496" i="19"/>
  <c r="H2497" i="19"/>
  <c r="I2497" i="19"/>
  <c r="H2498" i="19"/>
  <c r="I2498" i="19"/>
  <c r="H2499" i="19"/>
  <c r="I2499" i="19"/>
  <c r="H2500" i="19"/>
  <c r="I2500" i="19"/>
  <c r="H2501" i="19"/>
  <c r="I2501" i="19"/>
  <c r="H2502" i="19"/>
  <c r="I2502" i="19"/>
  <c r="H2503" i="19"/>
  <c r="I2503" i="19"/>
  <c r="H2504" i="19"/>
  <c r="I2504" i="19"/>
  <c r="H2505" i="19"/>
  <c r="I2505" i="19"/>
  <c r="H2506" i="19"/>
  <c r="I2506" i="19"/>
  <c r="H2507" i="19"/>
  <c r="I2507" i="19"/>
  <c r="H2508" i="19"/>
  <c r="I2508" i="19"/>
  <c r="H2509" i="19"/>
  <c r="I2509" i="19"/>
  <c r="H2510" i="19"/>
  <c r="I2510" i="19"/>
  <c r="H2511" i="19"/>
  <c r="I2511" i="19"/>
  <c r="H2512" i="19"/>
  <c r="I2512" i="19"/>
  <c r="H2513" i="19"/>
  <c r="I2513" i="19"/>
  <c r="H2514" i="19"/>
  <c r="I2514" i="19"/>
  <c r="H2515" i="19"/>
  <c r="I2515" i="19"/>
  <c r="H2516" i="19"/>
  <c r="I2516" i="19"/>
  <c r="H2517" i="19"/>
  <c r="I2517" i="19"/>
  <c r="H2518" i="19"/>
  <c r="I2518" i="19"/>
  <c r="H2519" i="19"/>
  <c r="I2519" i="19"/>
  <c r="H2520" i="19"/>
  <c r="I2520" i="19"/>
  <c r="H2521" i="19"/>
  <c r="I2521" i="19"/>
  <c r="H2522" i="19"/>
  <c r="I2522" i="19"/>
  <c r="H2523" i="19"/>
  <c r="I2523" i="19"/>
  <c r="H2524" i="19"/>
  <c r="I2524" i="19"/>
  <c r="H2525" i="19"/>
  <c r="I2525" i="19"/>
  <c r="H2526" i="19"/>
  <c r="I2526" i="19"/>
  <c r="H2527" i="19"/>
  <c r="I2527" i="19"/>
  <c r="H2528" i="19"/>
  <c r="I2528" i="19"/>
  <c r="H2529" i="19"/>
  <c r="I2529" i="19"/>
  <c r="H2530" i="19"/>
  <c r="I2530" i="19"/>
  <c r="H2531" i="19"/>
  <c r="I2531" i="19"/>
  <c r="H2532" i="19"/>
  <c r="I2532" i="19"/>
  <c r="H2533" i="19"/>
  <c r="I2533" i="19"/>
  <c r="H2534" i="19"/>
  <c r="I2534" i="19"/>
  <c r="H2535" i="19"/>
  <c r="I2535" i="19"/>
  <c r="H2536" i="19"/>
  <c r="I2536" i="19"/>
  <c r="H2537" i="19"/>
  <c r="I2537" i="19"/>
  <c r="H2538" i="19"/>
  <c r="I2538" i="19"/>
  <c r="H2539" i="19"/>
  <c r="I2539" i="19"/>
  <c r="H2540" i="19"/>
  <c r="I2540" i="19"/>
  <c r="H2541" i="19"/>
  <c r="I2541" i="19"/>
  <c r="H2542" i="19"/>
  <c r="I2542" i="19"/>
  <c r="H2543" i="19"/>
  <c r="I2543" i="19"/>
  <c r="H2544" i="19"/>
  <c r="I2544" i="19"/>
  <c r="H2545" i="19"/>
  <c r="I2545" i="19"/>
  <c r="H2546" i="19"/>
  <c r="I2546" i="19"/>
  <c r="H2547" i="19"/>
  <c r="I2547" i="19"/>
  <c r="H2548" i="19"/>
  <c r="I2548" i="19"/>
  <c r="H2549" i="19"/>
  <c r="I2549" i="19"/>
  <c r="H2550" i="19"/>
  <c r="I2550" i="19"/>
  <c r="H2551" i="19"/>
  <c r="I2551" i="19"/>
  <c r="H2552" i="19"/>
  <c r="I2552" i="19"/>
  <c r="H2553" i="19"/>
  <c r="I2553" i="19"/>
  <c r="H2554" i="19"/>
  <c r="I2554" i="19"/>
  <c r="H2555" i="19"/>
  <c r="I2555" i="19"/>
  <c r="H2556" i="19"/>
  <c r="I2556" i="19"/>
  <c r="H2557" i="19"/>
  <c r="I2557" i="19"/>
  <c r="H2558" i="19"/>
  <c r="I2558" i="19"/>
  <c r="H2559" i="19"/>
  <c r="I2559" i="19"/>
  <c r="H2560" i="19"/>
  <c r="I2560" i="19"/>
  <c r="H2561" i="19"/>
  <c r="I2561" i="19"/>
  <c r="H2562" i="19"/>
  <c r="I2562" i="19"/>
  <c r="H2563" i="19"/>
  <c r="I2563" i="19"/>
  <c r="H2564" i="19"/>
  <c r="I2564" i="19"/>
  <c r="H2565" i="19"/>
  <c r="I2565" i="19"/>
  <c r="H2566" i="19"/>
  <c r="I2566" i="19"/>
  <c r="H2567" i="19"/>
  <c r="I2567" i="19"/>
  <c r="H2568" i="19"/>
  <c r="I2568" i="19"/>
  <c r="H2569" i="19"/>
  <c r="I2569" i="19"/>
  <c r="H2570" i="19"/>
  <c r="I2570" i="19"/>
  <c r="H2571" i="19"/>
  <c r="I2571" i="19"/>
  <c r="H2572" i="19"/>
  <c r="I2572" i="19"/>
  <c r="H2573" i="19"/>
  <c r="I2573" i="19"/>
  <c r="H2574" i="19"/>
  <c r="I2574" i="19"/>
  <c r="H2575" i="19"/>
  <c r="I2575" i="19"/>
  <c r="H2576" i="19"/>
  <c r="I2576" i="19"/>
  <c r="H2577" i="19"/>
  <c r="I2577" i="19"/>
  <c r="H2578" i="19"/>
  <c r="I2578" i="19"/>
  <c r="H2579" i="19"/>
  <c r="I2579" i="19"/>
  <c r="H2580" i="19"/>
  <c r="I2580" i="19"/>
  <c r="H2581" i="19"/>
  <c r="I2581" i="19"/>
  <c r="H2582" i="19"/>
  <c r="I2582" i="19"/>
  <c r="H2583" i="19"/>
  <c r="I2583" i="19"/>
  <c r="H2584" i="19"/>
  <c r="I2584" i="19"/>
  <c r="H2585" i="19"/>
  <c r="I2585" i="19"/>
  <c r="H2586" i="19"/>
  <c r="I2586" i="19"/>
  <c r="H2587" i="19"/>
  <c r="I2587" i="19"/>
  <c r="H2588" i="19"/>
  <c r="I2588" i="19"/>
  <c r="H2589" i="19"/>
  <c r="I2589" i="19"/>
  <c r="H2590" i="19"/>
  <c r="I2590" i="19"/>
  <c r="H2591" i="19"/>
  <c r="I2591" i="19"/>
  <c r="H2592" i="19"/>
  <c r="I2592" i="19"/>
  <c r="H2593" i="19"/>
  <c r="I2593" i="19"/>
  <c r="H2594" i="19"/>
  <c r="I2594" i="19"/>
  <c r="H2595" i="19"/>
  <c r="I2595" i="19"/>
  <c r="H2596" i="19"/>
  <c r="I2596" i="19"/>
  <c r="H2597" i="19"/>
  <c r="I2597" i="19"/>
  <c r="H2598" i="19"/>
  <c r="I2598" i="19"/>
  <c r="H2599" i="19"/>
  <c r="I2599" i="19"/>
  <c r="H2600" i="19"/>
  <c r="I2600" i="19"/>
  <c r="H2601" i="19"/>
  <c r="I2601" i="19"/>
  <c r="H2602" i="19"/>
  <c r="I2602" i="19"/>
  <c r="H2603" i="19"/>
  <c r="I2603" i="19"/>
  <c r="H2604" i="19"/>
  <c r="I2604" i="19"/>
  <c r="H2605" i="19"/>
  <c r="I2605" i="19"/>
  <c r="H2606" i="19"/>
  <c r="I2606" i="19"/>
  <c r="H2607" i="19"/>
  <c r="I2607" i="19"/>
  <c r="H2608" i="19"/>
  <c r="I2608" i="19"/>
  <c r="H2609" i="19"/>
  <c r="I2609" i="19"/>
  <c r="H2610" i="19"/>
  <c r="I2610" i="19"/>
  <c r="H2611" i="19"/>
  <c r="I2611" i="19"/>
  <c r="H2612" i="19"/>
  <c r="I2612" i="19"/>
  <c r="H2613" i="19"/>
  <c r="I2613" i="19"/>
  <c r="H2614" i="19"/>
  <c r="I2614" i="19"/>
  <c r="H2615" i="19"/>
  <c r="I2615" i="19"/>
  <c r="H2616" i="19"/>
  <c r="I2616" i="19"/>
  <c r="H2617" i="19"/>
  <c r="I2617" i="19"/>
  <c r="H2618" i="19"/>
  <c r="I2618" i="19"/>
  <c r="H2619" i="19"/>
  <c r="I2619" i="19"/>
  <c r="H2620" i="19"/>
  <c r="I2620" i="19"/>
  <c r="H2621" i="19"/>
  <c r="I2621" i="19"/>
  <c r="H2622" i="19"/>
  <c r="I2622" i="19"/>
  <c r="H2623" i="19"/>
  <c r="I2623" i="19"/>
  <c r="H2624" i="19"/>
  <c r="I2624" i="19"/>
  <c r="H2625" i="19"/>
  <c r="I2625" i="19"/>
  <c r="H2626" i="19"/>
  <c r="I2626" i="19"/>
  <c r="H2627" i="19"/>
  <c r="I2627" i="19"/>
  <c r="H2628" i="19"/>
  <c r="I2628" i="19"/>
  <c r="H2629" i="19"/>
  <c r="I2629" i="19"/>
  <c r="H2630" i="19"/>
  <c r="I2630" i="19"/>
  <c r="H2631" i="19"/>
  <c r="I2631" i="19"/>
  <c r="H2632" i="19"/>
  <c r="I2632" i="19"/>
  <c r="H2633" i="19"/>
  <c r="I2633" i="19"/>
  <c r="H2634" i="19"/>
  <c r="I2634" i="19"/>
  <c r="H2635" i="19"/>
  <c r="I2635" i="19"/>
  <c r="H2636" i="19"/>
  <c r="I2636" i="19"/>
  <c r="H2637" i="19"/>
  <c r="I2637" i="19"/>
  <c r="H2638" i="19"/>
  <c r="I2638" i="19"/>
  <c r="H2639" i="19"/>
  <c r="I2639" i="19"/>
  <c r="H2640" i="19"/>
  <c r="I2640" i="19"/>
  <c r="H2641" i="19"/>
  <c r="I2641" i="19"/>
  <c r="H2642" i="19"/>
  <c r="I2642" i="19"/>
  <c r="H2643" i="19"/>
  <c r="I2643" i="19"/>
  <c r="H2644" i="19"/>
  <c r="I2644" i="19"/>
  <c r="H2645" i="19"/>
  <c r="I2645" i="19"/>
  <c r="H2646" i="19"/>
  <c r="I2646" i="19"/>
  <c r="H2647" i="19"/>
  <c r="I2647" i="19"/>
  <c r="H2648" i="19"/>
  <c r="I2648" i="19"/>
  <c r="H2649" i="19"/>
  <c r="I2649" i="19"/>
  <c r="H2650" i="19"/>
  <c r="I2650" i="19"/>
  <c r="H2651" i="19"/>
  <c r="I2651" i="19"/>
  <c r="H2652" i="19"/>
  <c r="I2652" i="19"/>
  <c r="H2653" i="19"/>
  <c r="I2653" i="19"/>
  <c r="H2654" i="19"/>
  <c r="I2654" i="19"/>
  <c r="H2655" i="19"/>
  <c r="I2655" i="19"/>
  <c r="H2656" i="19"/>
  <c r="I2656" i="19"/>
  <c r="H2657" i="19"/>
  <c r="I2657" i="19"/>
  <c r="H2658" i="19"/>
  <c r="I2658" i="19"/>
  <c r="H2659" i="19"/>
  <c r="I2659" i="19"/>
  <c r="H2660" i="19"/>
  <c r="I2660" i="19"/>
  <c r="H2661" i="19"/>
  <c r="I2661" i="19"/>
  <c r="H2662" i="19"/>
  <c r="I2662" i="19"/>
  <c r="H2663" i="19"/>
  <c r="I2663" i="19"/>
  <c r="H2664" i="19"/>
  <c r="I2664" i="19"/>
  <c r="H2665" i="19"/>
  <c r="I2665" i="19"/>
  <c r="H2666" i="19"/>
  <c r="I2666" i="19"/>
  <c r="H2667" i="19"/>
  <c r="I2667" i="19"/>
  <c r="H2668" i="19"/>
  <c r="I2668" i="19"/>
  <c r="H2669" i="19"/>
  <c r="I2669" i="19"/>
  <c r="H2670" i="19"/>
  <c r="I2670" i="19"/>
  <c r="H2671" i="19"/>
  <c r="I2671" i="19"/>
  <c r="H2672" i="19"/>
  <c r="I2672" i="19"/>
  <c r="H2673" i="19"/>
  <c r="I2673" i="19"/>
  <c r="H2674" i="19"/>
  <c r="I2674" i="19"/>
  <c r="H2675" i="19"/>
  <c r="I2675" i="19"/>
  <c r="H2676" i="19"/>
  <c r="I2676" i="19"/>
  <c r="H2677" i="19"/>
  <c r="I2677" i="19"/>
  <c r="H2678" i="19"/>
  <c r="I2678" i="19"/>
  <c r="H2679" i="19"/>
  <c r="I2679" i="19"/>
  <c r="H2680" i="19"/>
  <c r="I2680" i="19"/>
  <c r="H2681" i="19"/>
  <c r="I2681" i="19"/>
  <c r="H2682" i="19"/>
  <c r="I2682" i="19"/>
  <c r="H2683" i="19"/>
  <c r="I2683" i="19"/>
  <c r="H2684" i="19"/>
  <c r="I2684" i="19"/>
  <c r="H2685" i="19"/>
  <c r="I2685" i="19"/>
  <c r="H2686" i="19"/>
  <c r="I2686" i="19"/>
  <c r="H2687" i="19"/>
  <c r="I2687" i="19"/>
  <c r="H2688" i="19"/>
  <c r="I2688" i="19"/>
  <c r="H2689" i="19"/>
  <c r="I2689" i="19"/>
  <c r="H2690" i="19"/>
  <c r="I2690" i="19"/>
  <c r="H2691" i="19"/>
  <c r="I2691" i="19"/>
  <c r="H2692" i="19"/>
  <c r="I2692" i="19"/>
  <c r="H2693" i="19"/>
  <c r="I2693" i="19"/>
  <c r="H2694" i="19"/>
  <c r="I2694" i="19"/>
  <c r="H2695" i="19"/>
  <c r="I2695" i="19"/>
  <c r="H2696" i="19"/>
  <c r="I2696" i="19"/>
  <c r="H2697" i="19"/>
  <c r="I2697" i="19"/>
  <c r="H2698" i="19"/>
  <c r="I2698" i="19"/>
  <c r="H2699" i="19"/>
  <c r="I2699" i="19"/>
  <c r="H2700" i="19"/>
  <c r="I2700" i="19"/>
  <c r="H2701" i="19"/>
  <c r="I2701" i="19"/>
  <c r="H2702" i="19"/>
  <c r="I2702" i="19"/>
  <c r="H2703" i="19"/>
  <c r="I2703" i="19"/>
  <c r="H2704" i="19"/>
  <c r="I2704" i="19"/>
  <c r="H2705" i="19"/>
  <c r="I2705" i="19"/>
  <c r="H2706" i="19"/>
  <c r="I2706" i="19"/>
  <c r="H2707" i="19"/>
  <c r="I2707" i="19"/>
  <c r="H2708" i="19"/>
  <c r="I2708" i="19"/>
  <c r="H2709" i="19"/>
  <c r="I2709" i="19"/>
  <c r="H2710" i="19"/>
  <c r="I2710" i="19"/>
  <c r="H2711" i="19"/>
  <c r="I2711" i="19"/>
  <c r="H2712" i="19"/>
  <c r="I2712" i="19"/>
  <c r="H2713" i="19"/>
  <c r="I2713" i="19"/>
  <c r="H2714" i="19"/>
  <c r="I2714" i="19"/>
  <c r="H2715" i="19"/>
  <c r="I2715" i="19"/>
  <c r="H2716" i="19"/>
  <c r="I2716" i="19"/>
  <c r="H2717" i="19"/>
  <c r="I2717" i="19"/>
  <c r="H2718" i="19"/>
  <c r="I2718" i="19"/>
  <c r="H2719" i="19"/>
  <c r="I2719" i="19"/>
  <c r="H2720" i="19"/>
  <c r="I2720" i="19"/>
  <c r="H2721" i="19"/>
  <c r="I2721" i="19"/>
  <c r="H2722" i="19"/>
  <c r="I2722" i="19"/>
  <c r="H2723" i="19"/>
  <c r="I2723" i="19"/>
  <c r="H2724" i="19"/>
  <c r="I2724" i="19"/>
  <c r="H2725" i="19"/>
  <c r="I2725" i="19"/>
  <c r="H2726" i="19"/>
  <c r="I2726" i="19"/>
  <c r="H2727" i="19"/>
  <c r="I2727" i="19"/>
  <c r="H2728" i="19"/>
  <c r="I2728" i="19"/>
  <c r="H2729" i="19"/>
  <c r="I2729" i="19"/>
  <c r="H2730" i="19"/>
  <c r="I2730" i="19"/>
  <c r="H2731" i="19"/>
  <c r="I2731" i="19"/>
  <c r="H2732" i="19"/>
  <c r="I2732" i="19"/>
  <c r="H2733" i="19"/>
  <c r="I2733" i="19"/>
  <c r="H2734" i="19"/>
  <c r="I2734" i="19"/>
  <c r="H2735" i="19"/>
  <c r="I2735" i="19"/>
  <c r="H2736" i="19"/>
  <c r="I2736" i="19"/>
  <c r="H2737" i="19"/>
  <c r="I2737" i="19"/>
  <c r="H2738" i="19"/>
  <c r="I2738" i="19"/>
  <c r="H2739" i="19"/>
  <c r="I2739" i="19"/>
  <c r="H2740" i="19"/>
  <c r="I2740" i="19"/>
  <c r="H2741" i="19"/>
  <c r="I2741" i="19"/>
  <c r="H2742" i="19"/>
  <c r="I2742" i="19"/>
  <c r="H2743" i="19"/>
  <c r="I2743" i="19"/>
  <c r="H2744" i="19"/>
  <c r="I2744" i="19"/>
  <c r="H2745" i="19"/>
  <c r="I2745" i="19"/>
  <c r="H2746" i="19"/>
  <c r="I2746" i="19"/>
  <c r="H2747" i="19"/>
  <c r="I2747" i="19"/>
  <c r="H2748" i="19"/>
  <c r="I2748" i="19"/>
  <c r="H2749" i="19"/>
  <c r="I2749" i="19"/>
  <c r="H2750" i="19"/>
  <c r="I2750" i="19"/>
  <c r="H2751" i="19"/>
  <c r="I2751" i="19"/>
  <c r="H2752" i="19"/>
  <c r="I2752" i="19"/>
  <c r="H2753" i="19"/>
  <c r="I2753" i="19"/>
  <c r="H2754" i="19"/>
  <c r="I2754" i="19"/>
  <c r="H2755" i="19"/>
  <c r="I2755" i="19"/>
  <c r="H2756" i="19"/>
  <c r="I2756" i="19"/>
  <c r="H2757" i="19"/>
  <c r="I2757" i="19"/>
  <c r="H2758" i="19"/>
  <c r="I2758" i="19"/>
  <c r="H2759" i="19"/>
  <c r="I2759" i="19"/>
  <c r="H2760" i="19"/>
  <c r="I2760" i="19"/>
  <c r="H2761" i="19"/>
  <c r="I2761" i="19"/>
  <c r="H2762" i="19"/>
  <c r="I2762" i="19"/>
  <c r="H2763" i="19"/>
  <c r="I2763" i="19"/>
  <c r="H2764" i="19"/>
  <c r="I2764" i="19"/>
  <c r="H2765" i="19"/>
  <c r="I2765" i="19"/>
  <c r="H2766" i="19"/>
  <c r="I2766" i="19"/>
  <c r="H2767" i="19"/>
  <c r="I2767" i="19"/>
  <c r="H2768" i="19"/>
  <c r="I2768" i="19"/>
  <c r="H2769" i="19"/>
  <c r="I2769" i="19"/>
  <c r="H2770" i="19"/>
  <c r="I2770" i="19"/>
  <c r="H2771" i="19"/>
  <c r="I2771" i="19"/>
  <c r="H2772" i="19"/>
  <c r="I2772" i="19"/>
  <c r="H2773" i="19"/>
  <c r="I2773" i="19"/>
  <c r="H2774" i="19"/>
  <c r="I2774" i="19"/>
  <c r="H2775" i="19"/>
  <c r="I2775" i="19"/>
  <c r="H2776" i="19"/>
  <c r="I2776" i="19"/>
  <c r="H2777" i="19"/>
  <c r="I2777" i="19"/>
  <c r="H2778" i="19"/>
  <c r="I2778" i="19"/>
  <c r="H2779" i="19"/>
  <c r="I2779" i="19"/>
  <c r="H2780" i="19"/>
  <c r="I2780" i="19"/>
  <c r="H2781" i="19"/>
  <c r="I2781" i="19"/>
  <c r="H2782" i="19"/>
  <c r="I2782" i="19"/>
  <c r="H2783" i="19"/>
  <c r="I2783" i="19"/>
  <c r="H2784" i="19"/>
  <c r="I2784" i="19"/>
  <c r="H2785" i="19"/>
  <c r="I2785" i="19"/>
  <c r="H2786" i="19"/>
  <c r="I2786" i="19"/>
  <c r="H2787" i="19"/>
  <c r="I2787" i="19"/>
  <c r="H2788" i="19"/>
  <c r="I2788" i="19"/>
  <c r="H2789" i="19"/>
  <c r="I2789" i="19"/>
  <c r="H2790" i="19"/>
  <c r="I2790" i="19"/>
  <c r="H2791" i="19"/>
  <c r="I2791" i="19"/>
  <c r="H2792" i="19"/>
  <c r="I2792" i="19"/>
  <c r="H2793" i="19"/>
  <c r="I2793" i="19"/>
  <c r="H2794" i="19"/>
  <c r="I2794" i="19"/>
  <c r="H2795" i="19"/>
  <c r="I2795" i="19"/>
  <c r="H2796" i="19"/>
  <c r="I2796" i="19"/>
  <c r="H2797" i="19"/>
  <c r="I2797" i="19"/>
  <c r="H2798" i="19"/>
  <c r="I2798" i="19"/>
  <c r="H2799" i="19"/>
  <c r="I2799" i="19"/>
  <c r="H2800" i="19"/>
  <c r="I2800" i="19"/>
  <c r="H2801" i="19"/>
  <c r="I2801" i="19"/>
  <c r="H2802" i="19"/>
  <c r="I2802" i="19"/>
  <c r="H2803" i="19"/>
  <c r="I2803" i="19"/>
  <c r="H2804" i="19"/>
  <c r="I2804" i="19"/>
  <c r="H2805" i="19"/>
  <c r="I2805" i="19"/>
  <c r="H2806" i="19"/>
  <c r="I2806" i="19"/>
  <c r="H2807" i="19"/>
  <c r="I2807" i="19"/>
  <c r="H2808" i="19"/>
  <c r="I2808" i="19"/>
  <c r="H2809" i="19"/>
  <c r="I2809" i="19"/>
  <c r="H2810" i="19"/>
  <c r="I2810" i="19"/>
  <c r="H2811" i="19"/>
  <c r="I2811" i="19"/>
  <c r="H2812" i="19"/>
  <c r="I2812" i="19"/>
  <c r="H2813" i="19"/>
  <c r="I2813" i="19"/>
  <c r="H2814" i="19"/>
  <c r="I2814" i="19"/>
  <c r="H2815" i="19"/>
  <c r="I2815" i="19"/>
  <c r="H2816" i="19"/>
  <c r="I2816" i="19"/>
  <c r="H2817" i="19"/>
  <c r="I2817" i="19"/>
  <c r="H2818" i="19"/>
  <c r="I2818" i="19"/>
  <c r="H2819" i="19"/>
  <c r="I2819" i="19"/>
  <c r="H2820" i="19"/>
  <c r="I2820" i="19"/>
  <c r="H2821" i="19"/>
  <c r="I2821" i="19"/>
  <c r="H2822" i="19"/>
  <c r="I2822" i="19"/>
  <c r="H2823" i="19"/>
  <c r="I2823" i="19"/>
  <c r="H2824" i="19"/>
  <c r="I2824" i="19"/>
  <c r="H2825" i="19"/>
  <c r="I2825" i="19"/>
  <c r="H2826" i="19"/>
  <c r="I2826" i="19"/>
  <c r="H2827" i="19"/>
  <c r="I2827" i="19"/>
  <c r="H2828" i="19"/>
  <c r="I2828" i="19"/>
  <c r="H2829" i="19"/>
  <c r="I2829" i="19"/>
  <c r="H2830" i="19"/>
  <c r="I2830" i="19"/>
  <c r="H2831" i="19"/>
  <c r="I2831" i="19"/>
  <c r="H2832" i="19"/>
  <c r="I2832" i="19"/>
  <c r="H2833" i="19"/>
  <c r="I2833" i="19"/>
  <c r="H2834" i="19"/>
  <c r="I2834" i="19"/>
  <c r="H2835" i="19"/>
  <c r="I2835" i="19"/>
  <c r="H2836" i="19"/>
  <c r="I2836" i="19"/>
  <c r="H2837" i="19"/>
  <c r="I2837" i="19"/>
  <c r="H2838" i="19"/>
  <c r="I2838" i="19"/>
  <c r="H2839" i="19"/>
  <c r="I2839" i="19"/>
  <c r="H2840" i="19"/>
  <c r="I2840" i="19"/>
  <c r="H2841" i="19"/>
  <c r="I2841" i="19"/>
  <c r="H2842" i="19"/>
  <c r="I2842" i="19"/>
  <c r="H2843" i="19"/>
  <c r="I2843" i="19"/>
  <c r="H2844" i="19"/>
  <c r="I2844" i="19"/>
  <c r="H2845" i="19"/>
  <c r="I2845" i="19"/>
  <c r="H2846" i="19"/>
  <c r="I2846" i="19"/>
  <c r="H2847" i="19"/>
  <c r="I2847" i="19"/>
  <c r="H2848" i="19"/>
  <c r="I2848" i="19"/>
  <c r="H2849" i="19"/>
  <c r="I2849" i="19"/>
  <c r="H2850" i="19"/>
  <c r="I2850" i="19"/>
  <c r="H2851" i="19"/>
  <c r="I2851" i="19"/>
  <c r="H2852" i="19"/>
  <c r="I2852" i="19"/>
  <c r="H2853" i="19"/>
  <c r="I2853" i="19"/>
  <c r="H2854" i="19"/>
  <c r="I2854" i="19"/>
  <c r="H2855" i="19"/>
  <c r="I2855" i="19"/>
  <c r="H2856" i="19"/>
  <c r="I2856" i="19"/>
  <c r="H2857" i="19"/>
  <c r="I2857" i="19"/>
  <c r="H2858" i="19"/>
  <c r="I2858" i="19"/>
  <c r="H2859" i="19"/>
  <c r="I2859" i="19"/>
  <c r="H2860" i="19"/>
  <c r="I2860" i="19"/>
  <c r="H2861" i="19"/>
  <c r="I2861" i="19"/>
  <c r="H2862" i="19"/>
  <c r="I2862" i="19"/>
  <c r="H2863" i="19"/>
  <c r="I2863" i="19"/>
  <c r="H2864" i="19"/>
  <c r="I2864" i="19"/>
  <c r="H2865" i="19"/>
  <c r="I2865" i="19"/>
  <c r="H2866" i="19"/>
  <c r="I2866" i="19"/>
  <c r="H2867" i="19"/>
  <c r="I2867" i="19"/>
  <c r="H2868" i="19"/>
  <c r="I2868" i="19"/>
  <c r="H2869" i="19"/>
  <c r="I2869" i="19"/>
  <c r="H2870" i="19"/>
  <c r="I2870" i="19"/>
  <c r="H2871" i="19"/>
  <c r="I2871" i="19"/>
  <c r="H2872" i="19"/>
  <c r="I2872" i="19"/>
  <c r="H2873" i="19"/>
  <c r="I2873" i="19"/>
  <c r="H2874" i="19"/>
  <c r="I2874" i="19"/>
  <c r="H2875" i="19"/>
  <c r="I2875" i="19"/>
  <c r="H2876" i="19"/>
  <c r="I2876" i="19"/>
  <c r="H2877" i="19"/>
  <c r="I2877" i="19"/>
  <c r="H2878" i="19"/>
  <c r="I2878" i="19"/>
  <c r="H2879" i="19"/>
  <c r="I2879" i="19"/>
  <c r="H2880" i="19"/>
  <c r="I2880" i="19"/>
  <c r="H2881" i="19"/>
  <c r="I2881" i="19"/>
  <c r="H2882" i="19"/>
  <c r="I2882" i="19"/>
  <c r="H2883" i="19"/>
  <c r="I2883" i="19"/>
  <c r="H2884" i="19"/>
  <c r="I2884" i="19"/>
  <c r="H2885" i="19"/>
  <c r="I2885" i="19"/>
  <c r="H2886" i="19"/>
  <c r="I2886" i="19"/>
  <c r="H2887" i="19"/>
  <c r="I2887" i="19"/>
  <c r="H2888" i="19"/>
  <c r="I2888" i="19"/>
  <c r="H2889" i="19"/>
  <c r="I2889" i="19"/>
  <c r="H2890" i="19"/>
  <c r="I2890" i="19"/>
  <c r="H2891" i="19"/>
  <c r="I2891" i="19"/>
  <c r="H2892" i="19"/>
  <c r="I2892" i="19"/>
  <c r="H2893" i="19"/>
  <c r="I2893" i="19"/>
  <c r="H2894" i="19"/>
  <c r="I2894" i="19"/>
  <c r="H2895" i="19"/>
  <c r="I2895" i="19"/>
  <c r="H2896" i="19"/>
  <c r="I2896" i="19"/>
  <c r="H2897" i="19"/>
  <c r="I2897" i="19"/>
  <c r="H2898" i="19"/>
  <c r="I2898" i="19"/>
  <c r="H2899" i="19"/>
  <c r="I2899" i="19"/>
  <c r="H2900" i="19"/>
  <c r="I2900" i="19"/>
  <c r="H2901" i="19"/>
  <c r="I2901" i="19"/>
  <c r="H2902" i="19"/>
  <c r="I2902" i="19"/>
  <c r="H2903" i="19"/>
  <c r="I2903" i="19"/>
  <c r="H2904" i="19"/>
  <c r="I2904" i="19"/>
  <c r="H2905" i="19"/>
  <c r="I2905" i="19"/>
  <c r="H2906" i="19"/>
  <c r="I2906" i="19"/>
  <c r="H2907" i="19"/>
  <c r="I2907" i="19"/>
  <c r="H2908" i="19"/>
  <c r="I2908" i="19"/>
  <c r="H2909" i="19"/>
  <c r="I2909" i="19"/>
  <c r="H2910" i="19"/>
  <c r="I2910" i="19"/>
  <c r="H2911" i="19"/>
  <c r="I2911" i="19"/>
  <c r="H2912" i="19"/>
  <c r="I2912" i="19"/>
  <c r="H2913" i="19"/>
  <c r="I2913" i="19"/>
  <c r="H2914" i="19"/>
  <c r="I2914" i="19"/>
  <c r="H2915" i="19"/>
  <c r="I2915" i="19"/>
  <c r="H2916" i="19"/>
  <c r="I2916" i="19"/>
  <c r="H2917" i="19"/>
  <c r="I2917" i="19"/>
  <c r="H2918" i="19"/>
  <c r="I2918" i="19"/>
  <c r="H2919" i="19"/>
  <c r="I2919" i="19"/>
  <c r="H2920" i="19"/>
  <c r="I2920" i="19"/>
  <c r="H2921" i="19"/>
  <c r="I2921" i="19"/>
  <c r="H2922" i="19"/>
  <c r="I2922" i="19"/>
  <c r="H2923" i="19"/>
  <c r="I2923" i="19"/>
  <c r="H2924" i="19"/>
  <c r="I2924" i="19"/>
  <c r="H2925" i="19"/>
  <c r="I2925" i="19"/>
  <c r="H2926" i="19"/>
  <c r="I2926" i="19"/>
  <c r="H2927" i="19"/>
  <c r="I2927" i="19"/>
  <c r="H2928" i="19"/>
  <c r="I2928" i="19"/>
  <c r="H2929" i="19"/>
  <c r="I2929" i="19"/>
  <c r="H2930" i="19"/>
  <c r="I2930" i="19"/>
  <c r="H2931" i="19"/>
  <c r="I2931" i="19"/>
  <c r="H2932" i="19"/>
  <c r="I2932" i="19"/>
  <c r="H2933" i="19"/>
  <c r="I2933" i="19"/>
  <c r="H2934" i="19"/>
  <c r="I2934" i="19"/>
  <c r="H2935" i="19"/>
  <c r="I2935" i="19"/>
  <c r="H2936" i="19"/>
  <c r="I2936" i="19"/>
  <c r="H2937" i="19"/>
  <c r="I2937" i="19"/>
  <c r="H2938" i="19"/>
  <c r="I2938" i="19"/>
  <c r="H2939" i="19"/>
  <c r="I2939" i="19"/>
  <c r="H2940" i="19"/>
  <c r="I2940" i="19"/>
  <c r="H2941" i="19"/>
  <c r="I2941" i="19"/>
  <c r="H2942" i="19"/>
  <c r="I2942" i="19"/>
  <c r="H2943" i="19"/>
  <c r="I2943" i="19"/>
  <c r="H2944" i="19"/>
  <c r="I2944" i="19"/>
  <c r="H2945" i="19"/>
  <c r="I2945" i="19"/>
  <c r="H2946" i="19"/>
  <c r="I2946" i="19"/>
  <c r="H2947" i="19"/>
  <c r="I2947" i="19"/>
  <c r="H2948" i="19"/>
  <c r="I2948" i="19"/>
  <c r="H2949" i="19"/>
  <c r="I2949" i="19"/>
  <c r="H2950" i="19"/>
  <c r="I2950" i="19"/>
  <c r="H2951" i="19"/>
  <c r="I2951" i="19"/>
  <c r="H2952" i="19"/>
  <c r="I2952" i="19"/>
  <c r="H2953" i="19"/>
  <c r="I2953" i="19"/>
  <c r="H2954" i="19"/>
  <c r="I2954" i="19"/>
  <c r="H2955" i="19"/>
  <c r="I2955" i="19"/>
  <c r="H2956" i="19"/>
  <c r="I2956" i="19"/>
  <c r="H2957" i="19"/>
  <c r="I2957" i="19"/>
  <c r="H2958" i="19"/>
  <c r="I2958" i="19"/>
  <c r="H2959" i="19"/>
  <c r="I2959" i="19"/>
  <c r="H2960" i="19"/>
  <c r="I2960" i="19"/>
  <c r="H2961" i="19"/>
  <c r="I2961" i="19"/>
  <c r="H2962" i="19"/>
  <c r="I2962" i="19"/>
  <c r="H2963" i="19"/>
  <c r="I2963" i="19"/>
  <c r="H2964" i="19"/>
  <c r="I2964" i="19"/>
  <c r="H2965" i="19"/>
  <c r="I2965" i="19"/>
  <c r="H2966" i="19"/>
  <c r="I2966" i="19"/>
  <c r="H2967" i="19"/>
  <c r="I2967" i="19"/>
  <c r="H2968" i="19"/>
  <c r="I2968" i="19"/>
  <c r="H2969" i="19"/>
  <c r="I2969" i="19"/>
  <c r="H2970" i="19"/>
  <c r="I2970" i="19"/>
  <c r="H2971" i="19"/>
  <c r="I2971" i="19"/>
  <c r="H2972" i="19"/>
  <c r="I2972" i="19"/>
  <c r="H2973" i="19"/>
  <c r="I2973" i="19"/>
  <c r="H2974" i="19"/>
  <c r="I2974" i="19"/>
  <c r="H2975" i="19"/>
  <c r="I2975" i="19"/>
  <c r="H2976" i="19"/>
  <c r="I2976" i="19"/>
  <c r="H2977" i="19"/>
  <c r="I2977" i="19"/>
  <c r="H2978" i="19"/>
  <c r="I2978" i="19"/>
  <c r="H2979" i="19"/>
  <c r="I2979" i="19"/>
  <c r="H2980" i="19"/>
  <c r="I2980" i="19"/>
  <c r="H2981" i="19"/>
  <c r="I2981" i="19"/>
  <c r="H2982" i="19"/>
  <c r="I2982" i="19"/>
  <c r="H2983" i="19"/>
  <c r="I2983" i="19"/>
  <c r="H2984" i="19"/>
  <c r="I2984" i="19"/>
  <c r="H2985" i="19"/>
  <c r="I2985" i="19"/>
  <c r="H2986" i="19"/>
  <c r="I2986" i="19"/>
  <c r="H2987" i="19"/>
  <c r="I2987" i="19"/>
  <c r="H2988" i="19"/>
  <c r="I2988" i="19"/>
  <c r="H2989" i="19"/>
  <c r="I2989" i="19"/>
  <c r="H2990" i="19"/>
  <c r="I2990" i="19"/>
  <c r="H2991" i="19"/>
  <c r="I2991" i="19"/>
  <c r="H2992" i="19"/>
  <c r="I2992" i="19"/>
  <c r="H2993" i="19"/>
  <c r="I2993" i="19"/>
  <c r="H2994" i="19"/>
  <c r="I2994" i="19"/>
  <c r="H2995" i="19"/>
  <c r="I2995" i="19"/>
  <c r="H2996" i="19"/>
  <c r="I2996" i="19"/>
  <c r="H2997" i="19"/>
  <c r="I2997" i="19"/>
  <c r="H2998" i="19"/>
  <c r="I2998" i="19"/>
  <c r="H2999" i="19"/>
  <c r="I2999" i="19"/>
  <c r="H3000" i="19"/>
  <c r="I3000" i="19"/>
  <c r="H3001" i="19"/>
  <c r="I3001" i="19"/>
  <c r="H3002" i="19"/>
  <c r="I3002" i="19"/>
  <c r="H3003" i="19"/>
  <c r="I3003" i="19"/>
  <c r="H3004" i="19"/>
  <c r="I3004" i="19"/>
  <c r="H3005" i="19"/>
  <c r="I3005" i="19"/>
  <c r="H3006" i="19"/>
  <c r="I3006" i="19"/>
  <c r="H3007" i="19"/>
  <c r="I3007" i="19"/>
  <c r="H3008" i="19"/>
  <c r="I3008" i="19"/>
  <c r="H3009" i="19"/>
  <c r="I3009" i="19"/>
  <c r="H3010" i="19"/>
  <c r="I3010" i="19"/>
  <c r="H3011" i="19"/>
  <c r="I3011" i="19"/>
  <c r="H3012" i="19"/>
  <c r="I3012" i="19"/>
  <c r="H3013" i="19"/>
  <c r="I3013" i="19"/>
  <c r="H3014" i="19"/>
  <c r="I3014" i="19"/>
  <c r="H3015" i="19"/>
  <c r="I3015" i="19"/>
  <c r="H3016" i="19"/>
  <c r="I3016" i="19"/>
  <c r="H3017" i="19"/>
  <c r="I3017" i="19"/>
  <c r="H3018" i="19"/>
  <c r="I3018" i="19"/>
  <c r="H3019" i="19"/>
  <c r="I3019" i="19"/>
  <c r="H3020" i="19"/>
  <c r="I3020" i="19"/>
  <c r="H3021" i="19"/>
  <c r="I3021" i="19"/>
  <c r="H3022" i="19"/>
  <c r="I3022" i="19"/>
  <c r="H3023" i="19"/>
  <c r="I3023" i="19"/>
  <c r="H3024" i="19"/>
  <c r="I3024" i="19"/>
  <c r="H3025" i="19"/>
  <c r="I3025" i="19"/>
  <c r="H3026" i="19"/>
  <c r="I3026" i="19"/>
  <c r="H3027" i="19"/>
  <c r="I3027" i="19"/>
  <c r="H3028" i="19"/>
  <c r="I3028" i="19"/>
  <c r="H3029" i="19"/>
  <c r="I3029" i="19"/>
  <c r="H3030" i="19"/>
  <c r="I3030" i="19"/>
  <c r="H3031" i="19"/>
  <c r="I3031" i="19"/>
  <c r="H3032" i="19"/>
  <c r="I3032" i="19"/>
  <c r="H3033" i="19"/>
  <c r="I3033" i="19"/>
  <c r="H3034" i="19"/>
  <c r="I3034" i="19"/>
  <c r="H3035" i="19"/>
  <c r="I3035" i="19"/>
  <c r="H3036" i="19"/>
  <c r="I3036" i="19"/>
  <c r="H3037" i="19"/>
  <c r="I3037" i="19"/>
  <c r="H3038" i="19"/>
  <c r="I3038" i="19"/>
  <c r="H3039" i="19"/>
  <c r="I3039" i="19"/>
  <c r="H3040" i="19"/>
  <c r="I3040" i="19"/>
  <c r="H3041" i="19"/>
  <c r="I3041" i="19"/>
  <c r="H3042" i="19"/>
  <c r="I3042" i="19"/>
  <c r="H3043" i="19"/>
  <c r="I3043" i="19"/>
  <c r="H3044" i="19"/>
  <c r="I3044" i="19"/>
  <c r="H3045" i="19"/>
  <c r="I3045" i="19"/>
  <c r="H3046" i="19"/>
  <c r="I3046" i="19"/>
  <c r="H3047" i="19"/>
  <c r="I3047" i="19"/>
  <c r="H3048" i="19"/>
  <c r="I3048" i="19"/>
  <c r="H3049" i="19"/>
  <c r="I3049" i="19"/>
  <c r="H3050" i="19"/>
  <c r="I3050" i="19"/>
  <c r="H3051" i="19"/>
  <c r="I3051" i="19"/>
  <c r="H3052" i="19"/>
  <c r="I3052" i="19"/>
  <c r="H3053" i="19"/>
  <c r="I3053" i="19"/>
  <c r="H3054" i="19"/>
  <c r="I3054" i="19"/>
  <c r="H3055" i="19"/>
  <c r="I3055" i="19"/>
  <c r="H3056" i="19"/>
  <c r="I3056" i="19"/>
  <c r="H3057" i="19"/>
  <c r="I3057" i="19"/>
  <c r="H3058" i="19"/>
  <c r="I3058" i="19"/>
  <c r="H3059" i="19"/>
  <c r="I3059" i="19"/>
  <c r="H3060" i="19"/>
  <c r="I3060" i="19"/>
  <c r="H3061" i="19"/>
  <c r="I3061" i="19"/>
  <c r="H3062" i="19"/>
  <c r="I3062" i="19"/>
  <c r="H3063" i="19"/>
  <c r="I3063" i="19"/>
  <c r="H3064" i="19"/>
  <c r="I3064" i="19"/>
  <c r="H3065" i="19"/>
  <c r="I3065" i="19"/>
  <c r="H3066" i="19"/>
  <c r="I3066" i="19"/>
  <c r="H3067" i="19"/>
  <c r="I3067" i="19"/>
  <c r="H3068" i="19"/>
  <c r="I3068" i="19"/>
  <c r="H3069" i="19"/>
  <c r="I3069" i="19"/>
  <c r="H3070" i="19"/>
  <c r="I3070" i="19"/>
  <c r="H3071" i="19"/>
  <c r="I3071" i="19"/>
  <c r="H3072" i="19"/>
  <c r="I3072" i="19"/>
  <c r="H3073" i="19"/>
  <c r="I3073" i="19"/>
  <c r="H3074" i="19"/>
  <c r="I3074" i="19"/>
  <c r="H3075" i="19"/>
  <c r="I3075" i="19"/>
  <c r="H3076" i="19"/>
  <c r="I3076" i="19"/>
  <c r="H3077" i="19"/>
  <c r="I3077" i="19"/>
  <c r="H3078" i="19"/>
  <c r="I3078" i="19"/>
  <c r="H3079" i="19"/>
  <c r="I3079" i="19"/>
  <c r="H3080" i="19"/>
  <c r="I3080" i="19"/>
  <c r="H3081" i="19"/>
  <c r="I3081" i="19"/>
  <c r="H3082" i="19"/>
  <c r="I3082" i="19"/>
  <c r="H3083" i="19"/>
  <c r="I3083" i="19"/>
  <c r="H3084" i="19"/>
  <c r="I3084" i="19"/>
  <c r="H3085" i="19"/>
  <c r="I3085" i="19"/>
  <c r="H3086" i="19"/>
  <c r="I3086" i="19"/>
  <c r="H3087" i="19"/>
  <c r="I3087" i="19"/>
  <c r="H3088" i="19"/>
  <c r="I3088" i="19"/>
  <c r="H3089" i="19"/>
  <c r="I3089" i="19"/>
  <c r="H3090" i="19"/>
  <c r="I3090" i="19"/>
  <c r="H3091" i="19"/>
  <c r="I3091" i="19"/>
  <c r="H3092" i="19"/>
  <c r="I3092" i="19"/>
  <c r="H3093" i="19"/>
  <c r="I3093" i="19"/>
  <c r="H3094" i="19"/>
  <c r="I3094" i="19"/>
  <c r="H3095" i="19"/>
  <c r="I3095" i="19"/>
  <c r="H3096" i="19"/>
  <c r="I3096" i="19"/>
  <c r="H3097" i="19"/>
  <c r="I3097" i="19"/>
  <c r="H3098" i="19"/>
  <c r="I3098" i="19"/>
  <c r="H3099" i="19"/>
  <c r="I3099" i="19"/>
  <c r="H3100" i="19"/>
  <c r="I3100" i="19"/>
  <c r="H3101" i="19"/>
  <c r="I3101" i="19"/>
  <c r="H3102" i="19"/>
  <c r="I3102" i="19"/>
  <c r="H3103" i="19"/>
  <c r="I3103" i="19"/>
  <c r="H3104" i="19"/>
  <c r="I3104" i="19"/>
  <c r="H3105" i="19"/>
  <c r="I3105" i="19"/>
  <c r="H3106" i="19"/>
  <c r="I3106" i="19"/>
  <c r="H3107" i="19"/>
  <c r="I3107" i="19"/>
  <c r="H3108" i="19"/>
  <c r="I3108" i="19"/>
  <c r="H3109" i="19"/>
  <c r="I3109" i="19"/>
  <c r="H3110" i="19"/>
  <c r="I3110" i="19"/>
  <c r="H3111" i="19"/>
  <c r="I3111" i="19"/>
  <c r="H3112" i="19"/>
  <c r="I3112" i="19"/>
  <c r="H3113" i="19"/>
  <c r="I3113" i="19"/>
  <c r="H3114" i="19"/>
  <c r="I3114" i="19"/>
  <c r="H3115" i="19"/>
  <c r="I3115" i="19"/>
  <c r="H3116" i="19"/>
  <c r="I3116" i="19"/>
  <c r="H3117" i="19"/>
  <c r="I3117" i="19"/>
  <c r="H3118" i="19"/>
  <c r="I3118" i="19"/>
  <c r="H3119" i="19"/>
  <c r="I3119" i="19"/>
  <c r="H3120" i="19"/>
  <c r="I3120" i="19"/>
  <c r="H3121" i="19"/>
  <c r="I3121" i="19"/>
  <c r="H3122" i="19"/>
  <c r="I3122" i="19"/>
  <c r="H3123" i="19"/>
  <c r="I3123" i="19"/>
  <c r="H3124" i="19"/>
  <c r="I3124" i="19"/>
  <c r="H3125" i="19"/>
  <c r="I3125" i="19"/>
  <c r="H3126" i="19"/>
  <c r="I3126" i="19"/>
  <c r="H3127" i="19"/>
  <c r="I3127" i="19"/>
  <c r="H3128" i="19"/>
  <c r="I3128" i="19"/>
  <c r="H3129" i="19"/>
  <c r="I3129" i="19"/>
  <c r="H3130" i="19"/>
  <c r="I3130" i="19"/>
  <c r="H3131" i="19"/>
  <c r="I3131" i="19"/>
  <c r="H3132" i="19"/>
  <c r="I3132" i="19"/>
  <c r="H3133" i="19"/>
  <c r="I3133" i="19"/>
  <c r="H3134" i="19"/>
  <c r="I3134" i="19"/>
  <c r="H3135" i="19"/>
  <c r="I3135" i="19"/>
  <c r="H3136" i="19"/>
  <c r="I3136" i="19"/>
  <c r="H3137" i="19"/>
  <c r="I3137" i="19"/>
  <c r="H3138" i="19"/>
  <c r="I3138" i="19"/>
  <c r="H3139" i="19"/>
  <c r="I3139" i="19"/>
  <c r="H3140" i="19"/>
  <c r="I3140" i="19"/>
  <c r="H3141" i="19"/>
  <c r="I3141" i="19"/>
  <c r="H3142" i="19"/>
  <c r="I3142" i="19"/>
  <c r="H3143" i="19"/>
  <c r="I3143" i="19"/>
  <c r="H3144" i="19"/>
  <c r="I3144" i="19"/>
  <c r="H3145" i="19"/>
  <c r="I3145" i="19"/>
  <c r="H3146" i="19"/>
  <c r="I3146" i="19"/>
  <c r="H3147" i="19"/>
  <c r="I3147" i="19"/>
  <c r="H3148" i="19"/>
  <c r="I3148" i="19"/>
  <c r="H3149" i="19"/>
  <c r="I3149" i="19"/>
  <c r="H3150" i="19"/>
  <c r="I3150" i="19"/>
  <c r="H3151" i="19"/>
  <c r="I3151" i="19"/>
  <c r="H3152" i="19"/>
  <c r="I3152" i="19"/>
  <c r="H3153" i="19"/>
  <c r="I3153" i="19"/>
  <c r="H3154" i="19"/>
  <c r="I3154" i="19"/>
  <c r="H3155" i="19"/>
  <c r="I3155" i="19"/>
  <c r="H3156" i="19"/>
  <c r="I3156" i="19"/>
  <c r="H3157" i="19"/>
  <c r="I3157" i="19"/>
  <c r="H3158" i="19"/>
  <c r="I3158" i="19"/>
  <c r="H3159" i="19"/>
  <c r="I3159" i="19"/>
  <c r="H3160" i="19"/>
  <c r="I3160" i="19"/>
  <c r="H3161" i="19"/>
  <c r="I3161" i="19"/>
  <c r="H3162" i="19"/>
  <c r="I3162" i="19"/>
  <c r="H3163" i="19"/>
  <c r="I3163" i="19"/>
  <c r="H3164" i="19"/>
  <c r="I3164" i="19"/>
  <c r="H3165" i="19"/>
  <c r="I3165" i="19"/>
  <c r="H3166" i="19"/>
  <c r="I3166" i="19"/>
  <c r="H3167" i="19"/>
  <c r="I3167" i="19"/>
  <c r="H3168" i="19"/>
  <c r="I3168" i="19"/>
  <c r="H3169" i="19"/>
  <c r="I3169" i="19"/>
  <c r="H3170" i="19"/>
  <c r="I3170" i="19"/>
  <c r="H3171" i="19"/>
  <c r="I3171" i="19"/>
  <c r="H3172" i="19"/>
  <c r="I3172" i="19"/>
  <c r="H3173" i="19"/>
  <c r="I3173" i="19"/>
  <c r="H3174" i="19"/>
  <c r="I3174" i="19"/>
  <c r="H3175" i="19"/>
  <c r="I3175" i="19"/>
  <c r="H3176" i="19"/>
  <c r="I3176" i="19"/>
  <c r="H3177" i="19"/>
  <c r="I3177" i="19"/>
  <c r="H3178" i="19"/>
  <c r="I3178" i="19"/>
  <c r="H3179" i="19"/>
  <c r="I3179" i="19"/>
  <c r="H3180" i="19"/>
  <c r="I3180" i="19"/>
  <c r="H3181" i="19"/>
  <c r="I3181" i="19"/>
  <c r="H3182" i="19"/>
  <c r="I3182" i="19"/>
  <c r="H3183" i="19"/>
  <c r="I3183" i="19"/>
  <c r="H3184" i="19"/>
  <c r="I3184" i="19"/>
  <c r="H3185" i="19"/>
  <c r="I3185" i="19"/>
  <c r="H3186" i="19"/>
  <c r="I3186" i="19"/>
  <c r="H3187" i="19"/>
  <c r="I3187" i="19"/>
  <c r="H3188" i="19"/>
  <c r="I3188" i="19"/>
  <c r="H3189" i="19"/>
  <c r="I3189" i="19"/>
  <c r="H3190" i="19"/>
  <c r="I3190" i="19"/>
  <c r="H3191" i="19"/>
  <c r="I3191" i="19"/>
  <c r="H3192" i="19"/>
  <c r="I3192" i="19"/>
  <c r="H3193" i="19"/>
  <c r="I3193" i="19"/>
  <c r="H3194" i="19"/>
  <c r="I3194" i="19"/>
  <c r="H3195" i="19"/>
  <c r="I3195" i="19"/>
  <c r="H3196" i="19"/>
  <c r="I3196" i="19"/>
  <c r="H3197" i="19"/>
  <c r="I3197" i="19"/>
  <c r="H3198" i="19"/>
  <c r="I3198" i="19"/>
  <c r="H3199" i="19"/>
  <c r="I3199" i="19"/>
  <c r="H3200" i="19"/>
  <c r="I3200" i="19"/>
  <c r="H3201" i="19"/>
  <c r="I3201" i="19"/>
  <c r="H3202" i="19"/>
  <c r="I3202" i="19"/>
  <c r="H3203" i="19"/>
  <c r="I3203" i="19"/>
  <c r="H3204" i="19"/>
  <c r="I3204" i="19"/>
  <c r="H3205" i="19"/>
  <c r="I3205" i="19"/>
  <c r="H3206" i="19"/>
  <c r="I3206" i="19"/>
  <c r="H3207" i="19"/>
  <c r="I3207" i="19"/>
  <c r="H3208" i="19"/>
  <c r="I3208" i="19"/>
  <c r="H3209" i="19"/>
  <c r="I3209" i="19"/>
  <c r="H3210" i="19"/>
  <c r="I3210" i="19"/>
  <c r="H3211" i="19"/>
  <c r="I3211" i="19"/>
  <c r="H3212" i="19"/>
  <c r="I3212" i="19"/>
  <c r="H3213" i="19"/>
  <c r="I3213" i="19"/>
  <c r="H3214" i="19"/>
  <c r="I3214" i="19"/>
  <c r="H3215" i="19"/>
  <c r="I3215" i="19"/>
  <c r="H3216" i="19"/>
  <c r="I3216" i="19"/>
  <c r="H3217" i="19"/>
  <c r="I3217" i="19"/>
  <c r="H3218" i="19"/>
  <c r="I3218" i="19"/>
  <c r="H3219" i="19"/>
  <c r="I3219" i="19"/>
  <c r="H3220" i="19"/>
  <c r="I3220" i="19"/>
  <c r="H3221" i="19"/>
  <c r="I3221" i="19"/>
  <c r="H3222" i="19"/>
  <c r="I3222" i="19"/>
  <c r="H3223" i="19"/>
  <c r="I3223" i="19"/>
  <c r="H3224" i="19"/>
  <c r="I3224" i="19"/>
  <c r="H3225" i="19"/>
  <c r="I3225" i="19"/>
  <c r="H3226" i="19"/>
  <c r="I3226" i="19"/>
  <c r="H3227" i="19"/>
  <c r="I3227" i="19"/>
  <c r="H3228" i="19"/>
  <c r="I3228" i="19"/>
  <c r="H3229" i="19"/>
  <c r="I3229" i="19"/>
  <c r="H3230" i="19"/>
  <c r="I3230" i="19"/>
  <c r="H3231" i="19"/>
  <c r="I3231" i="19"/>
  <c r="H3232" i="19"/>
  <c r="I3232" i="19"/>
  <c r="H3233" i="19"/>
  <c r="I3233" i="19"/>
  <c r="H3234" i="19"/>
  <c r="I3234" i="19"/>
  <c r="H3235" i="19"/>
  <c r="I3235" i="19"/>
  <c r="H3236" i="19"/>
  <c r="I3236" i="19"/>
  <c r="H3237" i="19"/>
  <c r="I3237" i="19"/>
  <c r="H3238" i="19"/>
  <c r="I3238" i="19"/>
  <c r="H3239" i="19"/>
  <c r="I3239" i="19"/>
  <c r="H3240" i="19"/>
  <c r="I3240" i="19"/>
  <c r="H3241" i="19"/>
  <c r="I3241" i="19"/>
  <c r="H3242" i="19"/>
  <c r="I3242" i="19"/>
  <c r="H3243" i="19"/>
  <c r="I3243" i="19"/>
  <c r="H3244" i="19"/>
  <c r="I3244" i="19"/>
  <c r="H3245" i="19"/>
  <c r="I3245" i="19"/>
  <c r="H3246" i="19"/>
  <c r="I3246" i="19"/>
  <c r="H3247" i="19"/>
  <c r="I3247" i="19"/>
  <c r="H3248" i="19"/>
  <c r="I3248" i="19"/>
  <c r="H3249" i="19"/>
  <c r="I3249" i="19"/>
  <c r="H3250" i="19"/>
  <c r="I3250" i="19"/>
  <c r="H3251" i="19"/>
  <c r="I3251" i="19"/>
  <c r="H3252" i="19"/>
  <c r="I3252" i="19"/>
  <c r="H3253" i="19"/>
  <c r="I3253" i="19"/>
  <c r="H3254" i="19"/>
  <c r="I3254" i="19"/>
  <c r="H3255" i="19"/>
  <c r="I3255" i="19"/>
  <c r="H3256" i="19"/>
  <c r="I3256" i="19"/>
  <c r="H3257" i="19"/>
  <c r="I3257" i="19"/>
  <c r="H3258" i="19"/>
  <c r="I3258" i="19"/>
  <c r="H3259" i="19"/>
  <c r="I3259" i="19"/>
  <c r="H3260" i="19"/>
  <c r="I3260" i="19"/>
  <c r="H3261" i="19"/>
  <c r="I3261" i="19"/>
  <c r="H3262" i="19"/>
  <c r="I3262" i="19"/>
  <c r="H3263" i="19"/>
  <c r="I3263" i="19"/>
  <c r="H3264" i="19"/>
  <c r="I3264" i="19"/>
  <c r="H3265" i="19"/>
  <c r="I3265" i="19"/>
  <c r="H3266" i="19"/>
  <c r="I3266" i="19"/>
  <c r="H3267" i="19"/>
  <c r="I3267" i="19"/>
  <c r="H3268" i="19"/>
  <c r="I3268" i="19"/>
  <c r="H3269" i="19"/>
  <c r="I3269" i="19"/>
  <c r="H3270" i="19"/>
  <c r="I3270" i="19"/>
  <c r="H3271" i="19"/>
  <c r="I3271" i="19"/>
  <c r="H3272" i="19"/>
  <c r="I3272" i="19"/>
  <c r="H3273" i="19"/>
  <c r="I3273" i="19"/>
  <c r="H3274" i="19"/>
  <c r="I3274" i="19"/>
  <c r="H3275" i="19"/>
  <c r="I3275" i="19"/>
  <c r="H3276" i="19"/>
  <c r="I3276" i="19"/>
  <c r="H3277" i="19"/>
  <c r="I3277" i="19"/>
  <c r="H3278" i="19"/>
  <c r="I3278" i="19"/>
  <c r="H3279" i="19"/>
  <c r="I3279" i="19"/>
  <c r="H3280" i="19"/>
  <c r="I3280" i="19"/>
  <c r="H3281" i="19"/>
  <c r="I3281" i="19"/>
  <c r="H3282" i="19"/>
  <c r="I3282" i="19"/>
  <c r="H3283" i="19"/>
  <c r="I3283" i="19"/>
  <c r="H3284" i="19"/>
  <c r="I3284" i="19"/>
  <c r="H3285" i="19"/>
  <c r="I3285" i="19"/>
  <c r="H3286" i="19"/>
  <c r="I3286" i="19"/>
  <c r="H3287" i="19"/>
  <c r="I3287" i="19"/>
  <c r="H3288" i="19"/>
  <c r="I3288" i="19"/>
  <c r="H3289" i="19"/>
  <c r="I3289" i="19"/>
  <c r="H3290" i="19"/>
  <c r="I3290" i="19"/>
  <c r="H3291" i="19"/>
  <c r="I3291" i="19"/>
  <c r="H3292" i="19"/>
  <c r="I3292" i="19"/>
  <c r="H3293" i="19"/>
  <c r="I3293" i="19"/>
  <c r="H3294" i="19"/>
  <c r="I3294" i="19"/>
  <c r="H3295" i="19"/>
  <c r="I3295" i="19"/>
  <c r="H3296" i="19"/>
  <c r="I3296" i="19"/>
  <c r="H3297" i="19"/>
  <c r="I3297" i="19"/>
  <c r="H3298" i="19"/>
  <c r="I3298" i="19"/>
  <c r="H3299" i="19"/>
  <c r="I3299" i="19"/>
  <c r="H3300" i="19"/>
  <c r="I3300" i="19"/>
  <c r="H3301" i="19"/>
  <c r="I3301" i="19"/>
  <c r="H3302" i="19"/>
  <c r="I3302" i="19"/>
  <c r="H3303" i="19"/>
  <c r="I3303" i="19"/>
  <c r="H3304" i="19"/>
  <c r="I3304" i="19"/>
  <c r="H3305" i="19"/>
  <c r="I3305" i="19"/>
  <c r="H3306" i="19"/>
  <c r="I3306" i="19"/>
  <c r="H3307" i="19"/>
  <c r="I3307" i="19"/>
  <c r="H3308" i="19"/>
  <c r="I3308" i="19"/>
  <c r="H3309" i="19"/>
  <c r="I3309" i="19"/>
  <c r="H3310" i="19"/>
  <c r="I3310" i="19"/>
  <c r="H3311" i="19"/>
  <c r="I3311" i="19"/>
  <c r="H3312" i="19"/>
  <c r="I3312" i="19"/>
  <c r="H3313" i="19"/>
  <c r="I3313" i="19"/>
  <c r="H3314" i="19"/>
  <c r="I3314" i="19"/>
  <c r="H3315" i="19"/>
  <c r="I3315" i="19"/>
  <c r="H3316" i="19"/>
  <c r="I3316" i="19"/>
  <c r="H3317" i="19"/>
  <c r="I3317" i="19"/>
  <c r="H3318" i="19"/>
  <c r="I3318" i="19"/>
  <c r="H3319" i="19"/>
  <c r="I3319" i="19"/>
  <c r="H3320" i="19"/>
  <c r="I3320" i="19"/>
  <c r="H3321" i="19"/>
  <c r="I3321" i="19"/>
  <c r="H3322" i="19"/>
  <c r="I3322" i="19"/>
  <c r="H3323" i="19"/>
  <c r="I3323" i="19"/>
  <c r="H3324" i="19"/>
  <c r="I3324" i="19"/>
  <c r="H3325" i="19"/>
  <c r="I3325" i="19"/>
  <c r="H3326" i="19"/>
  <c r="I3326" i="19"/>
  <c r="H3327" i="19"/>
  <c r="I3327" i="19"/>
  <c r="H3328" i="19"/>
  <c r="I3328" i="19"/>
  <c r="H3329" i="19"/>
  <c r="I3329" i="19"/>
  <c r="H3330" i="19"/>
  <c r="I3330" i="19"/>
  <c r="H3331" i="19"/>
  <c r="I3331" i="19"/>
  <c r="H3332" i="19"/>
  <c r="I3332" i="19"/>
  <c r="H3333" i="19"/>
  <c r="I3333" i="19"/>
  <c r="H3334" i="19"/>
  <c r="I3334" i="19"/>
  <c r="H3335" i="19"/>
  <c r="I3335" i="19"/>
  <c r="H3336" i="19"/>
  <c r="I3336" i="19"/>
  <c r="H3337" i="19"/>
  <c r="I3337" i="19"/>
  <c r="H3338" i="19"/>
  <c r="I3338" i="19"/>
  <c r="H3339" i="19"/>
  <c r="I3339" i="19"/>
  <c r="H3340" i="19"/>
  <c r="I3340" i="19"/>
  <c r="H3341" i="19"/>
  <c r="I3341" i="19"/>
  <c r="H3342" i="19"/>
  <c r="I3342" i="19"/>
  <c r="H3343" i="19"/>
  <c r="I3343" i="19"/>
  <c r="H3344" i="19"/>
  <c r="I3344" i="19"/>
  <c r="H3345" i="19"/>
  <c r="I3345" i="19"/>
  <c r="H3346" i="19"/>
  <c r="I3346" i="19"/>
  <c r="H3347" i="19"/>
  <c r="I3347" i="19"/>
  <c r="H3348" i="19"/>
  <c r="I3348" i="19"/>
  <c r="H3349" i="19"/>
  <c r="I3349" i="19"/>
  <c r="H3350" i="19"/>
  <c r="I3350" i="19"/>
  <c r="H3351" i="19"/>
  <c r="I3351" i="19"/>
  <c r="H3352" i="19"/>
  <c r="I3352" i="19"/>
  <c r="H3353" i="19"/>
  <c r="I3353" i="19"/>
  <c r="H3354" i="19"/>
  <c r="I3354" i="19"/>
  <c r="H3355" i="19"/>
  <c r="I3355" i="19"/>
  <c r="H3356" i="19"/>
  <c r="I3356" i="19"/>
  <c r="H3357" i="19"/>
  <c r="I3357" i="19"/>
  <c r="H3358" i="19"/>
  <c r="I3358" i="19"/>
  <c r="H3359" i="19"/>
  <c r="I3359" i="19"/>
  <c r="H3360" i="19"/>
  <c r="I3360" i="19"/>
  <c r="H3361" i="19"/>
  <c r="I3361" i="19"/>
  <c r="H3362" i="19"/>
  <c r="I3362" i="19"/>
  <c r="H3363" i="19"/>
  <c r="I3363" i="19"/>
  <c r="H3364" i="19"/>
  <c r="I3364" i="19"/>
  <c r="H3365" i="19"/>
  <c r="I3365" i="19"/>
  <c r="H3366" i="19"/>
  <c r="I3366" i="19"/>
  <c r="H3367" i="19"/>
  <c r="I3367" i="19"/>
  <c r="H3368" i="19"/>
  <c r="I3368" i="19"/>
  <c r="H3369" i="19"/>
  <c r="I3369" i="19"/>
  <c r="H3370" i="19"/>
  <c r="I3370" i="19"/>
  <c r="H3371" i="19"/>
  <c r="I3371" i="19"/>
  <c r="H3372" i="19"/>
  <c r="I3372" i="19"/>
  <c r="H3373" i="19"/>
  <c r="I3373" i="19"/>
  <c r="H3374" i="19"/>
  <c r="I3374" i="19"/>
  <c r="H3375" i="19"/>
  <c r="I3375" i="19"/>
  <c r="H3376" i="19"/>
  <c r="I3376" i="19"/>
  <c r="H3377" i="19"/>
  <c r="I3377" i="19"/>
  <c r="H3378" i="19"/>
  <c r="I3378" i="19"/>
  <c r="H3379" i="19"/>
  <c r="I3379" i="19"/>
  <c r="H3380" i="19"/>
  <c r="I3380" i="19"/>
  <c r="H3381" i="19"/>
  <c r="I3381" i="19"/>
  <c r="H3382" i="19"/>
  <c r="I3382" i="19"/>
  <c r="H3383" i="19"/>
  <c r="I3383" i="19"/>
  <c r="H3384" i="19"/>
  <c r="I3384" i="19"/>
  <c r="H3385" i="19"/>
  <c r="I3385" i="19"/>
  <c r="H3386" i="19"/>
  <c r="I3386" i="19"/>
  <c r="H3387" i="19"/>
  <c r="I3387" i="19"/>
  <c r="H3388" i="19"/>
  <c r="I3388" i="19"/>
  <c r="H3389" i="19"/>
  <c r="I3389" i="19"/>
  <c r="H3390" i="19"/>
  <c r="I3390" i="19"/>
  <c r="H3391" i="19"/>
  <c r="I3391" i="19"/>
  <c r="H3392" i="19"/>
  <c r="I3392" i="19"/>
  <c r="H3393" i="19"/>
  <c r="I3393" i="19"/>
  <c r="H3394" i="19"/>
  <c r="I3394" i="19"/>
  <c r="H3395" i="19"/>
  <c r="I3395" i="19"/>
  <c r="H3396" i="19"/>
  <c r="I3396" i="19"/>
  <c r="H3397" i="19"/>
  <c r="I3397" i="19"/>
  <c r="H3398" i="19"/>
  <c r="I3398" i="19"/>
  <c r="H3399" i="19"/>
  <c r="I3399" i="19"/>
  <c r="H3400" i="19"/>
  <c r="I3400" i="19"/>
  <c r="H3401" i="19"/>
  <c r="I3401" i="19"/>
  <c r="H3402" i="19"/>
  <c r="I3402" i="19"/>
  <c r="H3403" i="19"/>
  <c r="I3403" i="19"/>
  <c r="H3404" i="19"/>
  <c r="I3404" i="19"/>
  <c r="H3405" i="19"/>
  <c r="I3405" i="19"/>
  <c r="H3406" i="19"/>
  <c r="I3406" i="19"/>
  <c r="H3407" i="19"/>
  <c r="I3407" i="19"/>
  <c r="H3408" i="19"/>
  <c r="I3408" i="19"/>
  <c r="H3409" i="19"/>
  <c r="I3409" i="19"/>
  <c r="H3410" i="19"/>
  <c r="I3410" i="19"/>
  <c r="H3411" i="19"/>
  <c r="I3411" i="19"/>
  <c r="H3412" i="19"/>
  <c r="I3412" i="19"/>
  <c r="H3413" i="19"/>
  <c r="I3413" i="19"/>
  <c r="H3414" i="19"/>
  <c r="I3414" i="19"/>
  <c r="H3415" i="19"/>
  <c r="I3415" i="19"/>
  <c r="H3416" i="19"/>
  <c r="I3416" i="19"/>
  <c r="H3417" i="19"/>
  <c r="I3417" i="19"/>
  <c r="H3418" i="19"/>
  <c r="I3418" i="19"/>
  <c r="H3419" i="19"/>
  <c r="I3419" i="19"/>
  <c r="H3420" i="19"/>
  <c r="I3420" i="19"/>
  <c r="H3421" i="19"/>
  <c r="I3421" i="19"/>
  <c r="H3422" i="19"/>
  <c r="I3422" i="19"/>
  <c r="H3423" i="19"/>
  <c r="I3423" i="19"/>
  <c r="H3424" i="19"/>
  <c r="I3424" i="19"/>
  <c r="H3425" i="19"/>
  <c r="I3425" i="19"/>
  <c r="H3426" i="19"/>
  <c r="I3426" i="19"/>
  <c r="H3427" i="19"/>
  <c r="I3427" i="19"/>
  <c r="H3428" i="19"/>
  <c r="I3428" i="19"/>
  <c r="H3429" i="19"/>
  <c r="I3429" i="19"/>
  <c r="H3430" i="19"/>
  <c r="I3430" i="19"/>
  <c r="H3431" i="19"/>
  <c r="I3431" i="19"/>
  <c r="H3432" i="19"/>
  <c r="I3432" i="19"/>
  <c r="H3433" i="19"/>
  <c r="I3433" i="19"/>
  <c r="H3434" i="19"/>
  <c r="I3434" i="19"/>
  <c r="H3435" i="19"/>
  <c r="I3435" i="19"/>
  <c r="H3436" i="19"/>
  <c r="I3436" i="19"/>
  <c r="H3437" i="19"/>
  <c r="I3437" i="19"/>
  <c r="H3438" i="19"/>
  <c r="I3438" i="19"/>
  <c r="H3439" i="19"/>
  <c r="I3439" i="19"/>
  <c r="H3440" i="19"/>
  <c r="I3440" i="19"/>
  <c r="H3441" i="19"/>
  <c r="I3441" i="19"/>
  <c r="H3442" i="19"/>
  <c r="I3442" i="19"/>
  <c r="H3443" i="19"/>
  <c r="I3443" i="19"/>
  <c r="H3444" i="19"/>
  <c r="I3444" i="19"/>
  <c r="H3445" i="19"/>
  <c r="I3445" i="19"/>
  <c r="H3446" i="19"/>
  <c r="I3446" i="19"/>
  <c r="H3447" i="19"/>
  <c r="I3447" i="19"/>
  <c r="H3448" i="19"/>
  <c r="I3448" i="19"/>
  <c r="H3449" i="19"/>
  <c r="I3449" i="19"/>
  <c r="H3450" i="19"/>
  <c r="I3450" i="19"/>
  <c r="H3451" i="19"/>
  <c r="I3451" i="19"/>
  <c r="H3452" i="19"/>
  <c r="I3452" i="19"/>
  <c r="H3453" i="19"/>
  <c r="I3453" i="19"/>
  <c r="H3454" i="19"/>
  <c r="I3454" i="19"/>
  <c r="H3455" i="19"/>
  <c r="I3455" i="19"/>
  <c r="H3456" i="19"/>
  <c r="I3456" i="19"/>
  <c r="H3457" i="19"/>
  <c r="I3457" i="19"/>
  <c r="H3458" i="19"/>
  <c r="I3458" i="19"/>
  <c r="H3459" i="19"/>
  <c r="I3459" i="19"/>
  <c r="H3460" i="19"/>
  <c r="I3460" i="19"/>
  <c r="H3461" i="19"/>
  <c r="I3461" i="19"/>
  <c r="H3462" i="19"/>
  <c r="I3462" i="19"/>
  <c r="H3463" i="19"/>
  <c r="I3463" i="19"/>
  <c r="H3464" i="19"/>
  <c r="I3464" i="19"/>
  <c r="H3465" i="19"/>
  <c r="I3465" i="19"/>
  <c r="H3466" i="19"/>
  <c r="I3466" i="19"/>
  <c r="H3467" i="19"/>
  <c r="I3467" i="19"/>
  <c r="H3468" i="19"/>
  <c r="I3468" i="19"/>
  <c r="H3469" i="19"/>
  <c r="I3469" i="19"/>
  <c r="H3470" i="19"/>
  <c r="I3470" i="19"/>
  <c r="H3471" i="19"/>
  <c r="I3471" i="19"/>
  <c r="H3472" i="19"/>
  <c r="I3472" i="19"/>
  <c r="H3473" i="19"/>
  <c r="I3473" i="19"/>
  <c r="H3474" i="19"/>
  <c r="I3474" i="19"/>
  <c r="H3475" i="19"/>
  <c r="I3475" i="19"/>
  <c r="H3476" i="19"/>
  <c r="I3476" i="19"/>
  <c r="H3477" i="19"/>
  <c r="I3477" i="19"/>
  <c r="H3478" i="19"/>
  <c r="I3478" i="19"/>
  <c r="H3479" i="19"/>
  <c r="I3479" i="19"/>
  <c r="H3480" i="19"/>
  <c r="I3480" i="19"/>
  <c r="H3481" i="19"/>
  <c r="I3481" i="19"/>
  <c r="H3482" i="19"/>
  <c r="I3482" i="19"/>
  <c r="H3483" i="19"/>
  <c r="I3483" i="19"/>
  <c r="H3484" i="19"/>
  <c r="I3484" i="19"/>
  <c r="H3485" i="19"/>
  <c r="I3485" i="19"/>
  <c r="H3486" i="19"/>
  <c r="I3486" i="19"/>
  <c r="H3487" i="19"/>
  <c r="I3487" i="19"/>
  <c r="H3488" i="19"/>
  <c r="I3488" i="19"/>
  <c r="H3489" i="19"/>
  <c r="I3489" i="19"/>
  <c r="H3490" i="19"/>
  <c r="I3490" i="19"/>
  <c r="H3491" i="19"/>
  <c r="I3491" i="19"/>
  <c r="H3492" i="19"/>
  <c r="I3492" i="19"/>
  <c r="H3493" i="19"/>
  <c r="I3493" i="19"/>
  <c r="H3494" i="19"/>
  <c r="I3494" i="19"/>
  <c r="H3495" i="19"/>
  <c r="I3495" i="19"/>
  <c r="H3496" i="19"/>
  <c r="I3496" i="19"/>
  <c r="H3497" i="19"/>
  <c r="I3497" i="19"/>
  <c r="H3498" i="19"/>
  <c r="I3498" i="19"/>
  <c r="H3499" i="19"/>
  <c r="I3499" i="19"/>
  <c r="H3500" i="19"/>
  <c r="I3500" i="19"/>
  <c r="H3501" i="19"/>
  <c r="I3501" i="19"/>
  <c r="H3502" i="19"/>
  <c r="I3502" i="19"/>
  <c r="H3503" i="19"/>
  <c r="I3503" i="19"/>
  <c r="H3504" i="19"/>
  <c r="I3504" i="19"/>
  <c r="H3505" i="19"/>
  <c r="I3505" i="19"/>
  <c r="H3506" i="19"/>
  <c r="I3506" i="19"/>
  <c r="H3507" i="19"/>
  <c r="I3507" i="19"/>
  <c r="H3508" i="19"/>
  <c r="I3508" i="19"/>
  <c r="H3509" i="19"/>
  <c r="I3509" i="19"/>
  <c r="H3510" i="19"/>
  <c r="I3510" i="19"/>
  <c r="H3511" i="19"/>
  <c r="I3511" i="19"/>
  <c r="H3512" i="19"/>
  <c r="I3512" i="19"/>
  <c r="H3513" i="19"/>
  <c r="I3513" i="19"/>
  <c r="H3514" i="19"/>
  <c r="I3514" i="19"/>
  <c r="H3515" i="19"/>
  <c r="I3515" i="19"/>
  <c r="H3516" i="19"/>
  <c r="I3516" i="19"/>
  <c r="H3517" i="19"/>
  <c r="I3517" i="19"/>
  <c r="H3518" i="19"/>
  <c r="I3518" i="19"/>
  <c r="H3519" i="19"/>
  <c r="I3519" i="19"/>
  <c r="H3520" i="19"/>
  <c r="I3520" i="19"/>
  <c r="H3521" i="19"/>
  <c r="I3521" i="19"/>
  <c r="H3522" i="19"/>
  <c r="I3522" i="19"/>
  <c r="H3523" i="19"/>
  <c r="I3523" i="19"/>
  <c r="H3524" i="19"/>
  <c r="I3524" i="19"/>
  <c r="H3525" i="19"/>
  <c r="I3525" i="19"/>
  <c r="H3526" i="19"/>
  <c r="I3526" i="19"/>
  <c r="H3527" i="19"/>
  <c r="I3527" i="19"/>
  <c r="H3528" i="19"/>
  <c r="I3528" i="19"/>
  <c r="H3529" i="19"/>
  <c r="I3529" i="19"/>
  <c r="H3530" i="19"/>
  <c r="I3530" i="19"/>
  <c r="H3531" i="19"/>
  <c r="I3531" i="19"/>
  <c r="H3532" i="19"/>
  <c r="I3532" i="19"/>
  <c r="H3533" i="19"/>
  <c r="I3533" i="19"/>
  <c r="H3534" i="19"/>
  <c r="I3534" i="19"/>
  <c r="H3535" i="19"/>
  <c r="I3535" i="19"/>
  <c r="H3536" i="19"/>
  <c r="I3536" i="19"/>
  <c r="H3537" i="19"/>
  <c r="I3537" i="19"/>
  <c r="H3538" i="19"/>
  <c r="I3538" i="19"/>
  <c r="H3539" i="19"/>
  <c r="I3539" i="19"/>
  <c r="H3540" i="19"/>
  <c r="I3540" i="19"/>
  <c r="H3541" i="19"/>
  <c r="I3541" i="19"/>
  <c r="H3542" i="19"/>
  <c r="I3542" i="19"/>
  <c r="H3543" i="19"/>
  <c r="I3543" i="19"/>
  <c r="H3544" i="19"/>
  <c r="I3544" i="19"/>
  <c r="H3545" i="19"/>
  <c r="I3545" i="19"/>
  <c r="H3546" i="19"/>
  <c r="I3546" i="19"/>
  <c r="H3547" i="19"/>
  <c r="I3547" i="19"/>
  <c r="H3548" i="19"/>
  <c r="I3548" i="19"/>
  <c r="H3549" i="19"/>
  <c r="I3549" i="19"/>
  <c r="H3550" i="19"/>
  <c r="I3550" i="19"/>
  <c r="H3551" i="19"/>
  <c r="I3551" i="19"/>
  <c r="H3552" i="19"/>
  <c r="I3552" i="19"/>
  <c r="H3553" i="19"/>
  <c r="I3553" i="19"/>
  <c r="H3554" i="19"/>
  <c r="I3554" i="19"/>
  <c r="H3555" i="19"/>
  <c r="I3555" i="19"/>
  <c r="H3556" i="19"/>
  <c r="I3556" i="19"/>
  <c r="H3557" i="19"/>
  <c r="I3557" i="19"/>
  <c r="H3558" i="19"/>
  <c r="I3558" i="19"/>
  <c r="H3559" i="19"/>
  <c r="I3559" i="19"/>
  <c r="H3560" i="19"/>
  <c r="I3560" i="19"/>
  <c r="H3561" i="19"/>
  <c r="I3561" i="19"/>
  <c r="H3562" i="19"/>
  <c r="I3562" i="19"/>
  <c r="H3563" i="19"/>
  <c r="I3563" i="19"/>
  <c r="H3564" i="19"/>
  <c r="I3564" i="19"/>
  <c r="H3565" i="19"/>
  <c r="I3565" i="19"/>
  <c r="H3566" i="19"/>
  <c r="I3566" i="19"/>
  <c r="H3567" i="19"/>
  <c r="I3567" i="19"/>
  <c r="H3568" i="19"/>
  <c r="I3568" i="19"/>
  <c r="H3569" i="19"/>
  <c r="I3569" i="19"/>
  <c r="H3570" i="19"/>
  <c r="I3570" i="19"/>
  <c r="H3571" i="19"/>
  <c r="I3571" i="19"/>
  <c r="H3572" i="19"/>
  <c r="I3572" i="19"/>
  <c r="H3573" i="19"/>
  <c r="I3573" i="19"/>
  <c r="H3574" i="19"/>
  <c r="I3574" i="19"/>
  <c r="H3575" i="19"/>
  <c r="I3575" i="19"/>
  <c r="H3576" i="19"/>
  <c r="I3576" i="19"/>
  <c r="H3577" i="19"/>
  <c r="I3577" i="19"/>
  <c r="H3578" i="19"/>
  <c r="I3578" i="19"/>
  <c r="H3579" i="19"/>
  <c r="I3579" i="19"/>
  <c r="H3580" i="19"/>
  <c r="I3580" i="19"/>
  <c r="H3581" i="19"/>
  <c r="I3581" i="19"/>
  <c r="H3582" i="19"/>
  <c r="I3582" i="19"/>
  <c r="H3583" i="19"/>
  <c r="I3583" i="19"/>
  <c r="H3584" i="19"/>
  <c r="I3584" i="19"/>
  <c r="H3585" i="19"/>
  <c r="I3585" i="19"/>
  <c r="H3586" i="19"/>
  <c r="I3586" i="19"/>
  <c r="H3587" i="19"/>
  <c r="I3587" i="19"/>
  <c r="H3588" i="19"/>
  <c r="I3588" i="19"/>
  <c r="H3589" i="19"/>
  <c r="I3589" i="19"/>
  <c r="H3590" i="19"/>
  <c r="I3590" i="19"/>
  <c r="H3591" i="19"/>
  <c r="I3591" i="19"/>
  <c r="H3592" i="19"/>
  <c r="I3592" i="19"/>
  <c r="H3593" i="19"/>
  <c r="I3593" i="19"/>
  <c r="H3594" i="19"/>
  <c r="I3594" i="19"/>
  <c r="H3595" i="19"/>
  <c r="I3595" i="19"/>
  <c r="H3596" i="19"/>
  <c r="I3596" i="19"/>
  <c r="H3597" i="19"/>
  <c r="I3597" i="19"/>
  <c r="H3598" i="19"/>
  <c r="I3598" i="19"/>
  <c r="H3599" i="19"/>
  <c r="I3599" i="19"/>
  <c r="H3600" i="19"/>
  <c r="I3600" i="19"/>
  <c r="H3601" i="19"/>
  <c r="I3601" i="19"/>
  <c r="H3602" i="19"/>
  <c r="I3602" i="19"/>
  <c r="H3603" i="19"/>
  <c r="I3603" i="19"/>
  <c r="H3604" i="19"/>
  <c r="I3604" i="19"/>
  <c r="H3605" i="19"/>
  <c r="I3605" i="19"/>
  <c r="H3606" i="19"/>
  <c r="I3606" i="19"/>
  <c r="H3607" i="19"/>
  <c r="I3607" i="19"/>
  <c r="H3608" i="19"/>
  <c r="I3608" i="19"/>
  <c r="H3609" i="19"/>
  <c r="I3609" i="19"/>
  <c r="H3610" i="19"/>
  <c r="I3610" i="19"/>
  <c r="H3611" i="19"/>
  <c r="I3611" i="19"/>
  <c r="H3612" i="19"/>
  <c r="I3612" i="19"/>
  <c r="H3613" i="19"/>
  <c r="I3613" i="19"/>
  <c r="H3614" i="19"/>
  <c r="I3614" i="19"/>
  <c r="H3615" i="19"/>
  <c r="I3615" i="19"/>
  <c r="H3616" i="19"/>
  <c r="I3616" i="19"/>
  <c r="H3617" i="19"/>
  <c r="I3617" i="19"/>
  <c r="H3618" i="19"/>
  <c r="I3618" i="19"/>
  <c r="H3619" i="19"/>
  <c r="I3619" i="19"/>
  <c r="H3620" i="19"/>
  <c r="I3620" i="19"/>
  <c r="H3621" i="19"/>
  <c r="I3621" i="19"/>
  <c r="H3622" i="19"/>
  <c r="I3622" i="19"/>
  <c r="H3623" i="19"/>
  <c r="I3623" i="19"/>
  <c r="H3624" i="19"/>
  <c r="I3624" i="19"/>
  <c r="H3625" i="19"/>
  <c r="I3625" i="19"/>
  <c r="H3626" i="19"/>
  <c r="I3626" i="19"/>
  <c r="H3627" i="19"/>
  <c r="I3627" i="19"/>
  <c r="H3628" i="19"/>
  <c r="I3628" i="19"/>
  <c r="H3629" i="19"/>
  <c r="I3629" i="19"/>
  <c r="H3630" i="19"/>
  <c r="I3630" i="19"/>
  <c r="H3631" i="19"/>
  <c r="I3631" i="19"/>
  <c r="H3632" i="19"/>
  <c r="I3632" i="19"/>
  <c r="H3633" i="19"/>
  <c r="I3633" i="19"/>
  <c r="H3634" i="19"/>
  <c r="I3634" i="19"/>
  <c r="H3635" i="19"/>
  <c r="I3635" i="19"/>
  <c r="H3636" i="19"/>
  <c r="I3636" i="19"/>
  <c r="H3637" i="19"/>
  <c r="I3637" i="19"/>
  <c r="H3638" i="19"/>
  <c r="I3638" i="19"/>
  <c r="H3639" i="19"/>
  <c r="I3639" i="19"/>
  <c r="H3640" i="19"/>
  <c r="I3640" i="19"/>
  <c r="H3641" i="19"/>
  <c r="I3641" i="19"/>
  <c r="H3642" i="19"/>
  <c r="I3642" i="19"/>
  <c r="H3643" i="19"/>
  <c r="I3643" i="19"/>
  <c r="H3644" i="19"/>
  <c r="I3644" i="19"/>
  <c r="H3645" i="19"/>
  <c r="I3645" i="19"/>
  <c r="H3646" i="19"/>
  <c r="I3646" i="19"/>
  <c r="H3647" i="19"/>
  <c r="I3647" i="19"/>
  <c r="H3648" i="19"/>
  <c r="I3648" i="19"/>
  <c r="H3649" i="19"/>
  <c r="I3649" i="19"/>
  <c r="H3650" i="19"/>
  <c r="I3650" i="19"/>
  <c r="H3651" i="19"/>
  <c r="I3651" i="19"/>
  <c r="H3652" i="19"/>
  <c r="I3652" i="19"/>
  <c r="H3653" i="19"/>
  <c r="I3653" i="19"/>
  <c r="H3654" i="19"/>
  <c r="I3654" i="19"/>
  <c r="H3655" i="19"/>
  <c r="I3655" i="19"/>
  <c r="H3656" i="19"/>
  <c r="I3656" i="19"/>
  <c r="H3657" i="19"/>
  <c r="I3657" i="19"/>
  <c r="H3658" i="19"/>
  <c r="I3658" i="19"/>
  <c r="H3659" i="19"/>
  <c r="I3659" i="19"/>
  <c r="H3660" i="19"/>
  <c r="I3660" i="19"/>
  <c r="H3661" i="19"/>
  <c r="I3661" i="19"/>
  <c r="H3662" i="19"/>
  <c r="I3662" i="19"/>
  <c r="H3663" i="19"/>
  <c r="I3663" i="19"/>
  <c r="H3664" i="19"/>
  <c r="I3664" i="19"/>
  <c r="H3665" i="19"/>
  <c r="I3665" i="19"/>
  <c r="H3666" i="19"/>
  <c r="I3666" i="19"/>
  <c r="H3667" i="19"/>
  <c r="I3667" i="19"/>
  <c r="H3668" i="19"/>
  <c r="I3668" i="19"/>
  <c r="H3669" i="19"/>
  <c r="I3669" i="19"/>
  <c r="H3670" i="19"/>
  <c r="I3670" i="19"/>
  <c r="H3671" i="19"/>
  <c r="I3671" i="19"/>
  <c r="H3672" i="19"/>
  <c r="I3672" i="19"/>
  <c r="H3673" i="19"/>
  <c r="I3673" i="19"/>
  <c r="H3674" i="19"/>
  <c r="I3674" i="19"/>
  <c r="H3675" i="19"/>
  <c r="I3675" i="19"/>
  <c r="H3676" i="19"/>
  <c r="I3676" i="19"/>
  <c r="H3677" i="19"/>
  <c r="I3677" i="19"/>
  <c r="H3678" i="19"/>
  <c r="I3678" i="19"/>
  <c r="H3679" i="19"/>
  <c r="I3679" i="19"/>
  <c r="H3680" i="19"/>
  <c r="I3680" i="19"/>
  <c r="H3681" i="19"/>
  <c r="I3681" i="19"/>
  <c r="H3682" i="19"/>
  <c r="I3682" i="19"/>
  <c r="H3683" i="19"/>
  <c r="I3683" i="19"/>
  <c r="H3684" i="19"/>
  <c r="I3684" i="19"/>
  <c r="H3685" i="19"/>
  <c r="I3685" i="19"/>
  <c r="H3686" i="19"/>
  <c r="I3686" i="19"/>
  <c r="H3687" i="19"/>
  <c r="I3687" i="19"/>
  <c r="H3688" i="19"/>
  <c r="I3688" i="19"/>
  <c r="H3689" i="19"/>
  <c r="I3689" i="19"/>
  <c r="H3690" i="19"/>
  <c r="I3690" i="19"/>
  <c r="H3691" i="19"/>
  <c r="I3691" i="19"/>
  <c r="H3692" i="19"/>
  <c r="I3692" i="19"/>
  <c r="H3693" i="19"/>
  <c r="I3693" i="19"/>
  <c r="H3694" i="19"/>
  <c r="I3694" i="19"/>
  <c r="H3695" i="19"/>
  <c r="I3695" i="19"/>
  <c r="H3696" i="19"/>
  <c r="I3696" i="19"/>
  <c r="H3697" i="19"/>
  <c r="I3697" i="19"/>
  <c r="H3698" i="19"/>
  <c r="I3698" i="19"/>
  <c r="H3699" i="19"/>
  <c r="I3699" i="19"/>
  <c r="H3700" i="19"/>
  <c r="I3700" i="19"/>
  <c r="H3701" i="19"/>
  <c r="I3701" i="19"/>
  <c r="H3702" i="19"/>
  <c r="I3702" i="19"/>
  <c r="H3703" i="19"/>
  <c r="I3703" i="19"/>
  <c r="H3704" i="19"/>
  <c r="I3704" i="19"/>
  <c r="H3705" i="19"/>
  <c r="I3705" i="19"/>
  <c r="H3706" i="19"/>
  <c r="I3706" i="19"/>
  <c r="H3707" i="19"/>
  <c r="I3707" i="19"/>
  <c r="H3708" i="19"/>
  <c r="I3708" i="19"/>
  <c r="H3709" i="19"/>
  <c r="I3709" i="19"/>
  <c r="H3710" i="19"/>
  <c r="I3710" i="19"/>
  <c r="H3711" i="19"/>
  <c r="I3711" i="19"/>
  <c r="H3712" i="19"/>
  <c r="I3712" i="19"/>
  <c r="H3713" i="19"/>
  <c r="I3713" i="19"/>
  <c r="H3714" i="19"/>
  <c r="I3714" i="19"/>
  <c r="H3715" i="19"/>
  <c r="I3715" i="19"/>
  <c r="H3716" i="19"/>
  <c r="I3716" i="19"/>
  <c r="H3717" i="19"/>
  <c r="I3717" i="19"/>
  <c r="H3718" i="19"/>
  <c r="I3718" i="19"/>
  <c r="H3719" i="19"/>
  <c r="I3719" i="19"/>
  <c r="H3720" i="19"/>
  <c r="I3720" i="19"/>
  <c r="H3721" i="19"/>
  <c r="I3721" i="19"/>
  <c r="H3722" i="19"/>
  <c r="I3722" i="19"/>
  <c r="H3723" i="19"/>
  <c r="I3723" i="19"/>
  <c r="H3724" i="19"/>
  <c r="I3724" i="19"/>
  <c r="H3725" i="19"/>
  <c r="I3725" i="19"/>
  <c r="H3726" i="19"/>
  <c r="I3726" i="19"/>
  <c r="H3727" i="19"/>
  <c r="I3727" i="19"/>
  <c r="H3728" i="19"/>
  <c r="I3728" i="19"/>
  <c r="H3729" i="19"/>
  <c r="I3729" i="19"/>
  <c r="H3730" i="19"/>
  <c r="I3730" i="19"/>
  <c r="H3731" i="19"/>
  <c r="I3731" i="19"/>
  <c r="H3732" i="19"/>
  <c r="I3732" i="19"/>
  <c r="H3733" i="19"/>
  <c r="I3733" i="19"/>
  <c r="H3734" i="19"/>
  <c r="I3734" i="19"/>
  <c r="H3735" i="19"/>
  <c r="I3735" i="19"/>
  <c r="H3736" i="19"/>
  <c r="I3736" i="19"/>
  <c r="H3737" i="19"/>
  <c r="I3737" i="19"/>
  <c r="H3738" i="19"/>
  <c r="I3738" i="19"/>
  <c r="H3739" i="19"/>
  <c r="I3739" i="19"/>
  <c r="H3740" i="19"/>
  <c r="I3740" i="19"/>
  <c r="H3741" i="19"/>
  <c r="I3741" i="19"/>
  <c r="H3742" i="19"/>
  <c r="I3742" i="19"/>
  <c r="H3743" i="19"/>
  <c r="I3743" i="19"/>
  <c r="H3744" i="19"/>
  <c r="I3744" i="19"/>
  <c r="H3745" i="19"/>
  <c r="I3745" i="19"/>
  <c r="H3746" i="19"/>
  <c r="I3746" i="19"/>
  <c r="H3747" i="19"/>
  <c r="I3747" i="19"/>
  <c r="H3748" i="19"/>
  <c r="I3748" i="19"/>
  <c r="H3749" i="19"/>
  <c r="I3749" i="19"/>
  <c r="H3750" i="19"/>
  <c r="I3750" i="19"/>
  <c r="H3751" i="19"/>
  <c r="I3751" i="19"/>
  <c r="H3752" i="19"/>
  <c r="I3752" i="19"/>
  <c r="H3753" i="19"/>
  <c r="I3753" i="19"/>
  <c r="H3754" i="19"/>
  <c r="I3754" i="19"/>
  <c r="H3755" i="19"/>
  <c r="I3755" i="19"/>
  <c r="H3756" i="19"/>
  <c r="I3756" i="19"/>
  <c r="H3757" i="19"/>
  <c r="I3757" i="19"/>
  <c r="H3758" i="19"/>
  <c r="I3758" i="19"/>
  <c r="H3759" i="19"/>
  <c r="I3759" i="19"/>
  <c r="H3760" i="19"/>
  <c r="I3760" i="19"/>
  <c r="H3761" i="19"/>
  <c r="I3761" i="19"/>
  <c r="H3762" i="19"/>
  <c r="I3762" i="19"/>
  <c r="H3763" i="19"/>
  <c r="I3763" i="19"/>
  <c r="H3764" i="19"/>
  <c r="I3764" i="19"/>
  <c r="H3765" i="19"/>
  <c r="I3765" i="19"/>
  <c r="H3766" i="19"/>
  <c r="I3766" i="19"/>
  <c r="H3767" i="19"/>
  <c r="I3767" i="19"/>
  <c r="H3768" i="19"/>
  <c r="I3768" i="19"/>
  <c r="H3769" i="19"/>
  <c r="I3769" i="19"/>
  <c r="H3770" i="19"/>
  <c r="I3770" i="19"/>
  <c r="H3771" i="19"/>
  <c r="I3771" i="19"/>
  <c r="H3772" i="19"/>
  <c r="I3772" i="19"/>
  <c r="H3773" i="19"/>
  <c r="I3773" i="19"/>
  <c r="H3774" i="19"/>
  <c r="I3774" i="19"/>
  <c r="H3775" i="19"/>
  <c r="I3775" i="19"/>
  <c r="H3776" i="19"/>
  <c r="I3776" i="19"/>
  <c r="H3777" i="19"/>
  <c r="I3777" i="19"/>
  <c r="H3778" i="19"/>
  <c r="I3778" i="19"/>
  <c r="H3779" i="19"/>
  <c r="I3779" i="19"/>
  <c r="H3780" i="19"/>
  <c r="I3780" i="19"/>
  <c r="H3781" i="19"/>
  <c r="I3781" i="19"/>
  <c r="H3782" i="19"/>
  <c r="I3782" i="19"/>
  <c r="H3783" i="19"/>
  <c r="I3783" i="19"/>
  <c r="H3784" i="19"/>
  <c r="I3784" i="19"/>
  <c r="H3785" i="19"/>
  <c r="I3785" i="19"/>
  <c r="H3786" i="19"/>
  <c r="I3786" i="19"/>
  <c r="H3787" i="19"/>
  <c r="I3787" i="19"/>
  <c r="H3788" i="19"/>
  <c r="I3788" i="19"/>
  <c r="H3789" i="19"/>
  <c r="I3789" i="19"/>
  <c r="H3790" i="19"/>
  <c r="I3790" i="19"/>
  <c r="H3791" i="19"/>
  <c r="I3791" i="19"/>
  <c r="H3792" i="19"/>
  <c r="I3792" i="19"/>
  <c r="H3793" i="19"/>
  <c r="I3793" i="19"/>
  <c r="H3794" i="19"/>
  <c r="I3794" i="19"/>
  <c r="H3795" i="19"/>
  <c r="I3795" i="19"/>
  <c r="H3796" i="19"/>
  <c r="I3796" i="19"/>
  <c r="H3797" i="19"/>
  <c r="I3797" i="19"/>
  <c r="H3798" i="19"/>
  <c r="I3798" i="19"/>
  <c r="H3799" i="19"/>
  <c r="I3799" i="19"/>
  <c r="H3800" i="19"/>
  <c r="I3800" i="19"/>
  <c r="H3801" i="19"/>
  <c r="I3801" i="19"/>
  <c r="H3802" i="19"/>
  <c r="I3802" i="19"/>
  <c r="H3803" i="19"/>
  <c r="I3803" i="19"/>
  <c r="H3804" i="19"/>
  <c r="I3804" i="19"/>
  <c r="H3805" i="19"/>
  <c r="I3805" i="19"/>
  <c r="H3806" i="19"/>
  <c r="I3806" i="19"/>
  <c r="H3807" i="19"/>
  <c r="I3807" i="19"/>
  <c r="H3808" i="19"/>
  <c r="I3808" i="19"/>
  <c r="H3809" i="19"/>
  <c r="I3809" i="19"/>
  <c r="H3810" i="19"/>
  <c r="I3810" i="19"/>
  <c r="H3811" i="19"/>
  <c r="I3811" i="19"/>
  <c r="H3812" i="19"/>
  <c r="I3812" i="19"/>
  <c r="H3813" i="19"/>
  <c r="I3813" i="19"/>
  <c r="H3814" i="19"/>
  <c r="I3814" i="19"/>
  <c r="H3815" i="19"/>
  <c r="I3815" i="19"/>
  <c r="H3816" i="19"/>
  <c r="I3816" i="19"/>
  <c r="H3817" i="19"/>
  <c r="I3817" i="19"/>
  <c r="H3818" i="19"/>
  <c r="I3818" i="19"/>
  <c r="H3819" i="19"/>
  <c r="I3819" i="19"/>
  <c r="H3820" i="19"/>
  <c r="I3820" i="19"/>
  <c r="H3821" i="19"/>
  <c r="I3821" i="19"/>
  <c r="H3822" i="19"/>
  <c r="I3822" i="19"/>
  <c r="H3823" i="19"/>
  <c r="I3823" i="19"/>
  <c r="H3824" i="19"/>
  <c r="I3824" i="19"/>
  <c r="H3825" i="19"/>
  <c r="I3825" i="19"/>
  <c r="H3826" i="19"/>
  <c r="I3826" i="19"/>
  <c r="H3827" i="19"/>
  <c r="I3827" i="19"/>
  <c r="H3828" i="19"/>
  <c r="I3828" i="19"/>
  <c r="H3829" i="19"/>
  <c r="I3829" i="19"/>
  <c r="H3830" i="19"/>
  <c r="I3830" i="19"/>
  <c r="H3831" i="19"/>
  <c r="I3831" i="19"/>
  <c r="H3832" i="19"/>
  <c r="I3832" i="19"/>
  <c r="H3833" i="19"/>
  <c r="I3833" i="19"/>
  <c r="H3834" i="19"/>
  <c r="I3834" i="19"/>
  <c r="H3835" i="19"/>
  <c r="I3835" i="19"/>
  <c r="H3836" i="19"/>
  <c r="I3836" i="19"/>
  <c r="H3837" i="19"/>
  <c r="I3837" i="19"/>
  <c r="H3838" i="19"/>
  <c r="I3838" i="19"/>
  <c r="H3839" i="19"/>
  <c r="I3839" i="19"/>
  <c r="H3840" i="19"/>
  <c r="I3840" i="19"/>
  <c r="H3841" i="19"/>
  <c r="I3841" i="19"/>
  <c r="H3842" i="19"/>
  <c r="I3842" i="19"/>
  <c r="H3843" i="19"/>
  <c r="I3843" i="19"/>
  <c r="H3844" i="19"/>
  <c r="I3844" i="19"/>
  <c r="H3845" i="19"/>
  <c r="I3845" i="19"/>
  <c r="H3846" i="19"/>
  <c r="I3846" i="19"/>
  <c r="H3847" i="19"/>
  <c r="I3847" i="19"/>
  <c r="H3848" i="19"/>
  <c r="I3848" i="19"/>
  <c r="H3849" i="19"/>
  <c r="I3849" i="19"/>
  <c r="H3850" i="19"/>
  <c r="I3850" i="19"/>
  <c r="H3851" i="19"/>
  <c r="I3851" i="19"/>
  <c r="H3852" i="19"/>
  <c r="I3852" i="19"/>
  <c r="H3853" i="19"/>
  <c r="I3853" i="19"/>
  <c r="H3854" i="19"/>
  <c r="I3854" i="19"/>
  <c r="H3855" i="19"/>
  <c r="I3855" i="19"/>
  <c r="H3856" i="19"/>
  <c r="I3856" i="19"/>
  <c r="H3857" i="19"/>
  <c r="I3857" i="19"/>
  <c r="H3858" i="19"/>
  <c r="I3858" i="19"/>
  <c r="H3859" i="19"/>
  <c r="I3859" i="19"/>
  <c r="H3860" i="19"/>
  <c r="I3860" i="19"/>
  <c r="H3861" i="19"/>
  <c r="I3861" i="19"/>
  <c r="H3862" i="19"/>
  <c r="I3862" i="19"/>
  <c r="H3863" i="19"/>
  <c r="I3863" i="19"/>
  <c r="H3864" i="19"/>
  <c r="I3864" i="19"/>
  <c r="H3865" i="19"/>
  <c r="I3865" i="19"/>
  <c r="H3866" i="19"/>
  <c r="I3866" i="19"/>
  <c r="H3867" i="19"/>
  <c r="I3867" i="19"/>
  <c r="H3868" i="19"/>
  <c r="I3868" i="19"/>
  <c r="H3869" i="19"/>
  <c r="I3869" i="19"/>
  <c r="H3870" i="19"/>
  <c r="I3870" i="19"/>
  <c r="H3871" i="19"/>
  <c r="I3871" i="19"/>
  <c r="H3872" i="19"/>
  <c r="I3872" i="19"/>
  <c r="H3873" i="19"/>
  <c r="I3873" i="19"/>
  <c r="H3874" i="19"/>
  <c r="I3874" i="19"/>
  <c r="H3875" i="19"/>
  <c r="I3875" i="19"/>
  <c r="H3876" i="19"/>
  <c r="I3876" i="19"/>
  <c r="H3877" i="19"/>
  <c r="I3877" i="19"/>
  <c r="H3878" i="19"/>
  <c r="I3878" i="19"/>
  <c r="H3879" i="19"/>
  <c r="I3879" i="19"/>
  <c r="H3880" i="19"/>
  <c r="I3880" i="19"/>
  <c r="H3881" i="19"/>
  <c r="I3881" i="19"/>
  <c r="H3882" i="19"/>
  <c r="I3882" i="19"/>
  <c r="H3883" i="19"/>
  <c r="I3883" i="19"/>
  <c r="H3884" i="19"/>
  <c r="I3884" i="19"/>
  <c r="H3885" i="19"/>
  <c r="I3885" i="19"/>
  <c r="H3886" i="19"/>
  <c r="I3886" i="19"/>
  <c r="H3887" i="19"/>
  <c r="I3887" i="19"/>
  <c r="H3888" i="19"/>
  <c r="I3888" i="19"/>
  <c r="H3889" i="19"/>
  <c r="I3889" i="19"/>
  <c r="H3890" i="19"/>
  <c r="I3890" i="19"/>
  <c r="H3891" i="19"/>
  <c r="I3891" i="19"/>
  <c r="H3892" i="19"/>
  <c r="I3892" i="19"/>
  <c r="H3893" i="19"/>
  <c r="I3893" i="19"/>
  <c r="H3894" i="19"/>
  <c r="I3894" i="19"/>
  <c r="H3895" i="19"/>
  <c r="I3895" i="19"/>
  <c r="H3896" i="19"/>
  <c r="I3896" i="19"/>
  <c r="H3897" i="19"/>
  <c r="I3897" i="19"/>
  <c r="H3898" i="19"/>
  <c r="I3898" i="19"/>
  <c r="H3899" i="19"/>
  <c r="I3899" i="19"/>
  <c r="H3900" i="19"/>
  <c r="I3900" i="19"/>
  <c r="H3901" i="19"/>
  <c r="I3901" i="19"/>
  <c r="H3902" i="19"/>
  <c r="I3902" i="19"/>
  <c r="H3903" i="19"/>
  <c r="I3903" i="19"/>
  <c r="H3904" i="19"/>
  <c r="I3904" i="19"/>
  <c r="H3905" i="19"/>
  <c r="I3905" i="19"/>
  <c r="H3906" i="19"/>
  <c r="I3906" i="19"/>
  <c r="H3907" i="19"/>
  <c r="I3907" i="19"/>
  <c r="H3908" i="19"/>
  <c r="I3908" i="19"/>
  <c r="H3909" i="19"/>
  <c r="I3909" i="19"/>
  <c r="H3910" i="19"/>
  <c r="I3910" i="19"/>
  <c r="H3911" i="19"/>
  <c r="I3911" i="19"/>
  <c r="H3912" i="19"/>
  <c r="I3912" i="19"/>
  <c r="H3913" i="19"/>
  <c r="I3913" i="19"/>
  <c r="H3914" i="19"/>
  <c r="I3914" i="19"/>
  <c r="H3915" i="19"/>
  <c r="I3915" i="19"/>
  <c r="H3916" i="19"/>
  <c r="I3916" i="19"/>
  <c r="H3917" i="19"/>
  <c r="I3917" i="19"/>
  <c r="H3918" i="19"/>
  <c r="I3918" i="19"/>
  <c r="H3919" i="19"/>
  <c r="I3919" i="19"/>
  <c r="H3920" i="19"/>
  <c r="I3920" i="19"/>
  <c r="H3921" i="19"/>
  <c r="I3921" i="19"/>
  <c r="H3922" i="19"/>
  <c r="I3922" i="19"/>
  <c r="H3923" i="19"/>
  <c r="I3923" i="19"/>
  <c r="H3924" i="19"/>
  <c r="I3924" i="19"/>
  <c r="H3925" i="19"/>
  <c r="I3925" i="19"/>
  <c r="H3926" i="19"/>
  <c r="I3926" i="19"/>
  <c r="H3927" i="19"/>
  <c r="I3927" i="19"/>
  <c r="H3928" i="19"/>
  <c r="I3928" i="19"/>
  <c r="H3929" i="19"/>
  <c r="I3929" i="19"/>
  <c r="H3930" i="19"/>
  <c r="I3930" i="19"/>
  <c r="H3931" i="19"/>
  <c r="I3931" i="19"/>
  <c r="H3932" i="19"/>
  <c r="I3932" i="19"/>
  <c r="H3933" i="19"/>
  <c r="I3933" i="19"/>
  <c r="H3934" i="19"/>
  <c r="I3934" i="19"/>
  <c r="H3935" i="19"/>
  <c r="I3935" i="19"/>
  <c r="H3936" i="19"/>
  <c r="I3936" i="19"/>
  <c r="H3937" i="19"/>
  <c r="I3937" i="19"/>
  <c r="H3938" i="19"/>
  <c r="I3938" i="19"/>
  <c r="H3939" i="19"/>
  <c r="I3939" i="19"/>
  <c r="H3940" i="19"/>
  <c r="I3940" i="19"/>
  <c r="H3941" i="19"/>
  <c r="I3941" i="19"/>
  <c r="H3942" i="19"/>
  <c r="I3942" i="19"/>
  <c r="H3943" i="19"/>
  <c r="I3943" i="19"/>
  <c r="H3944" i="19"/>
  <c r="I3944" i="19"/>
  <c r="H3945" i="19"/>
  <c r="I3945" i="19"/>
  <c r="H3946" i="19"/>
  <c r="I3946" i="19"/>
  <c r="H3947" i="19"/>
  <c r="I3947" i="19"/>
  <c r="H3948" i="19"/>
  <c r="I3948" i="19"/>
  <c r="H3949" i="19"/>
  <c r="I3949" i="19"/>
  <c r="H3950" i="19"/>
  <c r="I3950" i="19"/>
  <c r="H3951" i="19"/>
  <c r="I3951" i="19"/>
  <c r="H3952" i="19"/>
  <c r="I3952" i="19"/>
  <c r="H3953" i="19"/>
  <c r="I3953" i="19"/>
  <c r="H3954" i="19"/>
  <c r="I3954" i="19"/>
  <c r="H3955" i="19"/>
  <c r="I3955" i="19"/>
  <c r="H3956" i="19"/>
  <c r="I3956" i="19"/>
  <c r="H3957" i="19"/>
  <c r="I3957" i="19"/>
  <c r="H3958" i="19"/>
  <c r="I3958" i="19"/>
  <c r="H3959" i="19"/>
  <c r="I3959" i="19"/>
  <c r="H3960" i="19"/>
  <c r="I3960" i="19"/>
  <c r="H3961" i="19"/>
  <c r="I3961" i="19"/>
  <c r="H3962" i="19"/>
  <c r="I3962" i="19"/>
  <c r="H3963" i="19"/>
  <c r="I3963" i="19"/>
  <c r="H3964" i="19"/>
  <c r="I3964" i="19"/>
  <c r="H3965" i="19"/>
  <c r="I3965" i="19"/>
  <c r="H3966" i="19"/>
  <c r="I3966" i="19"/>
  <c r="H3967" i="19"/>
  <c r="I3967" i="19"/>
  <c r="H3968" i="19"/>
  <c r="I3968" i="19"/>
  <c r="H3969" i="19"/>
  <c r="I3969" i="19"/>
  <c r="H3970" i="19"/>
  <c r="I3970" i="19"/>
  <c r="H3971" i="19"/>
  <c r="I3971" i="19"/>
  <c r="H3972" i="19"/>
  <c r="I3972" i="19"/>
  <c r="H3973" i="19"/>
  <c r="I3973" i="19"/>
  <c r="H3974" i="19"/>
  <c r="I3974" i="19"/>
  <c r="H3975" i="19"/>
  <c r="I3975" i="19"/>
  <c r="H3976" i="19"/>
  <c r="I3976" i="19"/>
  <c r="H3977" i="19"/>
  <c r="I3977" i="19"/>
  <c r="H3978" i="19"/>
  <c r="I3978" i="19"/>
  <c r="H3979" i="19"/>
  <c r="I3979" i="19"/>
  <c r="H3980" i="19"/>
  <c r="I3980" i="19"/>
  <c r="H3981" i="19"/>
  <c r="I3981" i="19"/>
  <c r="H3982" i="19"/>
  <c r="I3982" i="19"/>
  <c r="H3983" i="19"/>
  <c r="I3983" i="19"/>
  <c r="H3984" i="19"/>
  <c r="I3984" i="19"/>
  <c r="H3985" i="19"/>
  <c r="I3985" i="19"/>
  <c r="H3986" i="19"/>
  <c r="I3986" i="19"/>
  <c r="H3987" i="19"/>
  <c r="I3987" i="19"/>
  <c r="H3988" i="19"/>
  <c r="I3988" i="19"/>
  <c r="H3989" i="19"/>
  <c r="I3989" i="19"/>
  <c r="H3990" i="19"/>
  <c r="I3990" i="19"/>
  <c r="H3991" i="19"/>
  <c r="I3991" i="19"/>
  <c r="H3992" i="19"/>
  <c r="I3992" i="19"/>
  <c r="H3993" i="19"/>
  <c r="I3993" i="19"/>
  <c r="H3994" i="19"/>
  <c r="I3994" i="19"/>
  <c r="H3995" i="19"/>
  <c r="I3995" i="19"/>
  <c r="H3996" i="19"/>
  <c r="I3996" i="19"/>
  <c r="H3997" i="19"/>
  <c r="I3997" i="19"/>
  <c r="H3998" i="19"/>
  <c r="I3998" i="19"/>
  <c r="H3999" i="19"/>
  <c r="I3999" i="19"/>
  <c r="H4000" i="19"/>
  <c r="I4000" i="19"/>
  <c r="H4001" i="19"/>
  <c r="I4001" i="19"/>
  <c r="H4002" i="19"/>
  <c r="I4002" i="19"/>
  <c r="H4003" i="19"/>
  <c r="I4003" i="19"/>
  <c r="H4004" i="19"/>
  <c r="I4004" i="19"/>
  <c r="H4005" i="19"/>
  <c r="I4005" i="19"/>
  <c r="H4006" i="19"/>
  <c r="I4006" i="19"/>
  <c r="H4007" i="19"/>
  <c r="I4007" i="19"/>
  <c r="H4008" i="19"/>
  <c r="I4008" i="19"/>
  <c r="H4009" i="19"/>
  <c r="I4009" i="19"/>
  <c r="H4010" i="19"/>
  <c r="I4010" i="19"/>
  <c r="H4011" i="19"/>
  <c r="I4011" i="19"/>
  <c r="H4012" i="19"/>
  <c r="I4012" i="19"/>
  <c r="H4013" i="19"/>
  <c r="I4013" i="19"/>
  <c r="H4014" i="19"/>
  <c r="I4014" i="19"/>
  <c r="H4015" i="19"/>
  <c r="I4015" i="19"/>
  <c r="H4016" i="19"/>
  <c r="I4016" i="19"/>
  <c r="H4017" i="19"/>
  <c r="I4017" i="19"/>
  <c r="H4018" i="19"/>
  <c r="I4018" i="19"/>
  <c r="H4019" i="19"/>
  <c r="I4019" i="19"/>
  <c r="H4020" i="19"/>
  <c r="I4020" i="19"/>
  <c r="H4021" i="19"/>
  <c r="I4021" i="19"/>
  <c r="H4022" i="19"/>
  <c r="I4022" i="19"/>
  <c r="H4023" i="19"/>
  <c r="I4023" i="19"/>
  <c r="H4024" i="19"/>
  <c r="I4024" i="19"/>
  <c r="H4025" i="19"/>
  <c r="I4025" i="19"/>
  <c r="H4026" i="19"/>
  <c r="I4026" i="19"/>
  <c r="H4027" i="19"/>
  <c r="I4027" i="19"/>
  <c r="H4028" i="19"/>
  <c r="I4028" i="19"/>
  <c r="H4029" i="19"/>
  <c r="I4029" i="19"/>
  <c r="H4030" i="19"/>
  <c r="I4030" i="19"/>
  <c r="H4031" i="19"/>
  <c r="I4031" i="19"/>
  <c r="H4032" i="19"/>
  <c r="I4032" i="19"/>
  <c r="H4033" i="19"/>
  <c r="I4033" i="19"/>
  <c r="H4034" i="19"/>
  <c r="I4034" i="19"/>
  <c r="H4035" i="19"/>
  <c r="I4035" i="19"/>
  <c r="H4036" i="19"/>
  <c r="I4036" i="19"/>
  <c r="H4037" i="19"/>
  <c r="I4037" i="19"/>
  <c r="H4038" i="19"/>
  <c r="I4038" i="19"/>
  <c r="H4039" i="19"/>
  <c r="I4039" i="19"/>
  <c r="H4040" i="19"/>
  <c r="I4040" i="19"/>
  <c r="H4041" i="19"/>
  <c r="I4041" i="19"/>
  <c r="H4042" i="19"/>
  <c r="I4042" i="19"/>
  <c r="H4043" i="19"/>
  <c r="I4043" i="19"/>
  <c r="H4044" i="19"/>
  <c r="I4044" i="19"/>
  <c r="H4045" i="19"/>
  <c r="I4045" i="19"/>
  <c r="H4046" i="19"/>
  <c r="I4046" i="19"/>
  <c r="H4047" i="19"/>
  <c r="I4047" i="19"/>
  <c r="H4048" i="19"/>
  <c r="I4048" i="19"/>
  <c r="H4049" i="19"/>
  <c r="I4049" i="19"/>
  <c r="H4050" i="19"/>
  <c r="I4050" i="19"/>
  <c r="H4051" i="19"/>
  <c r="I4051" i="19"/>
  <c r="H4052" i="19"/>
  <c r="I4052" i="19"/>
  <c r="H4053" i="19"/>
  <c r="I4053" i="19"/>
  <c r="H4054" i="19"/>
  <c r="I4054" i="19"/>
  <c r="H4055" i="19"/>
  <c r="I4055" i="19"/>
  <c r="H4056" i="19"/>
  <c r="I4056" i="19"/>
  <c r="H4057" i="19"/>
  <c r="I4057" i="19"/>
  <c r="H4058" i="19"/>
  <c r="I4058" i="19"/>
  <c r="H4059" i="19"/>
  <c r="I4059" i="19"/>
  <c r="H4060" i="19"/>
  <c r="I4060" i="19"/>
  <c r="H4061" i="19"/>
  <c r="I4061" i="19"/>
  <c r="H4062" i="19"/>
  <c r="I4062" i="19"/>
  <c r="H4063" i="19"/>
  <c r="I4063" i="19"/>
  <c r="H4064" i="19"/>
  <c r="I4064" i="19"/>
  <c r="H4065" i="19"/>
  <c r="I4065" i="19"/>
  <c r="H4066" i="19"/>
  <c r="I4066" i="19"/>
  <c r="H4067" i="19"/>
  <c r="I4067" i="19"/>
  <c r="H4068" i="19"/>
  <c r="I4068" i="19"/>
  <c r="H4069" i="19"/>
  <c r="I4069" i="19"/>
  <c r="H4070" i="19"/>
  <c r="I4070" i="19"/>
  <c r="H4071" i="19"/>
  <c r="I4071" i="19"/>
  <c r="H4072" i="19"/>
  <c r="I4072" i="19"/>
  <c r="H4073" i="19"/>
  <c r="I4073" i="19"/>
  <c r="H4074" i="19"/>
  <c r="I4074" i="19"/>
  <c r="H4075" i="19"/>
  <c r="I4075" i="19"/>
  <c r="H4076" i="19"/>
  <c r="I4076" i="19"/>
  <c r="H4077" i="19"/>
  <c r="I4077" i="19"/>
  <c r="H4078" i="19"/>
  <c r="I4078" i="19"/>
  <c r="H4079" i="19"/>
  <c r="I4079" i="19"/>
  <c r="H4080" i="19"/>
  <c r="I4080" i="19"/>
  <c r="H4081" i="19"/>
  <c r="I4081" i="19"/>
  <c r="H4082" i="19"/>
  <c r="I4082" i="19"/>
  <c r="H4083" i="19"/>
  <c r="I4083" i="19"/>
  <c r="H4084" i="19"/>
  <c r="I4084" i="19"/>
  <c r="H4085" i="19"/>
  <c r="I4085" i="19"/>
  <c r="H4086" i="19"/>
  <c r="I4086" i="19"/>
  <c r="H4087" i="19"/>
  <c r="I4087" i="19"/>
  <c r="H4088" i="19"/>
  <c r="I4088" i="19"/>
  <c r="H4089" i="19"/>
  <c r="I4089" i="19"/>
  <c r="H4090" i="19"/>
  <c r="I4090" i="19"/>
  <c r="H4091" i="19"/>
  <c r="I4091" i="19"/>
  <c r="H4092" i="19"/>
  <c r="I4092" i="19"/>
  <c r="H4093" i="19"/>
  <c r="I4093" i="19"/>
  <c r="H4094" i="19"/>
  <c r="I4094" i="19"/>
  <c r="H4095" i="19"/>
  <c r="I4095" i="19"/>
  <c r="H4096" i="19"/>
  <c r="I4096" i="19"/>
  <c r="H4097" i="19"/>
  <c r="I4097" i="19"/>
  <c r="H4098" i="19"/>
  <c r="I4098" i="19"/>
  <c r="H4099" i="19"/>
  <c r="I4099" i="19"/>
  <c r="H4100" i="19"/>
  <c r="I4100" i="19"/>
  <c r="H4101" i="19"/>
  <c r="I4101" i="19"/>
  <c r="H4102" i="19"/>
  <c r="I4102" i="19"/>
  <c r="H4103" i="19"/>
  <c r="I4103" i="19"/>
  <c r="H4104" i="19"/>
  <c r="I4104" i="19"/>
  <c r="H4105" i="19"/>
  <c r="I4105" i="19"/>
  <c r="H4106" i="19"/>
  <c r="I4106" i="19"/>
  <c r="H4107" i="19"/>
  <c r="I4107" i="19"/>
  <c r="H4108" i="19"/>
  <c r="I4108" i="19"/>
  <c r="H4109" i="19"/>
  <c r="I4109" i="19"/>
  <c r="H4110" i="19"/>
  <c r="I4110" i="19"/>
  <c r="H4111" i="19"/>
  <c r="I4111" i="19"/>
  <c r="H4112" i="19"/>
  <c r="I4112" i="19"/>
  <c r="H4113" i="19"/>
  <c r="I4113" i="19"/>
  <c r="H4114" i="19"/>
  <c r="I4114" i="19"/>
  <c r="H4115" i="19"/>
  <c r="I4115" i="19"/>
  <c r="H4116" i="19"/>
  <c r="I4116" i="19"/>
  <c r="H4117" i="19"/>
  <c r="I4117" i="19"/>
  <c r="H4118" i="19"/>
  <c r="I4118" i="19"/>
  <c r="H4119" i="19"/>
  <c r="I4119" i="19"/>
  <c r="H4120" i="19"/>
  <c r="I4120" i="19"/>
  <c r="H4121" i="19"/>
  <c r="I4121" i="19"/>
  <c r="H4122" i="19"/>
  <c r="I4122" i="19"/>
  <c r="H4123" i="19"/>
  <c r="I4123" i="19"/>
  <c r="H4124" i="19"/>
  <c r="I4124" i="19"/>
  <c r="H4125" i="19"/>
  <c r="I4125" i="19"/>
  <c r="H4126" i="19"/>
  <c r="I4126" i="19"/>
  <c r="H4127" i="19"/>
  <c r="I4127" i="19"/>
  <c r="H4128" i="19"/>
  <c r="I4128" i="19"/>
  <c r="H4129" i="19"/>
  <c r="I4129" i="19"/>
  <c r="H4130" i="19"/>
  <c r="I4130" i="19"/>
  <c r="H4131" i="19"/>
  <c r="I4131" i="19"/>
  <c r="H4132" i="19"/>
  <c r="I4132" i="19"/>
  <c r="H4133" i="19"/>
  <c r="I4133" i="19"/>
  <c r="H4134" i="19"/>
  <c r="I4134" i="19"/>
  <c r="H4135" i="19"/>
  <c r="I4135" i="19"/>
  <c r="H4136" i="19"/>
  <c r="I4136" i="19"/>
  <c r="H4137" i="19"/>
  <c r="I4137" i="19"/>
  <c r="H4138" i="19"/>
  <c r="I4138" i="19"/>
  <c r="H4139" i="19"/>
  <c r="I4139" i="19"/>
  <c r="H4140" i="19"/>
  <c r="I4140" i="19"/>
  <c r="H4141" i="19"/>
  <c r="I4141" i="19"/>
  <c r="H4142" i="19"/>
  <c r="I4142" i="19"/>
  <c r="H4143" i="19"/>
  <c r="I4143" i="19"/>
  <c r="H4144" i="19"/>
  <c r="I4144" i="19"/>
  <c r="H4145" i="19"/>
  <c r="I4145" i="19"/>
  <c r="H4146" i="19"/>
  <c r="I4146" i="19"/>
  <c r="H4147" i="19"/>
  <c r="I4147" i="19"/>
  <c r="H4148" i="19"/>
  <c r="I4148" i="19"/>
  <c r="H4149" i="19"/>
  <c r="I4149" i="19"/>
  <c r="H4150" i="19"/>
  <c r="I4150" i="19"/>
  <c r="H4151" i="19"/>
  <c r="I4151" i="19"/>
  <c r="H4152" i="19"/>
  <c r="I4152" i="19"/>
  <c r="H4153" i="19"/>
  <c r="I4153" i="19"/>
  <c r="H4154" i="19"/>
  <c r="I4154" i="19"/>
  <c r="H4155" i="19"/>
  <c r="I4155" i="19"/>
  <c r="H4156" i="19"/>
  <c r="I4156" i="19"/>
  <c r="H4157" i="19"/>
  <c r="I4157" i="19"/>
  <c r="H4158" i="19"/>
  <c r="I4158" i="19"/>
  <c r="H4159" i="19"/>
  <c r="I4159" i="19"/>
  <c r="H4160" i="19"/>
  <c r="I4160" i="19"/>
  <c r="H4161" i="19"/>
  <c r="I4161" i="19"/>
  <c r="H4162" i="19"/>
  <c r="I4162" i="19"/>
  <c r="H4163" i="19"/>
  <c r="I4163" i="19"/>
  <c r="H4164" i="19"/>
  <c r="I4164" i="19"/>
  <c r="H4165" i="19"/>
  <c r="I4165" i="19"/>
  <c r="H4166" i="19"/>
  <c r="I4166" i="19"/>
  <c r="H4167" i="19"/>
  <c r="I4167" i="19"/>
  <c r="H4168" i="19"/>
  <c r="I4168" i="19"/>
  <c r="H4169" i="19"/>
  <c r="I4169" i="19"/>
  <c r="H4170" i="19"/>
  <c r="I4170" i="19"/>
  <c r="H4171" i="19"/>
  <c r="I4171" i="19"/>
  <c r="H4172" i="19"/>
  <c r="I4172" i="19"/>
  <c r="H4173" i="19"/>
  <c r="I4173" i="19"/>
  <c r="H4174" i="19"/>
  <c r="I4174" i="19"/>
  <c r="H4175" i="19"/>
  <c r="I4175" i="19"/>
  <c r="H4176" i="19"/>
  <c r="I4176" i="19"/>
  <c r="H4177" i="19"/>
  <c r="I4177" i="19"/>
  <c r="H4178" i="19"/>
  <c r="I4178" i="19"/>
  <c r="H4179" i="19"/>
  <c r="I4179" i="19"/>
  <c r="H4180" i="19"/>
  <c r="I4180" i="19"/>
  <c r="H4181" i="19"/>
  <c r="I4181" i="19"/>
  <c r="H4182" i="19"/>
  <c r="I4182" i="19"/>
  <c r="H4183" i="19"/>
  <c r="I4183" i="19"/>
  <c r="H4184" i="19"/>
  <c r="I4184" i="19"/>
  <c r="H4185" i="19"/>
  <c r="I4185" i="19"/>
  <c r="H4186" i="19"/>
  <c r="I4186" i="19"/>
  <c r="H4187" i="19"/>
  <c r="I4187" i="19"/>
  <c r="H4188" i="19"/>
  <c r="I4188" i="19"/>
  <c r="H4189" i="19"/>
  <c r="I4189" i="19"/>
  <c r="H4190" i="19"/>
  <c r="I4190" i="19"/>
  <c r="H4191" i="19"/>
  <c r="I4191" i="19"/>
  <c r="H4192" i="19"/>
  <c r="I4192" i="19"/>
  <c r="H4193" i="19"/>
  <c r="I4193" i="19"/>
  <c r="H4194" i="19"/>
  <c r="I4194" i="19"/>
  <c r="H4195" i="19"/>
  <c r="I4195" i="19"/>
  <c r="H4196" i="19"/>
  <c r="I4196" i="19"/>
  <c r="H4197" i="19"/>
  <c r="I4197" i="19"/>
  <c r="H4198" i="19"/>
  <c r="I4198" i="19"/>
  <c r="H4199" i="19"/>
  <c r="I4199" i="19"/>
  <c r="H4200" i="19"/>
  <c r="I4200" i="19"/>
  <c r="H4201" i="19"/>
  <c r="I4201" i="19"/>
  <c r="H4202" i="19"/>
  <c r="I4202" i="19"/>
  <c r="H4203" i="19"/>
  <c r="I4203" i="19"/>
  <c r="H4204" i="19"/>
  <c r="I4204" i="19"/>
  <c r="H4205" i="19"/>
  <c r="I4205" i="19"/>
  <c r="H4206" i="19"/>
  <c r="I4206" i="19"/>
  <c r="H4207" i="19"/>
  <c r="I4207" i="19"/>
  <c r="H4208" i="19"/>
  <c r="I4208" i="19"/>
  <c r="H4209" i="19"/>
  <c r="I4209" i="19"/>
  <c r="H4210" i="19"/>
  <c r="I4210" i="19"/>
  <c r="H4211" i="19"/>
  <c r="I4211" i="19"/>
  <c r="H4212" i="19"/>
  <c r="I4212" i="19"/>
  <c r="H4213" i="19"/>
  <c r="I4213" i="19"/>
  <c r="H4214" i="19"/>
  <c r="I4214" i="19"/>
  <c r="H4215" i="19"/>
  <c r="I4215" i="19"/>
  <c r="H4216" i="19"/>
  <c r="I4216" i="19"/>
  <c r="H4217" i="19"/>
  <c r="I4217" i="19"/>
  <c r="H4218" i="19"/>
  <c r="I4218" i="19"/>
  <c r="H4219" i="19"/>
  <c r="I4219" i="19"/>
  <c r="H4220" i="19"/>
  <c r="I4220" i="19"/>
  <c r="H4221" i="19"/>
  <c r="I4221" i="19"/>
  <c r="H4222" i="19"/>
  <c r="I4222" i="19"/>
  <c r="H4223" i="19"/>
  <c r="I4223" i="19"/>
  <c r="H4224" i="19"/>
  <c r="I4224" i="19"/>
  <c r="H4225" i="19"/>
  <c r="I4225" i="19"/>
  <c r="H4226" i="19"/>
  <c r="I4226" i="19"/>
  <c r="H4227" i="19"/>
  <c r="I4227" i="19"/>
  <c r="H4228" i="19"/>
  <c r="I4228" i="19"/>
  <c r="H4229" i="19"/>
  <c r="I4229" i="19"/>
  <c r="H4230" i="19"/>
  <c r="I4230" i="19"/>
  <c r="H4231" i="19"/>
  <c r="I4231" i="19"/>
  <c r="H4232" i="19"/>
  <c r="I4232" i="19"/>
  <c r="H4233" i="19"/>
  <c r="I4233" i="19"/>
  <c r="H4234" i="19"/>
  <c r="I4234" i="19"/>
  <c r="H4235" i="19"/>
  <c r="I4235" i="19"/>
  <c r="H4236" i="19"/>
  <c r="I4236" i="19"/>
  <c r="H4237" i="19"/>
  <c r="I4237" i="19"/>
  <c r="H4238" i="19"/>
  <c r="I4238" i="19"/>
  <c r="H4239" i="19"/>
  <c r="I4239" i="19"/>
  <c r="H4240" i="19"/>
  <c r="I4240" i="19"/>
  <c r="H4241" i="19"/>
  <c r="I4241" i="19"/>
  <c r="H4242" i="19"/>
  <c r="I4242" i="19"/>
  <c r="H4243" i="19"/>
  <c r="I4243" i="19"/>
  <c r="H4244" i="19"/>
  <c r="I4244" i="19"/>
  <c r="H4245" i="19"/>
  <c r="I4245" i="19"/>
  <c r="H4246" i="19"/>
  <c r="I4246" i="19"/>
  <c r="H4247" i="19"/>
  <c r="I4247" i="19"/>
  <c r="H4248" i="19"/>
  <c r="I4248" i="19"/>
  <c r="H4249" i="19"/>
  <c r="I4249" i="19"/>
  <c r="H4250" i="19"/>
  <c r="I4250" i="19"/>
  <c r="H4251" i="19"/>
  <c r="I4251" i="19"/>
  <c r="H4252" i="19"/>
  <c r="I4252" i="19"/>
  <c r="H4253" i="19"/>
  <c r="I4253" i="19"/>
  <c r="H4254" i="19"/>
  <c r="I4254" i="19"/>
  <c r="H4255" i="19"/>
  <c r="I4255" i="19"/>
  <c r="H4256" i="19"/>
  <c r="I4256" i="19"/>
  <c r="H4257" i="19"/>
  <c r="I4257" i="19"/>
  <c r="H4258" i="19"/>
  <c r="I4258" i="19"/>
  <c r="H4259" i="19"/>
  <c r="I4259" i="19"/>
  <c r="H4260" i="19"/>
  <c r="I4260" i="19"/>
  <c r="H4261" i="19"/>
  <c r="I4261" i="19"/>
  <c r="H4262" i="19"/>
  <c r="I4262" i="19"/>
  <c r="H4263" i="19"/>
  <c r="I4263" i="19"/>
  <c r="H4264" i="19"/>
  <c r="I4264" i="19"/>
  <c r="H4265" i="19"/>
  <c r="I4265" i="19"/>
  <c r="H4266" i="19"/>
  <c r="I4266" i="19"/>
  <c r="H4267" i="19"/>
  <c r="I4267" i="19"/>
  <c r="H4268" i="19"/>
  <c r="I4268" i="19"/>
  <c r="H4269" i="19"/>
  <c r="I4269" i="19"/>
  <c r="H4270" i="19"/>
  <c r="I4270" i="19"/>
  <c r="H4271" i="19"/>
  <c r="I4271" i="19"/>
  <c r="H4272" i="19"/>
  <c r="I4272" i="19"/>
  <c r="H4273" i="19"/>
  <c r="I4273" i="19"/>
  <c r="H4274" i="19"/>
  <c r="I4274" i="19"/>
  <c r="H4275" i="19"/>
  <c r="I4275" i="19"/>
  <c r="H4276" i="19"/>
  <c r="I4276" i="19"/>
  <c r="H4277" i="19"/>
  <c r="I4277" i="19"/>
  <c r="H4278" i="19"/>
  <c r="I4278" i="19"/>
  <c r="H4279" i="19"/>
  <c r="I4279" i="19"/>
  <c r="H4280" i="19"/>
  <c r="I4280" i="19"/>
  <c r="H4281" i="19"/>
  <c r="I4281" i="19"/>
  <c r="H4282" i="19"/>
  <c r="I4282" i="19"/>
  <c r="H4283" i="19"/>
  <c r="I4283" i="19"/>
  <c r="H4284" i="19"/>
  <c r="I4284" i="19"/>
  <c r="H4285" i="19"/>
  <c r="I4285" i="19"/>
  <c r="H4286" i="19"/>
  <c r="I4286" i="19"/>
  <c r="H4287" i="19"/>
  <c r="I4287" i="19"/>
  <c r="H4288" i="19"/>
  <c r="I4288" i="19"/>
  <c r="H4289" i="19"/>
  <c r="I4289" i="19"/>
  <c r="H4290" i="19"/>
  <c r="I4290" i="19"/>
  <c r="H4291" i="19"/>
  <c r="I4291" i="19"/>
  <c r="H4292" i="19"/>
  <c r="I4292" i="19"/>
  <c r="H4293" i="19"/>
  <c r="I4293" i="19"/>
  <c r="H4294" i="19"/>
  <c r="I4294" i="19"/>
  <c r="H4295" i="19"/>
  <c r="I4295" i="19"/>
  <c r="H4296" i="19"/>
  <c r="I4296" i="19"/>
  <c r="H4297" i="19"/>
  <c r="I4297" i="19"/>
  <c r="H4298" i="19"/>
  <c r="I4298" i="19"/>
  <c r="H4299" i="19"/>
  <c r="I4299" i="19"/>
  <c r="H4300" i="19"/>
  <c r="I4300" i="19"/>
  <c r="H4301" i="19"/>
  <c r="I4301" i="19"/>
  <c r="H4302" i="19"/>
  <c r="I4302" i="19"/>
  <c r="H4303" i="19"/>
  <c r="I4303" i="19"/>
  <c r="H4304" i="19"/>
  <c r="I4304" i="19"/>
  <c r="H4305" i="19"/>
  <c r="I4305" i="19"/>
  <c r="H4306" i="19"/>
  <c r="I4306" i="19"/>
  <c r="H4307" i="19"/>
  <c r="I4307" i="19"/>
  <c r="H4308" i="19"/>
  <c r="I4308" i="19"/>
  <c r="H4309" i="19"/>
  <c r="I4309" i="19"/>
  <c r="H4310" i="19"/>
  <c r="I4310" i="19"/>
  <c r="H4311" i="19"/>
  <c r="I4311" i="19"/>
  <c r="H4312" i="19"/>
  <c r="I4312" i="19"/>
  <c r="H4313" i="19"/>
  <c r="I4313" i="19"/>
  <c r="H4314" i="19"/>
  <c r="I4314" i="19"/>
  <c r="H4315" i="19"/>
  <c r="I4315" i="19"/>
  <c r="H4316" i="19"/>
  <c r="I4316" i="19"/>
  <c r="H4317" i="19"/>
  <c r="I4317" i="19"/>
  <c r="H4318" i="19"/>
  <c r="I4318" i="19"/>
  <c r="H4319" i="19"/>
  <c r="I4319" i="19"/>
  <c r="H4320" i="19"/>
  <c r="I4320" i="19"/>
  <c r="H4321" i="19"/>
  <c r="I4321" i="19"/>
  <c r="H4322" i="19"/>
  <c r="I4322" i="19"/>
  <c r="H4323" i="19"/>
  <c r="I4323" i="19"/>
  <c r="H4324" i="19"/>
  <c r="I4324" i="19"/>
  <c r="H4325" i="19"/>
  <c r="I4325" i="19"/>
  <c r="H4326" i="19"/>
  <c r="I4326" i="19"/>
  <c r="H4327" i="19"/>
  <c r="I4327" i="19"/>
  <c r="H4328" i="19"/>
  <c r="I4328" i="19"/>
  <c r="H4329" i="19"/>
  <c r="I4329" i="19"/>
  <c r="H4330" i="19"/>
  <c r="I4330" i="19"/>
  <c r="H4331" i="19"/>
  <c r="I4331" i="19"/>
  <c r="H4332" i="19"/>
  <c r="I4332" i="19"/>
  <c r="H4333" i="19"/>
  <c r="I4333" i="19"/>
  <c r="H4334" i="19"/>
  <c r="I4334" i="19"/>
  <c r="H4335" i="19"/>
  <c r="I4335" i="19"/>
  <c r="H4336" i="19"/>
  <c r="I4336" i="19"/>
  <c r="H4337" i="19"/>
  <c r="I4337" i="19"/>
  <c r="H4338" i="19"/>
  <c r="I4338" i="19"/>
  <c r="H4339" i="19"/>
  <c r="I4339" i="19"/>
  <c r="H4340" i="19"/>
  <c r="I4340" i="19"/>
  <c r="H4341" i="19"/>
  <c r="I4341" i="19"/>
  <c r="H4342" i="19"/>
  <c r="I4342" i="19"/>
  <c r="H4343" i="19"/>
  <c r="I4343" i="19"/>
  <c r="H4344" i="19"/>
  <c r="I4344" i="19"/>
  <c r="H4345" i="19"/>
  <c r="I4345" i="19"/>
  <c r="H4346" i="19"/>
  <c r="I4346" i="19"/>
  <c r="H4347" i="19"/>
  <c r="I4347" i="19"/>
  <c r="H4348" i="19"/>
  <c r="I4348" i="19"/>
  <c r="H4349" i="19"/>
  <c r="I4349" i="19"/>
  <c r="H4350" i="19"/>
  <c r="I4350" i="19"/>
  <c r="H4351" i="19"/>
  <c r="I4351" i="19"/>
  <c r="H4352" i="19"/>
  <c r="I4352" i="19"/>
  <c r="H4353" i="19"/>
  <c r="I4353" i="19"/>
  <c r="H4354" i="19"/>
  <c r="I4354" i="19"/>
  <c r="H4355" i="19"/>
  <c r="I4355" i="19"/>
  <c r="H4356" i="19"/>
  <c r="I4356" i="19"/>
  <c r="H4357" i="19"/>
  <c r="I4357" i="19"/>
  <c r="H4358" i="19"/>
  <c r="I4358" i="19"/>
  <c r="H4359" i="19"/>
  <c r="I4359" i="19"/>
  <c r="H4360" i="19"/>
  <c r="I4360" i="19"/>
  <c r="H4361" i="19"/>
  <c r="I4361" i="19"/>
  <c r="H4362" i="19"/>
  <c r="I4362" i="19"/>
  <c r="H4363" i="19"/>
  <c r="I4363" i="19"/>
  <c r="H4364" i="19"/>
  <c r="I4364" i="19"/>
  <c r="H4365" i="19"/>
  <c r="I4365" i="19"/>
  <c r="H4366" i="19"/>
  <c r="I4366" i="19"/>
  <c r="H4367" i="19"/>
  <c r="I4367" i="19"/>
  <c r="H4368" i="19"/>
  <c r="I4368" i="19"/>
  <c r="H4369" i="19"/>
  <c r="I4369" i="19"/>
  <c r="H4370" i="19"/>
  <c r="I4370" i="19"/>
  <c r="H4371" i="19"/>
  <c r="I4371" i="19"/>
  <c r="H4372" i="19"/>
  <c r="I4372" i="19"/>
  <c r="H4373" i="19"/>
  <c r="I4373" i="19"/>
  <c r="H4374" i="19"/>
  <c r="I4374" i="19"/>
  <c r="H4375" i="19"/>
  <c r="I4375" i="19"/>
  <c r="H4376" i="19"/>
  <c r="I4376" i="19"/>
  <c r="H4377" i="19"/>
  <c r="I4377" i="19"/>
  <c r="H4378" i="19"/>
  <c r="I4378" i="19"/>
  <c r="H4379" i="19"/>
  <c r="I4379" i="19"/>
  <c r="H4380" i="19"/>
  <c r="I4380" i="19"/>
  <c r="H4381" i="19"/>
  <c r="I4381" i="19"/>
  <c r="H4382" i="19"/>
  <c r="I4382" i="19"/>
  <c r="H4383" i="19"/>
  <c r="I4383" i="19"/>
  <c r="H4384" i="19"/>
  <c r="I4384" i="19"/>
  <c r="H4385" i="19"/>
  <c r="I4385" i="19"/>
  <c r="H4386" i="19"/>
  <c r="I4386" i="19"/>
  <c r="H4387" i="19"/>
  <c r="I4387" i="19"/>
  <c r="H4388" i="19"/>
  <c r="I4388" i="19"/>
  <c r="H4389" i="19"/>
  <c r="I4389" i="19"/>
  <c r="H4390" i="19"/>
  <c r="I4390" i="19"/>
  <c r="H4391" i="19"/>
  <c r="I4391" i="19"/>
  <c r="H4392" i="19"/>
  <c r="I4392" i="19"/>
  <c r="H4393" i="19"/>
  <c r="I4393" i="19"/>
  <c r="H4394" i="19"/>
  <c r="I4394" i="19"/>
  <c r="H4395" i="19"/>
  <c r="I4395" i="19"/>
  <c r="H4396" i="19"/>
  <c r="I4396" i="19"/>
  <c r="H4397" i="19"/>
  <c r="I4397" i="19"/>
  <c r="H4398" i="19"/>
  <c r="I4398" i="19"/>
  <c r="H4399" i="19"/>
  <c r="I4399" i="19"/>
  <c r="H4400" i="19"/>
  <c r="I4400" i="19"/>
  <c r="H4401" i="19"/>
  <c r="I4401" i="19"/>
  <c r="H4402" i="19"/>
  <c r="I4402" i="19"/>
  <c r="H4403" i="19"/>
  <c r="I4403" i="19"/>
  <c r="H4404" i="19"/>
  <c r="I4404" i="19"/>
  <c r="H4405" i="19"/>
  <c r="I4405" i="19"/>
  <c r="H4406" i="19"/>
  <c r="I4406" i="19"/>
  <c r="H4407" i="19"/>
  <c r="I4407" i="19"/>
  <c r="H4408" i="19"/>
  <c r="I4408" i="19"/>
  <c r="H4409" i="19"/>
  <c r="I4409" i="19"/>
  <c r="H4410" i="19"/>
  <c r="I4410" i="19"/>
  <c r="H4411" i="19"/>
  <c r="I4411" i="19"/>
  <c r="H4412" i="19"/>
  <c r="I4412" i="19"/>
  <c r="H4413" i="19"/>
  <c r="I4413" i="19"/>
  <c r="H4414" i="19"/>
  <c r="I4414" i="19"/>
  <c r="H4415" i="19"/>
  <c r="I4415" i="19"/>
  <c r="H4416" i="19"/>
  <c r="I4416" i="19"/>
  <c r="H4417" i="19"/>
  <c r="I4417" i="19"/>
  <c r="H4418" i="19"/>
  <c r="I4418" i="19"/>
  <c r="H4419" i="19"/>
  <c r="I4419" i="19"/>
  <c r="H4420" i="19"/>
  <c r="I4420" i="19"/>
  <c r="H4421" i="19"/>
  <c r="I4421" i="19"/>
  <c r="H4422" i="19"/>
  <c r="I4422" i="19"/>
  <c r="H4423" i="19"/>
  <c r="I4423" i="19"/>
  <c r="H4424" i="19"/>
  <c r="I4424" i="19"/>
  <c r="H4425" i="19"/>
  <c r="I4425" i="19"/>
  <c r="H4426" i="19"/>
  <c r="I4426" i="19"/>
  <c r="H4427" i="19"/>
  <c r="I4427" i="19"/>
  <c r="H4428" i="19"/>
  <c r="I4428" i="19"/>
  <c r="H4429" i="19"/>
  <c r="I4429" i="19"/>
  <c r="H4430" i="19"/>
  <c r="I4430" i="19"/>
  <c r="H4431" i="19"/>
  <c r="I4431" i="19"/>
  <c r="H4432" i="19"/>
  <c r="I4432" i="19"/>
  <c r="H4433" i="19"/>
  <c r="I4433" i="19"/>
  <c r="H4434" i="19"/>
  <c r="I4434" i="19"/>
  <c r="H4435" i="19"/>
  <c r="I4435" i="19"/>
  <c r="H4436" i="19"/>
  <c r="I4436" i="19"/>
  <c r="H4437" i="19"/>
  <c r="I4437" i="19"/>
  <c r="H4438" i="19"/>
  <c r="I4438" i="19"/>
  <c r="H4439" i="19"/>
  <c r="I4439" i="19"/>
  <c r="H4440" i="19"/>
  <c r="I4440" i="19"/>
  <c r="H4441" i="19"/>
  <c r="I4441" i="19"/>
  <c r="H4442" i="19"/>
  <c r="I4442" i="19"/>
  <c r="H4443" i="19"/>
  <c r="I4443" i="19"/>
  <c r="H4444" i="19"/>
  <c r="I4444" i="19"/>
  <c r="H4445" i="19"/>
  <c r="I4445" i="19"/>
  <c r="H4446" i="19"/>
  <c r="I4446" i="19"/>
  <c r="H4447" i="19"/>
  <c r="I4447" i="19"/>
  <c r="H4448" i="19"/>
  <c r="I4448" i="19"/>
  <c r="H4449" i="19"/>
  <c r="I4449" i="19"/>
  <c r="H4450" i="19"/>
  <c r="I4450" i="19"/>
  <c r="H4451" i="19"/>
  <c r="I4451" i="19"/>
  <c r="H4452" i="19"/>
  <c r="I4452" i="19"/>
  <c r="H4453" i="19"/>
  <c r="I4453" i="19"/>
  <c r="H4454" i="19"/>
  <c r="I4454" i="19"/>
  <c r="H4455" i="19"/>
  <c r="I4455" i="19"/>
  <c r="H4456" i="19"/>
  <c r="I4456" i="19"/>
  <c r="H4457" i="19"/>
  <c r="I4457" i="19"/>
  <c r="H4458" i="19"/>
  <c r="I4458" i="19"/>
  <c r="H4459" i="19"/>
  <c r="I4459" i="19"/>
  <c r="H4460" i="19"/>
  <c r="I4460" i="19"/>
  <c r="H4461" i="19"/>
  <c r="I4461" i="19"/>
  <c r="H4462" i="19"/>
  <c r="I4462" i="19"/>
  <c r="H4463" i="19"/>
  <c r="I4463" i="19"/>
  <c r="H4464" i="19"/>
  <c r="I4464" i="19"/>
  <c r="H4465" i="19"/>
  <c r="I4465" i="19"/>
  <c r="H4466" i="19"/>
  <c r="I4466" i="19"/>
  <c r="H4467" i="19"/>
  <c r="I4467" i="19"/>
  <c r="H4468" i="19"/>
  <c r="I4468" i="19"/>
  <c r="H4469" i="19"/>
  <c r="I4469" i="19"/>
  <c r="H4470" i="19"/>
  <c r="I4470" i="19"/>
  <c r="H4471" i="19"/>
  <c r="I4471" i="19"/>
  <c r="H4472" i="19"/>
  <c r="I4472" i="19"/>
  <c r="H4473" i="19"/>
  <c r="I4473" i="19"/>
  <c r="H4474" i="19"/>
  <c r="I4474" i="19"/>
  <c r="H4475" i="19"/>
  <c r="I4475" i="19"/>
  <c r="H4476" i="19"/>
  <c r="I4476" i="19"/>
  <c r="H4477" i="19"/>
  <c r="I4477" i="19"/>
  <c r="H4478" i="19"/>
  <c r="I4478" i="19"/>
  <c r="H4479" i="19"/>
  <c r="I4479" i="19"/>
  <c r="H4480" i="19"/>
  <c r="I4480" i="19"/>
  <c r="H4481" i="19"/>
  <c r="I4481" i="19"/>
  <c r="H4482" i="19"/>
  <c r="I4482" i="19"/>
  <c r="H4483" i="19"/>
  <c r="I4483" i="19"/>
  <c r="H4484" i="19"/>
  <c r="I4484" i="19"/>
  <c r="H4485" i="19"/>
  <c r="I4485" i="19"/>
  <c r="H4486" i="19"/>
  <c r="I4486" i="19"/>
  <c r="H4487" i="19"/>
  <c r="I4487" i="19"/>
  <c r="H4488" i="19"/>
  <c r="I4488" i="19"/>
  <c r="H4489" i="19"/>
  <c r="I4489" i="19"/>
  <c r="H4490" i="19"/>
  <c r="I4490" i="19"/>
  <c r="H4491" i="19"/>
  <c r="I4491" i="19"/>
  <c r="H4492" i="19"/>
  <c r="I4492" i="19"/>
  <c r="H4493" i="19"/>
  <c r="I4493" i="19"/>
  <c r="H4494" i="19"/>
  <c r="I4494" i="19"/>
  <c r="H4495" i="19"/>
  <c r="I4495" i="19"/>
  <c r="H4496" i="19"/>
  <c r="I4496" i="19"/>
  <c r="H4497" i="19"/>
  <c r="I4497" i="19"/>
  <c r="H4498" i="19"/>
  <c r="I4498" i="19"/>
  <c r="H4499" i="19"/>
  <c r="I4499" i="19"/>
  <c r="H4500" i="19"/>
  <c r="I4500" i="19"/>
  <c r="H4501" i="19"/>
  <c r="I4501" i="19"/>
  <c r="H4502" i="19"/>
  <c r="I4502" i="19"/>
  <c r="H4503" i="19"/>
  <c r="I4503" i="19"/>
  <c r="H4504" i="19"/>
  <c r="I4504" i="19"/>
  <c r="H4505" i="19"/>
  <c r="I4505" i="19"/>
  <c r="H4506" i="19"/>
  <c r="I4506" i="19"/>
  <c r="H4507" i="19"/>
  <c r="I4507" i="19"/>
  <c r="H4508" i="19"/>
  <c r="I4508" i="19"/>
  <c r="H4509" i="19"/>
  <c r="I4509" i="19"/>
  <c r="H4510" i="19"/>
  <c r="I4510" i="19"/>
  <c r="H4511" i="19"/>
  <c r="I4511" i="19"/>
  <c r="H4512" i="19"/>
  <c r="I4512" i="19"/>
  <c r="H4513" i="19"/>
  <c r="I4513" i="19"/>
  <c r="H4514" i="19"/>
  <c r="I4514" i="19"/>
  <c r="H4515" i="19"/>
  <c r="I4515" i="19"/>
  <c r="H4516" i="19"/>
  <c r="I4516" i="19"/>
  <c r="H4517" i="19"/>
  <c r="I4517" i="19"/>
  <c r="H4518" i="19"/>
  <c r="I4518" i="19"/>
  <c r="H4519" i="19"/>
  <c r="I4519" i="19"/>
  <c r="H4520" i="19"/>
  <c r="I4520" i="19"/>
  <c r="H4521" i="19"/>
  <c r="I4521" i="19"/>
  <c r="H4522" i="19"/>
  <c r="I4522" i="19"/>
  <c r="H4523" i="19"/>
  <c r="I4523" i="19"/>
  <c r="H4524" i="19"/>
  <c r="I4524" i="19"/>
  <c r="H4525" i="19"/>
  <c r="I4525" i="19"/>
  <c r="H4526" i="19"/>
  <c r="I4526" i="19"/>
  <c r="H4527" i="19"/>
  <c r="I4527" i="19"/>
  <c r="H4528" i="19"/>
  <c r="I4528" i="19"/>
  <c r="H4529" i="19"/>
  <c r="I4529" i="19"/>
  <c r="H4530" i="19"/>
  <c r="I4530" i="19"/>
  <c r="H4531" i="19"/>
  <c r="I4531" i="19"/>
  <c r="H4532" i="19"/>
  <c r="I4532" i="19"/>
  <c r="H4533" i="19"/>
  <c r="I4533" i="19"/>
  <c r="H4534" i="19"/>
  <c r="I4534" i="19"/>
  <c r="H4535" i="19"/>
  <c r="I4535" i="19"/>
  <c r="H4536" i="19"/>
  <c r="I4536" i="19"/>
  <c r="H4537" i="19"/>
  <c r="I4537" i="19"/>
  <c r="H4538" i="19"/>
  <c r="I4538" i="19"/>
  <c r="H4539" i="19"/>
  <c r="I4539" i="19"/>
  <c r="H4540" i="19"/>
  <c r="I4540" i="19"/>
  <c r="H4541" i="19"/>
  <c r="I4541" i="19"/>
  <c r="H4542" i="19"/>
  <c r="I4542" i="19"/>
  <c r="H4543" i="19"/>
  <c r="I4543" i="19"/>
  <c r="H4544" i="19"/>
  <c r="I4544" i="19"/>
  <c r="H4545" i="19"/>
  <c r="I4545" i="19"/>
  <c r="H4546" i="19"/>
  <c r="I4546" i="19"/>
  <c r="H4547" i="19"/>
  <c r="I4547" i="19"/>
  <c r="H4548" i="19"/>
  <c r="I4548" i="19"/>
  <c r="H4549" i="19"/>
  <c r="I4549" i="19"/>
  <c r="H4550" i="19"/>
  <c r="I4550" i="19"/>
  <c r="H4551" i="19"/>
  <c r="I4551" i="19"/>
  <c r="H4552" i="19"/>
  <c r="I4552" i="19"/>
  <c r="H4553" i="19"/>
  <c r="I4553" i="19"/>
  <c r="H4554" i="19"/>
  <c r="I4554" i="19"/>
  <c r="H4555" i="19"/>
  <c r="I4555" i="19"/>
  <c r="H4556" i="19"/>
  <c r="I4556" i="19"/>
  <c r="H4557" i="19"/>
  <c r="I4557" i="19"/>
  <c r="H4558" i="19"/>
  <c r="I4558" i="19"/>
  <c r="H4559" i="19"/>
  <c r="I4559" i="19"/>
  <c r="H4560" i="19"/>
  <c r="I4560" i="19"/>
  <c r="H4561" i="19"/>
  <c r="I4561" i="19"/>
  <c r="H4562" i="19"/>
  <c r="I4562" i="19"/>
  <c r="H4563" i="19"/>
  <c r="I4563" i="19"/>
  <c r="H4564" i="19"/>
  <c r="I4564" i="19"/>
  <c r="H4565" i="19"/>
  <c r="I4565" i="19"/>
  <c r="H4566" i="19"/>
  <c r="I4566" i="19"/>
  <c r="H4567" i="19"/>
  <c r="I4567" i="19"/>
  <c r="H4568" i="19"/>
  <c r="I4568" i="19"/>
  <c r="H4569" i="19"/>
  <c r="I4569" i="19"/>
  <c r="H4570" i="19"/>
  <c r="I4570" i="19"/>
  <c r="H4571" i="19"/>
  <c r="I4571" i="19"/>
  <c r="H4572" i="19"/>
  <c r="I4572" i="19"/>
  <c r="H4573" i="19"/>
  <c r="I4573" i="19"/>
  <c r="H4574" i="19"/>
  <c r="I4574" i="19"/>
  <c r="H4575" i="19"/>
  <c r="I4575" i="19"/>
  <c r="H4576" i="19"/>
  <c r="I4576" i="19"/>
  <c r="H4577" i="19"/>
  <c r="I4577" i="19"/>
  <c r="H4578" i="19"/>
  <c r="I4578" i="19"/>
  <c r="H4579" i="19"/>
  <c r="I4579" i="19"/>
  <c r="H4580" i="19"/>
  <c r="I4580" i="19"/>
  <c r="H4581" i="19"/>
  <c r="I4581" i="19"/>
  <c r="H4582" i="19"/>
  <c r="I4582" i="19"/>
  <c r="H4583" i="19"/>
  <c r="I4583" i="19"/>
  <c r="H4584" i="19"/>
  <c r="I4584" i="19"/>
  <c r="H4585" i="19"/>
  <c r="I4585" i="19"/>
  <c r="H4586" i="19"/>
  <c r="I4586" i="19"/>
  <c r="H4587" i="19"/>
  <c r="I4587" i="19"/>
  <c r="H4588" i="19"/>
  <c r="I4588" i="19"/>
  <c r="H4589" i="19"/>
  <c r="I4589" i="19"/>
  <c r="H4590" i="19"/>
  <c r="I4590" i="19"/>
  <c r="H4591" i="19"/>
  <c r="I4591" i="19"/>
  <c r="H4592" i="19"/>
  <c r="I4592" i="19"/>
  <c r="H4593" i="19"/>
  <c r="I4593" i="19"/>
  <c r="H4594" i="19"/>
  <c r="I4594" i="19"/>
  <c r="H4595" i="19"/>
  <c r="I4595" i="19"/>
  <c r="H4596" i="19"/>
  <c r="I4596" i="19"/>
  <c r="H4597" i="19"/>
  <c r="I4597" i="19"/>
  <c r="H4598" i="19"/>
  <c r="I4598" i="19"/>
  <c r="H4599" i="19"/>
  <c r="I4599" i="19"/>
  <c r="H4600" i="19"/>
  <c r="I4600" i="19"/>
  <c r="H4601" i="19"/>
  <c r="I4601" i="19"/>
  <c r="H4602" i="19"/>
  <c r="I4602" i="19"/>
  <c r="H4603" i="19"/>
  <c r="I4603" i="19"/>
  <c r="H4604" i="19"/>
  <c r="I4604" i="19"/>
  <c r="H4605" i="19"/>
  <c r="I4605" i="19"/>
  <c r="H4606" i="19"/>
  <c r="I4606" i="19"/>
  <c r="H4607" i="19"/>
  <c r="I4607" i="19"/>
  <c r="H4608" i="19"/>
  <c r="I4608" i="19"/>
  <c r="H4609" i="19"/>
  <c r="I4609" i="19"/>
  <c r="H4610" i="19"/>
  <c r="I4610" i="19"/>
  <c r="H4611" i="19"/>
  <c r="I4611" i="19"/>
  <c r="H4612" i="19"/>
  <c r="I4612" i="19"/>
  <c r="H4613" i="19"/>
  <c r="I4613" i="19"/>
  <c r="H4614" i="19"/>
  <c r="I4614" i="19"/>
  <c r="H4615" i="19"/>
  <c r="I4615" i="19"/>
  <c r="H4616" i="19"/>
  <c r="I4616" i="19"/>
  <c r="H4617" i="19"/>
  <c r="I4617" i="19"/>
  <c r="H4618" i="19"/>
  <c r="I4618" i="19"/>
  <c r="H4619" i="19"/>
  <c r="I4619" i="19"/>
  <c r="H4620" i="19"/>
  <c r="I4620" i="19"/>
  <c r="H4621" i="19"/>
  <c r="I4621" i="19"/>
  <c r="H4622" i="19"/>
  <c r="I4622" i="19"/>
  <c r="H4623" i="19"/>
  <c r="I4623" i="19"/>
  <c r="H4624" i="19"/>
  <c r="I4624" i="19"/>
  <c r="H4625" i="19"/>
  <c r="I4625" i="19"/>
  <c r="H4626" i="19"/>
  <c r="I4626" i="19"/>
  <c r="H4627" i="19"/>
  <c r="I4627" i="19"/>
  <c r="H4628" i="19"/>
  <c r="I4628" i="19"/>
  <c r="H4629" i="19"/>
  <c r="I4629" i="19"/>
  <c r="H4630" i="19"/>
  <c r="I4630" i="19"/>
  <c r="H4631" i="19"/>
  <c r="I4631" i="19"/>
  <c r="H4632" i="19"/>
  <c r="I4632" i="19"/>
  <c r="H4633" i="19"/>
  <c r="I4633" i="19"/>
  <c r="H4634" i="19"/>
  <c r="I4634" i="19"/>
  <c r="H4635" i="19"/>
  <c r="I4635" i="19"/>
  <c r="H4636" i="19"/>
  <c r="I4636" i="19"/>
  <c r="H4637" i="19"/>
  <c r="I4637" i="19"/>
  <c r="H4638" i="19"/>
  <c r="I4638" i="19"/>
  <c r="H4639" i="19"/>
  <c r="I4639" i="19"/>
  <c r="H4640" i="19"/>
  <c r="I4640" i="19"/>
  <c r="H4641" i="19"/>
  <c r="I4641" i="19"/>
  <c r="H4642" i="19"/>
  <c r="I4642" i="19"/>
  <c r="H4643" i="19"/>
  <c r="I4643" i="19"/>
  <c r="H4644" i="19"/>
  <c r="I4644" i="19"/>
  <c r="H4645" i="19"/>
  <c r="I4645" i="19"/>
  <c r="H4646" i="19"/>
  <c r="I4646" i="19"/>
  <c r="H4647" i="19"/>
  <c r="I4647" i="19"/>
  <c r="H4648" i="19"/>
  <c r="I4648" i="19"/>
  <c r="H4649" i="19"/>
  <c r="I4649" i="19"/>
  <c r="H4650" i="19"/>
  <c r="I4650" i="19"/>
  <c r="H4651" i="19"/>
  <c r="I4651" i="19"/>
  <c r="H4652" i="19"/>
  <c r="I4652" i="19"/>
  <c r="H4653" i="19"/>
  <c r="I4653" i="19"/>
  <c r="H4654" i="19"/>
  <c r="I4654" i="19"/>
  <c r="H4655" i="19"/>
  <c r="I4655" i="19"/>
  <c r="H4656" i="19"/>
  <c r="I4656" i="19"/>
  <c r="H4657" i="19"/>
  <c r="I4657" i="19"/>
  <c r="H4658" i="19"/>
  <c r="I4658" i="19"/>
  <c r="H4659" i="19"/>
  <c r="I4659" i="19"/>
  <c r="H4660" i="19"/>
  <c r="I4660" i="19"/>
  <c r="H4661" i="19"/>
  <c r="I4661" i="19"/>
  <c r="H4662" i="19"/>
  <c r="I4662" i="19"/>
  <c r="H4663" i="19"/>
  <c r="I4663" i="19"/>
  <c r="H4664" i="19"/>
  <c r="I4664" i="19"/>
  <c r="H4665" i="19"/>
  <c r="I4665" i="19"/>
  <c r="H4666" i="19"/>
  <c r="I4666" i="19"/>
  <c r="H4667" i="19"/>
  <c r="I4667" i="19"/>
  <c r="H4668" i="19"/>
  <c r="I4668" i="19"/>
  <c r="H4669" i="19"/>
  <c r="I4669" i="19"/>
  <c r="H4670" i="19"/>
  <c r="I4670" i="19"/>
  <c r="H4671" i="19"/>
  <c r="I4671" i="19"/>
  <c r="H4672" i="19"/>
  <c r="I4672" i="19"/>
  <c r="H4673" i="19"/>
  <c r="I4673" i="19"/>
  <c r="H4674" i="19"/>
  <c r="I4674" i="19"/>
  <c r="H4675" i="19"/>
  <c r="I4675" i="19"/>
  <c r="H4676" i="19"/>
  <c r="I4676" i="19"/>
  <c r="H4677" i="19"/>
  <c r="I4677" i="19"/>
  <c r="H4678" i="19"/>
  <c r="I4678" i="19"/>
  <c r="H4679" i="19"/>
  <c r="I4679" i="19"/>
  <c r="H4680" i="19"/>
  <c r="I4680" i="19"/>
  <c r="H4681" i="19"/>
  <c r="I4681" i="19"/>
  <c r="H4682" i="19"/>
  <c r="I4682" i="19"/>
  <c r="H4683" i="19"/>
  <c r="I4683" i="19"/>
  <c r="H4684" i="19"/>
  <c r="I4684" i="19"/>
  <c r="H4685" i="19"/>
  <c r="I4685" i="19"/>
  <c r="H4686" i="19"/>
  <c r="I4686" i="19"/>
  <c r="H4687" i="19"/>
  <c r="I4687" i="19"/>
  <c r="H4688" i="19"/>
  <c r="I4688" i="19"/>
  <c r="H4689" i="19"/>
  <c r="I4689" i="19"/>
  <c r="H4690" i="19"/>
  <c r="I4690" i="19"/>
  <c r="H4691" i="19"/>
  <c r="I4691" i="19"/>
  <c r="H4692" i="19"/>
  <c r="I4692" i="19"/>
  <c r="H4693" i="19"/>
  <c r="I4693" i="19"/>
  <c r="H4694" i="19"/>
  <c r="I4694" i="19"/>
  <c r="H4695" i="19"/>
  <c r="I4695" i="19"/>
  <c r="H4696" i="19"/>
  <c r="I4696" i="19"/>
  <c r="H4697" i="19"/>
  <c r="I4697" i="19"/>
  <c r="H4698" i="19"/>
  <c r="I4698" i="19"/>
  <c r="H4699" i="19"/>
  <c r="I4699" i="19"/>
  <c r="H4700" i="19"/>
  <c r="I4700" i="19"/>
  <c r="H4701" i="19"/>
  <c r="I4701" i="19"/>
  <c r="H4702" i="19"/>
  <c r="I4702" i="19"/>
  <c r="H4703" i="19"/>
  <c r="I4703" i="19"/>
  <c r="H4704" i="19"/>
  <c r="I4704" i="19"/>
  <c r="H4705" i="19"/>
  <c r="I4705" i="19"/>
  <c r="H4706" i="19"/>
  <c r="I4706" i="19"/>
  <c r="H4707" i="19"/>
  <c r="I4707" i="19"/>
  <c r="H4708" i="19"/>
  <c r="I4708" i="19"/>
  <c r="H4709" i="19"/>
  <c r="I4709" i="19"/>
  <c r="H4710" i="19"/>
  <c r="I4710" i="19"/>
  <c r="H4711" i="19"/>
  <c r="I4711" i="19"/>
  <c r="H4712" i="19"/>
  <c r="I4712" i="19"/>
  <c r="H4713" i="19"/>
  <c r="I4713" i="19"/>
  <c r="H4714" i="19"/>
  <c r="I4714" i="19"/>
  <c r="H4715" i="19"/>
  <c r="I4715" i="19"/>
  <c r="H4716" i="19"/>
  <c r="I4716" i="19"/>
  <c r="H4717" i="19"/>
  <c r="I4717" i="19"/>
  <c r="H4718" i="19"/>
  <c r="I4718" i="19"/>
  <c r="H4719" i="19"/>
  <c r="I4719" i="19"/>
  <c r="H4720" i="19"/>
  <c r="I4720" i="19"/>
  <c r="H4721" i="19"/>
  <c r="I4721" i="19"/>
  <c r="H4722" i="19"/>
  <c r="I4722" i="19"/>
  <c r="H4723" i="19"/>
  <c r="I4723" i="19"/>
  <c r="H4724" i="19"/>
  <c r="I4724" i="19"/>
  <c r="H4725" i="19"/>
  <c r="I4725" i="19"/>
  <c r="H4726" i="19"/>
  <c r="I4726" i="19"/>
  <c r="H4727" i="19"/>
  <c r="I4727" i="19"/>
  <c r="H4728" i="19"/>
  <c r="I4728" i="19"/>
  <c r="H4729" i="19"/>
  <c r="I4729" i="19"/>
  <c r="H4730" i="19"/>
  <c r="I4730" i="19"/>
  <c r="H4731" i="19"/>
  <c r="I4731" i="19"/>
  <c r="H4732" i="19"/>
  <c r="I4732" i="19"/>
  <c r="H4733" i="19"/>
  <c r="I4733" i="19"/>
  <c r="H4734" i="19"/>
  <c r="I4734" i="19"/>
  <c r="H4735" i="19"/>
  <c r="I4735" i="19"/>
  <c r="H4736" i="19"/>
  <c r="I4736" i="19"/>
  <c r="H4737" i="19"/>
  <c r="I4737" i="19"/>
  <c r="H4738" i="19"/>
  <c r="I4738" i="19"/>
  <c r="H4739" i="19"/>
  <c r="I4739" i="19"/>
  <c r="H4740" i="19"/>
  <c r="I4740" i="19"/>
  <c r="H4741" i="19"/>
  <c r="I4741" i="19"/>
  <c r="H4742" i="19"/>
  <c r="I4742" i="19"/>
  <c r="H4743" i="19"/>
  <c r="I4743" i="19"/>
  <c r="H4744" i="19"/>
  <c r="I4744" i="19"/>
  <c r="H4745" i="19"/>
  <c r="I4745" i="19"/>
  <c r="H4746" i="19"/>
  <c r="I4746" i="19"/>
  <c r="H4747" i="19"/>
  <c r="I4747" i="19"/>
  <c r="H4748" i="19"/>
  <c r="I4748" i="19"/>
  <c r="H4749" i="19"/>
  <c r="I4749" i="19"/>
  <c r="H4750" i="19"/>
  <c r="I4750" i="19"/>
  <c r="H4751" i="19"/>
  <c r="I4751" i="19"/>
  <c r="H4752" i="19"/>
  <c r="I4752" i="19"/>
  <c r="H4753" i="19"/>
  <c r="I4753" i="19"/>
  <c r="H4754" i="19"/>
  <c r="I4754" i="19"/>
  <c r="H4755" i="19"/>
  <c r="I4755" i="19"/>
  <c r="H4756" i="19"/>
  <c r="I4756" i="19"/>
  <c r="H4757" i="19"/>
  <c r="I4757" i="19"/>
  <c r="H4758" i="19"/>
  <c r="I4758" i="19"/>
  <c r="H4759" i="19"/>
  <c r="I4759" i="19"/>
  <c r="H4760" i="19"/>
  <c r="I4760" i="19"/>
  <c r="H4761" i="19"/>
  <c r="I4761" i="19"/>
  <c r="H4762" i="19"/>
  <c r="I4762" i="19"/>
  <c r="H4763" i="19"/>
  <c r="I4763" i="19"/>
  <c r="H4764" i="19"/>
  <c r="I4764" i="19"/>
  <c r="H4765" i="19"/>
  <c r="I4765" i="19"/>
  <c r="H4766" i="19"/>
  <c r="I4766" i="19"/>
  <c r="H4767" i="19"/>
  <c r="I4767" i="19"/>
  <c r="H4768" i="19"/>
  <c r="I4768" i="19"/>
  <c r="H4769" i="19"/>
  <c r="I4769" i="19"/>
  <c r="H4770" i="19"/>
  <c r="I4770" i="19"/>
  <c r="H4771" i="19"/>
  <c r="I4771" i="19"/>
  <c r="H4772" i="19"/>
  <c r="I4772" i="19"/>
  <c r="H4773" i="19"/>
  <c r="I4773" i="19"/>
  <c r="H4774" i="19"/>
  <c r="I4774" i="19"/>
  <c r="H4775" i="19"/>
  <c r="I4775" i="19"/>
  <c r="H4776" i="19"/>
  <c r="I4776" i="19"/>
  <c r="H4777" i="19"/>
  <c r="I4777" i="19"/>
  <c r="H4778" i="19"/>
  <c r="I4778" i="19"/>
  <c r="H4779" i="19"/>
  <c r="I4779" i="19"/>
  <c r="H4780" i="19"/>
  <c r="I4780" i="19"/>
  <c r="H4781" i="19"/>
  <c r="I4781" i="19"/>
  <c r="H4782" i="19"/>
  <c r="I4782" i="19"/>
  <c r="H4783" i="19"/>
  <c r="I4783" i="19"/>
  <c r="H4784" i="19"/>
  <c r="I4784" i="19"/>
  <c r="H4785" i="19"/>
  <c r="I4785" i="19"/>
  <c r="H4786" i="19"/>
  <c r="I4786" i="19"/>
  <c r="H4787" i="19"/>
  <c r="I4787" i="19"/>
  <c r="H4788" i="19"/>
  <c r="I4788" i="19"/>
  <c r="H4789" i="19"/>
  <c r="I4789" i="19"/>
  <c r="H4790" i="19"/>
  <c r="I4790" i="19"/>
  <c r="H4791" i="19"/>
  <c r="I4791" i="19"/>
  <c r="H4792" i="19"/>
  <c r="I4792" i="19"/>
  <c r="H4793" i="19"/>
  <c r="I4793" i="19"/>
  <c r="H4794" i="19"/>
  <c r="I4794" i="19"/>
  <c r="H4795" i="19"/>
  <c r="I4795" i="19"/>
  <c r="H4796" i="19"/>
  <c r="I4796" i="19"/>
  <c r="H4797" i="19"/>
  <c r="I4797" i="19"/>
  <c r="H4798" i="19"/>
  <c r="I4798" i="19"/>
  <c r="H4799" i="19"/>
  <c r="I4799" i="19"/>
  <c r="H4800" i="19"/>
  <c r="I4800" i="19"/>
  <c r="H4801" i="19"/>
  <c r="I4801" i="19"/>
  <c r="H4802" i="19"/>
  <c r="I4802" i="19"/>
  <c r="H4803" i="19"/>
  <c r="I4803" i="19"/>
  <c r="H4804" i="19"/>
  <c r="I4804" i="19"/>
  <c r="H4805" i="19"/>
  <c r="I4805" i="19"/>
  <c r="H4806" i="19"/>
  <c r="I4806" i="19"/>
  <c r="H4807" i="19"/>
  <c r="I4807" i="19"/>
  <c r="H4808" i="19"/>
  <c r="I4808" i="19"/>
  <c r="H4809" i="19"/>
  <c r="I4809" i="19"/>
  <c r="H4810" i="19"/>
  <c r="I4810" i="19"/>
  <c r="H4811" i="19"/>
  <c r="I4811" i="19"/>
  <c r="H4812" i="19"/>
  <c r="I4812" i="19"/>
  <c r="H4813" i="19"/>
  <c r="I4813" i="19"/>
  <c r="H4814" i="19"/>
  <c r="I4814" i="19"/>
  <c r="H4815" i="19"/>
  <c r="I4815" i="19"/>
  <c r="H4816" i="19"/>
  <c r="I4816" i="19"/>
  <c r="H4817" i="19"/>
  <c r="I4817" i="19"/>
  <c r="H4818" i="19"/>
  <c r="I4818" i="19"/>
  <c r="H4819" i="19"/>
  <c r="I4819" i="19"/>
  <c r="H4820" i="19"/>
  <c r="I4820" i="19"/>
  <c r="H4821" i="19"/>
  <c r="I4821" i="19"/>
  <c r="H4822" i="19"/>
  <c r="I4822" i="19"/>
  <c r="H4823" i="19"/>
  <c r="I4823" i="19"/>
  <c r="H4824" i="19"/>
  <c r="I4824" i="19"/>
  <c r="H4825" i="19"/>
  <c r="I4825" i="19"/>
  <c r="H4826" i="19"/>
  <c r="I4826" i="19"/>
  <c r="H4827" i="19"/>
  <c r="I4827" i="19"/>
  <c r="H4828" i="19"/>
  <c r="I4828" i="19"/>
  <c r="H4829" i="19"/>
  <c r="I4829" i="19"/>
  <c r="H4830" i="19"/>
  <c r="I4830" i="19"/>
  <c r="H4831" i="19"/>
  <c r="I4831" i="19"/>
  <c r="H4832" i="19"/>
  <c r="I4832" i="19"/>
  <c r="H4833" i="19"/>
  <c r="I4833" i="19"/>
  <c r="H4834" i="19"/>
  <c r="I4834" i="19"/>
  <c r="H4835" i="19"/>
  <c r="I4835" i="19"/>
  <c r="H4836" i="19"/>
  <c r="I4836" i="19"/>
  <c r="H4837" i="19"/>
  <c r="I4837" i="19"/>
  <c r="H4838" i="19"/>
  <c r="I4838" i="19"/>
  <c r="H4839" i="19"/>
  <c r="I4839" i="19"/>
  <c r="H4840" i="19"/>
  <c r="I4840" i="19"/>
  <c r="H4841" i="19"/>
  <c r="I4841" i="19"/>
  <c r="H4842" i="19"/>
  <c r="I4842" i="19"/>
  <c r="H4843" i="19"/>
  <c r="I4843" i="19"/>
  <c r="H4844" i="19"/>
  <c r="I4844" i="19"/>
  <c r="H4845" i="19"/>
  <c r="I4845" i="19"/>
  <c r="H4846" i="19"/>
  <c r="I4846" i="19"/>
  <c r="H4847" i="19"/>
  <c r="I4847" i="19"/>
  <c r="H4848" i="19"/>
  <c r="I4848" i="19"/>
  <c r="H4849" i="19"/>
  <c r="I4849" i="19"/>
  <c r="H4850" i="19"/>
  <c r="I4850" i="19"/>
  <c r="H4851" i="19"/>
  <c r="I4851" i="19"/>
  <c r="H4852" i="19"/>
  <c r="I4852" i="19"/>
  <c r="H4853" i="19"/>
  <c r="I4853" i="19"/>
  <c r="H4854" i="19"/>
  <c r="I4854" i="19"/>
  <c r="H4855" i="19"/>
  <c r="I4855" i="19"/>
  <c r="H4856" i="19"/>
  <c r="I4856" i="19"/>
  <c r="H4857" i="19"/>
  <c r="I4857" i="19"/>
  <c r="H4858" i="19"/>
  <c r="I4858" i="19"/>
  <c r="H4859" i="19"/>
  <c r="I4859" i="19"/>
  <c r="H4860" i="19"/>
  <c r="I4860" i="19"/>
  <c r="H4861" i="19"/>
  <c r="I4861" i="19"/>
  <c r="H4862" i="19"/>
  <c r="I4862" i="19"/>
  <c r="H4863" i="19"/>
  <c r="I4863" i="19"/>
  <c r="H4864" i="19"/>
  <c r="I4864" i="19"/>
  <c r="H4865" i="19"/>
  <c r="I4865" i="19"/>
  <c r="H4866" i="19"/>
  <c r="I4866" i="19"/>
  <c r="H4867" i="19"/>
  <c r="I4867" i="19"/>
  <c r="H4868" i="19"/>
  <c r="I4868" i="19"/>
  <c r="H4869" i="19"/>
  <c r="I4869" i="19"/>
  <c r="H4870" i="19"/>
  <c r="I4870" i="19"/>
  <c r="H4871" i="19"/>
  <c r="I4871" i="19"/>
  <c r="H4872" i="19"/>
  <c r="I4872" i="19"/>
  <c r="H4873" i="19"/>
  <c r="I4873" i="19"/>
  <c r="H4874" i="19"/>
  <c r="I4874" i="19"/>
  <c r="H4875" i="19"/>
  <c r="I4875" i="19"/>
  <c r="H4876" i="19"/>
  <c r="I4876" i="19"/>
  <c r="H4877" i="19"/>
  <c r="I4877" i="19"/>
  <c r="H4878" i="19"/>
  <c r="I4878" i="19"/>
  <c r="H4879" i="19"/>
  <c r="I4879" i="19"/>
  <c r="H4880" i="19"/>
  <c r="I4880" i="19"/>
  <c r="H4881" i="19"/>
  <c r="I4881" i="19"/>
  <c r="H4882" i="19"/>
  <c r="I4882" i="19"/>
  <c r="H4883" i="19"/>
  <c r="I4883" i="19"/>
  <c r="H4884" i="19"/>
  <c r="I4884" i="19"/>
  <c r="H4885" i="19"/>
  <c r="I4885" i="19"/>
  <c r="H4886" i="19"/>
  <c r="I4886" i="19"/>
  <c r="H4887" i="19"/>
  <c r="I4887" i="19"/>
  <c r="H4888" i="19"/>
  <c r="I4888" i="19"/>
  <c r="H4889" i="19"/>
  <c r="I4889" i="19"/>
  <c r="H4890" i="19"/>
  <c r="I4890" i="19"/>
  <c r="H4891" i="19"/>
  <c r="I4891" i="19"/>
  <c r="H4892" i="19"/>
  <c r="I4892" i="19"/>
  <c r="H4893" i="19"/>
  <c r="I4893" i="19"/>
  <c r="H4894" i="19"/>
  <c r="I4894" i="19"/>
  <c r="H4895" i="19"/>
  <c r="I4895" i="19"/>
  <c r="H4896" i="19"/>
  <c r="I4896" i="19"/>
  <c r="H4897" i="19"/>
  <c r="I4897" i="19"/>
  <c r="H4898" i="19"/>
  <c r="I4898" i="19"/>
  <c r="H4899" i="19"/>
  <c r="I4899" i="19"/>
  <c r="H4900" i="19"/>
  <c r="I4900" i="19"/>
  <c r="H4901" i="19"/>
  <c r="I4901" i="19"/>
  <c r="H4902" i="19"/>
  <c r="I4902" i="19"/>
  <c r="H4903" i="19"/>
  <c r="I4903" i="19"/>
  <c r="H4904" i="19"/>
  <c r="I4904" i="19"/>
  <c r="H4905" i="19"/>
  <c r="I4905" i="19"/>
  <c r="H4906" i="19"/>
  <c r="I4906" i="19"/>
  <c r="H4907" i="19"/>
  <c r="I4907" i="19"/>
  <c r="H4908" i="19"/>
  <c r="I4908" i="19"/>
  <c r="H4909" i="19"/>
  <c r="I4909" i="19"/>
  <c r="H4910" i="19"/>
  <c r="I4910" i="19"/>
  <c r="H4911" i="19"/>
  <c r="I4911" i="19"/>
  <c r="H4912" i="19"/>
  <c r="I4912" i="19"/>
  <c r="H4913" i="19"/>
  <c r="I4913" i="19"/>
  <c r="H4914" i="19"/>
  <c r="I4914" i="19"/>
  <c r="H4915" i="19"/>
  <c r="I4915" i="19"/>
  <c r="H4916" i="19"/>
  <c r="I4916" i="19"/>
  <c r="H4917" i="19"/>
  <c r="I4917" i="19"/>
  <c r="H4918" i="19"/>
  <c r="I4918" i="19"/>
  <c r="H4919" i="19"/>
  <c r="I4919" i="19"/>
  <c r="H4920" i="19"/>
  <c r="I4920" i="19"/>
  <c r="H4921" i="19"/>
  <c r="I4921" i="19"/>
  <c r="H4922" i="19"/>
  <c r="I4922" i="19"/>
  <c r="H4923" i="19"/>
  <c r="I4923" i="19"/>
  <c r="H4924" i="19"/>
  <c r="I4924" i="19"/>
  <c r="H4925" i="19"/>
  <c r="I4925" i="19"/>
  <c r="H4926" i="19"/>
  <c r="I4926" i="19"/>
  <c r="H4927" i="19"/>
  <c r="I4927" i="19"/>
  <c r="H4928" i="19"/>
  <c r="I4928" i="19"/>
  <c r="H4929" i="19"/>
  <c r="I4929" i="19"/>
  <c r="H4930" i="19"/>
  <c r="I4930" i="19"/>
  <c r="H4931" i="19"/>
  <c r="I4931" i="19"/>
  <c r="H4932" i="19"/>
  <c r="I4932" i="19"/>
  <c r="H4933" i="19"/>
  <c r="I4933" i="19"/>
  <c r="H4934" i="19"/>
  <c r="I4934" i="19"/>
  <c r="H4935" i="19"/>
  <c r="I4935" i="19"/>
  <c r="H4936" i="19"/>
  <c r="I4936" i="19"/>
  <c r="H4937" i="19"/>
  <c r="I4937" i="19"/>
  <c r="H4938" i="19"/>
  <c r="I4938" i="19"/>
  <c r="H4939" i="19"/>
  <c r="I4939" i="19"/>
  <c r="H4940" i="19"/>
  <c r="I4940" i="19"/>
  <c r="H4941" i="19"/>
  <c r="I4941" i="19"/>
  <c r="H4942" i="19"/>
  <c r="I4942" i="19"/>
  <c r="H4943" i="19"/>
  <c r="I4943" i="19"/>
  <c r="H4944" i="19"/>
  <c r="I4944" i="19"/>
  <c r="H4945" i="19"/>
  <c r="I4945" i="19"/>
  <c r="H4946" i="19"/>
  <c r="I4946" i="19"/>
  <c r="H4947" i="19"/>
  <c r="I4947" i="19"/>
  <c r="H4948" i="19"/>
  <c r="I4948" i="19"/>
  <c r="H4949" i="19"/>
  <c r="I4949" i="19"/>
  <c r="H4950" i="19"/>
  <c r="I4950" i="19"/>
  <c r="H4951" i="19"/>
  <c r="I4951" i="19"/>
  <c r="H4952" i="19"/>
  <c r="I4952" i="19"/>
  <c r="H4953" i="19"/>
  <c r="I4953" i="19"/>
  <c r="H4954" i="19"/>
  <c r="I4954" i="19"/>
  <c r="H4955" i="19"/>
  <c r="I4955" i="19"/>
  <c r="H4956" i="19"/>
  <c r="I4956" i="19"/>
  <c r="H4957" i="19"/>
  <c r="I4957" i="19"/>
  <c r="H4958" i="19"/>
  <c r="I4958" i="19"/>
  <c r="H4959" i="19"/>
  <c r="I4959" i="19"/>
  <c r="H4960" i="19"/>
  <c r="I4960" i="19"/>
  <c r="H4961" i="19"/>
  <c r="I4961" i="19"/>
  <c r="H4962" i="19"/>
  <c r="I4962" i="19"/>
  <c r="H4963" i="19"/>
  <c r="I4963" i="19"/>
  <c r="H4964" i="19"/>
  <c r="I4964" i="19"/>
  <c r="H4965" i="19"/>
  <c r="I4965" i="19"/>
  <c r="H4966" i="19"/>
  <c r="I4966" i="19"/>
  <c r="H4967" i="19"/>
  <c r="I4967" i="19"/>
  <c r="H4968" i="19"/>
  <c r="I4968" i="19"/>
  <c r="H4969" i="19"/>
  <c r="I4969" i="19"/>
  <c r="H4970" i="19"/>
  <c r="I4970" i="19"/>
  <c r="H4971" i="19"/>
  <c r="I4971" i="19"/>
  <c r="H4972" i="19"/>
  <c r="I4972" i="19"/>
  <c r="H4973" i="19"/>
  <c r="I4973" i="19"/>
  <c r="H4974" i="19"/>
  <c r="I4974" i="19"/>
  <c r="H4975" i="19"/>
  <c r="I4975" i="19"/>
  <c r="H4976" i="19"/>
  <c r="I4976" i="19"/>
  <c r="H4977" i="19"/>
  <c r="I4977" i="19"/>
  <c r="H4978" i="19"/>
  <c r="I4978" i="19"/>
  <c r="H4979" i="19"/>
  <c r="I4979" i="19"/>
  <c r="H4980" i="19"/>
  <c r="I4980" i="19"/>
  <c r="H4981" i="19"/>
  <c r="I4981" i="19"/>
  <c r="H4982" i="19"/>
  <c r="I4982" i="19"/>
  <c r="H4983" i="19"/>
  <c r="I4983" i="19"/>
  <c r="H4984" i="19"/>
  <c r="I4984" i="19"/>
  <c r="H4985" i="19"/>
  <c r="I4985" i="19"/>
  <c r="H4986" i="19"/>
  <c r="I4986" i="19"/>
  <c r="H4987" i="19"/>
  <c r="I4987" i="19"/>
  <c r="H4988" i="19"/>
  <c r="I4988" i="19"/>
  <c r="H4989" i="19"/>
  <c r="I4989" i="19"/>
  <c r="H4990" i="19"/>
  <c r="I4990" i="19"/>
  <c r="H4991" i="19"/>
  <c r="I4991" i="19"/>
  <c r="H4992" i="19"/>
  <c r="I4992" i="19"/>
  <c r="H4993" i="19"/>
  <c r="I4993" i="19"/>
  <c r="H4994" i="19"/>
  <c r="I4994" i="19"/>
  <c r="H4995" i="19"/>
  <c r="I4995" i="19"/>
  <c r="H4996" i="19"/>
  <c r="I4996" i="19"/>
  <c r="H4997" i="19"/>
  <c r="I4997" i="19"/>
  <c r="H4998" i="19"/>
  <c r="I4998" i="19"/>
  <c r="H4999" i="19"/>
  <c r="I4999" i="19"/>
  <c r="H5000" i="19"/>
  <c r="I5000" i="19"/>
  <c r="H5001" i="19"/>
  <c r="I5001" i="19"/>
  <c r="H5002" i="19"/>
  <c r="I5002" i="19"/>
  <c r="H5003" i="19"/>
  <c r="I5003" i="19"/>
  <c r="H5004" i="19"/>
  <c r="I5004" i="19"/>
  <c r="H5005" i="19"/>
  <c r="I5005" i="19"/>
  <c r="H5006" i="19"/>
  <c r="I5006" i="19"/>
  <c r="H5007" i="19"/>
  <c r="I5007" i="19"/>
  <c r="H5008" i="19"/>
  <c r="I5008" i="19"/>
  <c r="H5009" i="19"/>
  <c r="I5009" i="19"/>
  <c r="H5010" i="19"/>
  <c r="I5010" i="19"/>
  <c r="H5011" i="19"/>
  <c r="I5011" i="19"/>
  <c r="H5012" i="19"/>
  <c r="I5012" i="19"/>
  <c r="H5013" i="19"/>
  <c r="I5013" i="19"/>
  <c r="H5014" i="19"/>
  <c r="I5014" i="19"/>
  <c r="H5015" i="19"/>
  <c r="I5015" i="19"/>
  <c r="H5016" i="19"/>
  <c r="I5016" i="19"/>
  <c r="H5017" i="19"/>
  <c r="I5017" i="19"/>
  <c r="H5018" i="19"/>
  <c r="I5018" i="19"/>
  <c r="H5019" i="19"/>
  <c r="I5019" i="19"/>
  <c r="H5020" i="19"/>
  <c r="I5020" i="19"/>
  <c r="H5021" i="19"/>
  <c r="I5021" i="19"/>
  <c r="H5022" i="19"/>
  <c r="I5022" i="19"/>
  <c r="H5023" i="19"/>
  <c r="I5023" i="19"/>
  <c r="H5024" i="19"/>
  <c r="I5024" i="19"/>
  <c r="H5025" i="19"/>
  <c r="I5025" i="19"/>
  <c r="H5026" i="19"/>
  <c r="I5026" i="19"/>
  <c r="H5027" i="19"/>
  <c r="I5027" i="19"/>
  <c r="H5028" i="19"/>
  <c r="I5028" i="19"/>
  <c r="H5029" i="19"/>
  <c r="I5029" i="19"/>
  <c r="H5030" i="19"/>
  <c r="I5030" i="19"/>
  <c r="H5031" i="19"/>
  <c r="I5031" i="19"/>
  <c r="H5032" i="19"/>
  <c r="I5032" i="19"/>
  <c r="H5033" i="19"/>
  <c r="I5033" i="19"/>
  <c r="H5034" i="19"/>
  <c r="I5034" i="19"/>
  <c r="H5035" i="19"/>
  <c r="I5035" i="19"/>
  <c r="H5036" i="19"/>
  <c r="I5036" i="19"/>
  <c r="H5037" i="19"/>
  <c r="I5037" i="19"/>
  <c r="H5038" i="19"/>
  <c r="I5038" i="19"/>
  <c r="H5039" i="19"/>
  <c r="I5039" i="19"/>
  <c r="H5040" i="19"/>
  <c r="I5040" i="19"/>
  <c r="H5041" i="19"/>
  <c r="I5041" i="19"/>
  <c r="H5042" i="19"/>
  <c r="I5042" i="19"/>
  <c r="H5043" i="19"/>
  <c r="I5043" i="19"/>
  <c r="H5044" i="19"/>
  <c r="I5044" i="19"/>
  <c r="H5045" i="19"/>
  <c r="I5045" i="19"/>
  <c r="H5046" i="19"/>
  <c r="I5046" i="19"/>
  <c r="H5047" i="19"/>
  <c r="I5047" i="19"/>
  <c r="H5048" i="19"/>
  <c r="I5048" i="19"/>
  <c r="H5049" i="19"/>
  <c r="I5049" i="19"/>
  <c r="H5050" i="19"/>
  <c r="I5050" i="19"/>
  <c r="H5051" i="19"/>
  <c r="I5051" i="19"/>
  <c r="H5052" i="19"/>
  <c r="I5052" i="19"/>
  <c r="H5053" i="19"/>
  <c r="I5053" i="19"/>
  <c r="H5054" i="19"/>
  <c r="I5054" i="19"/>
  <c r="H5055" i="19"/>
  <c r="I5055" i="19"/>
  <c r="H5056" i="19"/>
  <c r="I5056" i="19"/>
  <c r="H5057" i="19"/>
  <c r="I5057" i="19"/>
  <c r="H5058" i="19"/>
  <c r="I5058" i="19"/>
  <c r="H5059" i="19"/>
  <c r="I5059" i="19"/>
  <c r="H5060" i="19"/>
  <c r="I5060" i="19"/>
  <c r="H5061" i="19"/>
  <c r="I5061" i="19"/>
  <c r="H5062" i="19"/>
  <c r="I5062" i="19"/>
  <c r="H5063" i="19"/>
  <c r="I5063" i="19"/>
  <c r="H5064" i="19"/>
  <c r="I5064" i="19"/>
  <c r="H5065" i="19"/>
  <c r="I5065" i="19"/>
  <c r="H5066" i="19"/>
  <c r="I5066" i="19"/>
  <c r="H5067" i="19"/>
  <c r="I5067" i="19"/>
  <c r="H5068" i="19"/>
  <c r="I5068" i="19"/>
  <c r="H5069" i="19"/>
  <c r="I5069" i="19"/>
  <c r="H5070" i="19"/>
  <c r="I5070" i="19"/>
  <c r="H5071" i="19"/>
  <c r="I5071" i="19"/>
  <c r="H5072" i="19"/>
  <c r="I5072" i="19"/>
  <c r="H5073" i="19"/>
  <c r="I5073" i="19"/>
  <c r="H5074" i="19"/>
  <c r="I5074" i="19"/>
  <c r="H5075" i="19"/>
  <c r="I5075" i="19"/>
  <c r="H5076" i="19"/>
  <c r="I5076" i="19"/>
  <c r="H5077" i="19"/>
  <c r="I5077" i="19"/>
  <c r="H5078" i="19"/>
  <c r="I5078" i="19"/>
  <c r="H5079" i="19"/>
  <c r="I5079" i="19"/>
  <c r="H5080" i="19"/>
  <c r="I5080" i="19"/>
  <c r="H5081" i="19"/>
  <c r="I5081" i="19"/>
  <c r="H5082" i="19"/>
  <c r="I5082" i="19"/>
  <c r="H5083" i="19"/>
  <c r="I5083" i="19"/>
  <c r="H5084" i="19"/>
  <c r="I5084" i="19"/>
  <c r="H5085" i="19"/>
  <c r="I5085" i="19"/>
  <c r="H5086" i="19"/>
  <c r="I5086" i="19"/>
  <c r="H5087" i="19"/>
  <c r="I5087" i="19"/>
  <c r="H5088" i="19"/>
  <c r="I5088" i="19"/>
  <c r="H5089" i="19"/>
  <c r="I5089" i="19"/>
  <c r="H5090" i="19"/>
  <c r="I5090" i="19"/>
  <c r="H5091" i="19"/>
  <c r="I5091" i="19"/>
  <c r="H5092" i="19"/>
  <c r="I5092" i="19"/>
  <c r="H5093" i="19"/>
  <c r="I5093" i="19"/>
  <c r="H5094" i="19"/>
  <c r="I5094" i="19"/>
  <c r="H5095" i="19"/>
  <c r="I5095" i="19"/>
  <c r="H5096" i="19"/>
  <c r="I5096" i="19"/>
  <c r="H5097" i="19"/>
  <c r="I5097" i="19"/>
  <c r="H5098" i="19"/>
  <c r="I5098" i="19"/>
  <c r="H5099" i="19"/>
  <c r="I5099" i="19"/>
  <c r="H5100" i="19"/>
  <c r="I5100" i="19"/>
  <c r="H5101" i="19"/>
  <c r="I5101" i="19"/>
  <c r="H5102" i="19"/>
  <c r="I5102" i="19"/>
  <c r="H5103" i="19"/>
  <c r="I5103" i="19"/>
  <c r="H5104" i="19"/>
  <c r="I5104" i="19"/>
  <c r="H5105" i="19"/>
  <c r="I5105" i="19"/>
  <c r="H5106" i="19"/>
  <c r="I5106" i="19"/>
  <c r="H5107" i="19"/>
  <c r="I5107" i="19"/>
  <c r="H5108" i="19"/>
  <c r="I5108" i="19"/>
  <c r="H5109" i="19"/>
  <c r="I5109" i="19"/>
  <c r="H5110" i="19"/>
  <c r="I5110" i="19"/>
  <c r="H5111" i="19"/>
  <c r="I5111" i="19"/>
  <c r="H5112" i="19"/>
  <c r="I5112" i="19"/>
  <c r="H5113" i="19"/>
  <c r="I5113" i="19"/>
  <c r="H5114" i="19"/>
  <c r="I5114" i="19"/>
  <c r="H5115" i="19"/>
  <c r="I5115" i="19"/>
  <c r="H5116" i="19"/>
  <c r="I5116" i="19"/>
  <c r="H5117" i="19"/>
  <c r="I5117" i="19"/>
  <c r="H5118" i="19"/>
  <c r="I5118" i="19"/>
  <c r="H5119" i="19"/>
  <c r="I5119" i="19"/>
  <c r="H5120" i="19"/>
  <c r="I5120" i="19"/>
  <c r="H5121" i="19"/>
  <c r="I5121" i="19"/>
  <c r="H5122" i="19"/>
  <c r="I5122" i="19"/>
  <c r="H5123" i="19"/>
  <c r="I5123" i="19"/>
  <c r="H5124" i="19"/>
  <c r="I5124" i="19"/>
  <c r="H5125" i="19"/>
  <c r="I5125" i="19"/>
  <c r="H5126" i="19"/>
  <c r="I5126" i="19"/>
  <c r="H5127" i="19"/>
  <c r="I5127" i="19"/>
  <c r="H5128" i="19"/>
  <c r="I5128" i="19"/>
  <c r="H5129" i="19"/>
  <c r="I5129" i="19"/>
  <c r="H5130" i="19"/>
  <c r="I5130" i="19"/>
  <c r="H5131" i="19"/>
  <c r="I5131" i="19"/>
  <c r="H5132" i="19"/>
  <c r="I5132" i="19"/>
  <c r="H5133" i="19"/>
  <c r="I5133" i="19"/>
  <c r="H5134" i="19"/>
  <c r="I5134" i="19"/>
  <c r="H5135" i="19"/>
  <c r="I5135" i="19"/>
  <c r="H5136" i="19"/>
  <c r="I5136" i="19"/>
  <c r="H5137" i="19"/>
  <c r="I5137" i="19"/>
  <c r="H5138" i="19"/>
  <c r="I5138" i="19"/>
  <c r="H5139" i="19"/>
  <c r="I5139" i="19"/>
  <c r="H5140" i="19"/>
  <c r="I5140" i="19"/>
  <c r="H5141" i="19"/>
  <c r="I5141" i="19"/>
  <c r="H5142" i="19"/>
  <c r="I5142" i="19"/>
  <c r="H5143" i="19"/>
  <c r="I5143" i="19"/>
  <c r="H5144" i="19"/>
  <c r="I5144" i="19"/>
  <c r="H5145" i="19"/>
  <c r="I5145" i="19"/>
  <c r="H5146" i="19"/>
  <c r="I5146" i="19"/>
  <c r="H5147" i="19"/>
  <c r="I5147" i="19"/>
  <c r="H5148" i="19"/>
  <c r="I5148" i="19"/>
  <c r="H5149" i="19"/>
  <c r="I5149" i="19"/>
  <c r="H5150" i="19"/>
  <c r="I5150" i="19"/>
  <c r="H5151" i="19"/>
  <c r="I5151" i="19"/>
  <c r="H5152" i="19"/>
  <c r="I5152" i="19"/>
  <c r="H5153" i="19"/>
  <c r="I5153" i="19"/>
  <c r="H5154" i="19"/>
  <c r="I5154" i="19"/>
  <c r="H5155" i="19"/>
  <c r="I5155" i="19"/>
  <c r="H5156" i="19"/>
  <c r="I5156" i="19"/>
  <c r="H5157" i="19"/>
  <c r="I5157" i="19"/>
  <c r="H5158" i="19"/>
  <c r="I5158" i="19"/>
  <c r="H5159" i="19"/>
  <c r="I5159" i="19"/>
  <c r="H5160" i="19"/>
  <c r="I5160" i="19"/>
  <c r="H5161" i="19"/>
  <c r="I5161" i="19"/>
  <c r="H5162" i="19"/>
  <c r="I5162" i="19"/>
  <c r="H5163" i="19"/>
  <c r="I5163" i="19"/>
  <c r="H5164" i="19"/>
  <c r="I5164" i="19"/>
  <c r="H5165" i="19"/>
  <c r="I5165" i="19"/>
  <c r="H5166" i="19"/>
  <c r="I5166" i="19"/>
  <c r="H5167" i="19"/>
  <c r="I5167" i="19"/>
  <c r="H5168" i="19"/>
  <c r="I5168" i="19"/>
  <c r="H5169" i="19"/>
  <c r="I5169" i="19"/>
  <c r="H5170" i="19"/>
  <c r="I5170" i="19"/>
  <c r="H5171" i="19"/>
  <c r="I5171" i="19"/>
  <c r="H5172" i="19"/>
  <c r="I5172" i="19"/>
  <c r="H5173" i="19"/>
  <c r="I5173" i="19"/>
  <c r="H5174" i="19"/>
  <c r="I5174" i="19"/>
  <c r="H5175" i="19"/>
  <c r="I5175" i="19"/>
  <c r="H5176" i="19"/>
  <c r="I5176" i="19"/>
  <c r="H5177" i="19"/>
  <c r="I5177" i="19"/>
  <c r="H5178" i="19"/>
  <c r="I5178" i="19"/>
  <c r="H5179" i="19"/>
  <c r="I5179" i="19"/>
  <c r="H5180" i="19"/>
  <c r="I5180" i="19"/>
  <c r="H5181" i="19"/>
  <c r="I5181" i="19"/>
  <c r="H5182" i="19"/>
  <c r="I5182" i="19"/>
  <c r="H5183" i="19"/>
  <c r="I5183" i="19"/>
  <c r="H5184" i="19"/>
  <c r="I5184" i="19"/>
  <c r="H5185" i="19"/>
  <c r="I5185" i="19"/>
  <c r="H5186" i="19"/>
  <c r="I5186" i="19"/>
  <c r="H5187" i="19"/>
  <c r="I5187" i="19"/>
  <c r="H5188" i="19"/>
  <c r="I5188" i="19"/>
  <c r="H5189" i="19"/>
  <c r="I5189" i="19"/>
  <c r="H5190" i="19"/>
  <c r="I5190" i="19"/>
  <c r="H5191" i="19"/>
  <c r="I5191" i="19"/>
  <c r="H5192" i="19"/>
  <c r="I5192" i="19"/>
  <c r="H5193" i="19"/>
  <c r="I5193" i="19"/>
  <c r="H5194" i="19"/>
  <c r="I5194" i="19"/>
  <c r="H5195" i="19"/>
  <c r="I5195" i="19"/>
  <c r="H5196" i="19"/>
  <c r="I5196" i="19"/>
  <c r="H5197" i="19"/>
  <c r="I5197" i="19"/>
  <c r="H5198" i="19"/>
  <c r="I5198" i="19"/>
  <c r="H5199" i="19"/>
  <c r="I5199" i="19"/>
  <c r="H5200" i="19"/>
  <c r="I5200" i="19"/>
  <c r="H5201" i="19"/>
  <c r="I5201" i="19"/>
  <c r="H5202" i="19"/>
  <c r="I5202" i="19"/>
  <c r="H5203" i="19"/>
  <c r="I5203" i="19"/>
  <c r="H5204" i="19"/>
  <c r="I5204" i="19"/>
  <c r="H5205" i="19"/>
  <c r="I5205" i="19"/>
  <c r="H5206" i="19"/>
  <c r="I5206" i="19"/>
  <c r="H5207" i="19"/>
  <c r="I5207" i="19"/>
  <c r="H5208" i="19"/>
  <c r="I5208" i="19"/>
  <c r="H5209" i="19"/>
  <c r="I5209" i="19"/>
  <c r="H5210" i="19"/>
  <c r="I5210" i="19"/>
  <c r="H5211" i="19"/>
  <c r="I5211" i="19"/>
  <c r="H5212" i="19"/>
  <c r="I5212" i="19"/>
  <c r="H5213" i="19"/>
  <c r="I5213" i="19"/>
  <c r="H5214" i="19"/>
  <c r="I5214" i="19"/>
  <c r="H5215" i="19"/>
  <c r="I5215" i="19"/>
  <c r="H5216" i="19"/>
  <c r="I5216" i="19"/>
  <c r="H5217" i="19"/>
  <c r="I5217" i="19"/>
  <c r="H5218" i="19"/>
  <c r="I5218" i="19"/>
  <c r="H5219" i="19"/>
  <c r="I5219" i="19"/>
  <c r="H5220" i="19"/>
  <c r="I5220" i="19"/>
  <c r="H5221" i="19"/>
  <c r="I5221" i="19"/>
  <c r="H5222" i="19"/>
  <c r="I5222" i="19"/>
  <c r="H5223" i="19"/>
  <c r="I5223" i="19"/>
  <c r="H5224" i="19"/>
  <c r="I5224" i="19"/>
  <c r="H5225" i="19"/>
  <c r="I5225" i="19"/>
  <c r="H5226" i="19"/>
  <c r="I5226" i="19"/>
  <c r="H5227" i="19"/>
  <c r="I5227" i="19"/>
  <c r="H5228" i="19"/>
  <c r="I5228" i="19"/>
  <c r="H5229" i="19"/>
  <c r="I5229" i="19"/>
  <c r="H5230" i="19"/>
  <c r="I5230" i="19"/>
  <c r="H5231" i="19"/>
  <c r="I5231" i="19"/>
  <c r="H5232" i="19"/>
  <c r="I5232" i="19"/>
  <c r="H5233" i="19"/>
  <c r="I5233" i="19"/>
  <c r="H5234" i="19"/>
  <c r="I5234" i="19"/>
  <c r="H5235" i="19"/>
  <c r="I5235" i="19"/>
  <c r="H5236" i="19"/>
  <c r="I5236" i="19"/>
  <c r="H5237" i="19"/>
  <c r="I5237" i="19"/>
  <c r="H5238" i="19"/>
  <c r="I5238" i="19"/>
  <c r="H5239" i="19"/>
  <c r="I5239" i="19"/>
  <c r="H5240" i="19"/>
  <c r="I5240" i="19"/>
  <c r="H5241" i="19"/>
  <c r="I5241" i="19"/>
  <c r="H5242" i="19"/>
  <c r="I5242" i="19"/>
  <c r="H5243" i="19"/>
  <c r="I5243" i="19"/>
  <c r="H5244" i="19"/>
  <c r="I5244" i="19"/>
  <c r="H5245" i="19"/>
  <c r="I5245" i="19"/>
  <c r="H5246" i="19"/>
  <c r="I5246" i="19"/>
  <c r="H5247" i="19"/>
  <c r="I5247" i="19"/>
  <c r="H5248" i="19"/>
  <c r="I5248" i="19"/>
  <c r="H5249" i="19"/>
  <c r="I5249" i="19"/>
  <c r="H5250" i="19"/>
  <c r="I5250" i="19"/>
  <c r="H5251" i="19"/>
  <c r="I5251" i="19"/>
  <c r="H5252" i="19"/>
  <c r="I5252" i="19"/>
  <c r="H5253" i="19"/>
  <c r="I5253" i="19"/>
  <c r="H5254" i="19"/>
  <c r="I5254" i="19"/>
  <c r="H5255" i="19"/>
  <c r="I5255" i="19"/>
  <c r="H5256" i="19"/>
  <c r="I5256" i="19"/>
  <c r="H5257" i="19"/>
  <c r="I5257" i="19"/>
  <c r="H5258" i="19"/>
  <c r="I5258" i="19"/>
  <c r="H5259" i="19"/>
  <c r="I5259" i="19"/>
  <c r="H5260" i="19"/>
  <c r="I5260" i="19"/>
  <c r="H5261" i="19"/>
  <c r="I5261" i="19"/>
  <c r="H5262" i="19"/>
  <c r="I5262" i="19"/>
  <c r="H5263" i="19"/>
  <c r="I5263" i="19"/>
  <c r="H5264" i="19"/>
  <c r="I5264" i="19"/>
  <c r="H5265" i="19"/>
  <c r="I5265" i="19"/>
  <c r="H5266" i="19"/>
  <c r="I5266" i="19"/>
  <c r="H5267" i="19"/>
  <c r="I5267" i="19"/>
  <c r="H5268" i="19"/>
  <c r="I5268" i="19"/>
  <c r="H5269" i="19"/>
  <c r="I5269" i="19"/>
  <c r="H5270" i="19"/>
  <c r="I5270" i="19"/>
  <c r="H5271" i="19"/>
  <c r="I5271" i="19"/>
  <c r="H5272" i="19"/>
  <c r="I5272" i="19"/>
  <c r="H5273" i="19"/>
  <c r="I5273" i="19"/>
  <c r="H5274" i="19"/>
  <c r="I5274" i="19"/>
  <c r="H5275" i="19"/>
  <c r="I5275" i="19"/>
  <c r="H5276" i="19"/>
  <c r="I5276" i="19"/>
  <c r="H5277" i="19"/>
  <c r="I5277" i="19"/>
  <c r="H5278" i="19"/>
  <c r="I5278" i="19"/>
  <c r="H5279" i="19"/>
  <c r="I5279" i="19"/>
  <c r="H5280" i="19"/>
  <c r="I5280" i="19"/>
  <c r="H5281" i="19"/>
  <c r="I5281" i="19"/>
  <c r="H5282" i="19"/>
  <c r="I5282" i="19"/>
  <c r="H5283" i="19"/>
  <c r="I5283" i="19"/>
  <c r="H5284" i="19"/>
  <c r="I5284" i="19"/>
  <c r="H5285" i="19"/>
  <c r="I5285" i="19"/>
  <c r="H5286" i="19"/>
  <c r="I5286" i="19"/>
  <c r="H5287" i="19"/>
  <c r="I5287" i="19"/>
  <c r="H5288" i="19"/>
  <c r="I5288" i="19"/>
  <c r="H5289" i="19"/>
  <c r="I5289" i="19"/>
  <c r="H5290" i="19"/>
  <c r="I5290" i="19"/>
  <c r="H5291" i="19"/>
  <c r="I5291" i="19"/>
  <c r="H5292" i="19"/>
  <c r="I5292" i="19"/>
  <c r="H5293" i="19"/>
  <c r="I5293" i="19"/>
  <c r="H5294" i="19"/>
  <c r="I5294" i="19"/>
  <c r="H5295" i="19"/>
  <c r="I5295" i="19"/>
  <c r="H5296" i="19"/>
  <c r="I5296" i="19"/>
  <c r="H5297" i="19"/>
  <c r="I5297" i="19"/>
  <c r="H5298" i="19"/>
  <c r="I5298" i="19"/>
  <c r="H5299" i="19"/>
  <c r="I5299" i="19"/>
  <c r="H5300" i="19"/>
  <c r="I5300" i="19"/>
  <c r="H5301" i="19"/>
  <c r="I5301" i="19"/>
  <c r="H5302" i="19"/>
  <c r="I5302" i="19"/>
  <c r="H5303" i="19"/>
  <c r="I5303" i="19"/>
  <c r="H5304" i="19"/>
  <c r="I5304" i="19"/>
  <c r="H5305" i="19"/>
  <c r="I5305" i="19"/>
  <c r="H5306" i="19"/>
  <c r="I5306" i="19"/>
  <c r="H5307" i="19"/>
  <c r="I5307" i="19"/>
  <c r="H5308" i="19"/>
  <c r="I5308" i="19"/>
  <c r="H5309" i="19"/>
  <c r="I5309" i="19"/>
  <c r="H5310" i="19"/>
  <c r="I5310" i="19"/>
  <c r="H5311" i="19"/>
  <c r="I5311" i="19"/>
  <c r="H5312" i="19"/>
  <c r="I5312" i="19"/>
  <c r="H5313" i="19"/>
  <c r="I5313" i="19"/>
  <c r="H5314" i="19"/>
  <c r="I5314" i="19"/>
  <c r="H5315" i="19"/>
  <c r="I5315" i="19"/>
  <c r="H5316" i="19"/>
  <c r="I5316" i="19"/>
  <c r="H5317" i="19"/>
  <c r="I5317" i="19"/>
  <c r="H5318" i="19"/>
  <c r="I5318" i="19"/>
  <c r="H5319" i="19"/>
  <c r="I5319" i="19"/>
  <c r="H5320" i="19"/>
  <c r="I5320" i="19"/>
  <c r="H5321" i="19"/>
  <c r="I5321" i="19"/>
  <c r="H5322" i="19"/>
  <c r="I5322" i="19"/>
  <c r="H5323" i="19"/>
  <c r="I5323" i="19"/>
  <c r="H5324" i="19"/>
  <c r="I5324" i="19"/>
  <c r="H5325" i="19"/>
  <c r="I5325" i="19"/>
  <c r="H5326" i="19"/>
  <c r="I5326" i="19"/>
  <c r="H5327" i="19"/>
  <c r="I5327" i="19"/>
  <c r="H5328" i="19"/>
  <c r="I5328" i="19"/>
  <c r="H5329" i="19"/>
  <c r="I5329" i="19"/>
  <c r="H5330" i="19"/>
  <c r="I5330" i="19"/>
  <c r="H5331" i="19"/>
  <c r="I5331" i="19"/>
  <c r="H5332" i="19"/>
  <c r="I5332" i="19"/>
  <c r="H5333" i="19"/>
  <c r="I5333" i="19"/>
  <c r="H5334" i="19"/>
  <c r="I5334" i="19"/>
  <c r="H5335" i="19"/>
  <c r="I5335" i="19"/>
  <c r="H5336" i="19"/>
  <c r="I5336" i="19"/>
  <c r="H5337" i="19"/>
  <c r="I5337" i="19"/>
  <c r="H5338" i="19"/>
  <c r="I5338" i="19"/>
  <c r="H5339" i="19"/>
  <c r="I5339" i="19"/>
  <c r="H5340" i="19"/>
  <c r="I5340" i="19"/>
  <c r="H5341" i="19"/>
  <c r="I5341" i="19"/>
  <c r="H5342" i="19"/>
  <c r="I5342" i="19"/>
  <c r="H5343" i="19"/>
  <c r="I5343" i="19"/>
  <c r="H5344" i="19"/>
  <c r="I5344" i="19"/>
  <c r="H5345" i="19"/>
  <c r="I5345" i="19"/>
  <c r="H5346" i="19"/>
  <c r="I5346" i="19"/>
  <c r="H5347" i="19"/>
  <c r="I5347" i="19"/>
  <c r="H5348" i="19"/>
  <c r="I5348" i="19"/>
  <c r="H5349" i="19"/>
  <c r="I5349" i="19"/>
  <c r="H5350" i="19"/>
  <c r="I5350" i="19"/>
  <c r="H5351" i="19"/>
  <c r="I5351" i="19"/>
  <c r="H5352" i="19"/>
  <c r="I5352" i="19"/>
  <c r="H5353" i="19"/>
  <c r="I5353" i="19"/>
  <c r="H5354" i="19"/>
  <c r="I5354" i="19"/>
  <c r="H5355" i="19"/>
  <c r="I5355" i="19"/>
  <c r="H5356" i="19"/>
  <c r="I5356" i="19"/>
  <c r="H5357" i="19"/>
  <c r="I5357" i="19"/>
  <c r="H5358" i="19"/>
  <c r="I5358" i="19"/>
  <c r="H5359" i="19"/>
  <c r="I5359" i="19"/>
  <c r="H5360" i="19"/>
  <c r="I5360" i="19"/>
  <c r="H5361" i="19"/>
  <c r="I5361" i="19"/>
  <c r="H5362" i="19"/>
  <c r="I5362" i="19"/>
  <c r="H5363" i="19"/>
  <c r="I5363" i="19"/>
  <c r="H5364" i="19"/>
  <c r="I5364" i="19"/>
  <c r="H5365" i="19"/>
  <c r="I5365" i="19"/>
  <c r="H5366" i="19"/>
  <c r="I5366" i="19"/>
  <c r="H5367" i="19"/>
  <c r="I5367" i="19"/>
  <c r="H5368" i="19"/>
  <c r="I5368" i="19"/>
  <c r="H5369" i="19"/>
  <c r="I5369" i="19"/>
  <c r="H5370" i="19"/>
  <c r="I5370" i="19"/>
  <c r="H5371" i="19"/>
  <c r="I5371" i="19"/>
  <c r="H5372" i="19"/>
  <c r="I5372" i="19"/>
  <c r="H5373" i="19"/>
  <c r="I5373" i="19"/>
  <c r="H5374" i="19"/>
  <c r="I5374" i="19"/>
  <c r="H5375" i="19"/>
  <c r="I5375" i="19"/>
  <c r="H5376" i="19"/>
  <c r="I5376" i="19"/>
  <c r="H5377" i="19"/>
  <c r="I5377" i="19"/>
  <c r="H5378" i="19"/>
  <c r="I5378" i="19"/>
  <c r="H5379" i="19"/>
  <c r="I5379" i="19"/>
  <c r="H5380" i="19"/>
  <c r="I5380" i="19"/>
  <c r="H5381" i="19"/>
  <c r="I5381" i="19"/>
  <c r="H5382" i="19"/>
  <c r="I5382" i="19"/>
  <c r="H5383" i="19"/>
  <c r="I5383" i="19"/>
  <c r="H5384" i="19"/>
  <c r="I5384" i="19"/>
  <c r="H5385" i="19"/>
  <c r="I5385" i="19"/>
  <c r="H5386" i="19"/>
  <c r="I5386" i="19"/>
  <c r="H5387" i="19"/>
  <c r="I5387" i="19"/>
  <c r="H5388" i="19"/>
  <c r="I5388" i="19"/>
  <c r="H5389" i="19"/>
  <c r="I5389" i="19"/>
  <c r="H5390" i="19"/>
  <c r="I5390" i="19"/>
  <c r="H5391" i="19"/>
  <c r="I5391" i="19"/>
  <c r="H5392" i="19"/>
  <c r="I5392" i="19"/>
  <c r="H5393" i="19"/>
  <c r="I5393" i="19"/>
  <c r="H5394" i="19"/>
  <c r="I5394" i="19"/>
  <c r="H5395" i="19"/>
  <c r="I5395" i="19"/>
  <c r="H5396" i="19"/>
  <c r="I5396" i="19"/>
  <c r="H5397" i="19"/>
  <c r="I5397" i="19"/>
  <c r="H5398" i="19"/>
  <c r="I5398" i="19"/>
  <c r="H5399" i="19"/>
  <c r="I5399" i="19"/>
  <c r="H5400" i="19"/>
  <c r="I5400" i="19"/>
  <c r="H5401" i="19"/>
  <c r="I5401" i="19"/>
  <c r="H5402" i="19"/>
  <c r="I5402" i="19"/>
  <c r="H5403" i="19"/>
  <c r="I5403" i="19"/>
  <c r="H5404" i="19"/>
  <c r="I5404" i="19"/>
  <c r="H5405" i="19"/>
  <c r="I5405" i="19"/>
  <c r="H5406" i="19"/>
  <c r="I5406" i="19"/>
  <c r="H5407" i="19"/>
  <c r="I5407" i="19"/>
  <c r="H5408" i="19"/>
  <c r="I5408" i="19"/>
  <c r="H5409" i="19"/>
  <c r="I5409" i="19"/>
  <c r="H5410" i="19"/>
  <c r="I5410" i="19"/>
  <c r="H5411" i="19"/>
  <c r="I5411" i="19"/>
  <c r="H5412" i="19"/>
  <c r="I5412" i="19"/>
  <c r="H5413" i="19"/>
  <c r="I5413" i="19"/>
  <c r="H5414" i="19"/>
  <c r="I5414" i="19"/>
  <c r="H5415" i="19"/>
  <c r="I5415" i="19"/>
  <c r="H5416" i="19"/>
  <c r="I5416" i="19"/>
  <c r="H5417" i="19"/>
  <c r="I5417" i="19"/>
  <c r="H5418" i="19"/>
  <c r="I5418" i="19"/>
  <c r="H5419" i="19"/>
  <c r="I5419" i="19"/>
  <c r="H5420" i="19"/>
  <c r="I5420" i="19"/>
  <c r="H5421" i="19"/>
  <c r="I5421" i="19"/>
  <c r="H5422" i="19"/>
  <c r="I5422" i="19"/>
  <c r="H5423" i="19"/>
  <c r="I5423" i="19"/>
  <c r="H5424" i="19"/>
  <c r="I5424" i="19"/>
  <c r="H5425" i="19"/>
  <c r="I5425" i="19"/>
  <c r="H5426" i="19"/>
  <c r="I5426" i="19"/>
  <c r="H5427" i="19"/>
  <c r="I5427" i="19"/>
  <c r="H5428" i="19"/>
  <c r="I5428" i="19"/>
  <c r="H5429" i="19"/>
  <c r="I5429" i="19"/>
  <c r="H5430" i="19"/>
  <c r="I5430" i="19"/>
  <c r="H5431" i="19"/>
  <c r="I5431" i="19"/>
  <c r="H5432" i="19"/>
  <c r="I5432" i="19"/>
  <c r="H5433" i="19"/>
  <c r="I5433" i="19"/>
  <c r="H5434" i="19"/>
  <c r="I5434" i="19"/>
  <c r="H5435" i="19"/>
  <c r="I5435" i="19"/>
  <c r="H5436" i="19"/>
  <c r="I5436" i="19"/>
  <c r="H5437" i="19"/>
  <c r="I5437" i="19"/>
  <c r="H5438" i="19"/>
  <c r="I5438" i="19"/>
  <c r="H5439" i="19"/>
  <c r="I5439" i="19"/>
  <c r="H5440" i="19"/>
  <c r="I5440" i="19"/>
  <c r="H5441" i="19"/>
  <c r="I5441" i="19"/>
  <c r="H5442" i="19"/>
  <c r="I5442" i="19"/>
  <c r="H5443" i="19"/>
  <c r="I5443" i="19"/>
  <c r="H5444" i="19"/>
  <c r="I5444" i="19"/>
  <c r="H5445" i="19"/>
  <c r="I5445" i="19"/>
  <c r="H5446" i="19"/>
  <c r="I5446" i="19"/>
  <c r="H5447" i="19"/>
  <c r="I5447" i="19"/>
  <c r="H5448" i="19"/>
  <c r="I5448" i="19"/>
  <c r="H5449" i="19"/>
  <c r="I5449" i="19"/>
  <c r="H5450" i="19"/>
  <c r="I5450" i="19"/>
  <c r="H5451" i="19"/>
  <c r="I5451" i="19"/>
  <c r="H5452" i="19"/>
  <c r="I5452" i="19"/>
  <c r="H5453" i="19"/>
  <c r="I5453" i="19"/>
  <c r="H5454" i="19"/>
  <c r="I5454" i="19"/>
  <c r="H5455" i="19"/>
  <c r="I5455" i="19"/>
  <c r="H5456" i="19"/>
  <c r="I5456" i="19"/>
  <c r="H5457" i="19"/>
  <c r="I5457" i="19"/>
  <c r="H5458" i="19"/>
  <c r="I5458" i="19"/>
  <c r="H5459" i="19"/>
  <c r="I5459" i="19"/>
  <c r="H5460" i="19"/>
  <c r="I5460" i="19"/>
  <c r="H5461" i="19"/>
  <c r="I5461" i="19"/>
  <c r="H5462" i="19"/>
  <c r="I5462" i="19"/>
  <c r="H5463" i="19"/>
  <c r="I5463" i="19"/>
  <c r="H5464" i="19"/>
  <c r="I5464" i="19"/>
  <c r="H5465" i="19"/>
  <c r="I5465" i="19"/>
  <c r="H5466" i="19"/>
  <c r="I5466" i="19"/>
  <c r="H5467" i="19"/>
  <c r="I5467" i="19"/>
  <c r="H5468" i="19"/>
  <c r="I5468" i="19"/>
  <c r="H5469" i="19"/>
  <c r="I5469" i="19"/>
  <c r="H5470" i="19"/>
  <c r="I5470" i="19"/>
  <c r="H5471" i="19"/>
  <c r="I5471" i="19"/>
  <c r="H5472" i="19"/>
  <c r="I5472" i="19"/>
  <c r="H5473" i="19"/>
  <c r="I5473" i="19"/>
  <c r="H5474" i="19"/>
  <c r="I5474" i="19"/>
  <c r="H5475" i="19"/>
  <c r="I5475" i="19"/>
  <c r="H5476" i="19"/>
  <c r="I5476" i="19"/>
  <c r="H5477" i="19"/>
  <c r="I5477" i="19"/>
  <c r="H5478" i="19"/>
  <c r="I5478" i="19"/>
  <c r="H5479" i="19"/>
  <c r="I5479" i="19"/>
  <c r="H5480" i="19"/>
  <c r="I5480" i="19"/>
  <c r="H5481" i="19"/>
  <c r="I5481" i="19"/>
  <c r="H5482" i="19"/>
  <c r="I5482" i="19"/>
  <c r="H5483" i="19"/>
  <c r="I5483" i="19"/>
  <c r="H5484" i="19"/>
  <c r="I5484" i="19"/>
  <c r="H5485" i="19"/>
  <c r="I5485" i="19"/>
  <c r="H5486" i="19"/>
  <c r="I5486" i="19"/>
  <c r="H5487" i="19"/>
  <c r="I5487" i="19"/>
  <c r="H5488" i="19"/>
  <c r="I5488" i="19"/>
  <c r="H5489" i="19"/>
  <c r="I5489" i="19"/>
  <c r="H5490" i="19"/>
  <c r="I5490" i="19"/>
  <c r="H5491" i="19"/>
  <c r="I5491" i="19"/>
  <c r="H5492" i="19"/>
  <c r="I5492" i="19"/>
  <c r="H5493" i="19"/>
  <c r="I5493" i="19"/>
  <c r="H5494" i="19"/>
  <c r="I5494" i="19"/>
  <c r="H5495" i="19"/>
  <c r="I5495" i="19"/>
  <c r="H5496" i="19"/>
  <c r="I5496" i="19"/>
  <c r="H5497" i="19"/>
  <c r="I5497" i="19"/>
  <c r="H5498" i="19"/>
  <c r="I5498" i="19"/>
  <c r="H5499" i="19"/>
  <c r="I5499" i="19"/>
  <c r="H5500" i="19"/>
  <c r="I5500" i="19"/>
  <c r="H5501" i="19"/>
  <c r="I5501" i="19"/>
  <c r="H5502" i="19"/>
  <c r="I5502" i="19"/>
  <c r="H5503" i="19"/>
  <c r="I5503" i="19"/>
  <c r="H5504" i="19"/>
  <c r="I5504" i="19"/>
  <c r="H5505" i="19"/>
  <c r="I5505" i="19"/>
  <c r="H5506" i="19"/>
  <c r="I5506" i="19"/>
  <c r="H5507" i="19"/>
  <c r="I5507" i="19"/>
  <c r="H5508" i="19"/>
  <c r="I5508" i="19"/>
  <c r="H5509" i="19"/>
  <c r="I5509" i="19"/>
  <c r="H5510" i="19"/>
  <c r="I5510" i="19"/>
  <c r="H5511" i="19"/>
  <c r="I5511" i="19"/>
  <c r="H5512" i="19"/>
  <c r="I5512" i="19"/>
  <c r="H5513" i="19"/>
  <c r="I5513" i="19"/>
  <c r="H5514" i="19"/>
  <c r="I5514" i="19"/>
  <c r="H5515" i="19"/>
  <c r="I5515" i="19"/>
  <c r="H5516" i="19"/>
  <c r="I5516" i="19"/>
  <c r="H5517" i="19"/>
  <c r="I5517" i="19"/>
  <c r="H5518" i="19"/>
  <c r="I5518" i="19"/>
  <c r="H5519" i="19"/>
  <c r="I5519" i="19"/>
  <c r="H5520" i="19"/>
  <c r="I5520" i="19"/>
  <c r="H5521" i="19"/>
  <c r="I5521" i="19"/>
  <c r="H5522" i="19"/>
  <c r="I5522" i="19"/>
  <c r="H5523" i="19"/>
  <c r="I5523" i="19"/>
  <c r="H5524" i="19"/>
  <c r="I5524" i="19"/>
  <c r="H5525" i="19"/>
  <c r="I5525" i="19"/>
  <c r="H5526" i="19"/>
  <c r="I5526" i="19"/>
  <c r="H5527" i="19"/>
  <c r="I5527" i="19"/>
  <c r="H5528" i="19"/>
  <c r="I5528" i="19"/>
  <c r="H5529" i="19"/>
  <c r="I5529" i="19"/>
  <c r="H5530" i="19"/>
  <c r="I5530" i="19"/>
  <c r="H5531" i="19"/>
  <c r="I5531" i="19"/>
  <c r="H5532" i="19"/>
  <c r="I5532" i="19"/>
  <c r="H5533" i="19"/>
  <c r="I5533" i="19"/>
  <c r="H5534" i="19"/>
  <c r="I5534" i="19"/>
  <c r="H5535" i="19"/>
  <c r="I5535" i="19"/>
  <c r="H5536" i="19"/>
  <c r="I5536" i="19"/>
  <c r="H5537" i="19"/>
  <c r="I5537" i="19"/>
  <c r="H5538" i="19"/>
  <c r="I5538" i="19"/>
  <c r="H5539" i="19"/>
  <c r="I5539" i="19"/>
  <c r="H5540" i="19"/>
  <c r="I5540" i="19"/>
  <c r="H5541" i="19"/>
  <c r="I5541" i="19"/>
  <c r="H5542" i="19"/>
  <c r="I5542" i="19"/>
  <c r="H5543" i="19"/>
  <c r="I5543" i="19"/>
  <c r="H5544" i="19"/>
  <c r="I5544" i="19"/>
  <c r="H5545" i="19"/>
  <c r="I5545" i="19"/>
  <c r="H5546" i="19"/>
  <c r="I5546" i="19"/>
  <c r="H5547" i="19"/>
  <c r="I5547" i="19"/>
  <c r="H5548" i="19"/>
  <c r="I5548" i="19"/>
  <c r="H5549" i="19"/>
  <c r="I5549" i="19"/>
  <c r="H5550" i="19"/>
  <c r="I5550" i="19"/>
  <c r="H5551" i="19"/>
  <c r="I5551" i="19"/>
  <c r="H5552" i="19"/>
  <c r="I5552" i="19"/>
  <c r="H5553" i="19"/>
  <c r="I5553" i="19"/>
  <c r="H5554" i="19"/>
  <c r="I5554" i="19"/>
  <c r="H5555" i="19"/>
  <c r="I5555" i="19"/>
  <c r="H5556" i="19"/>
  <c r="I5556" i="19"/>
  <c r="H5557" i="19"/>
  <c r="I5557" i="19"/>
  <c r="H5558" i="19"/>
  <c r="I5558" i="19"/>
  <c r="H5559" i="19"/>
  <c r="I5559" i="19"/>
  <c r="H5560" i="19"/>
  <c r="I5560" i="19"/>
  <c r="H5561" i="19"/>
  <c r="I5561" i="19"/>
  <c r="H5562" i="19"/>
  <c r="I5562" i="19"/>
  <c r="H5563" i="19"/>
  <c r="I5563" i="19"/>
  <c r="H5564" i="19"/>
  <c r="I5564" i="19"/>
  <c r="H5565" i="19"/>
  <c r="I5565" i="19"/>
  <c r="H5566" i="19"/>
  <c r="I5566" i="19"/>
  <c r="H5567" i="19"/>
  <c r="I5567" i="19"/>
  <c r="H5568" i="19"/>
  <c r="I5568" i="19"/>
  <c r="H5569" i="19"/>
  <c r="I5569" i="19"/>
  <c r="H5570" i="19"/>
  <c r="I5570" i="19"/>
  <c r="H5571" i="19"/>
  <c r="I5571" i="19"/>
  <c r="H5572" i="19"/>
  <c r="I5572" i="19"/>
  <c r="H5573" i="19"/>
  <c r="I5573" i="19"/>
  <c r="H5574" i="19"/>
  <c r="I5574" i="19"/>
  <c r="H5575" i="19"/>
  <c r="I5575" i="19"/>
  <c r="H5576" i="19"/>
  <c r="I5576" i="19"/>
  <c r="H5577" i="19"/>
  <c r="I5577" i="19"/>
  <c r="H5578" i="19"/>
  <c r="I5578" i="19"/>
  <c r="H5579" i="19"/>
  <c r="I5579" i="19"/>
  <c r="H5580" i="19"/>
  <c r="I5580" i="19"/>
  <c r="H5581" i="19"/>
  <c r="I5581" i="19"/>
  <c r="H5582" i="19"/>
  <c r="I5582" i="19"/>
  <c r="H5583" i="19"/>
  <c r="I5583" i="19"/>
  <c r="H5584" i="19"/>
  <c r="I5584" i="19"/>
  <c r="H5585" i="19"/>
  <c r="I5585" i="19"/>
  <c r="H5586" i="19"/>
  <c r="I5586" i="19"/>
  <c r="H5587" i="19"/>
  <c r="I5587" i="19"/>
  <c r="H5588" i="19"/>
  <c r="I5588" i="19"/>
  <c r="H5589" i="19"/>
  <c r="I5589" i="19"/>
  <c r="H5590" i="19"/>
  <c r="I5590" i="19"/>
  <c r="H5591" i="19"/>
  <c r="I5591" i="19"/>
  <c r="H5592" i="19"/>
  <c r="I5592" i="19"/>
  <c r="H5593" i="19"/>
  <c r="I5593" i="19"/>
  <c r="H5594" i="19"/>
  <c r="I5594" i="19"/>
  <c r="H5595" i="19"/>
  <c r="I5595" i="19"/>
  <c r="H5596" i="19"/>
  <c r="I5596" i="19"/>
  <c r="H5597" i="19"/>
  <c r="I5597" i="19"/>
  <c r="H5598" i="19"/>
  <c r="I5598" i="19"/>
  <c r="H5599" i="19"/>
  <c r="I5599" i="19"/>
  <c r="H5600" i="19"/>
  <c r="I5600" i="19"/>
  <c r="H5601" i="19"/>
  <c r="I5601" i="19"/>
  <c r="H5602" i="19"/>
  <c r="I5602" i="19"/>
  <c r="H5603" i="19"/>
  <c r="I5603" i="19"/>
  <c r="H5604" i="19"/>
  <c r="I5604" i="19"/>
  <c r="H5605" i="19"/>
  <c r="I5605" i="19"/>
  <c r="H5606" i="19"/>
  <c r="I5606" i="19"/>
  <c r="H5607" i="19"/>
  <c r="I5607" i="19"/>
  <c r="H5608" i="19"/>
  <c r="I5608" i="19"/>
  <c r="H5609" i="19"/>
  <c r="I5609" i="19"/>
  <c r="H5610" i="19"/>
  <c r="I5610" i="19"/>
  <c r="H5611" i="19"/>
  <c r="I5611" i="19"/>
  <c r="H5612" i="19"/>
  <c r="I5612" i="19"/>
  <c r="H5613" i="19"/>
  <c r="I5613" i="19"/>
  <c r="H5614" i="19"/>
  <c r="I5614" i="19"/>
  <c r="H5615" i="19"/>
  <c r="I5615" i="19"/>
  <c r="H5616" i="19"/>
  <c r="I5616" i="19"/>
  <c r="H5617" i="19"/>
  <c r="I5617" i="19"/>
  <c r="H5618" i="19"/>
  <c r="I5618" i="19"/>
  <c r="H5619" i="19"/>
  <c r="I5619" i="19"/>
  <c r="H5620" i="19"/>
  <c r="I5620" i="19"/>
  <c r="H5621" i="19"/>
  <c r="I5621" i="19"/>
  <c r="H5622" i="19"/>
  <c r="I5622" i="19"/>
  <c r="H5623" i="19"/>
  <c r="I5623" i="19"/>
  <c r="H5624" i="19"/>
  <c r="I5624" i="19"/>
  <c r="H5625" i="19"/>
  <c r="I5625" i="19"/>
  <c r="H5626" i="19"/>
  <c r="I5626" i="19"/>
  <c r="H5627" i="19"/>
  <c r="I5627" i="19"/>
  <c r="H5628" i="19"/>
  <c r="I5628" i="19"/>
  <c r="H5629" i="19"/>
  <c r="I5629" i="19"/>
  <c r="H5630" i="19"/>
  <c r="I5630" i="19"/>
  <c r="H5631" i="19"/>
  <c r="I5631" i="19"/>
  <c r="H5632" i="19"/>
  <c r="I5632" i="19"/>
  <c r="H5633" i="19"/>
  <c r="I5633" i="19"/>
  <c r="H5634" i="19"/>
  <c r="I5634" i="19"/>
  <c r="H5635" i="19"/>
  <c r="I5635" i="19"/>
  <c r="H5636" i="19"/>
  <c r="I5636" i="19"/>
  <c r="H5637" i="19"/>
  <c r="I5637" i="19"/>
  <c r="H5638" i="19"/>
  <c r="I5638" i="19"/>
  <c r="H5639" i="19"/>
  <c r="I5639" i="19"/>
  <c r="H5640" i="19"/>
  <c r="I5640" i="19"/>
  <c r="H5641" i="19"/>
  <c r="I5641" i="19"/>
  <c r="H5642" i="19"/>
  <c r="I5642" i="19"/>
  <c r="H5643" i="19"/>
  <c r="I5643" i="19"/>
  <c r="H5644" i="19"/>
  <c r="I5644" i="19"/>
  <c r="H5645" i="19"/>
  <c r="I5645" i="19"/>
  <c r="H5646" i="19"/>
  <c r="I5646" i="19"/>
  <c r="H5647" i="19"/>
  <c r="I5647" i="19"/>
  <c r="H5648" i="19"/>
  <c r="I5648" i="19"/>
  <c r="H5649" i="19"/>
  <c r="I5649" i="19"/>
  <c r="H5650" i="19"/>
  <c r="I5650" i="19"/>
  <c r="H5651" i="19"/>
  <c r="I5651" i="19"/>
  <c r="H5652" i="19"/>
  <c r="I5652" i="19"/>
  <c r="H5653" i="19"/>
  <c r="I5653" i="19"/>
  <c r="H5654" i="19"/>
  <c r="I5654" i="19"/>
  <c r="H5655" i="19"/>
  <c r="I5655" i="19"/>
  <c r="H5656" i="19"/>
  <c r="I5656" i="19"/>
  <c r="H5657" i="19"/>
  <c r="I5657" i="19"/>
  <c r="H5658" i="19"/>
  <c r="I5658" i="19"/>
  <c r="H5659" i="19"/>
  <c r="I5659" i="19"/>
  <c r="H5660" i="19"/>
  <c r="I5660" i="19"/>
  <c r="H5661" i="19"/>
  <c r="I5661" i="19"/>
  <c r="H5662" i="19"/>
  <c r="I5662" i="19"/>
  <c r="H5663" i="19"/>
  <c r="I5663" i="19"/>
  <c r="H5664" i="19"/>
  <c r="I5664" i="19"/>
  <c r="H5665" i="19"/>
  <c r="I5665" i="19"/>
  <c r="H5666" i="19"/>
  <c r="I5666" i="19"/>
  <c r="H5667" i="19"/>
  <c r="I5667" i="19"/>
  <c r="H5668" i="19"/>
  <c r="I5668" i="19"/>
  <c r="H5669" i="19"/>
  <c r="I5669" i="19"/>
  <c r="H5670" i="19"/>
  <c r="I5670" i="19"/>
  <c r="H5671" i="19"/>
  <c r="I5671" i="19"/>
  <c r="H5672" i="19"/>
  <c r="I5672" i="19"/>
  <c r="H5673" i="19"/>
  <c r="I5673" i="19"/>
  <c r="H5674" i="19"/>
  <c r="I5674" i="19"/>
  <c r="H5675" i="19"/>
  <c r="I5675" i="19"/>
  <c r="H5676" i="19"/>
  <c r="I5676" i="19"/>
  <c r="H5677" i="19"/>
  <c r="I5677" i="19"/>
  <c r="H5678" i="19"/>
  <c r="I5678" i="19"/>
  <c r="H5679" i="19"/>
  <c r="I5679" i="19"/>
  <c r="H5680" i="19"/>
  <c r="I5680" i="19"/>
  <c r="H5681" i="19"/>
  <c r="I5681" i="19"/>
  <c r="H5682" i="19"/>
  <c r="I5682" i="19"/>
  <c r="H5683" i="19"/>
  <c r="I5683" i="19"/>
  <c r="H5684" i="19"/>
  <c r="I5684" i="19"/>
  <c r="H5685" i="19"/>
  <c r="I5685" i="19"/>
  <c r="H5686" i="19"/>
  <c r="I5686" i="19"/>
  <c r="H5687" i="19"/>
  <c r="I5687" i="19"/>
  <c r="H5688" i="19"/>
  <c r="I5688" i="19"/>
  <c r="H5689" i="19"/>
  <c r="I5689" i="19"/>
  <c r="H5690" i="19"/>
  <c r="I5690" i="19"/>
  <c r="H5691" i="19"/>
  <c r="I5691" i="19"/>
  <c r="H5692" i="19"/>
  <c r="I5692" i="19"/>
  <c r="H5693" i="19"/>
  <c r="I5693" i="19"/>
  <c r="H5694" i="19"/>
  <c r="I5694" i="19"/>
  <c r="H5695" i="19"/>
  <c r="I5695" i="19"/>
  <c r="H5696" i="19"/>
  <c r="I5696" i="19"/>
  <c r="H5697" i="19"/>
  <c r="I5697" i="19"/>
  <c r="H5698" i="19"/>
  <c r="I5698" i="19"/>
  <c r="H5699" i="19"/>
  <c r="I5699" i="19"/>
  <c r="H5700" i="19"/>
  <c r="I5700" i="19"/>
  <c r="H5701" i="19"/>
  <c r="I5701" i="19"/>
  <c r="H5702" i="19"/>
  <c r="I5702" i="19"/>
  <c r="H5703" i="19"/>
  <c r="I5703" i="19"/>
  <c r="H5704" i="19"/>
  <c r="I5704" i="19"/>
  <c r="H5705" i="19"/>
  <c r="I5705" i="19"/>
  <c r="H5706" i="19"/>
  <c r="I5706" i="19"/>
  <c r="H5707" i="19"/>
  <c r="I5707" i="19"/>
  <c r="H5708" i="19"/>
  <c r="I5708" i="19"/>
  <c r="H5709" i="19"/>
  <c r="I5709" i="19"/>
  <c r="H5710" i="19"/>
  <c r="I5710" i="19"/>
  <c r="H5711" i="19"/>
  <c r="I5711" i="19"/>
  <c r="H5712" i="19"/>
  <c r="I5712" i="19"/>
  <c r="H5713" i="19"/>
  <c r="I5713" i="19"/>
  <c r="H5714" i="19"/>
  <c r="I5714" i="19"/>
  <c r="H5715" i="19"/>
  <c r="I5715" i="19"/>
  <c r="H5716" i="19"/>
  <c r="I5716" i="19"/>
  <c r="H5717" i="19"/>
  <c r="I5717" i="19"/>
  <c r="H5718" i="19"/>
  <c r="I5718" i="19"/>
  <c r="H5719" i="19"/>
  <c r="I5719" i="19"/>
  <c r="H5720" i="19"/>
  <c r="I5720" i="19"/>
  <c r="H5721" i="19"/>
  <c r="I5721" i="19"/>
  <c r="H5722" i="19"/>
  <c r="I5722" i="19"/>
  <c r="H5723" i="19"/>
  <c r="I5723" i="19"/>
  <c r="H5724" i="19"/>
  <c r="I5724" i="19"/>
  <c r="H5725" i="19"/>
  <c r="I5725" i="19"/>
  <c r="H5726" i="19"/>
  <c r="I5726" i="19"/>
  <c r="H5727" i="19"/>
  <c r="I5727" i="19"/>
  <c r="H5728" i="19"/>
  <c r="I5728" i="19"/>
  <c r="H5729" i="19"/>
  <c r="I5729" i="19"/>
  <c r="H5730" i="19"/>
  <c r="I5730" i="19"/>
  <c r="H5731" i="19"/>
  <c r="I5731" i="19"/>
  <c r="H5732" i="19"/>
  <c r="I5732" i="19"/>
  <c r="H5733" i="19"/>
  <c r="I5733" i="19"/>
  <c r="H5734" i="19"/>
  <c r="I5734" i="19"/>
  <c r="H5735" i="19"/>
  <c r="I5735" i="19"/>
  <c r="H5736" i="19"/>
  <c r="I5736" i="19"/>
  <c r="H5737" i="19"/>
  <c r="I5737" i="19"/>
  <c r="H5738" i="19"/>
  <c r="I5738" i="19"/>
  <c r="H5739" i="19"/>
  <c r="I5739" i="19"/>
  <c r="H5740" i="19"/>
  <c r="I5740" i="19"/>
  <c r="H5741" i="19"/>
  <c r="I5741" i="19"/>
  <c r="H5742" i="19"/>
  <c r="I5742" i="19"/>
  <c r="H5743" i="19"/>
  <c r="I5743" i="19"/>
  <c r="H5744" i="19"/>
  <c r="I5744" i="19"/>
  <c r="H5745" i="19"/>
  <c r="I5745" i="19"/>
  <c r="H5746" i="19"/>
  <c r="I5746" i="19"/>
  <c r="H5747" i="19"/>
  <c r="I5747" i="19"/>
  <c r="H5748" i="19"/>
  <c r="I5748" i="19"/>
  <c r="H5749" i="19"/>
  <c r="I5749" i="19"/>
  <c r="H5750" i="19"/>
  <c r="I5750" i="19"/>
  <c r="H5751" i="19"/>
  <c r="I5751" i="19"/>
  <c r="H5752" i="19"/>
  <c r="I5752" i="19"/>
  <c r="H5753" i="19"/>
  <c r="I5753" i="19"/>
  <c r="H5754" i="19"/>
  <c r="I5754" i="19"/>
  <c r="H5755" i="19"/>
  <c r="I5755" i="19"/>
  <c r="H5756" i="19"/>
  <c r="I5756" i="19"/>
  <c r="H5757" i="19"/>
  <c r="I5757" i="19"/>
  <c r="H5758" i="19"/>
  <c r="I5758" i="19"/>
  <c r="H5759" i="19"/>
  <c r="I5759" i="19"/>
  <c r="H5760" i="19"/>
  <c r="I5760" i="19"/>
  <c r="H5761" i="19"/>
  <c r="I5761" i="19"/>
  <c r="H5762" i="19"/>
  <c r="I5762" i="19"/>
  <c r="H5763" i="19"/>
  <c r="I5763" i="19"/>
  <c r="H5764" i="19"/>
  <c r="I5764" i="19"/>
  <c r="H5765" i="19"/>
  <c r="I5765" i="19"/>
  <c r="H5766" i="19"/>
  <c r="I5766" i="19"/>
  <c r="H5767" i="19"/>
  <c r="I5767" i="19"/>
  <c r="H5768" i="19"/>
  <c r="I5768" i="19"/>
  <c r="H5769" i="19"/>
  <c r="I5769" i="19"/>
  <c r="H5770" i="19"/>
  <c r="I5770" i="19"/>
  <c r="H5771" i="19"/>
  <c r="I5771" i="19"/>
  <c r="H5772" i="19"/>
  <c r="I5772" i="19"/>
  <c r="H5773" i="19"/>
  <c r="I5773" i="19"/>
  <c r="H5774" i="19"/>
  <c r="I5774" i="19"/>
  <c r="H5775" i="19"/>
  <c r="I5775" i="19"/>
  <c r="H5776" i="19"/>
  <c r="I5776" i="19"/>
  <c r="H5777" i="19"/>
  <c r="I5777" i="19"/>
  <c r="H5778" i="19"/>
  <c r="I5778" i="19"/>
  <c r="H5779" i="19"/>
  <c r="I5779" i="19"/>
  <c r="H5780" i="19"/>
  <c r="I5780" i="19"/>
  <c r="H5781" i="19"/>
  <c r="I5781" i="19"/>
  <c r="H5782" i="19"/>
  <c r="I5782" i="19"/>
  <c r="H5783" i="19"/>
  <c r="I5783" i="19"/>
  <c r="H5784" i="19"/>
  <c r="I5784" i="19"/>
  <c r="H5785" i="19"/>
  <c r="I5785" i="19"/>
  <c r="H5786" i="19"/>
  <c r="I5786" i="19"/>
  <c r="H5787" i="19"/>
  <c r="I5787" i="19"/>
  <c r="H5788" i="19"/>
  <c r="I5788" i="19"/>
  <c r="H5789" i="19"/>
  <c r="I5789" i="19"/>
  <c r="H5790" i="19"/>
  <c r="I5790" i="19"/>
  <c r="H5791" i="19"/>
  <c r="I5791" i="19"/>
  <c r="H5792" i="19"/>
  <c r="I5792" i="19"/>
  <c r="H5793" i="19"/>
  <c r="I5793" i="19"/>
  <c r="H5794" i="19"/>
  <c r="I5794" i="19"/>
  <c r="H5795" i="19"/>
  <c r="I5795" i="19"/>
  <c r="H5796" i="19"/>
  <c r="I5796" i="19"/>
  <c r="H5797" i="19"/>
  <c r="I5797" i="19"/>
  <c r="H5798" i="19"/>
  <c r="I5798" i="19"/>
  <c r="H5799" i="19"/>
  <c r="I5799" i="19"/>
  <c r="H5800" i="19"/>
  <c r="I5800" i="19"/>
  <c r="H5801" i="19"/>
  <c r="I5801" i="19"/>
  <c r="H5802" i="19"/>
  <c r="I5802" i="19"/>
  <c r="H5803" i="19"/>
  <c r="I5803" i="19"/>
  <c r="H5804" i="19"/>
  <c r="I5804" i="19"/>
  <c r="H5805" i="19"/>
  <c r="I5805" i="19"/>
  <c r="H5806" i="19"/>
  <c r="I5806" i="19"/>
  <c r="H5807" i="19"/>
  <c r="I5807" i="19"/>
  <c r="H5808" i="19"/>
  <c r="I5808" i="19"/>
  <c r="H5809" i="19"/>
  <c r="I5809" i="19"/>
  <c r="H5810" i="19"/>
  <c r="I5810" i="19"/>
  <c r="H5811" i="19"/>
  <c r="I5811" i="19"/>
  <c r="H5812" i="19"/>
  <c r="I5812" i="19"/>
  <c r="H5813" i="19"/>
  <c r="I5813" i="19"/>
  <c r="H5814" i="19"/>
  <c r="I5814" i="19"/>
  <c r="H5815" i="19"/>
  <c r="I5815" i="19"/>
  <c r="H5816" i="19"/>
  <c r="I5816" i="19"/>
  <c r="H5817" i="19"/>
  <c r="I5817" i="19"/>
  <c r="H5818" i="19"/>
  <c r="I5818" i="19"/>
  <c r="H5819" i="19"/>
  <c r="I5819" i="19"/>
  <c r="H5820" i="19"/>
  <c r="I5820" i="19"/>
  <c r="H5821" i="19"/>
  <c r="I5821" i="19"/>
  <c r="H5822" i="19"/>
  <c r="I5822" i="19"/>
  <c r="H5823" i="19"/>
  <c r="I5823" i="19"/>
  <c r="H5824" i="19"/>
  <c r="I5824" i="19"/>
  <c r="H5825" i="19"/>
  <c r="I5825" i="19"/>
  <c r="H5826" i="19"/>
  <c r="I5826" i="19"/>
  <c r="H5827" i="19"/>
  <c r="I5827" i="19"/>
  <c r="H5828" i="19"/>
  <c r="I5828" i="19"/>
  <c r="H5829" i="19"/>
  <c r="I5829" i="19"/>
  <c r="H5830" i="19"/>
  <c r="I5830" i="19"/>
  <c r="H5831" i="19"/>
  <c r="I5831" i="19"/>
  <c r="H5832" i="19"/>
  <c r="I5832" i="19"/>
  <c r="H5833" i="19"/>
  <c r="I5833" i="19"/>
  <c r="H5834" i="19"/>
  <c r="I5834" i="19"/>
  <c r="H5835" i="19"/>
  <c r="I5835" i="19"/>
  <c r="H5836" i="19"/>
  <c r="I5836" i="19"/>
  <c r="H5837" i="19"/>
  <c r="I5837" i="19"/>
  <c r="H5838" i="19"/>
  <c r="I5838" i="19"/>
  <c r="H5839" i="19"/>
  <c r="I5839" i="19"/>
  <c r="H5840" i="19"/>
  <c r="I5840" i="19"/>
  <c r="H5841" i="19"/>
  <c r="I5841" i="19"/>
  <c r="H5842" i="19"/>
  <c r="I5842" i="19"/>
  <c r="H5843" i="19"/>
  <c r="I5843" i="19"/>
  <c r="H5844" i="19"/>
  <c r="I5844" i="19"/>
  <c r="H5845" i="19"/>
  <c r="I5845" i="19"/>
  <c r="H5846" i="19"/>
  <c r="I5846" i="19"/>
  <c r="H5847" i="19"/>
  <c r="I5847" i="19"/>
  <c r="H5848" i="19"/>
  <c r="I5848" i="19"/>
  <c r="H5849" i="19"/>
  <c r="I5849" i="19"/>
  <c r="H5850" i="19"/>
  <c r="I5850" i="19"/>
  <c r="H5851" i="19"/>
  <c r="I5851" i="19"/>
  <c r="H5852" i="19"/>
  <c r="I5852" i="19"/>
  <c r="H5853" i="19"/>
  <c r="I5853" i="19"/>
  <c r="H5854" i="19"/>
  <c r="I5854" i="19"/>
  <c r="H5855" i="19"/>
  <c r="I5855" i="19"/>
  <c r="H5856" i="19"/>
  <c r="I5856" i="19"/>
  <c r="H5857" i="19"/>
  <c r="I5857" i="19"/>
  <c r="H5858" i="19"/>
  <c r="I5858" i="19"/>
  <c r="H5859" i="19"/>
  <c r="I5859" i="19"/>
  <c r="H5860" i="19"/>
  <c r="I5860" i="19"/>
  <c r="H5861" i="19"/>
  <c r="I5861" i="19"/>
  <c r="H5862" i="19"/>
  <c r="I5862" i="19"/>
  <c r="H5863" i="19"/>
  <c r="I5863" i="19"/>
  <c r="H5864" i="19"/>
  <c r="I5864" i="19"/>
  <c r="H5865" i="19"/>
  <c r="I5865" i="19"/>
  <c r="H5866" i="19"/>
  <c r="I5866" i="19"/>
  <c r="H5867" i="19"/>
  <c r="I5867" i="19"/>
  <c r="H5868" i="19"/>
  <c r="I5868" i="19"/>
  <c r="H5869" i="19"/>
  <c r="I5869" i="19"/>
  <c r="H5870" i="19"/>
  <c r="I5870" i="19"/>
  <c r="H5871" i="19"/>
  <c r="I5871" i="19"/>
  <c r="H5872" i="19"/>
  <c r="I5872" i="19"/>
  <c r="H5873" i="19"/>
  <c r="I5873" i="19"/>
  <c r="H5874" i="19"/>
  <c r="I5874" i="19"/>
  <c r="H5875" i="19"/>
  <c r="I5875" i="19"/>
  <c r="H5876" i="19"/>
  <c r="I5876" i="19"/>
  <c r="H5877" i="19"/>
  <c r="I5877" i="19"/>
  <c r="H5878" i="19"/>
  <c r="I5878" i="19"/>
  <c r="H5879" i="19"/>
  <c r="I5879" i="19"/>
  <c r="H5880" i="19"/>
  <c r="I5880" i="19"/>
  <c r="H5881" i="19"/>
  <c r="I5881" i="19"/>
  <c r="H5882" i="19"/>
  <c r="I5882" i="19"/>
  <c r="H5883" i="19"/>
  <c r="I5883" i="19"/>
  <c r="H5884" i="19"/>
  <c r="I5884" i="19"/>
  <c r="H5885" i="19"/>
  <c r="I5885" i="19"/>
  <c r="H5886" i="19"/>
  <c r="I5886" i="19"/>
  <c r="H5887" i="19"/>
  <c r="I5887" i="19"/>
  <c r="H5888" i="19"/>
  <c r="I5888" i="19"/>
  <c r="H5889" i="19"/>
  <c r="I5889" i="19"/>
  <c r="H5890" i="19"/>
  <c r="I5890" i="19"/>
  <c r="H5891" i="19"/>
  <c r="I5891" i="19"/>
  <c r="H5892" i="19"/>
  <c r="I5892" i="19"/>
  <c r="H5893" i="19"/>
  <c r="I5893" i="19"/>
  <c r="H5894" i="19"/>
  <c r="I5894" i="19"/>
  <c r="H5895" i="19"/>
  <c r="I5895" i="19"/>
  <c r="H5896" i="19"/>
  <c r="I5896" i="19"/>
  <c r="H5897" i="19"/>
  <c r="I5897" i="19"/>
  <c r="H5898" i="19"/>
  <c r="I5898" i="19"/>
  <c r="H5899" i="19"/>
  <c r="I5899" i="19"/>
  <c r="H5900" i="19"/>
  <c r="I5900" i="19"/>
  <c r="H5901" i="19"/>
  <c r="I5901" i="19"/>
  <c r="H5902" i="19"/>
  <c r="I5902" i="19"/>
  <c r="H5903" i="19"/>
  <c r="I5903" i="19"/>
  <c r="H5904" i="19"/>
  <c r="I5904" i="19"/>
  <c r="H5905" i="19"/>
  <c r="I5905" i="19"/>
  <c r="H5906" i="19"/>
  <c r="I5906" i="19"/>
  <c r="H5907" i="19"/>
  <c r="I5907" i="19"/>
  <c r="H5908" i="19"/>
  <c r="I5908" i="19"/>
  <c r="H5909" i="19"/>
  <c r="I5909" i="19"/>
  <c r="H5910" i="19"/>
  <c r="I5910" i="19"/>
  <c r="H5911" i="19"/>
  <c r="I5911" i="19"/>
  <c r="H5912" i="19"/>
  <c r="I5912" i="19"/>
  <c r="H5913" i="19"/>
  <c r="I5913" i="19"/>
  <c r="H5914" i="19"/>
  <c r="I5914" i="19"/>
  <c r="H5915" i="19"/>
  <c r="I5915" i="19"/>
  <c r="H5916" i="19"/>
  <c r="I5916" i="19"/>
  <c r="H5917" i="19"/>
  <c r="I5917" i="19"/>
  <c r="H5918" i="19"/>
  <c r="I5918" i="19"/>
  <c r="H5919" i="19"/>
  <c r="I5919" i="19"/>
  <c r="H5920" i="19"/>
  <c r="I5920" i="19"/>
  <c r="H5921" i="19"/>
  <c r="I5921" i="19"/>
  <c r="H5922" i="19"/>
  <c r="I5922" i="19"/>
  <c r="H5923" i="19"/>
  <c r="I5923" i="19"/>
  <c r="H5924" i="19"/>
  <c r="I5924" i="19"/>
  <c r="H5925" i="19"/>
  <c r="I5925" i="19"/>
  <c r="H5926" i="19"/>
  <c r="I5926" i="19"/>
  <c r="H5927" i="19"/>
  <c r="I5927" i="19"/>
  <c r="H5928" i="19"/>
  <c r="I5928" i="19"/>
  <c r="H5929" i="19"/>
  <c r="I5929" i="19"/>
  <c r="H5930" i="19"/>
  <c r="I5930" i="19"/>
  <c r="H5931" i="19"/>
  <c r="I5931" i="19"/>
  <c r="H5932" i="19"/>
  <c r="I5932" i="19"/>
  <c r="H5933" i="19"/>
  <c r="I5933" i="19"/>
  <c r="H5934" i="19"/>
  <c r="I5934" i="19"/>
  <c r="H5935" i="19"/>
  <c r="I5935" i="19"/>
  <c r="H5936" i="19"/>
  <c r="I5936" i="19"/>
  <c r="H5937" i="19"/>
  <c r="I5937" i="19"/>
  <c r="H5938" i="19"/>
  <c r="I5938" i="19"/>
  <c r="H5939" i="19"/>
  <c r="I5939" i="19"/>
  <c r="H5940" i="19"/>
  <c r="I5940" i="19"/>
  <c r="H5941" i="19"/>
  <c r="I5941" i="19"/>
  <c r="H5942" i="19"/>
  <c r="I5942" i="19"/>
  <c r="H5943" i="19"/>
  <c r="I5943" i="19"/>
  <c r="H5944" i="19"/>
  <c r="I5944" i="19"/>
  <c r="H5945" i="19"/>
  <c r="I5945" i="19"/>
  <c r="H5946" i="19"/>
  <c r="I5946" i="19"/>
  <c r="H5947" i="19"/>
  <c r="I5947" i="19"/>
  <c r="H5948" i="19"/>
  <c r="I5948" i="19"/>
  <c r="H5949" i="19"/>
  <c r="I5949" i="19"/>
  <c r="H5950" i="19"/>
  <c r="I5950" i="19"/>
  <c r="H5951" i="19"/>
  <c r="I5951" i="19"/>
  <c r="H5952" i="19"/>
  <c r="I5952" i="19"/>
  <c r="H5953" i="19"/>
  <c r="I5953" i="19"/>
  <c r="H5954" i="19"/>
  <c r="I5954" i="19"/>
  <c r="H5955" i="19"/>
  <c r="I5955" i="19"/>
  <c r="H5956" i="19"/>
  <c r="I5956" i="19"/>
  <c r="H5957" i="19"/>
  <c r="I5957" i="19"/>
  <c r="H5958" i="19"/>
  <c r="I5958" i="19"/>
  <c r="H5959" i="19"/>
  <c r="I5959" i="19"/>
  <c r="H5960" i="19"/>
  <c r="I5960" i="19"/>
  <c r="H5961" i="19"/>
  <c r="I5961" i="19"/>
  <c r="H5962" i="19"/>
  <c r="I5962" i="19"/>
  <c r="H5963" i="19"/>
  <c r="I5963" i="19"/>
  <c r="H5964" i="19"/>
  <c r="I5964" i="19"/>
  <c r="H5965" i="19"/>
  <c r="I5965" i="19"/>
  <c r="H5966" i="19"/>
  <c r="I5966" i="19"/>
  <c r="H5967" i="19"/>
  <c r="I5967" i="19"/>
  <c r="H5968" i="19"/>
  <c r="I5968" i="19"/>
  <c r="H5969" i="19"/>
  <c r="I5969" i="19"/>
  <c r="H5970" i="19"/>
  <c r="I5970" i="19"/>
  <c r="H5971" i="19"/>
  <c r="I5971" i="19"/>
  <c r="H5972" i="19"/>
  <c r="I5972" i="19"/>
  <c r="H5973" i="19"/>
  <c r="I5973" i="19"/>
  <c r="H5974" i="19"/>
  <c r="I5974" i="19"/>
  <c r="H5975" i="19"/>
  <c r="I5975" i="19"/>
  <c r="H5976" i="19"/>
  <c r="I5976" i="19"/>
  <c r="H5977" i="19"/>
  <c r="I5977" i="19"/>
  <c r="H5978" i="19"/>
  <c r="I5978" i="19"/>
  <c r="H5979" i="19"/>
  <c r="I5979" i="19"/>
  <c r="H5980" i="19"/>
  <c r="I5980" i="19"/>
  <c r="H5981" i="19"/>
  <c r="I5981" i="19"/>
  <c r="H5982" i="19"/>
  <c r="I5982" i="19"/>
  <c r="H5983" i="19"/>
  <c r="I5983" i="19"/>
  <c r="H5984" i="19"/>
  <c r="I5984" i="19"/>
  <c r="H5985" i="19"/>
  <c r="I5985" i="19"/>
  <c r="H5986" i="19"/>
  <c r="I5986" i="19"/>
  <c r="H5987" i="19"/>
  <c r="I5987" i="19"/>
  <c r="H5988" i="19"/>
  <c r="I5988" i="19"/>
  <c r="H5989" i="19"/>
  <c r="I5989" i="19"/>
  <c r="H5990" i="19"/>
  <c r="I5990" i="19"/>
  <c r="H5991" i="19"/>
  <c r="I5991" i="19"/>
  <c r="H5992" i="19"/>
  <c r="I5992" i="19"/>
  <c r="H5993" i="19"/>
  <c r="I5993" i="19"/>
  <c r="H5994" i="19"/>
  <c r="I5994" i="19"/>
  <c r="H5995" i="19"/>
  <c r="I5995" i="19"/>
  <c r="H5996" i="19"/>
  <c r="I5996" i="19"/>
  <c r="H5997" i="19"/>
  <c r="I5997" i="19"/>
  <c r="H5998" i="19"/>
  <c r="I5998" i="19"/>
  <c r="H5999" i="19"/>
  <c r="I5999" i="19"/>
  <c r="H6000" i="19"/>
  <c r="I6000" i="19"/>
  <c r="H6001" i="19"/>
  <c r="I6001" i="19"/>
  <c r="H6002" i="19"/>
  <c r="I6002" i="19"/>
  <c r="H6003" i="19"/>
  <c r="I6003" i="19"/>
  <c r="H6004" i="19"/>
  <c r="I6004" i="19"/>
  <c r="H6005" i="19"/>
  <c r="I6005" i="19"/>
  <c r="H6006" i="19"/>
  <c r="I6006" i="19"/>
  <c r="H6007" i="19"/>
  <c r="I6007" i="19"/>
  <c r="H6008" i="19"/>
  <c r="I6008" i="19"/>
  <c r="H6009" i="19"/>
  <c r="I6009" i="19"/>
  <c r="H6010" i="19"/>
  <c r="I6010" i="19"/>
  <c r="H6011" i="19"/>
  <c r="I6011" i="19"/>
  <c r="H6012" i="19"/>
  <c r="I6012" i="19"/>
  <c r="H6013" i="19"/>
  <c r="I6013" i="19"/>
  <c r="H6014" i="19"/>
  <c r="I6014" i="19"/>
  <c r="H6015" i="19"/>
  <c r="I6015" i="19"/>
  <c r="H6016" i="19"/>
  <c r="I6016" i="19"/>
  <c r="H6017" i="19"/>
  <c r="I6017" i="19"/>
  <c r="H6018" i="19"/>
  <c r="I6018" i="19"/>
  <c r="H6019" i="19"/>
  <c r="I6019" i="19"/>
  <c r="H6020" i="19"/>
  <c r="I6020" i="19"/>
  <c r="H6021" i="19"/>
  <c r="I6021" i="19"/>
  <c r="H6022" i="19"/>
  <c r="I6022" i="19"/>
  <c r="H6023" i="19"/>
  <c r="I6023" i="19"/>
  <c r="H6024" i="19"/>
  <c r="I6024" i="19"/>
  <c r="H6025" i="19"/>
  <c r="I6025" i="19"/>
  <c r="H6026" i="19"/>
  <c r="I6026" i="19"/>
  <c r="H6027" i="19"/>
  <c r="I6027" i="19"/>
  <c r="H6028" i="19"/>
  <c r="I6028" i="19"/>
  <c r="H6029" i="19"/>
  <c r="I6029" i="19"/>
  <c r="H6030" i="19"/>
  <c r="I6030" i="19"/>
  <c r="H6031" i="19"/>
  <c r="I6031" i="19"/>
  <c r="H6032" i="19"/>
  <c r="I6032" i="19"/>
  <c r="H6033" i="19"/>
  <c r="I6033" i="19"/>
  <c r="H6034" i="19"/>
  <c r="I6034" i="19"/>
  <c r="H6035" i="19"/>
  <c r="I6035" i="19"/>
  <c r="H6036" i="19"/>
  <c r="I6036" i="19"/>
  <c r="H6037" i="19"/>
  <c r="I6037" i="19"/>
  <c r="H6038" i="19"/>
  <c r="I6038" i="19"/>
  <c r="H6039" i="19"/>
  <c r="I6039" i="19"/>
  <c r="H6040" i="19"/>
  <c r="I6040" i="19"/>
  <c r="H6041" i="19"/>
  <c r="I6041" i="19"/>
  <c r="H6042" i="19"/>
  <c r="I6042" i="19"/>
  <c r="H6043" i="19"/>
  <c r="I6043" i="19"/>
  <c r="H6044" i="19"/>
  <c r="I6044" i="19"/>
  <c r="H6045" i="19"/>
  <c r="I6045" i="19"/>
  <c r="H6046" i="19"/>
  <c r="I6046" i="19"/>
  <c r="H6047" i="19"/>
  <c r="I6047" i="19"/>
  <c r="H6048" i="19"/>
  <c r="I6048" i="19"/>
  <c r="H6049" i="19"/>
  <c r="I6049" i="19"/>
  <c r="H6050" i="19"/>
  <c r="I6050" i="19"/>
  <c r="H6051" i="19"/>
  <c r="I6051" i="19"/>
  <c r="H6052" i="19"/>
  <c r="I6052" i="19"/>
  <c r="H6053" i="19"/>
  <c r="I6053" i="19"/>
  <c r="H6054" i="19"/>
  <c r="I6054" i="19"/>
  <c r="H6055" i="19"/>
  <c r="I6055" i="19"/>
  <c r="H6056" i="19"/>
  <c r="I6056" i="19"/>
  <c r="H6057" i="19"/>
  <c r="I6057" i="19"/>
  <c r="H6058" i="19"/>
  <c r="I6058" i="19"/>
  <c r="H6059" i="19"/>
  <c r="I6059" i="19"/>
  <c r="H6060" i="19"/>
  <c r="I6060" i="19"/>
  <c r="H6061" i="19"/>
  <c r="I6061" i="19"/>
  <c r="H6062" i="19"/>
  <c r="I6062" i="19"/>
  <c r="H6063" i="19"/>
  <c r="I6063" i="19"/>
  <c r="H6064" i="19"/>
  <c r="I6064" i="19"/>
  <c r="H6065" i="19"/>
  <c r="I6065" i="19"/>
  <c r="H6066" i="19"/>
  <c r="I6066" i="19"/>
  <c r="H6067" i="19"/>
  <c r="I6067" i="19"/>
  <c r="H6068" i="19"/>
  <c r="I6068" i="19"/>
  <c r="H6069" i="19"/>
  <c r="I6069" i="19"/>
  <c r="H6070" i="19"/>
  <c r="I6070" i="19"/>
  <c r="H6071" i="19"/>
  <c r="I6071" i="19"/>
  <c r="H6072" i="19"/>
  <c r="I6072" i="19"/>
  <c r="H6073" i="19"/>
  <c r="I6073" i="19"/>
  <c r="H6074" i="19"/>
  <c r="I6074" i="19"/>
  <c r="H6075" i="19"/>
  <c r="I6075" i="19"/>
  <c r="H6076" i="19"/>
  <c r="I6076" i="19"/>
  <c r="H6077" i="19"/>
  <c r="I6077" i="19"/>
  <c r="H6078" i="19"/>
  <c r="I6078" i="19"/>
  <c r="H6079" i="19"/>
  <c r="I6079" i="19"/>
  <c r="H6080" i="19"/>
  <c r="I6080" i="19"/>
  <c r="H6081" i="19"/>
  <c r="I6081" i="19"/>
  <c r="H6082" i="19"/>
  <c r="I6082" i="19"/>
  <c r="H6083" i="19"/>
  <c r="I6083" i="19"/>
  <c r="H6084" i="19"/>
  <c r="I6084" i="19"/>
  <c r="H6085" i="19"/>
  <c r="I6085" i="19"/>
  <c r="H6086" i="19"/>
  <c r="I6086" i="19"/>
  <c r="H6087" i="19"/>
  <c r="I6087" i="19"/>
  <c r="H6088" i="19"/>
  <c r="I6088" i="19"/>
  <c r="H6089" i="19"/>
  <c r="I6089" i="19"/>
  <c r="H6090" i="19"/>
  <c r="I6090" i="19"/>
  <c r="H6091" i="19"/>
  <c r="I6091" i="19"/>
  <c r="H6092" i="19"/>
  <c r="I6092" i="19"/>
  <c r="H6093" i="19"/>
  <c r="I6093" i="19"/>
  <c r="H6094" i="19"/>
  <c r="I6094" i="19"/>
  <c r="H6095" i="19"/>
  <c r="I6095" i="19"/>
  <c r="H6096" i="19"/>
  <c r="I6096" i="19"/>
  <c r="H6097" i="19"/>
  <c r="I6097" i="19"/>
  <c r="H6098" i="19"/>
  <c r="I6098" i="19"/>
  <c r="H6099" i="19"/>
  <c r="I6099" i="19"/>
  <c r="H6100" i="19"/>
  <c r="I6100" i="19"/>
  <c r="H6101" i="19"/>
  <c r="I6101" i="19"/>
  <c r="H6102" i="19"/>
  <c r="I6102" i="19"/>
  <c r="H6103" i="19"/>
  <c r="I6103" i="19"/>
  <c r="H6104" i="19"/>
  <c r="I6104" i="19"/>
  <c r="H6105" i="19"/>
  <c r="I6105" i="19"/>
  <c r="H6106" i="19"/>
  <c r="I6106" i="19"/>
  <c r="H6107" i="19"/>
  <c r="I6107" i="19"/>
  <c r="H6108" i="19"/>
  <c r="I6108" i="19"/>
  <c r="H6109" i="19"/>
  <c r="I6109" i="19"/>
  <c r="H6110" i="19"/>
  <c r="I6110" i="19"/>
  <c r="H6111" i="19"/>
  <c r="I6111" i="19"/>
  <c r="H6112" i="19"/>
  <c r="I6112" i="19"/>
  <c r="H6113" i="19"/>
  <c r="I6113" i="19"/>
  <c r="H6114" i="19"/>
  <c r="I6114" i="19"/>
  <c r="H6115" i="19"/>
  <c r="I6115" i="19"/>
  <c r="H6116" i="19"/>
  <c r="I6116" i="19"/>
  <c r="H6117" i="19"/>
  <c r="I6117" i="19"/>
  <c r="H6118" i="19"/>
  <c r="I6118" i="19"/>
  <c r="H6119" i="19"/>
  <c r="I6119" i="19"/>
  <c r="H6120" i="19"/>
  <c r="I6120" i="19"/>
  <c r="H6121" i="19"/>
  <c r="I6121" i="19"/>
  <c r="H6122" i="19"/>
  <c r="I6122" i="19"/>
  <c r="H6123" i="19"/>
  <c r="I6123" i="19"/>
  <c r="H6124" i="19"/>
  <c r="I6124" i="19"/>
  <c r="H6125" i="19"/>
  <c r="I6125" i="19"/>
  <c r="H6126" i="19"/>
  <c r="I6126" i="19"/>
  <c r="H6127" i="19"/>
  <c r="I6127" i="19"/>
  <c r="H6128" i="19"/>
  <c r="I6128" i="19"/>
  <c r="H6129" i="19"/>
  <c r="I6129" i="19"/>
  <c r="H6130" i="19"/>
  <c r="I6130" i="19"/>
  <c r="H6131" i="19"/>
  <c r="I6131" i="19"/>
  <c r="H6132" i="19"/>
  <c r="I6132" i="19"/>
  <c r="H6133" i="19"/>
  <c r="I6133" i="19"/>
  <c r="H6134" i="19"/>
  <c r="I6134" i="19"/>
  <c r="H6135" i="19"/>
  <c r="I6135" i="19"/>
  <c r="H6136" i="19"/>
  <c r="I6136" i="19"/>
  <c r="H6137" i="19"/>
  <c r="I6137" i="19"/>
  <c r="H6138" i="19"/>
  <c r="I6138" i="19"/>
  <c r="H6139" i="19"/>
  <c r="I6139" i="19"/>
  <c r="H6140" i="19"/>
  <c r="I6140" i="19"/>
  <c r="H6141" i="19"/>
  <c r="I6141" i="19"/>
  <c r="H6142" i="19"/>
  <c r="I6142" i="19"/>
  <c r="H6143" i="19"/>
  <c r="I6143" i="19"/>
  <c r="H6144" i="19"/>
  <c r="I6144" i="19"/>
  <c r="H6145" i="19"/>
  <c r="I6145" i="19"/>
  <c r="H6146" i="19"/>
  <c r="I6146" i="19"/>
  <c r="H6147" i="19"/>
  <c r="I6147" i="19"/>
  <c r="H6148" i="19"/>
  <c r="I6148" i="19"/>
  <c r="H6149" i="19"/>
  <c r="I6149" i="19"/>
  <c r="H6150" i="19"/>
  <c r="I6150" i="19"/>
  <c r="H6151" i="19"/>
  <c r="I6151" i="19"/>
  <c r="H6152" i="19"/>
  <c r="I6152" i="19"/>
  <c r="H6153" i="19"/>
  <c r="I6153" i="19"/>
  <c r="H6154" i="19"/>
  <c r="I6154" i="19"/>
  <c r="H6155" i="19"/>
  <c r="I6155" i="19"/>
  <c r="H6156" i="19"/>
  <c r="I6156" i="19"/>
  <c r="H6157" i="19"/>
  <c r="I6157" i="19"/>
  <c r="H6158" i="19"/>
  <c r="I6158" i="19"/>
  <c r="H6159" i="19"/>
  <c r="I6159" i="19"/>
  <c r="H6160" i="19"/>
  <c r="I6160" i="19"/>
  <c r="H6161" i="19"/>
  <c r="I6161" i="19"/>
  <c r="H6162" i="19"/>
  <c r="I6162" i="19"/>
  <c r="H6163" i="19"/>
  <c r="I6163" i="19"/>
  <c r="H6164" i="19"/>
  <c r="I6164" i="19"/>
  <c r="H6165" i="19"/>
  <c r="I6165" i="19"/>
  <c r="H6166" i="19"/>
  <c r="I6166" i="19"/>
  <c r="H6167" i="19"/>
  <c r="I6167" i="19"/>
  <c r="H6168" i="19"/>
  <c r="I6168" i="19"/>
  <c r="H6169" i="19"/>
  <c r="I6169" i="19"/>
  <c r="H6170" i="19"/>
  <c r="I6170" i="19"/>
  <c r="H6171" i="19"/>
  <c r="I6171" i="19"/>
  <c r="H6172" i="19"/>
  <c r="I6172" i="19"/>
  <c r="H6173" i="19"/>
  <c r="I6173" i="19"/>
  <c r="H6174" i="19"/>
  <c r="I6174" i="19"/>
  <c r="H6175" i="19"/>
  <c r="I6175" i="19"/>
  <c r="H6176" i="19"/>
  <c r="I6176" i="19"/>
  <c r="H6177" i="19"/>
  <c r="I6177" i="19"/>
  <c r="H6178" i="19"/>
  <c r="I6178" i="19"/>
  <c r="H6179" i="19"/>
  <c r="I6179" i="19"/>
  <c r="H6180" i="19"/>
  <c r="I6180" i="19"/>
  <c r="H6181" i="19"/>
  <c r="I6181" i="19"/>
  <c r="H6182" i="19"/>
  <c r="I6182" i="19"/>
  <c r="H6183" i="19"/>
  <c r="I6183" i="19"/>
  <c r="H6184" i="19"/>
  <c r="I6184" i="19"/>
  <c r="H6185" i="19"/>
  <c r="I6185" i="19"/>
  <c r="H6186" i="19"/>
  <c r="I6186" i="19"/>
  <c r="H6187" i="19"/>
  <c r="I6187" i="19"/>
  <c r="H6188" i="19"/>
  <c r="I6188" i="19"/>
  <c r="H6189" i="19"/>
  <c r="I6189" i="19"/>
  <c r="H6190" i="19"/>
  <c r="I6190" i="19"/>
  <c r="H6191" i="19"/>
  <c r="I6191" i="19"/>
  <c r="H6192" i="19"/>
  <c r="I6192" i="19"/>
  <c r="H6193" i="19"/>
  <c r="I6193" i="19"/>
  <c r="H6194" i="19"/>
  <c r="I6194" i="19"/>
  <c r="H6195" i="19"/>
  <c r="I6195" i="19"/>
  <c r="H6196" i="19"/>
  <c r="I6196" i="19"/>
  <c r="H6197" i="19"/>
  <c r="I6197" i="19"/>
  <c r="H6198" i="19"/>
  <c r="I6198" i="19"/>
  <c r="H6199" i="19"/>
  <c r="I6199" i="19"/>
  <c r="H6200" i="19"/>
  <c r="I6200" i="19"/>
  <c r="H6201" i="19"/>
  <c r="I6201" i="19"/>
  <c r="H6202" i="19"/>
  <c r="I6202" i="19"/>
  <c r="H6203" i="19"/>
  <c r="I6203" i="19"/>
  <c r="H6204" i="19"/>
  <c r="I6204" i="19"/>
  <c r="H6205" i="19"/>
  <c r="I6205" i="19"/>
  <c r="H6206" i="19"/>
  <c r="I6206" i="19"/>
  <c r="H6207" i="19"/>
  <c r="I6207" i="19"/>
  <c r="H6208" i="19"/>
  <c r="I6208" i="19"/>
  <c r="H6209" i="19"/>
  <c r="I6209" i="19"/>
  <c r="H6210" i="19"/>
  <c r="I6210" i="19"/>
  <c r="H6211" i="19"/>
  <c r="I6211" i="19"/>
  <c r="H6212" i="19"/>
  <c r="I6212" i="19"/>
  <c r="H6213" i="19"/>
  <c r="I6213" i="19"/>
  <c r="H6214" i="19"/>
  <c r="I6214" i="19"/>
  <c r="H6215" i="19"/>
  <c r="I6215" i="19"/>
  <c r="H6216" i="19"/>
  <c r="I6216" i="19"/>
  <c r="H6217" i="19"/>
  <c r="I6217" i="19"/>
  <c r="H6218" i="19"/>
  <c r="I6218" i="19"/>
  <c r="H6219" i="19"/>
  <c r="I6219" i="19"/>
  <c r="H6220" i="19"/>
  <c r="I6220" i="19"/>
  <c r="H6221" i="19"/>
  <c r="I6221" i="19"/>
  <c r="H6222" i="19"/>
  <c r="I6222" i="19"/>
  <c r="H6223" i="19"/>
  <c r="I6223" i="19"/>
  <c r="H6224" i="19"/>
  <c r="I6224" i="19"/>
  <c r="H6225" i="19"/>
  <c r="I6225" i="19"/>
  <c r="H6226" i="19"/>
  <c r="I6226" i="19"/>
  <c r="H6227" i="19"/>
  <c r="I6227" i="19"/>
  <c r="H6228" i="19"/>
  <c r="I6228" i="19"/>
  <c r="H6229" i="19"/>
  <c r="I6229" i="19"/>
  <c r="H6230" i="19"/>
  <c r="I6230" i="19"/>
  <c r="H6231" i="19"/>
  <c r="I6231" i="19"/>
  <c r="H6232" i="19"/>
  <c r="I6232" i="19"/>
  <c r="H6233" i="19"/>
  <c r="I6233" i="19"/>
  <c r="H6234" i="19"/>
  <c r="I6234" i="19"/>
  <c r="H6235" i="19"/>
  <c r="I6235" i="19"/>
  <c r="H6236" i="19"/>
  <c r="I6236" i="19"/>
  <c r="H6237" i="19"/>
  <c r="I6237" i="19"/>
  <c r="H6238" i="19"/>
  <c r="I6238" i="19"/>
  <c r="H6239" i="19"/>
  <c r="I6239" i="19"/>
  <c r="H6240" i="19"/>
  <c r="I6240" i="19"/>
  <c r="H6241" i="19"/>
  <c r="I6241" i="19"/>
  <c r="H6242" i="19"/>
  <c r="I6242" i="19"/>
  <c r="H6243" i="19"/>
  <c r="I6243" i="19"/>
  <c r="H6244" i="19"/>
  <c r="I6244" i="19"/>
  <c r="H6245" i="19"/>
  <c r="I6245" i="19"/>
  <c r="H6246" i="19"/>
  <c r="I6246" i="19"/>
  <c r="H6247" i="19"/>
  <c r="I6247" i="19"/>
  <c r="H6248" i="19"/>
  <c r="I6248" i="19"/>
  <c r="H6249" i="19"/>
  <c r="I6249" i="19"/>
  <c r="H6250" i="19"/>
  <c r="I6250" i="19"/>
  <c r="H6251" i="19"/>
  <c r="I6251" i="19"/>
  <c r="H6252" i="19"/>
  <c r="I6252" i="19"/>
  <c r="H6253" i="19"/>
  <c r="I6253" i="19"/>
  <c r="H6254" i="19"/>
  <c r="I6254" i="19"/>
  <c r="H6255" i="19"/>
  <c r="I6255" i="19"/>
  <c r="H6256" i="19"/>
  <c r="I6256" i="19"/>
  <c r="H6257" i="19"/>
  <c r="I6257" i="19"/>
  <c r="H6258" i="19"/>
  <c r="I6258" i="19"/>
  <c r="H6259" i="19"/>
  <c r="I6259" i="19"/>
  <c r="H6260" i="19"/>
  <c r="I6260" i="19"/>
  <c r="H6261" i="19"/>
  <c r="I6261" i="19"/>
  <c r="H6262" i="19"/>
  <c r="I6262" i="19"/>
  <c r="H6263" i="19"/>
  <c r="I6263" i="19"/>
  <c r="H6264" i="19"/>
  <c r="I6264" i="19"/>
  <c r="H6265" i="19"/>
  <c r="I6265" i="19"/>
  <c r="H6266" i="19"/>
  <c r="I6266" i="19"/>
  <c r="H6267" i="19"/>
  <c r="I6267" i="19"/>
  <c r="H6268" i="19"/>
  <c r="I6268" i="19"/>
  <c r="H6269" i="19"/>
  <c r="I6269" i="19"/>
  <c r="H6270" i="19"/>
  <c r="I6270" i="19"/>
  <c r="H6271" i="19"/>
  <c r="I6271" i="19"/>
  <c r="H6272" i="19"/>
  <c r="I6272" i="19"/>
  <c r="H6273" i="19"/>
  <c r="I6273" i="19"/>
  <c r="H6274" i="19"/>
  <c r="I6274" i="19"/>
  <c r="H6275" i="19"/>
  <c r="I6275" i="19"/>
  <c r="H6276" i="19"/>
  <c r="I6276" i="19"/>
  <c r="H6277" i="19"/>
  <c r="I6277" i="19"/>
  <c r="H6278" i="19"/>
  <c r="I6278" i="19"/>
  <c r="H6279" i="19"/>
  <c r="I6279" i="19"/>
  <c r="H6280" i="19"/>
  <c r="I6280" i="19"/>
  <c r="H6281" i="19"/>
  <c r="I6281" i="19"/>
  <c r="H6282" i="19"/>
  <c r="I6282" i="19"/>
  <c r="H6283" i="19"/>
  <c r="I6283" i="19"/>
  <c r="H6284" i="19"/>
  <c r="I6284" i="19"/>
  <c r="H6285" i="19"/>
  <c r="I6285" i="19"/>
  <c r="H6286" i="19"/>
  <c r="I6286" i="19"/>
  <c r="H6287" i="19"/>
  <c r="I6287" i="19"/>
  <c r="H6288" i="19"/>
  <c r="I6288" i="19"/>
  <c r="H6289" i="19"/>
  <c r="I6289" i="19"/>
  <c r="H6290" i="19"/>
  <c r="I6290" i="19"/>
  <c r="H6291" i="19"/>
  <c r="I6291" i="19"/>
  <c r="H6292" i="19"/>
  <c r="I6292" i="19"/>
  <c r="H6293" i="19"/>
  <c r="I6293" i="19"/>
  <c r="H6294" i="19"/>
  <c r="I6294" i="19"/>
  <c r="H6295" i="19"/>
  <c r="I6295" i="19"/>
  <c r="H6296" i="19"/>
  <c r="I6296" i="19"/>
  <c r="H6297" i="19"/>
  <c r="I6297" i="19"/>
  <c r="H6298" i="19"/>
  <c r="I6298" i="19"/>
  <c r="H6299" i="19"/>
  <c r="I6299" i="19"/>
  <c r="H6300" i="19"/>
  <c r="I6300" i="19"/>
  <c r="H6301" i="19"/>
  <c r="I6301" i="19"/>
  <c r="H6302" i="19"/>
  <c r="I6302" i="19"/>
  <c r="H6303" i="19"/>
  <c r="I6303" i="19"/>
  <c r="H6304" i="19"/>
  <c r="I6304" i="19"/>
  <c r="H6305" i="19"/>
  <c r="I6305" i="19"/>
  <c r="H6306" i="19"/>
  <c r="I6306" i="19"/>
  <c r="H6307" i="19"/>
  <c r="I6307" i="19"/>
  <c r="H6308" i="19"/>
  <c r="I6308" i="19"/>
  <c r="H6309" i="19"/>
  <c r="I6309" i="19"/>
  <c r="H6310" i="19"/>
  <c r="I6310" i="19"/>
  <c r="H6311" i="19"/>
  <c r="I6311" i="19"/>
  <c r="H6312" i="19"/>
  <c r="I6312" i="19"/>
  <c r="H6313" i="19"/>
  <c r="I6313" i="19"/>
  <c r="H6314" i="19"/>
  <c r="I6314" i="19"/>
  <c r="H6315" i="19"/>
  <c r="I6315" i="19"/>
  <c r="H6316" i="19"/>
  <c r="I6316" i="19"/>
  <c r="H6317" i="19"/>
  <c r="I6317" i="19"/>
  <c r="H6318" i="19"/>
  <c r="I6318" i="19"/>
  <c r="H6319" i="19"/>
  <c r="I6319" i="19"/>
  <c r="H6320" i="19"/>
  <c r="I6320" i="19"/>
  <c r="H6321" i="19"/>
  <c r="I6321" i="19"/>
  <c r="H6322" i="19"/>
  <c r="I6322" i="19"/>
  <c r="H6323" i="19"/>
  <c r="I6323" i="19"/>
  <c r="H6324" i="19"/>
  <c r="I6324" i="19"/>
  <c r="H6325" i="19"/>
  <c r="I6325" i="19"/>
  <c r="H6326" i="19"/>
  <c r="I6326" i="19"/>
  <c r="H6327" i="19"/>
  <c r="I6327" i="19"/>
  <c r="H6328" i="19"/>
  <c r="I6328" i="19"/>
  <c r="H6329" i="19"/>
  <c r="I6329" i="19"/>
  <c r="H6330" i="19"/>
  <c r="I6330" i="19"/>
  <c r="H6331" i="19"/>
  <c r="I6331" i="19"/>
  <c r="H6332" i="19"/>
  <c r="I6332" i="19"/>
  <c r="H6333" i="19"/>
  <c r="I6333" i="19"/>
  <c r="H6334" i="19"/>
  <c r="I6334" i="19"/>
  <c r="H6335" i="19"/>
  <c r="I6335" i="19"/>
  <c r="H6336" i="19"/>
  <c r="I6336" i="19"/>
  <c r="H6337" i="19"/>
  <c r="I6337" i="19"/>
  <c r="H6338" i="19"/>
  <c r="I6338" i="19"/>
  <c r="H6339" i="19"/>
  <c r="I6339" i="19"/>
  <c r="H6340" i="19"/>
  <c r="I6340" i="19"/>
  <c r="H6341" i="19"/>
  <c r="I6341" i="19"/>
  <c r="H6342" i="19"/>
  <c r="I6342" i="19"/>
  <c r="H6343" i="19"/>
  <c r="I6343" i="19"/>
  <c r="H6344" i="19"/>
  <c r="I6344" i="19"/>
  <c r="H6345" i="19"/>
  <c r="I6345" i="19"/>
  <c r="H6346" i="19"/>
  <c r="I6346" i="19"/>
  <c r="H6347" i="19"/>
  <c r="I6347" i="19"/>
  <c r="H6348" i="19"/>
  <c r="I6348" i="19"/>
  <c r="H6349" i="19"/>
  <c r="I6349" i="19"/>
  <c r="H6350" i="19"/>
  <c r="I6350" i="19"/>
  <c r="H6351" i="19"/>
  <c r="I6351" i="19"/>
  <c r="H6352" i="19"/>
  <c r="I6352" i="19"/>
  <c r="H6353" i="19"/>
  <c r="I6353" i="19"/>
  <c r="H6354" i="19"/>
  <c r="I6354" i="19"/>
  <c r="H6355" i="19"/>
  <c r="I6355" i="19"/>
  <c r="H6356" i="19"/>
  <c r="I6356" i="19"/>
  <c r="H6357" i="19"/>
  <c r="I6357" i="19"/>
  <c r="H6358" i="19"/>
  <c r="I6358" i="19"/>
  <c r="H6359" i="19"/>
  <c r="I6359" i="19"/>
  <c r="H6360" i="19"/>
  <c r="I6360" i="19"/>
  <c r="H6361" i="19"/>
  <c r="I6361" i="19"/>
  <c r="H6362" i="19"/>
  <c r="I6362" i="19"/>
  <c r="H6363" i="19"/>
  <c r="I6363" i="19"/>
  <c r="H6364" i="19"/>
  <c r="I6364" i="19"/>
  <c r="H6365" i="19"/>
  <c r="I6365" i="19"/>
  <c r="H6366" i="19"/>
  <c r="I6366" i="19"/>
  <c r="H6367" i="19"/>
  <c r="I6367" i="19"/>
  <c r="H6368" i="19"/>
  <c r="I6368" i="19"/>
  <c r="H6369" i="19"/>
  <c r="I6369" i="19"/>
  <c r="H6370" i="19"/>
  <c r="I6370" i="19"/>
  <c r="H6371" i="19"/>
  <c r="I6371" i="19"/>
  <c r="H6372" i="19"/>
  <c r="I6372" i="19"/>
  <c r="H6373" i="19"/>
  <c r="I6373" i="19"/>
  <c r="H6374" i="19"/>
  <c r="I6374" i="19"/>
  <c r="H6375" i="19"/>
  <c r="I6375" i="19"/>
  <c r="H6376" i="19"/>
  <c r="I6376" i="19"/>
  <c r="H6377" i="19"/>
  <c r="I6377" i="19"/>
  <c r="H6378" i="19"/>
  <c r="I6378" i="19"/>
  <c r="H6379" i="19"/>
  <c r="I6379" i="19"/>
  <c r="H6380" i="19"/>
  <c r="I6380" i="19"/>
  <c r="H6381" i="19"/>
  <c r="I6381" i="19"/>
  <c r="H6382" i="19"/>
  <c r="I6382" i="19"/>
  <c r="H6383" i="19"/>
  <c r="I6383" i="19"/>
  <c r="H6384" i="19"/>
  <c r="I6384" i="19"/>
  <c r="H6385" i="19"/>
  <c r="I6385" i="19"/>
  <c r="H6386" i="19"/>
  <c r="I6386" i="19"/>
  <c r="H6387" i="19"/>
  <c r="I6387" i="19"/>
  <c r="H6388" i="19"/>
  <c r="I6388" i="19"/>
  <c r="H6389" i="19"/>
  <c r="I6389" i="19"/>
  <c r="H6390" i="19"/>
  <c r="I6390" i="19"/>
  <c r="H6391" i="19"/>
  <c r="I6391" i="19"/>
  <c r="H6392" i="19"/>
  <c r="I6392" i="19"/>
  <c r="H6393" i="19"/>
  <c r="I6393" i="19"/>
  <c r="H6394" i="19"/>
  <c r="I6394" i="19"/>
  <c r="H6395" i="19"/>
  <c r="I6395" i="19"/>
  <c r="H6396" i="19"/>
  <c r="I6396" i="19"/>
  <c r="H6397" i="19"/>
  <c r="I6397" i="19"/>
  <c r="H6398" i="19"/>
  <c r="I6398" i="19"/>
  <c r="H6399" i="19"/>
  <c r="I6399" i="19"/>
  <c r="H6400" i="19"/>
  <c r="I6400" i="19"/>
  <c r="H6401" i="19"/>
  <c r="I6401" i="19"/>
  <c r="H6402" i="19"/>
  <c r="I6402" i="19"/>
  <c r="H6403" i="19"/>
  <c r="I6403" i="19"/>
  <c r="H6404" i="19"/>
  <c r="I6404" i="19"/>
  <c r="H6405" i="19"/>
  <c r="I6405" i="19"/>
  <c r="H6406" i="19"/>
  <c r="I6406" i="19"/>
  <c r="H6407" i="19"/>
  <c r="I6407" i="19"/>
  <c r="H6408" i="19"/>
  <c r="I6408" i="19"/>
  <c r="H6409" i="19"/>
  <c r="I6409" i="19"/>
  <c r="H6410" i="19"/>
  <c r="I6410" i="19"/>
  <c r="H6411" i="19"/>
  <c r="I6411" i="19"/>
  <c r="H6412" i="19"/>
  <c r="I6412" i="19"/>
  <c r="H6413" i="19"/>
  <c r="I6413" i="19"/>
  <c r="H6414" i="19"/>
  <c r="I6414" i="19"/>
  <c r="H6415" i="19"/>
  <c r="I6415" i="19"/>
  <c r="H6416" i="19"/>
  <c r="I6416" i="19"/>
  <c r="H6417" i="19"/>
  <c r="I6417" i="19"/>
  <c r="H6418" i="19"/>
  <c r="I6418" i="19"/>
  <c r="H6419" i="19"/>
  <c r="I6419" i="19"/>
  <c r="H6420" i="19"/>
  <c r="I6420" i="19"/>
  <c r="H6421" i="19"/>
  <c r="I6421" i="19"/>
  <c r="H6422" i="19"/>
  <c r="I6422" i="19"/>
  <c r="H6423" i="19"/>
  <c r="I6423" i="19"/>
  <c r="H6424" i="19"/>
  <c r="I6424" i="19"/>
  <c r="H6425" i="19"/>
  <c r="I6425" i="19"/>
  <c r="H6426" i="19"/>
  <c r="I6426" i="19"/>
  <c r="H6427" i="19"/>
  <c r="I6427" i="19"/>
  <c r="H6428" i="19"/>
  <c r="I6428" i="19"/>
  <c r="H6429" i="19"/>
  <c r="I6429" i="19"/>
  <c r="H6430" i="19"/>
  <c r="I6430" i="19"/>
  <c r="H6431" i="19"/>
  <c r="I6431" i="19"/>
  <c r="H6432" i="19"/>
  <c r="I6432" i="19"/>
  <c r="H6433" i="19"/>
  <c r="I6433" i="19"/>
  <c r="H6434" i="19"/>
  <c r="I6434" i="19"/>
  <c r="H6435" i="19"/>
  <c r="I6435" i="19"/>
  <c r="H6436" i="19"/>
  <c r="I6436" i="19"/>
  <c r="H6437" i="19"/>
  <c r="I6437" i="19"/>
  <c r="H6438" i="19"/>
  <c r="I6438" i="19"/>
  <c r="H6439" i="19"/>
  <c r="I6439" i="19"/>
  <c r="H6440" i="19"/>
  <c r="I6440" i="19"/>
  <c r="H6441" i="19"/>
  <c r="I6441" i="19"/>
  <c r="H6442" i="19"/>
  <c r="I6442" i="19"/>
  <c r="H6443" i="19"/>
  <c r="I6443" i="19"/>
  <c r="H6444" i="19"/>
  <c r="I6444" i="19"/>
  <c r="H6445" i="19"/>
  <c r="I6445" i="19"/>
  <c r="H6446" i="19"/>
  <c r="I6446" i="19"/>
  <c r="H6447" i="19"/>
  <c r="I6447" i="19"/>
  <c r="H6448" i="19"/>
  <c r="I6448" i="19"/>
  <c r="H6449" i="19"/>
  <c r="I6449" i="19"/>
  <c r="H6450" i="19"/>
  <c r="I6450" i="19"/>
  <c r="H6451" i="19"/>
  <c r="I6451" i="19"/>
  <c r="H6452" i="19"/>
  <c r="I6452" i="19"/>
  <c r="H6453" i="19"/>
  <c r="I6453" i="19"/>
  <c r="H6454" i="19"/>
  <c r="I6454" i="19"/>
  <c r="H6455" i="19"/>
  <c r="I6455" i="19"/>
  <c r="H6456" i="19"/>
  <c r="I6456" i="19"/>
  <c r="H6457" i="19"/>
  <c r="I6457" i="19"/>
  <c r="H6458" i="19"/>
  <c r="I6458" i="19"/>
  <c r="H6459" i="19"/>
  <c r="I6459" i="19"/>
  <c r="H6460" i="19"/>
  <c r="I6460" i="19"/>
  <c r="H6461" i="19"/>
  <c r="I6461" i="19"/>
  <c r="H6462" i="19"/>
  <c r="I6462" i="19"/>
  <c r="H6463" i="19"/>
  <c r="I6463" i="19"/>
  <c r="H6464" i="19"/>
  <c r="I6464" i="19"/>
  <c r="H6465" i="19"/>
  <c r="I6465" i="19"/>
  <c r="H6466" i="19"/>
  <c r="I6466" i="19"/>
  <c r="H6467" i="19"/>
  <c r="I6467" i="19"/>
  <c r="H6468" i="19"/>
  <c r="I6468" i="19"/>
  <c r="H6469" i="19"/>
  <c r="I6469" i="19"/>
  <c r="H6470" i="19"/>
  <c r="I6470" i="19"/>
  <c r="H6471" i="19"/>
  <c r="I6471" i="19"/>
  <c r="H6472" i="19"/>
  <c r="I6472" i="19"/>
  <c r="H6473" i="19"/>
  <c r="I6473" i="19"/>
  <c r="H6474" i="19"/>
  <c r="I6474" i="19"/>
  <c r="H6475" i="19"/>
  <c r="I6475" i="19"/>
  <c r="H6476" i="19"/>
  <c r="I6476" i="19"/>
  <c r="H6477" i="19"/>
  <c r="I6477" i="19"/>
  <c r="H6478" i="19"/>
  <c r="I6478" i="19"/>
  <c r="H6479" i="19"/>
  <c r="I6479" i="19"/>
  <c r="H6480" i="19"/>
  <c r="I6480" i="19"/>
  <c r="H6481" i="19"/>
  <c r="I6481" i="19"/>
  <c r="H6482" i="19"/>
  <c r="I6482" i="19"/>
  <c r="H6483" i="19"/>
  <c r="I6483" i="19"/>
  <c r="H6484" i="19"/>
  <c r="I6484" i="19"/>
  <c r="H6485" i="19"/>
  <c r="I6485" i="19"/>
  <c r="H6486" i="19"/>
  <c r="I6486" i="19"/>
  <c r="H6487" i="19"/>
  <c r="I6487" i="19"/>
  <c r="H6488" i="19"/>
  <c r="I6488" i="19"/>
  <c r="H6489" i="19"/>
  <c r="I6489" i="19"/>
  <c r="H6490" i="19"/>
  <c r="I6490" i="19"/>
  <c r="H6491" i="19"/>
  <c r="I6491" i="19"/>
  <c r="H6492" i="19"/>
  <c r="I6492" i="19"/>
  <c r="H6493" i="19"/>
  <c r="I6493" i="19"/>
  <c r="H6494" i="19"/>
  <c r="I6494" i="19"/>
  <c r="H6495" i="19"/>
  <c r="I6495" i="19"/>
  <c r="H6496" i="19"/>
  <c r="I6496" i="19"/>
  <c r="H6497" i="19"/>
  <c r="I6497" i="19"/>
  <c r="H6498" i="19"/>
  <c r="I6498" i="19"/>
  <c r="H6499" i="19"/>
  <c r="I6499" i="19"/>
  <c r="H6500" i="19"/>
  <c r="I6500" i="19"/>
  <c r="H6501" i="19"/>
  <c r="I6501" i="19"/>
  <c r="H6502" i="19"/>
  <c r="I6502" i="19"/>
  <c r="H6503" i="19"/>
  <c r="I6503" i="19"/>
  <c r="H6504" i="19"/>
  <c r="I6504" i="19"/>
  <c r="H6505" i="19"/>
  <c r="I6505" i="19"/>
  <c r="H6506" i="19"/>
  <c r="I6506" i="19"/>
  <c r="H6507" i="19"/>
  <c r="I6507" i="19"/>
  <c r="H6508" i="19"/>
  <c r="I6508" i="19"/>
  <c r="H6509" i="19"/>
  <c r="I6509" i="19"/>
  <c r="H6510" i="19"/>
  <c r="I6510" i="19"/>
  <c r="H6511" i="19"/>
  <c r="I6511" i="19"/>
  <c r="H6512" i="19"/>
  <c r="I6512" i="19"/>
  <c r="H6513" i="19"/>
  <c r="I6513" i="19"/>
  <c r="H6514" i="19"/>
  <c r="I6514" i="19"/>
  <c r="H6515" i="19"/>
  <c r="I6515" i="19"/>
  <c r="H6516" i="19"/>
  <c r="I6516" i="19"/>
  <c r="H6517" i="19"/>
  <c r="I6517" i="19"/>
  <c r="H6518" i="19"/>
  <c r="I6518" i="19"/>
  <c r="H6519" i="19"/>
  <c r="I6519" i="19"/>
  <c r="H6520" i="19"/>
  <c r="I6520" i="19"/>
  <c r="H6521" i="19"/>
  <c r="I6521" i="19"/>
  <c r="H6522" i="19"/>
  <c r="I6522" i="19"/>
  <c r="H6523" i="19"/>
  <c r="I6523" i="19"/>
  <c r="H6524" i="19"/>
  <c r="I6524" i="19"/>
  <c r="H6525" i="19"/>
  <c r="I6525" i="19"/>
  <c r="H6526" i="19"/>
  <c r="I6526" i="19"/>
  <c r="H6527" i="19"/>
  <c r="I6527" i="19"/>
  <c r="H6528" i="19"/>
  <c r="I6528" i="19"/>
  <c r="H6529" i="19"/>
  <c r="I6529" i="19"/>
  <c r="H6530" i="19"/>
  <c r="I6530" i="19"/>
  <c r="H6531" i="19"/>
  <c r="I6531" i="19"/>
  <c r="H6532" i="19"/>
  <c r="I6532" i="19"/>
  <c r="H6533" i="19"/>
  <c r="I6533" i="19"/>
  <c r="H6534" i="19"/>
  <c r="I6534" i="19"/>
  <c r="H6535" i="19"/>
  <c r="I6535" i="19"/>
  <c r="H6536" i="19"/>
  <c r="I6536" i="19"/>
  <c r="H6537" i="19"/>
  <c r="I6537" i="19"/>
  <c r="H6538" i="19"/>
  <c r="I6538" i="19"/>
  <c r="H6539" i="19"/>
  <c r="I6539" i="19"/>
  <c r="H6540" i="19"/>
  <c r="I6540" i="19"/>
  <c r="H6541" i="19"/>
  <c r="I6541" i="19"/>
  <c r="H6542" i="19"/>
  <c r="I6542" i="19"/>
  <c r="H6543" i="19"/>
  <c r="I6543" i="19"/>
  <c r="H6544" i="19"/>
  <c r="I6544" i="19"/>
  <c r="H6545" i="19"/>
  <c r="I6545" i="19"/>
  <c r="H6546" i="19"/>
  <c r="I6546" i="19"/>
  <c r="H6547" i="19"/>
  <c r="I6547" i="19"/>
  <c r="H6548" i="19"/>
  <c r="I6548" i="19"/>
  <c r="H6549" i="19"/>
  <c r="I6549" i="19"/>
  <c r="H6550" i="19"/>
  <c r="I6550" i="19"/>
  <c r="H6551" i="19"/>
  <c r="I6551" i="19"/>
  <c r="H6552" i="19"/>
  <c r="I6552" i="19"/>
  <c r="H6553" i="19"/>
  <c r="I6553" i="19"/>
  <c r="H6554" i="19"/>
  <c r="I6554" i="19"/>
  <c r="H6555" i="19"/>
  <c r="I6555" i="19"/>
  <c r="H6556" i="19"/>
  <c r="I6556" i="19"/>
  <c r="H6557" i="19"/>
  <c r="I6557" i="19"/>
  <c r="H6558" i="19"/>
  <c r="I6558" i="19"/>
  <c r="H6559" i="19"/>
  <c r="I6559" i="19"/>
  <c r="H6560" i="19"/>
  <c r="I6560" i="19"/>
  <c r="H6561" i="19"/>
  <c r="I6561" i="19"/>
  <c r="H6562" i="19"/>
  <c r="I6562" i="19"/>
  <c r="H6563" i="19"/>
  <c r="I6563" i="19"/>
  <c r="H6564" i="19"/>
  <c r="I6564" i="19"/>
  <c r="H6565" i="19"/>
  <c r="I6565" i="19"/>
  <c r="H6566" i="19"/>
  <c r="I6566" i="19"/>
  <c r="H6567" i="19"/>
  <c r="I6567" i="19"/>
  <c r="H6568" i="19"/>
  <c r="I6568" i="19"/>
  <c r="H6569" i="19"/>
  <c r="I6569" i="19"/>
  <c r="H6570" i="19"/>
  <c r="I6570" i="19"/>
  <c r="H6571" i="19"/>
  <c r="I6571" i="19"/>
  <c r="H6572" i="19"/>
  <c r="I6572" i="19"/>
  <c r="H6573" i="19"/>
  <c r="I6573" i="19"/>
  <c r="H6574" i="19"/>
  <c r="I6574" i="19"/>
  <c r="H6575" i="19"/>
  <c r="I6575" i="19"/>
  <c r="H6576" i="19"/>
  <c r="I6576" i="19"/>
  <c r="H6577" i="19"/>
  <c r="I6577" i="19"/>
  <c r="H6578" i="19"/>
  <c r="I6578" i="19"/>
  <c r="H6579" i="19"/>
  <c r="I6579" i="19"/>
  <c r="H6580" i="19"/>
  <c r="I6580" i="19"/>
  <c r="H6581" i="19"/>
  <c r="I6581" i="19"/>
  <c r="H6582" i="19"/>
  <c r="I6582" i="19"/>
  <c r="H6583" i="19"/>
  <c r="I6583" i="19"/>
  <c r="H6584" i="19"/>
  <c r="I6584" i="19"/>
  <c r="H6585" i="19"/>
  <c r="I6585" i="19"/>
  <c r="H6586" i="19"/>
  <c r="I6586" i="19"/>
  <c r="H6587" i="19"/>
  <c r="I6587" i="19"/>
  <c r="H6588" i="19"/>
  <c r="I6588" i="19"/>
  <c r="H6589" i="19"/>
  <c r="I6589" i="19"/>
  <c r="H6590" i="19"/>
  <c r="I6590" i="19"/>
  <c r="H6591" i="19"/>
  <c r="I6591" i="19"/>
  <c r="H6592" i="19"/>
  <c r="I6592" i="19"/>
  <c r="H6593" i="19"/>
  <c r="I6593" i="19"/>
  <c r="H6594" i="19"/>
  <c r="I6594" i="19"/>
  <c r="H6595" i="19"/>
  <c r="I6595" i="19"/>
  <c r="H6596" i="19"/>
  <c r="I6596" i="19"/>
  <c r="H6597" i="19"/>
  <c r="I6597" i="19"/>
  <c r="H6598" i="19"/>
  <c r="I6598" i="19"/>
  <c r="H6599" i="19"/>
  <c r="I6599" i="19"/>
  <c r="H6600" i="19"/>
  <c r="I6600" i="19"/>
  <c r="H6601" i="19"/>
  <c r="I6601" i="19"/>
  <c r="H6602" i="19"/>
  <c r="I6602" i="19"/>
  <c r="H6603" i="19"/>
  <c r="I6603" i="19"/>
  <c r="H6604" i="19"/>
  <c r="I6604" i="19"/>
  <c r="H6605" i="19"/>
  <c r="I6605" i="19"/>
  <c r="H6606" i="19"/>
  <c r="I6606" i="19"/>
  <c r="H6607" i="19"/>
  <c r="I6607" i="19"/>
  <c r="H6608" i="19"/>
  <c r="I6608" i="19"/>
  <c r="H6609" i="19"/>
  <c r="I6609" i="19"/>
  <c r="H6610" i="19"/>
  <c r="I6610" i="19"/>
  <c r="H6611" i="19"/>
  <c r="I6611" i="19"/>
  <c r="H367" i="19"/>
  <c r="I367" i="19"/>
  <c r="H368" i="19"/>
  <c r="I368" i="19"/>
  <c r="H369" i="19"/>
  <c r="I369" i="19"/>
  <c r="H370" i="19"/>
  <c r="I370" i="19"/>
  <c r="H371" i="19"/>
  <c r="I371" i="19"/>
  <c r="H372" i="19"/>
  <c r="I372" i="19"/>
  <c r="H373" i="19"/>
  <c r="I373" i="19"/>
  <c r="H374" i="19"/>
  <c r="I374" i="19"/>
  <c r="H375" i="19"/>
  <c r="I375" i="19"/>
  <c r="H376" i="19"/>
  <c r="I376" i="19"/>
  <c r="H377" i="19"/>
  <c r="I377" i="19"/>
  <c r="H378" i="19"/>
  <c r="I378" i="19"/>
  <c r="H379" i="19"/>
  <c r="I379" i="19"/>
  <c r="H380" i="19"/>
  <c r="I380" i="19"/>
  <c r="H381" i="19"/>
  <c r="I381" i="19"/>
  <c r="H382" i="19"/>
  <c r="I382" i="19"/>
  <c r="H383" i="19"/>
  <c r="I383" i="19"/>
  <c r="H384" i="19"/>
  <c r="I384" i="19"/>
  <c r="H385" i="19"/>
  <c r="I385" i="19"/>
  <c r="H386" i="19"/>
  <c r="I386" i="19"/>
  <c r="H387" i="19"/>
  <c r="I387" i="19"/>
  <c r="H388" i="19"/>
  <c r="I388" i="19"/>
  <c r="H389" i="19"/>
  <c r="I389" i="19"/>
  <c r="H390" i="19"/>
  <c r="I390" i="19"/>
  <c r="H391" i="19"/>
  <c r="I391" i="19"/>
  <c r="H392" i="19"/>
  <c r="I392" i="19"/>
  <c r="H393" i="19"/>
  <c r="I393" i="19"/>
  <c r="H394" i="19"/>
  <c r="I394" i="19"/>
  <c r="H395" i="19"/>
  <c r="I395" i="19"/>
  <c r="H396" i="19"/>
  <c r="I396" i="19"/>
  <c r="H397" i="19"/>
  <c r="I397" i="19"/>
  <c r="H398" i="19"/>
  <c r="I398" i="19"/>
  <c r="H399" i="19"/>
  <c r="I399" i="19"/>
  <c r="H400" i="19"/>
  <c r="I400" i="19"/>
  <c r="H401" i="19"/>
  <c r="I401" i="19"/>
  <c r="H402" i="19"/>
  <c r="I402" i="19"/>
  <c r="H403" i="19"/>
  <c r="I403" i="19"/>
  <c r="H404" i="19"/>
  <c r="I404" i="19"/>
  <c r="H405" i="19"/>
  <c r="I405" i="19"/>
  <c r="H406" i="19"/>
  <c r="I406" i="19"/>
  <c r="H407" i="19"/>
  <c r="I407" i="19"/>
  <c r="H408" i="19"/>
  <c r="I408" i="19"/>
  <c r="H409" i="19"/>
  <c r="I409" i="19"/>
  <c r="H410" i="19"/>
  <c r="I410" i="19"/>
  <c r="H411" i="19"/>
  <c r="I411" i="19"/>
  <c r="H412" i="19"/>
  <c r="I412" i="19"/>
  <c r="H413" i="19"/>
  <c r="I413" i="19"/>
  <c r="H414" i="19"/>
  <c r="I414" i="19"/>
  <c r="H415" i="19"/>
  <c r="I415" i="19"/>
  <c r="H416" i="19"/>
  <c r="I416" i="19"/>
  <c r="H417" i="19"/>
  <c r="I417" i="19"/>
  <c r="H418" i="19"/>
  <c r="I418" i="19"/>
  <c r="H419" i="19"/>
  <c r="I419" i="19"/>
  <c r="H420" i="19"/>
  <c r="I420" i="19"/>
  <c r="H421" i="19"/>
  <c r="I421" i="19"/>
  <c r="H422" i="19"/>
  <c r="I422" i="19"/>
  <c r="H423" i="19"/>
  <c r="I423" i="19"/>
  <c r="H424" i="19"/>
  <c r="I424" i="19"/>
  <c r="H425" i="19"/>
  <c r="I425" i="19"/>
  <c r="H426" i="19"/>
  <c r="I426" i="19"/>
  <c r="H427" i="19"/>
  <c r="I427" i="19"/>
  <c r="H428" i="19"/>
  <c r="I428" i="19"/>
  <c r="H429" i="19"/>
  <c r="I429" i="19"/>
  <c r="H430" i="19"/>
  <c r="I430" i="19"/>
  <c r="H431" i="19"/>
  <c r="I431" i="19"/>
  <c r="H432" i="19"/>
  <c r="I432" i="19"/>
  <c r="H433" i="19"/>
  <c r="I433" i="19"/>
  <c r="H434" i="19"/>
  <c r="I434" i="19"/>
  <c r="H435" i="19"/>
  <c r="I435" i="19"/>
  <c r="H436" i="19"/>
  <c r="I436" i="19"/>
  <c r="H437" i="19"/>
  <c r="I437" i="19"/>
  <c r="H438" i="19"/>
  <c r="I438" i="19"/>
  <c r="H366" i="19"/>
  <c r="I366" i="19"/>
  <c r="H3" i="19"/>
  <c r="I3" i="19"/>
  <c r="H4" i="19"/>
  <c r="I4" i="19"/>
  <c r="H5" i="19"/>
  <c r="I5" i="19"/>
  <c r="H6" i="19"/>
  <c r="I6" i="19"/>
  <c r="H7" i="19"/>
  <c r="I7" i="19"/>
  <c r="H8" i="19"/>
  <c r="I8" i="19"/>
  <c r="H9" i="19"/>
  <c r="I9" i="19"/>
  <c r="H10" i="19"/>
  <c r="I10" i="19"/>
  <c r="H11" i="19"/>
  <c r="I11" i="19"/>
  <c r="H12" i="19"/>
  <c r="I12" i="19"/>
  <c r="H13" i="19"/>
  <c r="I13" i="19"/>
  <c r="H14" i="19"/>
  <c r="I14" i="19"/>
  <c r="H15" i="19"/>
  <c r="I15" i="19"/>
  <c r="H16" i="19"/>
  <c r="I16" i="19"/>
  <c r="H17" i="19"/>
  <c r="I17" i="19"/>
  <c r="H18" i="19"/>
  <c r="I18" i="19"/>
  <c r="H19" i="19"/>
  <c r="I19" i="19"/>
  <c r="H20" i="19"/>
  <c r="I20" i="19"/>
  <c r="H21" i="19"/>
  <c r="I21" i="19"/>
  <c r="H22" i="19"/>
  <c r="I22" i="19"/>
  <c r="H23" i="19"/>
  <c r="I23" i="19"/>
  <c r="H24" i="19"/>
  <c r="I24" i="19"/>
  <c r="H25" i="19"/>
  <c r="I25" i="19"/>
  <c r="H26" i="19"/>
  <c r="I26" i="19"/>
  <c r="H27" i="19"/>
  <c r="I27" i="19"/>
  <c r="H28" i="19"/>
  <c r="I28" i="19"/>
  <c r="H29" i="19"/>
  <c r="I29" i="19"/>
  <c r="H30" i="19"/>
  <c r="I30" i="19"/>
  <c r="H31" i="19"/>
  <c r="I31" i="19"/>
  <c r="H32" i="19"/>
  <c r="I32" i="19"/>
  <c r="H33" i="19"/>
  <c r="I33" i="19"/>
  <c r="H34" i="19"/>
  <c r="I34" i="19"/>
  <c r="H35" i="19"/>
  <c r="I35" i="19"/>
  <c r="H36" i="19"/>
  <c r="I36" i="19"/>
  <c r="H37" i="19"/>
  <c r="I37" i="19"/>
  <c r="H38" i="19"/>
  <c r="I38" i="19"/>
  <c r="H39" i="19"/>
  <c r="I39" i="19"/>
  <c r="H40" i="19"/>
  <c r="I40" i="19"/>
  <c r="H41" i="19"/>
  <c r="I41" i="19"/>
  <c r="H42" i="19"/>
  <c r="I42" i="19"/>
  <c r="H43" i="19"/>
  <c r="I43" i="19"/>
  <c r="H44" i="19"/>
  <c r="I44" i="19"/>
  <c r="H45" i="19"/>
  <c r="I45" i="19"/>
  <c r="H46" i="19"/>
  <c r="I46" i="19"/>
  <c r="H47" i="19"/>
  <c r="I47" i="19"/>
  <c r="H48" i="19"/>
  <c r="I48" i="19"/>
  <c r="H49" i="19"/>
  <c r="I49" i="19"/>
  <c r="H50" i="19"/>
  <c r="I50" i="19"/>
  <c r="H51" i="19"/>
  <c r="I51" i="19"/>
  <c r="H52" i="19"/>
  <c r="I52" i="19"/>
  <c r="H53" i="19"/>
  <c r="I53" i="19"/>
  <c r="H54" i="19"/>
  <c r="I54" i="19"/>
  <c r="H55" i="19"/>
  <c r="I55" i="19"/>
  <c r="H56" i="19"/>
  <c r="I56" i="19"/>
  <c r="H57" i="19"/>
  <c r="I57" i="19"/>
  <c r="H58" i="19"/>
  <c r="I58" i="19"/>
  <c r="H59" i="19"/>
  <c r="I59" i="19"/>
  <c r="H60" i="19"/>
  <c r="I60" i="19"/>
  <c r="H61" i="19"/>
  <c r="I61" i="19"/>
  <c r="H62" i="19"/>
  <c r="I62" i="19"/>
  <c r="H63" i="19"/>
  <c r="I63" i="19"/>
  <c r="H64" i="19"/>
  <c r="I64" i="19"/>
  <c r="H65" i="19"/>
  <c r="I65" i="19"/>
  <c r="H66" i="19"/>
  <c r="I66" i="19"/>
  <c r="H67" i="19"/>
  <c r="I67" i="19"/>
  <c r="H68" i="19"/>
  <c r="I68" i="19"/>
  <c r="H69" i="19"/>
  <c r="I69" i="19"/>
  <c r="H70" i="19"/>
  <c r="I70" i="19"/>
  <c r="H71" i="19"/>
  <c r="I71" i="19"/>
  <c r="H72" i="19"/>
  <c r="I72" i="19"/>
  <c r="H73" i="19"/>
  <c r="I73" i="19"/>
  <c r="H74" i="19"/>
  <c r="I74" i="19"/>
  <c r="H75" i="19"/>
  <c r="I75" i="19"/>
  <c r="H76" i="19"/>
  <c r="I76" i="19"/>
  <c r="H77" i="19"/>
  <c r="I77" i="19"/>
  <c r="H78" i="19"/>
  <c r="I78" i="19"/>
  <c r="H79" i="19"/>
  <c r="I79" i="19"/>
  <c r="H80" i="19"/>
  <c r="I80" i="19"/>
  <c r="H81" i="19"/>
  <c r="I81" i="19"/>
  <c r="H82" i="19"/>
  <c r="I82" i="19"/>
  <c r="H83" i="19"/>
  <c r="I83" i="19"/>
  <c r="H84" i="19"/>
  <c r="I84" i="19"/>
  <c r="H85" i="19"/>
  <c r="I85" i="19"/>
  <c r="H86" i="19"/>
  <c r="I86" i="19"/>
  <c r="H87" i="19"/>
  <c r="I87" i="19"/>
  <c r="H88" i="19"/>
  <c r="I88" i="19"/>
  <c r="H89" i="19"/>
  <c r="I89" i="19"/>
  <c r="H90" i="19"/>
  <c r="I90" i="19"/>
  <c r="H91" i="19"/>
  <c r="I91" i="19"/>
  <c r="H92" i="19"/>
  <c r="I92" i="19"/>
  <c r="H93" i="19"/>
  <c r="I93" i="19"/>
  <c r="H94" i="19"/>
  <c r="I94" i="19"/>
  <c r="H95" i="19"/>
  <c r="I95" i="19"/>
  <c r="H96" i="19"/>
  <c r="I96" i="19"/>
  <c r="H97" i="19"/>
  <c r="I97" i="19"/>
  <c r="H98" i="19"/>
  <c r="I98" i="19"/>
  <c r="H99" i="19"/>
  <c r="I99" i="19"/>
  <c r="H100" i="19"/>
  <c r="I100" i="19"/>
  <c r="H101" i="19"/>
  <c r="I101" i="19"/>
  <c r="H102" i="19"/>
  <c r="I102" i="19"/>
  <c r="H103" i="19"/>
  <c r="I103" i="19"/>
  <c r="H104" i="19"/>
  <c r="I104" i="19"/>
  <c r="H105" i="19"/>
  <c r="I105" i="19"/>
  <c r="H106" i="19"/>
  <c r="I106" i="19"/>
  <c r="H107" i="19"/>
  <c r="I107" i="19"/>
  <c r="H108" i="19"/>
  <c r="I108" i="19"/>
  <c r="H109" i="19"/>
  <c r="I109" i="19"/>
  <c r="H110" i="19"/>
  <c r="I110" i="19"/>
  <c r="H111" i="19"/>
  <c r="I111" i="19"/>
  <c r="H112" i="19"/>
  <c r="I112" i="19"/>
  <c r="H113" i="19"/>
  <c r="I113" i="19"/>
  <c r="H114" i="19"/>
  <c r="I114" i="19"/>
  <c r="H115" i="19"/>
  <c r="I115" i="19"/>
  <c r="H116" i="19"/>
  <c r="I116" i="19"/>
  <c r="H117" i="19"/>
  <c r="I117" i="19"/>
  <c r="H118" i="19"/>
  <c r="I118" i="19"/>
  <c r="H119" i="19"/>
  <c r="I119" i="19"/>
  <c r="H120" i="19"/>
  <c r="I120" i="19"/>
  <c r="H121" i="19"/>
  <c r="I121" i="19"/>
  <c r="H122" i="19"/>
  <c r="I122" i="19"/>
  <c r="H123" i="19"/>
  <c r="I123" i="19"/>
  <c r="H124" i="19"/>
  <c r="I124" i="19"/>
  <c r="H125" i="19"/>
  <c r="I125" i="19"/>
  <c r="H126" i="19"/>
  <c r="I126" i="19"/>
  <c r="H127" i="19"/>
  <c r="I127" i="19"/>
  <c r="H128" i="19"/>
  <c r="I128" i="19"/>
  <c r="H129" i="19"/>
  <c r="I129" i="19"/>
  <c r="H130" i="19"/>
  <c r="I130" i="19"/>
  <c r="H131" i="19"/>
  <c r="I131" i="19"/>
  <c r="H132" i="19"/>
  <c r="I132" i="19"/>
  <c r="H133" i="19"/>
  <c r="I133" i="19"/>
  <c r="H134" i="19"/>
  <c r="I134" i="19"/>
  <c r="H135" i="19"/>
  <c r="I135" i="19"/>
  <c r="H136" i="19"/>
  <c r="I136" i="19"/>
  <c r="H137" i="19"/>
  <c r="I137" i="19"/>
  <c r="H138" i="19"/>
  <c r="I138" i="19"/>
  <c r="H139" i="19"/>
  <c r="I139" i="19"/>
  <c r="H140" i="19"/>
  <c r="I140" i="19"/>
  <c r="H141" i="19"/>
  <c r="I141" i="19"/>
  <c r="H142" i="19"/>
  <c r="I142" i="19"/>
  <c r="H143" i="19"/>
  <c r="I143" i="19"/>
  <c r="H144" i="19"/>
  <c r="I144" i="19"/>
  <c r="H145" i="19"/>
  <c r="I145" i="19"/>
  <c r="H146" i="19"/>
  <c r="I146" i="19"/>
  <c r="H147" i="19"/>
  <c r="I147" i="19"/>
  <c r="H148" i="19"/>
  <c r="I148" i="19"/>
  <c r="H149" i="19"/>
  <c r="I149" i="19"/>
  <c r="H150" i="19"/>
  <c r="I150" i="19"/>
  <c r="H151" i="19"/>
  <c r="I151" i="19"/>
  <c r="H152" i="19"/>
  <c r="I152" i="19"/>
  <c r="H153" i="19"/>
  <c r="I153" i="19"/>
  <c r="H154" i="19"/>
  <c r="I154" i="19"/>
  <c r="H155" i="19"/>
  <c r="I155" i="19"/>
  <c r="H156" i="19"/>
  <c r="I156" i="19"/>
  <c r="H157" i="19"/>
  <c r="I157" i="19"/>
  <c r="H158" i="19"/>
  <c r="I158" i="19"/>
  <c r="H159" i="19"/>
  <c r="I159" i="19"/>
  <c r="H160" i="19"/>
  <c r="I160" i="19"/>
  <c r="H161" i="19"/>
  <c r="I161" i="19"/>
  <c r="H162" i="19"/>
  <c r="I162" i="19"/>
  <c r="H163" i="19"/>
  <c r="I163" i="19"/>
  <c r="H164" i="19"/>
  <c r="I164" i="19"/>
  <c r="H165" i="19"/>
  <c r="I165" i="19"/>
  <c r="H166" i="19"/>
  <c r="I166" i="19"/>
  <c r="H167" i="19"/>
  <c r="I167" i="19"/>
  <c r="H168" i="19"/>
  <c r="I168" i="19"/>
  <c r="H169" i="19"/>
  <c r="I169" i="19"/>
  <c r="H170" i="19"/>
  <c r="I170" i="19"/>
  <c r="H171" i="19"/>
  <c r="I171" i="19"/>
  <c r="H172" i="19"/>
  <c r="I172" i="19"/>
  <c r="H173" i="19"/>
  <c r="I173" i="19"/>
  <c r="H174" i="19"/>
  <c r="I174" i="19"/>
  <c r="H175" i="19"/>
  <c r="I175" i="19"/>
  <c r="H176" i="19"/>
  <c r="I176" i="19"/>
  <c r="H177" i="19"/>
  <c r="I177" i="19"/>
  <c r="H178" i="19"/>
  <c r="I178" i="19"/>
  <c r="H179" i="19"/>
  <c r="I179" i="19"/>
  <c r="H180" i="19"/>
  <c r="I180" i="19"/>
  <c r="H181" i="19"/>
  <c r="I181" i="19"/>
  <c r="H182" i="19"/>
  <c r="I182" i="19"/>
  <c r="H183" i="19"/>
  <c r="I183" i="19"/>
  <c r="H184" i="19"/>
  <c r="I184" i="19"/>
  <c r="H185" i="19"/>
  <c r="I185" i="19"/>
  <c r="H186" i="19"/>
  <c r="I186" i="19"/>
  <c r="H187" i="19"/>
  <c r="I187" i="19"/>
  <c r="H188" i="19"/>
  <c r="I188" i="19"/>
  <c r="H189" i="19"/>
  <c r="I189" i="19"/>
  <c r="H190" i="19"/>
  <c r="I190" i="19"/>
  <c r="H191" i="19"/>
  <c r="I191" i="19"/>
  <c r="H192" i="19"/>
  <c r="I192" i="19"/>
  <c r="H193" i="19"/>
  <c r="I193" i="19"/>
  <c r="H194" i="19"/>
  <c r="I194" i="19"/>
  <c r="H195" i="19"/>
  <c r="I195" i="19"/>
  <c r="H196" i="19"/>
  <c r="I196" i="19"/>
  <c r="H197" i="19"/>
  <c r="I197" i="19"/>
  <c r="H198" i="19"/>
  <c r="I198" i="19"/>
  <c r="H199" i="19"/>
  <c r="I199" i="19"/>
  <c r="H200" i="19"/>
  <c r="I200" i="19"/>
  <c r="H201" i="19"/>
  <c r="I201" i="19"/>
  <c r="H202" i="19"/>
  <c r="I202" i="19"/>
  <c r="H203" i="19"/>
  <c r="I203" i="19"/>
  <c r="H204" i="19"/>
  <c r="I204" i="19"/>
  <c r="H205" i="19"/>
  <c r="I205" i="19"/>
  <c r="H206" i="19"/>
  <c r="I206" i="19"/>
  <c r="H207" i="19"/>
  <c r="I207" i="19"/>
  <c r="H208" i="19"/>
  <c r="I208" i="19"/>
  <c r="H209" i="19"/>
  <c r="I209" i="19"/>
  <c r="H210" i="19"/>
  <c r="I210" i="19"/>
  <c r="H211" i="19"/>
  <c r="I211" i="19"/>
  <c r="H212" i="19"/>
  <c r="I212" i="19"/>
  <c r="H213" i="19"/>
  <c r="I213" i="19"/>
  <c r="H214" i="19"/>
  <c r="I214" i="19"/>
  <c r="H215" i="19"/>
  <c r="I215" i="19"/>
  <c r="H216" i="19"/>
  <c r="I216" i="19"/>
  <c r="H217" i="19"/>
  <c r="I217" i="19"/>
  <c r="H218" i="19"/>
  <c r="I218" i="19"/>
  <c r="H219" i="19"/>
  <c r="I219" i="19"/>
  <c r="H220" i="19"/>
  <c r="I220" i="19"/>
  <c r="H221" i="19"/>
  <c r="I221" i="19"/>
  <c r="H222" i="19"/>
  <c r="I222" i="19"/>
  <c r="H223" i="19"/>
  <c r="I223" i="19"/>
  <c r="H224" i="19"/>
  <c r="I224" i="19"/>
  <c r="H225" i="19"/>
  <c r="I225" i="19"/>
  <c r="H226" i="19"/>
  <c r="I226" i="19"/>
  <c r="H227" i="19"/>
  <c r="I227" i="19"/>
  <c r="H228" i="19"/>
  <c r="I228" i="19"/>
  <c r="H229" i="19"/>
  <c r="I229" i="19"/>
  <c r="H230" i="19"/>
  <c r="I230" i="19"/>
  <c r="H231" i="19"/>
  <c r="I231" i="19"/>
  <c r="H232" i="19"/>
  <c r="I232" i="19"/>
  <c r="H233" i="19"/>
  <c r="I233" i="19"/>
  <c r="H234" i="19"/>
  <c r="I234" i="19"/>
  <c r="H235" i="19"/>
  <c r="I235" i="19"/>
  <c r="H236" i="19"/>
  <c r="I236" i="19"/>
  <c r="H237" i="19"/>
  <c r="I237" i="19"/>
  <c r="H238" i="19"/>
  <c r="I238" i="19"/>
  <c r="H239" i="19"/>
  <c r="I239" i="19"/>
  <c r="H240" i="19"/>
  <c r="I240" i="19"/>
  <c r="H241" i="19"/>
  <c r="I241" i="19"/>
  <c r="H242" i="19"/>
  <c r="I242" i="19"/>
  <c r="H243" i="19"/>
  <c r="I243" i="19"/>
  <c r="H244" i="19"/>
  <c r="I244" i="19"/>
  <c r="H245" i="19"/>
  <c r="I245" i="19"/>
  <c r="H246" i="19"/>
  <c r="I246" i="19"/>
  <c r="H247" i="19"/>
  <c r="I247" i="19"/>
  <c r="H248" i="19"/>
  <c r="I248" i="19"/>
  <c r="H249" i="19"/>
  <c r="I249" i="19"/>
  <c r="H250" i="19"/>
  <c r="I250" i="19"/>
  <c r="H251" i="19"/>
  <c r="I251" i="19"/>
  <c r="H252" i="19"/>
  <c r="I252" i="19"/>
  <c r="H253" i="19"/>
  <c r="I253" i="19"/>
  <c r="H254" i="19"/>
  <c r="I254" i="19"/>
  <c r="H255" i="19"/>
  <c r="I255" i="19"/>
  <c r="H256" i="19"/>
  <c r="I256" i="19"/>
  <c r="H257" i="19"/>
  <c r="I257" i="19"/>
  <c r="H258" i="19"/>
  <c r="I258" i="19"/>
  <c r="H259" i="19"/>
  <c r="I259" i="19"/>
  <c r="H260" i="19"/>
  <c r="I260" i="19"/>
  <c r="H261" i="19"/>
  <c r="I261" i="19"/>
  <c r="H262" i="19"/>
  <c r="I262" i="19"/>
  <c r="H263" i="19"/>
  <c r="I263" i="19"/>
  <c r="H264" i="19"/>
  <c r="I264" i="19"/>
  <c r="H265" i="19"/>
  <c r="I265" i="19"/>
  <c r="H266" i="19"/>
  <c r="I266" i="19"/>
  <c r="H267" i="19"/>
  <c r="I267" i="19"/>
  <c r="H268" i="19"/>
  <c r="I268" i="19"/>
  <c r="H269" i="19"/>
  <c r="I269" i="19"/>
  <c r="H270" i="19"/>
  <c r="I270" i="19"/>
  <c r="H271" i="19"/>
  <c r="I271" i="19"/>
  <c r="H272" i="19"/>
  <c r="I272" i="19"/>
  <c r="H273" i="19"/>
  <c r="I273" i="19"/>
  <c r="H274" i="19"/>
  <c r="I274" i="19"/>
  <c r="H275" i="19"/>
  <c r="I275" i="19"/>
  <c r="H276" i="19"/>
  <c r="I276" i="19"/>
  <c r="H277" i="19"/>
  <c r="I277" i="19"/>
  <c r="H278" i="19"/>
  <c r="I278" i="19"/>
  <c r="H279" i="19"/>
  <c r="I279" i="19"/>
  <c r="H280" i="19"/>
  <c r="I280" i="19"/>
  <c r="H281" i="19"/>
  <c r="I281" i="19"/>
  <c r="H282" i="19"/>
  <c r="I282" i="19"/>
  <c r="H283" i="19"/>
  <c r="I283" i="19"/>
  <c r="H284" i="19"/>
  <c r="I284" i="19"/>
  <c r="H285" i="19"/>
  <c r="I285" i="19"/>
  <c r="H286" i="19"/>
  <c r="I286" i="19"/>
  <c r="H287" i="19"/>
  <c r="I287" i="19"/>
  <c r="H288" i="19"/>
  <c r="I288" i="19"/>
  <c r="H289" i="19"/>
  <c r="I289" i="19"/>
  <c r="H290" i="19"/>
  <c r="I290" i="19"/>
  <c r="H291" i="19"/>
  <c r="I291" i="19"/>
  <c r="H292" i="19"/>
  <c r="I292" i="19"/>
  <c r="H293" i="19"/>
  <c r="I293" i="19"/>
  <c r="H294" i="19"/>
  <c r="I294" i="19"/>
  <c r="H295" i="19"/>
  <c r="I295" i="19"/>
  <c r="H296" i="19"/>
  <c r="I296" i="19"/>
  <c r="H297" i="19"/>
  <c r="I297" i="19"/>
  <c r="H298" i="19"/>
  <c r="I298" i="19"/>
  <c r="H299" i="19"/>
  <c r="I299" i="19"/>
  <c r="H300" i="19"/>
  <c r="I300" i="19"/>
  <c r="H301" i="19"/>
  <c r="I301" i="19"/>
  <c r="H302" i="19"/>
  <c r="I302" i="19"/>
  <c r="H303" i="19"/>
  <c r="I303" i="19"/>
  <c r="H304" i="19"/>
  <c r="I304" i="19"/>
  <c r="H305" i="19"/>
  <c r="I305" i="19"/>
  <c r="H306" i="19"/>
  <c r="I306" i="19"/>
  <c r="H307" i="19"/>
  <c r="I307" i="19"/>
  <c r="H308" i="19"/>
  <c r="I308" i="19"/>
  <c r="H309" i="19"/>
  <c r="I309" i="19"/>
  <c r="H310" i="19"/>
  <c r="I310" i="19"/>
  <c r="H311" i="19"/>
  <c r="I311" i="19"/>
  <c r="H312" i="19"/>
  <c r="I312" i="19"/>
  <c r="H313" i="19"/>
  <c r="I313" i="19"/>
  <c r="H314" i="19"/>
  <c r="I314" i="19"/>
  <c r="H315" i="19"/>
  <c r="I315" i="19"/>
  <c r="H316" i="19"/>
  <c r="I316" i="19"/>
  <c r="H317" i="19"/>
  <c r="I317" i="19"/>
  <c r="H318" i="19"/>
  <c r="I318" i="19"/>
  <c r="H319" i="19"/>
  <c r="I319" i="19"/>
  <c r="H320" i="19"/>
  <c r="I320" i="19"/>
  <c r="H321" i="19"/>
  <c r="I321" i="19"/>
  <c r="H322" i="19"/>
  <c r="I322" i="19"/>
  <c r="H323" i="19"/>
  <c r="I323" i="19"/>
  <c r="H324" i="19"/>
  <c r="I324" i="19"/>
  <c r="H325" i="19"/>
  <c r="I325" i="19"/>
  <c r="H326" i="19"/>
  <c r="I326" i="19"/>
  <c r="H327" i="19"/>
  <c r="I327" i="19"/>
  <c r="H328" i="19"/>
  <c r="I328" i="19"/>
  <c r="H329" i="19"/>
  <c r="I329" i="19"/>
  <c r="H330" i="19"/>
  <c r="I330" i="19"/>
  <c r="H331" i="19"/>
  <c r="I331" i="19"/>
  <c r="H332" i="19"/>
  <c r="I332" i="19"/>
  <c r="H333" i="19"/>
  <c r="I333" i="19"/>
  <c r="H334" i="19"/>
  <c r="I334" i="19"/>
  <c r="H335" i="19"/>
  <c r="I335" i="19"/>
  <c r="H336" i="19"/>
  <c r="I336" i="19"/>
  <c r="H337" i="19"/>
  <c r="I337" i="19"/>
  <c r="H338" i="19"/>
  <c r="I338" i="19"/>
  <c r="H339" i="19"/>
  <c r="I339" i="19"/>
  <c r="H340" i="19"/>
  <c r="I340" i="19"/>
  <c r="H341" i="19"/>
  <c r="I341" i="19"/>
  <c r="H342" i="19"/>
  <c r="I342" i="19"/>
  <c r="H343" i="19"/>
  <c r="I343" i="19"/>
  <c r="H344" i="19"/>
  <c r="I344" i="19"/>
  <c r="H345" i="19"/>
  <c r="I345" i="19"/>
  <c r="H346" i="19"/>
  <c r="I346" i="19"/>
  <c r="H347" i="19"/>
  <c r="I347" i="19"/>
  <c r="H348" i="19"/>
  <c r="I348" i="19"/>
  <c r="H349" i="19"/>
  <c r="I349" i="19"/>
  <c r="H350" i="19"/>
  <c r="I350" i="19"/>
  <c r="H351" i="19"/>
  <c r="I351" i="19"/>
  <c r="H352" i="19"/>
  <c r="I352" i="19"/>
  <c r="H353" i="19"/>
  <c r="I353" i="19"/>
  <c r="H354" i="19"/>
  <c r="I354" i="19"/>
  <c r="H355" i="19"/>
  <c r="I355" i="19"/>
  <c r="H356" i="19"/>
  <c r="I356" i="19"/>
  <c r="H357" i="19"/>
  <c r="I357" i="19"/>
  <c r="H358" i="19"/>
  <c r="I358" i="19"/>
  <c r="H359" i="19"/>
  <c r="I359" i="19"/>
  <c r="H360" i="19"/>
  <c r="I360" i="19"/>
  <c r="H361" i="19"/>
  <c r="I361" i="19"/>
  <c r="H362" i="19"/>
  <c r="I362" i="19"/>
  <c r="H363" i="19"/>
  <c r="I363" i="19"/>
  <c r="H364" i="19"/>
  <c r="I364" i="19"/>
  <c r="H365" i="19"/>
  <c r="I365" i="19"/>
  <c r="I2" i="19"/>
  <c r="H2" i="19"/>
  <c r="Q137" i="9"/>
  <c r="S137" i="9"/>
  <c r="R137" i="9"/>
  <c r="L1929" i="3"/>
  <c r="L1928" i="3"/>
  <c r="L1927" i="3"/>
  <c r="L1926" i="3"/>
  <c r="L1925" i="3"/>
  <c r="L1924" i="3"/>
  <c r="L1923" i="3"/>
  <c r="L1922" i="3"/>
  <c r="L1921" i="3"/>
  <c r="L1920" i="3"/>
  <c r="L1919" i="3"/>
  <c r="L1918" i="3"/>
  <c r="L1917" i="3"/>
  <c r="L1916" i="3"/>
  <c r="L1915" i="3"/>
  <c r="L1914" i="3"/>
  <c r="L1913" i="3"/>
  <c r="L1912" i="3"/>
  <c r="L1911" i="3"/>
  <c r="L1910" i="3"/>
  <c r="L1909" i="3"/>
  <c r="L1908" i="3"/>
  <c r="L1907" i="3"/>
  <c r="L1906" i="3"/>
  <c r="L1905" i="3"/>
  <c r="L1904" i="3"/>
  <c r="L1903" i="3"/>
  <c r="L1902" i="3"/>
  <c r="L1901" i="3"/>
  <c r="L1900" i="3"/>
  <c r="L1899" i="3"/>
  <c r="L1898" i="3"/>
  <c r="L1897" i="3"/>
  <c r="L1896" i="3"/>
  <c r="L1895" i="3"/>
  <c r="L1894" i="3"/>
  <c r="L1893" i="3"/>
  <c r="L1892" i="3"/>
  <c r="L1891" i="3"/>
  <c r="L1890" i="3"/>
  <c r="L1889" i="3"/>
  <c r="L1888" i="3"/>
  <c r="L1887" i="3"/>
  <c r="L1886" i="3"/>
  <c r="L1885" i="3"/>
  <c r="L1884" i="3"/>
  <c r="L1883" i="3"/>
  <c r="L1882" i="3"/>
  <c r="L1881" i="3"/>
  <c r="L1880" i="3"/>
  <c r="L1879" i="3"/>
  <c r="L1878" i="3"/>
  <c r="L1877" i="3"/>
  <c r="L1876" i="3"/>
  <c r="L1875" i="3"/>
  <c r="L1874" i="3"/>
  <c r="L1873" i="3"/>
  <c r="L1872" i="3"/>
  <c r="L1871" i="3"/>
  <c r="L1870" i="3"/>
  <c r="L1869" i="3"/>
  <c r="L1868" i="3"/>
  <c r="L1867" i="3"/>
  <c r="L1866" i="3"/>
  <c r="L1865" i="3"/>
  <c r="L1864" i="3"/>
  <c r="L1863" i="3"/>
  <c r="L1862" i="3"/>
  <c r="L1861" i="3"/>
  <c r="L1860" i="3"/>
  <c r="L1859" i="3"/>
  <c r="L1858" i="3"/>
  <c r="L1857" i="3"/>
  <c r="L1856" i="3"/>
  <c r="L1855" i="3"/>
  <c r="L1854" i="3"/>
  <c r="L1853" i="3"/>
  <c r="L1852" i="3"/>
  <c r="L1851" i="3"/>
  <c r="L1850" i="3"/>
  <c r="L1849" i="3"/>
  <c r="L1848" i="3"/>
  <c r="L1847" i="3"/>
  <c r="L1846" i="3"/>
  <c r="L1845" i="3"/>
  <c r="L1844" i="3"/>
  <c r="L1843" i="3"/>
  <c r="L1842" i="3"/>
  <c r="L1841" i="3"/>
  <c r="L1840" i="3"/>
  <c r="L1839" i="3"/>
  <c r="L1838" i="3"/>
  <c r="L1837" i="3"/>
  <c r="L1836" i="3"/>
  <c r="L1835" i="3"/>
  <c r="L1834" i="3"/>
  <c r="L1833" i="3"/>
  <c r="L1832" i="3"/>
  <c r="L1831" i="3"/>
  <c r="L1830" i="3"/>
  <c r="L1829" i="3"/>
  <c r="L1828" i="3"/>
  <c r="L1827" i="3"/>
  <c r="L1826" i="3"/>
  <c r="L1825" i="3"/>
  <c r="L1824" i="3"/>
  <c r="L1823" i="3"/>
  <c r="L1822" i="3"/>
  <c r="L1821" i="3"/>
  <c r="L1820" i="3"/>
  <c r="L1819" i="3"/>
  <c r="L1818" i="3"/>
  <c r="L1817" i="3"/>
  <c r="L1816" i="3"/>
  <c r="L1815" i="3"/>
  <c r="L1814" i="3"/>
  <c r="L1813" i="3"/>
  <c r="L1812" i="3"/>
  <c r="L1811" i="3"/>
  <c r="L1810" i="3"/>
  <c r="L1809" i="3"/>
  <c r="L1808" i="3"/>
  <c r="L1807" i="3"/>
  <c r="L1806" i="3"/>
  <c r="L1805" i="3"/>
  <c r="L1804" i="3"/>
  <c r="L1803" i="3"/>
  <c r="L1802" i="3"/>
  <c r="L1801" i="3"/>
  <c r="L1800" i="3"/>
  <c r="L1799" i="3"/>
  <c r="L1798" i="3"/>
  <c r="L1797" i="3"/>
  <c r="L1796" i="3"/>
  <c r="L1795" i="3"/>
  <c r="L1794" i="3"/>
  <c r="L1793" i="3"/>
  <c r="L1792" i="3"/>
  <c r="L1791" i="3"/>
  <c r="L1790" i="3"/>
  <c r="L1789" i="3"/>
  <c r="L1788" i="3"/>
  <c r="L1787" i="3"/>
  <c r="L1786" i="3"/>
  <c r="L1785" i="3"/>
  <c r="L1784" i="3"/>
  <c r="L1783" i="3"/>
  <c r="L1782" i="3"/>
  <c r="L1781" i="3"/>
  <c r="L1780" i="3"/>
  <c r="L1779" i="3"/>
  <c r="L1778" i="3"/>
  <c r="L1777" i="3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L1582" i="3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1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1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7" i="3"/>
  <c r="L1336" i="3"/>
  <c r="L1335" i="3"/>
  <c r="L1334" i="3"/>
  <c r="L1333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7" i="3"/>
  <c r="L1286" i="3"/>
  <c r="L1285" i="3"/>
  <c r="L1284" i="3"/>
  <c r="L1283" i="3"/>
  <c r="L1282" i="3"/>
  <c r="L1281" i="3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5" i="3"/>
  <c r="L1254" i="3"/>
  <c r="L1253" i="3"/>
  <c r="L1252" i="3"/>
  <c r="L1251" i="3"/>
  <c r="L1250" i="3"/>
  <c r="L1249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L1217" i="3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9" i="3"/>
  <c r="L1198" i="3"/>
  <c r="L1197" i="3"/>
  <c r="L1196" i="3"/>
  <c r="L1195" i="3"/>
  <c r="L1194" i="3"/>
  <c r="L1193" i="3"/>
  <c r="L1192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7" i="3"/>
  <c r="L1066" i="3"/>
  <c r="L1065" i="3"/>
  <c r="L1064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L1029" i="3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8" i="3"/>
  <c r="L1007" i="3"/>
  <c r="L1006" i="3"/>
  <c r="L1005" i="3"/>
  <c r="L1004" i="3"/>
  <c r="L1003" i="3"/>
  <c r="L1002" i="3"/>
  <c r="L1001" i="3"/>
  <c r="L1000" i="3"/>
  <c r="L999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6" i="3"/>
  <c r="L975" i="3"/>
  <c r="L974" i="3"/>
  <c r="L973" i="3"/>
  <c r="L972" i="3"/>
  <c r="L971" i="3"/>
  <c r="L970" i="3"/>
  <c r="L969" i="3"/>
  <c r="L968" i="3"/>
  <c r="L967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4" i="3"/>
  <c r="L923" i="3"/>
  <c r="L922" i="3"/>
  <c r="L921" i="3"/>
  <c r="L920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744" i="3"/>
  <c r="L743" i="3"/>
  <c r="L742" i="3"/>
  <c r="L741" i="3"/>
  <c r="L740" i="3"/>
  <c r="L739" i="3"/>
  <c r="L738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L717" i="3"/>
  <c r="L716" i="3"/>
  <c r="L715" i="3"/>
  <c r="L714" i="3"/>
  <c r="L713" i="3"/>
  <c r="L712" i="3"/>
  <c r="L711" i="3"/>
  <c r="L710" i="3"/>
  <c r="L709" i="3"/>
  <c r="L708" i="3"/>
  <c r="L707" i="3"/>
  <c r="L706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3" i="3"/>
  <c r="L672" i="3"/>
  <c r="L671" i="3"/>
  <c r="L670" i="3"/>
  <c r="L669" i="3"/>
  <c r="L668" i="3"/>
  <c r="L667" i="3"/>
  <c r="L666" i="3"/>
  <c r="L665" i="3"/>
  <c r="L664" i="3"/>
  <c r="L663" i="3"/>
  <c r="L662" i="3"/>
  <c r="L661" i="3"/>
  <c r="L660" i="3"/>
  <c r="L659" i="3"/>
  <c r="L658" i="3"/>
  <c r="L657" i="3"/>
  <c r="L656" i="3"/>
  <c r="L655" i="3"/>
  <c r="L654" i="3"/>
  <c r="L653" i="3"/>
  <c r="L652" i="3"/>
  <c r="L651" i="3"/>
  <c r="L650" i="3"/>
  <c r="L649" i="3"/>
  <c r="L648" i="3"/>
  <c r="L647" i="3"/>
  <c r="L646" i="3"/>
  <c r="L645" i="3"/>
  <c r="L644" i="3"/>
  <c r="L643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2" i="3"/>
  <c r="L611" i="3"/>
  <c r="L610" i="3"/>
  <c r="L609" i="3"/>
  <c r="L608" i="3"/>
  <c r="L607" i="3"/>
  <c r="L606" i="3"/>
  <c r="L605" i="3"/>
  <c r="L604" i="3"/>
  <c r="L603" i="3"/>
  <c r="L602" i="3"/>
  <c r="L601" i="3"/>
  <c r="L600" i="3"/>
  <c r="L599" i="3"/>
  <c r="L598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4" i="3"/>
  <c r="L573" i="3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4" i="3"/>
  <c r="L533" i="3"/>
  <c r="L532" i="3"/>
  <c r="L531" i="3"/>
  <c r="L530" i="3"/>
  <c r="L529" i="3"/>
  <c r="L528" i="3"/>
  <c r="L527" i="3"/>
  <c r="L526" i="3"/>
  <c r="L525" i="3"/>
  <c r="L524" i="3"/>
  <c r="L523" i="3"/>
  <c r="L522" i="3"/>
  <c r="L521" i="3"/>
  <c r="L520" i="3"/>
  <c r="L519" i="3"/>
  <c r="L518" i="3"/>
  <c r="L517" i="3"/>
  <c r="L516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3" i="3"/>
  <c r="L492" i="3"/>
  <c r="L491" i="3"/>
  <c r="L490" i="3"/>
  <c r="L489" i="3"/>
  <c r="L488" i="3"/>
  <c r="L487" i="3"/>
  <c r="L486" i="3"/>
  <c r="L485" i="3"/>
  <c r="L484" i="3"/>
  <c r="L483" i="3"/>
  <c r="L482" i="3"/>
  <c r="L481" i="3"/>
  <c r="L480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2" i="3"/>
  <c r="L461" i="3"/>
  <c r="L460" i="3"/>
  <c r="L459" i="3"/>
  <c r="L458" i="3"/>
  <c r="L457" i="3"/>
  <c r="L456" i="3"/>
  <c r="L455" i="3"/>
  <c r="L454" i="3"/>
  <c r="L453" i="3"/>
  <c r="L452" i="3"/>
  <c r="L451" i="3"/>
  <c r="L450" i="3"/>
  <c r="L449" i="3"/>
  <c r="L448" i="3"/>
  <c r="L447" i="3"/>
  <c r="L446" i="3"/>
  <c r="L445" i="3"/>
  <c r="L444" i="3"/>
  <c r="L443" i="3"/>
  <c r="L442" i="3"/>
  <c r="L441" i="3"/>
  <c r="L440" i="3"/>
  <c r="L439" i="3"/>
  <c r="L438" i="3"/>
  <c r="L437" i="3"/>
  <c r="L436" i="3"/>
  <c r="L435" i="3"/>
  <c r="L434" i="3"/>
  <c r="L433" i="3"/>
  <c r="L432" i="3"/>
  <c r="L431" i="3"/>
  <c r="L430" i="3"/>
  <c r="L429" i="3"/>
  <c r="L428" i="3"/>
  <c r="L427" i="3"/>
  <c r="L426" i="3"/>
  <c r="L425" i="3"/>
  <c r="L424" i="3"/>
  <c r="L423" i="3"/>
  <c r="L422" i="3"/>
  <c r="L421" i="3"/>
  <c r="L420" i="3"/>
  <c r="L419" i="3"/>
  <c r="L418" i="3"/>
  <c r="L417" i="3"/>
  <c r="L416" i="3"/>
  <c r="L415" i="3"/>
  <c r="L414" i="3"/>
  <c r="L413" i="3"/>
  <c r="L412" i="3"/>
  <c r="L411" i="3"/>
  <c r="L410" i="3"/>
  <c r="L409" i="3"/>
  <c r="L408" i="3"/>
  <c r="L407" i="3"/>
  <c r="L406" i="3"/>
  <c r="L405" i="3"/>
  <c r="L404" i="3"/>
  <c r="L403" i="3"/>
  <c r="L402" i="3"/>
  <c r="L401" i="3"/>
  <c r="L400" i="3"/>
  <c r="L399" i="3"/>
  <c r="L398" i="3"/>
  <c r="L397" i="3"/>
  <c r="L396" i="3"/>
  <c r="L395" i="3"/>
  <c r="L394" i="3"/>
  <c r="L393" i="3"/>
  <c r="L392" i="3"/>
  <c r="L391" i="3"/>
  <c r="L390" i="3"/>
  <c r="L389" i="3"/>
  <c r="L388" i="3"/>
  <c r="L387" i="3"/>
  <c r="L386" i="3"/>
  <c r="L385" i="3"/>
  <c r="L384" i="3"/>
  <c r="L383" i="3"/>
  <c r="L382" i="3"/>
  <c r="L381" i="3"/>
  <c r="L380" i="3"/>
  <c r="L379" i="3"/>
  <c r="L378" i="3"/>
  <c r="L377" i="3"/>
  <c r="L376" i="3"/>
  <c r="L375" i="3"/>
  <c r="L374" i="3"/>
  <c r="L373" i="3"/>
  <c r="L372" i="3"/>
  <c r="L371" i="3"/>
  <c r="L370" i="3"/>
  <c r="L369" i="3"/>
  <c r="L368" i="3"/>
  <c r="L367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6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66" i="3"/>
  <c r="L265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245" i="3"/>
  <c r="L244" i="3"/>
  <c r="L243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E44" i="13"/>
  <c r="K44" i="13" s="1"/>
  <c r="D44" i="13"/>
  <c r="J97" i="13"/>
  <c r="K97" i="13" s="1"/>
  <c r="I97" i="13"/>
  <c r="L97" i="13" s="1"/>
  <c r="F137" i="13"/>
  <c r="J136" i="13"/>
  <c r="I136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I98" i="13"/>
  <c r="J98" i="13"/>
  <c r="K98" i="13" s="1"/>
  <c r="I99" i="13"/>
  <c r="L99" i="13" s="1"/>
  <c r="J99" i="13"/>
  <c r="K99" i="13" s="1"/>
  <c r="I100" i="13"/>
  <c r="J100" i="13"/>
  <c r="I101" i="13"/>
  <c r="J101" i="13"/>
  <c r="I102" i="13"/>
  <c r="J102" i="13"/>
  <c r="K102" i="13" s="1"/>
  <c r="I103" i="13"/>
  <c r="J103" i="13"/>
  <c r="I104" i="13"/>
  <c r="J104" i="13"/>
  <c r="I105" i="13"/>
  <c r="J105" i="13"/>
  <c r="K105" i="13" s="1"/>
  <c r="I106" i="13"/>
  <c r="J106" i="13"/>
  <c r="K106" i="13" s="1"/>
  <c r="I107" i="13"/>
  <c r="J107" i="13"/>
  <c r="K107" i="13" s="1"/>
  <c r="I108" i="13"/>
  <c r="K108" i="13" s="1"/>
  <c r="J108" i="13"/>
  <c r="I109" i="13"/>
  <c r="J109" i="13"/>
  <c r="I110" i="13"/>
  <c r="K110" i="13" s="1"/>
  <c r="J110" i="13"/>
  <c r="I111" i="13"/>
  <c r="J111" i="13"/>
  <c r="K111" i="13" s="1"/>
  <c r="I112" i="13"/>
  <c r="K112" i="13" s="1"/>
  <c r="J112" i="13"/>
  <c r="I113" i="13"/>
  <c r="J113" i="13"/>
  <c r="I114" i="13"/>
  <c r="J114" i="13"/>
  <c r="K114" i="13" s="1"/>
  <c r="I115" i="13"/>
  <c r="J115" i="13"/>
  <c r="I116" i="13"/>
  <c r="J116" i="13"/>
  <c r="I117" i="13"/>
  <c r="J117" i="13"/>
  <c r="I118" i="13"/>
  <c r="J118" i="13"/>
  <c r="K118" i="13" s="1"/>
  <c r="I119" i="13"/>
  <c r="J119" i="13"/>
  <c r="K119" i="13" s="1"/>
  <c r="I120" i="13"/>
  <c r="J120" i="13"/>
  <c r="I121" i="13"/>
  <c r="J121" i="13"/>
  <c r="K121" i="13" s="1"/>
  <c r="I122" i="13"/>
  <c r="J122" i="13"/>
  <c r="I123" i="13"/>
  <c r="J123" i="13"/>
  <c r="K123" i="13" s="1"/>
  <c r="I124" i="13"/>
  <c r="J124" i="13"/>
  <c r="I125" i="13"/>
  <c r="J125" i="13"/>
  <c r="I126" i="13"/>
  <c r="K126" i="13" s="1"/>
  <c r="J126" i="13"/>
  <c r="I127" i="13"/>
  <c r="J127" i="13"/>
  <c r="K127" i="13" s="1"/>
  <c r="I128" i="13"/>
  <c r="K128" i="13" s="1"/>
  <c r="J128" i="13"/>
  <c r="I129" i="13"/>
  <c r="J129" i="13"/>
  <c r="K129" i="13" s="1"/>
  <c r="I130" i="13"/>
  <c r="J130" i="13"/>
  <c r="K130" i="13" s="1"/>
  <c r="I131" i="13"/>
  <c r="J131" i="13"/>
  <c r="I132" i="13"/>
  <c r="J132" i="13"/>
  <c r="I133" i="13"/>
  <c r="J133" i="13"/>
  <c r="I134" i="13"/>
  <c r="J134" i="13"/>
  <c r="K134" i="13" s="1"/>
  <c r="I135" i="13"/>
  <c r="J135" i="13"/>
  <c r="K135" i="13" s="1"/>
  <c r="K136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99" i="13"/>
  <c r="E140" i="13" s="1"/>
  <c r="E45" i="13"/>
  <c r="K45" i="13" s="1"/>
  <c r="E46" i="13"/>
  <c r="K46" i="13" s="1"/>
  <c r="E47" i="13"/>
  <c r="K47" i="13" s="1"/>
  <c r="E48" i="13"/>
  <c r="K48" i="13" s="1"/>
  <c r="E49" i="13"/>
  <c r="K49" i="13" s="1"/>
  <c r="E50" i="13"/>
  <c r="K50" i="13" s="1"/>
  <c r="E51" i="13"/>
  <c r="K51" i="13" s="1"/>
  <c r="E52" i="13"/>
  <c r="K52" i="13" s="1"/>
  <c r="E53" i="13"/>
  <c r="K53" i="13" s="1"/>
  <c r="E54" i="13"/>
  <c r="K54" i="13" s="1"/>
  <c r="E55" i="13"/>
  <c r="K55" i="13" s="1"/>
  <c r="E56" i="13"/>
  <c r="K56" i="13" s="1"/>
  <c r="E57" i="13"/>
  <c r="K57" i="13" s="1"/>
  <c r="E58" i="13"/>
  <c r="K58" i="13" s="1"/>
  <c r="E59" i="13"/>
  <c r="K59" i="13" s="1"/>
  <c r="E60" i="13"/>
  <c r="K60" i="13" s="1"/>
  <c r="E61" i="13"/>
  <c r="K61" i="13" s="1"/>
  <c r="E62" i="13"/>
  <c r="K62" i="13" s="1"/>
  <c r="E63" i="13"/>
  <c r="K63" i="13" s="1"/>
  <c r="E64" i="13"/>
  <c r="K64" i="13" s="1"/>
  <c r="E65" i="13"/>
  <c r="K65" i="13" s="1"/>
  <c r="E66" i="13"/>
  <c r="K66" i="13" s="1"/>
  <c r="E67" i="13"/>
  <c r="K67" i="13" s="1"/>
  <c r="E68" i="13"/>
  <c r="K68" i="13" s="1"/>
  <c r="E69" i="13"/>
  <c r="K69" i="13" s="1"/>
  <c r="E70" i="13"/>
  <c r="K70" i="13" s="1"/>
  <c r="E71" i="13"/>
  <c r="K71" i="13" s="1"/>
  <c r="E72" i="13"/>
  <c r="K72" i="13" s="1"/>
  <c r="E73" i="13"/>
  <c r="K73" i="13" s="1"/>
  <c r="E74" i="13"/>
  <c r="K74" i="13" s="1"/>
  <c r="E75" i="13"/>
  <c r="K75" i="13" s="1"/>
  <c r="E76" i="13"/>
  <c r="K76" i="13" s="1"/>
  <c r="E77" i="13"/>
  <c r="K77" i="13" s="1"/>
  <c r="E78" i="13"/>
  <c r="K78" i="13" s="1"/>
  <c r="E79" i="13"/>
  <c r="K79" i="13" s="1"/>
  <c r="E80" i="13"/>
  <c r="K80" i="13" s="1"/>
  <c r="E81" i="13"/>
  <c r="K81" i="13" s="1"/>
  <c r="E82" i="13"/>
  <c r="K82" i="13" s="1"/>
  <c r="E83" i="13"/>
  <c r="K83" i="13" s="1"/>
  <c r="E84" i="13"/>
  <c r="K84" i="13" s="1"/>
  <c r="E85" i="13"/>
  <c r="K85" i="13" s="1"/>
  <c r="E86" i="13"/>
  <c r="K86" i="13" s="1"/>
  <c r="E87" i="13"/>
  <c r="K87" i="13" s="1"/>
  <c r="E88" i="13"/>
  <c r="K88" i="13" s="1"/>
  <c r="E89" i="13"/>
  <c r="K89" i="13" s="1"/>
  <c r="E90" i="13"/>
  <c r="K90" i="13" s="1"/>
  <c r="N97" i="9"/>
  <c r="L97" i="9"/>
  <c r="L92" i="9"/>
  <c r="M92" i="9"/>
  <c r="N92" i="9"/>
  <c r="L93" i="9"/>
  <c r="M93" i="9"/>
  <c r="N93" i="9"/>
  <c r="L94" i="9"/>
  <c r="M94" i="9"/>
  <c r="N94" i="9"/>
  <c r="L95" i="9"/>
  <c r="M95" i="9"/>
  <c r="N95" i="9"/>
  <c r="L96" i="9"/>
  <c r="M96" i="9"/>
  <c r="N96" i="9"/>
  <c r="M97" i="9"/>
  <c r="M91" i="9"/>
  <c r="N91" i="9"/>
  <c r="L91" i="9"/>
  <c r="L90" i="9"/>
  <c r="L45" i="9"/>
  <c r="M45" i="9"/>
  <c r="N45" i="9"/>
  <c r="L46" i="9"/>
  <c r="M46" i="9"/>
  <c r="N46" i="9"/>
  <c r="L47" i="9"/>
  <c r="M47" i="9"/>
  <c r="N47" i="9"/>
  <c r="L48" i="9"/>
  <c r="M48" i="9"/>
  <c r="N48" i="9"/>
  <c r="L49" i="9"/>
  <c r="M49" i="9"/>
  <c r="N49" i="9"/>
  <c r="L50" i="9"/>
  <c r="M50" i="9"/>
  <c r="N50" i="9"/>
  <c r="L51" i="9"/>
  <c r="M51" i="9"/>
  <c r="N51" i="9"/>
  <c r="L52" i="9"/>
  <c r="M52" i="9"/>
  <c r="N52" i="9"/>
  <c r="L53" i="9"/>
  <c r="M53" i="9"/>
  <c r="N53" i="9"/>
  <c r="L54" i="9"/>
  <c r="M54" i="9"/>
  <c r="N54" i="9"/>
  <c r="L55" i="9"/>
  <c r="M55" i="9"/>
  <c r="N55" i="9"/>
  <c r="L56" i="9"/>
  <c r="M56" i="9"/>
  <c r="N56" i="9"/>
  <c r="L57" i="9"/>
  <c r="M57" i="9"/>
  <c r="N57" i="9"/>
  <c r="L58" i="9"/>
  <c r="M58" i="9"/>
  <c r="N58" i="9"/>
  <c r="L59" i="9"/>
  <c r="M59" i="9"/>
  <c r="N59" i="9"/>
  <c r="L60" i="9"/>
  <c r="M60" i="9"/>
  <c r="N60" i="9"/>
  <c r="L61" i="9"/>
  <c r="M61" i="9"/>
  <c r="N61" i="9"/>
  <c r="L62" i="9"/>
  <c r="M62" i="9"/>
  <c r="N62" i="9"/>
  <c r="L63" i="9"/>
  <c r="M63" i="9"/>
  <c r="N63" i="9"/>
  <c r="L64" i="9"/>
  <c r="M64" i="9"/>
  <c r="N64" i="9"/>
  <c r="L65" i="9"/>
  <c r="M65" i="9"/>
  <c r="N65" i="9"/>
  <c r="L66" i="9"/>
  <c r="M66" i="9"/>
  <c r="N66" i="9"/>
  <c r="L67" i="9"/>
  <c r="M67" i="9"/>
  <c r="N67" i="9"/>
  <c r="L68" i="9"/>
  <c r="M68" i="9"/>
  <c r="N68" i="9"/>
  <c r="L69" i="9"/>
  <c r="M69" i="9"/>
  <c r="N69" i="9"/>
  <c r="L70" i="9"/>
  <c r="M70" i="9"/>
  <c r="N70" i="9"/>
  <c r="L71" i="9"/>
  <c r="M71" i="9"/>
  <c r="N71" i="9"/>
  <c r="L72" i="9"/>
  <c r="M72" i="9"/>
  <c r="N72" i="9"/>
  <c r="L73" i="9"/>
  <c r="M73" i="9"/>
  <c r="N73" i="9"/>
  <c r="L74" i="9"/>
  <c r="M74" i="9"/>
  <c r="N74" i="9"/>
  <c r="L75" i="9"/>
  <c r="M75" i="9"/>
  <c r="N75" i="9"/>
  <c r="L76" i="9"/>
  <c r="M76" i="9"/>
  <c r="N76" i="9"/>
  <c r="L77" i="9"/>
  <c r="M77" i="9"/>
  <c r="N77" i="9"/>
  <c r="L78" i="9"/>
  <c r="M78" i="9"/>
  <c r="N78" i="9"/>
  <c r="L79" i="9"/>
  <c r="M79" i="9"/>
  <c r="N79" i="9"/>
  <c r="L80" i="9"/>
  <c r="M80" i="9"/>
  <c r="N80" i="9"/>
  <c r="L81" i="9"/>
  <c r="M81" i="9"/>
  <c r="N81" i="9"/>
  <c r="L82" i="9"/>
  <c r="M82" i="9"/>
  <c r="N82" i="9"/>
  <c r="L83" i="9"/>
  <c r="M83" i="9"/>
  <c r="N83" i="9"/>
  <c r="L84" i="9"/>
  <c r="M84" i="9"/>
  <c r="N84" i="9"/>
  <c r="L85" i="9"/>
  <c r="M85" i="9"/>
  <c r="N85" i="9"/>
  <c r="L86" i="9"/>
  <c r="M86" i="9"/>
  <c r="N86" i="9"/>
  <c r="L87" i="9"/>
  <c r="M87" i="9"/>
  <c r="N87" i="9"/>
  <c r="L88" i="9"/>
  <c r="M88" i="9"/>
  <c r="N88" i="9"/>
  <c r="L89" i="9"/>
  <c r="M89" i="9"/>
  <c r="N89" i="9"/>
  <c r="M90" i="9"/>
  <c r="N90" i="9"/>
  <c r="M44" i="9"/>
  <c r="N44" i="9"/>
  <c r="J44" i="9" s="1"/>
  <c r="L44" i="9"/>
  <c r="N98" i="9"/>
  <c r="M98" i="9"/>
  <c r="L98" i="9"/>
  <c r="K3" i="9"/>
  <c r="I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2" i="8"/>
  <c r="E2" i="7"/>
  <c r="L3" i="3"/>
  <c r="N4" i="17"/>
  <c r="O4" i="17"/>
  <c r="P4" i="17"/>
  <c r="Q4" i="17"/>
  <c r="R4" i="17"/>
  <c r="S4" i="17"/>
  <c r="T4" i="17"/>
  <c r="U4" i="17"/>
  <c r="V4" i="17"/>
  <c r="W4" i="17"/>
  <c r="N5" i="17"/>
  <c r="O5" i="17"/>
  <c r="P5" i="17"/>
  <c r="Q5" i="17"/>
  <c r="R5" i="17"/>
  <c r="S5" i="17"/>
  <c r="T5" i="17"/>
  <c r="U5" i="17"/>
  <c r="V5" i="17"/>
  <c r="W5" i="17"/>
  <c r="N6" i="17"/>
  <c r="O6" i="17"/>
  <c r="P6" i="17"/>
  <c r="Q6" i="17"/>
  <c r="R6" i="17"/>
  <c r="S6" i="17"/>
  <c r="T6" i="17"/>
  <c r="U6" i="17"/>
  <c r="V6" i="17"/>
  <c r="W6" i="17"/>
  <c r="N7" i="17"/>
  <c r="O7" i="17"/>
  <c r="P7" i="17"/>
  <c r="Q7" i="17"/>
  <c r="R7" i="17"/>
  <c r="S7" i="17"/>
  <c r="T7" i="17"/>
  <c r="U7" i="17"/>
  <c r="V7" i="17"/>
  <c r="W7" i="17"/>
  <c r="N8" i="17"/>
  <c r="O8" i="17"/>
  <c r="P8" i="17"/>
  <c r="Q8" i="17"/>
  <c r="R8" i="17"/>
  <c r="S8" i="17"/>
  <c r="T8" i="17"/>
  <c r="U8" i="17"/>
  <c r="V8" i="17"/>
  <c r="W8" i="17"/>
  <c r="N9" i="17"/>
  <c r="O9" i="17"/>
  <c r="P9" i="17"/>
  <c r="Q9" i="17"/>
  <c r="R9" i="17"/>
  <c r="S9" i="17"/>
  <c r="T9" i="17"/>
  <c r="U9" i="17"/>
  <c r="V9" i="17"/>
  <c r="W9" i="17"/>
  <c r="N10" i="17"/>
  <c r="O10" i="17"/>
  <c r="P10" i="17"/>
  <c r="Q10" i="17"/>
  <c r="R10" i="17"/>
  <c r="S10" i="17"/>
  <c r="T10" i="17"/>
  <c r="U10" i="17"/>
  <c r="V10" i="17"/>
  <c r="W10" i="17"/>
  <c r="N11" i="17"/>
  <c r="O11" i="17"/>
  <c r="P11" i="17"/>
  <c r="Q11" i="17"/>
  <c r="R11" i="17"/>
  <c r="S11" i="17"/>
  <c r="T11" i="17"/>
  <c r="U11" i="17"/>
  <c r="V11" i="17"/>
  <c r="W11" i="17"/>
  <c r="N12" i="17"/>
  <c r="O12" i="17"/>
  <c r="P12" i="17"/>
  <c r="Q12" i="17"/>
  <c r="R12" i="17"/>
  <c r="S12" i="17"/>
  <c r="T12" i="17"/>
  <c r="U12" i="17"/>
  <c r="V12" i="17"/>
  <c r="W12" i="17"/>
  <c r="N13" i="17"/>
  <c r="O13" i="17"/>
  <c r="P13" i="17"/>
  <c r="Q13" i="17"/>
  <c r="R13" i="17"/>
  <c r="S13" i="17"/>
  <c r="T13" i="17"/>
  <c r="U13" i="17"/>
  <c r="V13" i="17"/>
  <c r="W13" i="17"/>
  <c r="N14" i="17"/>
  <c r="O14" i="17"/>
  <c r="P14" i="17"/>
  <c r="Q14" i="17"/>
  <c r="R14" i="17"/>
  <c r="S14" i="17"/>
  <c r="T14" i="17"/>
  <c r="U14" i="17"/>
  <c r="V14" i="17"/>
  <c r="W14" i="17"/>
  <c r="N15" i="17"/>
  <c r="O15" i="17"/>
  <c r="P15" i="17"/>
  <c r="Q15" i="17"/>
  <c r="R15" i="17"/>
  <c r="S15" i="17"/>
  <c r="T15" i="17"/>
  <c r="U15" i="17"/>
  <c r="V15" i="17"/>
  <c r="W15" i="17"/>
  <c r="N16" i="17"/>
  <c r="O16" i="17"/>
  <c r="P16" i="17"/>
  <c r="Q16" i="17"/>
  <c r="R16" i="17"/>
  <c r="S16" i="17"/>
  <c r="T16" i="17"/>
  <c r="U16" i="17"/>
  <c r="V16" i="17"/>
  <c r="W16" i="17"/>
  <c r="N17" i="17"/>
  <c r="O17" i="17"/>
  <c r="P17" i="17"/>
  <c r="Q17" i="17"/>
  <c r="R17" i="17"/>
  <c r="S17" i="17"/>
  <c r="T17" i="17"/>
  <c r="U17" i="17"/>
  <c r="V17" i="17"/>
  <c r="W17" i="17"/>
  <c r="N18" i="17"/>
  <c r="O18" i="17"/>
  <c r="P18" i="17"/>
  <c r="Q18" i="17"/>
  <c r="R18" i="17"/>
  <c r="S18" i="17"/>
  <c r="T18" i="17"/>
  <c r="U18" i="17"/>
  <c r="V18" i="17"/>
  <c r="W18" i="17"/>
  <c r="N19" i="17"/>
  <c r="O19" i="17"/>
  <c r="P19" i="17"/>
  <c r="Q19" i="17"/>
  <c r="R19" i="17"/>
  <c r="S19" i="17"/>
  <c r="T19" i="17"/>
  <c r="U19" i="17"/>
  <c r="V19" i="17"/>
  <c r="W19" i="17"/>
  <c r="N20" i="17"/>
  <c r="O20" i="17"/>
  <c r="P20" i="17"/>
  <c r="Q20" i="17"/>
  <c r="R20" i="17"/>
  <c r="S20" i="17"/>
  <c r="T20" i="17"/>
  <c r="U20" i="17"/>
  <c r="V20" i="17"/>
  <c r="W20" i="17"/>
  <c r="N21" i="17"/>
  <c r="O21" i="17"/>
  <c r="P21" i="17"/>
  <c r="Q21" i="17"/>
  <c r="R21" i="17"/>
  <c r="S21" i="17"/>
  <c r="T21" i="17"/>
  <c r="U21" i="17"/>
  <c r="V21" i="17"/>
  <c r="W21" i="17"/>
  <c r="N22" i="17"/>
  <c r="O22" i="17"/>
  <c r="P22" i="17"/>
  <c r="Q22" i="17"/>
  <c r="R22" i="17"/>
  <c r="S22" i="17"/>
  <c r="T22" i="17"/>
  <c r="U22" i="17"/>
  <c r="V22" i="17"/>
  <c r="W22" i="17"/>
  <c r="N23" i="17"/>
  <c r="O23" i="17"/>
  <c r="P23" i="17"/>
  <c r="Q23" i="17"/>
  <c r="R23" i="17"/>
  <c r="S23" i="17"/>
  <c r="T23" i="17"/>
  <c r="U23" i="17"/>
  <c r="V23" i="17"/>
  <c r="W23" i="17"/>
  <c r="N24" i="17"/>
  <c r="O24" i="17"/>
  <c r="P24" i="17"/>
  <c r="Q24" i="17"/>
  <c r="R24" i="17"/>
  <c r="S24" i="17"/>
  <c r="T24" i="17"/>
  <c r="U24" i="17"/>
  <c r="V24" i="17"/>
  <c r="W24" i="17"/>
  <c r="N25" i="17"/>
  <c r="O25" i="17"/>
  <c r="P25" i="17"/>
  <c r="Q25" i="17"/>
  <c r="R25" i="17"/>
  <c r="S25" i="17"/>
  <c r="T25" i="17"/>
  <c r="U25" i="17"/>
  <c r="V25" i="17"/>
  <c r="W25" i="17"/>
  <c r="N26" i="17"/>
  <c r="O26" i="17"/>
  <c r="P26" i="17"/>
  <c r="Q26" i="17"/>
  <c r="R26" i="17"/>
  <c r="S26" i="17"/>
  <c r="T26" i="17"/>
  <c r="U26" i="17"/>
  <c r="V26" i="17"/>
  <c r="W26" i="17"/>
  <c r="N27" i="17"/>
  <c r="O27" i="17"/>
  <c r="P27" i="17"/>
  <c r="Q27" i="17"/>
  <c r="R27" i="17"/>
  <c r="S27" i="17"/>
  <c r="T27" i="17"/>
  <c r="U27" i="17"/>
  <c r="V27" i="17"/>
  <c r="W27" i="17"/>
  <c r="N28" i="17"/>
  <c r="O28" i="17"/>
  <c r="P28" i="17"/>
  <c r="Q28" i="17"/>
  <c r="R28" i="17"/>
  <c r="S28" i="17"/>
  <c r="T28" i="17"/>
  <c r="U28" i="17"/>
  <c r="V28" i="17"/>
  <c r="W28" i="17"/>
  <c r="N29" i="17"/>
  <c r="O29" i="17"/>
  <c r="P29" i="17"/>
  <c r="Q29" i="17"/>
  <c r="R29" i="17"/>
  <c r="S29" i="17"/>
  <c r="T29" i="17"/>
  <c r="U29" i="17"/>
  <c r="V29" i="17"/>
  <c r="W29" i="17"/>
  <c r="N30" i="17"/>
  <c r="O30" i="17"/>
  <c r="P30" i="17"/>
  <c r="Q30" i="17"/>
  <c r="R30" i="17"/>
  <c r="S30" i="17"/>
  <c r="T30" i="17"/>
  <c r="U30" i="17"/>
  <c r="V30" i="17"/>
  <c r="W30" i="17"/>
  <c r="N31" i="17"/>
  <c r="O31" i="17"/>
  <c r="P31" i="17"/>
  <c r="Q31" i="17"/>
  <c r="R31" i="17"/>
  <c r="S31" i="17"/>
  <c r="T31" i="17"/>
  <c r="U31" i="17"/>
  <c r="V31" i="17"/>
  <c r="W31" i="17"/>
  <c r="N32" i="17"/>
  <c r="O32" i="17"/>
  <c r="P32" i="17"/>
  <c r="Q32" i="17"/>
  <c r="R32" i="17"/>
  <c r="S32" i="17"/>
  <c r="T32" i="17"/>
  <c r="U32" i="17"/>
  <c r="V32" i="17"/>
  <c r="W32" i="17"/>
  <c r="N33" i="17"/>
  <c r="O33" i="17"/>
  <c r="P33" i="17"/>
  <c r="Q33" i="17"/>
  <c r="R33" i="17"/>
  <c r="S33" i="17"/>
  <c r="T33" i="17"/>
  <c r="U33" i="17"/>
  <c r="V33" i="17"/>
  <c r="W33" i="17"/>
  <c r="N34" i="17"/>
  <c r="O34" i="17"/>
  <c r="P34" i="17"/>
  <c r="Q34" i="17"/>
  <c r="R34" i="17"/>
  <c r="S34" i="17"/>
  <c r="T34" i="17"/>
  <c r="U34" i="17"/>
  <c r="V34" i="17"/>
  <c r="W34" i="17"/>
  <c r="N35" i="17"/>
  <c r="O35" i="17"/>
  <c r="P35" i="17"/>
  <c r="Q35" i="17"/>
  <c r="R35" i="17"/>
  <c r="S35" i="17"/>
  <c r="T35" i="17"/>
  <c r="U35" i="17"/>
  <c r="V35" i="17"/>
  <c r="W35" i="17"/>
  <c r="N36" i="17"/>
  <c r="O36" i="17"/>
  <c r="P36" i="17"/>
  <c r="Q36" i="17"/>
  <c r="R36" i="17"/>
  <c r="S36" i="17"/>
  <c r="T36" i="17"/>
  <c r="U36" i="17"/>
  <c r="V36" i="17"/>
  <c r="W36" i="17"/>
  <c r="N37" i="17"/>
  <c r="O37" i="17"/>
  <c r="P37" i="17"/>
  <c r="Q37" i="17"/>
  <c r="R37" i="17"/>
  <c r="S37" i="17"/>
  <c r="T37" i="17"/>
  <c r="U37" i="17"/>
  <c r="V37" i="17"/>
  <c r="W37" i="17"/>
  <c r="N38" i="17"/>
  <c r="O38" i="17"/>
  <c r="P38" i="17"/>
  <c r="Q38" i="17"/>
  <c r="R38" i="17"/>
  <c r="S38" i="17"/>
  <c r="T38" i="17"/>
  <c r="U38" i="17"/>
  <c r="V38" i="17"/>
  <c r="W38" i="17"/>
  <c r="N39" i="17"/>
  <c r="O39" i="17"/>
  <c r="P39" i="17"/>
  <c r="Q39" i="17"/>
  <c r="R39" i="17"/>
  <c r="S39" i="17"/>
  <c r="T39" i="17"/>
  <c r="U39" i="17"/>
  <c r="V39" i="17"/>
  <c r="W39" i="17"/>
  <c r="N40" i="17"/>
  <c r="O40" i="17"/>
  <c r="P40" i="17"/>
  <c r="Q40" i="17"/>
  <c r="R40" i="17"/>
  <c r="S40" i="17"/>
  <c r="T40" i="17"/>
  <c r="U40" i="17"/>
  <c r="V40" i="17"/>
  <c r="W40" i="17"/>
  <c r="N41" i="17"/>
  <c r="O41" i="17"/>
  <c r="P41" i="17"/>
  <c r="Q41" i="17"/>
  <c r="R41" i="17"/>
  <c r="S41" i="17"/>
  <c r="T41" i="17"/>
  <c r="U41" i="17"/>
  <c r="V41" i="17"/>
  <c r="W41" i="17"/>
  <c r="N42" i="17"/>
  <c r="O42" i="17"/>
  <c r="P42" i="17"/>
  <c r="Q42" i="17"/>
  <c r="R42" i="17"/>
  <c r="S42" i="17"/>
  <c r="T42" i="17"/>
  <c r="U42" i="17"/>
  <c r="V42" i="17"/>
  <c r="W42" i="17"/>
  <c r="N43" i="17"/>
  <c r="O43" i="17"/>
  <c r="P43" i="17"/>
  <c r="Q43" i="17"/>
  <c r="R43" i="17"/>
  <c r="S43" i="17"/>
  <c r="T43" i="17"/>
  <c r="U43" i="17"/>
  <c r="V43" i="17"/>
  <c r="W43" i="17"/>
  <c r="N44" i="17"/>
  <c r="O44" i="17"/>
  <c r="P44" i="17"/>
  <c r="Q44" i="17"/>
  <c r="R44" i="17"/>
  <c r="S44" i="17"/>
  <c r="T44" i="17"/>
  <c r="U44" i="17"/>
  <c r="V44" i="17"/>
  <c r="W44" i="17"/>
  <c r="N45" i="17"/>
  <c r="O45" i="17"/>
  <c r="P45" i="17"/>
  <c r="Q45" i="17"/>
  <c r="R45" i="17"/>
  <c r="S45" i="17"/>
  <c r="T45" i="17"/>
  <c r="U45" i="17"/>
  <c r="V45" i="17"/>
  <c r="W45" i="17"/>
  <c r="N46" i="17"/>
  <c r="O46" i="17"/>
  <c r="P46" i="17"/>
  <c r="Q46" i="17"/>
  <c r="R46" i="17"/>
  <c r="S46" i="17"/>
  <c r="T46" i="17"/>
  <c r="U46" i="17"/>
  <c r="V46" i="17"/>
  <c r="W46" i="17"/>
  <c r="N47" i="17"/>
  <c r="O47" i="17"/>
  <c r="P47" i="17"/>
  <c r="Q47" i="17"/>
  <c r="R47" i="17"/>
  <c r="S47" i="17"/>
  <c r="T47" i="17"/>
  <c r="U47" i="17"/>
  <c r="V47" i="17"/>
  <c r="W47" i="17"/>
  <c r="N48" i="17"/>
  <c r="O48" i="17"/>
  <c r="P48" i="17"/>
  <c r="Q48" i="17"/>
  <c r="R48" i="17"/>
  <c r="S48" i="17"/>
  <c r="T48" i="17"/>
  <c r="U48" i="17"/>
  <c r="V48" i="17"/>
  <c r="W48" i="17"/>
  <c r="N49" i="17"/>
  <c r="O49" i="17"/>
  <c r="P49" i="17"/>
  <c r="Q49" i="17"/>
  <c r="R49" i="17"/>
  <c r="S49" i="17"/>
  <c r="T49" i="17"/>
  <c r="U49" i="17"/>
  <c r="V49" i="17"/>
  <c r="W49" i="17"/>
  <c r="N50" i="17"/>
  <c r="O50" i="17"/>
  <c r="P50" i="17"/>
  <c r="Q50" i="17"/>
  <c r="R50" i="17"/>
  <c r="S50" i="17"/>
  <c r="T50" i="17"/>
  <c r="U50" i="17"/>
  <c r="V50" i="17"/>
  <c r="W50" i="17"/>
  <c r="N51" i="17"/>
  <c r="O51" i="17"/>
  <c r="P51" i="17"/>
  <c r="Q51" i="17"/>
  <c r="R51" i="17"/>
  <c r="S51" i="17"/>
  <c r="T51" i="17"/>
  <c r="U51" i="17"/>
  <c r="V51" i="17"/>
  <c r="W51" i="17"/>
  <c r="N52" i="17"/>
  <c r="O52" i="17"/>
  <c r="P52" i="17"/>
  <c r="Q52" i="17"/>
  <c r="R52" i="17"/>
  <c r="S52" i="17"/>
  <c r="T52" i="17"/>
  <c r="U52" i="17"/>
  <c r="V52" i="17"/>
  <c r="W52" i="17"/>
  <c r="N53" i="17"/>
  <c r="O53" i="17"/>
  <c r="P53" i="17"/>
  <c r="Q53" i="17"/>
  <c r="R53" i="17"/>
  <c r="S53" i="17"/>
  <c r="T53" i="17"/>
  <c r="U53" i="17"/>
  <c r="V53" i="17"/>
  <c r="W53" i="17"/>
  <c r="N54" i="17"/>
  <c r="O54" i="17"/>
  <c r="P54" i="17"/>
  <c r="Q54" i="17"/>
  <c r="R54" i="17"/>
  <c r="S54" i="17"/>
  <c r="T54" i="17"/>
  <c r="U54" i="17"/>
  <c r="V54" i="17"/>
  <c r="W54" i="17"/>
  <c r="N55" i="17"/>
  <c r="O55" i="17"/>
  <c r="P55" i="17"/>
  <c r="Q55" i="17"/>
  <c r="R55" i="17"/>
  <c r="S55" i="17"/>
  <c r="T55" i="17"/>
  <c r="U55" i="17"/>
  <c r="V55" i="17"/>
  <c r="W55" i="17"/>
  <c r="N56" i="17"/>
  <c r="O56" i="17"/>
  <c r="P56" i="17"/>
  <c r="Q56" i="17"/>
  <c r="R56" i="17"/>
  <c r="S56" i="17"/>
  <c r="T56" i="17"/>
  <c r="U56" i="17"/>
  <c r="V56" i="17"/>
  <c r="W56" i="17"/>
  <c r="N57" i="17"/>
  <c r="O57" i="17"/>
  <c r="P57" i="17"/>
  <c r="Q57" i="17"/>
  <c r="R57" i="17"/>
  <c r="S57" i="17"/>
  <c r="T57" i="17"/>
  <c r="U57" i="17"/>
  <c r="V57" i="17"/>
  <c r="W57" i="17"/>
  <c r="N58" i="17"/>
  <c r="O58" i="17"/>
  <c r="P58" i="17"/>
  <c r="Q58" i="17"/>
  <c r="R58" i="17"/>
  <c r="S58" i="17"/>
  <c r="T58" i="17"/>
  <c r="U58" i="17"/>
  <c r="V58" i="17"/>
  <c r="W58" i="17"/>
  <c r="N59" i="17"/>
  <c r="O59" i="17"/>
  <c r="P59" i="17"/>
  <c r="Q59" i="17"/>
  <c r="R59" i="17"/>
  <c r="S59" i="17"/>
  <c r="T59" i="17"/>
  <c r="U59" i="17"/>
  <c r="V59" i="17"/>
  <c r="W59" i="17"/>
  <c r="N60" i="17"/>
  <c r="O60" i="17"/>
  <c r="P60" i="17"/>
  <c r="Q60" i="17"/>
  <c r="R60" i="17"/>
  <c r="S60" i="17"/>
  <c r="T60" i="17"/>
  <c r="U60" i="17"/>
  <c r="V60" i="17"/>
  <c r="W60" i="17"/>
  <c r="N61" i="17"/>
  <c r="O61" i="17"/>
  <c r="P61" i="17"/>
  <c r="Q61" i="17"/>
  <c r="R61" i="17"/>
  <c r="S61" i="17"/>
  <c r="T61" i="17"/>
  <c r="U61" i="17"/>
  <c r="V61" i="17"/>
  <c r="W61" i="17"/>
  <c r="N62" i="17"/>
  <c r="O62" i="17"/>
  <c r="P62" i="17"/>
  <c r="Q62" i="17"/>
  <c r="R62" i="17"/>
  <c r="S62" i="17"/>
  <c r="T62" i="17"/>
  <c r="U62" i="17"/>
  <c r="V62" i="17"/>
  <c r="W62" i="17"/>
  <c r="N63" i="17"/>
  <c r="O63" i="17"/>
  <c r="P63" i="17"/>
  <c r="Q63" i="17"/>
  <c r="R63" i="17"/>
  <c r="S63" i="17"/>
  <c r="T63" i="17"/>
  <c r="U63" i="17"/>
  <c r="V63" i="17"/>
  <c r="W63" i="17"/>
  <c r="N64" i="17"/>
  <c r="O64" i="17"/>
  <c r="P64" i="17"/>
  <c r="Q64" i="17"/>
  <c r="R64" i="17"/>
  <c r="S64" i="17"/>
  <c r="T64" i="17"/>
  <c r="U64" i="17"/>
  <c r="V64" i="17"/>
  <c r="W64" i="17"/>
  <c r="N65" i="17"/>
  <c r="O65" i="17"/>
  <c r="P65" i="17"/>
  <c r="Q65" i="17"/>
  <c r="R65" i="17"/>
  <c r="S65" i="17"/>
  <c r="T65" i="17"/>
  <c r="U65" i="17"/>
  <c r="V65" i="17"/>
  <c r="W65" i="17"/>
  <c r="N66" i="17"/>
  <c r="O66" i="17"/>
  <c r="P66" i="17"/>
  <c r="Q66" i="17"/>
  <c r="R66" i="17"/>
  <c r="S66" i="17"/>
  <c r="T66" i="17"/>
  <c r="U66" i="17"/>
  <c r="V66" i="17"/>
  <c r="W66" i="17"/>
  <c r="N67" i="17"/>
  <c r="O67" i="17"/>
  <c r="P67" i="17"/>
  <c r="Q67" i="17"/>
  <c r="R67" i="17"/>
  <c r="S67" i="17"/>
  <c r="T67" i="17"/>
  <c r="U67" i="17"/>
  <c r="V67" i="17"/>
  <c r="W67" i="17"/>
  <c r="N68" i="17"/>
  <c r="O68" i="17"/>
  <c r="P68" i="17"/>
  <c r="Q68" i="17"/>
  <c r="R68" i="17"/>
  <c r="S68" i="17"/>
  <c r="T68" i="17"/>
  <c r="U68" i="17"/>
  <c r="V68" i="17"/>
  <c r="W68" i="17"/>
  <c r="N69" i="17"/>
  <c r="O69" i="17"/>
  <c r="P69" i="17"/>
  <c r="Q69" i="17"/>
  <c r="R69" i="17"/>
  <c r="S69" i="17"/>
  <c r="T69" i="17"/>
  <c r="U69" i="17"/>
  <c r="V69" i="17"/>
  <c r="W69" i="17"/>
  <c r="N70" i="17"/>
  <c r="O70" i="17"/>
  <c r="P70" i="17"/>
  <c r="Q70" i="17"/>
  <c r="R70" i="17"/>
  <c r="S70" i="17"/>
  <c r="T70" i="17"/>
  <c r="U70" i="17"/>
  <c r="V70" i="17"/>
  <c r="W70" i="17"/>
  <c r="N71" i="17"/>
  <c r="O71" i="17"/>
  <c r="P71" i="17"/>
  <c r="Q71" i="17"/>
  <c r="R71" i="17"/>
  <c r="S71" i="17"/>
  <c r="T71" i="17"/>
  <c r="U71" i="17"/>
  <c r="V71" i="17"/>
  <c r="W71" i="17"/>
  <c r="N72" i="17"/>
  <c r="O72" i="17"/>
  <c r="P72" i="17"/>
  <c r="Q72" i="17"/>
  <c r="R72" i="17"/>
  <c r="S72" i="17"/>
  <c r="T72" i="17"/>
  <c r="U72" i="17"/>
  <c r="V72" i="17"/>
  <c r="W72" i="17"/>
  <c r="N73" i="17"/>
  <c r="O73" i="17"/>
  <c r="P73" i="17"/>
  <c r="Q73" i="17"/>
  <c r="R73" i="17"/>
  <c r="S73" i="17"/>
  <c r="T73" i="17"/>
  <c r="U73" i="17"/>
  <c r="V73" i="17"/>
  <c r="W73" i="17"/>
  <c r="N74" i="17"/>
  <c r="O74" i="17"/>
  <c r="P74" i="17"/>
  <c r="Q74" i="17"/>
  <c r="R74" i="17"/>
  <c r="S74" i="17"/>
  <c r="T74" i="17"/>
  <c r="U74" i="17"/>
  <c r="V74" i="17"/>
  <c r="W74" i="17"/>
  <c r="N75" i="17"/>
  <c r="O75" i="17"/>
  <c r="P75" i="17"/>
  <c r="Q75" i="17"/>
  <c r="R75" i="17"/>
  <c r="S75" i="17"/>
  <c r="T75" i="17"/>
  <c r="U75" i="17"/>
  <c r="V75" i="17"/>
  <c r="W75" i="17"/>
  <c r="N76" i="17"/>
  <c r="O76" i="17"/>
  <c r="P76" i="17"/>
  <c r="Q76" i="17"/>
  <c r="R76" i="17"/>
  <c r="S76" i="17"/>
  <c r="T76" i="17"/>
  <c r="U76" i="17"/>
  <c r="V76" i="17"/>
  <c r="W76" i="17"/>
  <c r="N77" i="17"/>
  <c r="O77" i="17"/>
  <c r="P77" i="17"/>
  <c r="Q77" i="17"/>
  <c r="R77" i="17"/>
  <c r="S77" i="17"/>
  <c r="T77" i="17"/>
  <c r="U77" i="17"/>
  <c r="V77" i="17"/>
  <c r="W77" i="17"/>
  <c r="N78" i="17"/>
  <c r="O78" i="17"/>
  <c r="P78" i="17"/>
  <c r="Q78" i="17"/>
  <c r="R78" i="17"/>
  <c r="S78" i="17"/>
  <c r="T78" i="17"/>
  <c r="U78" i="17"/>
  <c r="V78" i="17"/>
  <c r="W78" i="17"/>
  <c r="N79" i="17"/>
  <c r="O79" i="17"/>
  <c r="P79" i="17"/>
  <c r="Q79" i="17"/>
  <c r="R79" i="17"/>
  <c r="S79" i="17"/>
  <c r="T79" i="17"/>
  <c r="U79" i="17"/>
  <c r="V79" i="17"/>
  <c r="W79" i="17"/>
  <c r="N80" i="17"/>
  <c r="O80" i="17"/>
  <c r="P80" i="17"/>
  <c r="Q80" i="17"/>
  <c r="R80" i="17"/>
  <c r="S80" i="17"/>
  <c r="T80" i="17"/>
  <c r="U80" i="17"/>
  <c r="V80" i="17"/>
  <c r="W80" i="17"/>
  <c r="N81" i="17"/>
  <c r="O81" i="17"/>
  <c r="P81" i="17"/>
  <c r="Q81" i="17"/>
  <c r="R81" i="17"/>
  <c r="S81" i="17"/>
  <c r="T81" i="17"/>
  <c r="U81" i="17"/>
  <c r="V81" i="17"/>
  <c r="W81" i="17"/>
  <c r="N82" i="17"/>
  <c r="O82" i="17"/>
  <c r="P82" i="17"/>
  <c r="Q82" i="17"/>
  <c r="R82" i="17"/>
  <c r="S82" i="17"/>
  <c r="T82" i="17"/>
  <c r="U82" i="17"/>
  <c r="V82" i="17"/>
  <c r="W82" i="17"/>
  <c r="N83" i="17"/>
  <c r="O83" i="17"/>
  <c r="P83" i="17"/>
  <c r="Q83" i="17"/>
  <c r="R83" i="17"/>
  <c r="S83" i="17"/>
  <c r="T83" i="17"/>
  <c r="U83" i="17"/>
  <c r="V83" i="17"/>
  <c r="W83" i="17"/>
  <c r="N84" i="17"/>
  <c r="O84" i="17"/>
  <c r="P84" i="17"/>
  <c r="Q84" i="17"/>
  <c r="R84" i="17"/>
  <c r="S84" i="17"/>
  <c r="T84" i="17"/>
  <c r="U84" i="17"/>
  <c r="V84" i="17"/>
  <c r="W84" i="17"/>
  <c r="N85" i="17"/>
  <c r="O85" i="17"/>
  <c r="P85" i="17"/>
  <c r="Q85" i="17"/>
  <c r="R85" i="17"/>
  <c r="S85" i="17"/>
  <c r="T85" i="17"/>
  <c r="U85" i="17"/>
  <c r="V85" i="17"/>
  <c r="W85" i="17"/>
  <c r="N86" i="17"/>
  <c r="O86" i="17"/>
  <c r="P86" i="17"/>
  <c r="Q86" i="17"/>
  <c r="R86" i="17"/>
  <c r="S86" i="17"/>
  <c r="T86" i="17"/>
  <c r="U86" i="17"/>
  <c r="V86" i="17"/>
  <c r="W86" i="17"/>
  <c r="N87" i="17"/>
  <c r="O87" i="17"/>
  <c r="P87" i="17"/>
  <c r="Q87" i="17"/>
  <c r="R87" i="17"/>
  <c r="S87" i="17"/>
  <c r="T87" i="17"/>
  <c r="U87" i="17"/>
  <c r="V87" i="17"/>
  <c r="W87" i="17"/>
  <c r="N88" i="17"/>
  <c r="O88" i="17"/>
  <c r="P88" i="17"/>
  <c r="Q88" i="17"/>
  <c r="R88" i="17"/>
  <c r="S88" i="17"/>
  <c r="T88" i="17"/>
  <c r="U88" i="17"/>
  <c r="V88" i="17"/>
  <c r="W88" i="17"/>
  <c r="N89" i="17"/>
  <c r="O89" i="17"/>
  <c r="P89" i="17"/>
  <c r="Q89" i="17"/>
  <c r="R89" i="17"/>
  <c r="S89" i="17"/>
  <c r="T89" i="17"/>
  <c r="U89" i="17"/>
  <c r="V89" i="17"/>
  <c r="W89" i="17"/>
  <c r="N90" i="17"/>
  <c r="O90" i="17"/>
  <c r="P90" i="17"/>
  <c r="Q90" i="17"/>
  <c r="R90" i="17"/>
  <c r="S90" i="17"/>
  <c r="T90" i="17"/>
  <c r="U90" i="17"/>
  <c r="V90" i="17"/>
  <c r="W90" i="17"/>
  <c r="N91" i="17"/>
  <c r="O91" i="17"/>
  <c r="P91" i="17"/>
  <c r="Q91" i="17"/>
  <c r="R91" i="17"/>
  <c r="S91" i="17"/>
  <c r="T91" i="17"/>
  <c r="U91" i="17"/>
  <c r="V91" i="17"/>
  <c r="W91" i="17"/>
  <c r="N92" i="17"/>
  <c r="O92" i="17"/>
  <c r="P92" i="17"/>
  <c r="Q92" i="17"/>
  <c r="R92" i="17"/>
  <c r="S92" i="17"/>
  <c r="T92" i="17"/>
  <c r="U92" i="17"/>
  <c r="V92" i="17"/>
  <c r="W92" i="17"/>
  <c r="N93" i="17"/>
  <c r="O93" i="17"/>
  <c r="P93" i="17"/>
  <c r="Q93" i="17"/>
  <c r="R93" i="17"/>
  <c r="S93" i="17"/>
  <c r="T93" i="17"/>
  <c r="U93" i="17"/>
  <c r="V93" i="17"/>
  <c r="W93" i="17"/>
  <c r="N94" i="17"/>
  <c r="O94" i="17"/>
  <c r="P94" i="17"/>
  <c r="Q94" i="17"/>
  <c r="R94" i="17"/>
  <c r="S94" i="17"/>
  <c r="T94" i="17"/>
  <c r="U94" i="17"/>
  <c r="V94" i="17"/>
  <c r="W94" i="17"/>
  <c r="N95" i="17"/>
  <c r="O95" i="17"/>
  <c r="P95" i="17"/>
  <c r="Q95" i="17"/>
  <c r="R95" i="17"/>
  <c r="S95" i="17"/>
  <c r="T95" i="17"/>
  <c r="U95" i="17"/>
  <c r="V95" i="17"/>
  <c r="W95" i="17"/>
  <c r="N96" i="17"/>
  <c r="O96" i="17"/>
  <c r="P96" i="17"/>
  <c r="Q96" i="17"/>
  <c r="R96" i="17"/>
  <c r="S96" i="17"/>
  <c r="T96" i="17"/>
  <c r="U96" i="17"/>
  <c r="V96" i="17"/>
  <c r="W96" i="17"/>
  <c r="N97" i="17"/>
  <c r="O97" i="17"/>
  <c r="P97" i="17"/>
  <c r="Q97" i="17"/>
  <c r="R97" i="17"/>
  <c r="S97" i="17"/>
  <c r="T97" i="17"/>
  <c r="U97" i="17"/>
  <c r="V97" i="17"/>
  <c r="W97" i="17"/>
  <c r="N98" i="17"/>
  <c r="O98" i="17"/>
  <c r="P98" i="17"/>
  <c r="Q98" i="17"/>
  <c r="R98" i="17"/>
  <c r="S98" i="17"/>
  <c r="T98" i="17"/>
  <c r="U98" i="17"/>
  <c r="V98" i="17"/>
  <c r="W98" i="17"/>
  <c r="N99" i="17"/>
  <c r="O99" i="17"/>
  <c r="P99" i="17"/>
  <c r="Q99" i="17"/>
  <c r="R99" i="17"/>
  <c r="S99" i="17"/>
  <c r="T99" i="17"/>
  <c r="U99" i="17"/>
  <c r="V99" i="17"/>
  <c r="W99" i="17"/>
  <c r="N100" i="17"/>
  <c r="O100" i="17"/>
  <c r="P100" i="17"/>
  <c r="Q100" i="17"/>
  <c r="R100" i="17"/>
  <c r="S100" i="17"/>
  <c r="T100" i="17"/>
  <c r="U100" i="17"/>
  <c r="V100" i="17"/>
  <c r="W100" i="17"/>
  <c r="N101" i="17"/>
  <c r="O101" i="17"/>
  <c r="P101" i="17"/>
  <c r="Q101" i="17"/>
  <c r="R101" i="17"/>
  <c r="S101" i="17"/>
  <c r="T101" i="17"/>
  <c r="U101" i="17"/>
  <c r="V101" i="17"/>
  <c r="W101" i="17"/>
  <c r="N102" i="17"/>
  <c r="O102" i="17"/>
  <c r="P102" i="17"/>
  <c r="Q102" i="17"/>
  <c r="R102" i="17"/>
  <c r="S102" i="17"/>
  <c r="T102" i="17"/>
  <c r="U102" i="17"/>
  <c r="V102" i="17"/>
  <c r="W102" i="17"/>
  <c r="N103" i="17"/>
  <c r="O103" i="17"/>
  <c r="P103" i="17"/>
  <c r="Q103" i="17"/>
  <c r="R103" i="17"/>
  <c r="S103" i="17"/>
  <c r="T103" i="17"/>
  <c r="U103" i="17"/>
  <c r="V103" i="17"/>
  <c r="W103" i="17"/>
  <c r="N104" i="17"/>
  <c r="O104" i="17"/>
  <c r="P104" i="17"/>
  <c r="Q104" i="17"/>
  <c r="R104" i="17"/>
  <c r="S104" i="17"/>
  <c r="T104" i="17"/>
  <c r="U104" i="17"/>
  <c r="V104" i="17"/>
  <c r="W104" i="17"/>
  <c r="N105" i="17"/>
  <c r="O105" i="17"/>
  <c r="P105" i="17"/>
  <c r="Q105" i="17"/>
  <c r="R105" i="17"/>
  <c r="S105" i="17"/>
  <c r="T105" i="17"/>
  <c r="U105" i="17"/>
  <c r="V105" i="17"/>
  <c r="W105" i="17"/>
  <c r="N106" i="17"/>
  <c r="O106" i="17"/>
  <c r="P106" i="17"/>
  <c r="Q106" i="17"/>
  <c r="R106" i="17"/>
  <c r="S106" i="17"/>
  <c r="T106" i="17"/>
  <c r="U106" i="17"/>
  <c r="V106" i="17"/>
  <c r="W106" i="17"/>
  <c r="N107" i="17"/>
  <c r="O107" i="17"/>
  <c r="P107" i="17"/>
  <c r="Q107" i="17"/>
  <c r="R107" i="17"/>
  <c r="S107" i="17"/>
  <c r="T107" i="17"/>
  <c r="U107" i="17"/>
  <c r="V107" i="17"/>
  <c r="W107" i="17"/>
  <c r="N108" i="17"/>
  <c r="O108" i="17"/>
  <c r="P108" i="17"/>
  <c r="Q108" i="17"/>
  <c r="R108" i="17"/>
  <c r="S108" i="17"/>
  <c r="T108" i="17"/>
  <c r="U108" i="17"/>
  <c r="V108" i="17"/>
  <c r="W108" i="17"/>
  <c r="N109" i="17"/>
  <c r="O109" i="17"/>
  <c r="P109" i="17"/>
  <c r="Q109" i="17"/>
  <c r="R109" i="17"/>
  <c r="S109" i="17"/>
  <c r="T109" i="17"/>
  <c r="U109" i="17"/>
  <c r="V109" i="17"/>
  <c r="W109" i="17"/>
  <c r="N110" i="17"/>
  <c r="O110" i="17"/>
  <c r="P110" i="17"/>
  <c r="Q110" i="17"/>
  <c r="R110" i="17"/>
  <c r="S110" i="17"/>
  <c r="T110" i="17"/>
  <c r="U110" i="17"/>
  <c r="V110" i="17"/>
  <c r="W110" i="17"/>
  <c r="N111" i="17"/>
  <c r="O111" i="17"/>
  <c r="P111" i="17"/>
  <c r="Q111" i="17"/>
  <c r="R111" i="17"/>
  <c r="S111" i="17"/>
  <c r="T111" i="17"/>
  <c r="U111" i="17"/>
  <c r="V111" i="17"/>
  <c r="W111" i="17"/>
  <c r="N112" i="17"/>
  <c r="O112" i="17"/>
  <c r="P112" i="17"/>
  <c r="Q112" i="17"/>
  <c r="R112" i="17"/>
  <c r="S112" i="17"/>
  <c r="T112" i="17"/>
  <c r="U112" i="17"/>
  <c r="V112" i="17"/>
  <c r="W112" i="17"/>
  <c r="N113" i="17"/>
  <c r="O113" i="17"/>
  <c r="P113" i="17"/>
  <c r="Q113" i="17"/>
  <c r="R113" i="17"/>
  <c r="S113" i="17"/>
  <c r="T113" i="17"/>
  <c r="U113" i="17"/>
  <c r="V113" i="17"/>
  <c r="W113" i="17"/>
  <c r="N114" i="17"/>
  <c r="O114" i="17"/>
  <c r="P114" i="17"/>
  <c r="Q114" i="17"/>
  <c r="R114" i="17"/>
  <c r="S114" i="17"/>
  <c r="T114" i="17"/>
  <c r="U114" i="17"/>
  <c r="V114" i="17"/>
  <c r="W114" i="17"/>
  <c r="N115" i="17"/>
  <c r="O115" i="17"/>
  <c r="P115" i="17"/>
  <c r="Q115" i="17"/>
  <c r="R115" i="17"/>
  <c r="S115" i="17"/>
  <c r="T115" i="17"/>
  <c r="U115" i="17"/>
  <c r="V115" i="17"/>
  <c r="W115" i="17"/>
  <c r="N116" i="17"/>
  <c r="O116" i="17"/>
  <c r="P116" i="17"/>
  <c r="Q116" i="17"/>
  <c r="R116" i="17"/>
  <c r="S116" i="17"/>
  <c r="T116" i="17"/>
  <c r="U116" i="17"/>
  <c r="V116" i="17"/>
  <c r="W116" i="17"/>
  <c r="N117" i="17"/>
  <c r="O117" i="17"/>
  <c r="P117" i="17"/>
  <c r="Q117" i="17"/>
  <c r="R117" i="17"/>
  <c r="S117" i="17"/>
  <c r="T117" i="17"/>
  <c r="U117" i="17"/>
  <c r="V117" i="17"/>
  <c r="W117" i="17"/>
  <c r="N118" i="17"/>
  <c r="O118" i="17"/>
  <c r="P118" i="17"/>
  <c r="Q118" i="17"/>
  <c r="R118" i="17"/>
  <c r="S118" i="17"/>
  <c r="T118" i="17"/>
  <c r="U118" i="17"/>
  <c r="V118" i="17"/>
  <c r="W118" i="17"/>
  <c r="N119" i="17"/>
  <c r="O119" i="17"/>
  <c r="P119" i="17"/>
  <c r="Q119" i="17"/>
  <c r="R119" i="17"/>
  <c r="S119" i="17"/>
  <c r="T119" i="17"/>
  <c r="U119" i="17"/>
  <c r="V119" i="17"/>
  <c r="W119" i="17"/>
  <c r="N120" i="17"/>
  <c r="O120" i="17"/>
  <c r="P120" i="17"/>
  <c r="Q120" i="17"/>
  <c r="R120" i="17"/>
  <c r="S120" i="17"/>
  <c r="T120" i="17"/>
  <c r="U120" i="17"/>
  <c r="V120" i="17"/>
  <c r="W120" i="17"/>
  <c r="N121" i="17"/>
  <c r="O121" i="17"/>
  <c r="P121" i="17"/>
  <c r="Q121" i="17"/>
  <c r="R121" i="17"/>
  <c r="S121" i="17"/>
  <c r="T121" i="17"/>
  <c r="U121" i="17"/>
  <c r="V121" i="17"/>
  <c r="W121" i="17"/>
  <c r="N122" i="17"/>
  <c r="O122" i="17"/>
  <c r="P122" i="17"/>
  <c r="Q122" i="17"/>
  <c r="R122" i="17"/>
  <c r="S122" i="17"/>
  <c r="T122" i="17"/>
  <c r="U122" i="17"/>
  <c r="V122" i="17"/>
  <c r="W122" i="17"/>
  <c r="N123" i="17"/>
  <c r="O123" i="17"/>
  <c r="P123" i="17"/>
  <c r="Q123" i="17"/>
  <c r="R123" i="17"/>
  <c r="S123" i="17"/>
  <c r="T123" i="17"/>
  <c r="U123" i="17"/>
  <c r="V123" i="17"/>
  <c r="W123" i="17"/>
  <c r="N124" i="17"/>
  <c r="O124" i="17"/>
  <c r="P124" i="17"/>
  <c r="Q124" i="17"/>
  <c r="R124" i="17"/>
  <c r="S124" i="17"/>
  <c r="T124" i="17"/>
  <c r="U124" i="17"/>
  <c r="V124" i="17"/>
  <c r="W124" i="17"/>
  <c r="N125" i="17"/>
  <c r="O125" i="17"/>
  <c r="P125" i="17"/>
  <c r="Q125" i="17"/>
  <c r="R125" i="17"/>
  <c r="S125" i="17"/>
  <c r="T125" i="17"/>
  <c r="U125" i="17"/>
  <c r="V125" i="17"/>
  <c r="W125" i="17"/>
  <c r="N126" i="17"/>
  <c r="O126" i="17"/>
  <c r="P126" i="17"/>
  <c r="Q126" i="17"/>
  <c r="R126" i="17"/>
  <c r="S126" i="17"/>
  <c r="T126" i="17"/>
  <c r="U126" i="17"/>
  <c r="V126" i="17"/>
  <c r="W126" i="17"/>
  <c r="N127" i="17"/>
  <c r="O127" i="17"/>
  <c r="P127" i="17"/>
  <c r="Q127" i="17"/>
  <c r="R127" i="17"/>
  <c r="S127" i="17"/>
  <c r="T127" i="17"/>
  <c r="U127" i="17"/>
  <c r="V127" i="17"/>
  <c r="W127" i="17"/>
  <c r="N128" i="17"/>
  <c r="O128" i="17"/>
  <c r="P128" i="17"/>
  <c r="Q128" i="17"/>
  <c r="R128" i="17"/>
  <c r="S128" i="17"/>
  <c r="T128" i="17"/>
  <c r="U128" i="17"/>
  <c r="V128" i="17"/>
  <c r="W128" i="17"/>
  <c r="N129" i="17"/>
  <c r="O129" i="17"/>
  <c r="P129" i="17"/>
  <c r="Q129" i="17"/>
  <c r="R129" i="17"/>
  <c r="S129" i="17"/>
  <c r="T129" i="17"/>
  <c r="U129" i="17"/>
  <c r="V129" i="17"/>
  <c r="W129" i="17"/>
  <c r="N130" i="17"/>
  <c r="O130" i="17"/>
  <c r="P130" i="17"/>
  <c r="Q130" i="17"/>
  <c r="R130" i="17"/>
  <c r="S130" i="17"/>
  <c r="T130" i="17"/>
  <c r="U130" i="17"/>
  <c r="V130" i="17"/>
  <c r="W130" i="17"/>
  <c r="N131" i="17"/>
  <c r="O131" i="17"/>
  <c r="P131" i="17"/>
  <c r="Q131" i="17"/>
  <c r="R131" i="17"/>
  <c r="S131" i="17"/>
  <c r="T131" i="17"/>
  <c r="U131" i="17"/>
  <c r="V131" i="17"/>
  <c r="W131" i="17"/>
  <c r="N132" i="17"/>
  <c r="O132" i="17"/>
  <c r="P132" i="17"/>
  <c r="Q132" i="17"/>
  <c r="R132" i="17"/>
  <c r="S132" i="17"/>
  <c r="T132" i="17"/>
  <c r="U132" i="17"/>
  <c r="V132" i="17"/>
  <c r="W132" i="17"/>
  <c r="N133" i="17"/>
  <c r="O133" i="17"/>
  <c r="P133" i="17"/>
  <c r="Q133" i="17"/>
  <c r="R133" i="17"/>
  <c r="S133" i="17"/>
  <c r="T133" i="17"/>
  <c r="U133" i="17"/>
  <c r="V133" i="17"/>
  <c r="W133" i="17"/>
  <c r="N134" i="17"/>
  <c r="O134" i="17"/>
  <c r="P134" i="17"/>
  <c r="Q134" i="17"/>
  <c r="R134" i="17"/>
  <c r="S134" i="17"/>
  <c r="T134" i="17"/>
  <c r="U134" i="17"/>
  <c r="V134" i="17"/>
  <c r="W134" i="17"/>
  <c r="N135" i="17"/>
  <c r="O135" i="17"/>
  <c r="P135" i="17"/>
  <c r="Q135" i="17"/>
  <c r="R135" i="17"/>
  <c r="S135" i="17"/>
  <c r="T135" i="17"/>
  <c r="U135" i="17"/>
  <c r="V135" i="17"/>
  <c r="W135" i="17"/>
  <c r="P3" i="17"/>
  <c r="Q3" i="17"/>
  <c r="R3" i="17"/>
  <c r="S3" i="17"/>
  <c r="U3" i="17"/>
  <c r="V3" i="17"/>
  <c r="W3" i="17"/>
  <c r="V43" i="13" l="1"/>
  <c r="V37" i="13"/>
  <c r="V36" i="13"/>
  <c r="V31" i="13"/>
  <c r="V35" i="13"/>
  <c r="V30" i="13"/>
  <c r="V29" i="13"/>
  <c r="V33" i="13"/>
  <c r="V25" i="13"/>
  <c r="V5" i="13"/>
  <c r="V19" i="13"/>
  <c r="V4" i="13"/>
  <c r="V23" i="13"/>
  <c r="V41" i="13"/>
  <c r="V27" i="13"/>
  <c r="V39" i="13"/>
  <c r="V11" i="13"/>
  <c r="V91" i="13"/>
  <c r="V93" i="13"/>
  <c r="O44" i="13"/>
  <c r="K122" i="13"/>
  <c r="K103" i="13"/>
  <c r="F141" i="13"/>
  <c r="N44" i="13"/>
  <c r="P44" i="13" s="1"/>
  <c r="I44" i="13"/>
  <c r="L44" i="13" s="1"/>
  <c r="J44" i="13"/>
  <c r="E93" i="13"/>
  <c r="K133" i="13"/>
  <c r="K117" i="13"/>
  <c r="K101" i="13"/>
  <c r="K132" i="13"/>
  <c r="K116" i="13"/>
  <c r="K100" i="13"/>
  <c r="K131" i="13"/>
  <c r="K115" i="13"/>
  <c r="K125" i="13"/>
  <c r="K120" i="13"/>
  <c r="K109" i="13"/>
  <c r="K104" i="13"/>
  <c r="F140" i="13"/>
  <c r="K124" i="13"/>
  <c r="K113" i="13"/>
  <c r="E92" i="13"/>
  <c r="N135" i="9" l="1"/>
  <c r="J135" i="9" s="1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G90" i="13"/>
  <c r="J45" i="9"/>
  <c r="J46" i="9"/>
  <c r="J50" i="9"/>
  <c r="J53" i="9"/>
  <c r="J54" i="9"/>
  <c r="J57" i="9"/>
  <c r="J58" i="9"/>
  <c r="J59" i="9"/>
  <c r="J61" i="9"/>
  <c r="J62" i="9"/>
  <c r="J63" i="9"/>
  <c r="J66" i="9"/>
  <c r="J69" i="9"/>
  <c r="J70" i="9"/>
  <c r="J72" i="9"/>
  <c r="J73" i="9"/>
  <c r="J74" i="9"/>
  <c r="J75" i="9"/>
  <c r="J78" i="9"/>
  <c r="J80" i="9"/>
  <c r="J82" i="9"/>
  <c r="J85" i="9"/>
  <c r="J86" i="9"/>
  <c r="J87" i="9"/>
  <c r="J90" i="9"/>
  <c r="J91" i="9"/>
  <c r="J92" i="9"/>
  <c r="J94" i="9"/>
  <c r="J96" i="9"/>
  <c r="J97" i="9"/>
  <c r="J64" i="9"/>
  <c r="J71" i="9"/>
  <c r="J76" i="9"/>
  <c r="J48" i="9"/>
  <c r="J89" i="9"/>
  <c r="J95" i="9"/>
  <c r="J51" i="9"/>
  <c r="J60" i="9"/>
  <c r="J49" i="9"/>
  <c r="J65" i="9"/>
  <c r="J81" i="9"/>
  <c r="K44" i="9"/>
  <c r="K96" i="9"/>
  <c r="J98" i="9"/>
  <c r="L99" i="9"/>
  <c r="M99" i="9"/>
  <c r="N99" i="9"/>
  <c r="J99" i="9" s="1"/>
  <c r="L100" i="9"/>
  <c r="M100" i="9"/>
  <c r="N100" i="9"/>
  <c r="J100" i="9" s="1"/>
  <c r="L101" i="9"/>
  <c r="M101" i="9"/>
  <c r="N101" i="9"/>
  <c r="L102" i="9"/>
  <c r="M102" i="9"/>
  <c r="N102" i="9"/>
  <c r="J102" i="9" s="1"/>
  <c r="L103" i="9"/>
  <c r="M103" i="9"/>
  <c r="N103" i="9"/>
  <c r="J103" i="9" s="1"/>
  <c r="L104" i="9"/>
  <c r="M104" i="9"/>
  <c r="N104" i="9"/>
  <c r="L105" i="9"/>
  <c r="M105" i="9"/>
  <c r="N105" i="9"/>
  <c r="L106" i="9"/>
  <c r="M106" i="9"/>
  <c r="N106" i="9"/>
  <c r="J106" i="9" s="1"/>
  <c r="L107" i="9"/>
  <c r="M107" i="9"/>
  <c r="N107" i="9"/>
  <c r="J107" i="9" s="1"/>
  <c r="L108" i="9"/>
  <c r="M108" i="9"/>
  <c r="N108" i="9"/>
  <c r="J108" i="9" s="1"/>
  <c r="L109" i="9"/>
  <c r="M109" i="9"/>
  <c r="N109" i="9"/>
  <c r="L110" i="9"/>
  <c r="M110" i="9"/>
  <c r="N110" i="9"/>
  <c r="J110" i="9" s="1"/>
  <c r="L111" i="9"/>
  <c r="M111" i="9"/>
  <c r="N111" i="9"/>
  <c r="J111" i="9" s="1"/>
  <c r="L112" i="9"/>
  <c r="M112" i="9"/>
  <c r="N112" i="9"/>
  <c r="L113" i="9"/>
  <c r="V113" i="9" s="1"/>
  <c r="M113" i="9"/>
  <c r="N113" i="9"/>
  <c r="L114" i="9"/>
  <c r="M114" i="9"/>
  <c r="N114" i="9"/>
  <c r="J114" i="9" s="1"/>
  <c r="L115" i="9"/>
  <c r="V115" i="9" s="1"/>
  <c r="M115" i="9"/>
  <c r="N115" i="9"/>
  <c r="J115" i="9" s="1"/>
  <c r="L116" i="9"/>
  <c r="M116" i="9"/>
  <c r="N116" i="9"/>
  <c r="J116" i="9" s="1"/>
  <c r="L117" i="9"/>
  <c r="V117" i="9" s="1"/>
  <c r="M117" i="9"/>
  <c r="W117" i="9" s="1"/>
  <c r="N117" i="9"/>
  <c r="J117" i="9" s="1"/>
  <c r="L118" i="9"/>
  <c r="V118" i="9" s="1"/>
  <c r="M118" i="9"/>
  <c r="N118" i="9"/>
  <c r="J118" i="9" s="1"/>
  <c r="L119" i="9"/>
  <c r="V119" i="9" s="1"/>
  <c r="M119" i="9"/>
  <c r="N119" i="9"/>
  <c r="J119" i="9" s="1"/>
  <c r="L120" i="9"/>
  <c r="M120" i="9"/>
  <c r="N120" i="9"/>
  <c r="J120" i="9" s="1"/>
  <c r="L121" i="9"/>
  <c r="V121" i="9" s="1"/>
  <c r="M121" i="9"/>
  <c r="N121" i="9"/>
  <c r="L122" i="9"/>
  <c r="V122" i="9" s="1"/>
  <c r="M122" i="9"/>
  <c r="W122" i="9" s="1"/>
  <c r="N122" i="9"/>
  <c r="J122" i="9" s="1"/>
  <c r="L123" i="9"/>
  <c r="V123" i="9" s="1"/>
  <c r="M123" i="9"/>
  <c r="W123" i="9" s="1"/>
  <c r="N123" i="9"/>
  <c r="L124" i="9"/>
  <c r="M124" i="9"/>
  <c r="W124" i="9" s="1"/>
  <c r="N124" i="9"/>
  <c r="L125" i="9"/>
  <c r="V125" i="9" s="1"/>
  <c r="M125" i="9"/>
  <c r="N125" i="9"/>
  <c r="L126" i="9"/>
  <c r="M126" i="9"/>
  <c r="N126" i="9"/>
  <c r="J126" i="9" s="1"/>
  <c r="L127" i="9"/>
  <c r="M127" i="9"/>
  <c r="W127" i="9" s="1"/>
  <c r="N127" i="9"/>
  <c r="J127" i="9" s="1"/>
  <c r="L128" i="9"/>
  <c r="V128" i="9" s="1"/>
  <c r="M128" i="9"/>
  <c r="W128" i="9" s="1"/>
  <c r="N128" i="9"/>
  <c r="J128" i="9" s="1"/>
  <c r="L129" i="9"/>
  <c r="V129" i="9" s="1"/>
  <c r="M129" i="9"/>
  <c r="N129" i="9"/>
  <c r="L130" i="9"/>
  <c r="M130" i="9"/>
  <c r="N130" i="9"/>
  <c r="J130" i="9" s="1"/>
  <c r="L131" i="9"/>
  <c r="V131" i="9" s="1"/>
  <c r="M131" i="9"/>
  <c r="N131" i="9"/>
  <c r="J131" i="9" s="1"/>
  <c r="L132" i="9"/>
  <c r="M132" i="9"/>
  <c r="N132" i="9"/>
  <c r="J132" i="9" s="1"/>
  <c r="L133" i="9"/>
  <c r="V133" i="9" s="1"/>
  <c r="M133" i="9"/>
  <c r="W133" i="9" s="1"/>
  <c r="N133" i="9"/>
  <c r="J133" i="9" s="1"/>
  <c r="L134" i="9"/>
  <c r="V134" i="9" s="1"/>
  <c r="M134" i="9"/>
  <c r="N134" i="9"/>
  <c r="J134" i="9" s="1"/>
  <c r="L135" i="9"/>
  <c r="V135" i="9" s="1"/>
  <c r="M135" i="9"/>
  <c r="N136" i="9"/>
  <c r="M136" i="9"/>
  <c r="L136" i="9"/>
  <c r="J112" i="9"/>
  <c r="J113" i="9"/>
  <c r="J129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P137" i="9"/>
  <c r="K98" i="9"/>
  <c r="K99" i="9"/>
  <c r="K100" i="9"/>
  <c r="K101" i="9"/>
  <c r="J101" i="9"/>
  <c r="K102" i="9"/>
  <c r="K103" i="9"/>
  <c r="K104" i="9"/>
  <c r="J104" i="9"/>
  <c r="K105" i="9"/>
  <c r="J105" i="9"/>
  <c r="K106" i="9"/>
  <c r="K107" i="9"/>
  <c r="K108" i="9"/>
  <c r="K109" i="9"/>
  <c r="J109" i="9"/>
  <c r="K110" i="9"/>
  <c r="K111" i="9"/>
  <c r="K112" i="9"/>
  <c r="K113" i="9"/>
  <c r="W113" i="9"/>
  <c r="K114" i="9"/>
  <c r="V114" i="9"/>
  <c r="W114" i="9"/>
  <c r="K115" i="9"/>
  <c r="W115" i="9"/>
  <c r="K116" i="9"/>
  <c r="V116" i="9"/>
  <c r="W116" i="9"/>
  <c r="K117" i="9"/>
  <c r="K118" i="9"/>
  <c r="W118" i="9"/>
  <c r="K119" i="9"/>
  <c r="W119" i="9"/>
  <c r="K120" i="9"/>
  <c r="V120" i="9"/>
  <c r="W120" i="9"/>
  <c r="K121" i="9"/>
  <c r="W121" i="9"/>
  <c r="J121" i="9"/>
  <c r="K122" i="9"/>
  <c r="K123" i="9"/>
  <c r="J123" i="9"/>
  <c r="K124" i="9"/>
  <c r="V124" i="9"/>
  <c r="J124" i="9"/>
  <c r="K125" i="9"/>
  <c r="W125" i="9"/>
  <c r="J125" i="9"/>
  <c r="K126" i="9"/>
  <c r="V126" i="9"/>
  <c r="W126" i="9"/>
  <c r="K127" i="9"/>
  <c r="V127" i="9"/>
  <c r="K128" i="9"/>
  <c r="K129" i="9"/>
  <c r="W129" i="9"/>
  <c r="K130" i="9"/>
  <c r="V130" i="9"/>
  <c r="W130" i="9"/>
  <c r="K131" i="9"/>
  <c r="W131" i="9"/>
  <c r="K132" i="9"/>
  <c r="V132" i="9"/>
  <c r="W132" i="9"/>
  <c r="K133" i="9"/>
  <c r="K134" i="9"/>
  <c r="W134" i="9"/>
  <c r="K135" i="9"/>
  <c r="W135" i="9"/>
  <c r="K136" i="9"/>
  <c r="K97" i="9"/>
  <c r="K92" i="9"/>
  <c r="K93" i="9"/>
  <c r="J93" i="9"/>
  <c r="K94" i="9"/>
  <c r="K95" i="9"/>
  <c r="K91" i="9"/>
  <c r="J47" i="9"/>
  <c r="J52" i="9"/>
  <c r="J55" i="9"/>
  <c r="J56" i="9"/>
  <c r="J67" i="9"/>
  <c r="J68" i="9"/>
  <c r="J77" i="9"/>
  <c r="J79" i="9"/>
  <c r="J83" i="9"/>
  <c r="J84" i="9"/>
  <c r="J88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C161" i="9"/>
  <c r="C162" i="9" s="1"/>
  <c r="B161" i="9"/>
  <c r="B162" i="9" s="1"/>
  <c r="D161" i="9"/>
  <c r="D162" i="9" s="1"/>
  <c r="E120" i="9"/>
  <c r="F120" i="9"/>
  <c r="E121" i="9"/>
  <c r="F121" i="9"/>
  <c r="E122" i="9"/>
  <c r="F122" i="9"/>
  <c r="E123" i="9"/>
  <c r="F123" i="9"/>
  <c r="E124" i="9"/>
  <c r="F124" i="9"/>
  <c r="E125" i="9"/>
  <c r="F125" i="9"/>
  <c r="E126" i="9"/>
  <c r="F126" i="9"/>
  <c r="E127" i="9"/>
  <c r="F127" i="9"/>
  <c r="E128" i="9"/>
  <c r="F128" i="9"/>
  <c r="E129" i="9"/>
  <c r="F129" i="9"/>
  <c r="E130" i="9"/>
  <c r="F130" i="9"/>
  <c r="E131" i="9"/>
  <c r="F131" i="9"/>
  <c r="E132" i="9"/>
  <c r="F132" i="9"/>
  <c r="E133" i="9"/>
  <c r="F133" i="9"/>
  <c r="E134" i="9"/>
  <c r="F134" i="9"/>
  <c r="E135" i="9"/>
  <c r="F135" i="9"/>
  <c r="E136" i="9"/>
  <c r="F136" i="9"/>
  <c r="E137" i="9"/>
  <c r="F137" i="9"/>
  <c r="E138" i="9"/>
  <c r="F138" i="9"/>
  <c r="E139" i="9"/>
  <c r="F139" i="9"/>
  <c r="E140" i="9"/>
  <c r="F140" i="9"/>
  <c r="E141" i="9"/>
  <c r="F141" i="9"/>
  <c r="E142" i="9"/>
  <c r="F142" i="9"/>
  <c r="E143" i="9"/>
  <c r="F143" i="9"/>
  <c r="E144" i="9"/>
  <c r="F144" i="9"/>
  <c r="E145" i="9"/>
  <c r="F145" i="9"/>
  <c r="E146" i="9"/>
  <c r="F146" i="9"/>
  <c r="E147" i="9"/>
  <c r="F147" i="9"/>
  <c r="E148" i="9"/>
  <c r="F148" i="9"/>
  <c r="E149" i="9"/>
  <c r="F149" i="9"/>
  <c r="E150" i="9"/>
  <c r="F150" i="9"/>
  <c r="E151" i="9"/>
  <c r="F151" i="9"/>
  <c r="E152" i="9"/>
  <c r="F152" i="9"/>
  <c r="E153" i="9"/>
  <c r="F153" i="9"/>
  <c r="E154" i="9"/>
  <c r="F154" i="9"/>
  <c r="E155" i="9"/>
  <c r="F155" i="9"/>
  <c r="E156" i="9"/>
  <c r="F156" i="9"/>
  <c r="E157" i="9"/>
  <c r="F157" i="9"/>
  <c r="E158" i="9"/>
  <c r="F158" i="9"/>
  <c r="F119" i="9"/>
  <c r="E119" i="9"/>
  <c r="L98" i="13"/>
  <c r="L100" i="13"/>
  <c r="L101" i="13"/>
  <c r="L102" i="13"/>
  <c r="L103" i="13"/>
  <c r="L104" i="13"/>
  <c r="L105" i="13"/>
  <c r="L106" i="13"/>
  <c r="L107" i="13"/>
  <c r="L108" i="13"/>
  <c r="L109" i="13"/>
  <c r="L110" i="13"/>
  <c r="L111" i="13"/>
  <c r="L112" i="13"/>
  <c r="L113" i="13"/>
  <c r="L114" i="13"/>
  <c r="L115" i="13"/>
  <c r="L116" i="13"/>
  <c r="L117" i="13"/>
  <c r="L118" i="13"/>
  <c r="L119" i="13"/>
  <c r="L120" i="13"/>
  <c r="L121" i="13"/>
  <c r="L122" i="13"/>
  <c r="L123" i="13"/>
  <c r="L124" i="13"/>
  <c r="L125" i="13"/>
  <c r="L126" i="13"/>
  <c r="L127" i="13"/>
  <c r="L128" i="13"/>
  <c r="L129" i="13"/>
  <c r="L130" i="13"/>
  <c r="L131" i="13"/>
  <c r="L132" i="13"/>
  <c r="L133" i="13"/>
  <c r="L134" i="13"/>
  <c r="L135" i="13"/>
  <c r="L136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3" i="3"/>
  <c r="E157" i="10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9" i="8"/>
  <c r="G80" i="8"/>
  <c r="G81" i="8"/>
  <c r="G82" i="8"/>
  <c r="G83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1" i="8"/>
  <c r="G162" i="8"/>
  <c r="G163" i="8"/>
  <c r="G164" i="8"/>
  <c r="G165" i="8"/>
  <c r="G166" i="8"/>
  <c r="G167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6" i="8"/>
  <c r="G247" i="8"/>
  <c r="G248" i="8"/>
  <c r="G249" i="8"/>
  <c r="G250" i="8"/>
  <c r="G251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30" i="8"/>
  <c r="G331" i="8"/>
  <c r="G332" i="8"/>
  <c r="G333" i="8"/>
  <c r="G334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8" i="8"/>
  <c r="G409" i="8"/>
  <c r="G410" i="8"/>
  <c r="G411" i="8"/>
  <c r="G412" i="8"/>
  <c r="G413" i="8"/>
  <c r="G414" i="8"/>
  <c r="G415" i="8"/>
  <c r="G416" i="8"/>
  <c r="G417" i="8"/>
  <c r="G418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2" i="8"/>
  <c r="G493" i="8"/>
  <c r="G494" i="8"/>
  <c r="G495" i="8"/>
  <c r="G496" i="8"/>
  <c r="G497" i="8"/>
  <c r="G498" i="8"/>
  <c r="G499" i="8"/>
  <c r="G500" i="8"/>
  <c r="G501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6" i="8"/>
  <c r="G577" i="8"/>
  <c r="G578" i="8"/>
  <c r="G579" i="8"/>
  <c r="G580" i="8"/>
  <c r="G581" i="8"/>
  <c r="G582" i="8"/>
  <c r="G583" i="8"/>
  <c r="G584" i="8"/>
  <c r="G585" i="8"/>
  <c r="G586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6" i="8"/>
  <c r="G1007" i="8"/>
  <c r="G1008" i="8"/>
  <c r="G1009" i="8"/>
  <c r="G1010" i="8"/>
  <c r="G1011" i="8"/>
  <c r="G1012" i="8"/>
  <c r="G1013" i="8"/>
  <c r="G1014" i="8"/>
  <c r="G1015" i="8"/>
  <c r="G1016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2" i="8"/>
  <c r="G1263" i="8"/>
  <c r="G1264" i="8"/>
  <c r="G1265" i="8"/>
  <c r="G1266" i="8"/>
  <c r="G1267" i="8"/>
  <c r="G1268" i="8"/>
  <c r="G1269" i="8"/>
  <c r="G1270" i="8"/>
  <c r="G1271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5" i="8"/>
  <c r="G1346" i="8"/>
  <c r="G1347" i="8"/>
  <c r="G1348" i="8"/>
  <c r="G1349" i="8"/>
  <c r="G1350" i="8"/>
  <c r="G1351" i="8"/>
  <c r="G1352" i="8"/>
  <c r="G1353" i="8"/>
  <c r="G1354" i="8"/>
  <c r="G1355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7" i="8"/>
  <c r="G1948" i="8"/>
  <c r="G1949" i="8"/>
  <c r="G1950" i="8"/>
  <c r="G1951" i="8"/>
  <c r="G1952" i="8"/>
  <c r="G1953" i="8"/>
  <c r="G1954" i="8"/>
  <c r="G1955" i="8"/>
  <c r="G1956" i="8"/>
  <c r="G1957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021" i="8"/>
  <c r="G2022" i="8"/>
  <c r="G2023" i="8"/>
  <c r="G2024" i="8"/>
  <c r="G2025" i="8"/>
  <c r="G2026" i="8"/>
  <c r="G2027" i="8"/>
  <c r="G2028" i="8"/>
  <c r="G2029" i="8"/>
  <c r="G2030" i="8"/>
  <c r="G2032" i="8"/>
  <c r="G2033" i="8"/>
  <c r="G2034" i="8"/>
  <c r="G2035" i="8"/>
  <c r="G2036" i="8"/>
  <c r="G2037" i="8"/>
  <c r="G2038" i="8"/>
  <c r="G2039" i="8"/>
  <c r="G2040" i="8"/>
  <c r="G2041" i="8"/>
  <c r="G2042" i="8"/>
  <c r="G2044" i="8"/>
  <c r="G2045" i="8"/>
  <c r="G2046" i="8"/>
  <c r="G2047" i="8"/>
  <c r="G2048" i="8"/>
  <c r="G2049" i="8"/>
  <c r="G2050" i="8"/>
  <c r="G2051" i="8"/>
  <c r="G2052" i="8"/>
  <c r="G2053" i="8"/>
  <c r="G2054" i="8"/>
  <c r="G2055" i="8"/>
  <c r="G2056" i="8"/>
  <c r="G2057" i="8"/>
  <c r="G2058" i="8"/>
  <c r="G2059" i="8"/>
  <c r="G2060" i="8"/>
  <c r="G2061" i="8"/>
  <c r="G2062" i="8"/>
  <c r="G2063" i="8"/>
  <c r="G2064" i="8"/>
  <c r="G2065" i="8"/>
  <c r="G2066" i="8"/>
  <c r="G2067" i="8"/>
  <c r="G2068" i="8"/>
  <c r="G2069" i="8"/>
  <c r="G2070" i="8"/>
  <c r="G2071" i="8"/>
  <c r="G2072" i="8"/>
  <c r="G2073" i="8"/>
  <c r="G2074" i="8"/>
  <c r="G2075" i="8"/>
  <c r="G2076" i="8"/>
  <c r="G2077" i="8"/>
  <c r="G2078" i="8"/>
  <c r="G2079" i="8"/>
  <c r="G2080" i="8"/>
  <c r="G2081" i="8"/>
  <c r="G2082" i="8"/>
  <c r="G2083" i="8"/>
  <c r="G2084" i="8"/>
  <c r="G2085" i="8"/>
  <c r="G2086" i="8"/>
  <c r="G2087" i="8"/>
  <c r="G2088" i="8"/>
  <c r="G2089" i="8"/>
  <c r="G2090" i="8"/>
  <c r="G2091" i="8"/>
  <c r="G2092" i="8"/>
  <c r="G2093" i="8"/>
  <c r="G2094" i="8"/>
  <c r="G2095" i="8"/>
  <c r="G2096" i="8"/>
  <c r="G2097" i="8"/>
  <c r="G2098" i="8"/>
  <c r="G2099" i="8"/>
  <c r="G2100" i="8"/>
  <c r="G2101" i="8"/>
  <c r="G2102" i="8"/>
  <c r="G2103" i="8"/>
  <c r="G2104" i="8"/>
  <c r="G2105" i="8"/>
  <c r="G2106" i="8"/>
  <c r="G2107" i="8"/>
  <c r="G2108" i="8"/>
  <c r="G2109" i="8"/>
  <c r="G2110" i="8"/>
  <c r="G2111" i="8"/>
  <c r="G2112" i="8"/>
  <c r="G2113" i="8"/>
  <c r="G2114" i="8"/>
  <c r="G2116" i="8"/>
  <c r="G2117" i="8"/>
  <c r="G2118" i="8"/>
  <c r="G2119" i="8"/>
  <c r="G2121" i="8"/>
  <c r="G2122" i="8"/>
  <c r="G2123" i="8"/>
  <c r="G2124" i="8"/>
  <c r="G2125" i="8"/>
  <c r="G2126" i="8"/>
  <c r="G2127" i="8"/>
  <c r="G2131" i="8"/>
  <c r="G2132" i="8"/>
  <c r="G2133" i="8"/>
  <c r="G2134" i="8"/>
  <c r="G2135" i="8"/>
  <c r="G2136" i="8"/>
  <c r="G2137" i="8"/>
  <c r="G2138" i="8"/>
  <c r="G2139" i="8"/>
  <c r="G2140" i="8"/>
  <c r="G2141" i="8"/>
  <c r="G2142" i="8"/>
  <c r="G2143" i="8"/>
  <c r="G2144" i="8"/>
  <c r="G2145" i="8"/>
  <c r="G2146" i="8"/>
  <c r="G2147" i="8"/>
  <c r="G2148" i="8"/>
  <c r="G2149" i="8"/>
  <c r="G2150" i="8"/>
  <c r="G2151" i="8"/>
  <c r="G2152" i="8"/>
  <c r="G2153" i="8"/>
  <c r="G2154" i="8"/>
  <c r="G2155" i="8"/>
  <c r="G2156" i="8"/>
  <c r="G2157" i="8"/>
  <c r="G2158" i="8"/>
  <c r="G2159" i="8"/>
  <c r="G2160" i="8"/>
  <c r="G2161" i="8"/>
  <c r="G2162" i="8"/>
  <c r="G2163" i="8"/>
  <c r="G2164" i="8"/>
  <c r="G2165" i="8"/>
  <c r="G2166" i="8"/>
  <c r="G2167" i="8"/>
  <c r="G2168" i="8"/>
  <c r="G2169" i="8"/>
  <c r="G2170" i="8"/>
  <c r="G2171" i="8"/>
  <c r="G2172" i="8"/>
  <c r="G2173" i="8"/>
  <c r="G2174" i="8"/>
  <c r="G2175" i="8"/>
  <c r="G2176" i="8"/>
  <c r="G2177" i="8"/>
  <c r="G2178" i="8"/>
  <c r="G2179" i="8"/>
  <c r="G2180" i="8"/>
  <c r="G2181" i="8"/>
  <c r="G2182" i="8"/>
  <c r="G2183" i="8"/>
  <c r="G2184" i="8"/>
  <c r="G2185" i="8"/>
  <c r="G2186" i="8"/>
  <c r="G2187" i="8"/>
  <c r="G2188" i="8"/>
  <c r="G2189" i="8"/>
  <c r="G2190" i="8"/>
  <c r="G2191" i="8"/>
  <c r="G2192" i="8"/>
  <c r="G2193" i="8"/>
  <c r="G2194" i="8"/>
  <c r="G2195" i="8"/>
  <c r="G2196" i="8"/>
  <c r="G2197" i="8"/>
  <c r="G2198" i="8"/>
  <c r="G2199" i="8"/>
  <c r="G2200" i="8"/>
  <c r="G2201" i="8"/>
  <c r="G2203" i="8"/>
  <c r="G2204" i="8"/>
  <c r="G2205" i="8"/>
  <c r="G2206" i="8"/>
  <c r="G2208" i="8"/>
  <c r="G2209" i="8"/>
  <c r="G2210" i="8"/>
  <c r="G2211" i="8"/>
  <c r="G2212" i="8"/>
  <c r="G2213" i="8"/>
  <c r="G2217" i="8"/>
  <c r="G2218" i="8"/>
  <c r="G2219" i="8"/>
  <c r="G2220" i="8"/>
  <c r="G2221" i="8"/>
  <c r="G2222" i="8"/>
  <c r="G2223" i="8"/>
  <c r="G2224" i="8"/>
  <c r="G2225" i="8"/>
  <c r="G2226" i="8"/>
  <c r="G2227" i="8"/>
  <c r="G2228" i="8"/>
  <c r="G2229" i="8"/>
  <c r="G2230" i="8"/>
  <c r="G2231" i="8"/>
  <c r="G2232" i="8"/>
  <c r="G2233" i="8"/>
  <c r="G2234" i="8"/>
  <c r="G2235" i="8"/>
  <c r="G2236" i="8"/>
  <c r="G2237" i="8"/>
  <c r="G2238" i="8"/>
  <c r="G2239" i="8"/>
  <c r="G2240" i="8"/>
  <c r="G2241" i="8"/>
  <c r="G2242" i="8"/>
  <c r="G2243" i="8"/>
  <c r="G2244" i="8"/>
  <c r="G2245" i="8"/>
  <c r="G2246" i="8"/>
  <c r="G2247" i="8"/>
  <c r="G2248" i="8"/>
  <c r="G2249" i="8"/>
  <c r="G2250" i="8"/>
  <c r="G2251" i="8"/>
  <c r="G2252" i="8"/>
  <c r="G2253" i="8"/>
  <c r="G2254" i="8"/>
  <c r="G2255" i="8"/>
  <c r="G2256" i="8"/>
  <c r="G2257" i="8"/>
  <c r="G2258" i="8"/>
  <c r="G2259" i="8"/>
  <c r="G2260" i="8"/>
  <c r="G2261" i="8"/>
  <c r="G2262" i="8"/>
  <c r="G2263" i="8"/>
  <c r="G2264" i="8"/>
  <c r="G2265" i="8"/>
  <c r="G2266" i="8"/>
  <c r="G2267" i="8"/>
  <c r="G2268" i="8"/>
  <c r="G2269" i="8"/>
  <c r="G2270" i="8"/>
  <c r="G2271" i="8"/>
  <c r="G2272" i="8"/>
  <c r="G2273" i="8"/>
  <c r="G2274" i="8"/>
  <c r="G2275" i="8"/>
  <c r="G2276" i="8"/>
  <c r="G2277" i="8"/>
  <c r="G2278" i="8"/>
  <c r="G2279" i="8"/>
  <c r="G2280" i="8"/>
  <c r="G2281" i="8"/>
  <c r="G2282" i="8"/>
  <c r="G2283" i="8"/>
  <c r="G2284" i="8"/>
  <c r="G2285" i="8"/>
  <c r="G2286" i="8"/>
  <c r="G2287" i="8"/>
  <c r="G2289" i="8"/>
  <c r="G2290" i="8"/>
  <c r="G2291" i="8"/>
  <c r="G2292" i="8"/>
  <c r="G2294" i="8"/>
  <c r="G2295" i="8"/>
  <c r="G2296" i="8"/>
  <c r="G2297" i="8"/>
  <c r="G2298" i="8"/>
  <c r="G2299" i="8"/>
  <c r="G2303" i="8"/>
  <c r="G2304" i="8"/>
  <c r="G2305" i="8"/>
  <c r="G2306" i="8"/>
  <c r="G2307" i="8"/>
  <c r="G2308" i="8"/>
  <c r="G2309" i="8"/>
  <c r="G2310" i="8"/>
  <c r="G2311" i="8"/>
  <c r="G2312" i="8"/>
  <c r="G2313" i="8"/>
  <c r="G2314" i="8"/>
  <c r="G2315" i="8"/>
  <c r="G2316" i="8"/>
  <c r="G2317" i="8"/>
  <c r="G2318" i="8"/>
  <c r="G2319" i="8"/>
  <c r="G2320" i="8"/>
  <c r="G2321" i="8"/>
  <c r="G2322" i="8"/>
  <c r="G2323" i="8"/>
  <c r="G2324" i="8"/>
  <c r="G2325" i="8"/>
  <c r="G2326" i="8"/>
  <c r="G2327" i="8"/>
  <c r="G2328" i="8"/>
  <c r="G2329" i="8"/>
  <c r="G2330" i="8"/>
  <c r="G2331" i="8"/>
  <c r="G2332" i="8"/>
  <c r="G2333" i="8"/>
  <c r="G2334" i="8"/>
  <c r="G2335" i="8"/>
  <c r="G2336" i="8"/>
  <c r="G2337" i="8"/>
  <c r="G2338" i="8"/>
  <c r="G2339" i="8"/>
  <c r="G2340" i="8"/>
  <c r="G2341" i="8"/>
  <c r="G2342" i="8"/>
  <c r="G2343" i="8"/>
  <c r="G2344" i="8"/>
  <c r="G2345" i="8"/>
  <c r="G2346" i="8"/>
  <c r="G2347" i="8"/>
  <c r="G2348" i="8"/>
  <c r="G2349" i="8"/>
  <c r="G2350" i="8"/>
  <c r="G2351" i="8"/>
  <c r="G2352" i="8"/>
  <c r="G2353" i="8"/>
  <c r="G2354" i="8"/>
  <c r="G2355" i="8"/>
  <c r="G2356" i="8"/>
  <c r="G2357" i="8"/>
  <c r="G2358" i="8"/>
  <c r="G2359" i="8"/>
  <c r="G2360" i="8"/>
  <c r="G2361" i="8"/>
  <c r="G2362" i="8"/>
  <c r="G2363" i="8"/>
  <c r="G2364" i="8"/>
  <c r="G2365" i="8"/>
  <c r="G2366" i="8"/>
  <c r="G2367" i="8"/>
  <c r="G2368" i="8"/>
  <c r="G2369" i="8"/>
  <c r="G2370" i="8"/>
  <c r="G2371" i="8"/>
  <c r="G2372" i="8"/>
  <c r="G2373" i="8"/>
  <c r="G2375" i="8"/>
  <c r="G2376" i="8"/>
  <c r="G2377" i="8"/>
  <c r="G2379" i="8"/>
  <c r="G2380" i="8"/>
  <c r="G2381" i="8"/>
  <c r="G2382" i="8"/>
  <c r="G2383" i="8"/>
  <c r="G2384" i="8"/>
  <c r="G2388" i="8"/>
  <c r="G2389" i="8"/>
  <c r="G2390" i="8"/>
  <c r="G2391" i="8"/>
  <c r="G2392" i="8"/>
  <c r="G2393" i="8"/>
  <c r="G2394" i="8"/>
  <c r="G2395" i="8"/>
  <c r="G2396" i="8"/>
  <c r="G2397" i="8"/>
  <c r="G2398" i="8"/>
  <c r="G2399" i="8"/>
  <c r="G2400" i="8"/>
  <c r="G2401" i="8"/>
  <c r="G2402" i="8"/>
  <c r="G2403" i="8"/>
  <c r="G2404" i="8"/>
  <c r="G2405" i="8"/>
  <c r="G2406" i="8"/>
  <c r="G2407" i="8"/>
  <c r="G2408" i="8"/>
  <c r="G2409" i="8"/>
  <c r="G2410" i="8"/>
  <c r="G2411" i="8"/>
  <c r="G2412" i="8"/>
  <c r="G2413" i="8"/>
  <c r="G2414" i="8"/>
  <c r="G2415" i="8"/>
  <c r="G2416" i="8"/>
  <c r="G2417" i="8"/>
  <c r="G2418" i="8"/>
  <c r="G2419" i="8"/>
  <c r="G2420" i="8"/>
  <c r="G2421" i="8"/>
  <c r="G2422" i="8"/>
  <c r="G2423" i="8"/>
  <c r="G2424" i="8"/>
  <c r="G2425" i="8"/>
  <c r="G2426" i="8"/>
  <c r="G2427" i="8"/>
  <c r="G2428" i="8"/>
  <c r="G2429" i="8"/>
  <c r="G2430" i="8"/>
  <c r="G2431" i="8"/>
  <c r="G2432" i="8"/>
  <c r="G2433" i="8"/>
  <c r="G2434" i="8"/>
  <c r="G2435" i="8"/>
  <c r="G2436" i="8"/>
  <c r="G2437" i="8"/>
  <c r="G2438" i="8"/>
  <c r="G2439" i="8"/>
  <c r="G2440" i="8"/>
  <c r="G2441" i="8"/>
  <c r="G2442" i="8"/>
  <c r="G2443" i="8"/>
  <c r="G2444" i="8"/>
  <c r="G2445" i="8"/>
  <c r="G2446" i="8"/>
  <c r="G2447" i="8"/>
  <c r="G2448" i="8"/>
  <c r="G2449" i="8"/>
  <c r="G2450" i="8"/>
  <c r="G2451" i="8"/>
  <c r="G2452" i="8"/>
  <c r="G2453" i="8"/>
  <c r="G2454" i="8"/>
  <c r="G2455" i="8"/>
  <c r="G2456" i="8"/>
  <c r="G2457" i="8"/>
  <c r="G2459" i="8"/>
  <c r="G2460" i="8"/>
  <c r="G2461" i="8"/>
  <c r="G2462" i="8"/>
  <c r="G2464" i="8"/>
  <c r="G2465" i="8"/>
  <c r="G2466" i="8"/>
  <c r="G2467" i="8"/>
  <c r="G2468" i="8"/>
  <c r="G2472" i="8"/>
  <c r="G2473" i="8"/>
  <c r="G2474" i="8"/>
  <c r="G2475" i="8"/>
  <c r="G2476" i="8"/>
  <c r="G2477" i="8"/>
  <c r="G2478" i="8"/>
  <c r="G2479" i="8"/>
  <c r="G2480" i="8"/>
  <c r="G2481" i="8"/>
  <c r="G2482" i="8"/>
  <c r="G2483" i="8"/>
  <c r="G2484" i="8"/>
  <c r="G2485" i="8"/>
  <c r="G2486" i="8"/>
  <c r="G2487" i="8"/>
  <c r="G2488" i="8"/>
  <c r="G2489" i="8"/>
  <c r="G2490" i="8"/>
  <c r="G2491" i="8"/>
  <c r="G2492" i="8"/>
  <c r="G2493" i="8"/>
  <c r="G2494" i="8"/>
  <c r="G2495" i="8"/>
  <c r="G2496" i="8"/>
  <c r="G2497" i="8"/>
  <c r="G2498" i="8"/>
  <c r="G2499" i="8"/>
  <c r="G2500" i="8"/>
  <c r="G2501" i="8"/>
  <c r="G2502" i="8"/>
  <c r="G2503" i="8"/>
  <c r="G2504" i="8"/>
  <c r="G2505" i="8"/>
  <c r="G2506" i="8"/>
  <c r="G2507" i="8"/>
  <c r="G2508" i="8"/>
  <c r="G2509" i="8"/>
  <c r="G2510" i="8"/>
  <c r="G2511" i="8"/>
  <c r="G2512" i="8"/>
  <c r="G2513" i="8"/>
  <c r="G2514" i="8"/>
  <c r="G2515" i="8"/>
  <c r="G2516" i="8"/>
  <c r="G2517" i="8"/>
  <c r="G2518" i="8"/>
  <c r="G2519" i="8"/>
  <c r="G2520" i="8"/>
  <c r="G2521" i="8"/>
  <c r="G2522" i="8"/>
  <c r="G2523" i="8"/>
  <c r="G2524" i="8"/>
  <c r="G2525" i="8"/>
  <c r="G2526" i="8"/>
  <c r="G2527" i="8"/>
  <c r="G2528" i="8"/>
  <c r="G2529" i="8"/>
  <c r="G2530" i="8"/>
  <c r="G2531" i="8"/>
  <c r="G2532" i="8"/>
  <c r="G2533" i="8"/>
  <c r="G2534" i="8"/>
  <c r="G2535" i="8"/>
  <c r="G2536" i="8"/>
  <c r="G2537" i="8"/>
  <c r="G2538" i="8"/>
  <c r="G2539" i="8"/>
  <c r="G2540" i="8"/>
  <c r="G2541" i="8"/>
  <c r="G2542" i="8"/>
  <c r="G2543" i="8"/>
  <c r="G2545" i="8"/>
  <c r="G2546" i="8"/>
  <c r="G2547" i="8"/>
  <c r="G2548" i="8"/>
  <c r="G2550" i="8"/>
  <c r="G2551" i="8"/>
  <c r="G2552" i="8"/>
  <c r="G2553" i="8"/>
  <c r="G2554" i="8"/>
  <c r="G2558" i="8"/>
  <c r="G2559" i="8"/>
  <c r="G2560" i="8"/>
  <c r="G2561" i="8"/>
  <c r="G2562" i="8"/>
  <c r="G2563" i="8"/>
  <c r="G2564" i="8"/>
  <c r="G2565" i="8"/>
  <c r="G2566" i="8"/>
  <c r="G2567" i="8"/>
  <c r="G2568" i="8"/>
  <c r="G2569" i="8"/>
  <c r="G2570" i="8"/>
  <c r="G2571" i="8"/>
  <c r="G2572" i="8"/>
  <c r="G2573" i="8"/>
  <c r="G2574" i="8"/>
  <c r="G2575" i="8"/>
  <c r="G2576" i="8"/>
  <c r="G2577" i="8"/>
  <c r="G2578" i="8"/>
  <c r="G2579" i="8"/>
  <c r="G2580" i="8"/>
  <c r="G2581" i="8"/>
  <c r="G2582" i="8"/>
  <c r="G2583" i="8"/>
  <c r="G2584" i="8"/>
  <c r="G2585" i="8"/>
  <c r="G2586" i="8"/>
  <c r="G2587" i="8"/>
  <c r="G2588" i="8"/>
  <c r="G2589" i="8"/>
  <c r="G2590" i="8"/>
  <c r="G2591" i="8"/>
  <c r="G2592" i="8"/>
  <c r="G2593" i="8"/>
  <c r="G2594" i="8"/>
  <c r="G2595" i="8"/>
  <c r="G2596" i="8"/>
  <c r="G2597" i="8"/>
  <c r="G2598" i="8"/>
  <c r="G2599" i="8"/>
  <c r="G2600" i="8"/>
  <c r="G2601" i="8"/>
  <c r="G2602" i="8"/>
  <c r="G2603" i="8"/>
  <c r="G2604" i="8"/>
  <c r="G2605" i="8"/>
  <c r="G2606" i="8"/>
  <c r="G2607" i="8"/>
  <c r="G2608" i="8"/>
  <c r="G2609" i="8"/>
  <c r="G2610" i="8"/>
  <c r="G2611" i="8"/>
  <c r="G2612" i="8"/>
  <c r="G2613" i="8"/>
  <c r="G2614" i="8"/>
  <c r="G2615" i="8"/>
  <c r="G2616" i="8"/>
  <c r="G2617" i="8"/>
  <c r="G2618" i="8"/>
  <c r="G2619" i="8"/>
  <c r="G2620" i="8"/>
  <c r="G2621" i="8"/>
  <c r="G2622" i="8"/>
  <c r="G2623" i="8"/>
  <c r="G2624" i="8"/>
  <c r="G2625" i="8"/>
  <c r="G2626" i="8"/>
  <c r="G2627" i="8"/>
  <c r="G2628" i="8"/>
  <c r="G2629" i="8"/>
  <c r="G2630" i="8"/>
  <c r="G2631" i="8"/>
  <c r="G2632" i="8"/>
  <c r="G2633" i="8"/>
  <c r="G2634" i="8"/>
  <c r="G2635" i="8"/>
  <c r="G2637" i="8"/>
  <c r="G2638" i="8"/>
  <c r="G2639" i="8"/>
  <c r="G2640" i="8"/>
  <c r="G2642" i="8"/>
  <c r="G2643" i="8"/>
  <c r="G2644" i="8"/>
  <c r="G2645" i="8"/>
  <c r="G2649" i="8"/>
  <c r="G2650" i="8"/>
  <c r="G2651" i="8"/>
  <c r="G2652" i="8"/>
  <c r="G2653" i="8"/>
  <c r="G2654" i="8"/>
  <c r="G2655" i="8"/>
  <c r="G2656" i="8"/>
  <c r="G2657" i="8"/>
  <c r="G2658" i="8"/>
  <c r="G2659" i="8"/>
  <c r="G2660" i="8"/>
  <c r="G2661" i="8"/>
  <c r="G2662" i="8"/>
  <c r="G2663" i="8"/>
  <c r="G2664" i="8"/>
  <c r="G2665" i="8"/>
  <c r="G2666" i="8"/>
  <c r="G2667" i="8"/>
  <c r="G2668" i="8"/>
  <c r="G2669" i="8"/>
  <c r="G2670" i="8"/>
  <c r="G2671" i="8"/>
  <c r="G2672" i="8"/>
  <c r="G2673" i="8"/>
  <c r="G2674" i="8"/>
  <c r="G2675" i="8"/>
  <c r="G2676" i="8"/>
  <c r="G2677" i="8"/>
  <c r="G2678" i="8"/>
  <c r="G2679" i="8"/>
  <c r="G2680" i="8"/>
  <c r="G2681" i="8"/>
  <c r="G2682" i="8"/>
  <c r="G2683" i="8"/>
  <c r="G2684" i="8"/>
  <c r="G2685" i="8"/>
  <c r="G2686" i="8"/>
  <c r="G2687" i="8"/>
  <c r="G2688" i="8"/>
  <c r="G2689" i="8"/>
  <c r="G2690" i="8"/>
  <c r="G2691" i="8"/>
  <c r="G2692" i="8"/>
  <c r="G2693" i="8"/>
  <c r="G2694" i="8"/>
  <c r="G2695" i="8"/>
  <c r="G2696" i="8"/>
  <c r="G2697" i="8"/>
  <c r="G2698" i="8"/>
  <c r="G2699" i="8"/>
  <c r="G2700" i="8"/>
  <c r="G2701" i="8"/>
  <c r="G2702" i="8"/>
  <c r="G2703" i="8"/>
  <c r="G2704" i="8"/>
  <c r="G2705" i="8"/>
  <c r="G2706" i="8"/>
  <c r="G2707" i="8"/>
  <c r="G2708" i="8"/>
  <c r="G2709" i="8"/>
  <c r="G2710" i="8"/>
  <c r="G2711" i="8"/>
  <c r="G2712" i="8"/>
  <c r="G2713" i="8"/>
  <c r="G2714" i="8"/>
  <c r="G2715" i="8"/>
  <c r="G2716" i="8"/>
  <c r="G2717" i="8"/>
  <c r="G2718" i="8"/>
  <c r="G2719" i="8"/>
  <c r="G2720" i="8"/>
  <c r="G2721" i="8"/>
  <c r="G2722" i="8"/>
  <c r="G2723" i="8"/>
  <c r="G2724" i="8"/>
  <c r="G2725" i="8"/>
  <c r="G2726" i="8"/>
  <c r="G2727" i="8"/>
  <c r="G2729" i="8"/>
  <c r="G2730" i="8"/>
  <c r="G2731" i="8"/>
  <c r="G2732" i="8"/>
  <c r="G2736" i="8"/>
  <c r="G2737" i="8"/>
  <c r="G2738" i="8"/>
  <c r="G2739" i="8"/>
  <c r="G2740" i="8"/>
  <c r="G2741" i="8"/>
  <c r="G2742" i="8"/>
  <c r="G2743" i="8"/>
  <c r="G2744" i="8"/>
  <c r="G2745" i="8"/>
  <c r="G2746" i="8"/>
  <c r="G2747" i="8"/>
  <c r="G2748" i="8"/>
  <c r="G2749" i="8"/>
  <c r="G2750" i="8"/>
  <c r="G2751" i="8"/>
  <c r="G2752" i="8"/>
  <c r="G2753" i="8"/>
  <c r="G2754" i="8"/>
  <c r="G2755" i="8"/>
  <c r="G2756" i="8"/>
  <c r="G2757" i="8"/>
  <c r="G2758" i="8"/>
  <c r="G2759" i="8"/>
  <c r="G2760" i="8"/>
  <c r="G2761" i="8"/>
  <c r="G2762" i="8"/>
  <c r="G2763" i="8"/>
  <c r="G2764" i="8"/>
  <c r="G2765" i="8"/>
  <c r="G2766" i="8"/>
  <c r="G2767" i="8"/>
  <c r="G2768" i="8"/>
  <c r="G2769" i="8"/>
  <c r="G2770" i="8"/>
  <c r="G2771" i="8"/>
  <c r="G2772" i="8"/>
  <c r="G2773" i="8"/>
  <c r="G2774" i="8"/>
  <c r="G2775" i="8"/>
  <c r="G2776" i="8"/>
  <c r="G2777" i="8"/>
  <c r="G2778" i="8"/>
  <c r="G2779" i="8"/>
  <c r="G2780" i="8"/>
  <c r="G2781" i="8"/>
  <c r="G2782" i="8"/>
  <c r="G2783" i="8"/>
  <c r="G2784" i="8"/>
  <c r="G2785" i="8"/>
  <c r="G2786" i="8"/>
  <c r="G2787" i="8"/>
  <c r="G2788" i="8"/>
  <c r="G2789" i="8"/>
  <c r="G2790" i="8"/>
  <c r="G2791" i="8"/>
  <c r="G2792" i="8"/>
  <c r="G2793" i="8"/>
  <c r="G2794" i="8"/>
  <c r="G2795" i="8"/>
  <c r="G2796" i="8"/>
  <c r="G2797" i="8"/>
  <c r="G2798" i="8"/>
  <c r="G2799" i="8"/>
  <c r="G2800" i="8"/>
  <c r="G2801" i="8"/>
  <c r="G2802" i="8"/>
  <c r="G2803" i="8"/>
  <c r="G2804" i="8"/>
  <c r="G2805" i="8"/>
  <c r="G2806" i="8"/>
  <c r="G2807" i="8"/>
  <c r="G2808" i="8"/>
  <c r="G2809" i="8"/>
  <c r="G2810" i="8"/>
  <c r="G2811" i="8"/>
  <c r="G2812" i="8"/>
  <c r="G2813" i="8"/>
  <c r="G2814" i="8"/>
  <c r="G2815" i="8"/>
  <c r="G2816" i="8"/>
  <c r="G2818" i="8"/>
  <c r="G2819" i="8"/>
  <c r="G2820" i="8"/>
  <c r="G2821" i="8"/>
  <c r="G2822" i="8"/>
  <c r="G2823" i="8"/>
  <c r="G2827" i="8"/>
  <c r="G2828" i="8"/>
  <c r="G2829" i="8"/>
  <c r="G2830" i="8"/>
  <c r="G2831" i="8"/>
  <c r="G2832" i="8"/>
  <c r="G2833" i="8"/>
  <c r="G2834" i="8"/>
  <c r="G2835" i="8"/>
  <c r="G2836" i="8"/>
  <c r="G2837" i="8"/>
  <c r="G2838" i="8"/>
  <c r="G2839" i="8"/>
  <c r="G2840" i="8"/>
  <c r="G2841" i="8"/>
  <c r="G2842" i="8"/>
  <c r="G2843" i="8"/>
  <c r="G2844" i="8"/>
  <c r="G2845" i="8"/>
  <c r="G2846" i="8"/>
  <c r="G2847" i="8"/>
  <c r="G2848" i="8"/>
  <c r="G2849" i="8"/>
  <c r="G2850" i="8"/>
  <c r="G2851" i="8"/>
  <c r="G2852" i="8"/>
  <c r="G2853" i="8"/>
  <c r="G2854" i="8"/>
  <c r="G2855" i="8"/>
  <c r="G2856" i="8"/>
  <c r="G2857" i="8"/>
  <c r="G2858" i="8"/>
  <c r="G2859" i="8"/>
  <c r="G2860" i="8"/>
  <c r="G2861" i="8"/>
  <c r="G2862" i="8"/>
  <c r="G2863" i="8"/>
  <c r="G2864" i="8"/>
  <c r="G2865" i="8"/>
  <c r="G2866" i="8"/>
  <c r="G2867" i="8"/>
  <c r="G2868" i="8"/>
  <c r="G2869" i="8"/>
  <c r="G2870" i="8"/>
  <c r="G2871" i="8"/>
  <c r="G2872" i="8"/>
  <c r="G2873" i="8"/>
  <c r="G2874" i="8"/>
  <c r="G2875" i="8"/>
  <c r="G2876" i="8"/>
  <c r="G2877" i="8"/>
  <c r="G2878" i="8"/>
  <c r="G2879" i="8"/>
  <c r="G2880" i="8"/>
  <c r="G2881" i="8"/>
  <c r="G2882" i="8"/>
  <c r="G2883" i="8"/>
  <c r="G2884" i="8"/>
  <c r="G2885" i="8"/>
  <c r="G2886" i="8"/>
  <c r="G2887" i="8"/>
  <c r="G2888" i="8"/>
  <c r="G2889" i="8"/>
  <c r="G2890" i="8"/>
  <c r="G2891" i="8"/>
  <c r="G2892" i="8"/>
  <c r="G2893" i="8"/>
  <c r="G2894" i="8"/>
  <c r="G2895" i="8"/>
  <c r="G2896" i="8"/>
  <c r="G2897" i="8"/>
  <c r="G2898" i="8"/>
  <c r="G2899" i="8"/>
  <c r="G2900" i="8"/>
  <c r="G2901" i="8"/>
  <c r="G2902" i="8"/>
  <c r="G2903" i="8"/>
  <c r="G2904" i="8"/>
  <c r="G2905" i="8"/>
  <c r="G2906" i="8"/>
  <c r="G2907" i="8"/>
  <c r="G2909" i="8"/>
  <c r="G2910" i="8"/>
  <c r="G2911" i="8"/>
  <c r="G2915" i="8"/>
  <c r="G2916" i="8"/>
  <c r="G2917" i="8"/>
  <c r="G2918" i="8"/>
  <c r="G2919" i="8"/>
  <c r="G2920" i="8"/>
  <c r="G2921" i="8"/>
  <c r="G2922" i="8"/>
  <c r="G2923" i="8"/>
  <c r="G2924" i="8"/>
  <c r="G2925" i="8"/>
  <c r="G2926" i="8"/>
  <c r="G2927" i="8"/>
  <c r="G2928" i="8"/>
  <c r="G2929" i="8"/>
  <c r="G2930" i="8"/>
  <c r="G2931" i="8"/>
  <c r="G2932" i="8"/>
  <c r="G2933" i="8"/>
  <c r="G2934" i="8"/>
  <c r="G2935" i="8"/>
  <c r="G2936" i="8"/>
  <c r="G2937" i="8"/>
  <c r="G2938" i="8"/>
  <c r="G2939" i="8"/>
  <c r="G2940" i="8"/>
  <c r="G2941" i="8"/>
  <c r="G2942" i="8"/>
  <c r="G2943" i="8"/>
  <c r="G2944" i="8"/>
  <c r="G2945" i="8"/>
  <c r="G2946" i="8"/>
  <c r="G2947" i="8"/>
  <c r="G2948" i="8"/>
  <c r="G2949" i="8"/>
  <c r="G2950" i="8"/>
  <c r="G2951" i="8"/>
  <c r="G2952" i="8"/>
  <c r="G2953" i="8"/>
  <c r="G2954" i="8"/>
  <c r="G2955" i="8"/>
  <c r="G2956" i="8"/>
  <c r="G2957" i="8"/>
  <c r="G2958" i="8"/>
  <c r="G2959" i="8"/>
  <c r="G2960" i="8"/>
  <c r="G2961" i="8"/>
  <c r="G2962" i="8"/>
  <c r="G2963" i="8"/>
  <c r="G2964" i="8"/>
  <c r="G2965" i="8"/>
  <c r="G2966" i="8"/>
  <c r="G2967" i="8"/>
  <c r="G2968" i="8"/>
  <c r="G2969" i="8"/>
  <c r="G2970" i="8"/>
  <c r="G2971" i="8"/>
  <c r="G2972" i="8"/>
  <c r="G2973" i="8"/>
  <c r="G2974" i="8"/>
  <c r="G2975" i="8"/>
  <c r="G2976" i="8"/>
  <c r="G2977" i="8"/>
  <c r="G2978" i="8"/>
  <c r="G2979" i="8"/>
  <c r="G2980" i="8"/>
  <c r="G2981" i="8"/>
  <c r="G2982" i="8"/>
  <c r="G2983" i="8"/>
  <c r="G2984" i="8"/>
  <c r="G2985" i="8"/>
  <c r="G2986" i="8"/>
  <c r="G2987" i="8"/>
  <c r="G2988" i="8"/>
  <c r="G2989" i="8"/>
  <c r="G2990" i="8"/>
  <c r="G2991" i="8"/>
  <c r="G2992" i="8"/>
  <c r="G2993" i="8"/>
  <c r="G2994" i="8"/>
  <c r="G2995" i="8"/>
  <c r="G2996" i="8"/>
  <c r="G2997" i="8"/>
  <c r="G2998" i="8"/>
  <c r="G2999" i="8"/>
  <c r="G3000" i="8"/>
  <c r="G3004" i="8"/>
  <c r="G3005" i="8"/>
  <c r="G3006" i="8"/>
  <c r="G3007" i="8"/>
  <c r="G3008" i="8"/>
  <c r="G3009" i="8"/>
  <c r="G3010" i="8"/>
  <c r="G3011" i="8"/>
  <c r="G3012" i="8"/>
  <c r="G3013" i="8"/>
  <c r="G3014" i="8"/>
  <c r="G3015" i="8"/>
  <c r="G3016" i="8"/>
  <c r="G3017" i="8"/>
  <c r="G3018" i="8"/>
  <c r="G3019" i="8"/>
  <c r="G3020" i="8"/>
  <c r="G3021" i="8"/>
  <c r="G3022" i="8"/>
  <c r="G3023" i="8"/>
  <c r="G3024" i="8"/>
  <c r="G3025" i="8"/>
  <c r="G3026" i="8"/>
  <c r="G3027" i="8"/>
  <c r="G3028" i="8"/>
  <c r="G3029" i="8"/>
  <c r="G3030" i="8"/>
  <c r="G3031" i="8"/>
  <c r="G3032" i="8"/>
  <c r="G3033" i="8"/>
  <c r="G3034" i="8"/>
  <c r="G3035" i="8"/>
  <c r="G3036" i="8"/>
  <c r="G3037" i="8"/>
  <c r="G3038" i="8"/>
  <c r="G3039" i="8"/>
  <c r="G3040" i="8"/>
  <c r="G3041" i="8"/>
  <c r="G3042" i="8"/>
  <c r="G3043" i="8"/>
  <c r="G3044" i="8"/>
  <c r="G3045" i="8"/>
  <c r="G3046" i="8"/>
  <c r="G3047" i="8"/>
  <c r="G3048" i="8"/>
  <c r="G3049" i="8"/>
  <c r="G3050" i="8"/>
  <c r="G3051" i="8"/>
  <c r="G3052" i="8"/>
  <c r="G3053" i="8"/>
  <c r="G3054" i="8"/>
  <c r="G3055" i="8"/>
  <c r="G3056" i="8"/>
  <c r="G3057" i="8"/>
  <c r="G3058" i="8"/>
  <c r="G3059" i="8"/>
  <c r="G3060" i="8"/>
  <c r="G3061" i="8"/>
  <c r="G3062" i="8"/>
  <c r="G3063" i="8"/>
  <c r="G3064" i="8"/>
  <c r="G3065" i="8"/>
  <c r="G3066" i="8"/>
  <c r="G3067" i="8"/>
  <c r="G3068" i="8"/>
  <c r="G3069" i="8"/>
  <c r="G3070" i="8"/>
  <c r="G3071" i="8"/>
  <c r="G3072" i="8"/>
  <c r="G3073" i="8"/>
  <c r="G3074" i="8"/>
  <c r="G3075" i="8"/>
  <c r="G3076" i="8"/>
  <c r="G3077" i="8"/>
  <c r="G3078" i="8"/>
  <c r="G3079" i="8"/>
  <c r="G3080" i="8"/>
  <c r="G3081" i="8"/>
  <c r="G3082" i="8"/>
  <c r="G3087" i="8"/>
  <c r="G3088" i="8"/>
  <c r="G3089" i="8"/>
  <c r="G3090" i="8"/>
  <c r="G3091" i="8"/>
  <c r="G3092" i="8"/>
  <c r="G3093" i="8"/>
  <c r="G3094" i="8"/>
  <c r="G3095" i="8"/>
  <c r="G3096" i="8"/>
  <c r="G3097" i="8"/>
  <c r="G3098" i="8"/>
  <c r="G3099" i="8"/>
  <c r="G3100" i="8"/>
  <c r="G3101" i="8"/>
  <c r="G3102" i="8"/>
  <c r="G3103" i="8"/>
  <c r="G3104" i="8"/>
  <c r="G3105" i="8"/>
  <c r="G3106" i="8"/>
  <c r="G3107" i="8"/>
  <c r="G3108" i="8"/>
  <c r="G3109" i="8"/>
  <c r="G3110" i="8"/>
  <c r="G3111" i="8"/>
  <c r="G3112" i="8"/>
  <c r="G3113" i="8"/>
  <c r="G3114" i="8"/>
  <c r="G3115" i="8"/>
  <c r="G3116" i="8"/>
  <c r="G3117" i="8"/>
  <c r="G3118" i="8"/>
  <c r="G3119" i="8"/>
  <c r="G3120" i="8"/>
  <c r="G3121" i="8"/>
  <c r="G3122" i="8"/>
  <c r="G3123" i="8"/>
  <c r="G3124" i="8"/>
  <c r="G3125" i="8"/>
  <c r="G3126" i="8"/>
  <c r="G3127" i="8"/>
  <c r="G3128" i="8"/>
  <c r="G3129" i="8"/>
  <c r="G3130" i="8"/>
  <c r="G3131" i="8"/>
  <c r="G3132" i="8"/>
  <c r="G3133" i="8"/>
  <c r="G3134" i="8"/>
  <c r="G3135" i="8"/>
  <c r="G3136" i="8"/>
  <c r="G3137" i="8"/>
  <c r="G3138" i="8"/>
  <c r="G3139" i="8"/>
  <c r="G3140" i="8"/>
  <c r="G3141" i="8"/>
  <c r="G3142" i="8"/>
  <c r="G3143" i="8"/>
  <c r="G3144" i="8"/>
  <c r="G3145" i="8"/>
  <c r="G3146" i="8"/>
  <c r="G3147" i="8"/>
  <c r="G3148" i="8"/>
  <c r="G3149" i="8"/>
  <c r="G3150" i="8"/>
  <c r="G3151" i="8"/>
  <c r="G3152" i="8"/>
  <c r="G3153" i="8"/>
  <c r="G3154" i="8"/>
  <c r="G3155" i="8"/>
  <c r="G3156" i="8"/>
  <c r="G3157" i="8"/>
  <c r="G3158" i="8"/>
  <c r="G3159" i="8"/>
  <c r="G3160" i="8"/>
  <c r="G3161" i="8"/>
  <c r="G3162" i="8"/>
  <c r="G3164" i="8"/>
  <c r="G3165" i="8"/>
  <c r="G3166" i="8"/>
  <c r="G3170" i="8"/>
  <c r="G3171" i="8"/>
  <c r="G3172" i="8"/>
  <c r="G3173" i="8"/>
  <c r="G3174" i="8"/>
  <c r="G3175" i="8"/>
  <c r="G3176" i="8"/>
  <c r="G3177" i="8"/>
  <c r="G3178" i="8"/>
  <c r="G3179" i="8"/>
  <c r="G3180" i="8"/>
  <c r="G3181" i="8"/>
  <c r="G3182" i="8"/>
  <c r="G3183" i="8"/>
  <c r="G3184" i="8"/>
  <c r="G3185" i="8"/>
  <c r="G3186" i="8"/>
  <c r="G3187" i="8"/>
  <c r="G3188" i="8"/>
  <c r="G3189" i="8"/>
  <c r="G3190" i="8"/>
  <c r="G3191" i="8"/>
  <c r="G3192" i="8"/>
  <c r="G3193" i="8"/>
  <c r="G3194" i="8"/>
  <c r="G3195" i="8"/>
  <c r="G3196" i="8"/>
  <c r="G3197" i="8"/>
  <c r="G3198" i="8"/>
  <c r="G3199" i="8"/>
  <c r="G3200" i="8"/>
  <c r="G3201" i="8"/>
  <c r="G3202" i="8"/>
  <c r="G3203" i="8"/>
  <c r="G3204" i="8"/>
  <c r="G3205" i="8"/>
  <c r="G3206" i="8"/>
  <c r="G3207" i="8"/>
  <c r="G3208" i="8"/>
  <c r="G3209" i="8"/>
  <c r="G3210" i="8"/>
  <c r="G3211" i="8"/>
  <c r="G3212" i="8"/>
  <c r="G3213" i="8"/>
  <c r="G3214" i="8"/>
  <c r="G3215" i="8"/>
  <c r="G3216" i="8"/>
  <c r="G3217" i="8"/>
  <c r="G3218" i="8"/>
  <c r="G3219" i="8"/>
  <c r="G3220" i="8"/>
  <c r="G3221" i="8"/>
  <c r="G3222" i="8"/>
  <c r="G3223" i="8"/>
  <c r="G3224" i="8"/>
  <c r="G3225" i="8"/>
  <c r="G3226" i="8"/>
  <c r="G3227" i="8"/>
  <c r="G3228" i="8"/>
  <c r="G3229" i="8"/>
  <c r="G3230" i="8"/>
  <c r="G3231" i="8"/>
  <c r="G3232" i="8"/>
  <c r="G3233" i="8"/>
  <c r="G3234" i="8"/>
  <c r="G3235" i="8"/>
  <c r="G3236" i="8"/>
  <c r="G3237" i="8"/>
  <c r="G3238" i="8"/>
  <c r="G3239" i="8"/>
  <c r="G3240" i="8"/>
  <c r="G3241" i="8"/>
  <c r="G3242" i="8"/>
  <c r="G3243" i="8"/>
  <c r="G3244" i="8"/>
  <c r="G3246" i="8"/>
  <c r="G3247" i="8"/>
  <c r="G3248" i="8"/>
  <c r="G3252" i="8"/>
  <c r="G3253" i="8"/>
  <c r="G3254" i="8"/>
  <c r="G3255" i="8"/>
  <c r="G3256" i="8"/>
  <c r="G3257" i="8"/>
  <c r="G3258" i="8"/>
  <c r="G3259" i="8"/>
  <c r="G3260" i="8"/>
  <c r="G3261" i="8"/>
  <c r="G3262" i="8"/>
  <c r="G3263" i="8"/>
  <c r="G3264" i="8"/>
  <c r="G3265" i="8"/>
  <c r="G3266" i="8"/>
  <c r="G3267" i="8"/>
  <c r="G3268" i="8"/>
  <c r="G3269" i="8"/>
  <c r="G3270" i="8"/>
  <c r="G3271" i="8"/>
  <c r="G3272" i="8"/>
  <c r="G3273" i="8"/>
  <c r="G3274" i="8"/>
  <c r="G3275" i="8"/>
  <c r="G3276" i="8"/>
  <c r="G3277" i="8"/>
  <c r="G3278" i="8"/>
  <c r="G3279" i="8"/>
  <c r="G3280" i="8"/>
  <c r="G3281" i="8"/>
  <c r="G3282" i="8"/>
  <c r="G3283" i="8"/>
  <c r="G3284" i="8"/>
  <c r="G3285" i="8"/>
  <c r="G3286" i="8"/>
  <c r="G3287" i="8"/>
  <c r="G3288" i="8"/>
  <c r="G3289" i="8"/>
  <c r="G3290" i="8"/>
  <c r="G3291" i="8"/>
  <c r="G3292" i="8"/>
  <c r="G3293" i="8"/>
  <c r="G3294" i="8"/>
  <c r="G3295" i="8"/>
  <c r="G3296" i="8"/>
  <c r="G3297" i="8"/>
  <c r="G3298" i="8"/>
  <c r="G3299" i="8"/>
  <c r="G3300" i="8"/>
  <c r="G3301" i="8"/>
  <c r="G3302" i="8"/>
  <c r="G3303" i="8"/>
  <c r="G3304" i="8"/>
  <c r="G3305" i="8"/>
  <c r="G3306" i="8"/>
  <c r="G3307" i="8"/>
  <c r="G3308" i="8"/>
  <c r="G3309" i="8"/>
  <c r="G3310" i="8"/>
  <c r="G3311" i="8"/>
  <c r="G3312" i="8"/>
  <c r="G3313" i="8"/>
  <c r="G3314" i="8"/>
  <c r="G3315" i="8"/>
  <c r="G3316" i="8"/>
  <c r="G3317" i="8"/>
  <c r="G3318" i="8"/>
  <c r="G3319" i="8"/>
  <c r="G3320" i="8"/>
  <c r="G3321" i="8"/>
  <c r="G3322" i="8"/>
  <c r="G3323" i="8"/>
  <c r="G3325" i="8"/>
  <c r="G3326" i="8"/>
  <c r="G3327" i="8"/>
  <c r="G3328" i="8"/>
  <c r="G3329" i="8"/>
  <c r="G3333" i="8"/>
  <c r="G3334" i="8"/>
  <c r="G3335" i="8"/>
  <c r="G3336" i="8"/>
  <c r="G3337" i="8"/>
  <c r="G3338" i="8"/>
  <c r="G3339" i="8"/>
  <c r="G3340" i="8"/>
  <c r="G3341" i="8"/>
  <c r="G3342" i="8"/>
  <c r="G3343" i="8"/>
  <c r="G3344" i="8"/>
  <c r="G3345" i="8"/>
  <c r="G3346" i="8"/>
  <c r="G3347" i="8"/>
  <c r="G3348" i="8"/>
  <c r="G3349" i="8"/>
  <c r="G3350" i="8"/>
  <c r="G3351" i="8"/>
  <c r="G3352" i="8"/>
  <c r="G3353" i="8"/>
  <c r="G3354" i="8"/>
  <c r="G3355" i="8"/>
  <c r="G3356" i="8"/>
  <c r="G3357" i="8"/>
  <c r="G3358" i="8"/>
  <c r="G3359" i="8"/>
  <c r="G3360" i="8"/>
  <c r="G3361" i="8"/>
  <c r="G3362" i="8"/>
  <c r="G3363" i="8"/>
  <c r="G3364" i="8"/>
  <c r="G3365" i="8"/>
  <c r="G3366" i="8"/>
  <c r="G3367" i="8"/>
  <c r="G3368" i="8"/>
  <c r="G3369" i="8"/>
  <c r="G3370" i="8"/>
  <c r="G3371" i="8"/>
  <c r="G3372" i="8"/>
  <c r="G3373" i="8"/>
  <c r="G3374" i="8"/>
  <c r="G3375" i="8"/>
  <c r="G3376" i="8"/>
  <c r="G3377" i="8"/>
  <c r="G3378" i="8"/>
  <c r="G3379" i="8"/>
  <c r="G3380" i="8"/>
  <c r="G3381" i="8"/>
  <c r="G3382" i="8"/>
  <c r="G3383" i="8"/>
  <c r="G3384" i="8"/>
  <c r="G3385" i="8"/>
  <c r="G3386" i="8"/>
  <c r="G3387" i="8"/>
  <c r="G3388" i="8"/>
  <c r="G3389" i="8"/>
  <c r="G3390" i="8"/>
  <c r="G3391" i="8"/>
  <c r="G3392" i="8"/>
  <c r="G3393" i="8"/>
  <c r="G3394" i="8"/>
  <c r="G3395" i="8"/>
  <c r="G3396" i="8"/>
  <c r="G3397" i="8"/>
  <c r="G3398" i="8"/>
  <c r="G3399" i="8"/>
  <c r="G3400" i="8"/>
  <c r="G3401" i="8"/>
  <c r="G3402" i="8"/>
  <c r="G3403" i="8"/>
  <c r="G3404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F1103" i="8"/>
  <c r="F1104" i="8"/>
  <c r="F1105" i="8"/>
  <c r="F1106" i="8"/>
  <c r="F1107" i="8"/>
  <c r="F1108" i="8"/>
  <c r="F1109" i="8"/>
  <c r="F1110" i="8"/>
  <c r="F1111" i="8"/>
  <c r="F1112" i="8"/>
  <c r="F1113" i="8"/>
  <c r="F1114" i="8"/>
  <c r="F1115" i="8"/>
  <c r="F1116" i="8"/>
  <c r="F1117" i="8"/>
  <c r="F1118" i="8"/>
  <c r="F1119" i="8"/>
  <c r="F1120" i="8"/>
  <c r="F1121" i="8"/>
  <c r="F1122" i="8"/>
  <c r="F1123" i="8"/>
  <c r="F1124" i="8"/>
  <c r="F1125" i="8"/>
  <c r="F1126" i="8"/>
  <c r="F1127" i="8"/>
  <c r="F1128" i="8"/>
  <c r="F1129" i="8"/>
  <c r="F1130" i="8"/>
  <c r="F1131" i="8"/>
  <c r="F1132" i="8"/>
  <c r="F1133" i="8"/>
  <c r="F1134" i="8"/>
  <c r="F1135" i="8"/>
  <c r="F1136" i="8"/>
  <c r="F1137" i="8"/>
  <c r="F1138" i="8"/>
  <c r="F1139" i="8"/>
  <c r="F1140" i="8"/>
  <c r="F1141" i="8"/>
  <c r="F1142" i="8"/>
  <c r="F1143" i="8"/>
  <c r="F1144" i="8"/>
  <c r="F1145" i="8"/>
  <c r="F1146" i="8"/>
  <c r="F1147" i="8"/>
  <c r="F1148" i="8"/>
  <c r="F1149" i="8"/>
  <c r="F1150" i="8"/>
  <c r="F1151" i="8"/>
  <c r="F1152" i="8"/>
  <c r="F1153" i="8"/>
  <c r="F1154" i="8"/>
  <c r="F1155" i="8"/>
  <c r="F1156" i="8"/>
  <c r="F1157" i="8"/>
  <c r="F1158" i="8"/>
  <c r="F1159" i="8"/>
  <c r="F1160" i="8"/>
  <c r="F1161" i="8"/>
  <c r="F1162" i="8"/>
  <c r="F1163" i="8"/>
  <c r="F1164" i="8"/>
  <c r="F1165" i="8"/>
  <c r="F1166" i="8"/>
  <c r="F1167" i="8"/>
  <c r="F1168" i="8"/>
  <c r="F1169" i="8"/>
  <c r="F1170" i="8"/>
  <c r="F1171" i="8"/>
  <c r="F1172" i="8"/>
  <c r="F1173" i="8"/>
  <c r="F1174" i="8"/>
  <c r="F1175" i="8"/>
  <c r="F1176" i="8"/>
  <c r="F1177" i="8"/>
  <c r="F1178" i="8"/>
  <c r="F1179" i="8"/>
  <c r="F1180" i="8"/>
  <c r="F1181" i="8"/>
  <c r="F1182" i="8"/>
  <c r="F1183" i="8"/>
  <c r="F1184" i="8"/>
  <c r="F1185" i="8"/>
  <c r="F1186" i="8"/>
  <c r="F1187" i="8"/>
  <c r="F1188" i="8"/>
  <c r="F1189" i="8"/>
  <c r="F1190" i="8"/>
  <c r="F1191" i="8"/>
  <c r="F1192" i="8"/>
  <c r="F1193" i="8"/>
  <c r="F1194" i="8"/>
  <c r="F1195" i="8"/>
  <c r="F1196" i="8"/>
  <c r="F1197" i="8"/>
  <c r="F1198" i="8"/>
  <c r="F1199" i="8"/>
  <c r="F1200" i="8"/>
  <c r="F1201" i="8"/>
  <c r="F1202" i="8"/>
  <c r="F1203" i="8"/>
  <c r="F1204" i="8"/>
  <c r="F1205" i="8"/>
  <c r="F1206" i="8"/>
  <c r="F1207" i="8"/>
  <c r="F1208" i="8"/>
  <c r="F1209" i="8"/>
  <c r="F1210" i="8"/>
  <c r="F1211" i="8"/>
  <c r="F1212" i="8"/>
  <c r="F1213" i="8"/>
  <c r="F1214" i="8"/>
  <c r="F1215" i="8"/>
  <c r="F1216" i="8"/>
  <c r="F1217" i="8"/>
  <c r="F1218" i="8"/>
  <c r="F1219" i="8"/>
  <c r="F1220" i="8"/>
  <c r="F1221" i="8"/>
  <c r="F1222" i="8"/>
  <c r="F1223" i="8"/>
  <c r="F1224" i="8"/>
  <c r="F1225" i="8"/>
  <c r="F1226" i="8"/>
  <c r="F1227" i="8"/>
  <c r="F1228" i="8"/>
  <c r="F1229" i="8"/>
  <c r="F1230" i="8"/>
  <c r="F1231" i="8"/>
  <c r="F1232" i="8"/>
  <c r="F1233" i="8"/>
  <c r="F1234" i="8"/>
  <c r="F1235" i="8"/>
  <c r="F1236" i="8"/>
  <c r="F1237" i="8"/>
  <c r="F1238" i="8"/>
  <c r="F1239" i="8"/>
  <c r="F1240" i="8"/>
  <c r="F1241" i="8"/>
  <c r="F1242" i="8"/>
  <c r="F1243" i="8"/>
  <c r="F1244" i="8"/>
  <c r="F1245" i="8"/>
  <c r="F1246" i="8"/>
  <c r="F1247" i="8"/>
  <c r="F1248" i="8"/>
  <c r="F1249" i="8"/>
  <c r="F1250" i="8"/>
  <c r="F1251" i="8"/>
  <c r="F1252" i="8"/>
  <c r="F1253" i="8"/>
  <c r="F1254" i="8"/>
  <c r="F1255" i="8"/>
  <c r="F1256" i="8"/>
  <c r="F1257" i="8"/>
  <c r="F1258" i="8"/>
  <c r="F1259" i="8"/>
  <c r="F1260" i="8"/>
  <c r="F1261" i="8"/>
  <c r="F1262" i="8"/>
  <c r="F1263" i="8"/>
  <c r="F1264" i="8"/>
  <c r="F1265" i="8"/>
  <c r="F1266" i="8"/>
  <c r="F1267" i="8"/>
  <c r="F1268" i="8"/>
  <c r="F1269" i="8"/>
  <c r="F1270" i="8"/>
  <c r="F1271" i="8"/>
  <c r="F1272" i="8"/>
  <c r="F1273" i="8"/>
  <c r="F1274" i="8"/>
  <c r="F1275" i="8"/>
  <c r="F1276" i="8"/>
  <c r="F1277" i="8"/>
  <c r="F1278" i="8"/>
  <c r="F1279" i="8"/>
  <c r="F1280" i="8"/>
  <c r="F1281" i="8"/>
  <c r="F1282" i="8"/>
  <c r="F1283" i="8"/>
  <c r="F1284" i="8"/>
  <c r="F1285" i="8"/>
  <c r="F1286" i="8"/>
  <c r="F1287" i="8"/>
  <c r="F1288" i="8"/>
  <c r="F1289" i="8"/>
  <c r="F1290" i="8"/>
  <c r="F1291" i="8"/>
  <c r="F1292" i="8"/>
  <c r="F1293" i="8"/>
  <c r="F1294" i="8"/>
  <c r="F1295" i="8"/>
  <c r="F1296" i="8"/>
  <c r="F1297" i="8"/>
  <c r="F1298" i="8"/>
  <c r="F1299" i="8"/>
  <c r="F1300" i="8"/>
  <c r="F1301" i="8"/>
  <c r="F1302" i="8"/>
  <c r="F1303" i="8"/>
  <c r="F1304" i="8"/>
  <c r="F1305" i="8"/>
  <c r="F1306" i="8"/>
  <c r="F1307" i="8"/>
  <c r="F1308" i="8"/>
  <c r="F1309" i="8"/>
  <c r="F1310" i="8"/>
  <c r="F1311" i="8"/>
  <c r="F1312" i="8"/>
  <c r="F1313" i="8"/>
  <c r="F1314" i="8"/>
  <c r="F1315" i="8"/>
  <c r="F1316" i="8"/>
  <c r="F1317" i="8"/>
  <c r="F1318" i="8"/>
  <c r="F1319" i="8"/>
  <c r="F1320" i="8"/>
  <c r="F1321" i="8"/>
  <c r="F1322" i="8"/>
  <c r="F1323" i="8"/>
  <c r="F1324" i="8"/>
  <c r="F1325" i="8"/>
  <c r="F1326" i="8"/>
  <c r="F1327" i="8"/>
  <c r="F1328" i="8"/>
  <c r="F1329" i="8"/>
  <c r="F1330" i="8"/>
  <c r="F1331" i="8"/>
  <c r="F1332" i="8"/>
  <c r="F1333" i="8"/>
  <c r="F1334" i="8"/>
  <c r="F1335" i="8"/>
  <c r="F1336" i="8"/>
  <c r="F1337" i="8"/>
  <c r="F1338" i="8"/>
  <c r="F1339" i="8"/>
  <c r="F1340" i="8"/>
  <c r="F1341" i="8"/>
  <c r="F1342" i="8"/>
  <c r="F1343" i="8"/>
  <c r="F1344" i="8"/>
  <c r="F1345" i="8"/>
  <c r="F1346" i="8"/>
  <c r="F1347" i="8"/>
  <c r="F1348" i="8"/>
  <c r="F1349" i="8"/>
  <c r="F1350" i="8"/>
  <c r="F1351" i="8"/>
  <c r="F1352" i="8"/>
  <c r="F1353" i="8"/>
  <c r="F1354" i="8"/>
  <c r="F1355" i="8"/>
  <c r="F1356" i="8"/>
  <c r="F1357" i="8"/>
  <c r="F1358" i="8"/>
  <c r="F1359" i="8"/>
  <c r="F1360" i="8"/>
  <c r="F1361" i="8"/>
  <c r="F1362" i="8"/>
  <c r="F1363" i="8"/>
  <c r="F1364" i="8"/>
  <c r="F1365" i="8"/>
  <c r="F1366" i="8"/>
  <c r="F1367" i="8"/>
  <c r="F1368" i="8"/>
  <c r="F1369" i="8"/>
  <c r="F1370" i="8"/>
  <c r="F1371" i="8"/>
  <c r="F1372" i="8"/>
  <c r="F1373" i="8"/>
  <c r="F1374" i="8"/>
  <c r="F1375" i="8"/>
  <c r="F1376" i="8"/>
  <c r="F1377" i="8"/>
  <c r="F1378" i="8"/>
  <c r="F1379" i="8"/>
  <c r="F1380" i="8"/>
  <c r="F1381" i="8"/>
  <c r="F1382" i="8"/>
  <c r="F1383" i="8"/>
  <c r="F1384" i="8"/>
  <c r="F1385" i="8"/>
  <c r="F1386" i="8"/>
  <c r="F1387" i="8"/>
  <c r="F1388" i="8"/>
  <c r="F1389" i="8"/>
  <c r="F1390" i="8"/>
  <c r="F1391" i="8"/>
  <c r="F1392" i="8"/>
  <c r="F1393" i="8"/>
  <c r="F1394" i="8"/>
  <c r="F1395" i="8"/>
  <c r="F1396" i="8"/>
  <c r="F1397" i="8"/>
  <c r="F1398" i="8"/>
  <c r="F1399" i="8"/>
  <c r="F1400" i="8"/>
  <c r="F1401" i="8"/>
  <c r="F1402" i="8"/>
  <c r="F1403" i="8"/>
  <c r="F1404" i="8"/>
  <c r="F1405" i="8"/>
  <c r="F1406" i="8"/>
  <c r="F1407" i="8"/>
  <c r="F1408" i="8"/>
  <c r="F1409" i="8"/>
  <c r="F1410" i="8"/>
  <c r="F1411" i="8"/>
  <c r="F1412" i="8"/>
  <c r="F1413" i="8"/>
  <c r="F1414" i="8"/>
  <c r="F1415" i="8"/>
  <c r="F1416" i="8"/>
  <c r="F1417" i="8"/>
  <c r="F1418" i="8"/>
  <c r="F1419" i="8"/>
  <c r="F1420" i="8"/>
  <c r="F1421" i="8"/>
  <c r="F1422" i="8"/>
  <c r="F1423" i="8"/>
  <c r="F1424" i="8"/>
  <c r="F1425" i="8"/>
  <c r="F1426" i="8"/>
  <c r="F1427" i="8"/>
  <c r="F1428" i="8"/>
  <c r="F1429" i="8"/>
  <c r="F1430" i="8"/>
  <c r="F1431" i="8"/>
  <c r="F1432" i="8"/>
  <c r="F1433" i="8"/>
  <c r="F1434" i="8"/>
  <c r="F1435" i="8"/>
  <c r="F1436" i="8"/>
  <c r="F1437" i="8"/>
  <c r="F1438" i="8"/>
  <c r="F1439" i="8"/>
  <c r="F1440" i="8"/>
  <c r="F1441" i="8"/>
  <c r="F1442" i="8"/>
  <c r="F1443" i="8"/>
  <c r="F1444" i="8"/>
  <c r="F1445" i="8"/>
  <c r="F1446" i="8"/>
  <c r="F1447" i="8"/>
  <c r="F1448" i="8"/>
  <c r="F1449" i="8"/>
  <c r="F1450" i="8"/>
  <c r="F1451" i="8"/>
  <c r="F1452" i="8"/>
  <c r="F1453" i="8"/>
  <c r="F1454" i="8"/>
  <c r="F1455" i="8"/>
  <c r="F1456" i="8"/>
  <c r="F1457" i="8"/>
  <c r="F1458" i="8"/>
  <c r="F1459" i="8"/>
  <c r="F1460" i="8"/>
  <c r="F1461" i="8"/>
  <c r="F1462" i="8"/>
  <c r="F1463" i="8"/>
  <c r="F1464" i="8"/>
  <c r="F1465" i="8"/>
  <c r="F1466" i="8"/>
  <c r="F1467" i="8"/>
  <c r="F1468" i="8"/>
  <c r="F1469" i="8"/>
  <c r="F1470" i="8"/>
  <c r="F1471" i="8"/>
  <c r="F1472" i="8"/>
  <c r="F1473" i="8"/>
  <c r="F1474" i="8"/>
  <c r="F1475" i="8"/>
  <c r="F1476" i="8"/>
  <c r="F1477" i="8"/>
  <c r="F1478" i="8"/>
  <c r="F1479" i="8"/>
  <c r="F1480" i="8"/>
  <c r="F1481" i="8"/>
  <c r="F1482" i="8"/>
  <c r="F1483" i="8"/>
  <c r="F1484" i="8"/>
  <c r="F1485" i="8"/>
  <c r="F1486" i="8"/>
  <c r="F1487" i="8"/>
  <c r="F1488" i="8"/>
  <c r="F1489" i="8"/>
  <c r="F1490" i="8"/>
  <c r="F1491" i="8"/>
  <c r="F1492" i="8"/>
  <c r="F1493" i="8"/>
  <c r="F1494" i="8"/>
  <c r="F1495" i="8"/>
  <c r="F1496" i="8"/>
  <c r="F1497" i="8"/>
  <c r="F1498" i="8"/>
  <c r="F1499" i="8"/>
  <c r="F1500" i="8"/>
  <c r="F1501" i="8"/>
  <c r="F1502" i="8"/>
  <c r="F1503" i="8"/>
  <c r="F1504" i="8"/>
  <c r="F1505" i="8"/>
  <c r="F1506" i="8"/>
  <c r="F1507" i="8"/>
  <c r="F1508" i="8"/>
  <c r="F1509" i="8"/>
  <c r="F1510" i="8"/>
  <c r="F1511" i="8"/>
  <c r="F1512" i="8"/>
  <c r="F1513" i="8"/>
  <c r="F1514" i="8"/>
  <c r="F1515" i="8"/>
  <c r="F1516" i="8"/>
  <c r="F1517" i="8"/>
  <c r="F1518" i="8"/>
  <c r="F1519" i="8"/>
  <c r="F1520" i="8"/>
  <c r="F1521" i="8"/>
  <c r="F1522" i="8"/>
  <c r="F1523" i="8"/>
  <c r="F1524" i="8"/>
  <c r="F1525" i="8"/>
  <c r="F1526" i="8"/>
  <c r="F1527" i="8"/>
  <c r="F1528" i="8"/>
  <c r="F1529" i="8"/>
  <c r="F1530" i="8"/>
  <c r="F1531" i="8"/>
  <c r="F1532" i="8"/>
  <c r="F1533" i="8"/>
  <c r="F1534" i="8"/>
  <c r="F1535" i="8"/>
  <c r="F1536" i="8"/>
  <c r="F1537" i="8"/>
  <c r="F1538" i="8"/>
  <c r="F1539" i="8"/>
  <c r="F1540" i="8"/>
  <c r="F1541" i="8"/>
  <c r="F1542" i="8"/>
  <c r="F1543" i="8"/>
  <c r="F1544" i="8"/>
  <c r="F1545" i="8"/>
  <c r="F1546" i="8"/>
  <c r="F1547" i="8"/>
  <c r="F1548" i="8"/>
  <c r="F1549" i="8"/>
  <c r="F1550" i="8"/>
  <c r="F1551" i="8"/>
  <c r="F1552" i="8"/>
  <c r="F1553" i="8"/>
  <c r="F1554" i="8"/>
  <c r="F1555" i="8"/>
  <c r="F1556" i="8"/>
  <c r="F1557" i="8"/>
  <c r="F1558" i="8"/>
  <c r="F1559" i="8"/>
  <c r="F1560" i="8"/>
  <c r="F1561" i="8"/>
  <c r="F1562" i="8"/>
  <c r="F1563" i="8"/>
  <c r="F1564" i="8"/>
  <c r="F1565" i="8"/>
  <c r="F1566" i="8"/>
  <c r="F1567" i="8"/>
  <c r="F1568" i="8"/>
  <c r="F1569" i="8"/>
  <c r="F1570" i="8"/>
  <c r="F1571" i="8"/>
  <c r="F1572" i="8"/>
  <c r="F1573" i="8"/>
  <c r="F1574" i="8"/>
  <c r="F1575" i="8"/>
  <c r="F1576" i="8"/>
  <c r="F1577" i="8"/>
  <c r="F1578" i="8"/>
  <c r="F1579" i="8"/>
  <c r="F1580" i="8"/>
  <c r="F1581" i="8"/>
  <c r="F1582" i="8"/>
  <c r="F1583" i="8"/>
  <c r="F1584" i="8"/>
  <c r="F1585" i="8"/>
  <c r="F1586" i="8"/>
  <c r="F1587" i="8"/>
  <c r="F1588" i="8"/>
  <c r="F1589" i="8"/>
  <c r="F1590" i="8"/>
  <c r="F1591" i="8"/>
  <c r="F1592" i="8"/>
  <c r="F1593" i="8"/>
  <c r="F1594" i="8"/>
  <c r="F1595" i="8"/>
  <c r="F1596" i="8"/>
  <c r="F1597" i="8"/>
  <c r="F1598" i="8"/>
  <c r="F1599" i="8"/>
  <c r="F1600" i="8"/>
  <c r="F1601" i="8"/>
  <c r="F1602" i="8"/>
  <c r="F1603" i="8"/>
  <c r="F1604" i="8"/>
  <c r="F1605" i="8"/>
  <c r="F1606" i="8"/>
  <c r="F1607" i="8"/>
  <c r="F1608" i="8"/>
  <c r="F1609" i="8"/>
  <c r="F1610" i="8"/>
  <c r="F1611" i="8"/>
  <c r="F1612" i="8"/>
  <c r="F1613" i="8"/>
  <c r="F1614" i="8"/>
  <c r="F1615" i="8"/>
  <c r="F1616" i="8"/>
  <c r="F1617" i="8"/>
  <c r="F1618" i="8"/>
  <c r="F1619" i="8"/>
  <c r="F1620" i="8"/>
  <c r="F1621" i="8"/>
  <c r="F1622" i="8"/>
  <c r="F1623" i="8"/>
  <c r="F1624" i="8"/>
  <c r="F1625" i="8"/>
  <c r="F1626" i="8"/>
  <c r="F1627" i="8"/>
  <c r="F1628" i="8"/>
  <c r="F1629" i="8"/>
  <c r="F1630" i="8"/>
  <c r="F1631" i="8"/>
  <c r="F1632" i="8"/>
  <c r="F1633" i="8"/>
  <c r="F1634" i="8"/>
  <c r="F1635" i="8"/>
  <c r="F1636" i="8"/>
  <c r="F1637" i="8"/>
  <c r="F1638" i="8"/>
  <c r="F1639" i="8"/>
  <c r="F1640" i="8"/>
  <c r="F1641" i="8"/>
  <c r="F1642" i="8"/>
  <c r="F1643" i="8"/>
  <c r="F1644" i="8"/>
  <c r="F1645" i="8"/>
  <c r="F1646" i="8"/>
  <c r="F1647" i="8"/>
  <c r="F1648" i="8"/>
  <c r="F1649" i="8"/>
  <c r="F1650" i="8"/>
  <c r="F1651" i="8"/>
  <c r="F1652" i="8"/>
  <c r="F1653" i="8"/>
  <c r="F1654" i="8"/>
  <c r="F1655" i="8"/>
  <c r="F1656" i="8"/>
  <c r="F1657" i="8"/>
  <c r="F1658" i="8"/>
  <c r="F1659" i="8"/>
  <c r="F1660" i="8"/>
  <c r="F1661" i="8"/>
  <c r="F1662" i="8"/>
  <c r="F1663" i="8"/>
  <c r="F1664" i="8"/>
  <c r="F1665" i="8"/>
  <c r="F1666" i="8"/>
  <c r="F1667" i="8"/>
  <c r="F1668" i="8"/>
  <c r="F1669" i="8"/>
  <c r="F1670" i="8"/>
  <c r="F1671" i="8"/>
  <c r="F1672" i="8"/>
  <c r="F1673" i="8"/>
  <c r="F1674" i="8"/>
  <c r="F1675" i="8"/>
  <c r="F1676" i="8"/>
  <c r="F1677" i="8"/>
  <c r="F1678" i="8"/>
  <c r="F1679" i="8"/>
  <c r="F1680" i="8"/>
  <c r="F1681" i="8"/>
  <c r="F1682" i="8"/>
  <c r="F1683" i="8"/>
  <c r="F1684" i="8"/>
  <c r="F1685" i="8"/>
  <c r="F1686" i="8"/>
  <c r="F1687" i="8"/>
  <c r="F1688" i="8"/>
  <c r="F1689" i="8"/>
  <c r="F1690" i="8"/>
  <c r="F1691" i="8"/>
  <c r="F1692" i="8"/>
  <c r="F1693" i="8"/>
  <c r="F1694" i="8"/>
  <c r="F1695" i="8"/>
  <c r="F1696" i="8"/>
  <c r="F1697" i="8"/>
  <c r="F1698" i="8"/>
  <c r="F1699" i="8"/>
  <c r="F1700" i="8"/>
  <c r="F1701" i="8"/>
  <c r="F1702" i="8"/>
  <c r="F1703" i="8"/>
  <c r="F1704" i="8"/>
  <c r="F1705" i="8"/>
  <c r="F1706" i="8"/>
  <c r="F1707" i="8"/>
  <c r="F1708" i="8"/>
  <c r="F1709" i="8"/>
  <c r="F1710" i="8"/>
  <c r="F1711" i="8"/>
  <c r="F1712" i="8"/>
  <c r="F1713" i="8"/>
  <c r="F1714" i="8"/>
  <c r="F1715" i="8"/>
  <c r="F1716" i="8"/>
  <c r="F1717" i="8"/>
  <c r="F1718" i="8"/>
  <c r="F1719" i="8"/>
  <c r="F1720" i="8"/>
  <c r="F1721" i="8"/>
  <c r="F1722" i="8"/>
  <c r="F1723" i="8"/>
  <c r="F1724" i="8"/>
  <c r="F1725" i="8"/>
  <c r="F1726" i="8"/>
  <c r="F1727" i="8"/>
  <c r="F1728" i="8"/>
  <c r="F1729" i="8"/>
  <c r="F1730" i="8"/>
  <c r="F1731" i="8"/>
  <c r="F1732" i="8"/>
  <c r="F1733" i="8"/>
  <c r="F1734" i="8"/>
  <c r="F1735" i="8"/>
  <c r="F1736" i="8"/>
  <c r="F1737" i="8"/>
  <c r="F1738" i="8"/>
  <c r="F1739" i="8"/>
  <c r="F1740" i="8"/>
  <c r="F1741" i="8"/>
  <c r="F1742" i="8"/>
  <c r="F1743" i="8"/>
  <c r="F1744" i="8"/>
  <c r="F1745" i="8"/>
  <c r="F1746" i="8"/>
  <c r="F1747" i="8"/>
  <c r="F1748" i="8"/>
  <c r="F1749" i="8"/>
  <c r="F1750" i="8"/>
  <c r="F1751" i="8"/>
  <c r="F1752" i="8"/>
  <c r="F1753" i="8"/>
  <c r="F1754" i="8"/>
  <c r="F1755" i="8"/>
  <c r="F1756" i="8"/>
  <c r="F1757" i="8"/>
  <c r="F1758" i="8"/>
  <c r="F1759" i="8"/>
  <c r="F1760" i="8"/>
  <c r="F1761" i="8"/>
  <c r="F1762" i="8"/>
  <c r="F1763" i="8"/>
  <c r="F1764" i="8"/>
  <c r="F1765" i="8"/>
  <c r="F1766" i="8"/>
  <c r="F1767" i="8"/>
  <c r="F1768" i="8"/>
  <c r="F1769" i="8"/>
  <c r="F1770" i="8"/>
  <c r="F1771" i="8"/>
  <c r="F1772" i="8"/>
  <c r="F1773" i="8"/>
  <c r="F1774" i="8"/>
  <c r="F1775" i="8"/>
  <c r="F1776" i="8"/>
  <c r="F1777" i="8"/>
  <c r="F1778" i="8"/>
  <c r="F1779" i="8"/>
  <c r="F1780" i="8"/>
  <c r="F1781" i="8"/>
  <c r="F1782" i="8"/>
  <c r="F1783" i="8"/>
  <c r="F1784" i="8"/>
  <c r="F1785" i="8"/>
  <c r="F1786" i="8"/>
  <c r="F1787" i="8"/>
  <c r="F1788" i="8"/>
  <c r="F1789" i="8"/>
  <c r="F1790" i="8"/>
  <c r="F1791" i="8"/>
  <c r="F1792" i="8"/>
  <c r="F1793" i="8"/>
  <c r="F1794" i="8"/>
  <c r="F1795" i="8"/>
  <c r="F1796" i="8"/>
  <c r="F1797" i="8"/>
  <c r="F1798" i="8"/>
  <c r="F1799" i="8"/>
  <c r="F1800" i="8"/>
  <c r="F1801" i="8"/>
  <c r="F1802" i="8"/>
  <c r="F1803" i="8"/>
  <c r="F1804" i="8"/>
  <c r="F1805" i="8"/>
  <c r="F1806" i="8"/>
  <c r="F1807" i="8"/>
  <c r="F1808" i="8"/>
  <c r="F1809" i="8"/>
  <c r="F1810" i="8"/>
  <c r="F1811" i="8"/>
  <c r="F1812" i="8"/>
  <c r="F1813" i="8"/>
  <c r="F1814" i="8"/>
  <c r="F1815" i="8"/>
  <c r="F1816" i="8"/>
  <c r="F1817" i="8"/>
  <c r="F1818" i="8"/>
  <c r="F1819" i="8"/>
  <c r="F1820" i="8"/>
  <c r="F1821" i="8"/>
  <c r="F1822" i="8"/>
  <c r="F1823" i="8"/>
  <c r="F1824" i="8"/>
  <c r="F1825" i="8"/>
  <c r="F1826" i="8"/>
  <c r="F1827" i="8"/>
  <c r="F1828" i="8"/>
  <c r="F1829" i="8"/>
  <c r="F1830" i="8"/>
  <c r="F1831" i="8"/>
  <c r="F1832" i="8"/>
  <c r="F1833" i="8"/>
  <c r="F1834" i="8"/>
  <c r="F1835" i="8"/>
  <c r="F1836" i="8"/>
  <c r="F1837" i="8"/>
  <c r="F1838" i="8"/>
  <c r="F1839" i="8"/>
  <c r="F1840" i="8"/>
  <c r="F1841" i="8"/>
  <c r="F1842" i="8"/>
  <c r="F1843" i="8"/>
  <c r="F1844" i="8"/>
  <c r="F1845" i="8"/>
  <c r="F1846" i="8"/>
  <c r="F1847" i="8"/>
  <c r="F1848" i="8"/>
  <c r="F1849" i="8"/>
  <c r="F1850" i="8"/>
  <c r="F1851" i="8"/>
  <c r="F1852" i="8"/>
  <c r="F1853" i="8"/>
  <c r="F1854" i="8"/>
  <c r="F1855" i="8"/>
  <c r="F1856" i="8"/>
  <c r="F1857" i="8"/>
  <c r="F1858" i="8"/>
  <c r="F1859" i="8"/>
  <c r="F1860" i="8"/>
  <c r="F1861" i="8"/>
  <c r="F1862" i="8"/>
  <c r="F1863" i="8"/>
  <c r="F1864" i="8"/>
  <c r="F1865" i="8"/>
  <c r="F1866" i="8"/>
  <c r="F1867" i="8"/>
  <c r="F1868" i="8"/>
  <c r="F1869" i="8"/>
  <c r="F1870" i="8"/>
  <c r="F1871" i="8"/>
  <c r="F1872" i="8"/>
  <c r="F1873" i="8"/>
  <c r="F1874" i="8"/>
  <c r="F1875" i="8"/>
  <c r="F1876" i="8"/>
  <c r="F1877" i="8"/>
  <c r="F1878" i="8"/>
  <c r="F1879" i="8"/>
  <c r="F1880" i="8"/>
  <c r="F1881" i="8"/>
  <c r="F1882" i="8"/>
  <c r="F1883" i="8"/>
  <c r="F1884" i="8"/>
  <c r="F1885" i="8"/>
  <c r="F1886" i="8"/>
  <c r="F1887" i="8"/>
  <c r="F1888" i="8"/>
  <c r="F1889" i="8"/>
  <c r="F1890" i="8"/>
  <c r="F1891" i="8"/>
  <c r="F1892" i="8"/>
  <c r="F1893" i="8"/>
  <c r="F1894" i="8"/>
  <c r="F1895" i="8"/>
  <c r="F1896" i="8"/>
  <c r="F1897" i="8"/>
  <c r="F1898" i="8"/>
  <c r="F1899" i="8"/>
  <c r="F1900" i="8"/>
  <c r="F1901" i="8"/>
  <c r="F1902" i="8"/>
  <c r="F1903" i="8"/>
  <c r="F1904" i="8"/>
  <c r="F1905" i="8"/>
  <c r="F1906" i="8"/>
  <c r="F1907" i="8"/>
  <c r="F1908" i="8"/>
  <c r="F1909" i="8"/>
  <c r="F1910" i="8"/>
  <c r="F1911" i="8"/>
  <c r="F1912" i="8"/>
  <c r="F1913" i="8"/>
  <c r="F1914" i="8"/>
  <c r="F1915" i="8"/>
  <c r="F1916" i="8"/>
  <c r="F1917" i="8"/>
  <c r="F1918" i="8"/>
  <c r="F1919" i="8"/>
  <c r="F1920" i="8"/>
  <c r="F1921" i="8"/>
  <c r="F1922" i="8"/>
  <c r="F1923" i="8"/>
  <c r="F1924" i="8"/>
  <c r="F1925" i="8"/>
  <c r="F1926" i="8"/>
  <c r="F1927" i="8"/>
  <c r="F1928" i="8"/>
  <c r="F1929" i="8"/>
  <c r="F1930" i="8"/>
  <c r="F1931" i="8"/>
  <c r="F1932" i="8"/>
  <c r="F1933" i="8"/>
  <c r="F1934" i="8"/>
  <c r="F1935" i="8"/>
  <c r="F1936" i="8"/>
  <c r="F1937" i="8"/>
  <c r="F1938" i="8"/>
  <c r="F1939" i="8"/>
  <c r="F1940" i="8"/>
  <c r="F1941" i="8"/>
  <c r="F1942" i="8"/>
  <c r="F1943" i="8"/>
  <c r="F1944" i="8"/>
  <c r="F1945" i="8"/>
  <c r="F1946" i="8"/>
  <c r="F1947" i="8"/>
  <c r="F1948" i="8"/>
  <c r="F1949" i="8"/>
  <c r="F1950" i="8"/>
  <c r="F1951" i="8"/>
  <c r="F1952" i="8"/>
  <c r="F1953" i="8"/>
  <c r="F1954" i="8"/>
  <c r="F1955" i="8"/>
  <c r="F1956" i="8"/>
  <c r="F1957" i="8"/>
  <c r="F1958" i="8"/>
  <c r="F1959" i="8"/>
  <c r="F1960" i="8"/>
  <c r="F1961" i="8"/>
  <c r="F1962" i="8"/>
  <c r="F1963" i="8"/>
  <c r="F1964" i="8"/>
  <c r="F1965" i="8"/>
  <c r="F1966" i="8"/>
  <c r="F1967" i="8"/>
  <c r="F1968" i="8"/>
  <c r="F1969" i="8"/>
  <c r="F1970" i="8"/>
  <c r="F1971" i="8"/>
  <c r="F1972" i="8"/>
  <c r="F1973" i="8"/>
  <c r="F1974" i="8"/>
  <c r="F1975" i="8"/>
  <c r="F1976" i="8"/>
  <c r="F1977" i="8"/>
  <c r="F1978" i="8"/>
  <c r="F1979" i="8"/>
  <c r="F1980" i="8"/>
  <c r="F1981" i="8"/>
  <c r="F1982" i="8"/>
  <c r="F1983" i="8"/>
  <c r="F1984" i="8"/>
  <c r="F1985" i="8"/>
  <c r="F1986" i="8"/>
  <c r="F1987" i="8"/>
  <c r="F1988" i="8"/>
  <c r="F1989" i="8"/>
  <c r="F1990" i="8"/>
  <c r="F1991" i="8"/>
  <c r="F1992" i="8"/>
  <c r="F1993" i="8"/>
  <c r="F1994" i="8"/>
  <c r="F1995" i="8"/>
  <c r="F1996" i="8"/>
  <c r="F1997" i="8"/>
  <c r="F1998" i="8"/>
  <c r="F1999" i="8"/>
  <c r="F2000" i="8"/>
  <c r="F2001" i="8"/>
  <c r="F2002" i="8"/>
  <c r="F2003" i="8"/>
  <c r="F2004" i="8"/>
  <c r="F2005" i="8"/>
  <c r="F2006" i="8"/>
  <c r="F2007" i="8"/>
  <c r="F2008" i="8"/>
  <c r="F2009" i="8"/>
  <c r="F2010" i="8"/>
  <c r="F2011" i="8"/>
  <c r="F2012" i="8"/>
  <c r="F2013" i="8"/>
  <c r="F2014" i="8"/>
  <c r="F2015" i="8"/>
  <c r="F2016" i="8"/>
  <c r="F2017" i="8"/>
  <c r="F2018" i="8"/>
  <c r="F2019" i="8"/>
  <c r="F2020" i="8"/>
  <c r="F2021" i="8"/>
  <c r="F2022" i="8"/>
  <c r="F2023" i="8"/>
  <c r="F2024" i="8"/>
  <c r="F2025" i="8"/>
  <c r="F2026" i="8"/>
  <c r="F2027" i="8"/>
  <c r="F2028" i="8"/>
  <c r="F2029" i="8"/>
  <c r="F2030" i="8"/>
  <c r="F2031" i="8"/>
  <c r="F2032" i="8"/>
  <c r="F2033" i="8"/>
  <c r="F2034" i="8"/>
  <c r="F2035" i="8"/>
  <c r="F2036" i="8"/>
  <c r="F2037" i="8"/>
  <c r="F2038" i="8"/>
  <c r="F2039" i="8"/>
  <c r="F2040" i="8"/>
  <c r="F2041" i="8"/>
  <c r="F2042" i="8"/>
  <c r="F2043" i="8"/>
  <c r="F2044" i="8"/>
  <c r="F2045" i="8"/>
  <c r="F2046" i="8"/>
  <c r="F2047" i="8"/>
  <c r="F2048" i="8"/>
  <c r="F2049" i="8"/>
  <c r="F2050" i="8"/>
  <c r="F2051" i="8"/>
  <c r="F2052" i="8"/>
  <c r="F2053" i="8"/>
  <c r="F2054" i="8"/>
  <c r="F2055" i="8"/>
  <c r="F2056" i="8"/>
  <c r="F2057" i="8"/>
  <c r="F2058" i="8"/>
  <c r="F2059" i="8"/>
  <c r="F2060" i="8"/>
  <c r="F2061" i="8"/>
  <c r="F2062" i="8"/>
  <c r="F2063" i="8"/>
  <c r="F2064" i="8"/>
  <c r="F2065" i="8"/>
  <c r="F2066" i="8"/>
  <c r="F2067" i="8"/>
  <c r="F2068" i="8"/>
  <c r="F2069" i="8"/>
  <c r="F2070" i="8"/>
  <c r="F2071" i="8"/>
  <c r="F2072" i="8"/>
  <c r="F2073" i="8"/>
  <c r="F2074" i="8"/>
  <c r="F2075" i="8"/>
  <c r="F2076" i="8"/>
  <c r="F2077" i="8"/>
  <c r="F2078" i="8"/>
  <c r="F2079" i="8"/>
  <c r="F2080" i="8"/>
  <c r="F2081" i="8"/>
  <c r="F2082" i="8"/>
  <c r="F2083" i="8"/>
  <c r="F2084" i="8"/>
  <c r="F2085" i="8"/>
  <c r="F2086" i="8"/>
  <c r="F2087" i="8"/>
  <c r="F2088" i="8"/>
  <c r="F2089" i="8"/>
  <c r="F2090" i="8"/>
  <c r="F2091" i="8"/>
  <c r="F2092" i="8"/>
  <c r="F2093" i="8"/>
  <c r="F2094" i="8"/>
  <c r="F2095" i="8"/>
  <c r="F2096" i="8"/>
  <c r="F2097" i="8"/>
  <c r="F2098" i="8"/>
  <c r="F2099" i="8"/>
  <c r="F2100" i="8"/>
  <c r="F2101" i="8"/>
  <c r="F2102" i="8"/>
  <c r="F2103" i="8"/>
  <c r="F2104" i="8"/>
  <c r="F2105" i="8"/>
  <c r="F2106" i="8"/>
  <c r="F2107" i="8"/>
  <c r="F2108" i="8"/>
  <c r="F2109" i="8"/>
  <c r="F2110" i="8"/>
  <c r="F2111" i="8"/>
  <c r="F2112" i="8"/>
  <c r="F2113" i="8"/>
  <c r="F2114" i="8"/>
  <c r="F2115" i="8"/>
  <c r="F2116" i="8"/>
  <c r="F2117" i="8"/>
  <c r="F2118" i="8"/>
  <c r="F2119" i="8"/>
  <c r="F2120" i="8"/>
  <c r="F2121" i="8"/>
  <c r="F2122" i="8"/>
  <c r="F2123" i="8"/>
  <c r="F2124" i="8"/>
  <c r="F2125" i="8"/>
  <c r="F2126" i="8"/>
  <c r="F2127" i="8"/>
  <c r="F2128" i="8"/>
  <c r="F2129" i="8"/>
  <c r="F2130" i="8"/>
  <c r="F2131" i="8"/>
  <c r="F2132" i="8"/>
  <c r="F2133" i="8"/>
  <c r="F2134" i="8"/>
  <c r="F2135" i="8"/>
  <c r="F2136" i="8"/>
  <c r="F2137" i="8"/>
  <c r="F2138" i="8"/>
  <c r="F2139" i="8"/>
  <c r="F2140" i="8"/>
  <c r="F2141" i="8"/>
  <c r="F2142" i="8"/>
  <c r="F2143" i="8"/>
  <c r="F2144" i="8"/>
  <c r="F2145" i="8"/>
  <c r="F2146" i="8"/>
  <c r="F2147" i="8"/>
  <c r="F2148" i="8"/>
  <c r="F2149" i="8"/>
  <c r="F2150" i="8"/>
  <c r="F2151" i="8"/>
  <c r="F2152" i="8"/>
  <c r="F2153" i="8"/>
  <c r="F2154" i="8"/>
  <c r="F2155" i="8"/>
  <c r="F2156" i="8"/>
  <c r="F2157" i="8"/>
  <c r="F2158" i="8"/>
  <c r="F2159" i="8"/>
  <c r="F2160" i="8"/>
  <c r="F2161" i="8"/>
  <c r="F2162" i="8"/>
  <c r="F2163" i="8"/>
  <c r="F2164" i="8"/>
  <c r="F2165" i="8"/>
  <c r="F2166" i="8"/>
  <c r="F2167" i="8"/>
  <c r="F2168" i="8"/>
  <c r="F2169" i="8"/>
  <c r="F2170" i="8"/>
  <c r="F2171" i="8"/>
  <c r="F2172" i="8"/>
  <c r="F2173" i="8"/>
  <c r="F2174" i="8"/>
  <c r="F2175" i="8"/>
  <c r="F2176" i="8"/>
  <c r="F2177" i="8"/>
  <c r="F2178" i="8"/>
  <c r="F2179" i="8"/>
  <c r="F2180" i="8"/>
  <c r="F2181" i="8"/>
  <c r="F2182" i="8"/>
  <c r="F2183" i="8"/>
  <c r="F2184" i="8"/>
  <c r="F2185" i="8"/>
  <c r="F2186" i="8"/>
  <c r="F2187" i="8"/>
  <c r="F2188" i="8"/>
  <c r="F2189" i="8"/>
  <c r="F2190" i="8"/>
  <c r="F2191" i="8"/>
  <c r="F2192" i="8"/>
  <c r="F2193" i="8"/>
  <c r="F2194" i="8"/>
  <c r="F2195" i="8"/>
  <c r="F2196" i="8"/>
  <c r="F2197" i="8"/>
  <c r="F2198" i="8"/>
  <c r="F2199" i="8"/>
  <c r="F2200" i="8"/>
  <c r="F2201" i="8"/>
  <c r="F2202" i="8"/>
  <c r="F2203" i="8"/>
  <c r="F2204" i="8"/>
  <c r="F2205" i="8"/>
  <c r="F2206" i="8"/>
  <c r="F2207" i="8"/>
  <c r="F2208" i="8"/>
  <c r="F2209" i="8"/>
  <c r="F2210" i="8"/>
  <c r="F2211" i="8"/>
  <c r="F2212" i="8"/>
  <c r="F2213" i="8"/>
  <c r="F2214" i="8"/>
  <c r="F2215" i="8"/>
  <c r="F2216" i="8"/>
  <c r="F2217" i="8"/>
  <c r="F2218" i="8"/>
  <c r="F2219" i="8"/>
  <c r="F2220" i="8"/>
  <c r="F2221" i="8"/>
  <c r="F2222" i="8"/>
  <c r="F2223" i="8"/>
  <c r="F2224" i="8"/>
  <c r="F2225" i="8"/>
  <c r="F2226" i="8"/>
  <c r="F2227" i="8"/>
  <c r="F2228" i="8"/>
  <c r="F2229" i="8"/>
  <c r="F2230" i="8"/>
  <c r="F2231" i="8"/>
  <c r="F2232" i="8"/>
  <c r="F2233" i="8"/>
  <c r="F2234" i="8"/>
  <c r="F2235" i="8"/>
  <c r="F2236" i="8"/>
  <c r="F2237" i="8"/>
  <c r="F2238" i="8"/>
  <c r="F2239" i="8"/>
  <c r="F2240" i="8"/>
  <c r="F2241" i="8"/>
  <c r="F2242" i="8"/>
  <c r="F2243" i="8"/>
  <c r="F2244" i="8"/>
  <c r="F2245" i="8"/>
  <c r="F2246" i="8"/>
  <c r="F2247" i="8"/>
  <c r="F2248" i="8"/>
  <c r="F2249" i="8"/>
  <c r="F2250" i="8"/>
  <c r="F2251" i="8"/>
  <c r="F2252" i="8"/>
  <c r="F2253" i="8"/>
  <c r="F2254" i="8"/>
  <c r="F2255" i="8"/>
  <c r="F2256" i="8"/>
  <c r="F2257" i="8"/>
  <c r="F2258" i="8"/>
  <c r="F2259" i="8"/>
  <c r="F2260" i="8"/>
  <c r="F2261" i="8"/>
  <c r="F2262" i="8"/>
  <c r="F2263" i="8"/>
  <c r="F2264" i="8"/>
  <c r="F2265" i="8"/>
  <c r="F2266" i="8"/>
  <c r="F2267" i="8"/>
  <c r="F2268" i="8"/>
  <c r="F2269" i="8"/>
  <c r="F2270" i="8"/>
  <c r="F2271" i="8"/>
  <c r="F2272" i="8"/>
  <c r="F2273" i="8"/>
  <c r="F2274" i="8"/>
  <c r="F2275" i="8"/>
  <c r="F2276" i="8"/>
  <c r="F2277" i="8"/>
  <c r="F2278" i="8"/>
  <c r="F2279" i="8"/>
  <c r="F2280" i="8"/>
  <c r="F2281" i="8"/>
  <c r="F2282" i="8"/>
  <c r="F2283" i="8"/>
  <c r="F2284" i="8"/>
  <c r="F2285" i="8"/>
  <c r="F2286" i="8"/>
  <c r="F2287" i="8"/>
  <c r="F2288" i="8"/>
  <c r="F2289" i="8"/>
  <c r="F2290" i="8"/>
  <c r="F2291" i="8"/>
  <c r="F2292" i="8"/>
  <c r="F2293" i="8"/>
  <c r="F2294" i="8"/>
  <c r="F2295" i="8"/>
  <c r="F2296" i="8"/>
  <c r="F2297" i="8"/>
  <c r="F2298" i="8"/>
  <c r="F2299" i="8"/>
  <c r="F2300" i="8"/>
  <c r="F2301" i="8"/>
  <c r="F2302" i="8"/>
  <c r="F2303" i="8"/>
  <c r="F2304" i="8"/>
  <c r="F2305" i="8"/>
  <c r="F2306" i="8"/>
  <c r="F2307" i="8"/>
  <c r="F2308" i="8"/>
  <c r="F2309" i="8"/>
  <c r="F2310" i="8"/>
  <c r="F2311" i="8"/>
  <c r="F2312" i="8"/>
  <c r="F2313" i="8"/>
  <c r="F2314" i="8"/>
  <c r="F2315" i="8"/>
  <c r="F2316" i="8"/>
  <c r="F2317" i="8"/>
  <c r="F2318" i="8"/>
  <c r="F2319" i="8"/>
  <c r="F2320" i="8"/>
  <c r="F2321" i="8"/>
  <c r="F2322" i="8"/>
  <c r="F2323" i="8"/>
  <c r="F2324" i="8"/>
  <c r="F2325" i="8"/>
  <c r="F2326" i="8"/>
  <c r="F2327" i="8"/>
  <c r="F2328" i="8"/>
  <c r="F2329" i="8"/>
  <c r="F2330" i="8"/>
  <c r="F2331" i="8"/>
  <c r="F2332" i="8"/>
  <c r="F2333" i="8"/>
  <c r="F2334" i="8"/>
  <c r="F2335" i="8"/>
  <c r="F2336" i="8"/>
  <c r="F2337" i="8"/>
  <c r="F2338" i="8"/>
  <c r="F2339" i="8"/>
  <c r="F2340" i="8"/>
  <c r="F2341" i="8"/>
  <c r="F2342" i="8"/>
  <c r="F2343" i="8"/>
  <c r="F2344" i="8"/>
  <c r="F2345" i="8"/>
  <c r="F2346" i="8"/>
  <c r="F2347" i="8"/>
  <c r="F2348" i="8"/>
  <c r="F2349" i="8"/>
  <c r="F2350" i="8"/>
  <c r="F2351" i="8"/>
  <c r="F2352" i="8"/>
  <c r="F2353" i="8"/>
  <c r="F2354" i="8"/>
  <c r="F2355" i="8"/>
  <c r="F2356" i="8"/>
  <c r="F2357" i="8"/>
  <c r="F2358" i="8"/>
  <c r="F2359" i="8"/>
  <c r="F2360" i="8"/>
  <c r="F2361" i="8"/>
  <c r="F2362" i="8"/>
  <c r="F2363" i="8"/>
  <c r="F2364" i="8"/>
  <c r="F2365" i="8"/>
  <c r="F2366" i="8"/>
  <c r="F2367" i="8"/>
  <c r="F2368" i="8"/>
  <c r="F2369" i="8"/>
  <c r="F2370" i="8"/>
  <c r="F2371" i="8"/>
  <c r="F2372" i="8"/>
  <c r="F2373" i="8"/>
  <c r="F2374" i="8"/>
  <c r="F2375" i="8"/>
  <c r="F2376" i="8"/>
  <c r="F2377" i="8"/>
  <c r="F2378" i="8"/>
  <c r="F2379" i="8"/>
  <c r="F2380" i="8"/>
  <c r="F2381" i="8"/>
  <c r="F2382" i="8"/>
  <c r="F2383" i="8"/>
  <c r="F2384" i="8"/>
  <c r="F2385" i="8"/>
  <c r="F2386" i="8"/>
  <c r="F2387" i="8"/>
  <c r="F2388" i="8"/>
  <c r="F2389" i="8"/>
  <c r="F2390" i="8"/>
  <c r="F2391" i="8"/>
  <c r="F2392" i="8"/>
  <c r="F2393" i="8"/>
  <c r="F2394" i="8"/>
  <c r="F2395" i="8"/>
  <c r="F2396" i="8"/>
  <c r="F2397" i="8"/>
  <c r="F2398" i="8"/>
  <c r="F2399" i="8"/>
  <c r="F2400" i="8"/>
  <c r="F2401" i="8"/>
  <c r="F2402" i="8"/>
  <c r="F2403" i="8"/>
  <c r="F2404" i="8"/>
  <c r="F2405" i="8"/>
  <c r="F2406" i="8"/>
  <c r="F2407" i="8"/>
  <c r="F2408" i="8"/>
  <c r="F2409" i="8"/>
  <c r="F2410" i="8"/>
  <c r="F2411" i="8"/>
  <c r="F2412" i="8"/>
  <c r="F2413" i="8"/>
  <c r="F2414" i="8"/>
  <c r="F2415" i="8"/>
  <c r="F2416" i="8"/>
  <c r="F2417" i="8"/>
  <c r="F2418" i="8"/>
  <c r="F2419" i="8"/>
  <c r="F2420" i="8"/>
  <c r="F2421" i="8"/>
  <c r="F2422" i="8"/>
  <c r="F2423" i="8"/>
  <c r="F2424" i="8"/>
  <c r="F2425" i="8"/>
  <c r="F2426" i="8"/>
  <c r="F2427" i="8"/>
  <c r="F2428" i="8"/>
  <c r="F2429" i="8"/>
  <c r="F2430" i="8"/>
  <c r="F2431" i="8"/>
  <c r="F2432" i="8"/>
  <c r="F2433" i="8"/>
  <c r="F2434" i="8"/>
  <c r="F2435" i="8"/>
  <c r="F2436" i="8"/>
  <c r="F2437" i="8"/>
  <c r="F2438" i="8"/>
  <c r="F2439" i="8"/>
  <c r="F2440" i="8"/>
  <c r="F2441" i="8"/>
  <c r="F2442" i="8"/>
  <c r="F2443" i="8"/>
  <c r="F2444" i="8"/>
  <c r="F2445" i="8"/>
  <c r="F2446" i="8"/>
  <c r="F2447" i="8"/>
  <c r="F2448" i="8"/>
  <c r="F2449" i="8"/>
  <c r="F2450" i="8"/>
  <c r="F2451" i="8"/>
  <c r="F2452" i="8"/>
  <c r="F2453" i="8"/>
  <c r="F2454" i="8"/>
  <c r="F2455" i="8"/>
  <c r="F2456" i="8"/>
  <c r="F2457" i="8"/>
  <c r="F2458" i="8"/>
  <c r="F2459" i="8"/>
  <c r="F2460" i="8"/>
  <c r="F2461" i="8"/>
  <c r="F2462" i="8"/>
  <c r="F2463" i="8"/>
  <c r="F2464" i="8"/>
  <c r="F2465" i="8"/>
  <c r="F2466" i="8"/>
  <c r="F2467" i="8"/>
  <c r="F2468" i="8"/>
  <c r="F2469" i="8"/>
  <c r="F2470" i="8"/>
  <c r="F2471" i="8"/>
  <c r="F2472" i="8"/>
  <c r="F2473" i="8"/>
  <c r="F2474" i="8"/>
  <c r="F2475" i="8"/>
  <c r="F2476" i="8"/>
  <c r="F2477" i="8"/>
  <c r="F2478" i="8"/>
  <c r="F2479" i="8"/>
  <c r="F2480" i="8"/>
  <c r="F2481" i="8"/>
  <c r="F2482" i="8"/>
  <c r="F2483" i="8"/>
  <c r="F2484" i="8"/>
  <c r="F2485" i="8"/>
  <c r="F2486" i="8"/>
  <c r="F2487" i="8"/>
  <c r="F2488" i="8"/>
  <c r="F2489" i="8"/>
  <c r="F2490" i="8"/>
  <c r="F2491" i="8"/>
  <c r="F2492" i="8"/>
  <c r="F2493" i="8"/>
  <c r="F2494" i="8"/>
  <c r="F2495" i="8"/>
  <c r="F2496" i="8"/>
  <c r="F2497" i="8"/>
  <c r="F2498" i="8"/>
  <c r="F2499" i="8"/>
  <c r="F2500" i="8"/>
  <c r="F2501" i="8"/>
  <c r="F2502" i="8"/>
  <c r="F2503" i="8"/>
  <c r="F2504" i="8"/>
  <c r="F2505" i="8"/>
  <c r="F2506" i="8"/>
  <c r="F2507" i="8"/>
  <c r="F2508" i="8"/>
  <c r="F2509" i="8"/>
  <c r="F2510" i="8"/>
  <c r="F2511" i="8"/>
  <c r="F2512" i="8"/>
  <c r="F2513" i="8"/>
  <c r="F2514" i="8"/>
  <c r="F2515" i="8"/>
  <c r="F2516" i="8"/>
  <c r="F2517" i="8"/>
  <c r="F2518" i="8"/>
  <c r="F2519" i="8"/>
  <c r="F2520" i="8"/>
  <c r="F2521" i="8"/>
  <c r="F2522" i="8"/>
  <c r="F2523" i="8"/>
  <c r="F2524" i="8"/>
  <c r="F2525" i="8"/>
  <c r="F2526" i="8"/>
  <c r="F2527" i="8"/>
  <c r="F2528" i="8"/>
  <c r="F2529" i="8"/>
  <c r="F2530" i="8"/>
  <c r="F2531" i="8"/>
  <c r="F2532" i="8"/>
  <c r="F2533" i="8"/>
  <c r="F2534" i="8"/>
  <c r="F2535" i="8"/>
  <c r="F2536" i="8"/>
  <c r="F2537" i="8"/>
  <c r="F2538" i="8"/>
  <c r="F2539" i="8"/>
  <c r="F2540" i="8"/>
  <c r="F2541" i="8"/>
  <c r="F2542" i="8"/>
  <c r="F2543" i="8"/>
  <c r="F2544" i="8"/>
  <c r="F2545" i="8"/>
  <c r="F2546" i="8"/>
  <c r="F2547" i="8"/>
  <c r="F2548" i="8"/>
  <c r="F2549" i="8"/>
  <c r="F2550" i="8"/>
  <c r="F2551" i="8"/>
  <c r="F2552" i="8"/>
  <c r="F2553" i="8"/>
  <c r="F2554" i="8"/>
  <c r="F2555" i="8"/>
  <c r="F2556" i="8"/>
  <c r="F2557" i="8"/>
  <c r="F2558" i="8"/>
  <c r="F2559" i="8"/>
  <c r="F2560" i="8"/>
  <c r="F2561" i="8"/>
  <c r="F2562" i="8"/>
  <c r="F2563" i="8"/>
  <c r="F2564" i="8"/>
  <c r="F2565" i="8"/>
  <c r="F2566" i="8"/>
  <c r="F2567" i="8"/>
  <c r="F2568" i="8"/>
  <c r="F2569" i="8"/>
  <c r="F2570" i="8"/>
  <c r="F2571" i="8"/>
  <c r="F2572" i="8"/>
  <c r="F2573" i="8"/>
  <c r="F2574" i="8"/>
  <c r="F2575" i="8"/>
  <c r="F2576" i="8"/>
  <c r="F2577" i="8"/>
  <c r="F2578" i="8"/>
  <c r="F2579" i="8"/>
  <c r="F2580" i="8"/>
  <c r="F2581" i="8"/>
  <c r="F2582" i="8"/>
  <c r="F2583" i="8"/>
  <c r="F2584" i="8"/>
  <c r="F2585" i="8"/>
  <c r="F2586" i="8"/>
  <c r="F2587" i="8"/>
  <c r="F2588" i="8"/>
  <c r="F2589" i="8"/>
  <c r="F2590" i="8"/>
  <c r="F2591" i="8"/>
  <c r="F2592" i="8"/>
  <c r="F2593" i="8"/>
  <c r="F2594" i="8"/>
  <c r="F2595" i="8"/>
  <c r="F2596" i="8"/>
  <c r="F2597" i="8"/>
  <c r="F2598" i="8"/>
  <c r="F2599" i="8"/>
  <c r="F2600" i="8"/>
  <c r="F2601" i="8"/>
  <c r="F2602" i="8"/>
  <c r="F2603" i="8"/>
  <c r="F2604" i="8"/>
  <c r="F2605" i="8"/>
  <c r="F2606" i="8"/>
  <c r="F2607" i="8"/>
  <c r="F2608" i="8"/>
  <c r="F2609" i="8"/>
  <c r="F2610" i="8"/>
  <c r="F2611" i="8"/>
  <c r="F2612" i="8"/>
  <c r="F2613" i="8"/>
  <c r="F2614" i="8"/>
  <c r="F2615" i="8"/>
  <c r="F2616" i="8"/>
  <c r="F2617" i="8"/>
  <c r="F2618" i="8"/>
  <c r="F2619" i="8"/>
  <c r="F2620" i="8"/>
  <c r="F2621" i="8"/>
  <c r="F2622" i="8"/>
  <c r="F2623" i="8"/>
  <c r="F2624" i="8"/>
  <c r="F2625" i="8"/>
  <c r="F2626" i="8"/>
  <c r="F2627" i="8"/>
  <c r="F2628" i="8"/>
  <c r="F2629" i="8"/>
  <c r="F2630" i="8"/>
  <c r="F2631" i="8"/>
  <c r="F2632" i="8"/>
  <c r="F2633" i="8"/>
  <c r="F2634" i="8"/>
  <c r="F2635" i="8"/>
  <c r="F2636" i="8"/>
  <c r="F2637" i="8"/>
  <c r="F2638" i="8"/>
  <c r="F2639" i="8"/>
  <c r="F2640" i="8"/>
  <c r="F2641" i="8"/>
  <c r="F2642" i="8"/>
  <c r="F2643" i="8"/>
  <c r="F2644" i="8"/>
  <c r="F2645" i="8"/>
  <c r="F2646" i="8"/>
  <c r="F2647" i="8"/>
  <c r="F2648" i="8"/>
  <c r="F2649" i="8"/>
  <c r="F2650" i="8"/>
  <c r="F2651" i="8"/>
  <c r="F2652" i="8"/>
  <c r="F2653" i="8"/>
  <c r="F2654" i="8"/>
  <c r="F2655" i="8"/>
  <c r="F2656" i="8"/>
  <c r="F2657" i="8"/>
  <c r="F2658" i="8"/>
  <c r="F2659" i="8"/>
  <c r="F2660" i="8"/>
  <c r="F2661" i="8"/>
  <c r="F2662" i="8"/>
  <c r="F2663" i="8"/>
  <c r="F2664" i="8"/>
  <c r="F2665" i="8"/>
  <c r="F2666" i="8"/>
  <c r="F2667" i="8"/>
  <c r="F2668" i="8"/>
  <c r="F2669" i="8"/>
  <c r="F2670" i="8"/>
  <c r="F2671" i="8"/>
  <c r="F2672" i="8"/>
  <c r="F2673" i="8"/>
  <c r="F2674" i="8"/>
  <c r="F2675" i="8"/>
  <c r="F2676" i="8"/>
  <c r="F2677" i="8"/>
  <c r="F2678" i="8"/>
  <c r="F2679" i="8"/>
  <c r="F2680" i="8"/>
  <c r="F2681" i="8"/>
  <c r="F2682" i="8"/>
  <c r="F2683" i="8"/>
  <c r="F2684" i="8"/>
  <c r="F2685" i="8"/>
  <c r="F2686" i="8"/>
  <c r="F2687" i="8"/>
  <c r="F2688" i="8"/>
  <c r="F2689" i="8"/>
  <c r="F2690" i="8"/>
  <c r="F2691" i="8"/>
  <c r="F2692" i="8"/>
  <c r="F2693" i="8"/>
  <c r="F2694" i="8"/>
  <c r="F2695" i="8"/>
  <c r="F2696" i="8"/>
  <c r="F2697" i="8"/>
  <c r="F2698" i="8"/>
  <c r="F2699" i="8"/>
  <c r="F2700" i="8"/>
  <c r="F2701" i="8"/>
  <c r="F2702" i="8"/>
  <c r="F2703" i="8"/>
  <c r="F2704" i="8"/>
  <c r="F2705" i="8"/>
  <c r="F2706" i="8"/>
  <c r="F2707" i="8"/>
  <c r="F2708" i="8"/>
  <c r="F2709" i="8"/>
  <c r="F2710" i="8"/>
  <c r="F2711" i="8"/>
  <c r="F2712" i="8"/>
  <c r="F2713" i="8"/>
  <c r="F2714" i="8"/>
  <c r="F2715" i="8"/>
  <c r="F2716" i="8"/>
  <c r="F2717" i="8"/>
  <c r="F2718" i="8"/>
  <c r="F2719" i="8"/>
  <c r="F2720" i="8"/>
  <c r="F2721" i="8"/>
  <c r="F2722" i="8"/>
  <c r="F2723" i="8"/>
  <c r="F2724" i="8"/>
  <c r="F2725" i="8"/>
  <c r="F2726" i="8"/>
  <c r="F2727" i="8"/>
  <c r="F2728" i="8"/>
  <c r="F2729" i="8"/>
  <c r="F2730" i="8"/>
  <c r="F2731" i="8"/>
  <c r="F2732" i="8"/>
  <c r="F2733" i="8"/>
  <c r="F2734" i="8"/>
  <c r="F2735" i="8"/>
  <c r="F2736" i="8"/>
  <c r="F2737" i="8"/>
  <c r="F2738" i="8"/>
  <c r="F2739" i="8"/>
  <c r="F2740" i="8"/>
  <c r="F2741" i="8"/>
  <c r="F2742" i="8"/>
  <c r="F2743" i="8"/>
  <c r="F2744" i="8"/>
  <c r="F2745" i="8"/>
  <c r="F2746" i="8"/>
  <c r="F2747" i="8"/>
  <c r="F2748" i="8"/>
  <c r="F2749" i="8"/>
  <c r="F2750" i="8"/>
  <c r="F2751" i="8"/>
  <c r="F2752" i="8"/>
  <c r="F2753" i="8"/>
  <c r="F2754" i="8"/>
  <c r="F2755" i="8"/>
  <c r="F2756" i="8"/>
  <c r="F2757" i="8"/>
  <c r="F2758" i="8"/>
  <c r="F2759" i="8"/>
  <c r="F2760" i="8"/>
  <c r="F2761" i="8"/>
  <c r="F2762" i="8"/>
  <c r="F2763" i="8"/>
  <c r="F2764" i="8"/>
  <c r="F2765" i="8"/>
  <c r="F2766" i="8"/>
  <c r="F2767" i="8"/>
  <c r="F2768" i="8"/>
  <c r="F2769" i="8"/>
  <c r="F2770" i="8"/>
  <c r="F2771" i="8"/>
  <c r="F2772" i="8"/>
  <c r="F2773" i="8"/>
  <c r="F2774" i="8"/>
  <c r="F2775" i="8"/>
  <c r="F2776" i="8"/>
  <c r="F2777" i="8"/>
  <c r="F2778" i="8"/>
  <c r="F2779" i="8"/>
  <c r="F2780" i="8"/>
  <c r="F2781" i="8"/>
  <c r="F2782" i="8"/>
  <c r="F2783" i="8"/>
  <c r="F2784" i="8"/>
  <c r="F2785" i="8"/>
  <c r="F2786" i="8"/>
  <c r="F2787" i="8"/>
  <c r="F2788" i="8"/>
  <c r="F2789" i="8"/>
  <c r="F2790" i="8"/>
  <c r="F2791" i="8"/>
  <c r="F2792" i="8"/>
  <c r="F2793" i="8"/>
  <c r="F2794" i="8"/>
  <c r="F2795" i="8"/>
  <c r="F2796" i="8"/>
  <c r="F2797" i="8"/>
  <c r="F2798" i="8"/>
  <c r="F2799" i="8"/>
  <c r="F2800" i="8"/>
  <c r="F2801" i="8"/>
  <c r="F2802" i="8"/>
  <c r="F2803" i="8"/>
  <c r="F2804" i="8"/>
  <c r="F2805" i="8"/>
  <c r="F2806" i="8"/>
  <c r="F2807" i="8"/>
  <c r="F2808" i="8"/>
  <c r="F2809" i="8"/>
  <c r="F2810" i="8"/>
  <c r="F2811" i="8"/>
  <c r="F2812" i="8"/>
  <c r="F2813" i="8"/>
  <c r="F2814" i="8"/>
  <c r="F2815" i="8"/>
  <c r="F2816" i="8"/>
  <c r="F2817" i="8"/>
  <c r="F2818" i="8"/>
  <c r="F2819" i="8"/>
  <c r="F2820" i="8"/>
  <c r="F2821" i="8"/>
  <c r="F2822" i="8"/>
  <c r="F2823" i="8"/>
  <c r="F2824" i="8"/>
  <c r="F2825" i="8"/>
  <c r="F2826" i="8"/>
  <c r="F2827" i="8"/>
  <c r="F2828" i="8"/>
  <c r="F2829" i="8"/>
  <c r="F2830" i="8"/>
  <c r="F2831" i="8"/>
  <c r="F2832" i="8"/>
  <c r="F2833" i="8"/>
  <c r="F2834" i="8"/>
  <c r="F2835" i="8"/>
  <c r="F2836" i="8"/>
  <c r="F2837" i="8"/>
  <c r="F2838" i="8"/>
  <c r="F2839" i="8"/>
  <c r="F2840" i="8"/>
  <c r="F2841" i="8"/>
  <c r="F2842" i="8"/>
  <c r="F2843" i="8"/>
  <c r="F2844" i="8"/>
  <c r="F2845" i="8"/>
  <c r="F2846" i="8"/>
  <c r="F2847" i="8"/>
  <c r="F2848" i="8"/>
  <c r="F2849" i="8"/>
  <c r="F2850" i="8"/>
  <c r="F2851" i="8"/>
  <c r="F2852" i="8"/>
  <c r="F2853" i="8"/>
  <c r="F2854" i="8"/>
  <c r="F2855" i="8"/>
  <c r="F2856" i="8"/>
  <c r="F2857" i="8"/>
  <c r="F2858" i="8"/>
  <c r="F2859" i="8"/>
  <c r="F2860" i="8"/>
  <c r="F2861" i="8"/>
  <c r="F2862" i="8"/>
  <c r="F2863" i="8"/>
  <c r="F2864" i="8"/>
  <c r="F2865" i="8"/>
  <c r="F2866" i="8"/>
  <c r="F2867" i="8"/>
  <c r="F2868" i="8"/>
  <c r="F2869" i="8"/>
  <c r="F2870" i="8"/>
  <c r="F2871" i="8"/>
  <c r="F2872" i="8"/>
  <c r="F2873" i="8"/>
  <c r="F2874" i="8"/>
  <c r="F2875" i="8"/>
  <c r="F2876" i="8"/>
  <c r="F2877" i="8"/>
  <c r="F2878" i="8"/>
  <c r="F2879" i="8"/>
  <c r="F2880" i="8"/>
  <c r="F2881" i="8"/>
  <c r="F2882" i="8"/>
  <c r="F2883" i="8"/>
  <c r="F2884" i="8"/>
  <c r="F2885" i="8"/>
  <c r="F2886" i="8"/>
  <c r="F2887" i="8"/>
  <c r="F2888" i="8"/>
  <c r="F2889" i="8"/>
  <c r="F2890" i="8"/>
  <c r="F2891" i="8"/>
  <c r="F2892" i="8"/>
  <c r="F2893" i="8"/>
  <c r="F2894" i="8"/>
  <c r="F2895" i="8"/>
  <c r="F2896" i="8"/>
  <c r="F2897" i="8"/>
  <c r="F2898" i="8"/>
  <c r="F2899" i="8"/>
  <c r="F2900" i="8"/>
  <c r="F2901" i="8"/>
  <c r="F2902" i="8"/>
  <c r="F2903" i="8"/>
  <c r="F2904" i="8"/>
  <c r="F2905" i="8"/>
  <c r="F2906" i="8"/>
  <c r="F2907" i="8"/>
  <c r="F2908" i="8"/>
  <c r="F2909" i="8"/>
  <c r="F2910" i="8"/>
  <c r="F2911" i="8"/>
  <c r="F2912" i="8"/>
  <c r="F2913" i="8"/>
  <c r="F2914" i="8"/>
  <c r="F2915" i="8"/>
  <c r="F2916" i="8"/>
  <c r="F2917" i="8"/>
  <c r="F2918" i="8"/>
  <c r="F2919" i="8"/>
  <c r="F2920" i="8"/>
  <c r="F2921" i="8"/>
  <c r="F2922" i="8"/>
  <c r="F2923" i="8"/>
  <c r="F2924" i="8"/>
  <c r="F2925" i="8"/>
  <c r="F2926" i="8"/>
  <c r="F2927" i="8"/>
  <c r="F2928" i="8"/>
  <c r="F2929" i="8"/>
  <c r="F2930" i="8"/>
  <c r="F2931" i="8"/>
  <c r="F2932" i="8"/>
  <c r="F2933" i="8"/>
  <c r="F2934" i="8"/>
  <c r="F2935" i="8"/>
  <c r="F2936" i="8"/>
  <c r="F2937" i="8"/>
  <c r="F2938" i="8"/>
  <c r="F2939" i="8"/>
  <c r="F2940" i="8"/>
  <c r="F2941" i="8"/>
  <c r="F2942" i="8"/>
  <c r="F2943" i="8"/>
  <c r="F2944" i="8"/>
  <c r="F2945" i="8"/>
  <c r="F2946" i="8"/>
  <c r="F2947" i="8"/>
  <c r="F2948" i="8"/>
  <c r="F2949" i="8"/>
  <c r="F2950" i="8"/>
  <c r="F2951" i="8"/>
  <c r="F2952" i="8"/>
  <c r="F2953" i="8"/>
  <c r="F2954" i="8"/>
  <c r="F2955" i="8"/>
  <c r="F2956" i="8"/>
  <c r="F2957" i="8"/>
  <c r="F2958" i="8"/>
  <c r="F2959" i="8"/>
  <c r="F2960" i="8"/>
  <c r="F2961" i="8"/>
  <c r="F2962" i="8"/>
  <c r="F2963" i="8"/>
  <c r="F2964" i="8"/>
  <c r="F2965" i="8"/>
  <c r="F2966" i="8"/>
  <c r="F2967" i="8"/>
  <c r="F2968" i="8"/>
  <c r="F2969" i="8"/>
  <c r="F2970" i="8"/>
  <c r="F2971" i="8"/>
  <c r="F2972" i="8"/>
  <c r="F2973" i="8"/>
  <c r="F2974" i="8"/>
  <c r="F2975" i="8"/>
  <c r="F2976" i="8"/>
  <c r="F2977" i="8"/>
  <c r="F2978" i="8"/>
  <c r="F2979" i="8"/>
  <c r="F2980" i="8"/>
  <c r="F2981" i="8"/>
  <c r="F2982" i="8"/>
  <c r="F2983" i="8"/>
  <c r="F2984" i="8"/>
  <c r="F2985" i="8"/>
  <c r="F2986" i="8"/>
  <c r="F2987" i="8"/>
  <c r="F2988" i="8"/>
  <c r="F2989" i="8"/>
  <c r="F2990" i="8"/>
  <c r="F2991" i="8"/>
  <c r="F2992" i="8"/>
  <c r="F2993" i="8"/>
  <c r="F2994" i="8"/>
  <c r="F2995" i="8"/>
  <c r="F2996" i="8"/>
  <c r="F2997" i="8"/>
  <c r="F2998" i="8"/>
  <c r="F2999" i="8"/>
  <c r="F3000" i="8"/>
  <c r="F3001" i="8"/>
  <c r="F3002" i="8"/>
  <c r="F3003" i="8"/>
  <c r="F3004" i="8"/>
  <c r="F3005" i="8"/>
  <c r="F3006" i="8"/>
  <c r="F3007" i="8"/>
  <c r="F3008" i="8"/>
  <c r="F3009" i="8"/>
  <c r="F3010" i="8"/>
  <c r="F3011" i="8"/>
  <c r="F3012" i="8"/>
  <c r="F3013" i="8"/>
  <c r="F3014" i="8"/>
  <c r="F3015" i="8"/>
  <c r="F3016" i="8"/>
  <c r="F3017" i="8"/>
  <c r="F3018" i="8"/>
  <c r="F3019" i="8"/>
  <c r="F3020" i="8"/>
  <c r="F3021" i="8"/>
  <c r="F3022" i="8"/>
  <c r="F3023" i="8"/>
  <c r="F3024" i="8"/>
  <c r="F3025" i="8"/>
  <c r="F3026" i="8"/>
  <c r="F3027" i="8"/>
  <c r="F3028" i="8"/>
  <c r="F3029" i="8"/>
  <c r="F3030" i="8"/>
  <c r="F3031" i="8"/>
  <c r="F3032" i="8"/>
  <c r="F3033" i="8"/>
  <c r="F3034" i="8"/>
  <c r="F3035" i="8"/>
  <c r="F3036" i="8"/>
  <c r="F3037" i="8"/>
  <c r="F3038" i="8"/>
  <c r="F3039" i="8"/>
  <c r="F3040" i="8"/>
  <c r="F3041" i="8"/>
  <c r="F3042" i="8"/>
  <c r="F3043" i="8"/>
  <c r="F3044" i="8"/>
  <c r="F3045" i="8"/>
  <c r="F3046" i="8"/>
  <c r="F3047" i="8"/>
  <c r="F3048" i="8"/>
  <c r="F3049" i="8"/>
  <c r="F3050" i="8"/>
  <c r="F3051" i="8"/>
  <c r="F3052" i="8"/>
  <c r="F3053" i="8"/>
  <c r="F3054" i="8"/>
  <c r="F3055" i="8"/>
  <c r="F3056" i="8"/>
  <c r="F3057" i="8"/>
  <c r="F3058" i="8"/>
  <c r="F3059" i="8"/>
  <c r="F3060" i="8"/>
  <c r="F3061" i="8"/>
  <c r="F3062" i="8"/>
  <c r="F3063" i="8"/>
  <c r="F3064" i="8"/>
  <c r="F3065" i="8"/>
  <c r="F3066" i="8"/>
  <c r="F3067" i="8"/>
  <c r="F3068" i="8"/>
  <c r="F3069" i="8"/>
  <c r="F3070" i="8"/>
  <c r="F3071" i="8"/>
  <c r="F3072" i="8"/>
  <c r="F3073" i="8"/>
  <c r="F3074" i="8"/>
  <c r="F3075" i="8"/>
  <c r="F3076" i="8"/>
  <c r="F3077" i="8"/>
  <c r="F3078" i="8"/>
  <c r="F3079" i="8"/>
  <c r="F3080" i="8"/>
  <c r="F3081" i="8"/>
  <c r="F3082" i="8"/>
  <c r="F3083" i="8"/>
  <c r="F3084" i="8"/>
  <c r="F3085" i="8"/>
  <c r="F3086" i="8"/>
  <c r="F3087" i="8"/>
  <c r="F3088" i="8"/>
  <c r="F3089" i="8"/>
  <c r="F3090" i="8"/>
  <c r="F3091" i="8"/>
  <c r="F3092" i="8"/>
  <c r="F3093" i="8"/>
  <c r="F3094" i="8"/>
  <c r="F3095" i="8"/>
  <c r="F3096" i="8"/>
  <c r="F3097" i="8"/>
  <c r="F3098" i="8"/>
  <c r="F3099" i="8"/>
  <c r="F3100" i="8"/>
  <c r="F3101" i="8"/>
  <c r="F3102" i="8"/>
  <c r="F3103" i="8"/>
  <c r="F3104" i="8"/>
  <c r="F3105" i="8"/>
  <c r="F3106" i="8"/>
  <c r="F3107" i="8"/>
  <c r="F3108" i="8"/>
  <c r="F3109" i="8"/>
  <c r="F3110" i="8"/>
  <c r="F3111" i="8"/>
  <c r="F3112" i="8"/>
  <c r="F3113" i="8"/>
  <c r="F3114" i="8"/>
  <c r="F3115" i="8"/>
  <c r="F3116" i="8"/>
  <c r="F3117" i="8"/>
  <c r="F3118" i="8"/>
  <c r="F3119" i="8"/>
  <c r="F3120" i="8"/>
  <c r="F3121" i="8"/>
  <c r="F3122" i="8"/>
  <c r="F3123" i="8"/>
  <c r="F3124" i="8"/>
  <c r="F3125" i="8"/>
  <c r="F3126" i="8"/>
  <c r="F3127" i="8"/>
  <c r="F3128" i="8"/>
  <c r="F3129" i="8"/>
  <c r="F3130" i="8"/>
  <c r="F3131" i="8"/>
  <c r="F3132" i="8"/>
  <c r="F3133" i="8"/>
  <c r="F3134" i="8"/>
  <c r="F3135" i="8"/>
  <c r="F3136" i="8"/>
  <c r="F3137" i="8"/>
  <c r="F3138" i="8"/>
  <c r="F3139" i="8"/>
  <c r="F3140" i="8"/>
  <c r="F3141" i="8"/>
  <c r="F3142" i="8"/>
  <c r="F3143" i="8"/>
  <c r="F3144" i="8"/>
  <c r="F3145" i="8"/>
  <c r="F3146" i="8"/>
  <c r="F3147" i="8"/>
  <c r="F3148" i="8"/>
  <c r="F3149" i="8"/>
  <c r="F3150" i="8"/>
  <c r="F3151" i="8"/>
  <c r="F3152" i="8"/>
  <c r="F3153" i="8"/>
  <c r="F3154" i="8"/>
  <c r="F3155" i="8"/>
  <c r="F3156" i="8"/>
  <c r="F3157" i="8"/>
  <c r="F3158" i="8"/>
  <c r="F3159" i="8"/>
  <c r="F3160" i="8"/>
  <c r="F3161" i="8"/>
  <c r="F3162" i="8"/>
  <c r="F3163" i="8"/>
  <c r="F3164" i="8"/>
  <c r="F3165" i="8"/>
  <c r="F3166" i="8"/>
  <c r="F3167" i="8"/>
  <c r="F3168" i="8"/>
  <c r="F3169" i="8"/>
  <c r="F3170" i="8"/>
  <c r="F3171" i="8"/>
  <c r="F3172" i="8"/>
  <c r="F3173" i="8"/>
  <c r="F3174" i="8"/>
  <c r="F3175" i="8"/>
  <c r="F3176" i="8"/>
  <c r="F3177" i="8"/>
  <c r="F3178" i="8"/>
  <c r="F3179" i="8"/>
  <c r="F3180" i="8"/>
  <c r="F3181" i="8"/>
  <c r="F3182" i="8"/>
  <c r="F3183" i="8"/>
  <c r="F3184" i="8"/>
  <c r="F3185" i="8"/>
  <c r="F3186" i="8"/>
  <c r="F3187" i="8"/>
  <c r="F3188" i="8"/>
  <c r="F3189" i="8"/>
  <c r="F3190" i="8"/>
  <c r="F3191" i="8"/>
  <c r="F3192" i="8"/>
  <c r="F3193" i="8"/>
  <c r="F3194" i="8"/>
  <c r="F3195" i="8"/>
  <c r="F3196" i="8"/>
  <c r="F3197" i="8"/>
  <c r="F3198" i="8"/>
  <c r="F3199" i="8"/>
  <c r="F3200" i="8"/>
  <c r="F3201" i="8"/>
  <c r="F3202" i="8"/>
  <c r="F3203" i="8"/>
  <c r="F3204" i="8"/>
  <c r="F3205" i="8"/>
  <c r="F3206" i="8"/>
  <c r="F3207" i="8"/>
  <c r="F3208" i="8"/>
  <c r="F3209" i="8"/>
  <c r="F3210" i="8"/>
  <c r="F3211" i="8"/>
  <c r="F3212" i="8"/>
  <c r="F3213" i="8"/>
  <c r="F3214" i="8"/>
  <c r="F3215" i="8"/>
  <c r="F3216" i="8"/>
  <c r="F3217" i="8"/>
  <c r="F3218" i="8"/>
  <c r="F3219" i="8"/>
  <c r="F3220" i="8"/>
  <c r="F3221" i="8"/>
  <c r="F3222" i="8"/>
  <c r="F3223" i="8"/>
  <c r="F3224" i="8"/>
  <c r="F3225" i="8"/>
  <c r="F3226" i="8"/>
  <c r="F3227" i="8"/>
  <c r="F3228" i="8"/>
  <c r="F3229" i="8"/>
  <c r="F3230" i="8"/>
  <c r="F3231" i="8"/>
  <c r="F3232" i="8"/>
  <c r="F3233" i="8"/>
  <c r="F3234" i="8"/>
  <c r="F3235" i="8"/>
  <c r="F3236" i="8"/>
  <c r="F3237" i="8"/>
  <c r="F3238" i="8"/>
  <c r="F3239" i="8"/>
  <c r="F3240" i="8"/>
  <c r="F3241" i="8"/>
  <c r="F3242" i="8"/>
  <c r="F3243" i="8"/>
  <c r="F3244" i="8"/>
  <c r="F3245" i="8"/>
  <c r="F3246" i="8"/>
  <c r="F3247" i="8"/>
  <c r="F3248" i="8"/>
  <c r="F3249" i="8"/>
  <c r="F3250" i="8"/>
  <c r="F3251" i="8"/>
  <c r="F3252" i="8"/>
  <c r="F3253" i="8"/>
  <c r="F3254" i="8"/>
  <c r="F3255" i="8"/>
  <c r="F3256" i="8"/>
  <c r="F3257" i="8"/>
  <c r="F3258" i="8"/>
  <c r="F3259" i="8"/>
  <c r="F3260" i="8"/>
  <c r="F3261" i="8"/>
  <c r="F3262" i="8"/>
  <c r="F3263" i="8"/>
  <c r="F3264" i="8"/>
  <c r="F3265" i="8"/>
  <c r="F3266" i="8"/>
  <c r="F3267" i="8"/>
  <c r="F3268" i="8"/>
  <c r="F3269" i="8"/>
  <c r="F3270" i="8"/>
  <c r="F3271" i="8"/>
  <c r="F3272" i="8"/>
  <c r="F3273" i="8"/>
  <c r="F3274" i="8"/>
  <c r="F3275" i="8"/>
  <c r="F3276" i="8"/>
  <c r="F3277" i="8"/>
  <c r="F3278" i="8"/>
  <c r="F3279" i="8"/>
  <c r="F3280" i="8"/>
  <c r="F3281" i="8"/>
  <c r="F3282" i="8"/>
  <c r="F3283" i="8"/>
  <c r="F3284" i="8"/>
  <c r="F3285" i="8"/>
  <c r="F3286" i="8"/>
  <c r="F3287" i="8"/>
  <c r="F3288" i="8"/>
  <c r="F3289" i="8"/>
  <c r="F3290" i="8"/>
  <c r="F3291" i="8"/>
  <c r="F3292" i="8"/>
  <c r="F3293" i="8"/>
  <c r="F3294" i="8"/>
  <c r="F3295" i="8"/>
  <c r="F3296" i="8"/>
  <c r="F3297" i="8"/>
  <c r="F3298" i="8"/>
  <c r="F3299" i="8"/>
  <c r="F3300" i="8"/>
  <c r="F3301" i="8"/>
  <c r="F3302" i="8"/>
  <c r="F3303" i="8"/>
  <c r="F3304" i="8"/>
  <c r="F3305" i="8"/>
  <c r="F3306" i="8"/>
  <c r="F3307" i="8"/>
  <c r="F3308" i="8"/>
  <c r="F3309" i="8"/>
  <c r="F3310" i="8"/>
  <c r="F3311" i="8"/>
  <c r="F3312" i="8"/>
  <c r="F3313" i="8"/>
  <c r="F3314" i="8"/>
  <c r="F3315" i="8"/>
  <c r="F3316" i="8"/>
  <c r="F3317" i="8"/>
  <c r="F3318" i="8"/>
  <c r="F3319" i="8"/>
  <c r="F3320" i="8"/>
  <c r="F3321" i="8"/>
  <c r="F3322" i="8"/>
  <c r="F3323" i="8"/>
  <c r="F3324" i="8"/>
  <c r="F3325" i="8"/>
  <c r="F3326" i="8"/>
  <c r="F3327" i="8"/>
  <c r="F3328" i="8"/>
  <c r="F3329" i="8"/>
  <c r="F3330" i="8"/>
  <c r="F3331" i="8"/>
  <c r="F3332" i="8"/>
  <c r="F3333" i="8"/>
  <c r="F3334" i="8"/>
  <c r="F3335" i="8"/>
  <c r="F3336" i="8"/>
  <c r="F3337" i="8"/>
  <c r="F3338" i="8"/>
  <c r="F3339" i="8"/>
  <c r="F3340" i="8"/>
  <c r="F3341" i="8"/>
  <c r="F3342" i="8"/>
  <c r="F3343" i="8"/>
  <c r="F3344" i="8"/>
  <c r="F3345" i="8"/>
  <c r="F3346" i="8"/>
  <c r="F3347" i="8"/>
  <c r="F3348" i="8"/>
  <c r="F3349" i="8"/>
  <c r="F3350" i="8"/>
  <c r="F3351" i="8"/>
  <c r="F3352" i="8"/>
  <c r="F3353" i="8"/>
  <c r="F3354" i="8"/>
  <c r="F3355" i="8"/>
  <c r="F3356" i="8"/>
  <c r="F3357" i="8"/>
  <c r="F3358" i="8"/>
  <c r="F3359" i="8"/>
  <c r="F3360" i="8"/>
  <c r="F3361" i="8"/>
  <c r="F3362" i="8"/>
  <c r="F3363" i="8"/>
  <c r="F3364" i="8"/>
  <c r="F3365" i="8"/>
  <c r="F3366" i="8"/>
  <c r="F3367" i="8"/>
  <c r="F3368" i="8"/>
  <c r="F3369" i="8"/>
  <c r="F3370" i="8"/>
  <c r="F3371" i="8"/>
  <c r="F3372" i="8"/>
  <c r="F3373" i="8"/>
  <c r="F3374" i="8"/>
  <c r="F3375" i="8"/>
  <c r="F3376" i="8"/>
  <c r="F3377" i="8"/>
  <c r="F3378" i="8"/>
  <c r="F3379" i="8"/>
  <c r="F3380" i="8"/>
  <c r="F3381" i="8"/>
  <c r="F3382" i="8"/>
  <c r="F3383" i="8"/>
  <c r="F3384" i="8"/>
  <c r="F3385" i="8"/>
  <c r="F3386" i="8"/>
  <c r="F3387" i="8"/>
  <c r="F3388" i="8"/>
  <c r="F3389" i="8"/>
  <c r="F3390" i="8"/>
  <c r="F3391" i="8"/>
  <c r="F3392" i="8"/>
  <c r="F3393" i="8"/>
  <c r="F3394" i="8"/>
  <c r="F3395" i="8"/>
  <c r="F3396" i="8"/>
  <c r="F3397" i="8"/>
  <c r="F3398" i="8"/>
  <c r="F3399" i="8"/>
  <c r="F3400" i="8"/>
  <c r="F3401" i="8"/>
  <c r="F3402" i="8"/>
  <c r="F3403" i="8"/>
  <c r="F3404" i="8"/>
  <c r="F3405" i="8"/>
  <c r="F3406" i="8"/>
  <c r="F3407" i="8"/>
  <c r="G2" i="8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G245" i="8" s="1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8" i="10"/>
  <c r="G3084" i="8" s="1"/>
  <c r="E159" i="10"/>
  <c r="E160" i="10"/>
  <c r="E161" i="10"/>
  <c r="E162" i="10"/>
  <c r="E163" i="10"/>
  <c r="E86" i="10"/>
  <c r="E85" i="10"/>
  <c r="E84" i="10"/>
  <c r="E83" i="10"/>
  <c r="E82" i="10"/>
  <c r="E81" i="10"/>
  <c r="E80" i="10"/>
  <c r="E79" i="10"/>
  <c r="E78" i="10"/>
  <c r="E77" i="10"/>
  <c r="H2" i="8"/>
  <c r="F2" i="8"/>
  <c r="D92" i="9"/>
  <c r="D93" i="9" s="1"/>
  <c r="C92" i="9"/>
  <c r="C93" i="9" s="1"/>
  <c r="B92" i="9"/>
  <c r="B93" i="9" s="1"/>
  <c r="E45" i="9"/>
  <c r="F45" i="9"/>
  <c r="E46" i="9"/>
  <c r="F46" i="9"/>
  <c r="E47" i="9"/>
  <c r="F47" i="9"/>
  <c r="E48" i="9"/>
  <c r="F48" i="9"/>
  <c r="E49" i="9"/>
  <c r="F49" i="9"/>
  <c r="E50" i="9"/>
  <c r="F50" i="9"/>
  <c r="E51" i="9"/>
  <c r="F51" i="9"/>
  <c r="E52" i="9"/>
  <c r="F52" i="9"/>
  <c r="E53" i="9"/>
  <c r="F53" i="9"/>
  <c r="E54" i="9"/>
  <c r="F54" i="9"/>
  <c r="E55" i="9"/>
  <c r="F55" i="9"/>
  <c r="E56" i="9"/>
  <c r="F56" i="9"/>
  <c r="E57" i="9"/>
  <c r="F57" i="9"/>
  <c r="E58" i="9"/>
  <c r="F58" i="9"/>
  <c r="E59" i="9"/>
  <c r="F59" i="9"/>
  <c r="E60" i="9"/>
  <c r="F60" i="9"/>
  <c r="E61" i="9"/>
  <c r="F61" i="9"/>
  <c r="E62" i="9"/>
  <c r="F62" i="9"/>
  <c r="E63" i="9"/>
  <c r="F63" i="9"/>
  <c r="E64" i="9"/>
  <c r="F64" i="9"/>
  <c r="E65" i="9"/>
  <c r="F65" i="9"/>
  <c r="E66" i="9"/>
  <c r="F66" i="9"/>
  <c r="E67" i="9"/>
  <c r="F67" i="9"/>
  <c r="E68" i="9"/>
  <c r="F68" i="9"/>
  <c r="E69" i="9"/>
  <c r="F69" i="9"/>
  <c r="E70" i="9"/>
  <c r="F70" i="9"/>
  <c r="E71" i="9"/>
  <c r="F71" i="9"/>
  <c r="E72" i="9"/>
  <c r="F72" i="9"/>
  <c r="E73" i="9"/>
  <c r="F73" i="9"/>
  <c r="E74" i="9"/>
  <c r="F74" i="9"/>
  <c r="E75" i="9"/>
  <c r="F75" i="9"/>
  <c r="E76" i="9"/>
  <c r="F76" i="9"/>
  <c r="E77" i="9"/>
  <c r="F77" i="9"/>
  <c r="E78" i="9"/>
  <c r="F78" i="9"/>
  <c r="E79" i="9"/>
  <c r="F79" i="9"/>
  <c r="E80" i="9"/>
  <c r="F80" i="9"/>
  <c r="E81" i="9"/>
  <c r="F81" i="9"/>
  <c r="E82" i="9"/>
  <c r="F82" i="9"/>
  <c r="E83" i="9"/>
  <c r="F83" i="9"/>
  <c r="E84" i="9"/>
  <c r="F84" i="9"/>
  <c r="E85" i="9"/>
  <c r="F85" i="9"/>
  <c r="E86" i="9"/>
  <c r="F86" i="9"/>
  <c r="E87" i="9"/>
  <c r="F87" i="9"/>
  <c r="E88" i="9"/>
  <c r="F88" i="9"/>
  <c r="E89" i="9"/>
  <c r="F89" i="9"/>
  <c r="E90" i="9"/>
  <c r="F90" i="9"/>
  <c r="F44" i="9"/>
  <c r="E44" i="9"/>
  <c r="H4" i="3"/>
  <c r="I4" i="3"/>
  <c r="J4" i="3"/>
  <c r="H5" i="3"/>
  <c r="I5" i="3"/>
  <c r="J5" i="3"/>
  <c r="H6" i="3"/>
  <c r="I6" i="3"/>
  <c r="J6" i="3"/>
  <c r="H7" i="3"/>
  <c r="I7" i="3"/>
  <c r="J7" i="3"/>
  <c r="H8" i="3"/>
  <c r="I8" i="3"/>
  <c r="J8" i="3"/>
  <c r="H9" i="3"/>
  <c r="I9" i="3"/>
  <c r="J9" i="3"/>
  <c r="H10" i="3"/>
  <c r="I10" i="3"/>
  <c r="J10" i="3"/>
  <c r="H11" i="3"/>
  <c r="I11" i="3"/>
  <c r="J11" i="3"/>
  <c r="H12" i="3"/>
  <c r="I12" i="3"/>
  <c r="J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I44" i="3"/>
  <c r="J44" i="3"/>
  <c r="H45" i="3"/>
  <c r="I45" i="3"/>
  <c r="J45" i="3"/>
  <c r="H46" i="3"/>
  <c r="I46" i="3"/>
  <c r="J46" i="3"/>
  <c r="H47" i="3"/>
  <c r="I47" i="3"/>
  <c r="J47" i="3"/>
  <c r="H48" i="3"/>
  <c r="I48" i="3"/>
  <c r="J48" i="3"/>
  <c r="H49" i="3"/>
  <c r="I49" i="3"/>
  <c r="J49" i="3"/>
  <c r="H50" i="3"/>
  <c r="I50" i="3"/>
  <c r="J50" i="3"/>
  <c r="H51" i="3"/>
  <c r="I51" i="3"/>
  <c r="J51" i="3"/>
  <c r="H52" i="3"/>
  <c r="I52" i="3"/>
  <c r="J52" i="3"/>
  <c r="H53" i="3"/>
  <c r="I53" i="3"/>
  <c r="J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I85" i="3"/>
  <c r="J85" i="3"/>
  <c r="H86" i="3"/>
  <c r="I86" i="3"/>
  <c r="J86" i="3"/>
  <c r="H87" i="3"/>
  <c r="I87" i="3"/>
  <c r="J87" i="3"/>
  <c r="H88" i="3"/>
  <c r="I88" i="3"/>
  <c r="J88" i="3"/>
  <c r="H89" i="3"/>
  <c r="I89" i="3"/>
  <c r="J89" i="3"/>
  <c r="H90" i="3"/>
  <c r="I90" i="3"/>
  <c r="J90" i="3"/>
  <c r="H91" i="3"/>
  <c r="I91" i="3"/>
  <c r="J91" i="3"/>
  <c r="H92" i="3"/>
  <c r="I92" i="3"/>
  <c r="J92" i="3"/>
  <c r="H93" i="3"/>
  <c r="I93" i="3"/>
  <c r="J93" i="3"/>
  <c r="H94" i="3"/>
  <c r="I94" i="3"/>
  <c r="J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I126" i="3"/>
  <c r="J126" i="3"/>
  <c r="H127" i="3"/>
  <c r="I127" i="3"/>
  <c r="J127" i="3"/>
  <c r="H128" i="3"/>
  <c r="I128" i="3"/>
  <c r="J128" i="3"/>
  <c r="H129" i="3"/>
  <c r="I129" i="3"/>
  <c r="J129" i="3"/>
  <c r="H130" i="3"/>
  <c r="I130" i="3"/>
  <c r="J130" i="3"/>
  <c r="H131" i="3"/>
  <c r="I131" i="3"/>
  <c r="J131" i="3"/>
  <c r="H132" i="3"/>
  <c r="I132" i="3"/>
  <c r="J132" i="3"/>
  <c r="H133" i="3"/>
  <c r="I133" i="3"/>
  <c r="J133" i="3"/>
  <c r="H134" i="3"/>
  <c r="I134" i="3"/>
  <c r="J134" i="3"/>
  <c r="H135" i="3"/>
  <c r="I135" i="3"/>
  <c r="J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I167" i="3"/>
  <c r="J167" i="3"/>
  <c r="H168" i="3"/>
  <c r="I168" i="3"/>
  <c r="J168" i="3"/>
  <c r="H169" i="3"/>
  <c r="I169" i="3"/>
  <c r="J169" i="3"/>
  <c r="H170" i="3"/>
  <c r="I170" i="3"/>
  <c r="J170" i="3"/>
  <c r="H171" i="3"/>
  <c r="I171" i="3"/>
  <c r="J171" i="3"/>
  <c r="H172" i="3"/>
  <c r="I172" i="3"/>
  <c r="J172" i="3"/>
  <c r="H173" i="3"/>
  <c r="I173" i="3"/>
  <c r="J173" i="3"/>
  <c r="H174" i="3"/>
  <c r="I174" i="3"/>
  <c r="J174" i="3"/>
  <c r="H175" i="3"/>
  <c r="I175" i="3"/>
  <c r="J175" i="3"/>
  <c r="H176" i="3"/>
  <c r="I176" i="3"/>
  <c r="J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I208" i="3"/>
  <c r="J208" i="3"/>
  <c r="H209" i="3"/>
  <c r="I209" i="3"/>
  <c r="J209" i="3"/>
  <c r="H210" i="3"/>
  <c r="I210" i="3"/>
  <c r="J210" i="3"/>
  <c r="H211" i="3"/>
  <c r="I211" i="3"/>
  <c r="J211" i="3"/>
  <c r="H212" i="3"/>
  <c r="I212" i="3"/>
  <c r="J212" i="3"/>
  <c r="H213" i="3"/>
  <c r="I213" i="3"/>
  <c r="J213" i="3"/>
  <c r="H214" i="3"/>
  <c r="I214" i="3"/>
  <c r="J214" i="3"/>
  <c r="H215" i="3"/>
  <c r="I215" i="3"/>
  <c r="J215" i="3"/>
  <c r="H216" i="3"/>
  <c r="I216" i="3"/>
  <c r="J216" i="3"/>
  <c r="H217" i="3"/>
  <c r="I217" i="3"/>
  <c r="J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I249" i="3"/>
  <c r="J249" i="3"/>
  <c r="H250" i="3"/>
  <c r="I250" i="3"/>
  <c r="J250" i="3"/>
  <c r="H251" i="3"/>
  <c r="I251" i="3"/>
  <c r="J251" i="3"/>
  <c r="H252" i="3"/>
  <c r="I252" i="3"/>
  <c r="J252" i="3"/>
  <c r="H253" i="3"/>
  <c r="I253" i="3"/>
  <c r="J253" i="3"/>
  <c r="H254" i="3"/>
  <c r="I254" i="3"/>
  <c r="J254" i="3"/>
  <c r="H255" i="3"/>
  <c r="I255" i="3"/>
  <c r="J255" i="3"/>
  <c r="H256" i="3"/>
  <c r="I256" i="3"/>
  <c r="J256" i="3"/>
  <c r="H257" i="3"/>
  <c r="I257" i="3"/>
  <c r="J257" i="3"/>
  <c r="H258" i="3"/>
  <c r="I258" i="3"/>
  <c r="J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I290" i="3"/>
  <c r="J290" i="3"/>
  <c r="H291" i="3"/>
  <c r="I291" i="3"/>
  <c r="J291" i="3"/>
  <c r="H292" i="3"/>
  <c r="I292" i="3"/>
  <c r="J292" i="3"/>
  <c r="H293" i="3"/>
  <c r="I293" i="3"/>
  <c r="J293" i="3"/>
  <c r="H294" i="3"/>
  <c r="I294" i="3"/>
  <c r="J294" i="3"/>
  <c r="H295" i="3"/>
  <c r="I295" i="3"/>
  <c r="J295" i="3"/>
  <c r="H296" i="3"/>
  <c r="I296" i="3"/>
  <c r="J296" i="3"/>
  <c r="H297" i="3"/>
  <c r="I297" i="3"/>
  <c r="J297" i="3"/>
  <c r="H298" i="3"/>
  <c r="I298" i="3"/>
  <c r="J298" i="3"/>
  <c r="H299" i="3"/>
  <c r="I299" i="3"/>
  <c r="J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I331" i="3"/>
  <c r="J331" i="3"/>
  <c r="H332" i="3"/>
  <c r="I332" i="3"/>
  <c r="J332" i="3"/>
  <c r="H333" i="3"/>
  <c r="I333" i="3"/>
  <c r="J333" i="3"/>
  <c r="H334" i="3"/>
  <c r="I334" i="3"/>
  <c r="J334" i="3"/>
  <c r="H335" i="3"/>
  <c r="I335" i="3"/>
  <c r="J335" i="3"/>
  <c r="H336" i="3"/>
  <c r="I336" i="3"/>
  <c r="J336" i="3"/>
  <c r="H337" i="3"/>
  <c r="I337" i="3"/>
  <c r="J337" i="3"/>
  <c r="H338" i="3"/>
  <c r="I338" i="3"/>
  <c r="J338" i="3"/>
  <c r="H339" i="3"/>
  <c r="I339" i="3"/>
  <c r="J339" i="3"/>
  <c r="H340" i="3"/>
  <c r="I340" i="3"/>
  <c r="J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I372" i="3"/>
  <c r="J372" i="3"/>
  <c r="H373" i="3"/>
  <c r="I373" i="3"/>
  <c r="J373" i="3"/>
  <c r="H374" i="3"/>
  <c r="I374" i="3"/>
  <c r="J374" i="3"/>
  <c r="H375" i="3"/>
  <c r="I375" i="3"/>
  <c r="J375" i="3"/>
  <c r="H376" i="3"/>
  <c r="I376" i="3"/>
  <c r="J376" i="3"/>
  <c r="H377" i="3"/>
  <c r="I377" i="3"/>
  <c r="J377" i="3"/>
  <c r="H378" i="3"/>
  <c r="I378" i="3"/>
  <c r="J378" i="3"/>
  <c r="H379" i="3"/>
  <c r="I379" i="3"/>
  <c r="J379" i="3"/>
  <c r="H380" i="3"/>
  <c r="I380" i="3"/>
  <c r="J380" i="3"/>
  <c r="H381" i="3"/>
  <c r="I381" i="3"/>
  <c r="J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I413" i="3"/>
  <c r="J413" i="3"/>
  <c r="H414" i="3"/>
  <c r="I414" i="3"/>
  <c r="J414" i="3"/>
  <c r="H415" i="3"/>
  <c r="I415" i="3"/>
  <c r="J415" i="3"/>
  <c r="H416" i="3"/>
  <c r="I416" i="3"/>
  <c r="J416" i="3"/>
  <c r="H417" i="3"/>
  <c r="I417" i="3"/>
  <c r="J417" i="3"/>
  <c r="H418" i="3"/>
  <c r="I418" i="3"/>
  <c r="J418" i="3"/>
  <c r="H419" i="3"/>
  <c r="I419" i="3"/>
  <c r="J419" i="3"/>
  <c r="H420" i="3"/>
  <c r="I420" i="3"/>
  <c r="J420" i="3"/>
  <c r="H421" i="3"/>
  <c r="I421" i="3"/>
  <c r="J421" i="3"/>
  <c r="H422" i="3"/>
  <c r="I422" i="3"/>
  <c r="J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I454" i="3"/>
  <c r="J454" i="3"/>
  <c r="H455" i="3"/>
  <c r="I455" i="3"/>
  <c r="J455" i="3"/>
  <c r="H456" i="3"/>
  <c r="I456" i="3"/>
  <c r="J456" i="3"/>
  <c r="H457" i="3"/>
  <c r="I457" i="3"/>
  <c r="J457" i="3"/>
  <c r="H458" i="3"/>
  <c r="I458" i="3"/>
  <c r="J458" i="3"/>
  <c r="H459" i="3"/>
  <c r="I459" i="3"/>
  <c r="J459" i="3"/>
  <c r="H460" i="3"/>
  <c r="I460" i="3"/>
  <c r="J460" i="3"/>
  <c r="H461" i="3"/>
  <c r="I461" i="3"/>
  <c r="J461" i="3"/>
  <c r="H462" i="3"/>
  <c r="I462" i="3"/>
  <c r="J462" i="3"/>
  <c r="H463" i="3"/>
  <c r="I463" i="3"/>
  <c r="J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I495" i="3"/>
  <c r="J495" i="3"/>
  <c r="H496" i="3"/>
  <c r="I496" i="3"/>
  <c r="J496" i="3"/>
  <c r="H497" i="3"/>
  <c r="I497" i="3"/>
  <c r="J497" i="3"/>
  <c r="H498" i="3"/>
  <c r="I498" i="3"/>
  <c r="J498" i="3"/>
  <c r="H499" i="3"/>
  <c r="I499" i="3"/>
  <c r="J499" i="3"/>
  <c r="H500" i="3"/>
  <c r="I500" i="3"/>
  <c r="J500" i="3"/>
  <c r="H501" i="3"/>
  <c r="I501" i="3"/>
  <c r="J501" i="3"/>
  <c r="H502" i="3"/>
  <c r="I502" i="3"/>
  <c r="J502" i="3"/>
  <c r="H503" i="3"/>
  <c r="I503" i="3"/>
  <c r="J503" i="3"/>
  <c r="H504" i="3"/>
  <c r="I504" i="3"/>
  <c r="J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I536" i="3"/>
  <c r="J536" i="3"/>
  <c r="H537" i="3"/>
  <c r="I537" i="3"/>
  <c r="J537" i="3"/>
  <c r="H538" i="3"/>
  <c r="I538" i="3"/>
  <c r="J538" i="3"/>
  <c r="H539" i="3"/>
  <c r="I539" i="3"/>
  <c r="J539" i="3"/>
  <c r="H540" i="3"/>
  <c r="I540" i="3"/>
  <c r="J540" i="3"/>
  <c r="H541" i="3"/>
  <c r="I541" i="3"/>
  <c r="J541" i="3"/>
  <c r="H542" i="3"/>
  <c r="I542" i="3"/>
  <c r="J542" i="3"/>
  <c r="H543" i="3"/>
  <c r="I543" i="3"/>
  <c r="J543" i="3"/>
  <c r="H544" i="3"/>
  <c r="I544" i="3"/>
  <c r="J544" i="3"/>
  <c r="H545" i="3"/>
  <c r="I545" i="3"/>
  <c r="J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I577" i="3"/>
  <c r="J577" i="3"/>
  <c r="H578" i="3"/>
  <c r="I578" i="3"/>
  <c r="J578" i="3"/>
  <c r="H579" i="3"/>
  <c r="I579" i="3"/>
  <c r="J579" i="3"/>
  <c r="H580" i="3"/>
  <c r="I580" i="3"/>
  <c r="J580" i="3"/>
  <c r="H581" i="3"/>
  <c r="I581" i="3"/>
  <c r="J581" i="3"/>
  <c r="H582" i="3"/>
  <c r="I582" i="3"/>
  <c r="J582" i="3"/>
  <c r="H583" i="3"/>
  <c r="I583" i="3"/>
  <c r="J583" i="3"/>
  <c r="H584" i="3"/>
  <c r="I584" i="3"/>
  <c r="J584" i="3"/>
  <c r="H585" i="3"/>
  <c r="I585" i="3"/>
  <c r="J585" i="3"/>
  <c r="H586" i="3"/>
  <c r="I586" i="3"/>
  <c r="J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I618" i="3"/>
  <c r="J618" i="3"/>
  <c r="H619" i="3"/>
  <c r="I619" i="3"/>
  <c r="J619" i="3"/>
  <c r="H620" i="3"/>
  <c r="I620" i="3"/>
  <c r="J620" i="3"/>
  <c r="H621" i="3"/>
  <c r="I621" i="3"/>
  <c r="J621" i="3"/>
  <c r="H622" i="3"/>
  <c r="I622" i="3"/>
  <c r="J622" i="3"/>
  <c r="H623" i="3"/>
  <c r="I623" i="3"/>
  <c r="J623" i="3"/>
  <c r="H624" i="3"/>
  <c r="I624" i="3"/>
  <c r="J624" i="3"/>
  <c r="H625" i="3"/>
  <c r="I625" i="3"/>
  <c r="J625" i="3"/>
  <c r="H626" i="3"/>
  <c r="I626" i="3"/>
  <c r="J626" i="3"/>
  <c r="H627" i="3"/>
  <c r="I627" i="3"/>
  <c r="J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I659" i="3"/>
  <c r="J659" i="3"/>
  <c r="H660" i="3"/>
  <c r="I660" i="3"/>
  <c r="J660" i="3"/>
  <c r="H661" i="3"/>
  <c r="I661" i="3"/>
  <c r="J661" i="3"/>
  <c r="H662" i="3"/>
  <c r="I662" i="3"/>
  <c r="J662" i="3"/>
  <c r="H663" i="3"/>
  <c r="I663" i="3"/>
  <c r="J663" i="3"/>
  <c r="H664" i="3"/>
  <c r="I664" i="3"/>
  <c r="J664" i="3"/>
  <c r="H665" i="3"/>
  <c r="I665" i="3"/>
  <c r="J665" i="3"/>
  <c r="H666" i="3"/>
  <c r="I666" i="3"/>
  <c r="J666" i="3"/>
  <c r="H667" i="3"/>
  <c r="I667" i="3"/>
  <c r="J667" i="3"/>
  <c r="H668" i="3"/>
  <c r="I668" i="3"/>
  <c r="J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I700" i="3"/>
  <c r="J700" i="3"/>
  <c r="H701" i="3"/>
  <c r="I701" i="3"/>
  <c r="J701" i="3"/>
  <c r="H702" i="3"/>
  <c r="I702" i="3"/>
  <c r="J702" i="3"/>
  <c r="H703" i="3"/>
  <c r="I703" i="3"/>
  <c r="J703" i="3"/>
  <c r="H704" i="3"/>
  <c r="I704" i="3"/>
  <c r="J704" i="3"/>
  <c r="H705" i="3"/>
  <c r="I705" i="3"/>
  <c r="J705" i="3"/>
  <c r="H706" i="3"/>
  <c r="I706" i="3"/>
  <c r="J706" i="3"/>
  <c r="H707" i="3"/>
  <c r="I707" i="3"/>
  <c r="J707" i="3"/>
  <c r="H708" i="3"/>
  <c r="I708" i="3"/>
  <c r="J708" i="3"/>
  <c r="H709" i="3"/>
  <c r="I709" i="3"/>
  <c r="J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I741" i="3"/>
  <c r="J741" i="3"/>
  <c r="H742" i="3"/>
  <c r="I742" i="3"/>
  <c r="J742" i="3"/>
  <c r="H743" i="3"/>
  <c r="I743" i="3"/>
  <c r="J743" i="3"/>
  <c r="H744" i="3"/>
  <c r="I744" i="3"/>
  <c r="J744" i="3"/>
  <c r="H745" i="3"/>
  <c r="I745" i="3"/>
  <c r="J745" i="3"/>
  <c r="H746" i="3"/>
  <c r="I746" i="3"/>
  <c r="J746" i="3"/>
  <c r="H747" i="3"/>
  <c r="I747" i="3"/>
  <c r="J747" i="3"/>
  <c r="H748" i="3"/>
  <c r="I748" i="3"/>
  <c r="J748" i="3"/>
  <c r="H749" i="3"/>
  <c r="I749" i="3"/>
  <c r="J749" i="3"/>
  <c r="H750" i="3"/>
  <c r="I750" i="3"/>
  <c r="J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I782" i="3"/>
  <c r="J782" i="3"/>
  <c r="H783" i="3"/>
  <c r="I783" i="3"/>
  <c r="J783" i="3"/>
  <c r="H784" i="3"/>
  <c r="I784" i="3"/>
  <c r="J784" i="3"/>
  <c r="H785" i="3"/>
  <c r="I785" i="3"/>
  <c r="J785" i="3"/>
  <c r="H786" i="3"/>
  <c r="I786" i="3"/>
  <c r="J786" i="3"/>
  <c r="H787" i="3"/>
  <c r="I787" i="3"/>
  <c r="J787" i="3"/>
  <c r="H788" i="3"/>
  <c r="I788" i="3"/>
  <c r="J788" i="3"/>
  <c r="H789" i="3"/>
  <c r="I789" i="3"/>
  <c r="J789" i="3"/>
  <c r="H790" i="3"/>
  <c r="I790" i="3"/>
  <c r="J790" i="3"/>
  <c r="H791" i="3"/>
  <c r="I791" i="3"/>
  <c r="J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I823" i="3"/>
  <c r="J823" i="3"/>
  <c r="H824" i="3"/>
  <c r="I824" i="3"/>
  <c r="J824" i="3"/>
  <c r="H825" i="3"/>
  <c r="I825" i="3"/>
  <c r="J825" i="3"/>
  <c r="H826" i="3"/>
  <c r="I826" i="3"/>
  <c r="J826" i="3"/>
  <c r="H827" i="3"/>
  <c r="I827" i="3"/>
  <c r="J827" i="3"/>
  <c r="H828" i="3"/>
  <c r="I828" i="3"/>
  <c r="J828" i="3"/>
  <c r="H829" i="3"/>
  <c r="I829" i="3"/>
  <c r="J829" i="3"/>
  <c r="H830" i="3"/>
  <c r="I830" i="3"/>
  <c r="J830" i="3"/>
  <c r="H831" i="3"/>
  <c r="I831" i="3"/>
  <c r="J831" i="3"/>
  <c r="H832" i="3"/>
  <c r="I832" i="3"/>
  <c r="J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I864" i="3"/>
  <c r="J864" i="3"/>
  <c r="H865" i="3"/>
  <c r="I865" i="3"/>
  <c r="J865" i="3"/>
  <c r="H866" i="3"/>
  <c r="I866" i="3"/>
  <c r="J866" i="3"/>
  <c r="H867" i="3"/>
  <c r="I867" i="3"/>
  <c r="J867" i="3"/>
  <c r="H868" i="3"/>
  <c r="I868" i="3"/>
  <c r="J868" i="3"/>
  <c r="H869" i="3"/>
  <c r="I869" i="3"/>
  <c r="J869" i="3"/>
  <c r="H870" i="3"/>
  <c r="I870" i="3"/>
  <c r="J870" i="3"/>
  <c r="H871" i="3"/>
  <c r="I871" i="3"/>
  <c r="J871" i="3"/>
  <c r="H872" i="3"/>
  <c r="I872" i="3"/>
  <c r="J872" i="3"/>
  <c r="H873" i="3"/>
  <c r="I873" i="3"/>
  <c r="J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I905" i="3"/>
  <c r="J905" i="3"/>
  <c r="H906" i="3"/>
  <c r="I906" i="3"/>
  <c r="J906" i="3"/>
  <c r="H907" i="3"/>
  <c r="I907" i="3"/>
  <c r="J907" i="3"/>
  <c r="H908" i="3"/>
  <c r="I908" i="3"/>
  <c r="J908" i="3"/>
  <c r="H909" i="3"/>
  <c r="I909" i="3"/>
  <c r="J909" i="3"/>
  <c r="H910" i="3"/>
  <c r="I910" i="3"/>
  <c r="J910" i="3"/>
  <c r="H911" i="3"/>
  <c r="I911" i="3"/>
  <c r="J911" i="3"/>
  <c r="H912" i="3"/>
  <c r="I912" i="3"/>
  <c r="J912" i="3"/>
  <c r="H913" i="3"/>
  <c r="I913" i="3"/>
  <c r="J913" i="3"/>
  <c r="H914" i="3"/>
  <c r="I914" i="3"/>
  <c r="J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I946" i="3"/>
  <c r="J946" i="3"/>
  <c r="H947" i="3"/>
  <c r="I947" i="3"/>
  <c r="J947" i="3"/>
  <c r="H948" i="3"/>
  <c r="I948" i="3"/>
  <c r="J948" i="3"/>
  <c r="H949" i="3"/>
  <c r="I949" i="3"/>
  <c r="J949" i="3"/>
  <c r="H950" i="3"/>
  <c r="I950" i="3"/>
  <c r="J950" i="3"/>
  <c r="H951" i="3"/>
  <c r="I951" i="3"/>
  <c r="J951" i="3"/>
  <c r="H952" i="3"/>
  <c r="I952" i="3"/>
  <c r="J952" i="3"/>
  <c r="H953" i="3"/>
  <c r="I953" i="3"/>
  <c r="J953" i="3"/>
  <c r="H954" i="3"/>
  <c r="I954" i="3"/>
  <c r="J954" i="3"/>
  <c r="H955" i="3"/>
  <c r="I955" i="3"/>
  <c r="J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I987" i="3"/>
  <c r="J987" i="3"/>
  <c r="H988" i="3"/>
  <c r="I988" i="3"/>
  <c r="J988" i="3"/>
  <c r="H989" i="3"/>
  <c r="I989" i="3"/>
  <c r="J989" i="3"/>
  <c r="H990" i="3"/>
  <c r="I990" i="3"/>
  <c r="J990" i="3"/>
  <c r="H991" i="3"/>
  <c r="I991" i="3"/>
  <c r="J991" i="3"/>
  <c r="H992" i="3"/>
  <c r="I992" i="3"/>
  <c r="J992" i="3"/>
  <c r="H993" i="3"/>
  <c r="I993" i="3"/>
  <c r="J993" i="3"/>
  <c r="H994" i="3"/>
  <c r="I994" i="3"/>
  <c r="J994" i="3"/>
  <c r="H995" i="3"/>
  <c r="I995" i="3"/>
  <c r="J995" i="3"/>
  <c r="H996" i="3"/>
  <c r="I996" i="3"/>
  <c r="J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I1028" i="3"/>
  <c r="J1028" i="3"/>
  <c r="H1029" i="3"/>
  <c r="I1029" i="3"/>
  <c r="J1029" i="3"/>
  <c r="H1030" i="3"/>
  <c r="I1030" i="3"/>
  <c r="J1030" i="3"/>
  <c r="H1031" i="3"/>
  <c r="I1031" i="3"/>
  <c r="J1031" i="3"/>
  <c r="H1032" i="3"/>
  <c r="I1032" i="3"/>
  <c r="J1032" i="3"/>
  <c r="H1033" i="3"/>
  <c r="I1033" i="3"/>
  <c r="J1033" i="3"/>
  <c r="H1034" i="3"/>
  <c r="I1034" i="3"/>
  <c r="J1034" i="3"/>
  <c r="H1035" i="3"/>
  <c r="I1035" i="3"/>
  <c r="J1035" i="3"/>
  <c r="H1036" i="3"/>
  <c r="I1036" i="3"/>
  <c r="J1036" i="3"/>
  <c r="H1037" i="3"/>
  <c r="I1037" i="3"/>
  <c r="J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I1069" i="3"/>
  <c r="J1069" i="3"/>
  <c r="H1070" i="3"/>
  <c r="I1070" i="3"/>
  <c r="J1070" i="3"/>
  <c r="H1071" i="3"/>
  <c r="I1071" i="3"/>
  <c r="J1071" i="3"/>
  <c r="H1072" i="3"/>
  <c r="I1072" i="3"/>
  <c r="J1072" i="3"/>
  <c r="H1073" i="3"/>
  <c r="I1073" i="3"/>
  <c r="J1073" i="3"/>
  <c r="H1074" i="3"/>
  <c r="I1074" i="3"/>
  <c r="J1074" i="3"/>
  <c r="H1075" i="3"/>
  <c r="I1075" i="3"/>
  <c r="J1075" i="3"/>
  <c r="H1076" i="3"/>
  <c r="I1076" i="3"/>
  <c r="J1076" i="3"/>
  <c r="H1077" i="3"/>
  <c r="I1077" i="3"/>
  <c r="J1077" i="3"/>
  <c r="H1078" i="3"/>
  <c r="I1078" i="3"/>
  <c r="J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I1110" i="3"/>
  <c r="J1110" i="3"/>
  <c r="H1111" i="3"/>
  <c r="I1111" i="3"/>
  <c r="J1111" i="3"/>
  <c r="H1112" i="3"/>
  <c r="I1112" i="3"/>
  <c r="J1112" i="3"/>
  <c r="H1113" i="3"/>
  <c r="I1113" i="3"/>
  <c r="J1113" i="3"/>
  <c r="H1114" i="3"/>
  <c r="I1114" i="3"/>
  <c r="J1114" i="3"/>
  <c r="H1115" i="3"/>
  <c r="I1115" i="3"/>
  <c r="J1115" i="3"/>
  <c r="H1116" i="3"/>
  <c r="I1116" i="3"/>
  <c r="J1116" i="3"/>
  <c r="H1117" i="3"/>
  <c r="I1117" i="3"/>
  <c r="J1117" i="3"/>
  <c r="H1118" i="3"/>
  <c r="I1118" i="3"/>
  <c r="J1118" i="3"/>
  <c r="H1119" i="3"/>
  <c r="I1119" i="3"/>
  <c r="J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I1151" i="3"/>
  <c r="J1151" i="3"/>
  <c r="H1152" i="3"/>
  <c r="I1152" i="3"/>
  <c r="J1152" i="3"/>
  <c r="H1153" i="3"/>
  <c r="I1153" i="3"/>
  <c r="J1153" i="3"/>
  <c r="H1154" i="3"/>
  <c r="I1154" i="3"/>
  <c r="J1154" i="3"/>
  <c r="H1155" i="3"/>
  <c r="I1155" i="3"/>
  <c r="J1155" i="3"/>
  <c r="H1156" i="3"/>
  <c r="I1156" i="3"/>
  <c r="J1156" i="3"/>
  <c r="H1157" i="3"/>
  <c r="I1157" i="3"/>
  <c r="J1157" i="3"/>
  <c r="H1158" i="3"/>
  <c r="I1158" i="3"/>
  <c r="J1158" i="3"/>
  <c r="H1159" i="3"/>
  <c r="I1159" i="3"/>
  <c r="J1159" i="3"/>
  <c r="H1160" i="3"/>
  <c r="I1160" i="3"/>
  <c r="J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I1192" i="3"/>
  <c r="J1192" i="3"/>
  <c r="H1193" i="3"/>
  <c r="I1193" i="3"/>
  <c r="J1193" i="3"/>
  <c r="H1194" i="3"/>
  <c r="I1194" i="3"/>
  <c r="J1194" i="3"/>
  <c r="H1195" i="3"/>
  <c r="I1195" i="3"/>
  <c r="J1195" i="3"/>
  <c r="H1196" i="3"/>
  <c r="I1196" i="3"/>
  <c r="J1196" i="3"/>
  <c r="H1197" i="3"/>
  <c r="I1197" i="3"/>
  <c r="J1197" i="3"/>
  <c r="H1198" i="3"/>
  <c r="I1198" i="3"/>
  <c r="J1198" i="3"/>
  <c r="H1199" i="3"/>
  <c r="I1199" i="3"/>
  <c r="J1199" i="3"/>
  <c r="H1200" i="3"/>
  <c r="I1200" i="3"/>
  <c r="J1200" i="3"/>
  <c r="H1201" i="3"/>
  <c r="I1201" i="3"/>
  <c r="J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I1233" i="3"/>
  <c r="J1233" i="3"/>
  <c r="H1234" i="3"/>
  <c r="I1234" i="3"/>
  <c r="J1234" i="3"/>
  <c r="H1235" i="3"/>
  <c r="I1235" i="3"/>
  <c r="J1235" i="3"/>
  <c r="H1236" i="3"/>
  <c r="I1236" i="3"/>
  <c r="J1236" i="3"/>
  <c r="H1237" i="3"/>
  <c r="I1237" i="3"/>
  <c r="J1237" i="3"/>
  <c r="H1238" i="3"/>
  <c r="I1238" i="3"/>
  <c r="J1238" i="3"/>
  <c r="H1239" i="3"/>
  <c r="I1239" i="3"/>
  <c r="J1239" i="3"/>
  <c r="H1240" i="3"/>
  <c r="I1240" i="3"/>
  <c r="J1240" i="3"/>
  <c r="H1241" i="3"/>
  <c r="I1241" i="3"/>
  <c r="J1241" i="3"/>
  <c r="H1242" i="3"/>
  <c r="I1242" i="3"/>
  <c r="J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I1274" i="3"/>
  <c r="J1274" i="3"/>
  <c r="H1275" i="3"/>
  <c r="I1275" i="3"/>
  <c r="J1275" i="3"/>
  <c r="H1276" i="3"/>
  <c r="I1276" i="3"/>
  <c r="J1276" i="3"/>
  <c r="H1277" i="3"/>
  <c r="I1277" i="3"/>
  <c r="J1277" i="3"/>
  <c r="H1278" i="3"/>
  <c r="I1278" i="3"/>
  <c r="J1278" i="3"/>
  <c r="H1279" i="3"/>
  <c r="I1279" i="3"/>
  <c r="J1279" i="3"/>
  <c r="H1280" i="3"/>
  <c r="I1280" i="3"/>
  <c r="J1280" i="3"/>
  <c r="H1281" i="3"/>
  <c r="I1281" i="3"/>
  <c r="J1281" i="3"/>
  <c r="H1282" i="3"/>
  <c r="I1282" i="3"/>
  <c r="J1282" i="3"/>
  <c r="H1283" i="3"/>
  <c r="I1283" i="3"/>
  <c r="J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I1315" i="3"/>
  <c r="J1315" i="3"/>
  <c r="H1316" i="3"/>
  <c r="I1316" i="3"/>
  <c r="J1316" i="3"/>
  <c r="H1317" i="3"/>
  <c r="I1317" i="3"/>
  <c r="J1317" i="3"/>
  <c r="H1318" i="3"/>
  <c r="I1318" i="3"/>
  <c r="J1318" i="3"/>
  <c r="H1319" i="3"/>
  <c r="I1319" i="3"/>
  <c r="J1319" i="3"/>
  <c r="H1320" i="3"/>
  <c r="I1320" i="3"/>
  <c r="J1320" i="3"/>
  <c r="H1321" i="3"/>
  <c r="I1321" i="3"/>
  <c r="J1321" i="3"/>
  <c r="H1322" i="3"/>
  <c r="I1322" i="3"/>
  <c r="J1322" i="3"/>
  <c r="H1323" i="3"/>
  <c r="I1323" i="3"/>
  <c r="J1323" i="3"/>
  <c r="H1324" i="3"/>
  <c r="I1324" i="3"/>
  <c r="J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I1356" i="3"/>
  <c r="J1356" i="3"/>
  <c r="H1357" i="3"/>
  <c r="I1357" i="3"/>
  <c r="J1357" i="3"/>
  <c r="H1358" i="3"/>
  <c r="I1358" i="3"/>
  <c r="J1358" i="3"/>
  <c r="H1359" i="3"/>
  <c r="I1359" i="3"/>
  <c r="J1359" i="3"/>
  <c r="H1360" i="3"/>
  <c r="I1360" i="3"/>
  <c r="J1360" i="3"/>
  <c r="H1361" i="3"/>
  <c r="I1361" i="3"/>
  <c r="J1361" i="3"/>
  <c r="H1362" i="3"/>
  <c r="I1362" i="3"/>
  <c r="J1362" i="3"/>
  <c r="H1363" i="3"/>
  <c r="I1363" i="3"/>
  <c r="J1363" i="3"/>
  <c r="H1364" i="3"/>
  <c r="I1364" i="3"/>
  <c r="J1364" i="3"/>
  <c r="H1365" i="3"/>
  <c r="I1365" i="3"/>
  <c r="J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I1397" i="3"/>
  <c r="J1397" i="3"/>
  <c r="H1398" i="3"/>
  <c r="I1398" i="3"/>
  <c r="J1398" i="3"/>
  <c r="H1399" i="3"/>
  <c r="I1399" i="3"/>
  <c r="J1399" i="3"/>
  <c r="H1400" i="3"/>
  <c r="I1400" i="3"/>
  <c r="J1400" i="3"/>
  <c r="H1401" i="3"/>
  <c r="I1401" i="3"/>
  <c r="J1401" i="3"/>
  <c r="H1402" i="3"/>
  <c r="I1402" i="3"/>
  <c r="J1402" i="3"/>
  <c r="H1403" i="3"/>
  <c r="I1403" i="3"/>
  <c r="J1403" i="3"/>
  <c r="H1404" i="3"/>
  <c r="I1404" i="3"/>
  <c r="J1404" i="3"/>
  <c r="H1405" i="3"/>
  <c r="I1405" i="3"/>
  <c r="J1405" i="3"/>
  <c r="H1406" i="3"/>
  <c r="I1406" i="3"/>
  <c r="J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I1438" i="3"/>
  <c r="J1438" i="3"/>
  <c r="H1439" i="3"/>
  <c r="I1439" i="3"/>
  <c r="J1439" i="3"/>
  <c r="H1440" i="3"/>
  <c r="I1440" i="3"/>
  <c r="J1440" i="3"/>
  <c r="H1441" i="3"/>
  <c r="I1441" i="3"/>
  <c r="J1441" i="3"/>
  <c r="H1442" i="3"/>
  <c r="I1442" i="3"/>
  <c r="J1442" i="3"/>
  <c r="H1443" i="3"/>
  <c r="I1443" i="3"/>
  <c r="J1443" i="3"/>
  <c r="H1444" i="3"/>
  <c r="I1444" i="3"/>
  <c r="J1444" i="3"/>
  <c r="H1445" i="3"/>
  <c r="I1445" i="3"/>
  <c r="J1445" i="3"/>
  <c r="H1446" i="3"/>
  <c r="I1446" i="3"/>
  <c r="J1446" i="3"/>
  <c r="H1447" i="3"/>
  <c r="I1447" i="3"/>
  <c r="J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I1479" i="3"/>
  <c r="J1479" i="3"/>
  <c r="H1480" i="3"/>
  <c r="I1480" i="3"/>
  <c r="J1480" i="3"/>
  <c r="H1481" i="3"/>
  <c r="I1481" i="3"/>
  <c r="J1481" i="3"/>
  <c r="H1482" i="3"/>
  <c r="I1482" i="3"/>
  <c r="J1482" i="3"/>
  <c r="H1483" i="3"/>
  <c r="I1483" i="3"/>
  <c r="J1483" i="3"/>
  <c r="H1484" i="3"/>
  <c r="I1484" i="3"/>
  <c r="J1484" i="3"/>
  <c r="H1485" i="3"/>
  <c r="I1485" i="3"/>
  <c r="J1485" i="3"/>
  <c r="H1486" i="3"/>
  <c r="I1486" i="3"/>
  <c r="J1486" i="3"/>
  <c r="H1487" i="3"/>
  <c r="I1487" i="3"/>
  <c r="J1487" i="3"/>
  <c r="H1488" i="3"/>
  <c r="I1488" i="3"/>
  <c r="J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I1520" i="3"/>
  <c r="J1520" i="3"/>
  <c r="H1521" i="3"/>
  <c r="I1521" i="3"/>
  <c r="J1521" i="3"/>
  <c r="H1522" i="3"/>
  <c r="I1522" i="3"/>
  <c r="J1522" i="3"/>
  <c r="H1523" i="3"/>
  <c r="I1523" i="3"/>
  <c r="J1523" i="3"/>
  <c r="H1524" i="3"/>
  <c r="I1524" i="3"/>
  <c r="J1524" i="3"/>
  <c r="H1525" i="3"/>
  <c r="I1525" i="3"/>
  <c r="J1525" i="3"/>
  <c r="H1526" i="3"/>
  <c r="I1526" i="3"/>
  <c r="J1526" i="3"/>
  <c r="H1527" i="3"/>
  <c r="I1527" i="3"/>
  <c r="J1527" i="3"/>
  <c r="H1528" i="3"/>
  <c r="I1528" i="3"/>
  <c r="J1528" i="3"/>
  <c r="H1529" i="3"/>
  <c r="I1529" i="3"/>
  <c r="J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I1561" i="3"/>
  <c r="J1561" i="3"/>
  <c r="H1562" i="3"/>
  <c r="I1562" i="3"/>
  <c r="J1562" i="3"/>
  <c r="H1563" i="3"/>
  <c r="I1563" i="3"/>
  <c r="J1563" i="3"/>
  <c r="H1564" i="3"/>
  <c r="I1564" i="3"/>
  <c r="J1564" i="3"/>
  <c r="H1565" i="3"/>
  <c r="I1565" i="3"/>
  <c r="J1565" i="3"/>
  <c r="H1566" i="3"/>
  <c r="I1566" i="3"/>
  <c r="J1566" i="3"/>
  <c r="H1567" i="3"/>
  <c r="I1567" i="3"/>
  <c r="J1567" i="3"/>
  <c r="H1568" i="3"/>
  <c r="I1568" i="3"/>
  <c r="J1568" i="3"/>
  <c r="H1569" i="3"/>
  <c r="I1569" i="3"/>
  <c r="J1569" i="3"/>
  <c r="H1570" i="3"/>
  <c r="I1570" i="3"/>
  <c r="J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I1602" i="3"/>
  <c r="J1602" i="3"/>
  <c r="H1603" i="3"/>
  <c r="I1603" i="3"/>
  <c r="J1603" i="3"/>
  <c r="H1604" i="3"/>
  <c r="I1604" i="3"/>
  <c r="J1604" i="3"/>
  <c r="H1605" i="3"/>
  <c r="I1605" i="3"/>
  <c r="J1605" i="3"/>
  <c r="H1606" i="3"/>
  <c r="I1606" i="3"/>
  <c r="J1606" i="3"/>
  <c r="H1607" i="3"/>
  <c r="I1607" i="3"/>
  <c r="J1607" i="3"/>
  <c r="H1608" i="3"/>
  <c r="I1608" i="3"/>
  <c r="J1608" i="3"/>
  <c r="H1609" i="3"/>
  <c r="I1609" i="3"/>
  <c r="J1609" i="3"/>
  <c r="H1610" i="3"/>
  <c r="I1610" i="3"/>
  <c r="J1610" i="3"/>
  <c r="H1611" i="3"/>
  <c r="I1611" i="3"/>
  <c r="J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I1643" i="3"/>
  <c r="J1643" i="3"/>
  <c r="H1644" i="3"/>
  <c r="I1644" i="3"/>
  <c r="J1644" i="3"/>
  <c r="H1645" i="3"/>
  <c r="I1645" i="3"/>
  <c r="J1645" i="3"/>
  <c r="H1646" i="3"/>
  <c r="I1646" i="3"/>
  <c r="J1646" i="3"/>
  <c r="H1647" i="3"/>
  <c r="I1647" i="3"/>
  <c r="J1647" i="3"/>
  <c r="H1648" i="3"/>
  <c r="I1648" i="3"/>
  <c r="J1648" i="3"/>
  <c r="H1649" i="3"/>
  <c r="I1649" i="3"/>
  <c r="J1649" i="3"/>
  <c r="H1650" i="3"/>
  <c r="I1650" i="3"/>
  <c r="J1650" i="3"/>
  <c r="H1651" i="3"/>
  <c r="I1651" i="3"/>
  <c r="J1651" i="3"/>
  <c r="H1652" i="3"/>
  <c r="I1652" i="3"/>
  <c r="J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I1684" i="3"/>
  <c r="J1684" i="3"/>
  <c r="H1685" i="3"/>
  <c r="I1685" i="3"/>
  <c r="J1685" i="3"/>
  <c r="H1686" i="3"/>
  <c r="I1686" i="3"/>
  <c r="J1686" i="3"/>
  <c r="H1687" i="3"/>
  <c r="I1687" i="3"/>
  <c r="J1687" i="3"/>
  <c r="H1688" i="3"/>
  <c r="I1688" i="3"/>
  <c r="J1688" i="3"/>
  <c r="H1689" i="3"/>
  <c r="I1689" i="3"/>
  <c r="J1689" i="3"/>
  <c r="H1690" i="3"/>
  <c r="I1690" i="3"/>
  <c r="J1690" i="3"/>
  <c r="H1691" i="3"/>
  <c r="I1691" i="3"/>
  <c r="J1691" i="3"/>
  <c r="H1692" i="3"/>
  <c r="I1692" i="3"/>
  <c r="J1692" i="3"/>
  <c r="H1693" i="3"/>
  <c r="I1693" i="3"/>
  <c r="J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I1725" i="3"/>
  <c r="J1725" i="3"/>
  <c r="H1726" i="3"/>
  <c r="I1726" i="3"/>
  <c r="J1726" i="3"/>
  <c r="H1727" i="3"/>
  <c r="I1727" i="3"/>
  <c r="J1727" i="3"/>
  <c r="H1728" i="3"/>
  <c r="I1728" i="3"/>
  <c r="J1728" i="3"/>
  <c r="H1729" i="3"/>
  <c r="I1729" i="3"/>
  <c r="J1729" i="3"/>
  <c r="H1730" i="3"/>
  <c r="I1730" i="3"/>
  <c r="J1730" i="3"/>
  <c r="H1731" i="3"/>
  <c r="I1731" i="3"/>
  <c r="J1731" i="3"/>
  <c r="H1732" i="3"/>
  <c r="I1732" i="3"/>
  <c r="J1732" i="3"/>
  <c r="H1733" i="3"/>
  <c r="I1733" i="3"/>
  <c r="J1733" i="3"/>
  <c r="H1734" i="3"/>
  <c r="I1734" i="3"/>
  <c r="J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I1766" i="3"/>
  <c r="J1766" i="3"/>
  <c r="H1767" i="3"/>
  <c r="I1767" i="3"/>
  <c r="J1767" i="3"/>
  <c r="H1768" i="3"/>
  <c r="I1768" i="3"/>
  <c r="J1768" i="3"/>
  <c r="H1769" i="3"/>
  <c r="I1769" i="3"/>
  <c r="J1769" i="3"/>
  <c r="H1770" i="3"/>
  <c r="I1770" i="3"/>
  <c r="J1770" i="3"/>
  <c r="H1771" i="3"/>
  <c r="I1771" i="3"/>
  <c r="J1771" i="3"/>
  <c r="H1772" i="3"/>
  <c r="I1772" i="3"/>
  <c r="J1772" i="3"/>
  <c r="H1773" i="3"/>
  <c r="I1773" i="3"/>
  <c r="J1773" i="3"/>
  <c r="H1774" i="3"/>
  <c r="I1774" i="3"/>
  <c r="J1774" i="3"/>
  <c r="H1775" i="3"/>
  <c r="I1775" i="3"/>
  <c r="J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I1807" i="3"/>
  <c r="J1807" i="3"/>
  <c r="H1808" i="3"/>
  <c r="I1808" i="3"/>
  <c r="J1808" i="3"/>
  <c r="H1809" i="3"/>
  <c r="I1809" i="3"/>
  <c r="J1809" i="3"/>
  <c r="H1810" i="3"/>
  <c r="I1810" i="3"/>
  <c r="J1810" i="3"/>
  <c r="H1811" i="3"/>
  <c r="I1811" i="3"/>
  <c r="J1811" i="3"/>
  <c r="H1812" i="3"/>
  <c r="I1812" i="3"/>
  <c r="J1812" i="3"/>
  <c r="H1813" i="3"/>
  <c r="I1813" i="3"/>
  <c r="J1813" i="3"/>
  <c r="H1814" i="3"/>
  <c r="I1814" i="3"/>
  <c r="J1814" i="3"/>
  <c r="H1815" i="3"/>
  <c r="I1815" i="3"/>
  <c r="J1815" i="3"/>
  <c r="H1816" i="3"/>
  <c r="I1816" i="3"/>
  <c r="J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I1848" i="3"/>
  <c r="J1848" i="3"/>
  <c r="H1849" i="3"/>
  <c r="I1849" i="3"/>
  <c r="J1849" i="3"/>
  <c r="H1850" i="3"/>
  <c r="I1850" i="3"/>
  <c r="J1850" i="3"/>
  <c r="H1851" i="3"/>
  <c r="I1851" i="3"/>
  <c r="J1851" i="3"/>
  <c r="H1852" i="3"/>
  <c r="I1852" i="3"/>
  <c r="J1852" i="3"/>
  <c r="H1853" i="3"/>
  <c r="I1853" i="3"/>
  <c r="J1853" i="3"/>
  <c r="H1854" i="3"/>
  <c r="I1854" i="3"/>
  <c r="J1854" i="3"/>
  <c r="H1855" i="3"/>
  <c r="I1855" i="3"/>
  <c r="J1855" i="3"/>
  <c r="H1856" i="3"/>
  <c r="I1856" i="3"/>
  <c r="J1856" i="3"/>
  <c r="H1857" i="3"/>
  <c r="I1857" i="3"/>
  <c r="J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I1889" i="3"/>
  <c r="J1889" i="3"/>
  <c r="H1890" i="3"/>
  <c r="I1890" i="3"/>
  <c r="J1890" i="3"/>
  <c r="H1891" i="3"/>
  <c r="I1891" i="3"/>
  <c r="J1891" i="3"/>
  <c r="H1892" i="3"/>
  <c r="I1892" i="3"/>
  <c r="J1892" i="3"/>
  <c r="H1893" i="3"/>
  <c r="I1893" i="3"/>
  <c r="J1893" i="3"/>
  <c r="H1894" i="3"/>
  <c r="I1894" i="3"/>
  <c r="J1894" i="3"/>
  <c r="H1895" i="3"/>
  <c r="I1895" i="3"/>
  <c r="J1895" i="3"/>
  <c r="H1896" i="3"/>
  <c r="I1896" i="3"/>
  <c r="J1896" i="3"/>
  <c r="H1897" i="3"/>
  <c r="I1897" i="3"/>
  <c r="J1897" i="3"/>
  <c r="H1898" i="3"/>
  <c r="I1898" i="3"/>
  <c r="J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J3" i="3"/>
  <c r="I3" i="3"/>
  <c r="H3" i="3"/>
  <c r="G3" i="3"/>
  <c r="E13" i="2"/>
  <c r="J1736" i="3" s="1"/>
  <c r="E14" i="2"/>
  <c r="J1532" i="3" s="1"/>
  <c r="E15" i="2"/>
  <c r="J1779" i="3" s="1"/>
  <c r="E16" i="2"/>
  <c r="J1452" i="3" s="1"/>
  <c r="E17" i="2"/>
  <c r="E18" i="2"/>
  <c r="J1700" i="3" s="1"/>
  <c r="E19" i="2"/>
  <c r="J1537" i="3" s="1"/>
  <c r="E20" i="2"/>
  <c r="J1292" i="3" s="1"/>
  <c r="E21" i="2"/>
  <c r="J1662" i="3" s="1"/>
  <c r="E22" i="2"/>
  <c r="J1745" i="3" s="1"/>
  <c r="E23" i="2"/>
  <c r="J1377" i="3" s="1"/>
  <c r="E24" i="2"/>
  <c r="J1050" i="3" s="1"/>
  <c r="E25" i="2"/>
  <c r="J1297" i="3" s="1"/>
  <c r="E26" i="2"/>
  <c r="J1831" i="3" s="1"/>
  <c r="E27" i="2"/>
  <c r="J1750" i="3" s="1"/>
  <c r="E28" i="2"/>
  <c r="J1874" i="3" s="1"/>
  <c r="E29" i="2"/>
  <c r="J1752" i="3" s="1"/>
  <c r="E30" i="2"/>
  <c r="J1917" i="3" s="1"/>
  <c r="E31" i="2"/>
  <c r="J1795" i="3" s="1"/>
  <c r="E32" i="2"/>
  <c r="E33" i="2"/>
  <c r="J1797" i="3" s="1"/>
  <c r="E34" i="2"/>
  <c r="J1716" i="3" s="1"/>
  <c r="E35" i="2"/>
  <c r="J1020" i="3" s="1"/>
  <c r="E36" i="2"/>
  <c r="J1882" i="3" s="1"/>
  <c r="E37" i="2"/>
  <c r="J1596" i="3" s="1"/>
  <c r="E38" i="2"/>
  <c r="J1802" i="3" s="1"/>
  <c r="E39" i="2"/>
  <c r="J1516" i="3" s="1"/>
  <c r="E40" i="2"/>
  <c r="J41" i="3" s="1"/>
  <c r="E41" i="2"/>
  <c r="J1354" i="3" s="1"/>
  <c r="E42" i="2"/>
  <c r="J1724" i="3" s="1"/>
  <c r="E12" i="2"/>
  <c r="J1899" i="3" s="1"/>
  <c r="D13" i="2"/>
  <c r="I1736" i="3" s="1"/>
  <c r="D14" i="2"/>
  <c r="I1532" i="3" s="1"/>
  <c r="D15" i="2"/>
  <c r="I1779" i="3" s="1"/>
  <c r="D16" i="2"/>
  <c r="D17" i="2"/>
  <c r="I756" i="3" s="1"/>
  <c r="D18" i="2"/>
  <c r="I1413" i="3" s="1"/>
  <c r="D19" i="2"/>
  <c r="I1045" i="3" s="1"/>
  <c r="D20" i="2"/>
  <c r="I1292" i="3" s="1"/>
  <c r="D21" i="2"/>
  <c r="I596" i="3" s="1"/>
  <c r="D22" i="2"/>
  <c r="I1909" i="3" s="1"/>
  <c r="D23" i="2"/>
  <c r="I1787" i="3" s="1"/>
  <c r="D24" i="2"/>
  <c r="I1173" i="3" s="1"/>
  <c r="D25" i="2"/>
  <c r="I1461" i="3" s="1"/>
  <c r="D26" i="2"/>
  <c r="I1667" i="3" s="1"/>
  <c r="D27" i="2"/>
  <c r="I1381" i="3" s="1"/>
  <c r="D28" i="2"/>
  <c r="I644" i="3" s="1"/>
  <c r="D29" i="2"/>
  <c r="I1752" i="3" s="1"/>
  <c r="D30" i="2"/>
  <c r="I1015" i="3" s="1"/>
  <c r="D31" i="2"/>
  <c r="I1795" i="3" s="1"/>
  <c r="D32" i="2"/>
  <c r="D33" i="2"/>
  <c r="I1223" i="3" s="1"/>
  <c r="D34" i="2"/>
  <c r="I404" i="3" s="1"/>
  <c r="D35" i="2"/>
  <c r="I1717" i="3" s="1"/>
  <c r="D36" i="2"/>
  <c r="I1882" i="3" s="1"/>
  <c r="D37" i="2"/>
  <c r="I1596" i="3" s="1"/>
  <c r="D38" i="2"/>
  <c r="I1269" i="3" s="1"/>
  <c r="D39" i="2"/>
  <c r="I1516" i="3" s="1"/>
  <c r="D40" i="2"/>
  <c r="I1804" i="3" s="1"/>
  <c r="D41" i="2"/>
  <c r="I1436" i="3" s="1"/>
  <c r="D42" i="2"/>
  <c r="I1683" i="3" s="1"/>
  <c r="D12" i="2"/>
  <c r="I1735" i="3" s="1"/>
  <c r="B111" i="9"/>
  <c r="B112" i="9" s="1"/>
  <c r="C111" i="9"/>
  <c r="C112" i="9" s="1"/>
  <c r="D111" i="9"/>
  <c r="D112" i="9" s="1"/>
  <c r="E99" i="9"/>
  <c r="F99" i="9"/>
  <c r="E100" i="9"/>
  <c r="F100" i="9"/>
  <c r="E101" i="9"/>
  <c r="F101" i="9"/>
  <c r="E102" i="9"/>
  <c r="F102" i="9"/>
  <c r="E103" i="9"/>
  <c r="F103" i="9"/>
  <c r="E104" i="9"/>
  <c r="F104" i="9"/>
  <c r="E105" i="9"/>
  <c r="F105" i="9"/>
  <c r="E106" i="9"/>
  <c r="F106" i="9"/>
  <c r="E107" i="9"/>
  <c r="F107" i="9"/>
  <c r="E108" i="9"/>
  <c r="F108" i="9"/>
  <c r="E109" i="9"/>
  <c r="F109" i="9"/>
  <c r="F98" i="9"/>
  <c r="E98" i="9"/>
  <c r="A45" i="3"/>
  <c r="B45" i="3"/>
  <c r="A46" i="3"/>
  <c r="A87" i="3" s="1"/>
  <c r="A128" i="3" s="1"/>
  <c r="A169" i="3" s="1"/>
  <c r="A210" i="3" s="1"/>
  <c r="A251" i="3" s="1"/>
  <c r="A292" i="3" s="1"/>
  <c r="A333" i="3" s="1"/>
  <c r="A374" i="3" s="1"/>
  <c r="A415" i="3" s="1"/>
  <c r="A456" i="3" s="1"/>
  <c r="A497" i="3" s="1"/>
  <c r="A538" i="3" s="1"/>
  <c r="A579" i="3" s="1"/>
  <c r="A620" i="3" s="1"/>
  <c r="A661" i="3" s="1"/>
  <c r="A702" i="3" s="1"/>
  <c r="A743" i="3" s="1"/>
  <c r="A784" i="3" s="1"/>
  <c r="A825" i="3" s="1"/>
  <c r="A866" i="3" s="1"/>
  <c r="A907" i="3" s="1"/>
  <c r="A948" i="3" s="1"/>
  <c r="A989" i="3" s="1"/>
  <c r="A1030" i="3" s="1"/>
  <c r="A1071" i="3" s="1"/>
  <c r="A1112" i="3" s="1"/>
  <c r="A1153" i="3" s="1"/>
  <c r="A1194" i="3" s="1"/>
  <c r="A1235" i="3" s="1"/>
  <c r="A1276" i="3" s="1"/>
  <c r="A1317" i="3" s="1"/>
  <c r="A1358" i="3" s="1"/>
  <c r="A1399" i="3" s="1"/>
  <c r="A1440" i="3" s="1"/>
  <c r="A1481" i="3" s="1"/>
  <c r="A1522" i="3" s="1"/>
  <c r="A1563" i="3" s="1"/>
  <c r="A1604" i="3" s="1"/>
  <c r="A1645" i="3" s="1"/>
  <c r="A1686" i="3" s="1"/>
  <c r="A1727" i="3" s="1"/>
  <c r="A1768" i="3" s="1"/>
  <c r="A1809" i="3" s="1"/>
  <c r="A1850" i="3" s="1"/>
  <c r="A1891" i="3" s="1"/>
  <c r="B46" i="3"/>
  <c r="A47" i="3"/>
  <c r="A88" i="3" s="1"/>
  <c r="A129" i="3" s="1"/>
  <c r="A170" i="3" s="1"/>
  <c r="A211" i="3" s="1"/>
  <c r="A252" i="3" s="1"/>
  <c r="A293" i="3" s="1"/>
  <c r="A334" i="3" s="1"/>
  <c r="A375" i="3" s="1"/>
  <c r="A416" i="3" s="1"/>
  <c r="A457" i="3" s="1"/>
  <c r="A498" i="3" s="1"/>
  <c r="A539" i="3" s="1"/>
  <c r="A580" i="3" s="1"/>
  <c r="A621" i="3" s="1"/>
  <c r="A662" i="3" s="1"/>
  <c r="A703" i="3" s="1"/>
  <c r="A744" i="3" s="1"/>
  <c r="A785" i="3" s="1"/>
  <c r="A826" i="3" s="1"/>
  <c r="A867" i="3" s="1"/>
  <c r="A908" i="3" s="1"/>
  <c r="A949" i="3" s="1"/>
  <c r="A990" i="3" s="1"/>
  <c r="A1031" i="3" s="1"/>
  <c r="A1072" i="3" s="1"/>
  <c r="A1113" i="3" s="1"/>
  <c r="A1154" i="3" s="1"/>
  <c r="A1195" i="3" s="1"/>
  <c r="A1236" i="3" s="1"/>
  <c r="A1277" i="3" s="1"/>
  <c r="A1318" i="3" s="1"/>
  <c r="A1359" i="3" s="1"/>
  <c r="A1400" i="3" s="1"/>
  <c r="A1441" i="3" s="1"/>
  <c r="A1482" i="3" s="1"/>
  <c r="A1523" i="3" s="1"/>
  <c r="A1564" i="3" s="1"/>
  <c r="A1605" i="3" s="1"/>
  <c r="A1646" i="3" s="1"/>
  <c r="A1687" i="3" s="1"/>
  <c r="A1728" i="3" s="1"/>
  <c r="A1769" i="3" s="1"/>
  <c r="A1810" i="3" s="1"/>
  <c r="A1851" i="3" s="1"/>
  <c r="A1892" i="3" s="1"/>
  <c r="B47" i="3"/>
  <c r="A48" i="3"/>
  <c r="A89" i="3" s="1"/>
  <c r="A130" i="3" s="1"/>
  <c r="A171" i="3" s="1"/>
  <c r="A212" i="3" s="1"/>
  <c r="A253" i="3" s="1"/>
  <c r="A294" i="3" s="1"/>
  <c r="A335" i="3" s="1"/>
  <c r="A376" i="3" s="1"/>
  <c r="A417" i="3" s="1"/>
  <c r="A458" i="3" s="1"/>
  <c r="A499" i="3" s="1"/>
  <c r="A540" i="3" s="1"/>
  <c r="A581" i="3" s="1"/>
  <c r="A622" i="3" s="1"/>
  <c r="A663" i="3" s="1"/>
  <c r="A704" i="3" s="1"/>
  <c r="A745" i="3" s="1"/>
  <c r="A786" i="3" s="1"/>
  <c r="A827" i="3" s="1"/>
  <c r="A868" i="3" s="1"/>
  <c r="A909" i="3" s="1"/>
  <c r="A950" i="3" s="1"/>
  <c r="A991" i="3" s="1"/>
  <c r="A1032" i="3" s="1"/>
  <c r="A1073" i="3" s="1"/>
  <c r="A1114" i="3" s="1"/>
  <c r="A1155" i="3" s="1"/>
  <c r="A1196" i="3" s="1"/>
  <c r="A1237" i="3" s="1"/>
  <c r="A1278" i="3" s="1"/>
  <c r="A1319" i="3" s="1"/>
  <c r="A1360" i="3" s="1"/>
  <c r="A1401" i="3" s="1"/>
  <c r="A1442" i="3" s="1"/>
  <c r="A1483" i="3" s="1"/>
  <c r="A1524" i="3" s="1"/>
  <c r="A1565" i="3" s="1"/>
  <c r="A1606" i="3" s="1"/>
  <c r="A1647" i="3" s="1"/>
  <c r="A1688" i="3" s="1"/>
  <c r="A1729" i="3" s="1"/>
  <c r="A1770" i="3" s="1"/>
  <c r="A1811" i="3" s="1"/>
  <c r="A1852" i="3" s="1"/>
  <c r="A1893" i="3" s="1"/>
  <c r="B48" i="3"/>
  <c r="A49" i="3"/>
  <c r="B49" i="3"/>
  <c r="A50" i="3"/>
  <c r="A91" i="3" s="1"/>
  <c r="A132" i="3" s="1"/>
  <c r="A173" i="3" s="1"/>
  <c r="A214" i="3" s="1"/>
  <c r="A255" i="3" s="1"/>
  <c r="A296" i="3" s="1"/>
  <c r="A337" i="3" s="1"/>
  <c r="A378" i="3" s="1"/>
  <c r="A419" i="3" s="1"/>
  <c r="A460" i="3" s="1"/>
  <c r="A501" i="3" s="1"/>
  <c r="A542" i="3" s="1"/>
  <c r="A583" i="3" s="1"/>
  <c r="A624" i="3" s="1"/>
  <c r="A665" i="3" s="1"/>
  <c r="A706" i="3" s="1"/>
  <c r="A747" i="3" s="1"/>
  <c r="A788" i="3" s="1"/>
  <c r="A829" i="3" s="1"/>
  <c r="A870" i="3" s="1"/>
  <c r="A911" i="3" s="1"/>
  <c r="A952" i="3" s="1"/>
  <c r="A993" i="3" s="1"/>
  <c r="A1034" i="3" s="1"/>
  <c r="A1075" i="3" s="1"/>
  <c r="A1116" i="3" s="1"/>
  <c r="A1157" i="3" s="1"/>
  <c r="A1198" i="3" s="1"/>
  <c r="A1239" i="3" s="1"/>
  <c r="A1280" i="3" s="1"/>
  <c r="A1321" i="3" s="1"/>
  <c r="A1362" i="3" s="1"/>
  <c r="A1403" i="3" s="1"/>
  <c r="A1444" i="3" s="1"/>
  <c r="A1485" i="3" s="1"/>
  <c r="A1526" i="3" s="1"/>
  <c r="A1567" i="3" s="1"/>
  <c r="A1608" i="3" s="1"/>
  <c r="A1649" i="3" s="1"/>
  <c r="A1690" i="3" s="1"/>
  <c r="A1731" i="3" s="1"/>
  <c r="A1772" i="3" s="1"/>
  <c r="A1813" i="3" s="1"/>
  <c r="A1854" i="3" s="1"/>
  <c r="A1895" i="3" s="1"/>
  <c r="B50" i="3"/>
  <c r="B91" i="3" s="1"/>
  <c r="A51" i="3"/>
  <c r="A92" i="3" s="1"/>
  <c r="A133" i="3" s="1"/>
  <c r="A174" i="3" s="1"/>
  <c r="A215" i="3" s="1"/>
  <c r="A256" i="3" s="1"/>
  <c r="A297" i="3" s="1"/>
  <c r="A338" i="3" s="1"/>
  <c r="A379" i="3" s="1"/>
  <c r="A420" i="3" s="1"/>
  <c r="A461" i="3" s="1"/>
  <c r="A502" i="3" s="1"/>
  <c r="A543" i="3" s="1"/>
  <c r="A584" i="3" s="1"/>
  <c r="A625" i="3" s="1"/>
  <c r="A666" i="3" s="1"/>
  <c r="A707" i="3" s="1"/>
  <c r="A748" i="3" s="1"/>
  <c r="A789" i="3" s="1"/>
  <c r="A830" i="3" s="1"/>
  <c r="A871" i="3" s="1"/>
  <c r="A912" i="3" s="1"/>
  <c r="A953" i="3" s="1"/>
  <c r="A994" i="3" s="1"/>
  <c r="A1035" i="3" s="1"/>
  <c r="A1076" i="3" s="1"/>
  <c r="A1117" i="3" s="1"/>
  <c r="A1158" i="3" s="1"/>
  <c r="A1199" i="3" s="1"/>
  <c r="A1240" i="3" s="1"/>
  <c r="A1281" i="3" s="1"/>
  <c r="A1322" i="3" s="1"/>
  <c r="A1363" i="3" s="1"/>
  <c r="A1404" i="3" s="1"/>
  <c r="A1445" i="3" s="1"/>
  <c r="A1486" i="3" s="1"/>
  <c r="A1527" i="3" s="1"/>
  <c r="A1568" i="3" s="1"/>
  <c r="A1609" i="3" s="1"/>
  <c r="A1650" i="3" s="1"/>
  <c r="A1691" i="3" s="1"/>
  <c r="A1732" i="3" s="1"/>
  <c r="A1773" i="3" s="1"/>
  <c r="A1814" i="3" s="1"/>
  <c r="A1855" i="3" s="1"/>
  <c r="A1896" i="3" s="1"/>
  <c r="B51" i="3"/>
  <c r="B92" i="3" s="1"/>
  <c r="A52" i="3"/>
  <c r="A93" i="3" s="1"/>
  <c r="A134" i="3" s="1"/>
  <c r="A175" i="3" s="1"/>
  <c r="A216" i="3" s="1"/>
  <c r="A257" i="3" s="1"/>
  <c r="A298" i="3" s="1"/>
  <c r="A339" i="3" s="1"/>
  <c r="A380" i="3" s="1"/>
  <c r="A421" i="3" s="1"/>
  <c r="A462" i="3" s="1"/>
  <c r="A503" i="3" s="1"/>
  <c r="A544" i="3" s="1"/>
  <c r="A585" i="3" s="1"/>
  <c r="A626" i="3" s="1"/>
  <c r="A667" i="3" s="1"/>
  <c r="A708" i="3" s="1"/>
  <c r="A749" i="3" s="1"/>
  <c r="A790" i="3" s="1"/>
  <c r="A831" i="3" s="1"/>
  <c r="A872" i="3" s="1"/>
  <c r="A913" i="3" s="1"/>
  <c r="A954" i="3" s="1"/>
  <c r="A995" i="3" s="1"/>
  <c r="A1036" i="3" s="1"/>
  <c r="A1077" i="3" s="1"/>
  <c r="A1118" i="3" s="1"/>
  <c r="A1159" i="3" s="1"/>
  <c r="A1200" i="3" s="1"/>
  <c r="A1241" i="3" s="1"/>
  <c r="A1282" i="3" s="1"/>
  <c r="A1323" i="3" s="1"/>
  <c r="A1364" i="3" s="1"/>
  <c r="A1405" i="3" s="1"/>
  <c r="A1446" i="3" s="1"/>
  <c r="A1487" i="3" s="1"/>
  <c r="A1528" i="3" s="1"/>
  <c r="A1569" i="3" s="1"/>
  <c r="A1610" i="3" s="1"/>
  <c r="A1651" i="3" s="1"/>
  <c r="A1692" i="3" s="1"/>
  <c r="A1733" i="3" s="1"/>
  <c r="A1774" i="3" s="1"/>
  <c r="A1815" i="3" s="1"/>
  <c r="A1856" i="3" s="1"/>
  <c r="A1897" i="3" s="1"/>
  <c r="B52" i="3"/>
  <c r="A53" i="3"/>
  <c r="A94" i="3" s="1"/>
  <c r="A135" i="3" s="1"/>
  <c r="A176" i="3" s="1"/>
  <c r="A217" i="3" s="1"/>
  <c r="A258" i="3" s="1"/>
  <c r="A299" i="3" s="1"/>
  <c r="A340" i="3" s="1"/>
  <c r="A381" i="3" s="1"/>
  <c r="A422" i="3" s="1"/>
  <c r="A463" i="3" s="1"/>
  <c r="A504" i="3" s="1"/>
  <c r="A545" i="3" s="1"/>
  <c r="A586" i="3" s="1"/>
  <c r="A627" i="3" s="1"/>
  <c r="A668" i="3" s="1"/>
  <c r="A709" i="3" s="1"/>
  <c r="A750" i="3" s="1"/>
  <c r="A791" i="3" s="1"/>
  <c r="A832" i="3" s="1"/>
  <c r="A873" i="3" s="1"/>
  <c r="A914" i="3" s="1"/>
  <c r="A955" i="3" s="1"/>
  <c r="A996" i="3" s="1"/>
  <c r="A1037" i="3" s="1"/>
  <c r="A1078" i="3" s="1"/>
  <c r="A1119" i="3" s="1"/>
  <c r="A1160" i="3" s="1"/>
  <c r="A1201" i="3" s="1"/>
  <c r="A1242" i="3" s="1"/>
  <c r="A1283" i="3" s="1"/>
  <c r="A1324" i="3" s="1"/>
  <c r="A1365" i="3" s="1"/>
  <c r="A1406" i="3" s="1"/>
  <c r="A1447" i="3" s="1"/>
  <c r="A1488" i="3" s="1"/>
  <c r="A1529" i="3" s="1"/>
  <c r="A1570" i="3" s="1"/>
  <c r="A1611" i="3" s="1"/>
  <c r="A1652" i="3" s="1"/>
  <c r="A1693" i="3" s="1"/>
  <c r="A1734" i="3" s="1"/>
  <c r="A1775" i="3" s="1"/>
  <c r="A1816" i="3" s="1"/>
  <c r="A1857" i="3" s="1"/>
  <c r="A1898" i="3" s="1"/>
  <c r="B53" i="3"/>
  <c r="A54" i="3"/>
  <c r="A95" i="3" s="1"/>
  <c r="A136" i="3" s="1"/>
  <c r="A177" i="3" s="1"/>
  <c r="A218" i="3" s="1"/>
  <c r="A259" i="3" s="1"/>
  <c r="A300" i="3" s="1"/>
  <c r="A341" i="3" s="1"/>
  <c r="A382" i="3" s="1"/>
  <c r="A423" i="3" s="1"/>
  <c r="A464" i="3" s="1"/>
  <c r="A505" i="3" s="1"/>
  <c r="A546" i="3" s="1"/>
  <c r="A587" i="3" s="1"/>
  <c r="A628" i="3" s="1"/>
  <c r="A669" i="3" s="1"/>
  <c r="A710" i="3" s="1"/>
  <c r="A751" i="3" s="1"/>
  <c r="A792" i="3" s="1"/>
  <c r="A833" i="3" s="1"/>
  <c r="A874" i="3" s="1"/>
  <c r="A915" i="3" s="1"/>
  <c r="A956" i="3" s="1"/>
  <c r="A997" i="3" s="1"/>
  <c r="A1038" i="3" s="1"/>
  <c r="A1079" i="3" s="1"/>
  <c r="A1120" i="3" s="1"/>
  <c r="A1161" i="3" s="1"/>
  <c r="A1202" i="3" s="1"/>
  <c r="A1243" i="3" s="1"/>
  <c r="A1284" i="3" s="1"/>
  <c r="A1325" i="3" s="1"/>
  <c r="A1366" i="3" s="1"/>
  <c r="A1407" i="3" s="1"/>
  <c r="A1448" i="3" s="1"/>
  <c r="A1489" i="3" s="1"/>
  <c r="A1530" i="3" s="1"/>
  <c r="A1571" i="3" s="1"/>
  <c r="A1612" i="3" s="1"/>
  <c r="A1653" i="3" s="1"/>
  <c r="A1694" i="3" s="1"/>
  <c r="A1735" i="3" s="1"/>
  <c r="A1776" i="3" s="1"/>
  <c r="A1817" i="3" s="1"/>
  <c r="A1858" i="3" s="1"/>
  <c r="A1899" i="3" s="1"/>
  <c r="B54" i="3"/>
  <c r="A55" i="3"/>
  <c r="A96" i="3" s="1"/>
  <c r="A137" i="3" s="1"/>
  <c r="A178" i="3" s="1"/>
  <c r="A219" i="3" s="1"/>
  <c r="A260" i="3" s="1"/>
  <c r="A301" i="3" s="1"/>
  <c r="A342" i="3" s="1"/>
  <c r="A383" i="3" s="1"/>
  <c r="A424" i="3" s="1"/>
  <c r="A465" i="3" s="1"/>
  <c r="A506" i="3" s="1"/>
  <c r="A547" i="3" s="1"/>
  <c r="A588" i="3" s="1"/>
  <c r="A629" i="3" s="1"/>
  <c r="A670" i="3" s="1"/>
  <c r="A711" i="3" s="1"/>
  <c r="A752" i="3" s="1"/>
  <c r="A793" i="3" s="1"/>
  <c r="A834" i="3" s="1"/>
  <c r="A875" i="3" s="1"/>
  <c r="A916" i="3" s="1"/>
  <c r="A957" i="3" s="1"/>
  <c r="A998" i="3" s="1"/>
  <c r="A1039" i="3" s="1"/>
  <c r="A1080" i="3" s="1"/>
  <c r="A1121" i="3" s="1"/>
  <c r="A1162" i="3" s="1"/>
  <c r="A1203" i="3" s="1"/>
  <c r="A1244" i="3" s="1"/>
  <c r="A1285" i="3" s="1"/>
  <c r="A1326" i="3" s="1"/>
  <c r="A1367" i="3" s="1"/>
  <c r="A1408" i="3" s="1"/>
  <c r="A1449" i="3" s="1"/>
  <c r="A1490" i="3" s="1"/>
  <c r="A1531" i="3" s="1"/>
  <c r="A1572" i="3" s="1"/>
  <c r="A1613" i="3" s="1"/>
  <c r="A1654" i="3" s="1"/>
  <c r="A1695" i="3" s="1"/>
  <c r="A1736" i="3" s="1"/>
  <c r="A1777" i="3" s="1"/>
  <c r="A1818" i="3" s="1"/>
  <c r="A1859" i="3" s="1"/>
  <c r="A1900" i="3" s="1"/>
  <c r="B55" i="3"/>
  <c r="A56" i="3"/>
  <c r="A97" i="3" s="1"/>
  <c r="A138" i="3" s="1"/>
  <c r="A179" i="3" s="1"/>
  <c r="A220" i="3" s="1"/>
  <c r="A261" i="3" s="1"/>
  <c r="A302" i="3" s="1"/>
  <c r="A343" i="3" s="1"/>
  <c r="A384" i="3" s="1"/>
  <c r="A425" i="3" s="1"/>
  <c r="A466" i="3" s="1"/>
  <c r="A507" i="3" s="1"/>
  <c r="A548" i="3" s="1"/>
  <c r="A589" i="3" s="1"/>
  <c r="A630" i="3" s="1"/>
  <c r="A671" i="3" s="1"/>
  <c r="A712" i="3" s="1"/>
  <c r="A753" i="3" s="1"/>
  <c r="A794" i="3" s="1"/>
  <c r="A835" i="3" s="1"/>
  <c r="A876" i="3" s="1"/>
  <c r="A917" i="3" s="1"/>
  <c r="A958" i="3" s="1"/>
  <c r="A999" i="3" s="1"/>
  <c r="A1040" i="3" s="1"/>
  <c r="A1081" i="3" s="1"/>
  <c r="A1122" i="3" s="1"/>
  <c r="A1163" i="3" s="1"/>
  <c r="A1204" i="3" s="1"/>
  <c r="A1245" i="3" s="1"/>
  <c r="A1286" i="3" s="1"/>
  <c r="A1327" i="3" s="1"/>
  <c r="A1368" i="3" s="1"/>
  <c r="A1409" i="3" s="1"/>
  <c r="A1450" i="3" s="1"/>
  <c r="A1491" i="3" s="1"/>
  <c r="A1532" i="3" s="1"/>
  <c r="A1573" i="3" s="1"/>
  <c r="A1614" i="3" s="1"/>
  <c r="A1655" i="3" s="1"/>
  <c r="A1696" i="3" s="1"/>
  <c r="A1737" i="3" s="1"/>
  <c r="A1778" i="3" s="1"/>
  <c r="A1819" i="3" s="1"/>
  <c r="A1860" i="3" s="1"/>
  <c r="A1901" i="3" s="1"/>
  <c r="B56" i="3"/>
  <c r="A57" i="3"/>
  <c r="B57" i="3"/>
  <c r="A58" i="3"/>
  <c r="A99" i="3" s="1"/>
  <c r="A140" i="3" s="1"/>
  <c r="A181" i="3" s="1"/>
  <c r="A222" i="3" s="1"/>
  <c r="A263" i="3" s="1"/>
  <c r="A304" i="3" s="1"/>
  <c r="A345" i="3" s="1"/>
  <c r="A386" i="3" s="1"/>
  <c r="A427" i="3" s="1"/>
  <c r="A468" i="3" s="1"/>
  <c r="A509" i="3" s="1"/>
  <c r="A550" i="3" s="1"/>
  <c r="A591" i="3" s="1"/>
  <c r="A632" i="3" s="1"/>
  <c r="A673" i="3" s="1"/>
  <c r="A714" i="3" s="1"/>
  <c r="A755" i="3" s="1"/>
  <c r="A796" i="3" s="1"/>
  <c r="A837" i="3" s="1"/>
  <c r="A878" i="3" s="1"/>
  <c r="A919" i="3" s="1"/>
  <c r="A960" i="3" s="1"/>
  <c r="A1001" i="3" s="1"/>
  <c r="A1042" i="3" s="1"/>
  <c r="A1083" i="3" s="1"/>
  <c r="A1124" i="3" s="1"/>
  <c r="A1165" i="3" s="1"/>
  <c r="A1206" i="3" s="1"/>
  <c r="A1247" i="3" s="1"/>
  <c r="A1288" i="3" s="1"/>
  <c r="A1329" i="3" s="1"/>
  <c r="A1370" i="3" s="1"/>
  <c r="A1411" i="3" s="1"/>
  <c r="A1452" i="3" s="1"/>
  <c r="A1493" i="3" s="1"/>
  <c r="A1534" i="3" s="1"/>
  <c r="A1575" i="3" s="1"/>
  <c r="A1616" i="3" s="1"/>
  <c r="A1657" i="3" s="1"/>
  <c r="A1698" i="3" s="1"/>
  <c r="A1739" i="3" s="1"/>
  <c r="A1780" i="3" s="1"/>
  <c r="A1821" i="3" s="1"/>
  <c r="A1862" i="3" s="1"/>
  <c r="A1903" i="3" s="1"/>
  <c r="B58" i="3"/>
  <c r="A59" i="3"/>
  <c r="A100" i="3" s="1"/>
  <c r="A141" i="3" s="1"/>
  <c r="A182" i="3" s="1"/>
  <c r="A223" i="3" s="1"/>
  <c r="A264" i="3" s="1"/>
  <c r="A305" i="3" s="1"/>
  <c r="A346" i="3" s="1"/>
  <c r="A387" i="3" s="1"/>
  <c r="A428" i="3" s="1"/>
  <c r="A469" i="3" s="1"/>
  <c r="A510" i="3" s="1"/>
  <c r="A551" i="3" s="1"/>
  <c r="A592" i="3" s="1"/>
  <c r="A633" i="3" s="1"/>
  <c r="A674" i="3" s="1"/>
  <c r="A715" i="3" s="1"/>
  <c r="A756" i="3" s="1"/>
  <c r="A797" i="3" s="1"/>
  <c r="A838" i="3" s="1"/>
  <c r="A879" i="3" s="1"/>
  <c r="A920" i="3" s="1"/>
  <c r="A961" i="3" s="1"/>
  <c r="A1002" i="3" s="1"/>
  <c r="A1043" i="3" s="1"/>
  <c r="A1084" i="3" s="1"/>
  <c r="A1125" i="3" s="1"/>
  <c r="A1166" i="3" s="1"/>
  <c r="A1207" i="3" s="1"/>
  <c r="A1248" i="3" s="1"/>
  <c r="A1289" i="3" s="1"/>
  <c r="A1330" i="3" s="1"/>
  <c r="A1371" i="3" s="1"/>
  <c r="A1412" i="3" s="1"/>
  <c r="A1453" i="3" s="1"/>
  <c r="A1494" i="3" s="1"/>
  <c r="A1535" i="3" s="1"/>
  <c r="A1576" i="3" s="1"/>
  <c r="A1617" i="3" s="1"/>
  <c r="A1658" i="3" s="1"/>
  <c r="A1699" i="3" s="1"/>
  <c r="A1740" i="3" s="1"/>
  <c r="A1781" i="3" s="1"/>
  <c r="A1822" i="3" s="1"/>
  <c r="A1863" i="3" s="1"/>
  <c r="A1904" i="3" s="1"/>
  <c r="B59" i="3"/>
  <c r="A60" i="3"/>
  <c r="A101" i="3" s="1"/>
  <c r="A142" i="3" s="1"/>
  <c r="A183" i="3" s="1"/>
  <c r="A224" i="3" s="1"/>
  <c r="A265" i="3" s="1"/>
  <c r="A306" i="3" s="1"/>
  <c r="A347" i="3" s="1"/>
  <c r="A388" i="3" s="1"/>
  <c r="A429" i="3" s="1"/>
  <c r="A470" i="3" s="1"/>
  <c r="A511" i="3" s="1"/>
  <c r="A552" i="3" s="1"/>
  <c r="A593" i="3" s="1"/>
  <c r="A634" i="3" s="1"/>
  <c r="A675" i="3" s="1"/>
  <c r="A716" i="3" s="1"/>
  <c r="A757" i="3" s="1"/>
  <c r="A798" i="3" s="1"/>
  <c r="A839" i="3" s="1"/>
  <c r="A880" i="3" s="1"/>
  <c r="A921" i="3" s="1"/>
  <c r="A962" i="3" s="1"/>
  <c r="A1003" i="3" s="1"/>
  <c r="A1044" i="3" s="1"/>
  <c r="A1085" i="3" s="1"/>
  <c r="A1126" i="3" s="1"/>
  <c r="A1167" i="3" s="1"/>
  <c r="A1208" i="3" s="1"/>
  <c r="A1249" i="3" s="1"/>
  <c r="A1290" i="3" s="1"/>
  <c r="A1331" i="3" s="1"/>
  <c r="A1372" i="3" s="1"/>
  <c r="A1413" i="3" s="1"/>
  <c r="A1454" i="3" s="1"/>
  <c r="A1495" i="3" s="1"/>
  <c r="A1536" i="3" s="1"/>
  <c r="A1577" i="3" s="1"/>
  <c r="A1618" i="3" s="1"/>
  <c r="A1659" i="3" s="1"/>
  <c r="A1700" i="3" s="1"/>
  <c r="A1741" i="3" s="1"/>
  <c r="A1782" i="3" s="1"/>
  <c r="A1823" i="3" s="1"/>
  <c r="A1864" i="3" s="1"/>
  <c r="A1905" i="3" s="1"/>
  <c r="B60" i="3"/>
  <c r="A61" i="3"/>
  <c r="A102" i="3" s="1"/>
  <c r="A143" i="3" s="1"/>
  <c r="A184" i="3" s="1"/>
  <c r="A225" i="3" s="1"/>
  <c r="A266" i="3" s="1"/>
  <c r="A307" i="3" s="1"/>
  <c r="A348" i="3" s="1"/>
  <c r="A389" i="3" s="1"/>
  <c r="A430" i="3" s="1"/>
  <c r="A471" i="3" s="1"/>
  <c r="A512" i="3" s="1"/>
  <c r="A553" i="3" s="1"/>
  <c r="A594" i="3" s="1"/>
  <c r="A635" i="3" s="1"/>
  <c r="A676" i="3" s="1"/>
  <c r="A717" i="3" s="1"/>
  <c r="A758" i="3" s="1"/>
  <c r="A799" i="3" s="1"/>
  <c r="A840" i="3" s="1"/>
  <c r="A881" i="3" s="1"/>
  <c r="A922" i="3" s="1"/>
  <c r="A963" i="3" s="1"/>
  <c r="A1004" i="3" s="1"/>
  <c r="A1045" i="3" s="1"/>
  <c r="A1086" i="3" s="1"/>
  <c r="A1127" i="3" s="1"/>
  <c r="A1168" i="3" s="1"/>
  <c r="A1209" i="3" s="1"/>
  <c r="A1250" i="3" s="1"/>
  <c r="A1291" i="3" s="1"/>
  <c r="A1332" i="3" s="1"/>
  <c r="A1373" i="3" s="1"/>
  <c r="A1414" i="3" s="1"/>
  <c r="A1455" i="3" s="1"/>
  <c r="A1496" i="3" s="1"/>
  <c r="A1537" i="3" s="1"/>
  <c r="A1578" i="3" s="1"/>
  <c r="A1619" i="3" s="1"/>
  <c r="A1660" i="3" s="1"/>
  <c r="A1701" i="3" s="1"/>
  <c r="A1742" i="3" s="1"/>
  <c r="A1783" i="3" s="1"/>
  <c r="A1824" i="3" s="1"/>
  <c r="A1865" i="3" s="1"/>
  <c r="A1906" i="3" s="1"/>
  <c r="B61" i="3"/>
  <c r="A62" i="3"/>
  <c r="A103" i="3" s="1"/>
  <c r="A144" i="3" s="1"/>
  <c r="A185" i="3" s="1"/>
  <c r="A226" i="3" s="1"/>
  <c r="A267" i="3" s="1"/>
  <c r="A308" i="3" s="1"/>
  <c r="A349" i="3" s="1"/>
  <c r="A390" i="3" s="1"/>
  <c r="A431" i="3" s="1"/>
  <c r="A472" i="3" s="1"/>
  <c r="A513" i="3" s="1"/>
  <c r="A554" i="3" s="1"/>
  <c r="A595" i="3" s="1"/>
  <c r="A636" i="3" s="1"/>
  <c r="A677" i="3" s="1"/>
  <c r="A718" i="3" s="1"/>
  <c r="A759" i="3" s="1"/>
  <c r="A800" i="3" s="1"/>
  <c r="A841" i="3" s="1"/>
  <c r="A882" i="3" s="1"/>
  <c r="A923" i="3" s="1"/>
  <c r="A964" i="3" s="1"/>
  <c r="A1005" i="3" s="1"/>
  <c r="A1046" i="3" s="1"/>
  <c r="A1087" i="3" s="1"/>
  <c r="A1128" i="3" s="1"/>
  <c r="A1169" i="3" s="1"/>
  <c r="A1210" i="3" s="1"/>
  <c r="A1251" i="3" s="1"/>
  <c r="A1292" i="3" s="1"/>
  <c r="A1333" i="3" s="1"/>
  <c r="A1374" i="3" s="1"/>
  <c r="A1415" i="3" s="1"/>
  <c r="A1456" i="3" s="1"/>
  <c r="A1497" i="3" s="1"/>
  <c r="A1538" i="3" s="1"/>
  <c r="A1579" i="3" s="1"/>
  <c r="A1620" i="3" s="1"/>
  <c r="A1661" i="3" s="1"/>
  <c r="A1702" i="3" s="1"/>
  <c r="A1743" i="3" s="1"/>
  <c r="A1784" i="3" s="1"/>
  <c r="A1825" i="3" s="1"/>
  <c r="A1866" i="3" s="1"/>
  <c r="A1907" i="3" s="1"/>
  <c r="B62" i="3"/>
  <c r="A63" i="3"/>
  <c r="A104" i="3" s="1"/>
  <c r="A145" i="3" s="1"/>
  <c r="A186" i="3" s="1"/>
  <c r="A227" i="3" s="1"/>
  <c r="A268" i="3" s="1"/>
  <c r="A309" i="3" s="1"/>
  <c r="A350" i="3" s="1"/>
  <c r="A391" i="3" s="1"/>
  <c r="A432" i="3" s="1"/>
  <c r="A473" i="3" s="1"/>
  <c r="A514" i="3" s="1"/>
  <c r="A555" i="3" s="1"/>
  <c r="A596" i="3" s="1"/>
  <c r="A637" i="3" s="1"/>
  <c r="A678" i="3" s="1"/>
  <c r="A719" i="3" s="1"/>
  <c r="A760" i="3" s="1"/>
  <c r="A801" i="3" s="1"/>
  <c r="A842" i="3" s="1"/>
  <c r="A883" i="3" s="1"/>
  <c r="A924" i="3" s="1"/>
  <c r="A965" i="3" s="1"/>
  <c r="A1006" i="3" s="1"/>
  <c r="A1047" i="3" s="1"/>
  <c r="A1088" i="3" s="1"/>
  <c r="A1129" i="3" s="1"/>
  <c r="A1170" i="3" s="1"/>
  <c r="A1211" i="3" s="1"/>
  <c r="A1252" i="3" s="1"/>
  <c r="A1293" i="3" s="1"/>
  <c r="A1334" i="3" s="1"/>
  <c r="A1375" i="3" s="1"/>
  <c r="A1416" i="3" s="1"/>
  <c r="A1457" i="3" s="1"/>
  <c r="A1498" i="3" s="1"/>
  <c r="A1539" i="3" s="1"/>
  <c r="A1580" i="3" s="1"/>
  <c r="A1621" i="3" s="1"/>
  <c r="A1662" i="3" s="1"/>
  <c r="A1703" i="3" s="1"/>
  <c r="A1744" i="3" s="1"/>
  <c r="A1785" i="3" s="1"/>
  <c r="A1826" i="3" s="1"/>
  <c r="A1867" i="3" s="1"/>
  <c r="A1908" i="3" s="1"/>
  <c r="B63" i="3"/>
  <c r="A64" i="3"/>
  <c r="A105" i="3" s="1"/>
  <c r="A146" i="3" s="1"/>
  <c r="A187" i="3" s="1"/>
  <c r="A228" i="3" s="1"/>
  <c r="A269" i="3" s="1"/>
  <c r="A310" i="3" s="1"/>
  <c r="A351" i="3" s="1"/>
  <c r="A392" i="3" s="1"/>
  <c r="A433" i="3" s="1"/>
  <c r="A474" i="3" s="1"/>
  <c r="A515" i="3" s="1"/>
  <c r="A556" i="3" s="1"/>
  <c r="A597" i="3" s="1"/>
  <c r="A638" i="3" s="1"/>
  <c r="A679" i="3" s="1"/>
  <c r="A720" i="3" s="1"/>
  <c r="A761" i="3" s="1"/>
  <c r="A802" i="3" s="1"/>
  <c r="A843" i="3" s="1"/>
  <c r="A884" i="3" s="1"/>
  <c r="A925" i="3" s="1"/>
  <c r="A966" i="3" s="1"/>
  <c r="A1007" i="3" s="1"/>
  <c r="A1048" i="3" s="1"/>
  <c r="A1089" i="3" s="1"/>
  <c r="A1130" i="3" s="1"/>
  <c r="A1171" i="3" s="1"/>
  <c r="A1212" i="3" s="1"/>
  <c r="A1253" i="3" s="1"/>
  <c r="A1294" i="3" s="1"/>
  <c r="A1335" i="3" s="1"/>
  <c r="A1376" i="3" s="1"/>
  <c r="A1417" i="3" s="1"/>
  <c r="A1458" i="3" s="1"/>
  <c r="A1499" i="3" s="1"/>
  <c r="A1540" i="3" s="1"/>
  <c r="A1581" i="3" s="1"/>
  <c r="A1622" i="3" s="1"/>
  <c r="A1663" i="3" s="1"/>
  <c r="A1704" i="3" s="1"/>
  <c r="A1745" i="3" s="1"/>
  <c r="A1786" i="3" s="1"/>
  <c r="A1827" i="3" s="1"/>
  <c r="A1868" i="3" s="1"/>
  <c r="A1909" i="3" s="1"/>
  <c r="B64" i="3"/>
  <c r="A65" i="3"/>
  <c r="B65" i="3"/>
  <c r="A66" i="3"/>
  <c r="A107" i="3" s="1"/>
  <c r="A148" i="3" s="1"/>
  <c r="A189" i="3" s="1"/>
  <c r="A230" i="3" s="1"/>
  <c r="A271" i="3" s="1"/>
  <c r="A312" i="3" s="1"/>
  <c r="A353" i="3" s="1"/>
  <c r="A394" i="3" s="1"/>
  <c r="A435" i="3" s="1"/>
  <c r="A476" i="3" s="1"/>
  <c r="A517" i="3" s="1"/>
  <c r="A558" i="3" s="1"/>
  <c r="A599" i="3" s="1"/>
  <c r="A640" i="3" s="1"/>
  <c r="A681" i="3" s="1"/>
  <c r="A722" i="3" s="1"/>
  <c r="A763" i="3" s="1"/>
  <c r="A804" i="3" s="1"/>
  <c r="A845" i="3" s="1"/>
  <c r="A886" i="3" s="1"/>
  <c r="A927" i="3" s="1"/>
  <c r="A968" i="3" s="1"/>
  <c r="A1009" i="3" s="1"/>
  <c r="A1050" i="3" s="1"/>
  <c r="A1091" i="3" s="1"/>
  <c r="A1132" i="3" s="1"/>
  <c r="A1173" i="3" s="1"/>
  <c r="A1214" i="3" s="1"/>
  <c r="A1255" i="3" s="1"/>
  <c r="A1296" i="3" s="1"/>
  <c r="A1337" i="3" s="1"/>
  <c r="A1378" i="3" s="1"/>
  <c r="A1419" i="3" s="1"/>
  <c r="A1460" i="3" s="1"/>
  <c r="A1501" i="3" s="1"/>
  <c r="A1542" i="3" s="1"/>
  <c r="A1583" i="3" s="1"/>
  <c r="A1624" i="3" s="1"/>
  <c r="A1665" i="3" s="1"/>
  <c r="A1706" i="3" s="1"/>
  <c r="A1747" i="3" s="1"/>
  <c r="A1788" i="3" s="1"/>
  <c r="A1829" i="3" s="1"/>
  <c r="A1870" i="3" s="1"/>
  <c r="A1911" i="3" s="1"/>
  <c r="B66" i="3"/>
  <c r="B107" i="3" s="1"/>
  <c r="A67" i="3"/>
  <c r="A108" i="3" s="1"/>
  <c r="A149" i="3" s="1"/>
  <c r="A190" i="3" s="1"/>
  <c r="A231" i="3" s="1"/>
  <c r="A272" i="3" s="1"/>
  <c r="A313" i="3" s="1"/>
  <c r="A354" i="3" s="1"/>
  <c r="A395" i="3" s="1"/>
  <c r="A436" i="3" s="1"/>
  <c r="A477" i="3" s="1"/>
  <c r="A518" i="3" s="1"/>
  <c r="A559" i="3" s="1"/>
  <c r="A600" i="3" s="1"/>
  <c r="A641" i="3" s="1"/>
  <c r="A682" i="3" s="1"/>
  <c r="A723" i="3" s="1"/>
  <c r="A764" i="3" s="1"/>
  <c r="A805" i="3" s="1"/>
  <c r="A846" i="3" s="1"/>
  <c r="A887" i="3" s="1"/>
  <c r="A928" i="3" s="1"/>
  <c r="A969" i="3" s="1"/>
  <c r="A1010" i="3" s="1"/>
  <c r="A1051" i="3" s="1"/>
  <c r="A1092" i="3" s="1"/>
  <c r="A1133" i="3" s="1"/>
  <c r="A1174" i="3" s="1"/>
  <c r="A1215" i="3" s="1"/>
  <c r="A1256" i="3" s="1"/>
  <c r="A1297" i="3" s="1"/>
  <c r="A1338" i="3" s="1"/>
  <c r="A1379" i="3" s="1"/>
  <c r="A1420" i="3" s="1"/>
  <c r="A1461" i="3" s="1"/>
  <c r="A1502" i="3" s="1"/>
  <c r="A1543" i="3" s="1"/>
  <c r="A1584" i="3" s="1"/>
  <c r="A1625" i="3" s="1"/>
  <c r="A1666" i="3" s="1"/>
  <c r="A1707" i="3" s="1"/>
  <c r="A1748" i="3" s="1"/>
  <c r="A1789" i="3" s="1"/>
  <c r="A1830" i="3" s="1"/>
  <c r="A1871" i="3" s="1"/>
  <c r="A1912" i="3" s="1"/>
  <c r="B67" i="3"/>
  <c r="B108" i="3" s="1"/>
  <c r="A68" i="3"/>
  <c r="A109" i="3" s="1"/>
  <c r="A150" i="3" s="1"/>
  <c r="A191" i="3" s="1"/>
  <c r="A232" i="3" s="1"/>
  <c r="A273" i="3" s="1"/>
  <c r="A314" i="3" s="1"/>
  <c r="A355" i="3" s="1"/>
  <c r="A396" i="3" s="1"/>
  <c r="A437" i="3" s="1"/>
  <c r="A478" i="3" s="1"/>
  <c r="A519" i="3" s="1"/>
  <c r="A560" i="3" s="1"/>
  <c r="A601" i="3" s="1"/>
  <c r="A642" i="3" s="1"/>
  <c r="A683" i="3" s="1"/>
  <c r="A724" i="3" s="1"/>
  <c r="A765" i="3" s="1"/>
  <c r="A806" i="3" s="1"/>
  <c r="A847" i="3" s="1"/>
  <c r="A888" i="3" s="1"/>
  <c r="A929" i="3" s="1"/>
  <c r="A970" i="3" s="1"/>
  <c r="A1011" i="3" s="1"/>
  <c r="A1052" i="3" s="1"/>
  <c r="A1093" i="3" s="1"/>
  <c r="A1134" i="3" s="1"/>
  <c r="A1175" i="3" s="1"/>
  <c r="A1216" i="3" s="1"/>
  <c r="A1257" i="3" s="1"/>
  <c r="A1298" i="3" s="1"/>
  <c r="A1339" i="3" s="1"/>
  <c r="A1380" i="3" s="1"/>
  <c r="A1421" i="3" s="1"/>
  <c r="A1462" i="3" s="1"/>
  <c r="A1503" i="3" s="1"/>
  <c r="A1544" i="3" s="1"/>
  <c r="A1585" i="3" s="1"/>
  <c r="A1626" i="3" s="1"/>
  <c r="A1667" i="3" s="1"/>
  <c r="A1708" i="3" s="1"/>
  <c r="A1749" i="3" s="1"/>
  <c r="A1790" i="3" s="1"/>
  <c r="A1831" i="3" s="1"/>
  <c r="A1872" i="3" s="1"/>
  <c r="A1913" i="3" s="1"/>
  <c r="B68" i="3"/>
  <c r="A69" i="3"/>
  <c r="A110" i="3" s="1"/>
  <c r="A151" i="3" s="1"/>
  <c r="A192" i="3" s="1"/>
  <c r="A233" i="3" s="1"/>
  <c r="A274" i="3" s="1"/>
  <c r="A315" i="3" s="1"/>
  <c r="A356" i="3" s="1"/>
  <c r="A397" i="3" s="1"/>
  <c r="A438" i="3" s="1"/>
  <c r="A479" i="3" s="1"/>
  <c r="A520" i="3" s="1"/>
  <c r="A561" i="3" s="1"/>
  <c r="A602" i="3" s="1"/>
  <c r="A643" i="3" s="1"/>
  <c r="A684" i="3" s="1"/>
  <c r="A725" i="3" s="1"/>
  <c r="A766" i="3" s="1"/>
  <c r="A807" i="3" s="1"/>
  <c r="A848" i="3" s="1"/>
  <c r="A889" i="3" s="1"/>
  <c r="A930" i="3" s="1"/>
  <c r="A971" i="3" s="1"/>
  <c r="A1012" i="3" s="1"/>
  <c r="A1053" i="3" s="1"/>
  <c r="A1094" i="3" s="1"/>
  <c r="A1135" i="3" s="1"/>
  <c r="A1176" i="3" s="1"/>
  <c r="A1217" i="3" s="1"/>
  <c r="A1258" i="3" s="1"/>
  <c r="A1299" i="3" s="1"/>
  <c r="A1340" i="3" s="1"/>
  <c r="A1381" i="3" s="1"/>
  <c r="A1422" i="3" s="1"/>
  <c r="A1463" i="3" s="1"/>
  <c r="A1504" i="3" s="1"/>
  <c r="A1545" i="3" s="1"/>
  <c r="A1586" i="3" s="1"/>
  <c r="A1627" i="3" s="1"/>
  <c r="A1668" i="3" s="1"/>
  <c r="A1709" i="3" s="1"/>
  <c r="A1750" i="3" s="1"/>
  <c r="A1791" i="3" s="1"/>
  <c r="A1832" i="3" s="1"/>
  <c r="A1873" i="3" s="1"/>
  <c r="A1914" i="3" s="1"/>
  <c r="B69" i="3"/>
  <c r="A70" i="3"/>
  <c r="A111" i="3" s="1"/>
  <c r="A152" i="3" s="1"/>
  <c r="A193" i="3" s="1"/>
  <c r="A234" i="3" s="1"/>
  <c r="A275" i="3" s="1"/>
  <c r="A316" i="3" s="1"/>
  <c r="A357" i="3" s="1"/>
  <c r="A398" i="3" s="1"/>
  <c r="A439" i="3" s="1"/>
  <c r="A480" i="3" s="1"/>
  <c r="A521" i="3" s="1"/>
  <c r="A562" i="3" s="1"/>
  <c r="A603" i="3" s="1"/>
  <c r="A644" i="3" s="1"/>
  <c r="A685" i="3" s="1"/>
  <c r="A726" i="3" s="1"/>
  <c r="A767" i="3" s="1"/>
  <c r="A808" i="3" s="1"/>
  <c r="A849" i="3" s="1"/>
  <c r="A890" i="3" s="1"/>
  <c r="A931" i="3" s="1"/>
  <c r="A972" i="3" s="1"/>
  <c r="A1013" i="3" s="1"/>
  <c r="A1054" i="3" s="1"/>
  <c r="A1095" i="3" s="1"/>
  <c r="A1136" i="3" s="1"/>
  <c r="A1177" i="3" s="1"/>
  <c r="A1218" i="3" s="1"/>
  <c r="A1259" i="3" s="1"/>
  <c r="A1300" i="3" s="1"/>
  <c r="A1341" i="3" s="1"/>
  <c r="A1382" i="3" s="1"/>
  <c r="A1423" i="3" s="1"/>
  <c r="A1464" i="3" s="1"/>
  <c r="A1505" i="3" s="1"/>
  <c r="A1546" i="3" s="1"/>
  <c r="A1587" i="3" s="1"/>
  <c r="A1628" i="3" s="1"/>
  <c r="A1669" i="3" s="1"/>
  <c r="A1710" i="3" s="1"/>
  <c r="A1751" i="3" s="1"/>
  <c r="A1792" i="3" s="1"/>
  <c r="A1833" i="3" s="1"/>
  <c r="A1874" i="3" s="1"/>
  <c r="A1915" i="3" s="1"/>
  <c r="B70" i="3"/>
  <c r="A71" i="3"/>
  <c r="A112" i="3" s="1"/>
  <c r="A153" i="3" s="1"/>
  <c r="A194" i="3" s="1"/>
  <c r="A235" i="3" s="1"/>
  <c r="A276" i="3" s="1"/>
  <c r="A317" i="3" s="1"/>
  <c r="A358" i="3" s="1"/>
  <c r="A399" i="3" s="1"/>
  <c r="A440" i="3" s="1"/>
  <c r="A481" i="3" s="1"/>
  <c r="A522" i="3" s="1"/>
  <c r="A563" i="3" s="1"/>
  <c r="A604" i="3" s="1"/>
  <c r="A645" i="3" s="1"/>
  <c r="A686" i="3" s="1"/>
  <c r="A727" i="3" s="1"/>
  <c r="A768" i="3" s="1"/>
  <c r="A809" i="3" s="1"/>
  <c r="A850" i="3" s="1"/>
  <c r="A891" i="3" s="1"/>
  <c r="A932" i="3" s="1"/>
  <c r="A973" i="3" s="1"/>
  <c r="A1014" i="3" s="1"/>
  <c r="A1055" i="3" s="1"/>
  <c r="A1096" i="3" s="1"/>
  <c r="A1137" i="3" s="1"/>
  <c r="A1178" i="3" s="1"/>
  <c r="A1219" i="3" s="1"/>
  <c r="A1260" i="3" s="1"/>
  <c r="A1301" i="3" s="1"/>
  <c r="A1342" i="3" s="1"/>
  <c r="A1383" i="3" s="1"/>
  <c r="A1424" i="3" s="1"/>
  <c r="A1465" i="3" s="1"/>
  <c r="A1506" i="3" s="1"/>
  <c r="A1547" i="3" s="1"/>
  <c r="A1588" i="3" s="1"/>
  <c r="A1629" i="3" s="1"/>
  <c r="A1670" i="3" s="1"/>
  <c r="A1711" i="3" s="1"/>
  <c r="A1752" i="3" s="1"/>
  <c r="A1793" i="3" s="1"/>
  <c r="A1834" i="3" s="1"/>
  <c r="A1875" i="3" s="1"/>
  <c r="A1916" i="3" s="1"/>
  <c r="B71" i="3"/>
  <c r="A72" i="3"/>
  <c r="A113" i="3" s="1"/>
  <c r="A154" i="3" s="1"/>
  <c r="A195" i="3" s="1"/>
  <c r="A236" i="3" s="1"/>
  <c r="A277" i="3" s="1"/>
  <c r="A318" i="3" s="1"/>
  <c r="A359" i="3" s="1"/>
  <c r="A400" i="3" s="1"/>
  <c r="A441" i="3" s="1"/>
  <c r="A482" i="3" s="1"/>
  <c r="A523" i="3" s="1"/>
  <c r="A564" i="3" s="1"/>
  <c r="A605" i="3" s="1"/>
  <c r="A646" i="3" s="1"/>
  <c r="A687" i="3" s="1"/>
  <c r="A728" i="3" s="1"/>
  <c r="A769" i="3" s="1"/>
  <c r="A810" i="3" s="1"/>
  <c r="A851" i="3" s="1"/>
  <c r="A892" i="3" s="1"/>
  <c r="A933" i="3" s="1"/>
  <c r="A974" i="3" s="1"/>
  <c r="A1015" i="3" s="1"/>
  <c r="A1056" i="3" s="1"/>
  <c r="A1097" i="3" s="1"/>
  <c r="A1138" i="3" s="1"/>
  <c r="A1179" i="3" s="1"/>
  <c r="A1220" i="3" s="1"/>
  <c r="A1261" i="3" s="1"/>
  <c r="A1302" i="3" s="1"/>
  <c r="A1343" i="3" s="1"/>
  <c r="A1384" i="3" s="1"/>
  <c r="A1425" i="3" s="1"/>
  <c r="A1466" i="3" s="1"/>
  <c r="A1507" i="3" s="1"/>
  <c r="A1548" i="3" s="1"/>
  <c r="A1589" i="3" s="1"/>
  <c r="A1630" i="3" s="1"/>
  <c r="A1671" i="3" s="1"/>
  <c r="A1712" i="3" s="1"/>
  <c r="A1753" i="3" s="1"/>
  <c r="A1794" i="3" s="1"/>
  <c r="A1835" i="3" s="1"/>
  <c r="A1876" i="3" s="1"/>
  <c r="A1917" i="3" s="1"/>
  <c r="B72" i="3"/>
  <c r="A73" i="3"/>
  <c r="B73" i="3"/>
  <c r="A74" i="3"/>
  <c r="A115" i="3" s="1"/>
  <c r="A156" i="3" s="1"/>
  <c r="A197" i="3" s="1"/>
  <c r="A238" i="3" s="1"/>
  <c r="A279" i="3" s="1"/>
  <c r="A320" i="3" s="1"/>
  <c r="A361" i="3" s="1"/>
  <c r="A402" i="3" s="1"/>
  <c r="A443" i="3" s="1"/>
  <c r="A484" i="3" s="1"/>
  <c r="A525" i="3" s="1"/>
  <c r="A566" i="3" s="1"/>
  <c r="A607" i="3" s="1"/>
  <c r="A648" i="3" s="1"/>
  <c r="A689" i="3" s="1"/>
  <c r="A730" i="3" s="1"/>
  <c r="A771" i="3" s="1"/>
  <c r="A812" i="3" s="1"/>
  <c r="A853" i="3" s="1"/>
  <c r="A894" i="3" s="1"/>
  <c r="A935" i="3" s="1"/>
  <c r="A976" i="3" s="1"/>
  <c r="A1017" i="3" s="1"/>
  <c r="A1058" i="3" s="1"/>
  <c r="A1099" i="3" s="1"/>
  <c r="A1140" i="3" s="1"/>
  <c r="A1181" i="3" s="1"/>
  <c r="A1222" i="3" s="1"/>
  <c r="A1263" i="3" s="1"/>
  <c r="A1304" i="3" s="1"/>
  <c r="A1345" i="3" s="1"/>
  <c r="A1386" i="3" s="1"/>
  <c r="A1427" i="3" s="1"/>
  <c r="A1468" i="3" s="1"/>
  <c r="A1509" i="3" s="1"/>
  <c r="A1550" i="3" s="1"/>
  <c r="A1591" i="3" s="1"/>
  <c r="A1632" i="3" s="1"/>
  <c r="A1673" i="3" s="1"/>
  <c r="A1714" i="3" s="1"/>
  <c r="A1755" i="3" s="1"/>
  <c r="A1796" i="3" s="1"/>
  <c r="A1837" i="3" s="1"/>
  <c r="A1878" i="3" s="1"/>
  <c r="A1919" i="3" s="1"/>
  <c r="B74" i="3"/>
  <c r="A75" i="3"/>
  <c r="A116" i="3" s="1"/>
  <c r="A157" i="3" s="1"/>
  <c r="A198" i="3" s="1"/>
  <c r="A239" i="3" s="1"/>
  <c r="A280" i="3" s="1"/>
  <c r="A321" i="3" s="1"/>
  <c r="A362" i="3" s="1"/>
  <c r="A403" i="3" s="1"/>
  <c r="A444" i="3" s="1"/>
  <c r="A485" i="3" s="1"/>
  <c r="A526" i="3" s="1"/>
  <c r="A567" i="3" s="1"/>
  <c r="A608" i="3" s="1"/>
  <c r="A649" i="3" s="1"/>
  <c r="A690" i="3" s="1"/>
  <c r="A731" i="3" s="1"/>
  <c r="A772" i="3" s="1"/>
  <c r="A813" i="3" s="1"/>
  <c r="A854" i="3" s="1"/>
  <c r="A895" i="3" s="1"/>
  <c r="A936" i="3" s="1"/>
  <c r="A977" i="3" s="1"/>
  <c r="A1018" i="3" s="1"/>
  <c r="A1059" i="3" s="1"/>
  <c r="A1100" i="3" s="1"/>
  <c r="A1141" i="3" s="1"/>
  <c r="A1182" i="3" s="1"/>
  <c r="A1223" i="3" s="1"/>
  <c r="A1264" i="3" s="1"/>
  <c r="A1305" i="3" s="1"/>
  <c r="A1346" i="3" s="1"/>
  <c r="A1387" i="3" s="1"/>
  <c r="A1428" i="3" s="1"/>
  <c r="A1469" i="3" s="1"/>
  <c r="A1510" i="3" s="1"/>
  <c r="A1551" i="3" s="1"/>
  <c r="A1592" i="3" s="1"/>
  <c r="A1633" i="3" s="1"/>
  <c r="A1674" i="3" s="1"/>
  <c r="A1715" i="3" s="1"/>
  <c r="A1756" i="3" s="1"/>
  <c r="A1797" i="3" s="1"/>
  <c r="A1838" i="3" s="1"/>
  <c r="A1879" i="3" s="1"/>
  <c r="A1920" i="3" s="1"/>
  <c r="B75" i="3"/>
  <c r="A76" i="3"/>
  <c r="A117" i="3" s="1"/>
  <c r="A158" i="3" s="1"/>
  <c r="A199" i="3" s="1"/>
  <c r="A240" i="3" s="1"/>
  <c r="A281" i="3" s="1"/>
  <c r="A322" i="3" s="1"/>
  <c r="A363" i="3" s="1"/>
  <c r="A404" i="3" s="1"/>
  <c r="A445" i="3" s="1"/>
  <c r="A486" i="3" s="1"/>
  <c r="A527" i="3" s="1"/>
  <c r="A568" i="3" s="1"/>
  <c r="A609" i="3" s="1"/>
  <c r="A650" i="3" s="1"/>
  <c r="A691" i="3" s="1"/>
  <c r="A732" i="3" s="1"/>
  <c r="A773" i="3" s="1"/>
  <c r="A814" i="3" s="1"/>
  <c r="A855" i="3" s="1"/>
  <c r="A896" i="3" s="1"/>
  <c r="A937" i="3" s="1"/>
  <c r="A978" i="3" s="1"/>
  <c r="A1019" i="3" s="1"/>
  <c r="A1060" i="3" s="1"/>
  <c r="A1101" i="3" s="1"/>
  <c r="A1142" i="3" s="1"/>
  <c r="A1183" i="3" s="1"/>
  <c r="A1224" i="3" s="1"/>
  <c r="A1265" i="3" s="1"/>
  <c r="A1306" i="3" s="1"/>
  <c r="A1347" i="3" s="1"/>
  <c r="A1388" i="3" s="1"/>
  <c r="A1429" i="3" s="1"/>
  <c r="A1470" i="3" s="1"/>
  <c r="A1511" i="3" s="1"/>
  <c r="A1552" i="3" s="1"/>
  <c r="A1593" i="3" s="1"/>
  <c r="A1634" i="3" s="1"/>
  <c r="A1675" i="3" s="1"/>
  <c r="A1716" i="3" s="1"/>
  <c r="A1757" i="3" s="1"/>
  <c r="A1798" i="3" s="1"/>
  <c r="A1839" i="3" s="1"/>
  <c r="A1880" i="3" s="1"/>
  <c r="A1921" i="3" s="1"/>
  <c r="B76" i="3"/>
  <c r="A77" i="3"/>
  <c r="A118" i="3" s="1"/>
  <c r="A159" i="3" s="1"/>
  <c r="A200" i="3" s="1"/>
  <c r="A241" i="3" s="1"/>
  <c r="A282" i="3" s="1"/>
  <c r="A323" i="3" s="1"/>
  <c r="A364" i="3" s="1"/>
  <c r="A405" i="3" s="1"/>
  <c r="A446" i="3" s="1"/>
  <c r="A487" i="3" s="1"/>
  <c r="A528" i="3" s="1"/>
  <c r="A569" i="3" s="1"/>
  <c r="A610" i="3" s="1"/>
  <c r="A651" i="3" s="1"/>
  <c r="A692" i="3" s="1"/>
  <c r="A733" i="3" s="1"/>
  <c r="A774" i="3" s="1"/>
  <c r="A815" i="3" s="1"/>
  <c r="A856" i="3" s="1"/>
  <c r="A897" i="3" s="1"/>
  <c r="A938" i="3" s="1"/>
  <c r="A979" i="3" s="1"/>
  <c r="A1020" i="3" s="1"/>
  <c r="A1061" i="3" s="1"/>
  <c r="A1102" i="3" s="1"/>
  <c r="A1143" i="3" s="1"/>
  <c r="A1184" i="3" s="1"/>
  <c r="A1225" i="3" s="1"/>
  <c r="A1266" i="3" s="1"/>
  <c r="A1307" i="3" s="1"/>
  <c r="A1348" i="3" s="1"/>
  <c r="A1389" i="3" s="1"/>
  <c r="A1430" i="3" s="1"/>
  <c r="A1471" i="3" s="1"/>
  <c r="A1512" i="3" s="1"/>
  <c r="A1553" i="3" s="1"/>
  <c r="A1594" i="3" s="1"/>
  <c r="A1635" i="3" s="1"/>
  <c r="A1676" i="3" s="1"/>
  <c r="A1717" i="3" s="1"/>
  <c r="A1758" i="3" s="1"/>
  <c r="A1799" i="3" s="1"/>
  <c r="A1840" i="3" s="1"/>
  <c r="A1881" i="3" s="1"/>
  <c r="A1922" i="3" s="1"/>
  <c r="B77" i="3"/>
  <c r="A78" i="3"/>
  <c r="A119" i="3" s="1"/>
  <c r="A160" i="3" s="1"/>
  <c r="A201" i="3" s="1"/>
  <c r="A242" i="3" s="1"/>
  <c r="A283" i="3" s="1"/>
  <c r="A324" i="3" s="1"/>
  <c r="A365" i="3" s="1"/>
  <c r="A406" i="3" s="1"/>
  <c r="A447" i="3" s="1"/>
  <c r="A488" i="3" s="1"/>
  <c r="A529" i="3" s="1"/>
  <c r="A570" i="3" s="1"/>
  <c r="A611" i="3" s="1"/>
  <c r="A652" i="3" s="1"/>
  <c r="A693" i="3" s="1"/>
  <c r="A734" i="3" s="1"/>
  <c r="A775" i="3" s="1"/>
  <c r="A816" i="3" s="1"/>
  <c r="A857" i="3" s="1"/>
  <c r="A898" i="3" s="1"/>
  <c r="A939" i="3" s="1"/>
  <c r="A980" i="3" s="1"/>
  <c r="A1021" i="3" s="1"/>
  <c r="A1062" i="3" s="1"/>
  <c r="A1103" i="3" s="1"/>
  <c r="A1144" i="3" s="1"/>
  <c r="A1185" i="3" s="1"/>
  <c r="A1226" i="3" s="1"/>
  <c r="A1267" i="3" s="1"/>
  <c r="A1308" i="3" s="1"/>
  <c r="A1349" i="3" s="1"/>
  <c r="A1390" i="3" s="1"/>
  <c r="A1431" i="3" s="1"/>
  <c r="A1472" i="3" s="1"/>
  <c r="A1513" i="3" s="1"/>
  <c r="A1554" i="3" s="1"/>
  <c r="A1595" i="3" s="1"/>
  <c r="A1636" i="3" s="1"/>
  <c r="A1677" i="3" s="1"/>
  <c r="A1718" i="3" s="1"/>
  <c r="A1759" i="3" s="1"/>
  <c r="A1800" i="3" s="1"/>
  <c r="A1841" i="3" s="1"/>
  <c r="A1882" i="3" s="1"/>
  <c r="A1923" i="3" s="1"/>
  <c r="B78" i="3"/>
  <c r="A79" i="3"/>
  <c r="B79" i="3"/>
  <c r="A80" i="3"/>
  <c r="A121" i="3" s="1"/>
  <c r="A162" i="3" s="1"/>
  <c r="A203" i="3" s="1"/>
  <c r="A244" i="3" s="1"/>
  <c r="A285" i="3" s="1"/>
  <c r="A326" i="3" s="1"/>
  <c r="A367" i="3" s="1"/>
  <c r="A408" i="3" s="1"/>
  <c r="A449" i="3" s="1"/>
  <c r="A490" i="3" s="1"/>
  <c r="A531" i="3" s="1"/>
  <c r="A572" i="3" s="1"/>
  <c r="A613" i="3" s="1"/>
  <c r="A654" i="3" s="1"/>
  <c r="A695" i="3" s="1"/>
  <c r="A736" i="3" s="1"/>
  <c r="A777" i="3" s="1"/>
  <c r="A818" i="3" s="1"/>
  <c r="A859" i="3" s="1"/>
  <c r="A900" i="3" s="1"/>
  <c r="A941" i="3" s="1"/>
  <c r="A982" i="3" s="1"/>
  <c r="A1023" i="3" s="1"/>
  <c r="A1064" i="3" s="1"/>
  <c r="A1105" i="3" s="1"/>
  <c r="A1146" i="3" s="1"/>
  <c r="A1187" i="3" s="1"/>
  <c r="A1228" i="3" s="1"/>
  <c r="A1269" i="3" s="1"/>
  <c r="A1310" i="3" s="1"/>
  <c r="A1351" i="3" s="1"/>
  <c r="A1392" i="3" s="1"/>
  <c r="A1433" i="3" s="1"/>
  <c r="A1474" i="3" s="1"/>
  <c r="A1515" i="3" s="1"/>
  <c r="A1556" i="3" s="1"/>
  <c r="A1597" i="3" s="1"/>
  <c r="A1638" i="3" s="1"/>
  <c r="A1679" i="3" s="1"/>
  <c r="A1720" i="3" s="1"/>
  <c r="A1761" i="3" s="1"/>
  <c r="A1802" i="3" s="1"/>
  <c r="A1843" i="3" s="1"/>
  <c r="A1884" i="3" s="1"/>
  <c r="A1925" i="3" s="1"/>
  <c r="B80" i="3"/>
  <c r="A81" i="3"/>
  <c r="B81" i="3"/>
  <c r="A82" i="3"/>
  <c r="A123" i="3" s="1"/>
  <c r="A164" i="3" s="1"/>
  <c r="A205" i="3" s="1"/>
  <c r="A246" i="3" s="1"/>
  <c r="A287" i="3" s="1"/>
  <c r="A328" i="3" s="1"/>
  <c r="A369" i="3" s="1"/>
  <c r="A410" i="3" s="1"/>
  <c r="A451" i="3" s="1"/>
  <c r="A492" i="3" s="1"/>
  <c r="A533" i="3" s="1"/>
  <c r="A574" i="3" s="1"/>
  <c r="A615" i="3" s="1"/>
  <c r="A656" i="3" s="1"/>
  <c r="A697" i="3" s="1"/>
  <c r="A738" i="3" s="1"/>
  <c r="A779" i="3" s="1"/>
  <c r="A820" i="3" s="1"/>
  <c r="A861" i="3" s="1"/>
  <c r="A902" i="3" s="1"/>
  <c r="A943" i="3" s="1"/>
  <c r="A984" i="3" s="1"/>
  <c r="A1025" i="3" s="1"/>
  <c r="A1066" i="3" s="1"/>
  <c r="A1107" i="3" s="1"/>
  <c r="A1148" i="3" s="1"/>
  <c r="A1189" i="3" s="1"/>
  <c r="A1230" i="3" s="1"/>
  <c r="A1271" i="3" s="1"/>
  <c r="A1312" i="3" s="1"/>
  <c r="A1353" i="3" s="1"/>
  <c r="A1394" i="3" s="1"/>
  <c r="A1435" i="3" s="1"/>
  <c r="A1476" i="3" s="1"/>
  <c r="A1517" i="3" s="1"/>
  <c r="A1558" i="3" s="1"/>
  <c r="A1599" i="3" s="1"/>
  <c r="A1640" i="3" s="1"/>
  <c r="A1681" i="3" s="1"/>
  <c r="A1722" i="3" s="1"/>
  <c r="A1763" i="3" s="1"/>
  <c r="A1804" i="3" s="1"/>
  <c r="A1845" i="3" s="1"/>
  <c r="A1886" i="3" s="1"/>
  <c r="A1927" i="3" s="1"/>
  <c r="B82" i="3"/>
  <c r="B123" i="3" s="1"/>
  <c r="A83" i="3"/>
  <c r="A124" i="3" s="1"/>
  <c r="A165" i="3" s="1"/>
  <c r="A206" i="3" s="1"/>
  <c r="A247" i="3" s="1"/>
  <c r="A288" i="3" s="1"/>
  <c r="A329" i="3" s="1"/>
  <c r="A370" i="3" s="1"/>
  <c r="A411" i="3" s="1"/>
  <c r="A452" i="3" s="1"/>
  <c r="A493" i="3" s="1"/>
  <c r="A534" i="3" s="1"/>
  <c r="A575" i="3" s="1"/>
  <c r="A616" i="3" s="1"/>
  <c r="A657" i="3" s="1"/>
  <c r="A698" i="3" s="1"/>
  <c r="A739" i="3" s="1"/>
  <c r="A780" i="3" s="1"/>
  <c r="A821" i="3" s="1"/>
  <c r="A862" i="3" s="1"/>
  <c r="A903" i="3" s="1"/>
  <c r="A944" i="3" s="1"/>
  <c r="A985" i="3" s="1"/>
  <c r="A1026" i="3" s="1"/>
  <c r="A1067" i="3" s="1"/>
  <c r="A1108" i="3" s="1"/>
  <c r="A1149" i="3" s="1"/>
  <c r="A1190" i="3" s="1"/>
  <c r="A1231" i="3" s="1"/>
  <c r="A1272" i="3" s="1"/>
  <c r="A1313" i="3" s="1"/>
  <c r="A1354" i="3" s="1"/>
  <c r="A1395" i="3" s="1"/>
  <c r="A1436" i="3" s="1"/>
  <c r="A1477" i="3" s="1"/>
  <c r="A1518" i="3" s="1"/>
  <c r="A1559" i="3" s="1"/>
  <c r="A1600" i="3" s="1"/>
  <c r="A1641" i="3" s="1"/>
  <c r="A1682" i="3" s="1"/>
  <c r="A1723" i="3" s="1"/>
  <c r="A1764" i="3" s="1"/>
  <c r="A1805" i="3" s="1"/>
  <c r="A1846" i="3" s="1"/>
  <c r="A1887" i="3" s="1"/>
  <c r="A1928" i="3" s="1"/>
  <c r="B83" i="3"/>
  <c r="B124" i="3" s="1"/>
  <c r="A84" i="3"/>
  <c r="A125" i="3" s="1"/>
  <c r="A166" i="3" s="1"/>
  <c r="A207" i="3" s="1"/>
  <c r="A248" i="3" s="1"/>
  <c r="A289" i="3" s="1"/>
  <c r="A330" i="3" s="1"/>
  <c r="A371" i="3" s="1"/>
  <c r="A412" i="3" s="1"/>
  <c r="A453" i="3" s="1"/>
  <c r="A494" i="3" s="1"/>
  <c r="A535" i="3" s="1"/>
  <c r="A576" i="3" s="1"/>
  <c r="A617" i="3" s="1"/>
  <c r="A658" i="3" s="1"/>
  <c r="A699" i="3" s="1"/>
  <c r="A740" i="3" s="1"/>
  <c r="A781" i="3" s="1"/>
  <c r="A822" i="3" s="1"/>
  <c r="A863" i="3" s="1"/>
  <c r="A904" i="3" s="1"/>
  <c r="A945" i="3" s="1"/>
  <c r="A986" i="3" s="1"/>
  <c r="A1027" i="3" s="1"/>
  <c r="A1068" i="3" s="1"/>
  <c r="A1109" i="3" s="1"/>
  <c r="A1150" i="3" s="1"/>
  <c r="A1191" i="3" s="1"/>
  <c r="A1232" i="3" s="1"/>
  <c r="A1273" i="3" s="1"/>
  <c r="A1314" i="3" s="1"/>
  <c r="A1355" i="3" s="1"/>
  <c r="A1396" i="3" s="1"/>
  <c r="A1437" i="3" s="1"/>
  <c r="A1478" i="3" s="1"/>
  <c r="A1519" i="3" s="1"/>
  <c r="A1560" i="3" s="1"/>
  <c r="A1601" i="3" s="1"/>
  <c r="A1642" i="3" s="1"/>
  <c r="A1683" i="3" s="1"/>
  <c r="A1724" i="3" s="1"/>
  <c r="A1765" i="3" s="1"/>
  <c r="A1806" i="3" s="1"/>
  <c r="A1847" i="3" s="1"/>
  <c r="A1888" i="3" s="1"/>
  <c r="A1929" i="3" s="1"/>
  <c r="B84" i="3"/>
  <c r="A86" i="3"/>
  <c r="A127" i="3" s="1"/>
  <c r="A168" i="3" s="1"/>
  <c r="A209" i="3" s="1"/>
  <c r="A250" i="3" s="1"/>
  <c r="A291" i="3" s="1"/>
  <c r="A332" i="3" s="1"/>
  <c r="A373" i="3" s="1"/>
  <c r="A414" i="3" s="1"/>
  <c r="A455" i="3" s="1"/>
  <c r="A496" i="3" s="1"/>
  <c r="A537" i="3" s="1"/>
  <c r="A578" i="3" s="1"/>
  <c r="A619" i="3" s="1"/>
  <c r="A660" i="3" s="1"/>
  <c r="A701" i="3" s="1"/>
  <c r="A742" i="3" s="1"/>
  <c r="A783" i="3" s="1"/>
  <c r="A824" i="3" s="1"/>
  <c r="A865" i="3" s="1"/>
  <c r="A906" i="3" s="1"/>
  <c r="A947" i="3" s="1"/>
  <c r="A988" i="3" s="1"/>
  <c r="A1029" i="3" s="1"/>
  <c r="A1070" i="3" s="1"/>
  <c r="A1111" i="3" s="1"/>
  <c r="A1152" i="3" s="1"/>
  <c r="A1193" i="3" s="1"/>
  <c r="A1234" i="3" s="1"/>
  <c r="A1275" i="3" s="1"/>
  <c r="A1316" i="3" s="1"/>
  <c r="A1357" i="3" s="1"/>
  <c r="A1398" i="3" s="1"/>
  <c r="A1439" i="3" s="1"/>
  <c r="A1480" i="3" s="1"/>
  <c r="A1521" i="3" s="1"/>
  <c r="A1562" i="3" s="1"/>
  <c r="A1603" i="3" s="1"/>
  <c r="A1644" i="3" s="1"/>
  <c r="A1685" i="3" s="1"/>
  <c r="A1726" i="3" s="1"/>
  <c r="A1767" i="3" s="1"/>
  <c r="A1808" i="3" s="1"/>
  <c r="A1849" i="3" s="1"/>
  <c r="A1890" i="3" s="1"/>
  <c r="A90" i="3"/>
  <c r="A131" i="3" s="1"/>
  <c r="A172" i="3" s="1"/>
  <c r="A213" i="3" s="1"/>
  <c r="A254" i="3" s="1"/>
  <c r="A295" i="3" s="1"/>
  <c r="A336" i="3" s="1"/>
  <c r="A377" i="3" s="1"/>
  <c r="A418" i="3" s="1"/>
  <c r="A459" i="3" s="1"/>
  <c r="A500" i="3" s="1"/>
  <c r="A541" i="3" s="1"/>
  <c r="A582" i="3" s="1"/>
  <c r="A623" i="3" s="1"/>
  <c r="A664" i="3" s="1"/>
  <c r="A705" i="3" s="1"/>
  <c r="A746" i="3" s="1"/>
  <c r="A787" i="3" s="1"/>
  <c r="A828" i="3" s="1"/>
  <c r="A869" i="3" s="1"/>
  <c r="A910" i="3" s="1"/>
  <c r="A951" i="3" s="1"/>
  <c r="A992" i="3" s="1"/>
  <c r="A1033" i="3" s="1"/>
  <c r="A1074" i="3" s="1"/>
  <c r="A1115" i="3" s="1"/>
  <c r="A1156" i="3" s="1"/>
  <c r="A1197" i="3" s="1"/>
  <c r="A1238" i="3" s="1"/>
  <c r="A1279" i="3" s="1"/>
  <c r="A1320" i="3" s="1"/>
  <c r="A1361" i="3" s="1"/>
  <c r="A1402" i="3" s="1"/>
  <c r="A1443" i="3" s="1"/>
  <c r="A1484" i="3" s="1"/>
  <c r="A1525" i="3" s="1"/>
  <c r="A1566" i="3" s="1"/>
  <c r="A1607" i="3" s="1"/>
  <c r="A1648" i="3" s="1"/>
  <c r="A1689" i="3" s="1"/>
  <c r="A1730" i="3" s="1"/>
  <c r="A1771" i="3" s="1"/>
  <c r="A1812" i="3" s="1"/>
  <c r="A1853" i="3" s="1"/>
  <c r="A1894" i="3" s="1"/>
  <c r="A98" i="3"/>
  <c r="A139" i="3" s="1"/>
  <c r="A180" i="3" s="1"/>
  <c r="A221" i="3" s="1"/>
  <c r="A262" i="3" s="1"/>
  <c r="A303" i="3" s="1"/>
  <c r="A344" i="3" s="1"/>
  <c r="A385" i="3" s="1"/>
  <c r="A426" i="3" s="1"/>
  <c r="A467" i="3" s="1"/>
  <c r="A508" i="3" s="1"/>
  <c r="A549" i="3" s="1"/>
  <c r="A590" i="3" s="1"/>
  <c r="A631" i="3" s="1"/>
  <c r="A672" i="3" s="1"/>
  <c r="A713" i="3" s="1"/>
  <c r="A754" i="3" s="1"/>
  <c r="A795" i="3" s="1"/>
  <c r="A836" i="3" s="1"/>
  <c r="A877" i="3" s="1"/>
  <c r="A918" i="3" s="1"/>
  <c r="A959" i="3" s="1"/>
  <c r="A1000" i="3" s="1"/>
  <c r="A1041" i="3" s="1"/>
  <c r="A1082" i="3" s="1"/>
  <c r="A1123" i="3" s="1"/>
  <c r="A1164" i="3" s="1"/>
  <c r="A1205" i="3" s="1"/>
  <c r="A1246" i="3" s="1"/>
  <c r="A1287" i="3" s="1"/>
  <c r="A1328" i="3" s="1"/>
  <c r="A1369" i="3" s="1"/>
  <c r="A1410" i="3" s="1"/>
  <c r="A1451" i="3" s="1"/>
  <c r="A1492" i="3" s="1"/>
  <c r="A1533" i="3" s="1"/>
  <c r="A1574" i="3" s="1"/>
  <c r="A1615" i="3" s="1"/>
  <c r="A1656" i="3" s="1"/>
  <c r="A1697" i="3" s="1"/>
  <c r="A1738" i="3" s="1"/>
  <c r="A1779" i="3" s="1"/>
  <c r="A1820" i="3" s="1"/>
  <c r="A1861" i="3" s="1"/>
  <c r="A1902" i="3" s="1"/>
  <c r="A106" i="3"/>
  <c r="A147" i="3" s="1"/>
  <c r="A188" i="3" s="1"/>
  <c r="A229" i="3" s="1"/>
  <c r="A270" i="3" s="1"/>
  <c r="A311" i="3" s="1"/>
  <c r="A352" i="3" s="1"/>
  <c r="A393" i="3" s="1"/>
  <c r="A434" i="3" s="1"/>
  <c r="A475" i="3" s="1"/>
  <c r="A516" i="3" s="1"/>
  <c r="A557" i="3" s="1"/>
  <c r="A598" i="3" s="1"/>
  <c r="A639" i="3" s="1"/>
  <c r="A680" i="3" s="1"/>
  <c r="A721" i="3" s="1"/>
  <c r="A762" i="3" s="1"/>
  <c r="A803" i="3" s="1"/>
  <c r="A844" i="3" s="1"/>
  <c r="A885" i="3" s="1"/>
  <c r="A926" i="3" s="1"/>
  <c r="A967" i="3" s="1"/>
  <c r="A1008" i="3" s="1"/>
  <c r="A1049" i="3" s="1"/>
  <c r="A1090" i="3" s="1"/>
  <c r="A1131" i="3" s="1"/>
  <c r="A1172" i="3" s="1"/>
  <c r="A1213" i="3" s="1"/>
  <c r="A1254" i="3" s="1"/>
  <c r="A1295" i="3" s="1"/>
  <c r="A1336" i="3" s="1"/>
  <c r="A1377" i="3" s="1"/>
  <c r="A1418" i="3" s="1"/>
  <c r="A1459" i="3" s="1"/>
  <c r="A1500" i="3" s="1"/>
  <c r="A1541" i="3" s="1"/>
  <c r="A1582" i="3" s="1"/>
  <c r="A1623" i="3" s="1"/>
  <c r="A1664" i="3" s="1"/>
  <c r="A1705" i="3" s="1"/>
  <c r="A1746" i="3" s="1"/>
  <c r="A1787" i="3" s="1"/>
  <c r="A1828" i="3" s="1"/>
  <c r="A1869" i="3" s="1"/>
  <c r="A1910" i="3" s="1"/>
  <c r="A114" i="3"/>
  <c r="A155" i="3" s="1"/>
  <c r="A196" i="3" s="1"/>
  <c r="A237" i="3" s="1"/>
  <c r="A278" i="3" s="1"/>
  <c r="A319" i="3" s="1"/>
  <c r="A360" i="3" s="1"/>
  <c r="A401" i="3" s="1"/>
  <c r="A442" i="3" s="1"/>
  <c r="A483" i="3" s="1"/>
  <c r="A524" i="3" s="1"/>
  <c r="A565" i="3" s="1"/>
  <c r="A606" i="3" s="1"/>
  <c r="A647" i="3" s="1"/>
  <c r="A688" i="3" s="1"/>
  <c r="A729" i="3" s="1"/>
  <c r="A770" i="3" s="1"/>
  <c r="A811" i="3" s="1"/>
  <c r="A852" i="3" s="1"/>
  <c r="A893" i="3" s="1"/>
  <c r="A934" i="3" s="1"/>
  <c r="A975" i="3" s="1"/>
  <c r="A1016" i="3" s="1"/>
  <c r="A1057" i="3" s="1"/>
  <c r="A1098" i="3" s="1"/>
  <c r="A1139" i="3" s="1"/>
  <c r="A1180" i="3" s="1"/>
  <c r="A1221" i="3" s="1"/>
  <c r="A1262" i="3" s="1"/>
  <c r="A1303" i="3" s="1"/>
  <c r="A1344" i="3" s="1"/>
  <c r="A1385" i="3" s="1"/>
  <c r="A1426" i="3" s="1"/>
  <c r="A1467" i="3" s="1"/>
  <c r="A1508" i="3" s="1"/>
  <c r="A1549" i="3" s="1"/>
  <c r="A1590" i="3" s="1"/>
  <c r="A1631" i="3" s="1"/>
  <c r="A1672" i="3" s="1"/>
  <c r="A1713" i="3" s="1"/>
  <c r="A1754" i="3" s="1"/>
  <c r="A1795" i="3" s="1"/>
  <c r="A1836" i="3" s="1"/>
  <c r="A1877" i="3" s="1"/>
  <c r="A1918" i="3" s="1"/>
  <c r="A120" i="3"/>
  <c r="A161" i="3" s="1"/>
  <c r="A202" i="3" s="1"/>
  <c r="A243" i="3" s="1"/>
  <c r="A284" i="3" s="1"/>
  <c r="A325" i="3" s="1"/>
  <c r="A366" i="3" s="1"/>
  <c r="A407" i="3" s="1"/>
  <c r="A448" i="3" s="1"/>
  <c r="A489" i="3" s="1"/>
  <c r="A530" i="3" s="1"/>
  <c r="A571" i="3" s="1"/>
  <c r="A612" i="3" s="1"/>
  <c r="A653" i="3" s="1"/>
  <c r="A694" i="3" s="1"/>
  <c r="A735" i="3" s="1"/>
  <c r="A776" i="3" s="1"/>
  <c r="A817" i="3" s="1"/>
  <c r="A858" i="3" s="1"/>
  <c r="A899" i="3" s="1"/>
  <c r="A940" i="3" s="1"/>
  <c r="A981" i="3" s="1"/>
  <c r="A1022" i="3" s="1"/>
  <c r="A1063" i="3" s="1"/>
  <c r="A1104" i="3" s="1"/>
  <c r="A1145" i="3" s="1"/>
  <c r="A1186" i="3" s="1"/>
  <c r="A1227" i="3" s="1"/>
  <c r="A1268" i="3" s="1"/>
  <c r="A1309" i="3" s="1"/>
  <c r="A1350" i="3" s="1"/>
  <c r="A1391" i="3" s="1"/>
  <c r="A1432" i="3" s="1"/>
  <c r="A1473" i="3" s="1"/>
  <c r="A1514" i="3" s="1"/>
  <c r="A1555" i="3" s="1"/>
  <c r="A1596" i="3" s="1"/>
  <c r="A1637" i="3" s="1"/>
  <c r="A1678" i="3" s="1"/>
  <c r="A1719" i="3" s="1"/>
  <c r="A1760" i="3" s="1"/>
  <c r="A1801" i="3" s="1"/>
  <c r="A1842" i="3" s="1"/>
  <c r="A1883" i="3" s="1"/>
  <c r="A1924" i="3" s="1"/>
  <c r="A122" i="3"/>
  <c r="A163" i="3" s="1"/>
  <c r="A204" i="3" s="1"/>
  <c r="A245" i="3" s="1"/>
  <c r="A286" i="3" s="1"/>
  <c r="A327" i="3" s="1"/>
  <c r="A368" i="3" s="1"/>
  <c r="A409" i="3" s="1"/>
  <c r="A450" i="3" s="1"/>
  <c r="A491" i="3" s="1"/>
  <c r="A532" i="3" s="1"/>
  <c r="A573" i="3" s="1"/>
  <c r="A614" i="3" s="1"/>
  <c r="A655" i="3" s="1"/>
  <c r="A696" i="3" s="1"/>
  <c r="A737" i="3" s="1"/>
  <c r="A778" i="3" s="1"/>
  <c r="A819" i="3" s="1"/>
  <c r="A860" i="3" s="1"/>
  <c r="A901" i="3" s="1"/>
  <c r="A942" i="3" s="1"/>
  <c r="A983" i="3" s="1"/>
  <c r="A1024" i="3" s="1"/>
  <c r="A1065" i="3" s="1"/>
  <c r="A1106" i="3" s="1"/>
  <c r="A1147" i="3" s="1"/>
  <c r="A1188" i="3" s="1"/>
  <c r="A1229" i="3" s="1"/>
  <c r="A1270" i="3" s="1"/>
  <c r="A1311" i="3" s="1"/>
  <c r="A1352" i="3" s="1"/>
  <c r="A1393" i="3" s="1"/>
  <c r="A1434" i="3" s="1"/>
  <c r="A1475" i="3" s="1"/>
  <c r="A1516" i="3" s="1"/>
  <c r="A1557" i="3" s="1"/>
  <c r="A1598" i="3" s="1"/>
  <c r="A1639" i="3" s="1"/>
  <c r="A1680" i="3" s="1"/>
  <c r="A1721" i="3" s="1"/>
  <c r="A1762" i="3" s="1"/>
  <c r="A1803" i="3" s="1"/>
  <c r="A1844" i="3" s="1"/>
  <c r="A1885" i="3" s="1"/>
  <c r="A1926" i="3" s="1"/>
  <c r="B44" i="3"/>
  <c r="A44" i="3"/>
  <c r="A85" i="3" s="1"/>
  <c r="A126" i="3" s="1"/>
  <c r="A167" i="3" s="1"/>
  <c r="A208" i="3" s="1"/>
  <c r="A249" i="3" s="1"/>
  <c r="A290" i="3" s="1"/>
  <c r="A331" i="3" s="1"/>
  <c r="A372" i="3" s="1"/>
  <c r="A413" i="3" s="1"/>
  <c r="A454" i="3" s="1"/>
  <c r="A495" i="3" s="1"/>
  <c r="A536" i="3" s="1"/>
  <c r="A577" i="3" s="1"/>
  <c r="A618" i="3" s="1"/>
  <c r="A659" i="3" s="1"/>
  <c r="A700" i="3" s="1"/>
  <c r="A741" i="3" s="1"/>
  <c r="A782" i="3" s="1"/>
  <c r="A823" i="3" s="1"/>
  <c r="A864" i="3" s="1"/>
  <c r="A905" i="3" s="1"/>
  <c r="A946" i="3" s="1"/>
  <c r="A987" i="3" s="1"/>
  <c r="A1028" i="3" s="1"/>
  <c r="A1069" i="3" s="1"/>
  <c r="A1110" i="3" s="1"/>
  <c r="A1151" i="3" s="1"/>
  <c r="A1192" i="3" s="1"/>
  <c r="A1233" i="3" s="1"/>
  <c r="A1274" i="3" s="1"/>
  <c r="A1315" i="3" s="1"/>
  <c r="A1356" i="3" s="1"/>
  <c r="A1397" i="3" s="1"/>
  <c r="A1438" i="3" s="1"/>
  <c r="A1479" i="3" s="1"/>
  <c r="A1520" i="3" s="1"/>
  <c r="A1561" i="3" s="1"/>
  <c r="A1602" i="3" s="1"/>
  <c r="A1643" i="3" s="1"/>
  <c r="A1684" i="3" s="1"/>
  <c r="A1725" i="3" s="1"/>
  <c r="A1766" i="3" s="1"/>
  <c r="A1807" i="3" s="1"/>
  <c r="A1848" i="3" s="1"/>
  <c r="A1889" i="3" s="1"/>
  <c r="J1870" i="3" l="1"/>
  <c r="I1721" i="3"/>
  <c r="J1580" i="3"/>
  <c r="J121" i="3"/>
  <c r="I1801" i="3"/>
  <c r="J1706" i="3"/>
  <c r="I1881" i="3"/>
  <c r="I1785" i="3"/>
  <c r="J1758" i="3"/>
  <c r="J1678" i="3"/>
  <c r="J1004" i="3"/>
  <c r="I1349" i="3"/>
  <c r="I1865" i="3"/>
  <c r="J1742" i="3"/>
  <c r="J1290" i="3"/>
  <c r="J1918" i="3"/>
  <c r="I1477" i="3"/>
  <c r="I1715" i="3"/>
  <c r="J1660" i="3"/>
  <c r="J1546" i="3"/>
  <c r="J1902" i="3"/>
  <c r="I1753" i="3"/>
  <c r="I1699" i="3"/>
  <c r="I1431" i="3"/>
  <c r="I1929" i="3"/>
  <c r="I1833" i="3"/>
  <c r="I1500" i="3"/>
  <c r="I1817" i="3"/>
  <c r="J1806" i="3"/>
  <c r="I1737" i="3"/>
  <c r="I1671" i="3"/>
  <c r="I1913" i="3"/>
  <c r="J1228" i="3"/>
  <c r="I676" i="3"/>
  <c r="J1886" i="3"/>
  <c r="J1790" i="3"/>
  <c r="J1313" i="3"/>
  <c r="I1079" i="3"/>
  <c r="J1068" i="3"/>
  <c r="J100" i="3"/>
  <c r="J756" i="3"/>
  <c r="J223" i="3"/>
  <c r="J879" i="3"/>
  <c r="J346" i="3"/>
  <c r="J469" i="3"/>
  <c r="J592" i="3"/>
  <c r="J59" i="3"/>
  <c r="J715" i="3"/>
  <c r="J182" i="3"/>
  <c r="J838" i="3"/>
  <c r="J305" i="3"/>
  <c r="J428" i="3"/>
  <c r="J551" i="3"/>
  <c r="J18" i="3"/>
  <c r="J674" i="3"/>
  <c r="J141" i="3"/>
  <c r="J797" i="3"/>
  <c r="J264" i="3"/>
  <c r="J387" i="3"/>
  <c r="J510" i="3"/>
  <c r="J1207" i="3"/>
  <c r="J1330" i="3"/>
  <c r="J1453" i="3"/>
  <c r="J920" i="3"/>
  <c r="J1576" i="3"/>
  <c r="J1043" i="3"/>
  <c r="J1699" i="3"/>
  <c r="J1166" i="3"/>
  <c r="J1289" i="3"/>
  <c r="J1412" i="3"/>
  <c r="J1535" i="3"/>
  <c r="J1125" i="3"/>
  <c r="J1248" i="3"/>
  <c r="J1371" i="3"/>
  <c r="J633" i="3"/>
  <c r="J1494" i="3"/>
  <c r="J961" i="3"/>
  <c r="J1923" i="3"/>
  <c r="I1918" i="3"/>
  <c r="J1907" i="3"/>
  <c r="I1902" i="3"/>
  <c r="I1886" i="3"/>
  <c r="J1875" i="3"/>
  <c r="I1870" i="3"/>
  <c r="J1859" i="3"/>
  <c r="J1843" i="3"/>
  <c r="I1838" i="3"/>
  <c r="J1827" i="3"/>
  <c r="I1822" i="3"/>
  <c r="I1806" i="3"/>
  <c r="I1790" i="3"/>
  <c r="J1763" i="3"/>
  <c r="I1758" i="3"/>
  <c r="J1747" i="3"/>
  <c r="I1742" i="3"/>
  <c r="I1660" i="3"/>
  <c r="J1626" i="3"/>
  <c r="I1580" i="3"/>
  <c r="I1557" i="3"/>
  <c r="I1511" i="3"/>
  <c r="I1383" i="3"/>
  <c r="I1301" i="3"/>
  <c r="I1253" i="3"/>
  <c r="I1191" i="3"/>
  <c r="J1178" i="3"/>
  <c r="I981" i="3"/>
  <c r="I564" i="3"/>
  <c r="J233" i="3"/>
  <c r="J1838" i="3"/>
  <c r="J468" i="3"/>
  <c r="J591" i="3"/>
  <c r="J58" i="3"/>
  <c r="J714" i="3"/>
  <c r="J181" i="3"/>
  <c r="J837" i="3"/>
  <c r="J304" i="3"/>
  <c r="J427" i="3"/>
  <c r="J550" i="3"/>
  <c r="J17" i="3"/>
  <c r="J673" i="3"/>
  <c r="J140" i="3"/>
  <c r="J796" i="3"/>
  <c r="J263" i="3"/>
  <c r="J386" i="3"/>
  <c r="J509" i="3"/>
  <c r="J632" i="3"/>
  <c r="J99" i="3"/>
  <c r="J755" i="3"/>
  <c r="J222" i="3"/>
  <c r="J878" i="3"/>
  <c r="J919" i="3"/>
  <c r="J1575" i="3"/>
  <c r="J1042" i="3"/>
  <c r="J1698" i="3"/>
  <c r="J1165" i="3"/>
  <c r="J1288" i="3"/>
  <c r="J1411" i="3"/>
  <c r="J345" i="3"/>
  <c r="J1534" i="3"/>
  <c r="J1001" i="3"/>
  <c r="J1657" i="3"/>
  <c r="J1124" i="3"/>
  <c r="J1247" i="3"/>
  <c r="J1493" i="3"/>
  <c r="J960" i="3"/>
  <c r="J1616" i="3"/>
  <c r="J1083" i="3"/>
  <c r="J1206" i="3"/>
  <c r="I607" i="3"/>
  <c r="I74" i="3"/>
  <c r="I730" i="3"/>
  <c r="I197" i="3"/>
  <c r="I853" i="3"/>
  <c r="I320" i="3"/>
  <c r="I443" i="3"/>
  <c r="I566" i="3"/>
  <c r="I33" i="3"/>
  <c r="I689" i="3"/>
  <c r="I156" i="3"/>
  <c r="I812" i="3"/>
  <c r="I279" i="3"/>
  <c r="I402" i="3"/>
  <c r="I525" i="3"/>
  <c r="I648" i="3"/>
  <c r="I115" i="3"/>
  <c r="I771" i="3"/>
  <c r="I238" i="3"/>
  <c r="I894" i="3"/>
  <c r="I361" i="3"/>
  <c r="I1058" i="3"/>
  <c r="I1714" i="3"/>
  <c r="I1181" i="3"/>
  <c r="I1304" i="3"/>
  <c r="I1427" i="3"/>
  <c r="I1550" i="3"/>
  <c r="I1017" i="3"/>
  <c r="I1140" i="3"/>
  <c r="I1263" i="3"/>
  <c r="I1386" i="3"/>
  <c r="I976" i="3"/>
  <c r="I1632" i="3"/>
  <c r="I1099" i="3"/>
  <c r="I1222" i="3"/>
  <c r="I1345" i="3"/>
  <c r="I591" i="3"/>
  <c r="I58" i="3"/>
  <c r="I714" i="3"/>
  <c r="I181" i="3"/>
  <c r="I837" i="3"/>
  <c r="I304" i="3"/>
  <c r="I427" i="3"/>
  <c r="I550" i="3"/>
  <c r="I17" i="3"/>
  <c r="I673" i="3"/>
  <c r="I140" i="3"/>
  <c r="I796" i="3"/>
  <c r="I263" i="3"/>
  <c r="I386" i="3"/>
  <c r="I509" i="3"/>
  <c r="I632" i="3"/>
  <c r="I99" i="3"/>
  <c r="I755" i="3"/>
  <c r="I222" i="3"/>
  <c r="I878" i="3"/>
  <c r="I345" i="3"/>
  <c r="I1042" i="3"/>
  <c r="I1698" i="3"/>
  <c r="I1165" i="3"/>
  <c r="I1288" i="3"/>
  <c r="I1411" i="3"/>
  <c r="I1534" i="3"/>
  <c r="I1001" i="3"/>
  <c r="I1657" i="3"/>
  <c r="I1124" i="3"/>
  <c r="I468" i="3"/>
  <c r="I1247" i="3"/>
  <c r="I1370" i="3"/>
  <c r="I960" i="3"/>
  <c r="I1616" i="3"/>
  <c r="I1083" i="3"/>
  <c r="I1206" i="3"/>
  <c r="I1329" i="3"/>
  <c r="J196" i="3"/>
  <c r="J852" i="3"/>
  <c r="J319" i="3"/>
  <c r="J442" i="3"/>
  <c r="J565" i="3"/>
  <c r="J32" i="3"/>
  <c r="J688" i="3"/>
  <c r="J155" i="3"/>
  <c r="J811" i="3"/>
  <c r="J278" i="3"/>
  <c r="J401" i="3"/>
  <c r="J524" i="3"/>
  <c r="J647" i="3"/>
  <c r="J114" i="3"/>
  <c r="J770" i="3"/>
  <c r="J237" i="3"/>
  <c r="J360" i="3"/>
  <c r="J483" i="3"/>
  <c r="J606" i="3"/>
  <c r="J73" i="3"/>
  <c r="J1303" i="3"/>
  <c r="J1426" i="3"/>
  <c r="J1549" i="3"/>
  <c r="J1016" i="3"/>
  <c r="J1139" i="3"/>
  <c r="J1262" i="3"/>
  <c r="J1385" i="3"/>
  <c r="J1508" i="3"/>
  <c r="J893" i="3"/>
  <c r="J975" i="3"/>
  <c r="J1631" i="3"/>
  <c r="J1221" i="3"/>
  <c r="J1344" i="3"/>
  <c r="J1467" i="3"/>
  <c r="J934" i="3"/>
  <c r="J1590" i="3"/>
  <c r="J729" i="3"/>
  <c r="J1057" i="3"/>
  <c r="J180" i="3"/>
  <c r="J836" i="3"/>
  <c r="J303" i="3"/>
  <c r="J426" i="3"/>
  <c r="J549" i="3"/>
  <c r="J16" i="3"/>
  <c r="J672" i="3"/>
  <c r="J139" i="3"/>
  <c r="J795" i="3"/>
  <c r="J262" i="3"/>
  <c r="J385" i="3"/>
  <c r="J508" i="3"/>
  <c r="J631" i="3"/>
  <c r="J98" i="3"/>
  <c r="J754" i="3"/>
  <c r="J221" i="3"/>
  <c r="J877" i="3"/>
  <c r="J344" i="3"/>
  <c r="J467" i="3"/>
  <c r="J590" i="3"/>
  <c r="J1287" i="3"/>
  <c r="J1410" i="3"/>
  <c r="J1533" i="3"/>
  <c r="J1000" i="3"/>
  <c r="J1656" i="3"/>
  <c r="J1123" i="3"/>
  <c r="J1246" i="3"/>
  <c r="J1369" i="3"/>
  <c r="J1492" i="3"/>
  <c r="J959" i="3"/>
  <c r="J1615" i="3"/>
  <c r="J1205" i="3"/>
  <c r="J1328" i="3"/>
  <c r="J713" i="3"/>
  <c r="J1451" i="3"/>
  <c r="J918" i="3"/>
  <c r="J1574" i="3"/>
  <c r="J57" i="3"/>
  <c r="J1041" i="3"/>
  <c r="J1928" i="3"/>
  <c r="I1923" i="3"/>
  <c r="J1912" i="3"/>
  <c r="I1907" i="3"/>
  <c r="J1880" i="3"/>
  <c r="I1875" i="3"/>
  <c r="J1864" i="3"/>
  <c r="I1859" i="3"/>
  <c r="I1843" i="3"/>
  <c r="J1832" i="3"/>
  <c r="I1827" i="3"/>
  <c r="J1800" i="3"/>
  <c r="J1784" i="3"/>
  <c r="I1763" i="3"/>
  <c r="I1747" i="3"/>
  <c r="J1720" i="3"/>
  <c r="J1705" i="3"/>
  <c r="J1677" i="3"/>
  <c r="I1637" i="3"/>
  <c r="I1591" i="3"/>
  <c r="I1452" i="3"/>
  <c r="J1418" i="3"/>
  <c r="J1164" i="3"/>
  <c r="I1141" i="3"/>
  <c r="I967" i="3"/>
  <c r="I917" i="3"/>
  <c r="J484" i="3"/>
  <c r="J607" i="3"/>
  <c r="J74" i="3"/>
  <c r="J730" i="3"/>
  <c r="J197" i="3"/>
  <c r="J853" i="3"/>
  <c r="J320" i="3"/>
  <c r="J443" i="3"/>
  <c r="J566" i="3"/>
  <c r="J33" i="3"/>
  <c r="J689" i="3"/>
  <c r="J156" i="3"/>
  <c r="J812" i="3"/>
  <c r="J279" i="3"/>
  <c r="J402" i="3"/>
  <c r="J525" i="3"/>
  <c r="J648" i="3"/>
  <c r="J115" i="3"/>
  <c r="J771" i="3"/>
  <c r="J238" i="3"/>
  <c r="J935" i="3"/>
  <c r="J1591" i="3"/>
  <c r="J1058" i="3"/>
  <c r="J1714" i="3"/>
  <c r="J1181" i="3"/>
  <c r="J1304" i="3"/>
  <c r="J1427" i="3"/>
  <c r="J1550" i="3"/>
  <c r="J1017" i="3"/>
  <c r="J361" i="3"/>
  <c r="J1140" i="3"/>
  <c r="J1263" i="3"/>
  <c r="J894" i="3"/>
  <c r="J1509" i="3"/>
  <c r="J976" i="3"/>
  <c r="J1632" i="3"/>
  <c r="J1099" i="3"/>
  <c r="J1222" i="3"/>
  <c r="I303" i="3"/>
  <c r="I426" i="3"/>
  <c r="I549" i="3"/>
  <c r="I16" i="3"/>
  <c r="I672" i="3"/>
  <c r="I139" i="3"/>
  <c r="I795" i="3"/>
  <c r="I262" i="3"/>
  <c r="I385" i="3"/>
  <c r="I508" i="3"/>
  <c r="I631" i="3"/>
  <c r="I98" i="3"/>
  <c r="I754" i="3"/>
  <c r="I221" i="3"/>
  <c r="I877" i="3"/>
  <c r="I344" i="3"/>
  <c r="I467" i="3"/>
  <c r="I590" i="3"/>
  <c r="I57" i="3"/>
  <c r="I713" i="3"/>
  <c r="I1410" i="3"/>
  <c r="I180" i="3"/>
  <c r="I1533" i="3"/>
  <c r="I1000" i="3"/>
  <c r="I1656" i="3"/>
  <c r="I1123" i="3"/>
  <c r="I1246" i="3"/>
  <c r="I1369" i="3"/>
  <c r="I1492" i="3"/>
  <c r="I959" i="3"/>
  <c r="I1615" i="3"/>
  <c r="I1082" i="3"/>
  <c r="I1328" i="3"/>
  <c r="I1451" i="3"/>
  <c r="I918" i="3"/>
  <c r="I1574" i="3"/>
  <c r="I1041" i="3"/>
  <c r="I1697" i="3"/>
  <c r="I1164" i="3"/>
  <c r="J548" i="3"/>
  <c r="J15" i="3"/>
  <c r="J671" i="3"/>
  <c r="J138" i="3"/>
  <c r="J794" i="3"/>
  <c r="J261" i="3"/>
  <c r="J384" i="3"/>
  <c r="J507" i="3"/>
  <c r="J630" i="3"/>
  <c r="J97" i="3"/>
  <c r="J753" i="3"/>
  <c r="J220" i="3"/>
  <c r="J876" i="3"/>
  <c r="J343" i="3"/>
  <c r="J466" i="3"/>
  <c r="J589" i="3"/>
  <c r="J56" i="3"/>
  <c r="J712" i="3"/>
  <c r="J179" i="3"/>
  <c r="J835" i="3"/>
  <c r="J302" i="3"/>
  <c r="J999" i="3"/>
  <c r="J1655" i="3"/>
  <c r="J1122" i="3"/>
  <c r="J1245" i="3"/>
  <c r="J1368" i="3"/>
  <c r="J425" i="3"/>
  <c r="J1491" i="3"/>
  <c r="J958" i="3"/>
  <c r="J1614" i="3"/>
  <c r="J1081" i="3"/>
  <c r="J1204" i="3"/>
  <c r="J1327" i="3"/>
  <c r="J917" i="3"/>
  <c r="J1573" i="3"/>
  <c r="J1040" i="3"/>
  <c r="J1696" i="3"/>
  <c r="J1163" i="3"/>
  <c r="J1286" i="3"/>
  <c r="I1928" i="3"/>
  <c r="I1912" i="3"/>
  <c r="J1901" i="3"/>
  <c r="J1885" i="3"/>
  <c r="I1880" i="3"/>
  <c r="J1869" i="3"/>
  <c r="I1864" i="3"/>
  <c r="J1837" i="3"/>
  <c r="I1832" i="3"/>
  <c r="J1821" i="3"/>
  <c r="J1805" i="3"/>
  <c r="I1800" i="3"/>
  <c r="J1789" i="3"/>
  <c r="I1784" i="3"/>
  <c r="J1757" i="3"/>
  <c r="J1741" i="3"/>
  <c r="I1720" i="3"/>
  <c r="J1713" i="3"/>
  <c r="I1705" i="3"/>
  <c r="J1697" i="3"/>
  <c r="I1669" i="3"/>
  <c r="J1612" i="3"/>
  <c r="J1498" i="3"/>
  <c r="I1463" i="3"/>
  <c r="I1429" i="3"/>
  <c r="J1393" i="3"/>
  <c r="J1370" i="3"/>
  <c r="I1335" i="3"/>
  <c r="J1226" i="3"/>
  <c r="I1127" i="3"/>
  <c r="J1066" i="3"/>
  <c r="J1002" i="3"/>
  <c r="J649" i="3"/>
  <c r="I319" i="3"/>
  <c r="I442" i="3"/>
  <c r="I565" i="3"/>
  <c r="I32" i="3"/>
  <c r="I688" i="3"/>
  <c r="I155" i="3"/>
  <c r="I811" i="3"/>
  <c r="I278" i="3"/>
  <c r="I401" i="3"/>
  <c r="I524" i="3"/>
  <c r="I647" i="3"/>
  <c r="I114" i="3"/>
  <c r="I770" i="3"/>
  <c r="I237" i="3"/>
  <c r="I893" i="3"/>
  <c r="I360" i="3"/>
  <c r="I483" i="3"/>
  <c r="I606" i="3"/>
  <c r="I73" i="3"/>
  <c r="I729" i="3"/>
  <c r="I1426" i="3"/>
  <c r="I852" i="3"/>
  <c r="I1549" i="3"/>
  <c r="I1016" i="3"/>
  <c r="I196" i="3"/>
  <c r="I1139" i="3"/>
  <c r="I1262" i="3"/>
  <c r="I1385" i="3"/>
  <c r="I1508" i="3"/>
  <c r="I975" i="3"/>
  <c r="I1631" i="3"/>
  <c r="I1098" i="3"/>
  <c r="I1344" i="3"/>
  <c r="I1467" i="3"/>
  <c r="I934" i="3"/>
  <c r="I1590" i="3"/>
  <c r="I1057" i="3"/>
  <c r="I1713" i="3"/>
  <c r="I1180" i="3"/>
  <c r="J564" i="3"/>
  <c r="J31" i="3"/>
  <c r="J687" i="3"/>
  <c r="J154" i="3"/>
  <c r="J810" i="3"/>
  <c r="J277" i="3"/>
  <c r="J400" i="3"/>
  <c r="J523" i="3"/>
  <c r="J646" i="3"/>
  <c r="J113" i="3"/>
  <c r="J769" i="3"/>
  <c r="J236" i="3"/>
  <c r="J359" i="3"/>
  <c r="J482" i="3"/>
  <c r="J605" i="3"/>
  <c r="J72" i="3"/>
  <c r="J728" i="3"/>
  <c r="J195" i="3"/>
  <c r="J851" i="3"/>
  <c r="J318" i="3"/>
  <c r="J1015" i="3"/>
  <c r="J1671" i="3"/>
  <c r="J1138" i="3"/>
  <c r="J1261" i="3"/>
  <c r="J1384" i="3"/>
  <c r="J1507" i="3"/>
  <c r="J974" i="3"/>
  <c r="J1630" i="3"/>
  <c r="J441" i="3"/>
  <c r="J892" i="3"/>
  <c r="J1097" i="3"/>
  <c r="J1220" i="3"/>
  <c r="J1343" i="3"/>
  <c r="J933" i="3"/>
  <c r="J1589" i="3"/>
  <c r="J1056" i="3"/>
  <c r="J1712" i="3"/>
  <c r="J1179" i="3"/>
  <c r="J1302" i="3"/>
  <c r="I31" i="3"/>
  <c r="I687" i="3"/>
  <c r="I154" i="3"/>
  <c r="I810" i="3"/>
  <c r="I277" i="3"/>
  <c r="I400" i="3"/>
  <c r="I523" i="3"/>
  <c r="I646" i="3"/>
  <c r="I113" i="3"/>
  <c r="I769" i="3"/>
  <c r="I236" i="3"/>
  <c r="I892" i="3"/>
  <c r="I359" i="3"/>
  <c r="I482" i="3"/>
  <c r="I605" i="3"/>
  <c r="I72" i="3"/>
  <c r="I728" i="3"/>
  <c r="I195" i="3"/>
  <c r="I851" i="3"/>
  <c r="I318" i="3"/>
  <c r="I441" i="3"/>
  <c r="I1138" i="3"/>
  <c r="I1261" i="3"/>
  <c r="I1384" i="3"/>
  <c r="I1507" i="3"/>
  <c r="I974" i="3"/>
  <c r="I1630" i="3"/>
  <c r="I1097" i="3"/>
  <c r="I1220" i="3"/>
  <c r="I1343" i="3"/>
  <c r="I1466" i="3"/>
  <c r="I1056" i="3"/>
  <c r="I1712" i="3"/>
  <c r="I1179" i="3"/>
  <c r="I1302" i="3"/>
  <c r="I1425" i="3"/>
  <c r="I15" i="3"/>
  <c r="I671" i="3"/>
  <c r="I138" i="3"/>
  <c r="I794" i="3"/>
  <c r="I261" i="3"/>
  <c r="I384" i="3"/>
  <c r="I507" i="3"/>
  <c r="I630" i="3"/>
  <c r="I97" i="3"/>
  <c r="I753" i="3"/>
  <c r="I220" i="3"/>
  <c r="I876" i="3"/>
  <c r="I343" i="3"/>
  <c r="I466" i="3"/>
  <c r="I589" i="3"/>
  <c r="I56" i="3"/>
  <c r="I712" i="3"/>
  <c r="I179" i="3"/>
  <c r="I835" i="3"/>
  <c r="I302" i="3"/>
  <c r="I425" i="3"/>
  <c r="I1122" i="3"/>
  <c r="I1245" i="3"/>
  <c r="I1368" i="3"/>
  <c r="I1491" i="3"/>
  <c r="I958" i="3"/>
  <c r="I1614" i="3"/>
  <c r="I1081" i="3"/>
  <c r="I1204" i="3"/>
  <c r="I548" i="3"/>
  <c r="I1327" i="3"/>
  <c r="I1450" i="3"/>
  <c r="I1040" i="3"/>
  <c r="I1696" i="3"/>
  <c r="I1163" i="3"/>
  <c r="I1286" i="3"/>
  <c r="I1409" i="3"/>
  <c r="J276" i="3"/>
  <c r="J399" i="3"/>
  <c r="J522" i="3"/>
  <c r="J645" i="3"/>
  <c r="J112" i="3"/>
  <c r="J768" i="3"/>
  <c r="J235" i="3"/>
  <c r="J358" i="3"/>
  <c r="J481" i="3"/>
  <c r="J604" i="3"/>
  <c r="J71" i="3"/>
  <c r="J727" i="3"/>
  <c r="J194" i="3"/>
  <c r="J850" i="3"/>
  <c r="J317" i="3"/>
  <c r="J440" i="3"/>
  <c r="J563" i="3"/>
  <c r="J30" i="3"/>
  <c r="J686" i="3"/>
  <c r="J153" i="3"/>
  <c r="J1383" i="3"/>
  <c r="J1506" i="3"/>
  <c r="J973" i="3"/>
  <c r="J1629" i="3"/>
  <c r="J1096" i="3"/>
  <c r="J891" i="3"/>
  <c r="J1219" i="3"/>
  <c r="J1342" i="3"/>
  <c r="J1465" i="3"/>
  <c r="J932" i="3"/>
  <c r="J1588" i="3"/>
  <c r="J1055" i="3"/>
  <c r="J1711" i="3"/>
  <c r="J1301" i="3"/>
  <c r="J1424" i="3"/>
  <c r="J1547" i="3"/>
  <c r="J1014" i="3"/>
  <c r="J1670" i="3"/>
  <c r="J809" i="3"/>
  <c r="J1137" i="3"/>
  <c r="J260" i="3"/>
  <c r="J383" i="3"/>
  <c r="J506" i="3"/>
  <c r="J629" i="3"/>
  <c r="J96" i="3"/>
  <c r="J752" i="3"/>
  <c r="J219" i="3"/>
  <c r="J342" i="3"/>
  <c r="J465" i="3"/>
  <c r="J588" i="3"/>
  <c r="J55" i="3"/>
  <c r="J711" i="3"/>
  <c r="J178" i="3"/>
  <c r="J834" i="3"/>
  <c r="J301" i="3"/>
  <c r="J424" i="3"/>
  <c r="J547" i="3"/>
  <c r="J14" i="3"/>
  <c r="J670" i="3"/>
  <c r="J875" i="3"/>
  <c r="J1367" i="3"/>
  <c r="J1490" i="3"/>
  <c r="J957" i="3"/>
  <c r="J1613" i="3"/>
  <c r="J1080" i="3"/>
  <c r="J1203" i="3"/>
  <c r="J1326" i="3"/>
  <c r="J1449" i="3"/>
  <c r="J916" i="3"/>
  <c r="J1572" i="3"/>
  <c r="J1039" i="3"/>
  <c r="J1695" i="3"/>
  <c r="J1285" i="3"/>
  <c r="J1408" i="3"/>
  <c r="J793" i="3"/>
  <c r="J1531" i="3"/>
  <c r="J998" i="3"/>
  <c r="J1654" i="3"/>
  <c r="J137" i="3"/>
  <c r="J1121" i="3"/>
  <c r="J1922" i="3"/>
  <c r="I1917" i="3"/>
  <c r="J1906" i="3"/>
  <c r="I1901" i="3"/>
  <c r="I1885" i="3"/>
  <c r="I1869" i="3"/>
  <c r="J1858" i="3"/>
  <c r="J1842" i="3"/>
  <c r="I1837" i="3"/>
  <c r="J1826" i="3"/>
  <c r="I1821" i="3"/>
  <c r="I1805" i="3"/>
  <c r="J1794" i="3"/>
  <c r="I1789" i="3"/>
  <c r="J1778" i="3"/>
  <c r="J1762" i="3"/>
  <c r="I1757" i="3"/>
  <c r="J1746" i="3"/>
  <c r="I1741" i="3"/>
  <c r="J1676" i="3"/>
  <c r="J1658" i="3"/>
  <c r="I1612" i="3"/>
  <c r="J1601" i="3"/>
  <c r="J1578" i="3"/>
  <c r="I1543" i="3"/>
  <c r="I1509" i="3"/>
  <c r="I1287" i="3"/>
  <c r="J1212" i="3"/>
  <c r="I1189" i="3"/>
  <c r="J1052" i="3"/>
  <c r="J940" i="3"/>
  <c r="I399" i="3"/>
  <c r="I522" i="3"/>
  <c r="I645" i="3"/>
  <c r="I112" i="3"/>
  <c r="I768" i="3"/>
  <c r="I235" i="3"/>
  <c r="I891" i="3"/>
  <c r="I358" i="3"/>
  <c r="I481" i="3"/>
  <c r="I604" i="3"/>
  <c r="I71" i="3"/>
  <c r="I727" i="3"/>
  <c r="I194" i="3"/>
  <c r="I850" i="3"/>
  <c r="I317" i="3"/>
  <c r="I440" i="3"/>
  <c r="I563" i="3"/>
  <c r="I30" i="3"/>
  <c r="I686" i="3"/>
  <c r="I153" i="3"/>
  <c r="I809" i="3"/>
  <c r="I1506" i="3"/>
  <c r="I973" i="3"/>
  <c r="I1629" i="3"/>
  <c r="I276" i="3"/>
  <c r="I1096" i="3"/>
  <c r="I1219" i="3"/>
  <c r="I1342" i="3"/>
  <c r="I1465" i="3"/>
  <c r="I932" i="3"/>
  <c r="I1588" i="3"/>
  <c r="I1055" i="3"/>
  <c r="I1178" i="3"/>
  <c r="I1424" i="3"/>
  <c r="I1547" i="3"/>
  <c r="I1014" i="3"/>
  <c r="I1670" i="3"/>
  <c r="I1137" i="3"/>
  <c r="I1260" i="3"/>
  <c r="I383" i="3"/>
  <c r="I506" i="3"/>
  <c r="I629" i="3"/>
  <c r="I96" i="3"/>
  <c r="I752" i="3"/>
  <c r="I219" i="3"/>
  <c r="I875" i="3"/>
  <c r="I342" i="3"/>
  <c r="I465" i="3"/>
  <c r="I588" i="3"/>
  <c r="I55" i="3"/>
  <c r="I711" i="3"/>
  <c r="I178" i="3"/>
  <c r="I834" i="3"/>
  <c r="I301" i="3"/>
  <c r="I424" i="3"/>
  <c r="I547" i="3"/>
  <c r="I14" i="3"/>
  <c r="I670" i="3"/>
  <c r="I137" i="3"/>
  <c r="I793" i="3"/>
  <c r="I260" i="3"/>
  <c r="I1490" i="3"/>
  <c r="I957" i="3"/>
  <c r="I1613" i="3"/>
  <c r="I1080" i="3"/>
  <c r="I1203" i="3"/>
  <c r="I1326" i="3"/>
  <c r="I1449" i="3"/>
  <c r="I916" i="3"/>
  <c r="I1572" i="3"/>
  <c r="I1039" i="3"/>
  <c r="I1162" i="3"/>
  <c r="I1408" i="3"/>
  <c r="I1531" i="3"/>
  <c r="I998" i="3"/>
  <c r="I1654" i="3"/>
  <c r="I1121" i="3"/>
  <c r="I1244" i="3"/>
  <c r="J644" i="3"/>
  <c r="J111" i="3"/>
  <c r="J767" i="3"/>
  <c r="J234" i="3"/>
  <c r="J890" i="3"/>
  <c r="J357" i="3"/>
  <c r="J480" i="3"/>
  <c r="J603" i="3"/>
  <c r="J70" i="3"/>
  <c r="J726" i="3"/>
  <c r="J193" i="3"/>
  <c r="J849" i="3"/>
  <c r="J316" i="3"/>
  <c r="J439" i="3"/>
  <c r="J562" i="3"/>
  <c r="J29" i="3"/>
  <c r="J685" i="3"/>
  <c r="J152" i="3"/>
  <c r="J808" i="3"/>
  <c r="J275" i="3"/>
  <c r="J398" i="3"/>
  <c r="J1095" i="3"/>
  <c r="J1218" i="3"/>
  <c r="J1341" i="3"/>
  <c r="J1464" i="3"/>
  <c r="J931" i="3"/>
  <c r="J1587" i="3"/>
  <c r="J1054" i="3"/>
  <c r="J521" i="3"/>
  <c r="J1177" i="3"/>
  <c r="J1300" i="3"/>
  <c r="J1423" i="3"/>
  <c r="J1013" i="3"/>
  <c r="J1669" i="3"/>
  <c r="J1136" i="3"/>
  <c r="J1259" i="3"/>
  <c r="J1382" i="3"/>
  <c r="J1927" i="3"/>
  <c r="I1922" i="3"/>
  <c r="J1911" i="3"/>
  <c r="I1906" i="3"/>
  <c r="J1879" i="3"/>
  <c r="I1874" i="3"/>
  <c r="J1863" i="3"/>
  <c r="I1858" i="3"/>
  <c r="J1847" i="3"/>
  <c r="I1842" i="3"/>
  <c r="I1826" i="3"/>
  <c r="J1799" i="3"/>
  <c r="I1794" i="3"/>
  <c r="J1783" i="3"/>
  <c r="I1778" i="3"/>
  <c r="I1762" i="3"/>
  <c r="J1751" i="3"/>
  <c r="I1746" i="3"/>
  <c r="J1735" i="3"/>
  <c r="J1719" i="3"/>
  <c r="J1704" i="3"/>
  <c r="I1676" i="3"/>
  <c r="I1623" i="3"/>
  <c r="I1589" i="3"/>
  <c r="J1473" i="3"/>
  <c r="J1450" i="3"/>
  <c r="J1345" i="3"/>
  <c r="I1175" i="3"/>
  <c r="J1162" i="3"/>
  <c r="J1100" i="3"/>
  <c r="I965" i="3"/>
  <c r="I903" i="3"/>
  <c r="J489" i="3"/>
  <c r="I1927" i="3"/>
  <c r="J1916" i="3"/>
  <c r="I1911" i="3"/>
  <c r="J1900" i="3"/>
  <c r="J1884" i="3"/>
  <c r="I1879" i="3"/>
  <c r="J1868" i="3"/>
  <c r="I1863" i="3"/>
  <c r="I1847" i="3"/>
  <c r="J1836" i="3"/>
  <c r="I1831" i="3"/>
  <c r="J1820" i="3"/>
  <c r="J1804" i="3"/>
  <c r="I1799" i="3"/>
  <c r="J1788" i="3"/>
  <c r="I1783" i="3"/>
  <c r="J1756" i="3"/>
  <c r="I1751" i="3"/>
  <c r="J1740" i="3"/>
  <c r="I1719" i="3"/>
  <c r="I1711" i="3"/>
  <c r="I1704" i="3"/>
  <c r="I1695" i="3"/>
  <c r="J1553" i="3"/>
  <c r="J1530" i="3"/>
  <c r="I1415" i="3"/>
  <c r="I1333" i="3"/>
  <c r="J1308" i="3"/>
  <c r="I1125" i="3"/>
  <c r="I1013" i="3"/>
  <c r="I95" i="3"/>
  <c r="I751" i="3"/>
  <c r="I218" i="3"/>
  <c r="I874" i="3"/>
  <c r="I341" i="3"/>
  <c r="I464" i="3"/>
  <c r="I587" i="3"/>
  <c r="I54" i="3"/>
  <c r="I710" i="3"/>
  <c r="I177" i="3"/>
  <c r="I833" i="3"/>
  <c r="I300" i="3"/>
  <c r="I423" i="3"/>
  <c r="I546" i="3"/>
  <c r="I13" i="3"/>
  <c r="I669" i="3"/>
  <c r="I136" i="3"/>
  <c r="I792" i="3"/>
  <c r="I259" i="3"/>
  <c r="I382" i="3"/>
  <c r="I505" i="3"/>
  <c r="I1202" i="3"/>
  <c r="I1325" i="3"/>
  <c r="I1448" i="3"/>
  <c r="I915" i="3"/>
  <c r="I1571" i="3"/>
  <c r="I1038" i="3"/>
  <c r="I1694" i="3"/>
  <c r="I1161" i="3"/>
  <c r="I1284" i="3"/>
  <c r="I628" i="3"/>
  <c r="I1407" i="3"/>
  <c r="I1530" i="3"/>
  <c r="I1120" i="3"/>
  <c r="I1243" i="3"/>
  <c r="I1366" i="3"/>
  <c r="I1489" i="3"/>
  <c r="I956" i="3"/>
  <c r="I479" i="3"/>
  <c r="I602" i="3"/>
  <c r="I69" i="3"/>
  <c r="I725" i="3"/>
  <c r="I192" i="3"/>
  <c r="I848" i="3"/>
  <c r="I315" i="3"/>
  <c r="I438" i="3"/>
  <c r="I561" i="3"/>
  <c r="I28" i="3"/>
  <c r="I684" i="3"/>
  <c r="I151" i="3"/>
  <c r="I807" i="3"/>
  <c r="I274" i="3"/>
  <c r="I397" i="3"/>
  <c r="I520" i="3"/>
  <c r="I643" i="3"/>
  <c r="I110" i="3"/>
  <c r="I766" i="3"/>
  <c r="I233" i="3"/>
  <c r="I889" i="3"/>
  <c r="I930" i="3"/>
  <c r="I1586" i="3"/>
  <c r="I356" i="3"/>
  <c r="I1053" i="3"/>
  <c r="I1709" i="3"/>
  <c r="I1176" i="3"/>
  <c r="I1299" i="3"/>
  <c r="I1422" i="3"/>
  <c r="I1545" i="3"/>
  <c r="I1012" i="3"/>
  <c r="I1668" i="3"/>
  <c r="I1135" i="3"/>
  <c r="I1258" i="3"/>
  <c r="I1504" i="3"/>
  <c r="I971" i="3"/>
  <c r="I1627" i="3"/>
  <c r="I1094" i="3"/>
  <c r="I1217" i="3"/>
  <c r="J84" i="3"/>
  <c r="J740" i="3"/>
  <c r="J207" i="3"/>
  <c r="J863" i="3"/>
  <c r="J330" i="3"/>
  <c r="J453" i="3"/>
  <c r="J576" i="3"/>
  <c r="J43" i="3"/>
  <c r="J699" i="3"/>
  <c r="J166" i="3"/>
  <c r="J822" i="3"/>
  <c r="J289" i="3"/>
  <c r="J412" i="3"/>
  <c r="J535" i="3"/>
  <c r="J658" i="3"/>
  <c r="J125" i="3"/>
  <c r="J781" i="3"/>
  <c r="J248" i="3"/>
  <c r="J371" i="3"/>
  <c r="J494" i="3"/>
  <c r="J1191" i="3"/>
  <c r="J1314" i="3"/>
  <c r="J1437" i="3"/>
  <c r="J904" i="3"/>
  <c r="J1560" i="3"/>
  <c r="J1027" i="3"/>
  <c r="J1683" i="3"/>
  <c r="J1150" i="3"/>
  <c r="J1273" i="3"/>
  <c r="J617" i="3"/>
  <c r="J1396" i="3"/>
  <c r="J1519" i="3"/>
  <c r="J1109" i="3"/>
  <c r="J1232" i="3"/>
  <c r="J1355" i="3"/>
  <c r="J1478" i="3"/>
  <c r="J945" i="3"/>
  <c r="J68" i="3"/>
  <c r="J724" i="3"/>
  <c r="J191" i="3"/>
  <c r="J847" i="3"/>
  <c r="J314" i="3"/>
  <c r="J437" i="3"/>
  <c r="J560" i="3"/>
  <c r="J27" i="3"/>
  <c r="J683" i="3"/>
  <c r="J150" i="3"/>
  <c r="J806" i="3"/>
  <c r="J273" i="3"/>
  <c r="J396" i="3"/>
  <c r="J519" i="3"/>
  <c r="J642" i="3"/>
  <c r="J109" i="3"/>
  <c r="J765" i="3"/>
  <c r="J232" i="3"/>
  <c r="J888" i="3"/>
  <c r="J355" i="3"/>
  <c r="J478" i="3"/>
  <c r="J1175" i="3"/>
  <c r="J1298" i="3"/>
  <c r="J1421" i="3"/>
  <c r="J1544" i="3"/>
  <c r="J1011" i="3"/>
  <c r="J1667" i="3"/>
  <c r="J601" i="3"/>
  <c r="J1134" i="3"/>
  <c r="J1257" i="3"/>
  <c r="J1380" i="3"/>
  <c r="J1503" i="3"/>
  <c r="J1093" i="3"/>
  <c r="J1216" i="3"/>
  <c r="J1339" i="3"/>
  <c r="J1462" i="3"/>
  <c r="J929" i="3"/>
  <c r="J1921" i="3"/>
  <c r="I1916" i="3"/>
  <c r="J1905" i="3"/>
  <c r="I1900" i="3"/>
  <c r="I1884" i="3"/>
  <c r="J1873" i="3"/>
  <c r="I1868" i="3"/>
  <c r="J1841" i="3"/>
  <c r="I1836" i="3"/>
  <c r="J1825" i="3"/>
  <c r="I1820" i="3"/>
  <c r="J1793" i="3"/>
  <c r="I1788" i="3"/>
  <c r="J1777" i="3"/>
  <c r="J1761" i="3"/>
  <c r="I1756" i="3"/>
  <c r="I1740" i="3"/>
  <c r="I1724" i="3"/>
  <c r="J1633" i="3"/>
  <c r="I1541" i="3"/>
  <c r="I1495" i="3"/>
  <c r="I1367" i="3"/>
  <c r="I1308" i="3"/>
  <c r="I1285" i="3"/>
  <c r="J1260" i="3"/>
  <c r="J1210" i="3"/>
  <c r="I1063" i="3"/>
  <c r="I999" i="3"/>
  <c r="J938" i="3"/>
  <c r="I228" i="3"/>
  <c r="J201" i="3"/>
  <c r="I527" i="3"/>
  <c r="I650" i="3"/>
  <c r="I117" i="3"/>
  <c r="I773" i="3"/>
  <c r="I240" i="3"/>
  <c r="I896" i="3"/>
  <c r="I363" i="3"/>
  <c r="I486" i="3"/>
  <c r="I609" i="3"/>
  <c r="I76" i="3"/>
  <c r="I732" i="3"/>
  <c r="I199" i="3"/>
  <c r="I855" i="3"/>
  <c r="I322" i="3"/>
  <c r="I445" i="3"/>
  <c r="I568" i="3"/>
  <c r="I35" i="3"/>
  <c r="I691" i="3"/>
  <c r="I158" i="3"/>
  <c r="I814" i="3"/>
  <c r="I281" i="3"/>
  <c r="I978" i="3"/>
  <c r="I1634" i="3"/>
  <c r="I1101" i="3"/>
  <c r="I1224" i="3"/>
  <c r="I1347" i="3"/>
  <c r="I1470" i="3"/>
  <c r="I937" i="3"/>
  <c r="I1593" i="3"/>
  <c r="I1060" i="3"/>
  <c r="I1183" i="3"/>
  <c r="I1306" i="3"/>
  <c r="I1552" i="3"/>
  <c r="I1019" i="3"/>
  <c r="I1675" i="3"/>
  <c r="I1142" i="3"/>
  <c r="I1265" i="3"/>
  <c r="J1822" i="3"/>
  <c r="I239" i="3"/>
  <c r="I362" i="3"/>
  <c r="I485" i="3"/>
  <c r="I608" i="3"/>
  <c r="I75" i="3"/>
  <c r="I731" i="3"/>
  <c r="I198" i="3"/>
  <c r="I321" i="3"/>
  <c r="I444" i="3"/>
  <c r="I567" i="3"/>
  <c r="I34" i="3"/>
  <c r="I690" i="3"/>
  <c r="I157" i="3"/>
  <c r="I813" i="3"/>
  <c r="I280" i="3"/>
  <c r="I403" i="3"/>
  <c r="I526" i="3"/>
  <c r="I649" i="3"/>
  <c r="I1346" i="3"/>
  <c r="I772" i="3"/>
  <c r="I1469" i="3"/>
  <c r="I936" i="3"/>
  <c r="I1592" i="3"/>
  <c r="I116" i="3"/>
  <c r="I1059" i="3"/>
  <c r="I854" i="3"/>
  <c r="I1182" i="3"/>
  <c r="I1305" i="3"/>
  <c r="I1428" i="3"/>
  <c r="I1551" i="3"/>
  <c r="I1018" i="3"/>
  <c r="I1674" i="3"/>
  <c r="I1264" i="3"/>
  <c r="I1387" i="3"/>
  <c r="I895" i="3"/>
  <c r="I1510" i="3"/>
  <c r="I977" i="3"/>
  <c r="I1633" i="3"/>
  <c r="I1100" i="3"/>
  <c r="I191" i="3"/>
  <c r="I847" i="3"/>
  <c r="I314" i="3"/>
  <c r="I437" i="3"/>
  <c r="I560" i="3"/>
  <c r="I27" i="3"/>
  <c r="I683" i="3"/>
  <c r="I150" i="3"/>
  <c r="I806" i="3"/>
  <c r="I273" i="3"/>
  <c r="I396" i="3"/>
  <c r="I519" i="3"/>
  <c r="I642" i="3"/>
  <c r="I109" i="3"/>
  <c r="I765" i="3"/>
  <c r="I232" i="3"/>
  <c r="I888" i="3"/>
  <c r="I355" i="3"/>
  <c r="I478" i="3"/>
  <c r="I601" i="3"/>
  <c r="I1298" i="3"/>
  <c r="I1421" i="3"/>
  <c r="I1544" i="3"/>
  <c r="I1011" i="3"/>
  <c r="I1134" i="3"/>
  <c r="I1257" i="3"/>
  <c r="I1380" i="3"/>
  <c r="I1503" i="3"/>
  <c r="I724" i="3"/>
  <c r="I970" i="3"/>
  <c r="I1626" i="3"/>
  <c r="I68" i="3"/>
  <c r="I1216" i="3"/>
  <c r="I1339" i="3"/>
  <c r="I1462" i="3"/>
  <c r="I929" i="3"/>
  <c r="I1585" i="3"/>
  <c r="I1052" i="3"/>
  <c r="J436" i="3"/>
  <c r="J559" i="3"/>
  <c r="J26" i="3"/>
  <c r="J682" i="3"/>
  <c r="J149" i="3"/>
  <c r="J805" i="3"/>
  <c r="J272" i="3"/>
  <c r="J395" i="3"/>
  <c r="J518" i="3"/>
  <c r="J641" i="3"/>
  <c r="J108" i="3"/>
  <c r="J764" i="3"/>
  <c r="J231" i="3"/>
  <c r="J887" i="3"/>
  <c r="J354" i="3"/>
  <c r="J477" i="3"/>
  <c r="J600" i="3"/>
  <c r="J67" i="3"/>
  <c r="J723" i="3"/>
  <c r="J190" i="3"/>
  <c r="J846" i="3"/>
  <c r="J1543" i="3"/>
  <c r="J1010" i="3"/>
  <c r="J1666" i="3"/>
  <c r="J1133" i="3"/>
  <c r="J1256" i="3"/>
  <c r="J1379" i="3"/>
  <c r="J1502" i="3"/>
  <c r="J969" i="3"/>
  <c r="J1625" i="3"/>
  <c r="J1092" i="3"/>
  <c r="J1215" i="3"/>
  <c r="J1461" i="3"/>
  <c r="J928" i="3"/>
  <c r="J1584" i="3"/>
  <c r="J1051" i="3"/>
  <c r="J1707" i="3"/>
  <c r="J1174" i="3"/>
  <c r="J313" i="3"/>
  <c r="J1926" i="3"/>
  <c r="I1921" i="3"/>
  <c r="J1910" i="3"/>
  <c r="I1905" i="3"/>
  <c r="J1878" i="3"/>
  <c r="I1873" i="3"/>
  <c r="J1862" i="3"/>
  <c r="J1846" i="3"/>
  <c r="I1841" i="3"/>
  <c r="J1830" i="3"/>
  <c r="I1825" i="3"/>
  <c r="J1798" i="3"/>
  <c r="I1793" i="3"/>
  <c r="J1782" i="3"/>
  <c r="I1777" i="3"/>
  <c r="I1761" i="3"/>
  <c r="I1745" i="3"/>
  <c r="J1718" i="3"/>
  <c r="J1710" i="3"/>
  <c r="I1703" i="3"/>
  <c r="J1694" i="3"/>
  <c r="J1674" i="3"/>
  <c r="I1655" i="3"/>
  <c r="I1621" i="3"/>
  <c r="I1575" i="3"/>
  <c r="J1436" i="3"/>
  <c r="J1425" i="3"/>
  <c r="J1148" i="3"/>
  <c r="J1098" i="3"/>
  <c r="J924" i="3"/>
  <c r="I111" i="3"/>
  <c r="I767" i="3"/>
  <c r="I234" i="3"/>
  <c r="I890" i="3"/>
  <c r="I357" i="3"/>
  <c r="I480" i="3"/>
  <c r="I603" i="3"/>
  <c r="I70" i="3"/>
  <c r="I726" i="3"/>
  <c r="I193" i="3"/>
  <c r="I849" i="3"/>
  <c r="I316" i="3"/>
  <c r="I439" i="3"/>
  <c r="I562" i="3"/>
  <c r="I29" i="3"/>
  <c r="I685" i="3"/>
  <c r="I152" i="3"/>
  <c r="I808" i="3"/>
  <c r="I275" i="3"/>
  <c r="I398" i="3"/>
  <c r="I521" i="3"/>
  <c r="I1218" i="3"/>
  <c r="I1341" i="3"/>
  <c r="I1464" i="3"/>
  <c r="I931" i="3"/>
  <c r="I1587" i="3"/>
  <c r="I1054" i="3"/>
  <c r="I1710" i="3"/>
  <c r="I1177" i="3"/>
  <c r="I1300" i="3"/>
  <c r="I1423" i="3"/>
  <c r="I1546" i="3"/>
  <c r="I1136" i="3"/>
  <c r="I1259" i="3"/>
  <c r="I1382" i="3"/>
  <c r="I1505" i="3"/>
  <c r="I972" i="3"/>
  <c r="I207" i="3"/>
  <c r="I863" i="3"/>
  <c r="I330" i="3"/>
  <c r="I453" i="3"/>
  <c r="I576" i="3"/>
  <c r="I43" i="3"/>
  <c r="I699" i="3"/>
  <c r="I166" i="3"/>
  <c r="I822" i="3"/>
  <c r="I289" i="3"/>
  <c r="I412" i="3"/>
  <c r="I535" i="3"/>
  <c r="I658" i="3"/>
  <c r="I125" i="3"/>
  <c r="I781" i="3"/>
  <c r="I248" i="3"/>
  <c r="I371" i="3"/>
  <c r="I494" i="3"/>
  <c r="I617" i="3"/>
  <c r="I1314" i="3"/>
  <c r="I1437" i="3"/>
  <c r="I904" i="3"/>
  <c r="I1560" i="3"/>
  <c r="I1027" i="3"/>
  <c r="I1150" i="3"/>
  <c r="I1273" i="3"/>
  <c r="I1396" i="3"/>
  <c r="I1519" i="3"/>
  <c r="I986" i="3"/>
  <c r="I1642" i="3"/>
  <c r="I740" i="3"/>
  <c r="I1232" i="3"/>
  <c r="I1355" i="3"/>
  <c r="I84" i="3"/>
  <c r="I1478" i="3"/>
  <c r="I945" i="3"/>
  <c r="I1601" i="3"/>
  <c r="I1068" i="3"/>
  <c r="I559" i="3"/>
  <c r="I26" i="3"/>
  <c r="I682" i="3"/>
  <c r="I149" i="3"/>
  <c r="I805" i="3"/>
  <c r="I272" i="3"/>
  <c r="I395" i="3"/>
  <c r="I518" i="3"/>
  <c r="I641" i="3"/>
  <c r="I108" i="3"/>
  <c r="I764" i="3"/>
  <c r="I231" i="3"/>
  <c r="I887" i="3"/>
  <c r="I354" i="3"/>
  <c r="I477" i="3"/>
  <c r="I600" i="3"/>
  <c r="I67" i="3"/>
  <c r="I723" i="3"/>
  <c r="I190" i="3"/>
  <c r="I846" i="3"/>
  <c r="I313" i="3"/>
  <c r="I436" i="3"/>
  <c r="I1010" i="3"/>
  <c r="I1666" i="3"/>
  <c r="I1133" i="3"/>
  <c r="I1256" i="3"/>
  <c r="I1379" i="3"/>
  <c r="I1502" i="3"/>
  <c r="I969" i="3"/>
  <c r="I1625" i="3"/>
  <c r="I1092" i="3"/>
  <c r="I1215" i="3"/>
  <c r="I1338" i="3"/>
  <c r="I928" i="3"/>
  <c r="I1584" i="3"/>
  <c r="I1051" i="3"/>
  <c r="I1707" i="3"/>
  <c r="I1174" i="3"/>
  <c r="I1297" i="3"/>
  <c r="J148" i="3"/>
  <c r="J804" i="3"/>
  <c r="J271" i="3"/>
  <c r="J394" i="3"/>
  <c r="J517" i="3"/>
  <c r="J640" i="3"/>
  <c r="J107" i="3"/>
  <c r="J763" i="3"/>
  <c r="J230" i="3"/>
  <c r="J886" i="3"/>
  <c r="J353" i="3"/>
  <c r="J476" i="3"/>
  <c r="J599" i="3"/>
  <c r="J66" i="3"/>
  <c r="J722" i="3"/>
  <c r="J189" i="3"/>
  <c r="J845" i="3"/>
  <c r="J312" i="3"/>
  <c r="J435" i="3"/>
  <c r="J558" i="3"/>
  <c r="J1255" i="3"/>
  <c r="J1378" i="3"/>
  <c r="J1501" i="3"/>
  <c r="J968" i="3"/>
  <c r="J1624" i="3"/>
  <c r="J1091" i="3"/>
  <c r="J681" i="3"/>
  <c r="J1214" i="3"/>
  <c r="J1337" i="3"/>
  <c r="J25" i="3"/>
  <c r="J1460" i="3"/>
  <c r="J927" i="3"/>
  <c r="J1583" i="3"/>
  <c r="J1173" i="3"/>
  <c r="J1296" i="3"/>
  <c r="J1419" i="3"/>
  <c r="J1542" i="3"/>
  <c r="J1009" i="3"/>
  <c r="I1926" i="3"/>
  <c r="J1915" i="3"/>
  <c r="I1910" i="3"/>
  <c r="J1883" i="3"/>
  <c r="I1878" i="3"/>
  <c r="J1867" i="3"/>
  <c r="I1862" i="3"/>
  <c r="I1846" i="3"/>
  <c r="J1835" i="3"/>
  <c r="I1830" i="3"/>
  <c r="J1819" i="3"/>
  <c r="J1803" i="3"/>
  <c r="I1798" i="3"/>
  <c r="J1787" i="3"/>
  <c r="I1782" i="3"/>
  <c r="J1755" i="3"/>
  <c r="I1750" i="3"/>
  <c r="J1739" i="3"/>
  <c r="J1723" i="3"/>
  <c r="J1665" i="3"/>
  <c r="J1505" i="3"/>
  <c r="J1388" i="3"/>
  <c r="J1084" i="3"/>
  <c r="J900" i="3"/>
  <c r="I511" i="3"/>
  <c r="I634" i="3"/>
  <c r="I101" i="3"/>
  <c r="I757" i="3"/>
  <c r="I224" i="3"/>
  <c r="I880" i="3"/>
  <c r="I347" i="3"/>
  <c r="I470" i="3"/>
  <c r="I593" i="3"/>
  <c r="I60" i="3"/>
  <c r="I716" i="3"/>
  <c r="I183" i="3"/>
  <c r="I839" i="3"/>
  <c r="I306" i="3"/>
  <c r="I429" i="3"/>
  <c r="I552" i="3"/>
  <c r="I19" i="3"/>
  <c r="I675" i="3"/>
  <c r="I142" i="3"/>
  <c r="I798" i="3"/>
  <c r="I265" i="3"/>
  <c r="I962" i="3"/>
  <c r="I1618" i="3"/>
  <c r="I1085" i="3"/>
  <c r="I1208" i="3"/>
  <c r="I1331" i="3"/>
  <c r="I1454" i="3"/>
  <c r="I921" i="3"/>
  <c r="I1577" i="3"/>
  <c r="I1044" i="3"/>
  <c r="I388" i="3"/>
  <c r="I1167" i="3"/>
  <c r="I1290" i="3"/>
  <c r="I1536" i="3"/>
  <c r="I1003" i="3"/>
  <c r="I1659" i="3"/>
  <c r="I1126" i="3"/>
  <c r="I1249" i="3"/>
  <c r="I223" i="3"/>
  <c r="I879" i="3"/>
  <c r="I346" i="3"/>
  <c r="I469" i="3"/>
  <c r="I592" i="3"/>
  <c r="I59" i="3"/>
  <c r="I715" i="3"/>
  <c r="I182" i="3"/>
  <c r="I838" i="3"/>
  <c r="I305" i="3"/>
  <c r="I428" i="3"/>
  <c r="I551" i="3"/>
  <c r="I18" i="3"/>
  <c r="I674" i="3"/>
  <c r="I141" i="3"/>
  <c r="I797" i="3"/>
  <c r="I264" i="3"/>
  <c r="I387" i="3"/>
  <c r="I510" i="3"/>
  <c r="I633" i="3"/>
  <c r="I1330" i="3"/>
  <c r="I100" i="3"/>
  <c r="I1453" i="3"/>
  <c r="I920" i="3"/>
  <c r="I1576" i="3"/>
  <c r="I1043" i="3"/>
  <c r="I1166" i="3"/>
  <c r="I1289" i="3"/>
  <c r="I1412" i="3"/>
  <c r="I1535" i="3"/>
  <c r="I1002" i="3"/>
  <c r="I1658" i="3"/>
  <c r="I1248" i="3"/>
  <c r="I1371" i="3"/>
  <c r="I1494" i="3"/>
  <c r="I961" i="3"/>
  <c r="I1617" i="3"/>
  <c r="I1084" i="3"/>
  <c r="J628" i="3"/>
  <c r="J95" i="3"/>
  <c r="J751" i="3"/>
  <c r="J218" i="3"/>
  <c r="J874" i="3"/>
  <c r="J341" i="3"/>
  <c r="J464" i="3"/>
  <c r="J587" i="3"/>
  <c r="J54" i="3"/>
  <c r="J710" i="3"/>
  <c r="J177" i="3"/>
  <c r="J833" i="3"/>
  <c r="J300" i="3"/>
  <c r="J423" i="3"/>
  <c r="J546" i="3"/>
  <c r="J13" i="3"/>
  <c r="J669" i="3"/>
  <c r="J136" i="3"/>
  <c r="J792" i="3"/>
  <c r="J259" i="3"/>
  <c r="J382" i="3"/>
  <c r="J1079" i="3"/>
  <c r="J1202" i="3"/>
  <c r="J1325" i="3"/>
  <c r="J1448" i="3"/>
  <c r="J505" i="3"/>
  <c r="J915" i="3"/>
  <c r="J1571" i="3"/>
  <c r="J1038" i="3"/>
  <c r="J1161" i="3"/>
  <c r="J1284" i="3"/>
  <c r="J1407" i="3"/>
  <c r="J997" i="3"/>
  <c r="J1653" i="3"/>
  <c r="J1120" i="3"/>
  <c r="J1243" i="3"/>
  <c r="J1366" i="3"/>
  <c r="J356" i="3"/>
  <c r="J479" i="3"/>
  <c r="J602" i="3"/>
  <c r="J69" i="3"/>
  <c r="J725" i="3"/>
  <c r="J192" i="3"/>
  <c r="J848" i="3"/>
  <c r="J315" i="3"/>
  <c r="J438" i="3"/>
  <c r="J561" i="3"/>
  <c r="J28" i="3"/>
  <c r="J684" i="3"/>
  <c r="J151" i="3"/>
  <c r="J807" i="3"/>
  <c r="J274" i="3"/>
  <c r="J397" i="3"/>
  <c r="J520" i="3"/>
  <c r="J643" i="3"/>
  <c r="J110" i="3"/>
  <c r="J766" i="3"/>
  <c r="J1463" i="3"/>
  <c r="J889" i="3"/>
  <c r="J930" i="3"/>
  <c r="J1586" i="3"/>
  <c r="J1053" i="3"/>
  <c r="J1176" i="3"/>
  <c r="J1299" i="3"/>
  <c r="J1422" i="3"/>
  <c r="J1545" i="3"/>
  <c r="J1012" i="3"/>
  <c r="J1668" i="3"/>
  <c r="J1135" i="3"/>
  <c r="J1381" i="3"/>
  <c r="J1504" i="3"/>
  <c r="J971" i="3"/>
  <c r="J1627" i="3"/>
  <c r="J1094" i="3"/>
  <c r="J1217" i="3"/>
  <c r="J452" i="3"/>
  <c r="J575" i="3"/>
  <c r="J42" i="3"/>
  <c r="J698" i="3"/>
  <c r="J165" i="3"/>
  <c r="J821" i="3"/>
  <c r="J288" i="3"/>
  <c r="J411" i="3"/>
  <c r="J534" i="3"/>
  <c r="J657" i="3"/>
  <c r="J124" i="3"/>
  <c r="J780" i="3"/>
  <c r="J247" i="3"/>
  <c r="J370" i="3"/>
  <c r="J493" i="3"/>
  <c r="J616" i="3"/>
  <c r="J83" i="3"/>
  <c r="J739" i="3"/>
  <c r="J206" i="3"/>
  <c r="J862" i="3"/>
  <c r="J329" i="3"/>
  <c r="J903" i="3"/>
  <c r="J1559" i="3"/>
  <c r="J1026" i="3"/>
  <c r="J1682" i="3"/>
  <c r="J1149" i="3"/>
  <c r="J1272" i="3"/>
  <c r="J1395" i="3"/>
  <c r="J1518" i="3"/>
  <c r="J985" i="3"/>
  <c r="J1641" i="3"/>
  <c r="J1108" i="3"/>
  <c r="J1231" i="3"/>
  <c r="J1477" i="3"/>
  <c r="J944" i="3"/>
  <c r="J1600" i="3"/>
  <c r="J1067" i="3"/>
  <c r="J1190" i="3"/>
  <c r="I575" i="3"/>
  <c r="I42" i="3"/>
  <c r="I698" i="3"/>
  <c r="I165" i="3"/>
  <c r="I821" i="3"/>
  <c r="I288" i="3"/>
  <c r="I411" i="3"/>
  <c r="I534" i="3"/>
  <c r="I657" i="3"/>
  <c r="I124" i="3"/>
  <c r="I780" i="3"/>
  <c r="I247" i="3"/>
  <c r="I370" i="3"/>
  <c r="I493" i="3"/>
  <c r="I616" i="3"/>
  <c r="I83" i="3"/>
  <c r="I739" i="3"/>
  <c r="I206" i="3"/>
  <c r="I862" i="3"/>
  <c r="I329" i="3"/>
  <c r="I1026" i="3"/>
  <c r="I1682" i="3"/>
  <c r="I1149" i="3"/>
  <c r="I452" i="3"/>
  <c r="I1272" i="3"/>
  <c r="I1395" i="3"/>
  <c r="I1518" i="3"/>
  <c r="I985" i="3"/>
  <c r="I1641" i="3"/>
  <c r="I1108" i="3"/>
  <c r="I1231" i="3"/>
  <c r="I1354" i="3"/>
  <c r="I944" i="3"/>
  <c r="I1600" i="3"/>
  <c r="I1067" i="3"/>
  <c r="I1190" i="3"/>
  <c r="I1313" i="3"/>
  <c r="J164" i="3"/>
  <c r="J820" i="3"/>
  <c r="J287" i="3"/>
  <c r="J410" i="3"/>
  <c r="J533" i="3"/>
  <c r="J656" i="3"/>
  <c r="J123" i="3"/>
  <c r="J779" i="3"/>
  <c r="J246" i="3"/>
  <c r="J369" i="3"/>
  <c r="J492" i="3"/>
  <c r="J615" i="3"/>
  <c r="J82" i="3"/>
  <c r="J738" i="3"/>
  <c r="J205" i="3"/>
  <c r="J861" i="3"/>
  <c r="J328" i="3"/>
  <c r="J451" i="3"/>
  <c r="J574" i="3"/>
  <c r="J1271" i="3"/>
  <c r="J1394" i="3"/>
  <c r="J1517" i="3"/>
  <c r="J984" i="3"/>
  <c r="J1640" i="3"/>
  <c r="J1107" i="3"/>
  <c r="J1230" i="3"/>
  <c r="J1353" i="3"/>
  <c r="J697" i="3"/>
  <c r="J1476" i="3"/>
  <c r="J943" i="3"/>
  <c r="J1599" i="3"/>
  <c r="J1189" i="3"/>
  <c r="J1312" i="3"/>
  <c r="J1435" i="3"/>
  <c r="J902" i="3"/>
  <c r="J1558" i="3"/>
  <c r="J1025" i="3"/>
  <c r="I287" i="3"/>
  <c r="I410" i="3"/>
  <c r="I533" i="3"/>
  <c r="I656" i="3"/>
  <c r="I123" i="3"/>
  <c r="I779" i="3"/>
  <c r="I246" i="3"/>
  <c r="I369" i="3"/>
  <c r="I492" i="3"/>
  <c r="I615" i="3"/>
  <c r="I82" i="3"/>
  <c r="I738" i="3"/>
  <c r="I205" i="3"/>
  <c r="I861" i="3"/>
  <c r="I328" i="3"/>
  <c r="I451" i="3"/>
  <c r="I574" i="3"/>
  <c r="I41" i="3"/>
  <c r="I697" i="3"/>
  <c r="I1394" i="3"/>
  <c r="I1517" i="3"/>
  <c r="I984" i="3"/>
  <c r="I1640" i="3"/>
  <c r="I1107" i="3"/>
  <c r="I1230" i="3"/>
  <c r="I1353" i="3"/>
  <c r="I1476" i="3"/>
  <c r="I943" i="3"/>
  <c r="I1599" i="3"/>
  <c r="I1066" i="3"/>
  <c r="I820" i="3"/>
  <c r="I1312" i="3"/>
  <c r="I1435" i="3"/>
  <c r="I164" i="3"/>
  <c r="I902" i="3"/>
  <c r="I1558" i="3"/>
  <c r="I1025" i="3"/>
  <c r="I1681" i="3"/>
  <c r="I1148" i="3"/>
  <c r="I271" i="3"/>
  <c r="I394" i="3"/>
  <c r="I517" i="3"/>
  <c r="I640" i="3"/>
  <c r="I107" i="3"/>
  <c r="I763" i="3"/>
  <c r="I230" i="3"/>
  <c r="I353" i="3"/>
  <c r="I476" i="3"/>
  <c r="I599" i="3"/>
  <c r="I66" i="3"/>
  <c r="I722" i="3"/>
  <c r="I189" i="3"/>
  <c r="I845" i="3"/>
  <c r="I312" i="3"/>
  <c r="I435" i="3"/>
  <c r="I558" i="3"/>
  <c r="I25" i="3"/>
  <c r="I681" i="3"/>
  <c r="I1378" i="3"/>
  <c r="I1501" i="3"/>
  <c r="I968" i="3"/>
  <c r="I1624" i="3"/>
  <c r="I1091" i="3"/>
  <c r="I1214" i="3"/>
  <c r="I1337" i="3"/>
  <c r="I1460" i="3"/>
  <c r="I927" i="3"/>
  <c r="I1583" i="3"/>
  <c r="I804" i="3"/>
  <c r="I1050" i="3"/>
  <c r="I1706" i="3"/>
  <c r="I148" i="3"/>
  <c r="I1296" i="3"/>
  <c r="I1419" i="3"/>
  <c r="I1542" i="3"/>
  <c r="I886" i="3"/>
  <c r="I1009" i="3"/>
  <c r="I1665" i="3"/>
  <c r="I1132" i="3"/>
  <c r="J532" i="3"/>
  <c r="J655" i="3"/>
  <c r="J122" i="3"/>
  <c r="J778" i="3"/>
  <c r="J245" i="3"/>
  <c r="J901" i="3"/>
  <c r="J368" i="3"/>
  <c r="J491" i="3"/>
  <c r="J614" i="3"/>
  <c r="J81" i="3"/>
  <c r="J737" i="3"/>
  <c r="J204" i="3"/>
  <c r="J860" i="3"/>
  <c r="J327" i="3"/>
  <c r="J450" i="3"/>
  <c r="J573" i="3"/>
  <c r="J40" i="3"/>
  <c r="J696" i="3"/>
  <c r="J163" i="3"/>
  <c r="J819" i="3"/>
  <c r="J286" i="3"/>
  <c r="J983" i="3"/>
  <c r="J1639" i="3"/>
  <c r="J1106" i="3"/>
  <c r="J1229" i="3"/>
  <c r="J1352" i="3"/>
  <c r="J1475" i="3"/>
  <c r="J942" i="3"/>
  <c r="J1598" i="3"/>
  <c r="J1065" i="3"/>
  <c r="J1188" i="3"/>
  <c r="J1311" i="3"/>
  <c r="J1557" i="3"/>
  <c r="J1024" i="3"/>
  <c r="J1680" i="3"/>
  <c r="J1147" i="3"/>
  <c r="J1270" i="3"/>
  <c r="J516" i="3"/>
  <c r="J639" i="3"/>
  <c r="J106" i="3"/>
  <c r="J762" i="3"/>
  <c r="J229" i="3"/>
  <c r="J885" i="3"/>
  <c r="J352" i="3"/>
  <c r="J475" i="3"/>
  <c r="J598" i="3"/>
  <c r="J65" i="3"/>
  <c r="J721" i="3"/>
  <c r="J188" i="3"/>
  <c r="J844" i="3"/>
  <c r="J311" i="3"/>
  <c r="J434" i="3"/>
  <c r="J557" i="3"/>
  <c r="J24" i="3"/>
  <c r="J680" i="3"/>
  <c r="J147" i="3"/>
  <c r="J803" i="3"/>
  <c r="J270" i="3"/>
  <c r="J967" i="3"/>
  <c r="J1623" i="3"/>
  <c r="J1090" i="3"/>
  <c r="J1213" i="3"/>
  <c r="J1336" i="3"/>
  <c r="J1459" i="3"/>
  <c r="J926" i="3"/>
  <c r="J1582" i="3"/>
  <c r="J1049" i="3"/>
  <c r="J1172" i="3"/>
  <c r="J1295" i="3"/>
  <c r="J1541" i="3"/>
  <c r="J1008" i="3"/>
  <c r="J1664" i="3"/>
  <c r="J1131" i="3"/>
  <c r="J393" i="3"/>
  <c r="J1254" i="3"/>
  <c r="J1920" i="3"/>
  <c r="I1915" i="3"/>
  <c r="J1904" i="3"/>
  <c r="I1899" i="3"/>
  <c r="J1888" i="3"/>
  <c r="I1883" i="3"/>
  <c r="J1872" i="3"/>
  <c r="I1867" i="3"/>
  <c r="J1840" i="3"/>
  <c r="I1835" i="3"/>
  <c r="J1824" i="3"/>
  <c r="I1819" i="3"/>
  <c r="I1803" i="3"/>
  <c r="J1792" i="3"/>
  <c r="J1776" i="3"/>
  <c r="J1760" i="3"/>
  <c r="I1755" i="3"/>
  <c r="J1744" i="3"/>
  <c r="I1739" i="3"/>
  <c r="I1723" i="3"/>
  <c r="J1717" i="3"/>
  <c r="J1709" i="3"/>
  <c r="J1673" i="3"/>
  <c r="J1585" i="3"/>
  <c r="I1493" i="3"/>
  <c r="I1388" i="3"/>
  <c r="J1306" i="3"/>
  <c r="I1271" i="3"/>
  <c r="J1258" i="3"/>
  <c r="I1221" i="3"/>
  <c r="I1061" i="3"/>
  <c r="I997" i="3"/>
  <c r="J986" i="3"/>
  <c r="J228" i="3"/>
  <c r="J884" i="3"/>
  <c r="J351" i="3"/>
  <c r="J474" i="3"/>
  <c r="J597" i="3"/>
  <c r="J64" i="3"/>
  <c r="J720" i="3"/>
  <c r="J187" i="3"/>
  <c r="J843" i="3"/>
  <c r="J310" i="3"/>
  <c r="J433" i="3"/>
  <c r="J556" i="3"/>
  <c r="J23" i="3"/>
  <c r="J679" i="3"/>
  <c r="J146" i="3"/>
  <c r="J802" i="3"/>
  <c r="J269" i="3"/>
  <c r="J392" i="3"/>
  <c r="J515" i="3"/>
  <c r="J638" i="3"/>
  <c r="J1335" i="3"/>
  <c r="J1458" i="3"/>
  <c r="J925" i="3"/>
  <c r="J1581" i="3"/>
  <c r="J1048" i="3"/>
  <c r="J1171" i="3"/>
  <c r="J761" i="3"/>
  <c r="J1294" i="3"/>
  <c r="J1417" i="3"/>
  <c r="J105" i="3"/>
  <c r="J1540" i="3"/>
  <c r="J1007" i="3"/>
  <c r="J1663" i="3"/>
  <c r="J1253" i="3"/>
  <c r="J1376" i="3"/>
  <c r="J1499" i="3"/>
  <c r="J966" i="3"/>
  <c r="J1622" i="3"/>
  <c r="J1089" i="3"/>
  <c r="J1925" i="3"/>
  <c r="I1920" i="3"/>
  <c r="J1909" i="3"/>
  <c r="I1904" i="3"/>
  <c r="I1888" i="3"/>
  <c r="J1877" i="3"/>
  <c r="I1872" i="3"/>
  <c r="J1861" i="3"/>
  <c r="J1845" i="3"/>
  <c r="I1840" i="3"/>
  <c r="J1829" i="3"/>
  <c r="I1824" i="3"/>
  <c r="I1792" i="3"/>
  <c r="J1781" i="3"/>
  <c r="I1776" i="3"/>
  <c r="J1765" i="3"/>
  <c r="I1760" i="3"/>
  <c r="J1749" i="3"/>
  <c r="I1744" i="3"/>
  <c r="I1701" i="3"/>
  <c r="J1681" i="3"/>
  <c r="I1673" i="3"/>
  <c r="I1653" i="3"/>
  <c r="J1642" i="3"/>
  <c r="I1573" i="3"/>
  <c r="J1468" i="3"/>
  <c r="J1457" i="3"/>
  <c r="J1340" i="3"/>
  <c r="J1329" i="3"/>
  <c r="J1244" i="3"/>
  <c r="I1207" i="3"/>
  <c r="J1146" i="3"/>
  <c r="I1109" i="3"/>
  <c r="I1047" i="3"/>
  <c r="J972" i="3"/>
  <c r="I935" i="3"/>
  <c r="J922" i="3"/>
  <c r="J569" i="3"/>
  <c r="I484" i="3"/>
  <c r="J116" i="3"/>
  <c r="J772" i="3"/>
  <c r="J239" i="3"/>
  <c r="J362" i="3"/>
  <c r="J485" i="3"/>
  <c r="J608" i="3"/>
  <c r="J75" i="3"/>
  <c r="J731" i="3"/>
  <c r="J198" i="3"/>
  <c r="J854" i="3"/>
  <c r="J321" i="3"/>
  <c r="J444" i="3"/>
  <c r="J567" i="3"/>
  <c r="J34" i="3"/>
  <c r="J690" i="3"/>
  <c r="J157" i="3"/>
  <c r="J813" i="3"/>
  <c r="J280" i="3"/>
  <c r="J403" i="3"/>
  <c r="J526" i="3"/>
  <c r="J1223" i="3"/>
  <c r="J1346" i="3"/>
  <c r="J1469" i="3"/>
  <c r="J936" i="3"/>
  <c r="J1592" i="3"/>
  <c r="J1059" i="3"/>
  <c r="J1715" i="3"/>
  <c r="J1182" i="3"/>
  <c r="J1305" i="3"/>
  <c r="J1428" i="3"/>
  <c r="J1551" i="3"/>
  <c r="J1141" i="3"/>
  <c r="J1264" i="3"/>
  <c r="J1387" i="3"/>
  <c r="J895" i="3"/>
  <c r="J1510" i="3"/>
  <c r="J977" i="3"/>
  <c r="I1372" i="3"/>
  <c r="J612" i="3"/>
  <c r="J79" i="3"/>
  <c r="J735" i="3"/>
  <c r="J202" i="3"/>
  <c r="J858" i="3"/>
  <c r="J325" i="3"/>
  <c r="J448" i="3"/>
  <c r="J571" i="3"/>
  <c r="J38" i="3"/>
  <c r="J694" i="3"/>
  <c r="J161" i="3"/>
  <c r="J817" i="3"/>
  <c r="J284" i="3"/>
  <c r="J407" i="3"/>
  <c r="J530" i="3"/>
  <c r="J653" i="3"/>
  <c r="J120" i="3"/>
  <c r="J776" i="3"/>
  <c r="J243" i="3"/>
  <c r="J366" i="3"/>
  <c r="J1063" i="3"/>
  <c r="J1186" i="3"/>
  <c r="J1309" i="3"/>
  <c r="J1432" i="3"/>
  <c r="J1555" i="3"/>
  <c r="J1022" i="3"/>
  <c r="J899" i="3"/>
  <c r="J1145" i="3"/>
  <c r="J1268" i="3"/>
  <c r="J1391" i="3"/>
  <c r="J981" i="3"/>
  <c r="J1637" i="3"/>
  <c r="J1104" i="3"/>
  <c r="J1227" i="3"/>
  <c r="J1350" i="3"/>
  <c r="I1925" i="3"/>
  <c r="J1914" i="3"/>
  <c r="I1877" i="3"/>
  <c r="J1866" i="3"/>
  <c r="I1861" i="3"/>
  <c r="I1845" i="3"/>
  <c r="J1834" i="3"/>
  <c r="I1829" i="3"/>
  <c r="J1818" i="3"/>
  <c r="I1797" i="3"/>
  <c r="J1786" i="3"/>
  <c r="I1781" i="3"/>
  <c r="I1765" i="3"/>
  <c r="J1754" i="3"/>
  <c r="I1749" i="3"/>
  <c r="J1738" i="3"/>
  <c r="J1722" i="3"/>
  <c r="J1708" i="3"/>
  <c r="J1548" i="3"/>
  <c r="I1468" i="3"/>
  <c r="J1434" i="3"/>
  <c r="I1340" i="3"/>
  <c r="J1132" i="3"/>
  <c r="I1095" i="3"/>
  <c r="J1082" i="3"/>
  <c r="I639" i="3"/>
  <c r="I106" i="3"/>
  <c r="I762" i="3"/>
  <c r="I229" i="3"/>
  <c r="I885" i="3"/>
  <c r="I352" i="3"/>
  <c r="I475" i="3"/>
  <c r="I598" i="3"/>
  <c r="I65" i="3"/>
  <c r="I721" i="3"/>
  <c r="I188" i="3"/>
  <c r="I844" i="3"/>
  <c r="I311" i="3"/>
  <c r="I434" i="3"/>
  <c r="I557" i="3"/>
  <c r="I24" i="3"/>
  <c r="I680" i="3"/>
  <c r="I147" i="3"/>
  <c r="I803" i="3"/>
  <c r="I270" i="3"/>
  <c r="I393" i="3"/>
  <c r="I516" i="3"/>
  <c r="I1090" i="3"/>
  <c r="I1213" i="3"/>
  <c r="I1336" i="3"/>
  <c r="I1459" i="3"/>
  <c r="I926" i="3"/>
  <c r="I1582" i="3"/>
  <c r="I1049" i="3"/>
  <c r="I1172" i="3"/>
  <c r="I1295" i="3"/>
  <c r="I1418" i="3"/>
  <c r="I1008" i="3"/>
  <c r="I1664" i="3"/>
  <c r="I1131" i="3"/>
  <c r="I1254" i="3"/>
  <c r="I1377" i="3"/>
  <c r="I351" i="3"/>
  <c r="I474" i="3"/>
  <c r="I597" i="3"/>
  <c r="I64" i="3"/>
  <c r="I720" i="3"/>
  <c r="I187" i="3"/>
  <c r="I843" i="3"/>
  <c r="I310" i="3"/>
  <c r="I433" i="3"/>
  <c r="I556" i="3"/>
  <c r="I23" i="3"/>
  <c r="I679" i="3"/>
  <c r="I146" i="3"/>
  <c r="I802" i="3"/>
  <c r="I269" i="3"/>
  <c r="I392" i="3"/>
  <c r="I515" i="3"/>
  <c r="I638" i="3"/>
  <c r="I105" i="3"/>
  <c r="I761" i="3"/>
  <c r="I1458" i="3"/>
  <c r="I925" i="3"/>
  <c r="I1581" i="3"/>
  <c r="I1048" i="3"/>
  <c r="I1171" i="3"/>
  <c r="I1294" i="3"/>
  <c r="I1417" i="3"/>
  <c r="I1540" i="3"/>
  <c r="I1007" i="3"/>
  <c r="I1663" i="3"/>
  <c r="I1130" i="3"/>
  <c r="I884" i="3"/>
  <c r="I1376" i="3"/>
  <c r="I1499" i="3"/>
  <c r="I966" i="3"/>
  <c r="I1622" i="3"/>
  <c r="I1089" i="3"/>
  <c r="I1212" i="3"/>
  <c r="I63" i="3"/>
  <c r="I719" i="3"/>
  <c r="I186" i="3"/>
  <c r="I842" i="3"/>
  <c r="I309" i="3"/>
  <c r="I432" i="3"/>
  <c r="I555" i="3"/>
  <c r="I22" i="3"/>
  <c r="I678" i="3"/>
  <c r="I145" i="3"/>
  <c r="I801" i="3"/>
  <c r="I268" i="3"/>
  <c r="I391" i="3"/>
  <c r="I514" i="3"/>
  <c r="I637" i="3"/>
  <c r="I104" i="3"/>
  <c r="I760" i="3"/>
  <c r="I227" i="3"/>
  <c r="I883" i="3"/>
  <c r="I350" i="3"/>
  <c r="I473" i="3"/>
  <c r="I1170" i="3"/>
  <c r="I1293" i="3"/>
  <c r="I1416" i="3"/>
  <c r="I1539" i="3"/>
  <c r="I1006" i="3"/>
  <c r="I1662" i="3"/>
  <c r="I1129" i="3"/>
  <c r="I1252" i="3"/>
  <c r="I1375" i="3"/>
  <c r="I1498" i="3"/>
  <c r="I1088" i="3"/>
  <c r="I1211" i="3"/>
  <c r="I1334" i="3"/>
  <c r="I1457" i="3"/>
  <c r="I924" i="3"/>
  <c r="J324" i="3"/>
  <c r="J447" i="3"/>
  <c r="J570" i="3"/>
  <c r="J37" i="3"/>
  <c r="J693" i="3"/>
  <c r="J160" i="3"/>
  <c r="J816" i="3"/>
  <c r="J283" i="3"/>
  <c r="J406" i="3"/>
  <c r="J529" i="3"/>
  <c r="J652" i="3"/>
  <c r="J119" i="3"/>
  <c r="J775" i="3"/>
  <c r="J242" i="3"/>
  <c r="J365" i="3"/>
  <c r="J488" i="3"/>
  <c r="J611" i="3"/>
  <c r="J78" i="3"/>
  <c r="J734" i="3"/>
  <c r="J1431" i="3"/>
  <c r="J1554" i="3"/>
  <c r="J1021" i="3"/>
  <c r="J898" i="3"/>
  <c r="J1144" i="3"/>
  <c r="J1267" i="3"/>
  <c r="J1390" i="3"/>
  <c r="J1513" i="3"/>
  <c r="J980" i="3"/>
  <c r="J1636" i="3"/>
  <c r="J857" i="3"/>
  <c r="J1103" i="3"/>
  <c r="J1349" i="3"/>
  <c r="J1472" i="3"/>
  <c r="J939" i="3"/>
  <c r="J1595" i="3"/>
  <c r="J1062" i="3"/>
  <c r="J1185" i="3"/>
  <c r="J308" i="3"/>
  <c r="J431" i="3"/>
  <c r="J554" i="3"/>
  <c r="J21" i="3"/>
  <c r="J677" i="3"/>
  <c r="J144" i="3"/>
  <c r="J800" i="3"/>
  <c r="J267" i="3"/>
  <c r="J390" i="3"/>
  <c r="J513" i="3"/>
  <c r="J636" i="3"/>
  <c r="J103" i="3"/>
  <c r="J759" i="3"/>
  <c r="J226" i="3"/>
  <c r="J882" i="3"/>
  <c r="J349" i="3"/>
  <c r="J472" i="3"/>
  <c r="J595" i="3"/>
  <c r="J62" i="3"/>
  <c r="J718" i="3"/>
  <c r="J1415" i="3"/>
  <c r="J1538" i="3"/>
  <c r="J1005" i="3"/>
  <c r="J1661" i="3"/>
  <c r="J1128" i="3"/>
  <c r="J1251" i="3"/>
  <c r="J841" i="3"/>
  <c r="J1374" i="3"/>
  <c r="J1497" i="3"/>
  <c r="J185" i="3"/>
  <c r="J964" i="3"/>
  <c r="J1620" i="3"/>
  <c r="J1087" i="3"/>
  <c r="J1333" i="3"/>
  <c r="J1456" i="3"/>
  <c r="J923" i="3"/>
  <c r="J1579" i="3"/>
  <c r="J1046" i="3"/>
  <c r="J1702" i="3"/>
  <c r="J1169" i="3"/>
  <c r="J1919" i="3"/>
  <c r="I1914" i="3"/>
  <c r="J1903" i="3"/>
  <c r="J1887" i="3"/>
  <c r="J1871" i="3"/>
  <c r="I1866" i="3"/>
  <c r="J1839" i="3"/>
  <c r="I1834" i="3"/>
  <c r="J1823" i="3"/>
  <c r="I1818" i="3"/>
  <c r="I1802" i="3"/>
  <c r="J1791" i="3"/>
  <c r="I1786" i="3"/>
  <c r="J1759" i="3"/>
  <c r="I1754" i="3"/>
  <c r="J1743" i="3"/>
  <c r="I1738" i="3"/>
  <c r="I1722" i="3"/>
  <c r="I1708" i="3"/>
  <c r="J1672" i="3"/>
  <c r="J1628" i="3"/>
  <c r="J1617" i="3"/>
  <c r="I1548" i="3"/>
  <c r="J1514" i="3"/>
  <c r="J1386" i="3"/>
  <c r="I1351" i="3"/>
  <c r="I655" i="3"/>
  <c r="I122" i="3"/>
  <c r="I778" i="3"/>
  <c r="I245" i="3"/>
  <c r="I901" i="3"/>
  <c r="I368" i="3"/>
  <c r="I491" i="3"/>
  <c r="I614" i="3"/>
  <c r="I81" i="3"/>
  <c r="I737" i="3"/>
  <c r="I204" i="3"/>
  <c r="I860" i="3"/>
  <c r="I327" i="3"/>
  <c r="I450" i="3"/>
  <c r="I573" i="3"/>
  <c r="I40" i="3"/>
  <c r="I696" i="3"/>
  <c r="I163" i="3"/>
  <c r="I819" i="3"/>
  <c r="I286" i="3"/>
  <c r="I409" i="3"/>
  <c r="I1106" i="3"/>
  <c r="I1229" i="3"/>
  <c r="I532" i="3"/>
  <c r="I1352" i="3"/>
  <c r="I1475" i="3"/>
  <c r="I942" i="3"/>
  <c r="I1598" i="3"/>
  <c r="I1065" i="3"/>
  <c r="I1188" i="3"/>
  <c r="I1311" i="3"/>
  <c r="I1434" i="3"/>
  <c r="I1024" i="3"/>
  <c r="I1680" i="3"/>
  <c r="I1147" i="3"/>
  <c r="I1270" i="3"/>
  <c r="I1393" i="3"/>
  <c r="I367" i="3"/>
  <c r="I490" i="3"/>
  <c r="I613" i="3"/>
  <c r="I80" i="3"/>
  <c r="I736" i="3"/>
  <c r="I203" i="3"/>
  <c r="I859" i="3"/>
  <c r="I326" i="3"/>
  <c r="I449" i="3"/>
  <c r="I572" i="3"/>
  <c r="I39" i="3"/>
  <c r="I695" i="3"/>
  <c r="I162" i="3"/>
  <c r="I818" i="3"/>
  <c r="I285" i="3"/>
  <c r="I408" i="3"/>
  <c r="I531" i="3"/>
  <c r="I654" i="3"/>
  <c r="I121" i="3"/>
  <c r="I777" i="3"/>
  <c r="I1474" i="3"/>
  <c r="I941" i="3"/>
  <c r="I1597" i="3"/>
  <c r="I1064" i="3"/>
  <c r="I1187" i="3"/>
  <c r="I1310" i="3"/>
  <c r="I1433" i="3"/>
  <c r="I1556" i="3"/>
  <c r="I1023" i="3"/>
  <c r="I900" i="3"/>
  <c r="I1146" i="3"/>
  <c r="I1392" i="3"/>
  <c r="I244" i="3"/>
  <c r="I1515" i="3"/>
  <c r="I982" i="3"/>
  <c r="I1638" i="3"/>
  <c r="I1105" i="3"/>
  <c r="I1228" i="3"/>
  <c r="J596" i="3"/>
  <c r="J63" i="3"/>
  <c r="J719" i="3"/>
  <c r="J186" i="3"/>
  <c r="J842" i="3"/>
  <c r="J309" i="3"/>
  <c r="J432" i="3"/>
  <c r="J555" i="3"/>
  <c r="J22" i="3"/>
  <c r="J678" i="3"/>
  <c r="J145" i="3"/>
  <c r="J801" i="3"/>
  <c r="J268" i="3"/>
  <c r="J391" i="3"/>
  <c r="J514" i="3"/>
  <c r="J637" i="3"/>
  <c r="J104" i="3"/>
  <c r="J760" i="3"/>
  <c r="J227" i="3"/>
  <c r="J883" i="3"/>
  <c r="J350" i="3"/>
  <c r="J1047" i="3"/>
  <c r="J1703" i="3"/>
  <c r="J1170" i="3"/>
  <c r="J1293" i="3"/>
  <c r="J1416" i="3"/>
  <c r="J1539" i="3"/>
  <c r="J1006" i="3"/>
  <c r="J1129" i="3"/>
  <c r="J1252" i="3"/>
  <c r="J1375" i="3"/>
  <c r="J965" i="3"/>
  <c r="J1621" i="3"/>
  <c r="J1088" i="3"/>
  <c r="J1211" i="3"/>
  <c r="J473" i="3"/>
  <c r="J1334" i="3"/>
  <c r="I79" i="3"/>
  <c r="I735" i="3"/>
  <c r="I202" i="3"/>
  <c r="I858" i="3"/>
  <c r="I325" i="3"/>
  <c r="I448" i="3"/>
  <c r="I571" i="3"/>
  <c r="I38" i="3"/>
  <c r="I694" i="3"/>
  <c r="I161" i="3"/>
  <c r="I817" i="3"/>
  <c r="I284" i="3"/>
  <c r="I407" i="3"/>
  <c r="I530" i="3"/>
  <c r="I653" i="3"/>
  <c r="I120" i="3"/>
  <c r="I776" i="3"/>
  <c r="I243" i="3"/>
  <c r="I366" i="3"/>
  <c r="I489" i="3"/>
  <c r="I1186" i="3"/>
  <c r="I612" i="3"/>
  <c r="I1309" i="3"/>
  <c r="I1432" i="3"/>
  <c r="I1555" i="3"/>
  <c r="I1022" i="3"/>
  <c r="I1678" i="3"/>
  <c r="I899" i="3"/>
  <c r="I1145" i="3"/>
  <c r="I1268" i="3"/>
  <c r="I1391" i="3"/>
  <c r="I1514" i="3"/>
  <c r="I1104" i="3"/>
  <c r="I1227" i="3"/>
  <c r="I1350" i="3"/>
  <c r="I1473" i="3"/>
  <c r="I940" i="3"/>
  <c r="I447" i="3"/>
  <c r="I570" i="3"/>
  <c r="I37" i="3"/>
  <c r="I693" i="3"/>
  <c r="I160" i="3"/>
  <c r="I816" i="3"/>
  <c r="I283" i="3"/>
  <c r="I406" i="3"/>
  <c r="I529" i="3"/>
  <c r="I652" i="3"/>
  <c r="I119" i="3"/>
  <c r="I775" i="3"/>
  <c r="I242" i="3"/>
  <c r="I365" i="3"/>
  <c r="I488" i="3"/>
  <c r="I611" i="3"/>
  <c r="I78" i="3"/>
  <c r="I734" i="3"/>
  <c r="I201" i="3"/>
  <c r="I857" i="3"/>
  <c r="I1554" i="3"/>
  <c r="I1021" i="3"/>
  <c r="I1677" i="3"/>
  <c r="I898" i="3"/>
  <c r="I1144" i="3"/>
  <c r="I1267" i="3"/>
  <c r="I1390" i="3"/>
  <c r="I1513" i="3"/>
  <c r="I980" i="3"/>
  <c r="I1636" i="3"/>
  <c r="I1103" i="3"/>
  <c r="I1226" i="3"/>
  <c r="I324" i="3"/>
  <c r="I1472" i="3"/>
  <c r="I939" i="3"/>
  <c r="I1595" i="3"/>
  <c r="I1062" i="3"/>
  <c r="I1718" i="3"/>
  <c r="I1185" i="3"/>
  <c r="I431" i="3"/>
  <c r="I554" i="3"/>
  <c r="I21" i="3"/>
  <c r="I677" i="3"/>
  <c r="I144" i="3"/>
  <c r="I800" i="3"/>
  <c r="I267" i="3"/>
  <c r="I390" i="3"/>
  <c r="I513" i="3"/>
  <c r="I636" i="3"/>
  <c r="I103" i="3"/>
  <c r="I759" i="3"/>
  <c r="I226" i="3"/>
  <c r="I882" i="3"/>
  <c r="I349" i="3"/>
  <c r="I472" i="3"/>
  <c r="I595" i="3"/>
  <c r="I62" i="3"/>
  <c r="I718" i="3"/>
  <c r="I185" i="3"/>
  <c r="I841" i="3"/>
  <c r="I1538" i="3"/>
  <c r="I1005" i="3"/>
  <c r="I1661" i="3"/>
  <c r="I1128" i="3"/>
  <c r="I1251" i="3"/>
  <c r="I1374" i="3"/>
  <c r="I1497" i="3"/>
  <c r="I964" i="3"/>
  <c r="I1620" i="3"/>
  <c r="I1087" i="3"/>
  <c r="I308" i="3"/>
  <c r="I1210" i="3"/>
  <c r="I1456" i="3"/>
  <c r="I923" i="3"/>
  <c r="I1579" i="3"/>
  <c r="I1046" i="3"/>
  <c r="I1702" i="3"/>
  <c r="I1169" i="3"/>
  <c r="J36" i="3"/>
  <c r="J692" i="3"/>
  <c r="J159" i="3"/>
  <c r="J815" i="3"/>
  <c r="J282" i="3"/>
  <c r="J405" i="3"/>
  <c r="J528" i="3"/>
  <c r="J651" i="3"/>
  <c r="J118" i="3"/>
  <c r="J774" i="3"/>
  <c r="J241" i="3"/>
  <c r="J897" i="3"/>
  <c r="J364" i="3"/>
  <c r="J487" i="3"/>
  <c r="J610" i="3"/>
  <c r="J77" i="3"/>
  <c r="J733" i="3"/>
  <c r="J200" i="3"/>
  <c r="J856" i="3"/>
  <c r="J323" i="3"/>
  <c r="J446" i="3"/>
  <c r="J1143" i="3"/>
  <c r="J1266" i="3"/>
  <c r="J1389" i="3"/>
  <c r="J1512" i="3"/>
  <c r="J979" i="3"/>
  <c r="J1635" i="3"/>
  <c r="J1102" i="3"/>
  <c r="J1225" i="3"/>
  <c r="J1348" i="3"/>
  <c r="J1471" i="3"/>
  <c r="J1061" i="3"/>
  <c r="J1184" i="3"/>
  <c r="J1307" i="3"/>
  <c r="J1430" i="3"/>
  <c r="J20" i="3"/>
  <c r="J676" i="3"/>
  <c r="J143" i="3"/>
  <c r="J799" i="3"/>
  <c r="J266" i="3"/>
  <c r="J389" i="3"/>
  <c r="J512" i="3"/>
  <c r="J635" i="3"/>
  <c r="J102" i="3"/>
  <c r="J758" i="3"/>
  <c r="J225" i="3"/>
  <c r="J881" i="3"/>
  <c r="J348" i="3"/>
  <c r="J471" i="3"/>
  <c r="J594" i="3"/>
  <c r="J61" i="3"/>
  <c r="J717" i="3"/>
  <c r="J184" i="3"/>
  <c r="J840" i="3"/>
  <c r="J307" i="3"/>
  <c r="J430" i="3"/>
  <c r="J1127" i="3"/>
  <c r="J1250" i="3"/>
  <c r="J1373" i="3"/>
  <c r="J1496" i="3"/>
  <c r="J963" i="3"/>
  <c r="J1619" i="3"/>
  <c r="J1086" i="3"/>
  <c r="J1209" i="3"/>
  <c r="J1332" i="3"/>
  <c r="J1455" i="3"/>
  <c r="J1045" i="3"/>
  <c r="J1701" i="3"/>
  <c r="J1168" i="3"/>
  <c r="J1291" i="3"/>
  <c r="J553" i="3"/>
  <c r="J1414" i="3"/>
  <c r="J1924" i="3"/>
  <c r="I1919" i="3"/>
  <c r="J1908" i="3"/>
  <c r="I1903" i="3"/>
  <c r="I1887" i="3"/>
  <c r="J1876" i="3"/>
  <c r="I1871" i="3"/>
  <c r="J1860" i="3"/>
  <c r="J1844" i="3"/>
  <c r="I1839" i="3"/>
  <c r="J1828" i="3"/>
  <c r="I1823" i="3"/>
  <c r="J1796" i="3"/>
  <c r="I1791" i="3"/>
  <c r="J1780" i="3"/>
  <c r="J1764" i="3"/>
  <c r="I1759" i="3"/>
  <c r="J1748" i="3"/>
  <c r="I1743" i="3"/>
  <c r="I1716" i="3"/>
  <c r="I1700" i="3"/>
  <c r="I1679" i="3"/>
  <c r="I1672" i="3"/>
  <c r="I1628" i="3"/>
  <c r="J1594" i="3"/>
  <c r="I1559" i="3"/>
  <c r="J1420" i="3"/>
  <c r="J1409" i="3"/>
  <c r="I1303" i="3"/>
  <c r="I1255" i="3"/>
  <c r="I1205" i="3"/>
  <c r="J1180" i="3"/>
  <c r="I983" i="3"/>
  <c r="J970" i="3"/>
  <c r="I933" i="3"/>
  <c r="I836" i="3"/>
  <c r="J244" i="3"/>
  <c r="J367" i="3"/>
  <c r="J490" i="3"/>
  <c r="J613" i="3"/>
  <c r="J80" i="3"/>
  <c r="J736" i="3"/>
  <c r="J203" i="3"/>
  <c r="J326" i="3"/>
  <c r="J449" i="3"/>
  <c r="J572" i="3"/>
  <c r="J39" i="3"/>
  <c r="J695" i="3"/>
  <c r="J162" i="3"/>
  <c r="J818" i="3"/>
  <c r="J285" i="3"/>
  <c r="J408" i="3"/>
  <c r="J531" i="3"/>
  <c r="J654" i="3"/>
  <c r="J1351" i="3"/>
  <c r="J1474" i="3"/>
  <c r="J941" i="3"/>
  <c r="J1597" i="3"/>
  <c r="J1064" i="3"/>
  <c r="J1187" i="3"/>
  <c r="J1310" i="3"/>
  <c r="J1433" i="3"/>
  <c r="J777" i="3"/>
  <c r="J1556" i="3"/>
  <c r="J1023" i="3"/>
  <c r="J1679" i="3"/>
  <c r="J1269" i="3"/>
  <c r="J859" i="3"/>
  <c r="J1392" i="3"/>
  <c r="J1515" i="3"/>
  <c r="J982" i="3"/>
  <c r="J1638" i="3"/>
  <c r="J1105" i="3"/>
  <c r="I159" i="3"/>
  <c r="I815" i="3"/>
  <c r="I282" i="3"/>
  <c r="I405" i="3"/>
  <c r="I528" i="3"/>
  <c r="I651" i="3"/>
  <c r="I118" i="3"/>
  <c r="I774" i="3"/>
  <c r="I241" i="3"/>
  <c r="I364" i="3"/>
  <c r="I487" i="3"/>
  <c r="I610" i="3"/>
  <c r="I77" i="3"/>
  <c r="I733" i="3"/>
  <c r="I200" i="3"/>
  <c r="I856" i="3"/>
  <c r="I323" i="3"/>
  <c r="I446" i="3"/>
  <c r="I569" i="3"/>
  <c r="I897" i="3"/>
  <c r="I1266" i="3"/>
  <c r="I692" i="3"/>
  <c r="I1389" i="3"/>
  <c r="I1512" i="3"/>
  <c r="I36" i="3"/>
  <c r="I979" i="3"/>
  <c r="I1635" i="3"/>
  <c r="I1102" i="3"/>
  <c r="I1225" i="3"/>
  <c r="I1348" i="3"/>
  <c r="I1471" i="3"/>
  <c r="I938" i="3"/>
  <c r="I1594" i="3"/>
  <c r="I1184" i="3"/>
  <c r="I1307" i="3"/>
  <c r="I1430" i="3"/>
  <c r="I1553" i="3"/>
  <c r="I1020" i="3"/>
  <c r="I143" i="3"/>
  <c r="I799" i="3"/>
  <c r="I266" i="3"/>
  <c r="I389" i="3"/>
  <c r="I512" i="3"/>
  <c r="I635" i="3"/>
  <c r="I102" i="3"/>
  <c r="I758" i="3"/>
  <c r="I225" i="3"/>
  <c r="I881" i="3"/>
  <c r="I348" i="3"/>
  <c r="I471" i="3"/>
  <c r="I594" i="3"/>
  <c r="I61" i="3"/>
  <c r="I717" i="3"/>
  <c r="I184" i="3"/>
  <c r="I840" i="3"/>
  <c r="I307" i="3"/>
  <c r="I430" i="3"/>
  <c r="I553" i="3"/>
  <c r="I1250" i="3"/>
  <c r="I20" i="3"/>
  <c r="I1373" i="3"/>
  <c r="I1496" i="3"/>
  <c r="I963" i="3"/>
  <c r="I1619" i="3"/>
  <c r="I1086" i="3"/>
  <c r="I1209" i="3"/>
  <c r="I1332" i="3"/>
  <c r="I1455" i="3"/>
  <c r="I922" i="3"/>
  <c r="I1578" i="3"/>
  <c r="I1168" i="3"/>
  <c r="I1291" i="3"/>
  <c r="I1414" i="3"/>
  <c r="I1537" i="3"/>
  <c r="I1004" i="3"/>
  <c r="J404" i="3"/>
  <c r="J527" i="3"/>
  <c r="J650" i="3"/>
  <c r="J117" i="3"/>
  <c r="J773" i="3"/>
  <c r="J240" i="3"/>
  <c r="J896" i="3"/>
  <c r="J363" i="3"/>
  <c r="J486" i="3"/>
  <c r="J609" i="3"/>
  <c r="J76" i="3"/>
  <c r="J732" i="3"/>
  <c r="J199" i="3"/>
  <c r="J855" i="3"/>
  <c r="J322" i="3"/>
  <c r="J445" i="3"/>
  <c r="J568" i="3"/>
  <c r="J35" i="3"/>
  <c r="J691" i="3"/>
  <c r="J158" i="3"/>
  <c r="J814" i="3"/>
  <c r="J1511" i="3"/>
  <c r="J978" i="3"/>
  <c r="J1634" i="3"/>
  <c r="J1101" i="3"/>
  <c r="J1224" i="3"/>
  <c r="J1347" i="3"/>
  <c r="J1470" i="3"/>
  <c r="J937" i="3"/>
  <c r="J1593" i="3"/>
  <c r="J1060" i="3"/>
  <c r="J281" i="3"/>
  <c r="J1183" i="3"/>
  <c r="J1429" i="3"/>
  <c r="J1552" i="3"/>
  <c r="J1019" i="3"/>
  <c r="J1675" i="3"/>
  <c r="J1142" i="3"/>
  <c r="J1265" i="3"/>
  <c r="J388" i="3"/>
  <c r="J511" i="3"/>
  <c r="J634" i="3"/>
  <c r="J101" i="3"/>
  <c r="J757" i="3"/>
  <c r="J224" i="3"/>
  <c r="J880" i="3"/>
  <c r="J347" i="3"/>
  <c r="J470" i="3"/>
  <c r="J593" i="3"/>
  <c r="J60" i="3"/>
  <c r="J716" i="3"/>
  <c r="J183" i="3"/>
  <c r="J839" i="3"/>
  <c r="J306" i="3"/>
  <c r="J429" i="3"/>
  <c r="J552" i="3"/>
  <c r="J19" i="3"/>
  <c r="J675" i="3"/>
  <c r="J142" i="3"/>
  <c r="J798" i="3"/>
  <c r="J1495" i="3"/>
  <c r="J962" i="3"/>
  <c r="J1618" i="3"/>
  <c r="J1085" i="3"/>
  <c r="J1208" i="3"/>
  <c r="J1331" i="3"/>
  <c r="J1454" i="3"/>
  <c r="J265" i="3"/>
  <c r="J921" i="3"/>
  <c r="J1577" i="3"/>
  <c r="J1044" i="3"/>
  <c r="J1167" i="3"/>
  <c r="J1413" i="3"/>
  <c r="J1536" i="3"/>
  <c r="J1003" i="3"/>
  <c r="J1659" i="3"/>
  <c r="J1126" i="3"/>
  <c r="J1249" i="3"/>
  <c r="J1929" i="3"/>
  <c r="I1924" i="3"/>
  <c r="J1913" i="3"/>
  <c r="I1908" i="3"/>
  <c r="J1881" i="3"/>
  <c r="I1876" i="3"/>
  <c r="J1865" i="3"/>
  <c r="I1860" i="3"/>
  <c r="I1844" i="3"/>
  <c r="J1833" i="3"/>
  <c r="I1828" i="3"/>
  <c r="J1817" i="3"/>
  <c r="J1801" i="3"/>
  <c r="I1796" i="3"/>
  <c r="J1785" i="3"/>
  <c r="I1780" i="3"/>
  <c r="I1764" i="3"/>
  <c r="J1753" i="3"/>
  <c r="I1748" i="3"/>
  <c r="J1737" i="3"/>
  <c r="J1721" i="3"/>
  <c r="I1639" i="3"/>
  <c r="J1500" i="3"/>
  <c r="J1489" i="3"/>
  <c r="J1466" i="3"/>
  <c r="I1420" i="3"/>
  <c r="J1372" i="3"/>
  <c r="J1338" i="3"/>
  <c r="I1143" i="3"/>
  <c r="J1130" i="3"/>
  <c r="I1093" i="3"/>
  <c r="J1018" i="3"/>
  <c r="J956" i="3"/>
  <c r="I919" i="3"/>
  <c r="J409" i="3"/>
  <c r="X117" i="9"/>
  <c r="D92" i="13"/>
  <c r="D93" i="13"/>
  <c r="X125" i="9"/>
  <c r="X113" i="9"/>
  <c r="X134" i="9"/>
  <c r="X124" i="9"/>
  <c r="X129" i="9"/>
  <c r="X133" i="9"/>
  <c r="W110" i="9"/>
  <c r="X130" i="9"/>
  <c r="X126" i="9"/>
  <c r="X122" i="9"/>
  <c r="X118" i="9"/>
  <c r="V136" i="9"/>
  <c r="V44" i="9"/>
  <c r="W50" i="9"/>
  <c r="W84" i="9"/>
  <c r="X121" i="9"/>
  <c r="V89" i="9"/>
  <c r="W81" i="9"/>
  <c r="V109" i="9"/>
  <c r="V78" i="9"/>
  <c r="X132" i="9"/>
  <c r="V75" i="9"/>
  <c r="V71" i="9"/>
  <c r="W70" i="9"/>
  <c r="V68" i="9"/>
  <c r="W63" i="9"/>
  <c r="W61" i="9"/>
  <c r="W57" i="9"/>
  <c r="W105" i="9"/>
  <c r="V57" i="9"/>
  <c r="V64" i="9"/>
  <c r="V92" i="9"/>
  <c r="X114" i="9"/>
  <c r="V106" i="9"/>
  <c r="V98" i="9"/>
  <c r="W102" i="9"/>
  <c r="V54" i="9"/>
  <c r="V85" i="9"/>
  <c r="W98" i="9"/>
  <c r="V50" i="9"/>
  <c r="V110" i="9"/>
  <c r="W95" i="9"/>
  <c r="W49" i="9"/>
  <c r="W111" i="9"/>
  <c r="W91" i="9"/>
  <c r="V47" i="9"/>
  <c r="X128" i="9"/>
  <c r="X120" i="9"/>
  <c r="X116" i="9"/>
  <c r="X119" i="9"/>
  <c r="X135" i="9"/>
  <c r="X131" i="9"/>
  <c r="X127" i="9"/>
  <c r="X123" i="9"/>
  <c r="X115" i="9"/>
  <c r="V105" i="9"/>
  <c r="W97" i="9"/>
  <c r="V91" i="9"/>
  <c r="V84" i="9"/>
  <c r="W77" i="9"/>
  <c r="V70" i="9"/>
  <c r="V63" i="9"/>
  <c r="W56" i="9"/>
  <c r="V49" i="9"/>
  <c r="W104" i="9"/>
  <c r="V97" i="9"/>
  <c r="W83" i="9"/>
  <c r="V77" i="9"/>
  <c r="V56" i="9"/>
  <c r="V104" i="9"/>
  <c r="W90" i="9"/>
  <c r="V83" i="9"/>
  <c r="W76" i="9"/>
  <c r="W69" i="9"/>
  <c r="W62" i="9"/>
  <c r="W55" i="9"/>
  <c r="W48" i="9"/>
  <c r="W103" i="9"/>
  <c r="W96" i="9"/>
  <c r="V90" i="9"/>
  <c r="W82" i="9"/>
  <c r="V76" i="9"/>
  <c r="V69" i="9"/>
  <c r="V62" i="9"/>
  <c r="V55" i="9"/>
  <c r="V48" i="9"/>
  <c r="V103" i="9"/>
  <c r="V96" i="9"/>
  <c r="W89" i="9"/>
  <c r="V82" i="9"/>
  <c r="W75" i="9"/>
  <c r="W68" i="9"/>
  <c r="W54" i="9"/>
  <c r="W47" i="9"/>
  <c r="V102" i="9"/>
  <c r="V95" i="9"/>
  <c r="W88" i="9"/>
  <c r="V81" i="9"/>
  <c r="W67" i="9"/>
  <c r="V61" i="9"/>
  <c r="W109" i="9"/>
  <c r="V88" i="9"/>
  <c r="W74" i="9"/>
  <c r="V67" i="9"/>
  <c r="W60" i="9"/>
  <c r="W53" i="9"/>
  <c r="W46" i="9"/>
  <c r="W136" i="9"/>
  <c r="X136" i="9" s="1"/>
  <c r="W108" i="9"/>
  <c r="W101" i="9"/>
  <c r="W94" i="9"/>
  <c r="W87" i="9"/>
  <c r="W80" i="9"/>
  <c r="V74" i="9"/>
  <c r="W66" i="9"/>
  <c r="V60" i="9"/>
  <c r="V53" i="9"/>
  <c r="V46" i="9"/>
  <c r="E161" i="9"/>
  <c r="E162" i="9" s="1"/>
  <c r="V112" i="9"/>
  <c r="V108" i="9"/>
  <c r="V101" i="9"/>
  <c r="V94" i="9"/>
  <c r="V87" i="9"/>
  <c r="V80" i="9"/>
  <c r="W73" i="9"/>
  <c r="V66" i="9"/>
  <c r="W59" i="9"/>
  <c r="W52" i="9"/>
  <c r="F161" i="9"/>
  <c r="F162" i="9" s="1"/>
  <c r="W112" i="9"/>
  <c r="W107" i="9"/>
  <c r="W100" i="9"/>
  <c r="W86" i="9"/>
  <c r="W79" i="9"/>
  <c r="V73" i="9"/>
  <c r="W65" i="9"/>
  <c r="V59" i="9"/>
  <c r="V52" i="9"/>
  <c r="W45" i="9"/>
  <c r="V111" i="9"/>
  <c r="V107" i="9"/>
  <c r="V100" i="9"/>
  <c r="W93" i="9"/>
  <c r="V86" i="9"/>
  <c r="V79" i="9"/>
  <c r="W72" i="9"/>
  <c r="V65" i="9"/>
  <c r="W51" i="9"/>
  <c r="V45" i="9"/>
  <c r="W99" i="9"/>
  <c r="V93" i="9"/>
  <c r="V72" i="9"/>
  <c r="W58" i="9"/>
  <c r="V51" i="9"/>
  <c r="W44" i="9"/>
  <c r="W106" i="9"/>
  <c r="V99" i="9"/>
  <c r="W92" i="9"/>
  <c r="W85" i="9"/>
  <c r="W78" i="9"/>
  <c r="W71" i="9"/>
  <c r="W64" i="9"/>
  <c r="V58" i="9"/>
  <c r="E141" i="13"/>
  <c r="G84" i="8"/>
  <c r="G3332" i="8"/>
  <c r="G2387" i="8"/>
  <c r="G2115" i="8"/>
  <c r="G659" i="8"/>
  <c r="G419" i="8"/>
  <c r="G3331" i="8"/>
  <c r="G3251" i="8"/>
  <c r="G2914" i="8"/>
  <c r="G2386" i="8"/>
  <c r="G2130" i="8"/>
  <c r="G1874" i="8"/>
  <c r="G1442" i="8"/>
  <c r="G1090" i="8"/>
  <c r="G3330" i="8"/>
  <c r="G3250" i="8"/>
  <c r="G2913" i="8"/>
  <c r="G2817" i="8"/>
  <c r="G2641" i="8"/>
  <c r="G2385" i="8"/>
  <c r="G2129" i="8"/>
  <c r="G1601" i="8"/>
  <c r="G3249" i="8"/>
  <c r="G3169" i="8"/>
  <c r="G2912" i="8"/>
  <c r="G2544" i="8"/>
  <c r="G2288" i="8"/>
  <c r="G2128" i="8"/>
  <c r="G1344" i="8"/>
  <c r="G672" i="8"/>
  <c r="G160" i="8"/>
  <c r="G3168" i="8"/>
  <c r="G2735" i="8"/>
  <c r="G2463" i="8"/>
  <c r="G2207" i="8"/>
  <c r="G2031" i="8"/>
  <c r="G1775" i="8"/>
  <c r="G1615" i="8"/>
  <c r="G1103" i="8"/>
  <c r="G831" i="8"/>
  <c r="G575" i="8"/>
  <c r="G335" i="8"/>
  <c r="G3407" i="8"/>
  <c r="G3167" i="8"/>
  <c r="G2734" i="8"/>
  <c r="G2302" i="8"/>
  <c r="G846" i="8"/>
  <c r="G78" i="8"/>
  <c r="G3406" i="8"/>
  <c r="G3086" i="8"/>
  <c r="G2733" i="8"/>
  <c r="G2557" i="8"/>
  <c r="G2301" i="8"/>
  <c r="G1789" i="8"/>
  <c r="G1261" i="8"/>
  <c r="G1005" i="8"/>
  <c r="G3405" i="8"/>
  <c r="G3245" i="8"/>
  <c r="G3085" i="8"/>
  <c r="G2908" i="8"/>
  <c r="G2636" i="8"/>
  <c r="G2556" i="8"/>
  <c r="G2300" i="8"/>
  <c r="G1356" i="8"/>
  <c r="G252" i="8"/>
  <c r="G3324" i="8"/>
  <c r="G3083" i="8"/>
  <c r="G3003" i="8"/>
  <c r="G2555" i="8"/>
  <c r="G2043" i="8"/>
  <c r="G587" i="8"/>
  <c r="G491" i="8"/>
  <c r="G3163" i="8"/>
  <c r="G3002" i="8"/>
  <c r="G2826" i="8"/>
  <c r="G2458" i="8"/>
  <c r="G2378" i="8"/>
  <c r="G2202" i="8"/>
  <c r="G1946" i="8"/>
  <c r="G1530" i="8"/>
  <c r="G1514" i="8"/>
  <c r="G3001" i="8"/>
  <c r="G2825" i="8"/>
  <c r="G1017" i="8"/>
  <c r="G745" i="8"/>
  <c r="G329" i="8"/>
  <c r="G2824" i="8"/>
  <c r="G2728" i="8"/>
  <c r="G2648" i="8"/>
  <c r="G2216" i="8"/>
  <c r="G2120" i="8"/>
  <c r="G1272" i="8"/>
  <c r="G1176" i="8"/>
  <c r="G168" i="8"/>
  <c r="G2647" i="8"/>
  <c r="G2471" i="8"/>
  <c r="G2215" i="8"/>
  <c r="G1703" i="8"/>
  <c r="G1687" i="8"/>
  <c r="G919" i="8"/>
  <c r="G407" i="8"/>
  <c r="G2646" i="8"/>
  <c r="G2470" i="8"/>
  <c r="G2374" i="8"/>
  <c r="G2214" i="8"/>
  <c r="G1958" i="8"/>
  <c r="G758" i="8"/>
  <c r="G502" i="8"/>
  <c r="G2549" i="8"/>
  <c r="G2469" i="8"/>
  <c r="G2293" i="8"/>
  <c r="G1861" i="8"/>
  <c r="E92" i="9"/>
  <c r="F92" i="9"/>
  <c r="F93" i="9" s="1"/>
  <c r="E111" i="9"/>
  <c r="E112" i="9" s="1"/>
  <c r="F111" i="9"/>
  <c r="F112" i="9" s="1"/>
  <c r="B112" i="3"/>
  <c r="B88" i="3"/>
  <c r="B120" i="3"/>
  <c r="B161" i="3" s="1"/>
  <c r="B119" i="3"/>
  <c r="B111" i="3"/>
  <c r="B103" i="3"/>
  <c r="B95" i="3"/>
  <c r="B87" i="3"/>
  <c r="B129" i="3"/>
  <c r="B118" i="3"/>
  <c r="B110" i="3"/>
  <c r="B102" i="3"/>
  <c r="B94" i="3"/>
  <c r="B86" i="3"/>
  <c r="B125" i="3"/>
  <c r="B117" i="3"/>
  <c r="B109" i="3"/>
  <c r="B101" i="3"/>
  <c r="B93" i="3"/>
  <c r="B165" i="3"/>
  <c r="B116" i="3"/>
  <c r="B149" i="3"/>
  <c r="B100" i="3"/>
  <c r="B133" i="3"/>
  <c r="B164" i="3"/>
  <c r="B115" i="3"/>
  <c r="B148" i="3"/>
  <c r="B99" i="3"/>
  <c r="B132" i="3"/>
  <c r="B104" i="3"/>
  <c r="B122" i="3"/>
  <c r="B114" i="3"/>
  <c r="B106" i="3"/>
  <c r="B98" i="3"/>
  <c r="B90" i="3"/>
  <c r="B153" i="3"/>
  <c r="B85" i="3"/>
  <c r="B121" i="3"/>
  <c r="B113" i="3"/>
  <c r="B105" i="3"/>
  <c r="B97" i="3"/>
  <c r="B89" i="3"/>
  <c r="B96" i="3"/>
  <c r="J92" i="13" l="1"/>
  <c r="I94" i="13"/>
  <c r="L94" i="13" s="1"/>
  <c r="I93" i="13"/>
  <c r="L93" i="13" s="1"/>
  <c r="I92" i="13"/>
  <c r="L92" i="13" s="1"/>
  <c r="J94" i="13"/>
  <c r="K94" i="13" s="1"/>
  <c r="I95" i="13"/>
  <c r="L95" i="13" s="1"/>
  <c r="J91" i="13"/>
  <c r="I96" i="13"/>
  <c r="L96" i="13" s="1"/>
  <c r="J93" i="13"/>
  <c r="K93" i="13" s="1"/>
  <c r="J95" i="13"/>
  <c r="K95" i="13" s="1"/>
  <c r="I91" i="13"/>
  <c r="L91" i="13" s="1"/>
  <c r="J96" i="13"/>
  <c r="K96" i="13" s="1"/>
  <c r="X106" i="9"/>
  <c r="J43" i="13"/>
  <c r="I43" i="13"/>
  <c r="L43" i="13" s="1"/>
  <c r="J42" i="13"/>
  <c r="I42" i="13"/>
  <c r="L42" i="13" s="1"/>
  <c r="J47" i="13"/>
  <c r="I45" i="13"/>
  <c r="L45" i="13" s="1"/>
  <c r="J45" i="13"/>
  <c r="I90" i="13"/>
  <c r="L90" i="13" s="1"/>
  <c r="J90" i="13"/>
  <c r="N90" i="13"/>
  <c r="O90" i="13"/>
  <c r="M3" i="9"/>
  <c r="L3" i="9"/>
  <c r="V3" i="9" s="1"/>
  <c r="L43" i="9"/>
  <c r="X44" i="9"/>
  <c r="N46" i="13"/>
  <c r="I4" i="13"/>
  <c r="L4" i="13" s="1"/>
  <c r="O65" i="13"/>
  <c r="I39" i="13"/>
  <c r="L39" i="13" s="1"/>
  <c r="O66" i="13"/>
  <c r="I17" i="13"/>
  <c r="L17" i="13" s="1"/>
  <c r="J29" i="13"/>
  <c r="N57" i="13"/>
  <c r="N52" i="13"/>
  <c r="I31" i="13"/>
  <c r="L31" i="13" s="1"/>
  <c r="N61" i="13"/>
  <c r="N47" i="13"/>
  <c r="O74" i="13"/>
  <c r="J33" i="13"/>
  <c r="I11" i="13"/>
  <c r="L11" i="13" s="1"/>
  <c r="J23" i="13"/>
  <c r="I36" i="13"/>
  <c r="L36" i="13" s="1"/>
  <c r="J25" i="13"/>
  <c r="I38" i="13"/>
  <c r="L38" i="13" s="1"/>
  <c r="O68" i="13"/>
  <c r="O87" i="13"/>
  <c r="O59" i="13"/>
  <c r="N55" i="13"/>
  <c r="N64" i="13"/>
  <c r="N73" i="13"/>
  <c r="N59" i="13"/>
  <c r="I10" i="13"/>
  <c r="L10" i="13" s="1"/>
  <c r="J16" i="13"/>
  <c r="J40" i="13"/>
  <c r="I35" i="13"/>
  <c r="L35" i="13" s="1"/>
  <c r="I7" i="13"/>
  <c r="L7" i="13" s="1"/>
  <c r="I37" i="13"/>
  <c r="L37" i="13" s="1"/>
  <c r="O49" i="13"/>
  <c r="O80" i="13"/>
  <c r="O77" i="13"/>
  <c r="O71" i="13"/>
  <c r="N78" i="13"/>
  <c r="N49" i="13"/>
  <c r="J15" i="13"/>
  <c r="J22" i="13"/>
  <c r="I6" i="13"/>
  <c r="L6" i="13" s="1"/>
  <c r="J41" i="13"/>
  <c r="I13" i="13"/>
  <c r="L13" i="13" s="1"/>
  <c r="J8" i="13"/>
  <c r="O55" i="13"/>
  <c r="O86" i="13"/>
  <c r="O46" i="13"/>
  <c r="O72" i="13"/>
  <c r="N66" i="13"/>
  <c r="N87" i="13"/>
  <c r="N45" i="13"/>
  <c r="N82" i="13"/>
  <c r="I9" i="13"/>
  <c r="L9" i="13" s="1"/>
  <c r="J21" i="13"/>
  <c r="I28" i="13"/>
  <c r="L28" i="13" s="1"/>
  <c r="J11" i="13"/>
  <c r="J12" i="13"/>
  <c r="J36" i="13"/>
  <c r="J14" i="13"/>
  <c r="O61" i="13"/>
  <c r="O52" i="13"/>
  <c r="O83" i="13"/>
  <c r="N54" i="13"/>
  <c r="N75" i="13"/>
  <c r="N84" i="13"/>
  <c r="N70" i="13"/>
  <c r="J32" i="13"/>
  <c r="I27" i="13"/>
  <c r="L27" i="13" s="1"/>
  <c r="I34" i="13"/>
  <c r="L34" i="13" s="1"/>
  <c r="J17" i="13"/>
  <c r="J18" i="13"/>
  <c r="J7" i="13"/>
  <c r="I20" i="13"/>
  <c r="L20" i="13" s="1"/>
  <c r="O67" i="13"/>
  <c r="O45" i="13"/>
  <c r="O58" i="13"/>
  <c r="P58" i="13" s="1"/>
  <c r="O84" i="13"/>
  <c r="P84" i="13" s="1"/>
  <c r="N81" i="13"/>
  <c r="N63" i="13"/>
  <c r="N72" i="13"/>
  <c r="N58" i="13"/>
  <c r="J38" i="13"/>
  <c r="I33" i="13"/>
  <c r="L33" i="13" s="1"/>
  <c r="J39" i="13"/>
  <c r="I23" i="13"/>
  <c r="L23" i="13" s="1"/>
  <c r="I24" i="13"/>
  <c r="L24" i="13" s="1"/>
  <c r="J13" i="13"/>
  <c r="J20" i="13"/>
  <c r="O73" i="13"/>
  <c r="O51" i="13"/>
  <c r="O64" i="13"/>
  <c r="I3" i="13"/>
  <c r="L3" i="13" s="1"/>
  <c r="O78" i="13"/>
  <c r="N89" i="13"/>
  <c r="N51" i="13"/>
  <c r="N60" i="13"/>
  <c r="J4" i="13"/>
  <c r="K4" i="13" s="1"/>
  <c r="I5" i="13"/>
  <c r="L5" i="13" s="1"/>
  <c r="I29" i="13"/>
  <c r="L29" i="13" s="1"/>
  <c r="I30" i="13"/>
  <c r="L30" i="13" s="1"/>
  <c r="I19" i="13"/>
  <c r="L19" i="13" s="1"/>
  <c r="I26" i="13"/>
  <c r="L26" i="13" s="1"/>
  <c r="O79" i="13"/>
  <c r="O57" i="13"/>
  <c r="O70" i="13"/>
  <c r="O48" i="13"/>
  <c r="O88" i="13"/>
  <c r="N77" i="13"/>
  <c r="N86" i="13"/>
  <c r="N48" i="13"/>
  <c r="N80" i="13"/>
  <c r="J3" i="13"/>
  <c r="J10" i="13"/>
  <c r="J28" i="13"/>
  <c r="I41" i="13"/>
  <c r="L41" i="13" s="1"/>
  <c r="J35" i="13"/>
  <c r="I25" i="13"/>
  <c r="L25" i="13" s="1"/>
  <c r="J26" i="13"/>
  <c r="O85" i="13"/>
  <c r="O63" i="13"/>
  <c r="O76" i="13"/>
  <c r="O89" i="13"/>
  <c r="N65" i="13"/>
  <c r="N74" i="13"/>
  <c r="P74" i="13" s="1"/>
  <c r="N68" i="13"/>
  <c r="J9" i="13"/>
  <c r="I16" i="13"/>
  <c r="L16" i="13" s="1"/>
  <c r="J34" i="13"/>
  <c r="K34" i="13" s="1"/>
  <c r="J6" i="13"/>
  <c r="I8" i="13"/>
  <c r="L8" i="13" s="1"/>
  <c r="J31" i="13"/>
  <c r="O50" i="13"/>
  <c r="O69" i="13"/>
  <c r="O82" i="13"/>
  <c r="O54" i="13"/>
  <c r="N53" i="13"/>
  <c r="N62" i="13"/>
  <c r="N69" i="13"/>
  <c r="N56" i="13"/>
  <c r="P46" i="13"/>
  <c r="I15" i="13"/>
  <c r="L15" i="13" s="1"/>
  <c r="I22" i="13"/>
  <c r="L22" i="13" s="1"/>
  <c r="I40" i="13"/>
  <c r="L40" i="13" s="1"/>
  <c r="I12" i="13"/>
  <c r="L12" i="13" s="1"/>
  <c r="J24" i="13"/>
  <c r="I14" i="13"/>
  <c r="L14" i="13" s="1"/>
  <c r="I32" i="13"/>
  <c r="L32" i="13" s="1"/>
  <c r="O56" i="13"/>
  <c r="O75" i="13"/>
  <c r="O47" i="13"/>
  <c r="P47" i="13" s="1"/>
  <c r="N79" i="13"/>
  <c r="N88" i="13"/>
  <c r="N50" i="13"/>
  <c r="N83" i="13"/>
  <c r="I21" i="13"/>
  <c r="L21" i="13" s="1"/>
  <c r="J27" i="13"/>
  <c r="J5" i="13"/>
  <c r="I18" i="13"/>
  <c r="L18" i="13" s="1"/>
  <c r="J30" i="13"/>
  <c r="J19" i="13"/>
  <c r="J37" i="13"/>
  <c r="O62" i="13"/>
  <c r="O81" i="13"/>
  <c r="O53" i="13"/>
  <c r="O60" i="13"/>
  <c r="N67" i="13"/>
  <c r="N76" i="13"/>
  <c r="N85" i="13"/>
  <c r="N71" i="13"/>
  <c r="X110" i="9"/>
  <c r="X81" i="9"/>
  <c r="I71" i="13"/>
  <c r="L71" i="13" s="1"/>
  <c r="J89" i="13"/>
  <c r="J71" i="13"/>
  <c r="J74" i="13"/>
  <c r="I55" i="13"/>
  <c r="L55" i="13" s="1"/>
  <c r="J64" i="13"/>
  <c r="I85" i="13"/>
  <c r="L85" i="13" s="1"/>
  <c r="J58" i="13"/>
  <c r="J48" i="13"/>
  <c r="J55" i="13"/>
  <c r="I88" i="13"/>
  <c r="L88" i="13" s="1"/>
  <c r="I87" i="13"/>
  <c r="L87" i="13" s="1"/>
  <c r="J60" i="13"/>
  <c r="I70" i="13"/>
  <c r="L70" i="13" s="1"/>
  <c r="I47" i="13"/>
  <c r="L47" i="13" s="1"/>
  <c r="J84" i="13"/>
  <c r="J72" i="13"/>
  <c r="I86" i="13"/>
  <c r="L86" i="13" s="1"/>
  <c r="I54" i="13"/>
  <c r="L54" i="13" s="1"/>
  <c r="J88" i="13"/>
  <c r="J76" i="13"/>
  <c r="J85" i="13"/>
  <c r="I84" i="13"/>
  <c r="L84" i="13" s="1"/>
  <c r="I80" i="13"/>
  <c r="L80" i="13" s="1"/>
  <c r="J80" i="13"/>
  <c r="J68" i="13"/>
  <c r="J69" i="13"/>
  <c r="I68" i="13"/>
  <c r="L68" i="13" s="1"/>
  <c r="I64" i="13"/>
  <c r="L64" i="13" s="1"/>
  <c r="I63" i="13"/>
  <c r="L63" i="13" s="1"/>
  <c r="J83" i="13"/>
  <c r="I53" i="13"/>
  <c r="L53" i="13" s="1"/>
  <c r="I52" i="13"/>
  <c r="L52" i="13" s="1"/>
  <c r="I48" i="13"/>
  <c r="L48" i="13" s="1"/>
  <c r="J54" i="13"/>
  <c r="J67" i="13"/>
  <c r="I83" i="13"/>
  <c r="L83" i="13" s="1"/>
  <c r="I89" i="13"/>
  <c r="L89" i="13" s="1"/>
  <c r="I82" i="13"/>
  <c r="L82" i="13" s="1"/>
  <c r="I79" i="13"/>
  <c r="L79" i="13" s="1"/>
  <c r="I59" i="13"/>
  <c r="L59" i="13" s="1"/>
  <c r="J82" i="13"/>
  <c r="I73" i="13"/>
  <c r="L73" i="13" s="1"/>
  <c r="I58" i="13"/>
  <c r="L58" i="13" s="1"/>
  <c r="J46" i="13"/>
  <c r="J62" i="13"/>
  <c r="I66" i="13"/>
  <c r="L66" i="13" s="1"/>
  <c r="I57" i="13"/>
  <c r="L57" i="13" s="1"/>
  <c r="I74" i="13"/>
  <c r="L74" i="13" s="1"/>
  <c r="J86" i="13"/>
  <c r="I75" i="13"/>
  <c r="L75" i="13" s="1"/>
  <c r="J50" i="13"/>
  <c r="J59" i="13"/>
  <c r="I78" i="13"/>
  <c r="L78" i="13" s="1"/>
  <c r="J57" i="13"/>
  <c r="J78" i="13"/>
  <c r="J66" i="13"/>
  <c r="J65" i="13"/>
  <c r="I62" i="13"/>
  <c r="L62" i="13" s="1"/>
  <c r="I49" i="13"/>
  <c r="L49" i="13" s="1"/>
  <c r="J70" i="13"/>
  <c r="I50" i="13"/>
  <c r="L50" i="13" s="1"/>
  <c r="J49" i="13"/>
  <c r="I67" i="13"/>
  <c r="L67" i="13" s="1"/>
  <c r="J73" i="13"/>
  <c r="J87" i="13"/>
  <c r="J81" i="13"/>
  <c r="I65" i="13"/>
  <c r="L65" i="13" s="1"/>
  <c r="I81" i="13"/>
  <c r="L81" i="13" s="1"/>
  <c r="I72" i="13"/>
  <c r="L72" i="13" s="1"/>
  <c r="J63" i="13"/>
  <c r="I46" i="13"/>
  <c r="L46" i="13" s="1"/>
  <c r="J61" i="13"/>
  <c r="I61" i="13"/>
  <c r="L61" i="13" s="1"/>
  <c r="I77" i="13"/>
  <c r="L77" i="13" s="1"/>
  <c r="I69" i="13"/>
  <c r="L69" i="13" s="1"/>
  <c r="J51" i="13"/>
  <c r="I60" i="13"/>
  <c r="L60" i="13" s="1"/>
  <c r="I51" i="13"/>
  <c r="L51" i="13" s="1"/>
  <c r="J53" i="13"/>
  <c r="I76" i="13"/>
  <c r="L76" i="13" s="1"/>
  <c r="J79" i="13"/>
  <c r="I56" i="13"/>
  <c r="L56" i="13" s="1"/>
  <c r="J56" i="13"/>
  <c r="J52" i="13"/>
  <c r="J75" i="13"/>
  <c r="J77" i="13"/>
  <c r="X78" i="9"/>
  <c r="X50" i="9"/>
  <c r="X70" i="9"/>
  <c r="X68" i="9"/>
  <c r="X84" i="9"/>
  <c r="X75" i="9"/>
  <c r="X61" i="9"/>
  <c r="X109" i="9"/>
  <c r="X92" i="9"/>
  <c r="E93" i="9"/>
  <c r="M9" i="9"/>
  <c r="W9" i="9" s="1"/>
  <c r="L16" i="9"/>
  <c r="V16" i="9" s="1"/>
  <c r="L22" i="9"/>
  <c r="V22" i="9" s="1"/>
  <c r="M28" i="9"/>
  <c r="W28" i="9" s="1"/>
  <c r="L34" i="9"/>
  <c r="V34" i="9" s="1"/>
  <c r="L40" i="9"/>
  <c r="V40" i="9" s="1"/>
  <c r="W3" i="9"/>
  <c r="M16" i="9"/>
  <c r="W16" i="9" s="1"/>
  <c r="M22" i="9"/>
  <c r="W22" i="9" s="1"/>
  <c r="M34" i="9"/>
  <c r="W34" i="9" s="1"/>
  <c r="M40" i="9"/>
  <c r="W40" i="9" s="1"/>
  <c r="L10" i="9"/>
  <c r="V10" i="9" s="1"/>
  <c r="L29" i="9"/>
  <c r="L41" i="9"/>
  <c r="V41" i="9" s="1"/>
  <c r="L4" i="9"/>
  <c r="V4" i="9" s="1"/>
  <c r="M10" i="9"/>
  <c r="W10" i="9" s="1"/>
  <c r="L17" i="9"/>
  <c r="V17" i="9" s="1"/>
  <c r="L23" i="9"/>
  <c r="V23" i="9" s="1"/>
  <c r="M29" i="9"/>
  <c r="W29" i="9" s="1"/>
  <c r="L35" i="9"/>
  <c r="V35" i="9" s="1"/>
  <c r="M41" i="9"/>
  <c r="W41" i="9" s="1"/>
  <c r="M4" i="9"/>
  <c r="W4" i="9" s="1"/>
  <c r="L11" i="9"/>
  <c r="V11" i="9" s="1"/>
  <c r="M17" i="9"/>
  <c r="W17" i="9" s="1"/>
  <c r="M23" i="9"/>
  <c r="W23" i="9" s="1"/>
  <c r="L30" i="9"/>
  <c r="M35" i="9"/>
  <c r="W35" i="9" s="1"/>
  <c r="L5" i="9"/>
  <c r="M11" i="9"/>
  <c r="W11" i="9" s="1"/>
  <c r="M30" i="9"/>
  <c r="W30" i="9" s="1"/>
  <c r="L42" i="9"/>
  <c r="M5" i="9"/>
  <c r="W5" i="9" s="1"/>
  <c r="L12" i="9"/>
  <c r="V12" i="9" s="1"/>
  <c r="L18" i="9"/>
  <c r="V18" i="9" s="1"/>
  <c r="L24" i="9"/>
  <c r="V24" i="9" s="1"/>
  <c r="L36" i="9"/>
  <c r="V36" i="9" s="1"/>
  <c r="M42" i="9"/>
  <c r="W42" i="9" s="1"/>
  <c r="L28" i="9"/>
  <c r="L6" i="9"/>
  <c r="V6" i="9" s="1"/>
  <c r="M12" i="9"/>
  <c r="W12" i="9" s="1"/>
  <c r="M18" i="9"/>
  <c r="W18" i="9" s="1"/>
  <c r="M24" i="9"/>
  <c r="W24" i="9" s="1"/>
  <c r="L31" i="9"/>
  <c r="M36" i="9"/>
  <c r="W36" i="9" s="1"/>
  <c r="M6" i="9"/>
  <c r="W6" i="9" s="1"/>
  <c r="L25" i="9"/>
  <c r="V25" i="9" s="1"/>
  <c r="M31" i="9"/>
  <c r="W31" i="9" s="1"/>
  <c r="L37" i="9"/>
  <c r="V37" i="9" s="1"/>
  <c r="M43" i="9"/>
  <c r="W43" i="9" s="1"/>
  <c r="L13" i="9"/>
  <c r="V13" i="9" s="1"/>
  <c r="L19" i="9"/>
  <c r="V19" i="9" s="1"/>
  <c r="M25" i="9"/>
  <c r="W25" i="9" s="1"/>
  <c r="M37" i="9"/>
  <c r="W37" i="9" s="1"/>
  <c r="L7" i="9"/>
  <c r="V7" i="9" s="1"/>
  <c r="W13" i="9"/>
  <c r="M19" i="9"/>
  <c r="W19" i="9" s="1"/>
  <c r="L32" i="9"/>
  <c r="L38" i="9"/>
  <c r="M7" i="9"/>
  <c r="W7" i="9" s="1"/>
  <c r="L14" i="9"/>
  <c r="L26" i="9"/>
  <c r="V26" i="9" s="1"/>
  <c r="M32" i="9"/>
  <c r="W32" i="9" s="1"/>
  <c r="M38" i="9"/>
  <c r="W38" i="9" s="1"/>
  <c r="M14" i="9"/>
  <c r="W14" i="9" s="1"/>
  <c r="L20" i="9"/>
  <c r="V20" i="9" s="1"/>
  <c r="M26" i="9"/>
  <c r="W26" i="9" s="1"/>
  <c r="M21" i="9"/>
  <c r="W21" i="9" s="1"/>
  <c r="L8" i="9"/>
  <c r="V8" i="9" s="1"/>
  <c r="M20" i="9"/>
  <c r="W20" i="9" s="1"/>
  <c r="L27" i="9"/>
  <c r="V27" i="9" s="1"/>
  <c r="L33" i="9"/>
  <c r="V33" i="9" s="1"/>
  <c r="L39" i="9"/>
  <c r="M15" i="9"/>
  <c r="W15" i="9" s="1"/>
  <c r="M8" i="9"/>
  <c r="W8" i="9" s="1"/>
  <c r="L15" i="9"/>
  <c r="L21" i="9"/>
  <c r="M27" i="9"/>
  <c r="W27" i="9" s="1"/>
  <c r="M33" i="9"/>
  <c r="W33" i="9" s="1"/>
  <c r="M39" i="9"/>
  <c r="W39" i="9" s="1"/>
  <c r="L9" i="9"/>
  <c r="X85" i="9"/>
  <c r="X66" i="9"/>
  <c r="X102" i="9"/>
  <c r="X54" i="9"/>
  <c r="X47" i="9"/>
  <c r="X52" i="9"/>
  <c r="X59" i="9"/>
  <c r="X82" i="9"/>
  <c r="X91" i="9"/>
  <c r="X71" i="9"/>
  <c r="X93" i="9"/>
  <c r="X112" i="9"/>
  <c r="X89" i="9"/>
  <c r="X67" i="9"/>
  <c r="X96" i="9"/>
  <c r="X105" i="9"/>
  <c r="X45" i="9"/>
  <c r="X57" i="9"/>
  <c r="X46" i="9"/>
  <c r="X58" i="9"/>
  <c r="X65" i="9"/>
  <c r="X53" i="9"/>
  <c r="X64" i="9"/>
  <c r="X69" i="9"/>
  <c r="X76" i="9"/>
  <c r="X97" i="9"/>
  <c r="X100" i="9"/>
  <c r="X95" i="9"/>
  <c r="X104" i="9"/>
  <c r="X98" i="9"/>
  <c r="X99" i="9"/>
  <c r="X107" i="9"/>
  <c r="X73" i="9"/>
  <c r="X90" i="9"/>
  <c r="X49" i="9"/>
  <c r="X111" i="9"/>
  <c r="X80" i="9"/>
  <c r="X56" i="9"/>
  <c r="X63" i="9"/>
  <c r="X88" i="9"/>
  <c r="X87" i="9"/>
  <c r="X51" i="9"/>
  <c r="X94" i="9"/>
  <c r="X101" i="9"/>
  <c r="X108" i="9"/>
  <c r="X72" i="9"/>
  <c r="X60" i="9"/>
  <c r="X103" i="9"/>
  <c r="X79" i="9"/>
  <c r="X48" i="9"/>
  <c r="X86" i="9"/>
  <c r="X74" i="9"/>
  <c r="X55" i="9"/>
  <c r="X83" i="9"/>
  <c r="X62" i="9"/>
  <c r="X77" i="9"/>
  <c r="B150" i="3"/>
  <c r="B141" i="3"/>
  <c r="B158" i="3"/>
  <c r="B170" i="3"/>
  <c r="B174" i="3"/>
  <c r="B190" i="3"/>
  <c r="B166" i="3"/>
  <c r="B128" i="3"/>
  <c r="B140" i="3"/>
  <c r="B136" i="3"/>
  <c r="B146" i="3"/>
  <c r="B157" i="3"/>
  <c r="B194" i="3"/>
  <c r="B206" i="3"/>
  <c r="B127" i="3"/>
  <c r="B159" i="3"/>
  <c r="B154" i="3"/>
  <c r="B189" i="3"/>
  <c r="B144" i="3"/>
  <c r="B145" i="3"/>
  <c r="B135" i="3"/>
  <c r="B155" i="3"/>
  <c r="B163" i="3"/>
  <c r="B173" i="3"/>
  <c r="B156" i="3"/>
  <c r="B152" i="3"/>
  <c r="B126" i="3"/>
  <c r="B137" i="3"/>
  <c r="B134" i="3"/>
  <c r="B143" i="3"/>
  <c r="B162" i="3"/>
  <c r="B130" i="3"/>
  <c r="B205" i="3"/>
  <c r="B160" i="3"/>
  <c r="B139" i="3"/>
  <c r="B138" i="3"/>
  <c r="B147" i="3"/>
  <c r="B142" i="3"/>
  <c r="B151" i="3"/>
  <c r="B131" i="3"/>
  <c r="B202" i="3"/>
  <c r="K17" i="13" l="1"/>
  <c r="K37" i="13"/>
  <c r="K19" i="13"/>
  <c r="K3" i="13"/>
  <c r="K13" i="13"/>
  <c r="K91" i="13"/>
  <c r="K92" i="13"/>
  <c r="K25" i="13"/>
  <c r="K5" i="13"/>
  <c r="P45" i="13"/>
  <c r="P90" i="13"/>
  <c r="K10" i="13"/>
  <c r="K39" i="13"/>
  <c r="P60" i="13"/>
  <c r="P64" i="13"/>
  <c r="K9" i="13"/>
  <c r="K43" i="13"/>
  <c r="K38" i="13"/>
  <c r="K16" i="13"/>
  <c r="K26" i="13"/>
  <c r="P53" i="13"/>
  <c r="P55" i="13"/>
  <c r="K35" i="13"/>
  <c r="P66" i="13"/>
  <c r="P78" i="13"/>
  <c r="P65" i="13"/>
  <c r="K36" i="13"/>
  <c r="K33" i="13"/>
  <c r="P73" i="13"/>
  <c r="P89" i="13"/>
  <c r="K22" i="13"/>
  <c r="K42" i="13"/>
  <c r="K18" i="13"/>
  <c r="X41" i="9"/>
  <c r="X16" i="9"/>
  <c r="X26" i="9"/>
  <c r="X36" i="9"/>
  <c r="X3" i="9"/>
  <c r="P57" i="13"/>
  <c r="P54" i="13"/>
  <c r="P51" i="13"/>
  <c r="K32" i="13"/>
  <c r="K11" i="13"/>
  <c r="K8" i="13"/>
  <c r="P49" i="13"/>
  <c r="P59" i="13"/>
  <c r="K24" i="13"/>
  <c r="P82" i="13"/>
  <c r="P87" i="13"/>
  <c r="P69" i="13"/>
  <c r="K20" i="13"/>
  <c r="K41" i="13"/>
  <c r="P68" i="13"/>
  <c r="K30" i="13"/>
  <c r="P50" i="13"/>
  <c r="K31" i="13"/>
  <c r="K7" i="13"/>
  <c r="P62" i="13"/>
  <c r="K6" i="13"/>
  <c r="K27" i="13"/>
  <c r="K23" i="13"/>
  <c r="K12" i="13"/>
  <c r="P80" i="13"/>
  <c r="P52" i="13"/>
  <c r="K14" i="13"/>
  <c r="P61" i="13"/>
  <c r="P72" i="13"/>
  <c r="K28" i="13"/>
  <c r="P86" i="13"/>
  <c r="P77" i="13"/>
  <c r="P76" i="13"/>
  <c r="P63" i="13"/>
  <c r="P85" i="13"/>
  <c r="P88" i="13"/>
  <c r="K29" i="13"/>
  <c r="P81" i="13"/>
  <c r="P48" i="13"/>
  <c r="P67" i="13"/>
  <c r="K40" i="13"/>
  <c r="K21" i="13"/>
  <c r="K15" i="13"/>
  <c r="P70" i="13"/>
  <c r="P83" i="13"/>
  <c r="P75" i="13"/>
  <c r="P79" i="13"/>
  <c r="P56" i="13"/>
  <c r="P71" i="13"/>
  <c r="X19" i="9"/>
  <c r="X6" i="9"/>
  <c r="X4" i="9"/>
  <c r="X22" i="9"/>
  <c r="X20" i="9"/>
  <c r="X23" i="9"/>
  <c r="X40" i="9"/>
  <c r="X34" i="9"/>
  <c r="N43" i="9"/>
  <c r="J43" i="9" s="1"/>
  <c r="V43" i="9"/>
  <c r="X43" i="9" s="1"/>
  <c r="N5" i="9"/>
  <c r="J5" i="9" s="1"/>
  <c r="V5" i="9"/>
  <c r="X5" i="9" s="1"/>
  <c r="N39" i="9"/>
  <c r="J39" i="9" s="1"/>
  <c r="V39" i="9"/>
  <c r="X39" i="9" s="1"/>
  <c r="N14" i="9"/>
  <c r="J14" i="9" s="1"/>
  <c r="V14" i="9"/>
  <c r="X14" i="9" s="1"/>
  <c r="N29" i="9"/>
  <c r="J29" i="9" s="1"/>
  <c r="V29" i="9"/>
  <c r="X29" i="9" s="1"/>
  <c r="X37" i="9"/>
  <c r="X17" i="9"/>
  <c r="X10" i="9"/>
  <c r="X24" i="9"/>
  <c r="X11" i="9"/>
  <c r="N32" i="9"/>
  <c r="J32" i="9" s="1"/>
  <c r="V32" i="9"/>
  <c r="X32" i="9" s="1"/>
  <c r="X25" i="9"/>
  <c r="X18" i="9"/>
  <c r="N28" i="9"/>
  <c r="J28" i="9" s="1"/>
  <c r="V28" i="9"/>
  <c r="X28" i="9" s="1"/>
  <c r="X8" i="9"/>
  <c r="X12" i="9"/>
  <c r="N38" i="9"/>
  <c r="J38" i="9" s="1"/>
  <c r="V38" i="9"/>
  <c r="X38" i="9" s="1"/>
  <c r="N9" i="9"/>
  <c r="J9" i="9" s="1"/>
  <c r="V9" i="9"/>
  <c r="X9" i="9" s="1"/>
  <c r="X13" i="9"/>
  <c r="X35" i="9"/>
  <c r="N21" i="9"/>
  <c r="J21" i="9" s="1"/>
  <c r="V21" i="9"/>
  <c r="X21" i="9" s="1"/>
  <c r="N15" i="9"/>
  <c r="J15" i="9" s="1"/>
  <c r="V15" i="9"/>
  <c r="X15" i="9" s="1"/>
  <c r="N30" i="9"/>
  <c r="J30" i="9" s="1"/>
  <c r="V30" i="9"/>
  <c r="X30" i="9" s="1"/>
  <c r="X27" i="9"/>
  <c r="X33" i="9"/>
  <c r="X7" i="9"/>
  <c r="N31" i="9"/>
  <c r="J31" i="9" s="1"/>
  <c r="V31" i="9"/>
  <c r="X31" i="9" s="1"/>
  <c r="N42" i="9"/>
  <c r="J42" i="9" s="1"/>
  <c r="V42" i="9"/>
  <c r="X42" i="9" s="1"/>
  <c r="N33" i="9"/>
  <c r="J33" i="9" s="1"/>
  <c r="N7" i="9"/>
  <c r="J7" i="9" s="1"/>
  <c r="N6" i="9"/>
  <c r="J6" i="9" s="1"/>
  <c r="N11" i="9"/>
  <c r="J11" i="9" s="1"/>
  <c r="N40" i="9"/>
  <c r="J40" i="9" s="1"/>
  <c r="N8" i="9"/>
  <c r="J8" i="9" s="1"/>
  <c r="N34" i="9"/>
  <c r="J34" i="9" s="1"/>
  <c r="N36" i="9"/>
  <c r="J36" i="9" s="1"/>
  <c r="N35" i="9"/>
  <c r="J35" i="9" s="1"/>
  <c r="N19" i="9"/>
  <c r="J19" i="9" s="1"/>
  <c r="N24" i="9"/>
  <c r="J24" i="9" s="1"/>
  <c r="N22" i="9"/>
  <c r="J22" i="9" s="1"/>
  <c r="N20" i="9"/>
  <c r="J20" i="9" s="1"/>
  <c r="N13" i="9"/>
  <c r="J13" i="9" s="1"/>
  <c r="N18" i="9"/>
  <c r="J18" i="9" s="1"/>
  <c r="N23" i="9"/>
  <c r="J23" i="9" s="1"/>
  <c r="N16" i="9"/>
  <c r="J16" i="9" s="1"/>
  <c r="N12" i="9"/>
  <c r="J12" i="9" s="1"/>
  <c r="N17" i="9"/>
  <c r="J17" i="9" s="1"/>
  <c r="N37" i="9"/>
  <c r="J37" i="9" s="1"/>
  <c r="N10" i="9"/>
  <c r="J10" i="9" s="1"/>
  <c r="N3" i="9"/>
  <c r="J3" i="9" s="1"/>
  <c r="N4" i="9"/>
  <c r="J4" i="9" s="1"/>
  <c r="N27" i="9"/>
  <c r="J27" i="9" s="1"/>
  <c r="N26" i="9"/>
  <c r="J26" i="9" s="1"/>
  <c r="N25" i="9"/>
  <c r="J25" i="9" s="1"/>
  <c r="N41" i="9"/>
  <c r="J41" i="9" s="1"/>
  <c r="B192" i="3"/>
  <c r="B168" i="3"/>
  <c r="B207" i="3"/>
  <c r="B247" i="3"/>
  <c r="B231" i="3"/>
  <c r="B172" i="3"/>
  <c r="B171" i="3"/>
  <c r="B175" i="3"/>
  <c r="B176" i="3"/>
  <c r="B235" i="3"/>
  <c r="B215" i="3"/>
  <c r="B169" i="3"/>
  <c r="B203" i="3"/>
  <c r="B184" i="3"/>
  <c r="B179" i="3"/>
  <c r="B178" i="3"/>
  <c r="B186" i="3"/>
  <c r="B198" i="3"/>
  <c r="B211" i="3"/>
  <c r="B200" i="3"/>
  <c r="B180" i="3"/>
  <c r="B167" i="3"/>
  <c r="B185" i="3"/>
  <c r="B187" i="3"/>
  <c r="B199" i="3"/>
  <c r="B183" i="3"/>
  <c r="B201" i="3"/>
  <c r="B193" i="3"/>
  <c r="B230" i="3"/>
  <c r="B177" i="3"/>
  <c r="B182" i="3"/>
  <c r="B214" i="3"/>
  <c r="B204" i="3"/>
  <c r="B196" i="3"/>
  <c r="B188" i="3"/>
  <c r="B243" i="3"/>
  <c r="B246" i="3"/>
  <c r="B197" i="3"/>
  <c r="B195" i="3"/>
  <c r="B181" i="3"/>
  <c r="B191" i="3"/>
  <c r="B216" i="3" l="1"/>
  <c r="B212" i="3"/>
  <c r="B219" i="3"/>
  <c r="B208" i="3"/>
  <c r="B213" i="3"/>
  <c r="B223" i="3"/>
  <c r="B287" i="3"/>
  <c r="B271" i="3"/>
  <c r="B221" i="3"/>
  <c r="B244" i="3"/>
  <c r="B272" i="3"/>
  <c r="B226" i="3"/>
  <c r="B218" i="3"/>
  <c r="B225" i="3"/>
  <c r="B284" i="3"/>
  <c r="B234" i="3"/>
  <c r="B241" i="3"/>
  <c r="B210" i="3"/>
  <c r="B288" i="3"/>
  <c r="B228" i="3"/>
  <c r="B229" i="3"/>
  <c r="B242" i="3"/>
  <c r="B252" i="3"/>
  <c r="B256" i="3"/>
  <c r="B248" i="3"/>
  <c r="B222" i="3"/>
  <c r="B238" i="3"/>
  <c r="B255" i="3"/>
  <c r="B236" i="3"/>
  <c r="B220" i="3"/>
  <c r="B237" i="3"/>
  <c r="B224" i="3"/>
  <c r="B239" i="3"/>
  <c r="B276" i="3"/>
  <c r="B209" i="3"/>
  <c r="B232" i="3"/>
  <c r="B245" i="3"/>
  <c r="B240" i="3"/>
  <c r="B227" i="3"/>
  <c r="B217" i="3"/>
  <c r="B233" i="3"/>
  <c r="B328" i="3" l="1"/>
  <c r="B297" i="3"/>
  <c r="B268" i="3"/>
  <c r="B278" i="3"/>
  <c r="B261" i="3"/>
  <c r="B266" i="3"/>
  <c r="B264" i="3"/>
  <c r="B258" i="3"/>
  <c r="B312" i="3"/>
  <c r="B277" i="3"/>
  <c r="B270" i="3"/>
  <c r="B259" i="3"/>
  <c r="B254" i="3"/>
  <c r="B265" i="3"/>
  <c r="B281" i="3"/>
  <c r="B273" i="3"/>
  <c r="B296" i="3"/>
  <c r="B269" i="3"/>
  <c r="B267" i="3"/>
  <c r="B249" i="3"/>
  <c r="B275" i="3"/>
  <c r="B250" i="3"/>
  <c r="B279" i="3"/>
  <c r="B329" i="3"/>
  <c r="B313" i="3"/>
  <c r="B260" i="3"/>
  <c r="B293" i="3"/>
  <c r="B317" i="3"/>
  <c r="B263" i="3"/>
  <c r="B251" i="3"/>
  <c r="B285" i="3"/>
  <c r="B253" i="3"/>
  <c r="B325" i="3"/>
  <c r="B283" i="3"/>
  <c r="B286" i="3"/>
  <c r="B274" i="3"/>
  <c r="B280" i="3"/>
  <c r="B289" i="3"/>
  <c r="B282" i="3"/>
  <c r="B262" i="3"/>
  <c r="B257" i="3"/>
  <c r="B320" i="3" l="1"/>
  <c r="B322" i="3"/>
  <c r="B305" i="3"/>
  <c r="B292" i="3"/>
  <c r="B291" i="3"/>
  <c r="B306" i="3"/>
  <c r="B307" i="3"/>
  <c r="B323" i="3"/>
  <c r="B321" i="3"/>
  <c r="B304" i="3"/>
  <c r="B316" i="3"/>
  <c r="B295" i="3"/>
  <c r="B302" i="3"/>
  <c r="B294" i="3"/>
  <c r="B315" i="3"/>
  <c r="B358" i="3"/>
  <c r="B290" i="3"/>
  <c r="B300" i="3"/>
  <c r="B319" i="3"/>
  <c r="B299" i="3"/>
  <c r="B327" i="3"/>
  <c r="B334" i="3"/>
  <c r="B308" i="3"/>
  <c r="B311" i="3"/>
  <c r="B309" i="3"/>
  <c r="B370" i="3"/>
  <c r="B326" i="3"/>
  <c r="B303" i="3"/>
  <c r="B314" i="3"/>
  <c r="B324" i="3"/>
  <c r="B301" i="3"/>
  <c r="B310" i="3"/>
  <c r="B318" i="3"/>
  <c r="B338" i="3"/>
  <c r="B330" i="3"/>
  <c r="B298" i="3"/>
  <c r="B366" i="3"/>
  <c r="B354" i="3"/>
  <c r="B337" i="3"/>
  <c r="B353" i="3"/>
  <c r="B369" i="3"/>
  <c r="B399" i="3" l="1"/>
  <c r="B378" i="3"/>
  <c r="B342" i="3"/>
  <c r="B349" i="3"/>
  <c r="B356" i="3"/>
  <c r="B348" i="3"/>
  <c r="B394" i="3"/>
  <c r="B364" i="3"/>
  <c r="B395" i="3"/>
  <c r="B335" i="3"/>
  <c r="B347" i="3"/>
  <c r="B365" i="3"/>
  <c r="B407" i="3"/>
  <c r="B355" i="3"/>
  <c r="B368" i="3"/>
  <c r="B343" i="3"/>
  <c r="B332" i="3"/>
  <c r="B352" i="3"/>
  <c r="B339" i="3"/>
  <c r="B344" i="3"/>
  <c r="B340" i="3"/>
  <c r="B336" i="3"/>
  <c r="B333" i="3"/>
  <c r="B371" i="3"/>
  <c r="B367" i="3"/>
  <c r="B360" i="3"/>
  <c r="B357" i="3"/>
  <c r="B346" i="3"/>
  <c r="B351" i="3"/>
  <c r="B375" i="3"/>
  <c r="B379" i="3"/>
  <c r="B411" i="3"/>
  <c r="B341" i="3"/>
  <c r="B345" i="3"/>
  <c r="B363" i="3"/>
  <c r="B410" i="3"/>
  <c r="B359" i="3"/>
  <c r="B350" i="3"/>
  <c r="B331" i="3"/>
  <c r="B362" i="3"/>
  <c r="B361" i="3"/>
  <c r="B409" i="3" l="1"/>
  <c r="B435" i="3"/>
  <c r="B405" i="3"/>
  <c r="B391" i="3"/>
  <c r="B396" i="3"/>
  <c r="B389" i="3"/>
  <c r="B400" i="3"/>
  <c r="B392" i="3"/>
  <c r="B381" i="3"/>
  <c r="B448" i="3"/>
  <c r="B397" i="3"/>
  <c r="B374" i="3"/>
  <c r="B416" i="3"/>
  <c r="B412" i="3"/>
  <c r="B420" i="3"/>
  <c r="B451" i="3"/>
  <c r="B387" i="3"/>
  <c r="B385" i="3"/>
  <c r="B406" i="3"/>
  <c r="B390" i="3"/>
  <c r="B403" i="3"/>
  <c r="B404" i="3"/>
  <c r="B398" i="3"/>
  <c r="B380" i="3"/>
  <c r="B388" i="3"/>
  <c r="B383" i="3"/>
  <c r="B452" i="3"/>
  <c r="B377" i="3"/>
  <c r="B386" i="3"/>
  <c r="B401" i="3"/>
  <c r="B393" i="3"/>
  <c r="B376" i="3"/>
  <c r="B419" i="3"/>
  <c r="B384" i="3"/>
  <c r="B372" i="3"/>
  <c r="B402" i="3"/>
  <c r="B382" i="3"/>
  <c r="B408" i="3"/>
  <c r="B373" i="3"/>
  <c r="B436" i="3"/>
  <c r="B440" i="3"/>
  <c r="B492" i="3" l="1"/>
  <c r="B433" i="3"/>
  <c r="B461" i="3"/>
  <c r="B441" i="3"/>
  <c r="B421" i="3"/>
  <c r="B439" i="3"/>
  <c r="B430" i="3"/>
  <c r="B417" i="3"/>
  <c r="B423" i="3"/>
  <c r="B427" i="3"/>
  <c r="B444" i="3"/>
  <c r="B457" i="3"/>
  <c r="B437" i="3"/>
  <c r="B449" i="3"/>
  <c r="B443" i="3"/>
  <c r="B418" i="3"/>
  <c r="B431" i="3"/>
  <c r="B415" i="3"/>
  <c r="B432" i="3"/>
  <c r="B442" i="3"/>
  <c r="B434" i="3"/>
  <c r="B413" i="3"/>
  <c r="B493" i="3"/>
  <c r="B447" i="3"/>
  <c r="B438" i="3"/>
  <c r="B446" i="3"/>
  <c r="B477" i="3"/>
  <c r="B414" i="3"/>
  <c r="B453" i="3"/>
  <c r="B425" i="3"/>
  <c r="B424" i="3"/>
  <c r="B426" i="3"/>
  <c r="B489" i="3"/>
  <c r="B476" i="3"/>
  <c r="B445" i="3"/>
  <c r="B481" i="3"/>
  <c r="B460" i="3"/>
  <c r="B429" i="3"/>
  <c r="B428" i="3"/>
  <c r="B422" i="3"/>
  <c r="B450" i="3"/>
  <c r="B458" i="3" l="1"/>
  <c r="B465" i="3"/>
  <c r="B484" i="3"/>
  <c r="B471" i="3"/>
  <c r="B463" i="3"/>
  <c r="B469" i="3"/>
  <c r="B490" i="3"/>
  <c r="B480" i="3"/>
  <c r="B494" i="3"/>
  <c r="B475" i="3"/>
  <c r="B478" i="3"/>
  <c r="B462" i="3"/>
  <c r="B467" i="3"/>
  <c r="B470" i="3"/>
  <c r="B459" i="3"/>
  <c r="B522" i="3"/>
  <c r="B455" i="3"/>
  <c r="B483" i="3"/>
  <c r="B498" i="3"/>
  <c r="B482" i="3"/>
  <c r="B488" i="3"/>
  <c r="B534" i="3"/>
  <c r="B454" i="3"/>
  <c r="B501" i="3"/>
  <c r="B486" i="3"/>
  <c r="B518" i="3"/>
  <c r="B473" i="3"/>
  <c r="B485" i="3"/>
  <c r="B502" i="3"/>
  <c r="B517" i="3"/>
  <c r="B487" i="3"/>
  <c r="B456" i="3"/>
  <c r="B468" i="3"/>
  <c r="B474" i="3"/>
  <c r="B466" i="3"/>
  <c r="B491" i="3"/>
  <c r="B530" i="3"/>
  <c r="B479" i="3"/>
  <c r="B472" i="3"/>
  <c r="B464" i="3"/>
  <c r="B533" i="3"/>
  <c r="B542" i="3" l="1"/>
  <c r="B563" i="3"/>
  <c r="B521" i="3"/>
  <c r="B495" i="3"/>
  <c r="B531" i="3"/>
  <c r="B575" i="3"/>
  <c r="B510" i="3"/>
  <c r="B520" i="3"/>
  <c r="B511" i="3"/>
  <c r="B543" i="3"/>
  <c r="B529" i="3"/>
  <c r="B508" i="3"/>
  <c r="B504" i="3"/>
  <c r="B505" i="3"/>
  <c r="B500" i="3"/>
  <c r="B532" i="3"/>
  <c r="B526" i="3"/>
  <c r="B523" i="3"/>
  <c r="B503" i="3"/>
  <c r="B512" i="3"/>
  <c r="B528" i="3"/>
  <c r="B513" i="3"/>
  <c r="B507" i="3"/>
  <c r="B514" i="3"/>
  <c r="B539" i="3"/>
  <c r="B519" i="3"/>
  <c r="B525" i="3"/>
  <c r="B497" i="3"/>
  <c r="B558" i="3"/>
  <c r="B515" i="3"/>
  <c r="B559" i="3"/>
  <c r="B524" i="3"/>
  <c r="B516" i="3"/>
  <c r="B506" i="3"/>
  <c r="B571" i="3"/>
  <c r="B574" i="3"/>
  <c r="B509" i="3"/>
  <c r="B527" i="3"/>
  <c r="B496" i="3"/>
  <c r="B535" i="3"/>
  <c r="B499" i="3"/>
  <c r="B576" i="3" l="1"/>
  <c r="B541" i="3"/>
  <c r="B551" i="3"/>
  <c r="B616" i="3"/>
  <c r="B600" i="3"/>
  <c r="B554" i="3"/>
  <c r="B569" i="3"/>
  <c r="B572" i="3"/>
  <c r="B556" i="3"/>
  <c r="B615" i="3"/>
  <c r="B538" i="3"/>
  <c r="B553" i="3"/>
  <c r="B549" i="3"/>
  <c r="B536" i="3"/>
  <c r="B550" i="3"/>
  <c r="B568" i="3"/>
  <c r="B612" i="3"/>
  <c r="B566" i="3"/>
  <c r="B544" i="3"/>
  <c r="B570" i="3"/>
  <c r="B562" i="3"/>
  <c r="B573" i="3"/>
  <c r="B537" i="3"/>
  <c r="B599" i="3"/>
  <c r="B547" i="3"/>
  <c r="B560" i="3"/>
  <c r="B564" i="3"/>
  <c r="B584" i="3"/>
  <c r="B604" i="3"/>
  <c r="B555" i="3"/>
  <c r="B565" i="3"/>
  <c r="B561" i="3"/>
  <c r="B548" i="3"/>
  <c r="B546" i="3"/>
  <c r="B545" i="3"/>
  <c r="B540" i="3"/>
  <c r="B557" i="3"/>
  <c r="B580" i="3"/>
  <c r="B567" i="3"/>
  <c r="B552" i="3"/>
  <c r="B583" i="3"/>
  <c r="B613" i="3" l="1"/>
  <c r="B640" i="3"/>
  <c r="B578" i="3"/>
  <c r="B591" i="3"/>
  <c r="B610" i="3"/>
  <c r="B608" i="3"/>
  <c r="B614" i="3"/>
  <c r="B577" i="3"/>
  <c r="B595" i="3"/>
  <c r="B593" i="3"/>
  <c r="B598" i="3"/>
  <c r="B645" i="3"/>
  <c r="B603" i="3"/>
  <c r="B590" i="3"/>
  <c r="B641" i="3"/>
  <c r="B581" i="3"/>
  <c r="B625" i="3"/>
  <c r="B611" i="3"/>
  <c r="B594" i="3"/>
  <c r="B657" i="3"/>
  <c r="B602" i="3"/>
  <c r="B606" i="3"/>
  <c r="B586" i="3"/>
  <c r="B605" i="3"/>
  <c r="B585" i="3"/>
  <c r="B579" i="3"/>
  <c r="B592" i="3"/>
  <c r="B596" i="3"/>
  <c r="B609" i="3"/>
  <c r="B587" i="3"/>
  <c r="B601" i="3"/>
  <c r="B607" i="3"/>
  <c r="B656" i="3"/>
  <c r="B582" i="3"/>
  <c r="B621" i="3"/>
  <c r="B624" i="3"/>
  <c r="B589" i="3"/>
  <c r="B588" i="3"/>
  <c r="B653" i="3"/>
  <c r="B597" i="3"/>
  <c r="B617" i="3"/>
  <c r="B646" i="3" l="1"/>
  <c r="B627" i="3"/>
  <c r="B655" i="3"/>
  <c r="B648" i="3"/>
  <c r="B628" i="3"/>
  <c r="B647" i="3"/>
  <c r="B631" i="3"/>
  <c r="B649" i="3"/>
  <c r="B618" i="3"/>
  <c r="B630" i="3"/>
  <c r="B650" i="3"/>
  <c r="B643" i="3"/>
  <c r="B644" i="3"/>
  <c r="B651" i="3"/>
  <c r="B665" i="3"/>
  <c r="B637" i="3"/>
  <c r="B698" i="3"/>
  <c r="B686" i="3"/>
  <c r="B632" i="3"/>
  <c r="B638" i="3"/>
  <c r="B629" i="3"/>
  <c r="B642" i="3"/>
  <c r="B662" i="3"/>
  <c r="B633" i="3"/>
  <c r="B635" i="3"/>
  <c r="B639" i="3"/>
  <c r="B619" i="3"/>
  <c r="B682" i="3"/>
  <c r="B623" i="3"/>
  <c r="B620" i="3"/>
  <c r="B652" i="3"/>
  <c r="B634" i="3"/>
  <c r="B681" i="3"/>
  <c r="B622" i="3"/>
  <c r="B694" i="3"/>
  <c r="B658" i="3"/>
  <c r="B697" i="3"/>
  <c r="B626" i="3"/>
  <c r="B666" i="3"/>
  <c r="B636" i="3"/>
  <c r="B654" i="3"/>
  <c r="B674" i="3" l="1"/>
  <c r="B703" i="3"/>
  <c r="B672" i="3"/>
  <c r="B661" i="3"/>
  <c r="B683" i="3"/>
  <c r="B692" i="3"/>
  <c r="B688" i="3"/>
  <c r="B670" i="3"/>
  <c r="B685" i="3"/>
  <c r="B669" i="3"/>
  <c r="B677" i="3"/>
  <c r="B690" i="3"/>
  <c r="B699" i="3"/>
  <c r="B723" i="3"/>
  <c r="B679" i="3"/>
  <c r="B684" i="3"/>
  <c r="B689" i="3"/>
  <c r="B664" i="3"/>
  <c r="B693" i="3"/>
  <c r="B735" i="3"/>
  <c r="B660" i="3"/>
  <c r="B673" i="3"/>
  <c r="B691" i="3"/>
  <c r="B696" i="3"/>
  <c r="B675" i="3"/>
  <c r="B706" i="3"/>
  <c r="B667" i="3"/>
  <c r="B663" i="3"/>
  <c r="B680" i="3"/>
  <c r="B727" i="3"/>
  <c r="B671" i="3"/>
  <c r="B668" i="3"/>
  <c r="B678" i="3"/>
  <c r="B707" i="3"/>
  <c r="B738" i="3"/>
  <c r="B695" i="3"/>
  <c r="B722" i="3"/>
  <c r="B676" i="3"/>
  <c r="B739" i="3"/>
  <c r="B659" i="3"/>
  <c r="B687" i="3"/>
  <c r="B711" i="3" l="1"/>
  <c r="B700" i="3"/>
  <c r="B780" i="3"/>
  <c r="B720" i="3"/>
  <c r="B729" i="3"/>
  <c r="B717" i="3"/>
  <c r="B768" i="3"/>
  <c r="B714" i="3"/>
  <c r="B764" i="3"/>
  <c r="B733" i="3"/>
  <c r="B737" i="3"/>
  <c r="B701" i="3"/>
  <c r="B709" i="3"/>
  <c r="B740" i="3"/>
  <c r="B704" i="3"/>
  <c r="B776" i="3"/>
  <c r="B731" i="3"/>
  <c r="B702" i="3"/>
  <c r="B721" i="3"/>
  <c r="B724" i="3"/>
  <c r="B779" i="3"/>
  <c r="B708" i="3"/>
  <c r="B734" i="3"/>
  <c r="B718" i="3"/>
  <c r="B713" i="3"/>
  <c r="B712" i="3"/>
  <c r="B732" i="3"/>
  <c r="B736" i="3"/>
  <c r="B748" i="3"/>
  <c r="B747" i="3"/>
  <c r="B705" i="3"/>
  <c r="B710" i="3"/>
  <c r="B744" i="3"/>
  <c r="B725" i="3"/>
  <c r="B763" i="3"/>
  <c r="B728" i="3"/>
  <c r="B719" i="3"/>
  <c r="B716" i="3"/>
  <c r="B730" i="3"/>
  <c r="B726" i="3"/>
  <c r="B715" i="3"/>
  <c r="B759" i="3" l="1"/>
  <c r="B775" i="3"/>
  <c r="B809" i="3"/>
  <c r="B749" i="3"/>
  <c r="B781" i="3"/>
  <c r="B758" i="3"/>
  <c r="B817" i="3"/>
  <c r="B760" i="3"/>
  <c r="B820" i="3"/>
  <c r="B750" i="3"/>
  <c r="B770" i="3"/>
  <c r="B767" i="3"/>
  <c r="B769" i="3"/>
  <c r="B765" i="3"/>
  <c r="B742" i="3"/>
  <c r="B761" i="3"/>
  <c r="B757" i="3"/>
  <c r="B751" i="3"/>
  <c r="B804" i="3"/>
  <c r="B773" i="3"/>
  <c r="B762" i="3"/>
  <c r="B778" i="3"/>
  <c r="B821" i="3"/>
  <c r="B755" i="3"/>
  <c r="B746" i="3"/>
  <c r="B771" i="3"/>
  <c r="B777" i="3"/>
  <c r="B766" i="3"/>
  <c r="B753" i="3"/>
  <c r="B743" i="3"/>
  <c r="B774" i="3"/>
  <c r="B741" i="3"/>
  <c r="B745" i="3"/>
  <c r="B788" i="3"/>
  <c r="B789" i="3"/>
  <c r="B756" i="3"/>
  <c r="B785" i="3"/>
  <c r="B754" i="3"/>
  <c r="B772" i="3"/>
  <c r="B805" i="3"/>
  <c r="B752" i="3"/>
  <c r="B846" i="3" l="1"/>
  <c r="B801" i="3"/>
  <c r="B782" i="3"/>
  <c r="B858" i="3"/>
  <c r="B796" i="3"/>
  <c r="B783" i="3"/>
  <c r="B799" i="3"/>
  <c r="B826" i="3"/>
  <c r="B794" i="3"/>
  <c r="B803" i="3"/>
  <c r="B810" i="3"/>
  <c r="B822" i="3"/>
  <c r="B795" i="3"/>
  <c r="B806" i="3"/>
  <c r="B797" i="3"/>
  <c r="B807" i="3"/>
  <c r="B814" i="3"/>
  <c r="B808" i="3"/>
  <c r="B790" i="3"/>
  <c r="B813" i="3"/>
  <c r="B819" i="3"/>
  <c r="B802" i="3"/>
  <c r="B862" i="3"/>
  <c r="B830" i="3"/>
  <c r="B818" i="3"/>
  <c r="B845" i="3"/>
  <c r="B811" i="3"/>
  <c r="B850" i="3"/>
  <c r="B784" i="3"/>
  <c r="B829" i="3"/>
  <c r="B812" i="3"/>
  <c r="B792" i="3"/>
  <c r="B791" i="3"/>
  <c r="B816" i="3"/>
  <c r="B815" i="3"/>
  <c r="B793" i="3"/>
  <c r="B786" i="3"/>
  <c r="B787" i="3"/>
  <c r="B798" i="3"/>
  <c r="B861" i="3"/>
  <c r="B800" i="3"/>
  <c r="B833" i="3" l="1"/>
  <c r="B840" i="3"/>
  <c r="B871" i="3"/>
  <c r="B903" i="3"/>
  <c r="B843" i="3"/>
  <c r="B824" i="3"/>
  <c r="B867" i="3"/>
  <c r="B825" i="3"/>
  <c r="B860" i="3"/>
  <c r="B836" i="3"/>
  <c r="B837" i="3"/>
  <c r="B828" i="3"/>
  <c r="B847" i="3"/>
  <c r="B834" i="3"/>
  <c r="B891" i="3"/>
  <c r="B854" i="3"/>
  <c r="B863" i="3"/>
  <c r="B899" i="3"/>
  <c r="B839" i="3"/>
  <c r="B870" i="3"/>
  <c r="B838" i="3"/>
  <c r="B827" i="3"/>
  <c r="B856" i="3"/>
  <c r="B852" i="3"/>
  <c r="B831" i="3"/>
  <c r="B851" i="3"/>
  <c r="B823" i="3"/>
  <c r="B853" i="3"/>
  <c r="B857" i="3"/>
  <c r="B886" i="3"/>
  <c r="B849" i="3"/>
  <c r="B844" i="3"/>
  <c r="B842" i="3"/>
  <c r="B902" i="3"/>
  <c r="B848" i="3"/>
  <c r="B841" i="3"/>
  <c r="B832" i="3"/>
  <c r="B859" i="3"/>
  <c r="B855" i="3"/>
  <c r="B835" i="3"/>
  <c r="B887" i="3"/>
  <c r="B908" i="3" l="1"/>
  <c r="B885" i="3"/>
  <c r="B927" i="3"/>
  <c r="B865" i="3"/>
  <c r="B873" i="3"/>
  <c r="B898" i="3"/>
  <c r="B879" i="3"/>
  <c r="B888" i="3"/>
  <c r="B884" i="3"/>
  <c r="B876" i="3"/>
  <c r="B895" i="3"/>
  <c r="B932" i="3"/>
  <c r="B868" i="3"/>
  <c r="B882" i="3"/>
  <c r="B894" i="3"/>
  <c r="B911" i="3"/>
  <c r="B869" i="3"/>
  <c r="B944" i="3"/>
  <c r="B875" i="3"/>
  <c r="B889" i="3"/>
  <c r="B864" i="3"/>
  <c r="B880" i="3"/>
  <c r="B878" i="3"/>
  <c r="B912" i="3"/>
  <c r="B890" i="3"/>
  <c r="B893" i="3"/>
  <c r="B943" i="3"/>
  <c r="B892" i="3"/>
  <c r="B940" i="3"/>
  <c r="B877" i="3"/>
  <c r="B881" i="3"/>
  <c r="B866" i="3"/>
  <c r="B896" i="3"/>
  <c r="B897" i="3"/>
  <c r="B900" i="3"/>
  <c r="B928" i="3"/>
  <c r="B883" i="3"/>
  <c r="B872" i="3"/>
  <c r="B904" i="3"/>
  <c r="B901" i="3"/>
  <c r="B874" i="3"/>
  <c r="B953" i="3" l="1"/>
  <c r="B935" i="3"/>
  <c r="B920" i="3"/>
  <c r="B923" i="3"/>
  <c r="B939" i="3"/>
  <c r="B981" i="3"/>
  <c r="B905" i="3"/>
  <c r="B909" i="3"/>
  <c r="B914" i="3"/>
  <c r="B922" i="3"/>
  <c r="B913" i="3"/>
  <c r="B969" i="3"/>
  <c r="B933" i="3"/>
  <c r="B930" i="3"/>
  <c r="B973" i="3"/>
  <c r="B906" i="3"/>
  <c r="B907" i="3"/>
  <c r="B929" i="3"/>
  <c r="B952" i="3"/>
  <c r="B945" i="3"/>
  <c r="B924" i="3"/>
  <c r="B941" i="3"/>
  <c r="B984" i="3"/>
  <c r="B916" i="3"/>
  <c r="B936" i="3"/>
  <c r="B968" i="3"/>
  <c r="B942" i="3"/>
  <c r="B919" i="3"/>
  <c r="B921" i="3"/>
  <c r="B938" i="3"/>
  <c r="B934" i="3"/>
  <c r="B985" i="3"/>
  <c r="B917" i="3"/>
  <c r="B926" i="3"/>
  <c r="B918" i="3"/>
  <c r="B915" i="3"/>
  <c r="B937" i="3"/>
  <c r="B931" i="3"/>
  <c r="B910" i="3"/>
  <c r="B925" i="3"/>
  <c r="B949" i="3"/>
  <c r="B957" i="3" l="1"/>
  <c r="B947" i="3"/>
  <c r="B946" i="3"/>
  <c r="B950" i="3"/>
  <c r="B951" i="3"/>
  <c r="B982" i="3"/>
  <c r="B1022" i="3"/>
  <c r="B962" i="3"/>
  <c r="B965" i="3"/>
  <c r="B974" i="3"/>
  <c r="B980" i="3"/>
  <c r="B966" i="3"/>
  <c r="B972" i="3"/>
  <c r="B975" i="3"/>
  <c r="B960" i="3"/>
  <c r="B986" i="3"/>
  <c r="B1010" i="3"/>
  <c r="B964" i="3"/>
  <c r="B1026" i="3"/>
  <c r="B1025" i="3"/>
  <c r="B959" i="3"/>
  <c r="B983" i="3"/>
  <c r="B993" i="3"/>
  <c r="B954" i="3"/>
  <c r="B961" i="3"/>
  <c r="B979" i="3"/>
  <c r="B971" i="3"/>
  <c r="B1014" i="3"/>
  <c r="B967" i="3"/>
  <c r="B1009" i="3"/>
  <c r="B970" i="3"/>
  <c r="B963" i="3"/>
  <c r="B976" i="3"/>
  <c r="B978" i="3"/>
  <c r="B956" i="3"/>
  <c r="B990" i="3"/>
  <c r="B958" i="3"/>
  <c r="B977" i="3"/>
  <c r="B948" i="3"/>
  <c r="B955" i="3"/>
  <c r="B994" i="3"/>
  <c r="B1004" i="3" l="1"/>
  <c r="B1003" i="3"/>
  <c r="B1063" i="3"/>
  <c r="B1018" i="3"/>
  <c r="B1016" i="3"/>
  <c r="B1023" i="3"/>
  <c r="B996" i="3"/>
  <c r="B999" i="3"/>
  <c r="B1008" i="3"/>
  <c r="B1000" i="3"/>
  <c r="B1013" i="3"/>
  <c r="B992" i="3"/>
  <c r="B1027" i="3"/>
  <c r="B989" i="3"/>
  <c r="B1031" i="3"/>
  <c r="B1055" i="3"/>
  <c r="B1066" i="3"/>
  <c r="B1007" i="3"/>
  <c r="B991" i="3"/>
  <c r="B1001" i="3"/>
  <c r="B997" i="3"/>
  <c r="B1012" i="3"/>
  <c r="B1067" i="3"/>
  <c r="B1021" i="3"/>
  <c r="B987" i="3"/>
  <c r="B995" i="3"/>
  <c r="B1034" i="3"/>
  <c r="B1024" i="3"/>
  <c r="B1019" i="3"/>
  <c r="B1020" i="3"/>
  <c r="B1005" i="3"/>
  <c r="B1015" i="3"/>
  <c r="B988" i="3"/>
  <c r="B1011" i="3"/>
  <c r="B1050" i="3"/>
  <c r="B1035" i="3"/>
  <c r="B1017" i="3"/>
  <c r="B1002" i="3"/>
  <c r="B1051" i="3"/>
  <c r="B1006" i="3"/>
  <c r="B998" i="3"/>
  <c r="B1037" i="3" l="1"/>
  <c r="B1053" i="3"/>
  <c r="B1030" i="3"/>
  <c r="B1064" i="3"/>
  <c r="B1056" i="3"/>
  <c r="B1058" i="3"/>
  <c r="B1060" i="3"/>
  <c r="B1038" i="3"/>
  <c r="B1068" i="3"/>
  <c r="B1057" i="3"/>
  <c r="B1040" i="3"/>
  <c r="B1108" i="3"/>
  <c r="B1065" i="3"/>
  <c r="B1042" i="3"/>
  <c r="B1033" i="3"/>
  <c r="B1059" i="3"/>
  <c r="B1096" i="3"/>
  <c r="B1061" i="3"/>
  <c r="B1092" i="3"/>
  <c r="B1091" i="3"/>
  <c r="B1075" i="3"/>
  <c r="B1032" i="3"/>
  <c r="B1054" i="3"/>
  <c r="B1104" i="3"/>
  <c r="B1046" i="3"/>
  <c r="B1062" i="3"/>
  <c r="B1052" i="3"/>
  <c r="B1036" i="3"/>
  <c r="B1048" i="3"/>
  <c r="B1041" i="3"/>
  <c r="B1044" i="3"/>
  <c r="B1047" i="3"/>
  <c r="B1043" i="3"/>
  <c r="B1072" i="3"/>
  <c r="B1076" i="3"/>
  <c r="B1039" i="3"/>
  <c r="B1029" i="3"/>
  <c r="B1028" i="3"/>
  <c r="B1107" i="3"/>
  <c r="B1049" i="3"/>
  <c r="B1045" i="3"/>
  <c r="B1074" i="3" l="1"/>
  <c r="B1101" i="3"/>
  <c r="B1100" i="3"/>
  <c r="B1085" i="3"/>
  <c r="B1082" i="3"/>
  <c r="B1083" i="3"/>
  <c r="B1099" i="3"/>
  <c r="B1145" i="3"/>
  <c r="B1148" i="3"/>
  <c r="B1073" i="3"/>
  <c r="B1070" i="3"/>
  <c r="B1089" i="3"/>
  <c r="B1116" i="3"/>
  <c r="B1106" i="3"/>
  <c r="B1097" i="3"/>
  <c r="B1080" i="3"/>
  <c r="B1077" i="3"/>
  <c r="B1132" i="3"/>
  <c r="B1149" i="3"/>
  <c r="B1105" i="3"/>
  <c r="B1117" i="3"/>
  <c r="B1093" i="3"/>
  <c r="B1133" i="3"/>
  <c r="B1081" i="3"/>
  <c r="B1071" i="3"/>
  <c r="B1088" i="3"/>
  <c r="B1090" i="3"/>
  <c r="B1069" i="3"/>
  <c r="B1113" i="3"/>
  <c r="B1103" i="3"/>
  <c r="B1102" i="3"/>
  <c r="B1098" i="3"/>
  <c r="B1094" i="3"/>
  <c r="B1079" i="3"/>
  <c r="B1095" i="3"/>
  <c r="B1086" i="3"/>
  <c r="B1084" i="3"/>
  <c r="B1087" i="3"/>
  <c r="B1137" i="3"/>
  <c r="B1109" i="3"/>
  <c r="B1078" i="3"/>
  <c r="B1122" i="3" l="1"/>
  <c r="B1178" i="3"/>
  <c r="B1140" i="3"/>
  <c r="B1186" i="3"/>
  <c r="B1143" i="3"/>
  <c r="B1147" i="3"/>
  <c r="B1124" i="3"/>
  <c r="B1154" i="3"/>
  <c r="B1158" i="3"/>
  <c r="B1157" i="3"/>
  <c r="B1123" i="3"/>
  <c r="B1174" i="3"/>
  <c r="B1127" i="3"/>
  <c r="B1110" i="3"/>
  <c r="B1146" i="3"/>
  <c r="B1130" i="3"/>
  <c r="B1126" i="3"/>
  <c r="B1144" i="3"/>
  <c r="B1150" i="3"/>
  <c r="B1121" i="3"/>
  <c r="B1138" i="3"/>
  <c r="B1136" i="3"/>
  <c r="B1131" i="3"/>
  <c r="B1190" i="3"/>
  <c r="B1111" i="3"/>
  <c r="B1141" i="3"/>
  <c r="B1125" i="3"/>
  <c r="B1139" i="3"/>
  <c r="B1128" i="3"/>
  <c r="B1120" i="3"/>
  <c r="B1129" i="3"/>
  <c r="B1173" i="3"/>
  <c r="B1114" i="3"/>
  <c r="B1142" i="3"/>
  <c r="B1134" i="3"/>
  <c r="B1119" i="3"/>
  <c r="B1135" i="3"/>
  <c r="B1112" i="3"/>
  <c r="B1118" i="3"/>
  <c r="B1189" i="3"/>
  <c r="B1115" i="3"/>
  <c r="B1171" i="3" l="1"/>
  <c r="B1159" i="3"/>
  <c r="B1165" i="3"/>
  <c r="B1153" i="3"/>
  <c r="B1188" i="3"/>
  <c r="B1176" i="3"/>
  <c r="B1169" i="3"/>
  <c r="B1179" i="3"/>
  <c r="B1168" i="3"/>
  <c r="B1184" i="3"/>
  <c r="B1195" i="3"/>
  <c r="B1172" i="3"/>
  <c r="B1151" i="3"/>
  <c r="B1160" i="3"/>
  <c r="B1180" i="3"/>
  <c r="B1162" i="3"/>
  <c r="B1215" i="3"/>
  <c r="B1227" i="3"/>
  <c r="B1230" i="3"/>
  <c r="B1214" i="3"/>
  <c r="B1175" i="3"/>
  <c r="B1166" i="3"/>
  <c r="B1191" i="3"/>
  <c r="B1164" i="3"/>
  <c r="B1181" i="3"/>
  <c r="B1177" i="3"/>
  <c r="B1183" i="3"/>
  <c r="B1182" i="3"/>
  <c r="B1185" i="3"/>
  <c r="B1198" i="3"/>
  <c r="B1219" i="3"/>
  <c r="B1170" i="3"/>
  <c r="B1161" i="3"/>
  <c r="B1231" i="3"/>
  <c r="B1187" i="3"/>
  <c r="B1156" i="3"/>
  <c r="B1155" i="3"/>
  <c r="B1152" i="3"/>
  <c r="B1167" i="3"/>
  <c r="B1199" i="3"/>
  <c r="B1163" i="3"/>
  <c r="B1220" i="3" l="1"/>
  <c r="B1260" i="3"/>
  <c r="B1221" i="3"/>
  <c r="B1210" i="3"/>
  <c r="B1205" i="3"/>
  <c r="B1208" i="3"/>
  <c r="B1239" i="3"/>
  <c r="B1207" i="3"/>
  <c r="B1201" i="3"/>
  <c r="B1217" i="3"/>
  <c r="B1216" i="3"/>
  <c r="B1192" i="3"/>
  <c r="B1229" i="3"/>
  <c r="B1203" i="3"/>
  <c r="B1223" i="3"/>
  <c r="B1213" i="3"/>
  <c r="B1194" i="3"/>
  <c r="B1228" i="3"/>
  <c r="B1224" i="3"/>
  <c r="B1271" i="3"/>
  <c r="B1236" i="3"/>
  <c r="B1206" i="3"/>
  <c r="B1211" i="3"/>
  <c r="B1240" i="3"/>
  <c r="B1232" i="3"/>
  <c r="B1193" i="3"/>
  <c r="B1272" i="3"/>
  <c r="B1218" i="3"/>
  <c r="B1268" i="3"/>
  <c r="B1225" i="3"/>
  <c r="B1200" i="3"/>
  <c r="B1226" i="3"/>
  <c r="B1197" i="3"/>
  <c r="B1255" i="3"/>
  <c r="B1196" i="3"/>
  <c r="B1204" i="3"/>
  <c r="B1202" i="3"/>
  <c r="B1222" i="3"/>
  <c r="B1256" i="3"/>
  <c r="B1209" i="3"/>
  <c r="B1212" i="3"/>
  <c r="B1280" i="3" l="1"/>
  <c r="B1267" i="3"/>
  <c r="B1297" i="3"/>
  <c r="B1252" i="3"/>
  <c r="B1266" i="3"/>
  <c r="B1244" i="3"/>
  <c r="B1249" i="3"/>
  <c r="B1281" i="3"/>
  <c r="B1247" i="3"/>
  <c r="B1309" i="3"/>
  <c r="B1277" i="3"/>
  <c r="B1270" i="3"/>
  <c r="B1246" i="3"/>
  <c r="B1259" i="3"/>
  <c r="B1312" i="3"/>
  <c r="B1233" i="3"/>
  <c r="B1251" i="3"/>
  <c r="B1243" i="3"/>
  <c r="B1237" i="3"/>
  <c r="B1313" i="3"/>
  <c r="B1265" i="3"/>
  <c r="B1257" i="3"/>
  <c r="B1262" i="3"/>
  <c r="B1245" i="3"/>
  <c r="B1296" i="3"/>
  <c r="B1234" i="3"/>
  <c r="B1269" i="3"/>
  <c r="B1258" i="3"/>
  <c r="B1301" i="3"/>
  <c r="B1250" i="3"/>
  <c r="B1248" i="3"/>
  <c r="B1241" i="3"/>
  <c r="B1264" i="3"/>
  <c r="B1263" i="3"/>
  <c r="B1254" i="3"/>
  <c r="B1253" i="3"/>
  <c r="B1238" i="3"/>
  <c r="B1273" i="3"/>
  <c r="B1235" i="3"/>
  <c r="B1242" i="3"/>
  <c r="B1261" i="3"/>
  <c r="B1353" i="3" l="1"/>
  <c r="B1290" i="3"/>
  <c r="B1314" i="3"/>
  <c r="B1298" i="3"/>
  <c r="B1300" i="3"/>
  <c r="B1285" i="3"/>
  <c r="B1274" i="3"/>
  <c r="B1276" i="3"/>
  <c r="B1279" i="3"/>
  <c r="B1342" i="3"/>
  <c r="B1306" i="3"/>
  <c r="B1287" i="3"/>
  <c r="B1307" i="3"/>
  <c r="B1289" i="3"/>
  <c r="B1282" i="3"/>
  <c r="B1294" i="3"/>
  <c r="B1299" i="3"/>
  <c r="B1354" i="3"/>
  <c r="B1311" i="3"/>
  <c r="B1293" i="3"/>
  <c r="B1291" i="3"/>
  <c r="B1295" i="3"/>
  <c r="B1310" i="3"/>
  <c r="B1278" i="3"/>
  <c r="B1318" i="3"/>
  <c r="B1338" i="3"/>
  <c r="B1303" i="3"/>
  <c r="B1283" i="3"/>
  <c r="B1304" i="3"/>
  <c r="B1275" i="3"/>
  <c r="B1284" i="3"/>
  <c r="B1350" i="3"/>
  <c r="B1308" i="3"/>
  <c r="B1286" i="3"/>
  <c r="B1322" i="3"/>
  <c r="B1302" i="3"/>
  <c r="B1305" i="3"/>
  <c r="B1337" i="3"/>
  <c r="B1292" i="3"/>
  <c r="B1288" i="3"/>
  <c r="B1321" i="3"/>
  <c r="B1315" i="3" l="1"/>
  <c r="B1378" i="3"/>
  <c r="B1330" i="3"/>
  <c r="B1326" i="3"/>
  <c r="B1391" i="3"/>
  <c r="B1323" i="3"/>
  <c r="B1346" i="3"/>
  <c r="B1345" i="3"/>
  <c r="B1332" i="3"/>
  <c r="B1348" i="3"/>
  <c r="B1341" i="3"/>
  <c r="B1333" i="3"/>
  <c r="B1316" i="3"/>
  <c r="B1335" i="3"/>
  <c r="B1351" i="3"/>
  <c r="B1343" i="3"/>
  <c r="B1324" i="3"/>
  <c r="B1334" i="3"/>
  <c r="B1328" i="3"/>
  <c r="B1339" i="3"/>
  <c r="B1317" i="3"/>
  <c r="B1363" i="3"/>
  <c r="B1344" i="3"/>
  <c r="B1352" i="3"/>
  <c r="B1347" i="3"/>
  <c r="B1355" i="3"/>
  <c r="B1319" i="3"/>
  <c r="B1325" i="3"/>
  <c r="B1329" i="3"/>
  <c r="B1336" i="3"/>
  <c r="B1327" i="3"/>
  <c r="B1379" i="3"/>
  <c r="B1395" i="3"/>
  <c r="B1383" i="3"/>
  <c r="B1331" i="3"/>
  <c r="B1362" i="3"/>
  <c r="B1349" i="3"/>
  <c r="B1359" i="3"/>
  <c r="B1340" i="3"/>
  <c r="B1320" i="3"/>
  <c r="B1394" i="3"/>
  <c r="B1361" i="3" l="1"/>
  <c r="B1384" i="3"/>
  <c r="B1368" i="3"/>
  <c r="B1387" i="3"/>
  <c r="B1393" i="3"/>
  <c r="B1392" i="3"/>
  <c r="B1377" i="3"/>
  <c r="B1376" i="3"/>
  <c r="B1364" i="3"/>
  <c r="B1358" i="3"/>
  <c r="B1357" i="3"/>
  <c r="B1432" i="3"/>
  <c r="B1403" i="3"/>
  <c r="B1366" i="3"/>
  <c r="B1380" i="3"/>
  <c r="B1374" i="3"/>
  <c r="B1367" i="3"/>
  <c r="B1390" i="3"/>
  <c r="B1420" i="3"/>
  <c r="B1386" i="3"/>
  <c r="B1385" i="3"/>
  <c r="B1404" i="3"/>
  <c r="B1372" i="3"/>
  <c r="B1360" i="3"/>
  <c r="B1369" i="3"/>
  <c r="B1382" i="3"/>
  <c r="B1371" i="3"/>
  <c r="B1424" i="3"/>
  <c r="B1396" i="3"/>
  <c r="B1375" i="3"/>
  <c r="B1389" i="3"/>
  <c r="B1419" i="3"/>
  <c r="B1381" i="3"/>
  <c r="B1400" i="3"/>
  <c r="B1370" i="3"/>
  <c r="B1435" i="3"/>
  <c r="B1436" i="3"/>
  <c r="B1388" i="3"/>
  <c r="B1365" i="3"/>
  <c r="B1373" i="3"/>
  <c r="B1356" i="3"/>
  <c r="B1417" i="3" l="1"/>
  <c r="B1460" i="3"/>
  <c r="B1418" i="3"/>
  <c r="B1414" i="3"/>
  <c r="B1415" i="3"/>
  <c r="B1406" i="3"/>
  <c r="B1433" i="3"/>
  <c r="B1421" i="3"/>
  <c r="B1445" i="3"/>
  <c r="B1407" i="3"/>
  <c r="B1437" i="3"/>
  <c r="B1444" i="3"/>
  <c r="B1434" i="3"/>
  <c r="B1476" i="3"/>
  <c r="B1465" i="3"/>
  <c r="B1427" i="3"/>
  <c r="B1473" i="3"/>
  <c r="B1428" i="3"/>
  <c r="B1430" i="3"/>
  <c r="B1401" i="3"/>
  <c r="B1411" i="3"/>
  <c r="B1412" i="3"/>
  <c r="B1461" i="3"/>
  <c r="B1398" i="3"/>
  <c r="B1409" i="3"/>
  <c r="B1413" i="3"/>
  <c r="B1426" i="3"/>
  <c r="B1429" i="3"/>
  <c r="B1441" i="3"/>
  <c r="B1423" i="3"/>
  <c r="B1431" i="3"/>
  <c r="B1399" i="3"/>
  <c r="B1425" i="3"/>
  <c r="B1416" i="3"/>
  <c r="B1477" i="3"/>
  <c r="B1397" i="3"/>
  <c r="B1422" i="3"/>
  <c r="B1410" i="3"/>
  <c r="B1408" i="3"/>
  <c r="B1405" i="3"/>
  <c r="B1402" i="3"/>
  <c r="B1468" i="3" l="1"/>
  <c r="B1446" i="3"/>
  <c r="B1474" i="3"/>
  <c r="B1439" i="3"/>
  <c r="B1462" i="3"/>
  <c r="B1502" i="3"/>
  <c r="B1447" i="3"/>
  <c r="B1482" i="3"/>
  <c r="B1452" i="3"/>
  <c r="B1475" i="3"/>
  <c r="B1456" i="3"/>
  <c r="B1440" i="3"/>
  <c r="B1472" i="3"/>
  <c r="B1517" i="3"/>
  <c r="B1464" i="3"/>
  <c r="B1438" i="3"/>
  <c r="B1470" i="3"/>
  <c r="B1442" i="3"/>
  <c r="B1485" i="3"/>
  <c r="B1455" i="3"/>
  <c r="B1449" i="3"/>
  <c r="B1506" i="3"/>
  <c r="B1518" i="3"/>
  <c r="B1467" i="3"/>
  <c r="B1471" i="3"/>
  <c r="B1478" i="3"/>
  <c r="B1459" i="3"/>
  <c r="B1463" i="3"/>
  <c r="B1457" i="3"/>
  <c r="B1454" i="3"/>
  <c r="B1469" i="3"/>
  <c r="B1448" i="3"/>
  <c r="B1501" i="3"/>
  <c r="B1451" i="3"/>
  <c r="B1453" i="3"/>
  <c r="B1443" i="3"/>
  <c r="B1466" i="3"/>
  <c r="B1450" i="3"/>
  <c r="B1514" i="3"/>
  <c r="B1486" i="3"/>
  <c r="B1458" i="3"/>
  <c r="B1479" i="3" l="1"/>
  <c r="B1488" i="3"/>
  <c r="B1508" i="3"/>
  <c r="B1559" i="3"/>
  <c r="B1491" i="3"/>
  <c r="B1558" i="3"/>
  <c r="B1543" i="3"/>
  <c r="B1495" i="3"/>
  <c r="B1547" i="3"/>
  <c r="B1507" i="3"/>
  <c r="B1498" i="3"/>
  <c r="B1490" i="3"/>
  <c r="B1513" i="3"/>
  <c r="B1503" i="3"/>
  <c r="B1489" i="3"/>
  <c r="B1484" i="3"/>
  <c r="B1504" i="3"/>
  <c r="B1496" i="3"/>
  <c r="B1481" i="3"/>
  <c r="B1480" i="3"/>
  <c r="B1523" i="3"/>
  <c r="B1555" i="3"/>
  <c r="B1494" i="3"/>
  <c r="B1500" i="3"/>
  <c r="B1526" i="3"/>
  <c r="B1497" i="3"/>
  <c r="B1515" i="3"/>
  <c r="B1527" i="3"/>
  <c r="B1492" i="3"/>
  <c r="B1519" i="3"/>
  <c r="B1483" i="3"/>
  <c r="B1516" i="3"/>
  <c r="B1487" i="3"/>
  <c r="B1510" i="3"/>
  <c r="B1505" i="3"/>
  <c r="B1499" i="3"/>
  <c r="B1542" i="3"/>
  <c r="B1512" i="3"/>
  <c r="B1511" i="3"/>
  <c r="B1493" i="3"/>
  <c r="B1509" i="3"/>
  <c r="B1584" i="3" l="1"/>
  <c r="B1599" i="3"/>
  <c r="B1583" i="3"/>
  <c r="B1564" i="3"/>
  <c r="B1554" i="3"/>
  <c r="B1532" i="3"/>
  <c r="B1534" i="3"/>
  <c r="B1541" i="3"/>
  <c r="B1544" i="3"/>
  <c r="B1553" i="3"/>
  <c r="B1540" i="3"/>
  <c r="B1568" i="3"/>
  <c r="B1521" i="3"/>
  <c r="B1531" i="3"/>
  <c r="B1600" i="3"/>
  <c r="B1557" i="3"/>
  <c r="B1536" i="3"/>
  <c r="B1533" i="3"/>
  <c r="B1546" i="3"/>
  <c r="B1556" i="3"/>
  <c r="B1522" i="3"/>
  <c r="B1539" i="3"/>
  <c r="B1549" i="3"/>
  <c r="B1552" i="3"/>
  <c r="B1535" i="3"/>
  <c r="B1596" i="3"/>
  <c r="B1530" i="3"/>
  <c r="B1560" i="3"/>
  <c r="B1551" i="3"/>
  <c r="B1538" i="3"/>
  <c r="B1537" i="3"/>
  <c r="B1548" i="3"/>
  <c r="B1529" i="3"/>
  <c r="B1525" i="3"/>
  <c r="B1524" i="3"/>
  <c r="B1550" i="3"/>
  <c r="B1528" i="3"/>
  <c r="B1567" i="3"/>
  <c r="B1545" i="3"/>
  <c r="B1588" i="3"/>
  <c r="B1520" i="3"/>
  <c r="B1582" i="3" l="1"/>
  <c r="B1589" i="3"/>
  <c r="B1590" i="3"/>
  <c r="B1575" i="3"/>
  <c r="B1629" i="3"/>
  <c r="B1608" i="3"/>
  <c r="B1579" i="3"/>
  <c r="B1580" i="3"/>
  <c r="B1572" i="3"/>
  <c r="B1573" i="3"/>
  <c r="B1586" i="3"/>
  <c r="B1563" i="3"/>
  <c r="B1562" i="3"/>
  <c r="B1595" i="3"/>
  <c r="B1578" i="3"/>
  <c r="B1591" i="3"/>
  <c r="B1601" i="3"/>
  <c r="B1597" i="3"/>
  <c r="B1609" i="3"/>
  <c r="B1605" i="3"/>
  <c r="B1569" i="3"/>
  <c r="B1565" i="3"/>
  <c r="B1571" i="3"/>
  <c r="B1587" i="3"/>
  <c r="B1581" i="3"/>
  <c r="B1624" i="3"/>
  <c r="B1593" i="3"/>
  <c r="B1598" i="3"/>
  <c r="B1641" i="3"/>
  <c r="B1566" i="3"/>
  <c r="B1637" i="3"/>
  <c r="B1574" i="3"/>
  <c r="B1594" i="3"/>
  <c r="B1640" i="3"/>
  <c r="B1592" i="3"/>
  <c r="B1561" i="3"/>
  <c r="B1570" i="3"/>
  <c r="B1576" i="3"/>
  <c r="B1577" i="3"/>
  <c r="B1585" i="3"/>
  <c r="B1625" i="3"/>
  <c r="B1678" i="3" l="1"/>
  <c r="B1620" i="3"/>
  <c r="B1626" i="3"/>
  <c r="B1628" i="3"/>
  <c r="B1649" i="3"/>
  <c r="B1682" i="3"/>
  <c r="B1603" i="3"/>
  <c r="B1670" i="3"/>
  <c r="B1618" i="3"/>
  <c r="B1619" i="3"/>
  <c r="B1610" i="3"/>
  <c r="B1602" i="3"/>
  <c r="B1639" i="3"/>
  <c r="B1646" i="3"/>
  <c r="B1604" i="3"/>
  <c r="B1616" i="3"/>
  <c r="B1636" i="3"/>
  <c r="B1632" i="3"/>
  <c r="B1612" i="3"/>
  <c r="B1633" i="3"/>
  <c r="B1634" i="3"/>
  <c r="B1650" i="3"/>
  <c r="B1627" i="3"/>
  <c r="B1631" i="3"/>
  <c r="B1615" i="3"/>
  <c r="B1621" i="3"/>
  <c r="B1607" i="3"/>
  <c r="B1611" i="3"/>
  <c r="B1681" i="3"/>
  <c r="B1665" i="3"/>
  <c r="B1638" i="3"/>
  <c r="B1614" i="3"/>
  <c r="B1630" i="3"/>
  <c r="B1606" i="3"/>
  <c r="B1617" i="3"/>
  <c r="B1666" i="3"/>
  <c r="B1635" i="3"/>
  <c r="B1622" i="3"/>
  <c r="B1642" i="3"/>
  <c r="B1613" i="3"/>
  <c r="B1623" i="3"/>
  <c r="B1668" i="3" l="1"/>
  <c r="B1644" i="3"/>
  <c r="B1679" i="3"/>
  <c r="B1723" i="3"/>
  <c r="B1676" i="3"/>
  <c r="B1675" i="3"/>
  <c r="B1680" i="3"/>
  <c r="B1690" i="3"/>
  <c r="B1657" i="3"/>
  <c r="B1645" i="3"/>
  <c r="B1687" i="3"/>
  <c r="B1707" i="3"/>
  <c r="B1652" i="3"/>
  <c r="B1674" i="3"/>
  <c r="B1643" i="3"/>
  <c r="B1669" i="3"/>
  <c r="B1672" i="3"/>
  <c r="B1691" i="3"/>
  <c r="B1654" i="3"/>
  <c r="B1706" i="3"/>
  <c r="B1658" i="3"/>
  <c r="B1648" i="3"/>
  <c r="B1653" i="3"/>
  <c r="B1651" i="3"/>
  <c r="B1667" i="3"/>
  <c r="B1711" i="3"/>
  <c r="B1683" i="3"/>
  <c r="B1655" i="3"/>
  <c r="B1663" i="3"/>
  <c r="B1647" i="3"/>
  <c r="B1662" i="3"/>
  <c r="B1673" i="3"/>
  <c r="B1660" i="3"/>
  <c r="B1661" i="3"/>
  <c r="B1722" i="3"/>
  <c r="B1664" i="3"/>
  <c r="B1671" i="3"/>
  <c r="B1656" i="3"/>
  <c r="B1677" i="3"/>
  <c r="B1659" i="3"/>
  <c r="B1719" i="3"/>
  <c r="B1721" i="3" l="1"/>
  <c r="B1692" i="3"/>
  <c r="B1689" i="3"/>
  <c r="B1715" i="3"/>
  <c r="B1716" i="3"/>
  <c r="B1714" i="3"/>
  <c r="B1710" i="3"/>
  <c r="B1694" i="3"/>
  <c r="B1712" i="3"/>
  <c r="B1704" i="3"/>
  <c r="B1699" i="3"/>
  <c r="B1693" i="3"/>
  <c r="B1717" i="3"/>
  <c r="B1731" i="3"/>
  <c r="B1684" i="3"/>
  <c r="B1705" i="3"/>
  <c r="B1696" i="3"/>
  <c r="B1747" i="3"/>
  <c r="B1748" i="3"/>
  <c r="B1764" i="3"/>
  <c r="B1703" i="3"/>
  <c r="B1688" i="3"/>
  <c r="B1763" i="3"/>
  <c r="B1724" i="3"/>
  <c r="B1695" i="3"/>
  <c r="B1728" i="3"/>
  <c r="B1720" i="3"/>
  <c r="B1718" i="3"/>
  <c r="B1702" i="3"/>
  <c r="B1752" i="3"/>
  <c r="B1732" i="3"/>
  <c r="B1686" i="3"/>
  <c r="B1685" i="3"/>
  <c r="B1700" i="3"/>
  <c r="B1697" i="3"/>
  <c r="B1760" i="3"/>
  <c r="B1701" i="3"/>
  <c r="B1708" i="3"/>
  <c r="B1713" i="3"/>
  <c r="B1698" i="3"/>
  <c r="B1709" i="3"/>
  <c r="B1746" i="3" l="1"/>
  <c r="B1804" i="3"/>
  <c r="B1751" i="3"/>
  <c r="B1739" i="3"/>
  <c r="B1749" i="3"/>
  <c r="B1772" i="3"/>
  <c r="B1755" i="3"/>
  <c r="B1754" i="3"/>
  <c r="B1742" i="3"/>
  <c r="B1743" i="3"/>
  <c r="B1744" i="3"/>
  <c r="B1758" i="3"/>
  <c r="B1757" i="3"/>
  <c r="B1759" i="3"/>
  <c r="B1805" i="3"/>
  <c r="B1734" i="3"/>
  <c r="B1756" i="3"/>
  <c r="B1729" i="3"/>
  <c r="B1727" i="3"/>
  <c r="B1793" i="3"/>
  <c r="B1738" i="3"/>
  <c r="B1761" i="3"/>
  <c r="B1789" i="3"/>
  <c r="B1740" i="3"/>
  <c r="B1730" i="3"/>
  <c r="B1765" i="3"/>
  <c r="B1725" i="3"/>
  <c r="B1801" i="3"/>
  <c r="B1735" i="3"/>
  <c r="B1773" i="3"/>
  <c r="B1741" i="3"/>
  <c r="B1769" i="3"/>
  <c r="B1788" i="3"/>
  <c r="B1745" i="3"/>
  <c r="B1733" i="3"/>
  <c r="B1750" i="3"/>
  <c r="B1726" i="3"/>
  <c r="B1736" i="3"/>
  <c r="B1737" i="3"/>
  <c r="B1753" i="3"/>
  <c r="B1762" i="3"/>
  <c r="B1796" i="3" l="1"/>
  <c r="B1775" i="3"/>
  <c r="B1781" i="3"/>
  <c r="B1846" i="3"/>
  <c r="B1800" i="3"/>
  <c r="B1813" i="3"/>
  <c r="B1776" i="3"/>
  <c r="B1779" i="3"/>
  <c r="B1798" i="3"/>
  <c r="B1790" i="3"/>
  <c r="B1778" i="3"/>
  <c r="B1814" i="3"/>
  <c r="B1791" i="3"/>
  <c r="B1842" i="3"/>
  <c r="B1834" i="3"/>
  <c r="B1799" i="3"/>
  <c r="B1780" i="3"/>
  <c r="B1782" i="3"/>
  <c r="B1794" i="3"/>
  <c r="B1795" i="3"/>
  <c r="B1774" i="3"/>
  <c r="B1766" i="3"/>
  <c r="B1768" i="3"/>
  <c r="B1785" i="3"/>
  <c r="B1792" i="3"/>
  <c r="B1777" i="3"/>
  <c r="B1810" i="3"/>
  <c r="B1802" i="3"/>
  <c r="B1767" i="3"/>
  <c r="B1786" i="3"/>
  <c r="B1806" i="3"/>
  <c r="B1770" i="3"/>
  <c r="B1784" i="3"/>
  <c r="B1845" i="3"/>
  <c r="B1830" i="3"/>
  <c r="B1803" i="3"/>
  <c r="B1829" i="3"/>
  <c r="B1771" i="3"/>
  <c r="B1797" i="3"/>
  <c r="B1783" i="3"/>
  <c r="B1787" i="3"/>
  <c r="B1817" i="3" l="1"/>
  <c r="B1811" i="3"/>
  <c r="B1840" i="3"/>
  <c r="B1847" i="3"/>
  <c r="B1812" i="3"/>
  <c r="B1883" i="3"/>
  <c r="B1854" i="3"/>
  <c r="B1826" i="3"/>
  <c r="B1809" i="3"/>
  <c r="B1815" i="3"/>
  <c r="B1832" i="3"/>
  <c r="B1841" i="3"/>
  <c r="B1824" i="3"/>
  <c r="B1807" i="3"/>
  <c r="B1808" i="3"/>
  <c r="B1843" i="3"/>
  <c r="B1836" i="3"/>
  <c r="B1855" i="3"/>
  <c r="B1887" i="3"/>
  <c r="B1838" i="3"/>
  <c r="B1870" i="3"/>
  <c r="B1871" i="3"/>
  <c r="B1851" i="3"/>
  <c r="B1835" i="3"/>
  <c r="B1819" i="3"/>
  <c r="B1822" i="3"/>
  <c r="B1844" i="3"/>
  <c r="B1820" i="3"/>
  <c r="B1827" i="3"/>
  <c r="B1886" i="3"/>
  <c r="B1818" i="3"/>
  <c r="B1823" i="3"/>
  <c r="B1831" i="3"/>
  <c r="B1816" i="3"/>
  <c r="B1875" i="3"/>
  <c r="B1828" i="3"/>
  <c r="B1825" i="3"/>
  <c r="B1833" i="3"/>
  <c r="B1821" i="3"/>
  <c r="B1839" i="3"/>
  <c r="B1837" i="3"/>
  <c r="B1880" i="3" l="1"/>
  <c r="B1867" i="3"/>
  <c r="B1864" i="3"/>
  <c r="B1849" i="3"/>
  <c r="B1895" i="3"/>
  <c r="B1912" i="3"/>
  <c r="B1924" i="3"/>
  <c r="B1892" i="3"/>
  <c r="B1866" i="3"/>
  <c r="B1868" i="3"/>
  <c r="B1911" i="3"/>
  <c r="B1865" i="3"/>
  <c r="B1853" i="3"/>
  <c r="B1876" i="3"/>
  <c r="B1861" i="3"/>
  <c r="B1879" i="3"/>
  <c r="B1882" i="3"/>
  <c r="B1888" i="3"/>
  <c r="B1927" i="3"/>
  <c r="B1874" i="3"/>
  <c r="B1848" i="3"/>
  <c r="B1916" i="3"/>
  <c r="B1885" i="3"/>
  <c r="B1928" i="3"/>
  <c r="B1873" i="3"/>
  <c r="B1881" i="3"/>
  <c r="B1862" i="3"/>
  <c r="B1884" i="3"/>
  <c r="B1859" i="3"/>
  <c r="B1857" i="3"/>
  <c r="B1863" i="3"/>
  <c r="B1896" i="3"/>
  <c r="B1856" i="3"/>
  <c r="B1852" i="3"/>
  <c r="B1869" i="3"/>
  <c r="B1878" i="3"/>
  <c r="B1872" i="3"/>
  <c r="B1860" i="3"/>
  <c r="B1877" i="3"/>
  <c r="B1850" i="3"/>
  <c r="B1858" i="3"/>
  <c r="B1918" i="3" l="1"/>
  <c r="B1898" i="3"/>
  <c r="B1901" i="3"/>
  <c r="B1919" i="3"/>
  <c r="B1925" i="3"/>
  <c r="B1915" i="3"/>
  <c r="B1906" i="3"/>
  <c r="B1890" i="3"/>
  <c r="B1917" i="3"/>
  <c r="B1889" i="3"/>
  <c r="B1905" i="3"/>
  <c r="B1902" i="3"/>
  <c r="B1900" i="3"/>
  <c r="B1920" i="3"/>
  <c r="B1904" i="3"/>
  <c r="B1903" i="3"/>
  <c r="B1893" i="3"/>
  <c r="B1922" i="3"/>
  <c r="B1929" i="3"/>
  <c r="B1909" i="3"/>
  <c r="B1908" i="3"/>
  <c r="B1926" i="3"/>
  <c r="B1913" i="3"/>
  <c r="B1894" i="3"/>
  <c r="B1910" i="3"/>
  <c r="B1891" i="3"/>
  <c r="B1899" i="3"/>
  <c r="B1897" i="3"/>
  <c r="B1914" i="3"/>
  <c r="B1923" i="3"/>
  <c r="B1907" i="3"/>
  <c r="B1921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Peterson, Randy L (DFG)</author>
  </authors>
  <commentList>
    <comment ref="K44" authorId="0" shapeId="0" xr:uid="{1FE34B99-6E56-40E3-81CA-2855AF13F809}">
      <text>
        <r>
          <rPr>
            <b/>
            <sz val="9"/>
            <color indexed="81"/>
            <rFont val="Tahoma"/>
            <family val="2"/>
          </rPr>
          <t>Peterson, Randy L (DFG):</t>
        </r>
        <r>
          <rPr>
            <sz val="9"/>
            <color indexed="81"/>
            <rFont val="Tahoma"/>
            <family val="2"/>
          </rPr>
          <t xml:space="preserve">
The reason WHY we need to convert the 1929-1975 IPHC Data to be in the same "units" as the 1888-2020 IPHC data is a complete mystery to me. It's pretty consistent that the 1929-1975 harvest in IPHC Area 3A is ~ 1.3 times greater than what appears in the 1888-2020 IPHC for the same regulatory unit. There is some variability in this ratio, so it may not be as simple as a confusion of round vs net weight. Perhaps there is something to do with the areas as well?
For now, JUST converting the 1929-1975 data to be in the same "units" as the 1888-2020 data should be sufficient for our purposes.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Peterson, Randy L (DFG)</author>
  </authors>
  <commentList>
    <comment ref="C2" authorId="0" shapeId="0" xr:uid="{D95F41DC-5CFB-460B-8ED8-E48186D1C653}">
      <text>
        <r>
          <rPr>
            <b/>
            <sz val="9"/>
            <color indexed="81"/>
            <rFont val="Tahoma"/>
            <charset val="1"/>
          </rPr>
          <t>Peterson, Randy L (DFG):</t>
        </r>
        <r>
          <rPr>
            <sz val="9"/>
            <color indexed="81"/>
            <rFont val="Tahoma"/>
            <charset val="1"/>
          </rPr>
          <t xml:space="preserve">
dressed weight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Peterson, Randy L (DFG)</author>
  </authors>
  <commentList>
    <comment ref="A83" authorId="0" shapeId="0" xr:uid="{BC1CAEE0-72F4-494D-B3BB-9642E4FF778F}">
      <text>
        <r>
          <rPr>
            <b/>
            <sz val="9"/>
            <color indexed="81"/>
            <rFont val="Tahoma"/>
            <family val="2"/>
          </rPr>
          <t>Peterson, Randy L (DFG):</t>
        </r>
        <r>
          <rPr>
            <sz val="9"/>
            <color indexed="81"/>
            <rFont val="Tahoma"/>
            <family val="2"/>
          </rPr>
          <t xml:space="preserve">
According to the latest IPHC area definitions, this stat area should no longer exist… See IPHC TR049, Appenix II</t>
        </r>
      </text>
    </comment>
    <comment ref="A86" authorId="0" shapeId="0" xr:uid="{834E2022-A3DF-4CDD-B31B-D5477860FB69}">
      <text>
        <r>
          <rPr>
            <b/>
            <sz val="9"/>
            <color indexed="81"/>
            <rFont val="Tahoma"/>
            <family val="2"/>
          </rPr>
          <t>Peterson, Randy L (DFG):</t>
        </r>
        <r>
          <rPr>
            <sz val="9"/>
            <color indexed="81"/>
            <rFont val="Tahoma"/>
            <family val="2"/>
          </rPr>
          <t xml:space="preserve">
According to the latest IPHC area definitions, this stat area should no longer exist… See IPHC TR049, Appenix II</t>
        </r>
      </text>
    </comment>
    <comment ref="A89" authorId="0" shapeId="0" xr:uid="{20D26EC5-FDD9-4916-B38B-AC97CE9D16E2}">
      <text>
        <r>
          <rPr>
            <b/>
            <sz val="9"/>
            <color indexed="81"/>
            <rFont val="Tahoma"/>
            <family val="2"/>
          </rPr>
          <t>Peterson, Randy L (DFG):</t>
        </r>
        <r>
          <rPr>
            <sz val="9"/>
            <color indexed="81"/>
            <rFont val="Tahoma"/>
            <family val="2"/>
          </rPr>
          <t xml:space="preserve">
According to the latest IPHC area definitions, this stat area should no longer exist… See IPHC TR049, Appenix II</t>
        </r>
      </text>
    </comment>
    <comment ref="A94" authorId="0" shapeId="0" xr:uid="{D953DAE1-F947-42C0-BA99-7E139D11441B}">
      <text>
        <r>
          <rPr>
            <b/>
            <sz val="9"/>
            <color indexed="81"/>
            <rFont val="Tahoma"/>
            <family val="2"/>
          </rPr>
          <t>Peterson, Randy L (DFG):</t>
        </r>
        <r>
          <rPr>
            <sz val="9"/>
            <color indexed="81"/>
            <rFont val="Tahoma"/>
            <family val="2"/>
          </rPr>
          <t xml:space="preserve">
According to the latest IPHC area definitions, this stat area should no longer exist… See IPHC TR049, Appenix II</t>
        </r>
      </text>
    </comment>
    <comment ref="A98" authorId="0" shapeId="0" xr:uid="{9096344D-7D73-4D0F-BFF1-2C8B642374D2}">
      <text>
        <r>
          <rPr>
            <b/>
            <sz val="9"/>
            <color indexed="81"/>
            <rFont val="Tahoma"/>
            <family val="2"/>
          </rPr>
          <t>Peterson, Randy L (DFG):</t>
        </r>
        <r>
          <rPr>
            <sz val="9"/>
            <color indexed="81"/>
            <rFont val="Tahoma"/>
            <family val="2"/>
          </rPr>
          <t xml:space="preserve">
According to the latest IPHC area definitions, this stat area should no longer exist… See IPHC TR049, Appenix II</t>
        </r>
      </text>
    </comment>
    <comment ref="A104" authorId="0" shapeId="0" xr:uid="{950E8744-C71C-4BCA-BFB7-1D7B2699049C}">
      <text>
        <r>
          <rPr>
            <b/>
            <sz val="9"/>
            <color indexed="81"/>
            <rFont val="Tahoma"/>
            <family val="2"/>
          </rPr>
          <t>Peterson, Randy L (DFG):</t>
        </r>
        <r>
          <rPr>
            <sz val="9"/>
            <color indexed="81"/>
            <rFont val="Tahoma"/>
            <family val="2"/>
          </rPr>
          <t xml:space="preserve">
Appendix II of IPHC TR049 stops at 3B definitions. The rest of this crosswalk is inferred!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Peterson, Randy L (DFG)</author>
  </authors>
  <commentList>
    <comment ref="B1" authorId="0" shapeId="0" xr:uid="{78EA3C72-0B1A-4133-8405-2540C560D0F9}">
      <text>
        <r>
          <rPr>
            <b/>
            <sz val="9"/>
            <color indexed="81"/>
            <rFont val="Tahoma"/>
            <family val="2"/>
          </rPr>
          <t>Peterson, Randy L (DFG):</t>
        </r>
        <r>
          <rPr>
            <sz val="9"/>
            <color indexed="81"/>
            <rFont val="Tahoma"/>
            <family val="2"/>
          </rPr>
          <t xml:space="preserve">
Harvest in net metric tonnes</t>
        </r>
      </text>
    </comment>
    <comment ref="N1" authorId="0" shapeId="0" xr:uid="{21F36471-87A9-4C8C-812D-94DF99153F32}">
      <text>
        <r>
          <rPr>
            <b/>
            <sz val="9"/>
            <color indexed="81"/>
            <rFont val="Tahoma"/>
            <family val="2"/>
          </rPr>
          <t>Peterson, Randy L (DFG):</t>
        </r>
        <r>
          <rPr>
            <sz val="9"/>
            <color indexed="81"/>
            <rFont val="Tahoma"/>
            <family val="2"/>
          </rPr>
          <t xml:space="preserve">
Harvest in round us tons</t>
        </r>
      </text>
    </comment>
  </commentList>
</comments>
</file>

<file path=xl/sharedStrings.xml><?xml version="1.0" encoding="utf-8"?>
<sst xmlns="http://schemas.openxmlformats.org/spreadsheetml/2006/main" count="18931" uniqueCount="238">
  <si>
    <t>IPHC Stat Area</t>
  </si>
  <si>
    <t>IPHC Regulatory Area</t>
  </si>
  <si>
    <t>Region</t>
  </si>
  <si>
    <t>14-O</t>
  </si>
  <si>
    <t>14-I</t>
  </si>
  <si>
    <t>15-O</t>
  </si>
  <si>
    <t>16-O</t>
  </si>
  <si>
    <t>17-O</t>
  </si>
  <si>
    <t>18-O</t>
  </si>
  <si>
    <t>15-I</t>
  </si>
  <si>
    <t>16-I</t>
  </si>
  <si>
    <t>17-I</t>
  </si>
  <si>
    <t>18-I</t>
  </si>
  <si>
    <t>IPHC Region</t>
  </si>
  <si>
    <t>18W</t>
  </si>
  <si>
    <t>42+</t>
  </si>
  <si>
    <t>4A</t>
  </si>
  <si>
    <t>4B</t>
  </si>
  <si>
    <t>4C</t>
  </si>
  <si>
    <t>4D</t>
  </si>
  <si>
    <t>4DE</t>
  </si>
  <si>
    <t>4DW</t>
  </si>
  <si>
    <t>4E</t>
  </si>
  <si>
    <t>SE Alaska</t>
  </si>
  <si>
    <t>Yakutat</t>
  </si>
  <si>
    <t>Kodiak</t>
  </si>
  <si>
    <t>Chirikof</t>
  </si>
  <si>
    <t>3A</t>
  </si>
  <si>
    <t>3B</t>
  </si>
  <si>
    <t>3C</t>
  </si>
  <si>
    <t>Aleutian</t>
  </si>
  <si>
    <t>Shumagin</t>
  </si>
  <si>
    <t>Bering Sea</t>
  </si>
  <si>
    <t>Year</t>
  </si>
  <si>
    <t>Total Catch (000 LBS)</t>
  </si>
  <si>
    <t>Effort (00 SKS)</t>
  </si>
  <si>
    <t>1975-1982</t>
  </si>
  <si>
    <t>1929-1975</t>
  </si>
  <si>
    <t>Appendix Table 1.</t>
  </si>
  <si>
    <t>Comments</t>
  </si>
  <si>
    <t>Additional Comments</t>
  </si>
  <si>
    <t>Table 1</t>
  </si>
  <si>
    <t>1982-present</t>
  </si>
  <si>
    <t>IPHC Data Request</t>
  </si>
  <si>
    <t>Source</t>
  </si>
  <si>
    <t>Years</t>
  </si>
  <si>
    <t>Thanks Tom and IPHC staff!!!</t>
  </si>
  <si>
    <t>IPHC Statistical Area</t>
  </si>
  <si>
    <t>Pacific halibut Net wt (t)</t>
  </si>
  <si>
    <t>2A</t>
  </si>
  <si>
    <t>2B</t>
  </si>
  <si>
    <t>2C</t>
  </si>
  <si>
    <t>390/395</t>
  </si>
  <si>
    <t>440/480/490/500</t>
  </si>
  <si>
    <t>4BCDE</t>
  </si>
  <si>
    <t>007/008/009</t>
  </si>
  <si>
    <t>080/081</t>
  </si>
  <si>
    <t>450/460/480</t>
  </si>
  <si>
    <t>490/500</t>
  </si>
  <si>
    <t>007/008</t>
  </si>
  <si>
    <t>440/490</t>
  </si>
  <si>
    <t>007/009</t>
  </si>
  <si>
    <t>070/071</t>
  </si>
  <si>
    <t>440/450</t>
  </si>
  <si>
    <t>480/490/500</t>
  </si>
  <si>
    <t>060/061</t>
  </si>
  <si>
    <t>380/395</t>
  </si>
  <si>
    <t>450/460/490</t>
  </si>
  <si>
    <t>450/470/490</t>
  </si>
  <si>
    <t>006/007/009</t>
  </si>
  <si>
    <t>008/009</t>
  </si>
  <si>
    <t>460/470/480</t>
  </si>
  <si>
    <t>450/460/470/480</t>
  </si>
  <si>
    <t>460/480/490/500</t>
  </si>
  <si>
    <t>450/460</t>
  </si>
  <si>
    <t>480/490</t>
  </si>
  <si>
    <t>410/420</t>
  </si>
  <si>
    <t>460/480/490</t>
  </si>
  <si>
    <t>440/450/460</t>
  </si>
  <si>
    <t>450/460/470</t>
  </si>
  <si>
    <t>380/390</t>
  </si>
  <si>
    <t>470/480</t>
  </si>
  <si>
    <t>450/470</t>
  </si>
  <si>
    <t>370/380/390</t>
  </si>
  <si>
    <t>400/410</t>
  </si>
  <si>
    <t>171/174</t>
  </si>
  <si>
    <t>440/460/490</t>
  </si>
  <si>
    <t>440/450/490</t>
  </si>
  <si>
    <t>030/040</t>
  </si>
  <si>
    <t>100/102</t>
  </si>
  <si>
    <t>420/430</t>
  </si>
  <si>
    <t>440/460</t>
  </si>
  <si>
    <t>091/092</t>
  </si>
  <si>
    <t>460/490</t>
  </si>
  <si>
    <t>430/440/450</t>
  </si>
  <si>
    <t>101/102</t>
  </si>
  <si>
    <t>110/111</t>
  </si>
  <si>
    <t>430/450/490</t>
  </si>
  <si>
    <t>009/010</t>
  </si>
  <si>
    <t>Bering Sea and GOA</t>
  </si>
  <si>
    <t>430/440/450/490</t>
  </si>
  <si>
    <t>100/102/103</t>
  </si>
  <si>
    <t>141/142</t>
  </si>
  <si>
    <t>370/380</t>
  </si>
  <si>
    <t>121/122</t>
  </si>
  <si>
    <t>141/142/144</t>
  </si>
  <si>
    <t>450/460/470/490</t>
  </si>
  <si>
    <t>140/141</t>
  </si>
  <si>
    <t>171/172</t>
  </si>
  <si>
    <t>4A/4B</t>
  </si>
  <si>
    <t>SE-O</t>
  </si>
  <si>
    <t>SE-I</t>
  </si>
  <si>
    <t>Catch 000 Lbs</t>
  </si>
  <si>
    <t>Effort Skates</t>
  </si>
  <si>
    <t>Row Labels</t>
  </si>
  <si>
    <t>Grand Total</t>
  </si>
  <si>
    <t>Column Labels</t>
  </si>
  <si>
    <t>avg</t>
  </si>
  <si>
    <t>cv</t>
  </si>
  <si>
    <t>IPHC Region 2</t>
  </si>
  <si>
    <t>Pacific halibut Net wt (000 lbs)</t>
  </si>
  <si>
    <t>IPHC Region 3</t>
  </si>
  <si>
    <t>British Columbia</t>
  </si>
  <si>
    <t>U.S. South</t>
  </si>
  <si>
    <t>what's a significant review?</t>
  </si>
  <si>
    <t>for inside POW waters, an avg. of 35 metric tons of yellow removals a year</t>
  </si>
  <si>
    <t>NA</t>
  </si>
  <si>
    <t>18S-O</t>
  </si>
  <si>
    <t>CPUE (LBS)</t>
  </si>
  <si>
    <t>LOGS %</t>
  </si>
  <si>
    <t>Total</t>
  </si>
  <si>
    <r>
      <t xml:space="preserve">Table 1. CATCH, </t>
    </r>
    <r>
      <rPr>
        <strike/>
        <sz val="11"/>
        <color theme="1"/>
        <rFont val="Calibri"/>
        <family val="2"/>
        <scheme val="minor"/>
      </rPr>
      <t>CPUE AND EFFORT</t>
    </r>
    <r>
      <rPr>
        <sz val="11"/>
        <color theme="1"/>
        <rFont val="Calibri"/>
        <family val="2"/>
        <scheme val="minor"/>
      </rPr>
      <t xml:space="preserve"> BY STATISTICAL AREA </t>
    </r>
    <r>
      <rPr>
        <strike/>
        <sz val="11"/>
        <color theme="1"/>
        <rFont val="Calibri"/>
        <family val="2"/>
        <scheme val="minor"/>
      </rPr>
      <t>AND COUNTRY</t>
    </r>
    <r>
      <rPr>
        <sz val="11"/>
        <color theme="1"/>
        <rFont val="Calibri"/>
        <family val="2"/>
        <scheme val="minor"/>
      </rPr>
      <t>, 1929 - 1975</t>
    </r>
  </si>
  <si>
    <t>IPHC Stat Area, 1929-1975</t>
  </si>
  <si>
    <t>183-I</t>
  </si>
  <si>
    <t>Shumagin-Aleutian</t>
  </si>
  <si>
    <t>37-38</t>
  </si>
  <si>
    <t>38-39</t>
  </si>
  <si>
    <t>37-38-39</t>
  </si>
  <si>
    <t>40-41</t>
  </si>
  <si>
    <t>41-42+</t>
  </si>
  <si>
    <t>4A-4B</t>
  </si>
  <si>
    <t>POW-I</t>
  </si>
  <si>
    <t>POW-O</t>
  </si>
  <si>
    <t>POW</t>
  </si>
  <si>
    <t>(Multiple Items)</t>
  </si>
  <si>
    <t>IPHC Region 2, 1929-1975</t>
  </si>
  <si>
    <t>% POW-I</t>
  </si>
  <si>
    <t>&gt; 32" halibut</t>
  </si>
  <si>
    <t>&gt;26" halibut</t>
  </si>
  <si>
    <t>Comment</t>
  </si>
  <si>
    <t>uses the observed wcpue value</t>
  </si>
  <si>
    <t>4CDE</t>
  </si>
  <si>
    <t>lta bycatch ratio</t>
  </si>
  <si>
    <t>size limit change from &gt;26 to &gt;32, lta bycatch ratio</t>
  </si>
  <si>
    <t>lta se-i/se-o bycatch ratio, lta bycatch ratio</t>
  </si>
  <si>
    <t>ratio</t>
  </si>
  <si>
    <t>Worksheet</t>
  </si>
  <si>
    <t>AREA DEFINITIONS, 1929-1975</t>
  </si>
  <si>
    <t>AREA DEFINITIONS, 1975-1982</t>
  </si>
  <si>
    <t>AREA DEFINITIONS, 1982-present</t>
  </si>
  <si>
    <t>IPHC Technical report 14</t>
  </si>
  <si>
    <t>IPHC Scientific report 67</t>
  </si>
  <si>
    <t>IPHC Technical report 49</t>
  </si>
  <si>
    <t>DATA 4</t>
  </si>
  <si>
    <t>DATA 3</t>
  </si>
  <si>
    <t>DATA 2</t>
  </si>
  <si>
    <t>DATA 1</t>
  </si>
  <si>
    <t>1880-2020</t>
  </si>
  <si>
    <t>Catch (net t)</t>
  </si>
  <si>
    <t>% POW Harvest in 3A</t>
  </si>
  <si>
    <t>IPHC Website</t>
  </si>
  <si>
    <t>References 'historic' IPHC statistical area definitions. Harvest in terms of dressed weight (head-off, eviscerated). Harvest in round (live) weight were computed by multiping the dressed weight by 1.33, a conversion factor derived from IPHC data sources.</t>
  </si>
  <si>
    <t>Area</t>
  </si>
  <si>
    <t>Source data in net (dressed?) metric tonnes</t>
  </si>
  <si>
    <t>Total Catch (US Tons, Round Weight)</t>
  </si>
  <si>
    <t>from IPHC Scientific report 67 (1983)</t>
  </si>
  <si>
    <t>Sum of Total Catch (US Tons, Round Weight)</t>
  </si>
  <si>
    <t>H + G = dressed weight</t>
  </si>
  <si>
    <t>Appendix Table 1 from Scientific 67 used to crossreference SE Alaska copy/pasted values. One interesting note is that the Canadian SEAK-Inside harvest in Technical Note 14 are all removed in Scientific Report 67, with the harvest moving to Charlotte-Inside.</t>
  </si>
  <si>
    <t>Yelloweye biomass removal (us tons) assuming a constant 4.3% rate of bycatch</t>
  </si>
  <si>
    <t>Catch in US Tons</t>
  </si>
  <si>
    <t>Ratio of 3A Harvest data from the 1982-2021 IPHC Data to 1888-2020 IPHC Data</t>
  </si>
  <si>
    <t>Ratio of 3A Harvest data from the 1929-1975 IPHC Data to the 1888-2020 IPHC Data</t>
  </si>
  <si>
    <t>Stat Area</t>
  </si>
  <si>
    <t>Landed Weight (sum)</t>
  </si>
  <si>
    <t>Whole Weight (sum)</t>
  </si>
  <si>
    <t>A</t>
  </si>
  <si>
    <t>E</t>
  </si>
  <si>
    <t>M</t>
  </si>
  <si>
    <t>K</t>
  </si>
  <si>
    <t>H</t>
  </si>
  <si>
    <t>L</t>
  </si>
  <si>
    <t>O</t>
  </si>
  <si>
    <t>Batch Year</t>
  </si>
  <si>
    <t>Groundfish Mgmt Area</t>
  </si>
  <si>
    <t>Groundfish Mgmt District</t>
  </si>
  <si>
    <t>CSEO</t>
  </si>
  <si>
    <t>EYKT</t>
  </si>
  <si>
    <t>IBS</t>
  </si>
  <si>
    <t>NSEI</t>
  </si>
  <si>
    <t>NSEO</t>
  </si>
  <si>
    <t>SSEI</t>
  </si>
  <si>
    <t>SSEO</t>
  </si>
  <si>
    <t>PWSE</t>
  </si>
  <si>
    <t>PWSF</t>
  </si>
  <si>
    <t>PWSI</t>
  </si>
  <si>
    <t>PWSW</t>
  </si>
  <si>
    <t>CISW</t>
  </si>
  <si>
    <t>NGFW</t>
  </si>
  <si>
    <t>NGSW</t>
  </si>
  <si>
    <t>AFOGK</t>
  </si>
  <si>
    <t>ESIDE</t>
  </si>
  <si>
    <t>MDLAN</t>
  </si>
  <si>
    <t>NORTE</t>
  </si>
  <si>
    <t>SEAST</t>
  </si>
  <si>
    <t>SWEST</t>
  </si>
  <si>
    <t>WSIDE</t>
  </si>
  <si>
    <t>CHIGB</t>
  </si>
  <si>
    <t>MITRO</t>
  </si>
  <si>
    <t>SUTWK</t>
  </si>
  <si>
    <t>MSAPE</t>
  </si>
  <si>
    <t>MSAPW</t>
  </si>
  <si>
    <t>AISD</t>
  </si>
  <si>
    <t>BSEA</t>
  </si>
  <si>
    <t>TBBY</t>
  </si>
  <si>
    <t>CIFW</t>
  </si>
  <si>
    <t>SE-Outside</t>
  </si>
  <si>
    <t>SE-Inside</t>
  </si>
  <si>
    <t>PWS-Inside</t>
  </si>
  <si>
    <t>PWS-Outside</t>
  </si>
  <si>
    <t>Landed Weight (tons)</t>
  </si>
  <si>
    <t>Whole Weight (tons)</t>
  </si>
  <si>
    <t>Sum of Whole Weight (tons)</t>
  </si>
  <si>
    <t>Yelloweye biomass bycatch</t>
  </si>
  <si>
    <t>PWS-I</t>
  </si>
  <si>
    <t>PWS-O</t>
  </si>
  <si>
    <t>lta percent pws harvest in 3A, lta percent pws-i/pws-o, lta bycatch weight ratio</t>
  </si>
  <si>
    <t>lta percent pws-i/pws-o, scale harvest data, lta bycatch weight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</si>
</sst>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%"/>
    <numFmt numFmtId="166" formatCode="#,##0.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8" fillId="4" borderId="0" applyNumberFormat="0" applyBorder="0" applyAlignment="0" applyProtection="0"/>
  </cellStyleXfs>
  <cellXfs count="2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4" fontId="0" fillId="0" borderId="0" xfId="0" applyNumberFormat="1"/>
    <xf numFmtId="9" fontId="0" fillId="0" borderId="0" xfId="0" applyNumberFormat="1"/>
    <xf numFmtId="0" fontId="1" fillId="2" borderId="1" xfId="0" applyFont="1" applyFill="1" applyBorder="1"/>
    <xf numFmtId="0" fontId="1" fillId="0" borderId="1" xfId="0" applyFont="1" applyBorder="1"/>
    <xf numFmtId="0" fontId="0" fillId="0" borderId="0" xfId="0" applyFont="1"/>
    <xf numFmtId="0" fontId="0" fillId="0" borderId="2" xfId="0" applyBorder="1"/>
    <xf numFmtId="2" fontId="0" fillId="0" borderId="0" xfId="0" applyNumberFormat="1"/>
    <xf numFmtId="0" fontId="1" fillId="2" borderId="0" xfId="0" applyFont="1" applyFill="1" applyBorder="1"/>
    <xf numFmtId="164" fontId="0" fillId="0" borderId="0" xfId="0" applyNumberFormat="1"/>
    <xf numFmtId="0" fontId="0" fillId="0" borderId="0" xfId="0" quotePrefix="1" applyAlignment="1">
      <alignment wrapText="1"/>
    </xf>
    <xf numFmtId="9" fontId="0" fillId="0" borderId="0" xfId="1" applyFont="1"/>
    <xf numFmtId="165" fontId="0" fillId="0" borderId="0" xfId="1" applyNumberFormat="1" applyFont="1"/>
    <xf numFmtId="0" fontId="1" fillId="0" borderId="0" xfId="0" quotePrefix="1" applyFont="1" applyAlignment="1"/>
    <xf numFmtId="165" fontId="0" fillId="0" borderId="0" xfId="0" applyNumberFormat="1"/>
    <xf numFmtId="0" fontId="6" fillId="0" borderId="0" xfId="0" applyFont="1"/>
    <xf numFmtId="3" fontId="0" fillId="0" borderId="0" xfId="0" applyNumberFormat="1"/>
    <xf numFmtId="0" fontId="7" fillId="3" borderId="0" xfId="0" applyFont="1" applyFill="1"/>
    <xf numFmtId="0" fontId="0" fillId="3" borderId="0" xfId="0" applyFill="1"/>
    <xf numFmtId="3" fontId="0" fillId="3" borderId="0" xfId="0" applyNumberFormat="1" applyFill="1"/>
    <xf numFmtId="166" fontId="0" fillId="0" borderId="0" xfId="0" applyNumberFormat="1"/>
    <xf numFmtId="2" fontId="0" fillId="0" borderId="0" xfId="1" applyNumberFormat="1" applyFont="1"/>
    <xf numFmtId="3" fontId="11" fillId="0" borderId="0" xfId="0" applyNumberFormat="1" applyFont="1"/>
    <xf numFmtId="166" fontId="8" fillId="4" borderId="0" xfId="2" applyNumberFormat="1"/>
  </cellXfs>
  <cellStyles count="3">
    <cellStyle name="Bad" xfId="2" builtinId="27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56920384951881"/>
          <c:y val="5.0925925925925923E-2"/>
          <c:w val="0.81102996500437441"/>
          <c:h val="0.80808690580344122"/>
        </c:manualLayout>
      </c:layout>
      <c:lineChart>
        <c:grouping val="standard"/>
        <c:varyColors val="0"/>
        <c:ser>
          <c:idx val="0"/>
          <c:order val="0"/>
          <c:tx>
            <c:strRef>
              <c:f>SEAK!$L$2</c:f>
              <c:strCache>
                <c:ptCount val="1"/>
                <c:pt idx="0">
                  <c:v>SE-I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SEAK!$K$3:$K$136</c:f>
              <c:numCache>
                <c:formatCode>General</c:formatCode>
                <c:ptCount val="134"/>
                <c:pt idx="0">
                  <c:v>1888</c:v>
                </c:pt>
                <c:pt idx="1">
                  <c:v>1889</c:v>
                </c:pt>
                <c:pt idx="2">
                  <c:v>1890</c:v>
                </c:pt>
                <c:pt idx="3">
                  <c:v>1891</c:v>
                </c:pt>
                <c:pt idx="4">
                  <c:v>1892</c:v>
                </c:pt>
                <c:pt idx="5">
                  <c:v>1893</c:v>
                </c:pt>
                <c:pt idx="6">
                  <c:v>1894</c:v>
                </c:pt>
                <c:pt idx="7">
                  <c:v>1895</c:v>
                </c:pt>
                <c:pt idx="8">
                  <c:v>1896</c:v>
                </c:pt>
                <c:pt idx="9">
                  <c:v>1897</c:v>
                </c:pt>
                <c:pt idx="10">
                  <c:v>1898</c:v>
                </c:pt>
                <c:pt idx="11">
                  <c:v>1899</c:v>
                </c:pt>
                <c:pt idx="12">
                  <c:v>1900</c:v>
                </c:pt>
                <c:pt idx="13">
                  <c:v>1901</c:v>
                </c:pt>
                <c:pt idx="14">
                  <c:v>1902</c:v>
                </c:pt>
                <c:pt idx="15">
                  <c:v>1903</c:v>
                </c:pt>
                <c:pt idx="16">
                  <c:v>1904</c:v>
                </c:pt>
                <c:pt idx="17">
                  <c:v>1905</c:v>
                </c:pt>
                <c:pt idx="18">
                  <c:v>1906</c:v>
                </c:pt>
                <c:pt idx="19">
                  <c:v>1907</c:v>
                </c:pt>
                <c:pt idx="20">
                  <c:v>1908</c:v>
                </c:pt>
                <c:pt idx="21">
                  <c:v>1909</c:v>
                </c:pt>
                <c:pt idx="22">
                  <c:v>1910</c:v>
                </c:pt>
                <c:pt idx="23">
                  <c:v>1911</c:v>
                </c:pt>
                <c:pt idx="24">
                  <c:v>1912</c:v>
                </c:pt>
                <c:pt idx="25">
                  <c:v>1913</c:v>
                </c:pt>
                <c:pt idx="26">
                  <c:v>1914</c:v>
                </c:pt>
                <c:pt idx="27">
                  <c:v>1915</c:v>
                </c:pt>
                <c:pt idx="28">
                  <c:v>1916</c:v>
                </c:pt>
                <c:pt idx="29">
                  <c:v>1917</c:v>
                </c:pt>
                <c:pt idx="30">
                  <c:v>1918</c:v>
                </c:pt>
                <c:pt idx="31">
                  <c:v>1919</c:v>
                </c:pt>
                <c:pt idx="32">
                  <c:v>1920</c:v>
                </c:pt>
                <c:pt idx="33">
                  <c:v>1921</c:v>
                </c:pt>
                <c:pt idx="34">
                  <c:v>1922</c:v>
                </c:pt>
                <c:pt idx="35">
                  <c:v>1923</c:v>
                </c:pt>
                <c:pt idx="36">
                  <c:v>1924</c:v>
                </c:pt>
                <c:pt idx="37">
                  <c:v>1925</c:v>
                </c:pt>
                <c:pt idx="38">
                  <c:v>1926</c:v>
                </c:pt>
                <c:pt idx="39">
                  <c:v>1927</c:v>
                </c:pt>
                <c:pt idx="40">
                  <c:v>1928</c:v>
                </c:pt>
                <c:pt idx="41">
                  <c:v>1929</c:v>
                </c:pt>
                <c:pt idx="42">
                  <c:v>1930</c:v>
                </c:pt>
                <c:pt idx="43">
                  <c:v>1931</c:v>
                </c:pt>
                <c:pt idx="44">
                  <c:v>1932</c:v>
                </c:pt>
                <c:pt idx="45">
                  <c:v>1933</c:v>
                </c:pt>
                <c:pt idx="46">
                  <c:v>1934</c:v>
                </c:pt>
                <c:pt idx="47">
                  <c:v>1935</c:v>
                </c:pt>
                <c:pt idx="48">
                  <c:v>1936</c:v>
                </c:pt>
                <c:pt idx="49">
                  <c:v>1937</c:v>
                </c:pt>
                <c:pt idx="50">
                  <c:v>1938</c:v>
                </c:pt>
                <c:pt idx="51">
                  <c:v>1939</c:v>
                </c:pt>
                <c:pt idx="52">
                  <c:v>1940</c:v>
                </c:pt>
                <c:pt idx="53">
                  <c:v>1941</c:v>
                </c:pt>
                <c:pt idx="54">
                  <c:v>1942</c:v>
                </c:pt>
                <c:pt idx="55">
                  <c:v>1943</c:v>
                </c:pt>
                <c:pt idx="56">
                  <c:v>1944</c:v>
                </c:pt>
                <c:pt idx="57">
                  <c:v>1945</c:v>
                </c:pt>
                <c:pt idx="58">
                  <c:v>1946</c:v>
                </c:pt>
                <c:pt idx="59">
                  <c:v>1947</c:v>
                </c:pt>
                <c:pt idx="60">
                  <c:v>1948</c:v>
                </c:pt>
                <c:pt idx="61">
                  <c:v>1949</c:v>
                </c:pt>
                <c:pt idx="62">
                  <c:v>1950</c:v>
                </c:pt>
                <c:pt idx="63">
                  <c:v>1951</c:v>
                </c:pt>
                <c:pt idx="64">
                  <c:v>1952</c:v>
                </c:pt>
                <c:pt idx="65">
                  <c:v>1953</c:v>
                </c:pt>
                <c:pt idx="66">
                  <c:v>1954</c:v>
                </c:pt>
                <c:pt idx="67">
                  <c:v>1955</c:v>
                </c:pt>
                <c:pt idx="68">
                  <c:v>1956</c:v>
                </c:pt>
                <c:pt idx="69">
                  <c:v>1957</c:v>
                </c:pt>
                <c:pt idx="70">
                  <c:v>1958</c:v>
                </c:pt>
                <c:pt idx="71">
                  <c:v>1959</c:v>
                </c:pt>
                <c:pt idx="72">
                  <c:v>1960</c:v>
                </c:pt>
                <c:pt idx="73">
                  <c:v>1961</c:v>
                </c:pt>
                <c:pt idx="74">
                  <c:v>1962</c:v>
                </c:pt>
                <c:pt idx="75">
                  <c:v>1963</c:v>
                </c:pt>
                <c:pt idx="76">
                  <c:v>1964</c:v>
                </c:pt>
                <c:pt idx="77">
                  <c:v>1965</c:v>
                </c:pt>
                <c:pt idx="78">
                  <c:v>1966</c:v>
                </c:pt>
                <c:pt idx="79">
                  <c:v>1967</c:v>
                </c:pt>
                <c:pt idx="80">
                  <c:v>1968</c:v>
                </c:pt>
                <c:pt idx="81">
                  <c:v>1969</c:v>
                </c:pt>
                <c:pt idx="82">
                  <c:v>1970</c:v>
                </c:pt>
                <c:pt idx="83">
                  <c:v>1971</c:v>
                </c:pt>
                <c:pt idx="84">
                  <c:v>1972</c:v>
                </c:pt>
                <c:pt idx="85">
                  <c:v>1973</c:v>
                </c:pt>
                <c:pt idx="86">
                  <c:v>1974</c:v>
                </c:pt>
                <c:pt idx="87">
                  <c:v>1975</c:v>
                </c:pt>
                <c:pt idx="88">
                  <c:v>1976</c:v>
                </c:pt>
                <c:pt idx="89">
                  <c:v>1977</c:v>
                </c:pt>
                <c:pt idx="90">
                  <c:v>1978</c:v>
                </c:pt>
                <c:pt idx="91">
                  <c:v>1979</c:v>
                </c:pt>
                <c:pt idx="92">
                  <c:v>1980</c:v>
                </c:pt>
                <c:pt idx="93">
                  <c:v>1981</c:v>
                </c:pt>
                <c:pt idx="94">
                  <c:v>1982</c:v>
                </c:pt>
                <c:pt idx="95">
                  <c:v>1983</c:v>
                </c:pt>
                <c:pt idx="96">
                  <c:v>1984</c:v>
                </c:pt>
                <c:pt idx="97">
                  <c:v>1985</c:v>
                </c:pt>
                <c:pt idx="98">
                  <c:v>1986</c:v>
                </c:pt>
                <c:pt idx="99">
                  <c:v>1987</c:v>
                </c:pt>
                <c:pt idx="100">
                  <c:v>1988</c:v>
                </c:pt>
                <c:pt idx="101">
                  <c:v>1989</c:v>
                </c:pt>
                <c:pt idx="102">
                  <c:v>1990</c:v>
                </c:pt>
                <c:pt idx="103">
                  <c:v>1991</c:v>
                </c:pt>
                <c:pt idx="104">
                  <c:v>1992</c:v>
                </c:pt>
                <c:pt idx="105">
                  <c:v>1993</c:v>
                </c:pt>
                <c:pt idx="106">
                  <c:v>1994</c:v>
                </c:pt>
                <c:pt idx="107">
                  <c:v>1995</c:v>
                </c:pt>
                <c:pt idx="108">
                  <c:v>1996</c:v>
                </c:pt>
                <c:pt idx="109">
                  <c:v>1997</c:v>
                </c:pt>
                <c:pt idx="110">
                  <c:v>1998</c:v>
                </c:pt>
                <c:pt idx="111">
                  <c:v>1999</c:v>
                </c:pt>
                <c:pt idx="112">
                  <c:v>2000</c:v>
                </c:pt>
                <c:pt idx="113">
                  <c:v>2001</c:v>
                </c:pt>
                <c:pt idx="114">
                  <c:v>2002</c:v>
                </c:pt>
                <c:pt idx="115">
                  <c:v>2003</c:v>
                </c:pt>
                <c:pt idx="116">
                  <c:v>2004</c:v>
                </c:pt>
                <c:pt idx="117">
                  <c:v>2005</c:v>
                </c:pt>
                <c:pt idx="118">
                  <c:v>2006</c:v>
                </c:pt>
                <c:pt idx="119">
                  <c:v>2007</c:v>
                </c:pt>
                <c:pt idx="120">
                  <c:v>2008</c:v>
                </c:pt>
                <c:pt idx="121">
                  <c:v>2009</c:v>
                </c:pt>
                <c:pt idx="122">
                  <c:v>2010</c:v>
                </c:pt>
                <c:pt idx="123">
                  <c:v>2011</c:v>
                </c:pt>
                <c:pt idx="124">
                  <c:v>2012</c:v>
                </c:pt>
                <c:pt idx="125">
                  <c:v>2013</c:v>
                </c:pt>
                <c:pt idx="126">
                  <c:v>2014</c:v>
                </c:pt>
                <c:pt idx="127">
                  <c:v>2015</c:v>
                </c:pt>
                <c:pt idx="128">
                  <c:v>2016</c:v>
                </c:pt>
                <c:pt idx="129">
                  <c:v>2017</c:v>
                </c:pt>
                <c:pt idx="130">
                  <c:v>2018</c:v>
                </c:pt>
                <c:pt idx="131">
                  <c:v>2019</c:v>
                </c:pt>
                <c:pt idx="132">
                  <c:v>2020</c:v>
                </c:pt>
                <c:pt idx="133">
                  <c:v>2021</c:v>
                </c:pt>
              </c:numCache>
            </c:numRef>
          </c:cat>
          <c:val>
            <c:numRef>
              <c:f>SEAK!$L$3:$L$136</c:f>
              <c:numCache>
                <c:formatCode>#,##0</c:formatCode>
                <c:ptCount val="134"/>
                <c:pt idx="0">
                  <c:v>199.97879324733029</c:v>
                </c:pt>
                <c:pt idx="1">
                  <c:v>175.97781109480678</c:v>
                </c:pt>
                <c:pt idx="2">
                  <c:v>187.97830217106849</c:v>
                </c:pt>
                <c:pt idx="3">
                  <c:v>291.96198421541447</c:v>
                </c:pt>
                <c:pt idx="4">
                  <c:v>375.95660434213698</c:v>
                </c:pt>
                <c:pt idx="5">
                  <c:v>435.95024231633619</c:v>
                </c:pt>
                <c:pt idx="6">
                  <c:v>511.93865678747778</c:v>
                </c:pt>
                <c:pt idx="7">
                  <c:v>579.92968301014821</c:v>
                </c:pt>
                <c:pt idx="8">
                  <c:v>735.90961478022189</c:v>
                </c:pt>
                <c:pt idx="9">
                  <c:v>895.89264937808605</c:v>
                </c:pt>
                <c:pt idx="10">
                  <c:v>1055.8668665688406</c:v>
                </c:pt>
                <c:pt idx="11">
                  <c:v>1215.849901166705</c:v>
                </c:pt>
                <c:pt idx="12">
                  <c:v>1823.7748517500575</c:v>
                </c:pt>
                <c:pt idx="13">
                  <c:v>2431.6998023334099</c:v>
                </c:pt>
                <c:pt idx="14">
                  <c:v>3039.6247529167626</c:v>
                </c:pt>
                <c:pt idx="15">
                  <c:v>3427.573030928052</c:v>
                </c:pt>
                <c:pt idx="16">
                  <c:v>3819.5244117671305</c:v>
                </c:pt>
                <c:pt idx="17">
                  <c:v>2991.6316060188246</c:v>
                </c:pt>
                <c:pt idx="18">
                  <c:v>4895.3979750678145</c:v>
                </c:pt>
                <c:pt idx="19">
                  <c:v>6799.1555267096956</c:v>
                </c:pt>
                <c:pt idx="20">
                  <c:v>6883.1501468364168</c:v>
                </c:pt>
                <c:pt idx="21">
                  <c:v>6967.1359495560291</c:v>
                </c:pt>
                <c:pt idx="22">
                  <c:v>7051.1305696827521</c:v>
                </c:pt>
                <c:pt idx="23">
                  <c:v>7743.0413229857177</c:v>
                </c:pt>
                <c:pt idx="24">
                  <c:v>8094.9969451753313</c:v>
                </c:pt>
                <c:pt idx="25">
                  <c:v>7539.0682443177047</c:v>
                </c:pt>
                <c:pt idx="26">
                  <c:v>6047.2511354325297</c:v>
                </c:pt>
                <c:pt idx="27">
                  <c:v>5987.2574974583304</c:v>
                </c:pt>
                <c:pt idx="28">
                  <c:v>4119.492601638126</c:v>
                </c:pt>
                <c:pt idx="29">
                  <c:v>4187.4836278607963</c:v>
                </c:pt>
                <c:pt idx="30">
                  <c:v>3571.5612890289731</c:v>
                </c:pt>
                <c:pt idx="31">
                  <c:v>3619.5544359269106</c:v>
                </c:pt>
                <c:pt idx="32">
                  <c:v>4403.4571976050702</c:v>
                </c:pt>
                <c:pt idx="33">
                  <c:v>4087.4942312371318</c:v>
                </c:pt>
                <c:pt idx="34">
                  <c:v>3687.5454621495805</c:v>
                </c:pt>
                <c:pt idx="35">
                  <c:v>3887.5154379898013</c:v>
                </c:pt>
                <c:pt idx="36">
                  <c:v>3943.51479054332</c:v>
                </c:pt>
                <c:pt idx="37">
                  <c:v>3195.6046846868358</c:v>
                </c:pt>
                <c:pt idx="38">
                  <c:v>2867.6412272426364</c:v>
                </c:pt>
                <c:pt idx="39">
                  <c:v>2967.6306238663014</c:v>
                </c:pt>
                <c:pt idx="40">
                  <c:v>3031.6273646682907</c:v>
                </c:pt>
                <c:pt idx="41">
                  <c:v>3195.9900000000002</c:v>
                </c:pt>
                <c:pt idx="42">
                  <c:v>2812.9500000000007</c:v>
                </c:pt>
                <c:pt idx="43">
                  <c:v>2310.875</c:v>
                </c:pt>
                <c:pt idx="44">
                  <c:v>2576.21</c:v>
                </c:pt>
                <c:pt idx="45">
                  <c:v>2874.13</c:v>
                </c:pt>
                <c:pt idx="46">
                  <c:v>2612.1200000000003</c:v>
                </c:pt>
                <c:pt idx="47">
                  <c:v>2602.8100000000004</c:v>
                </c:pt>
                <c:pt idx="48">
                  <c:v>3277.7850000000003</c:v>
                </c:pt>
                <c:pt idx="49">
                  <c:v>3221.9250000000002</c:v>
                </c:pt>
                <c:pt idx="50">
                  <c:v>2939.9650000000001</c:v>
                </c:pt>
                <c:pt idx="51">
                  <c:v>2608.13</c:v>
                </c:pt>
                <c:pt idx="52">
                  <c:v>3140.7950000000005</c:v>
                </c:pt>
                <c:pt idx="53">
                  <c:v>3156.7550000000001</c:v>
                </c:pt>
                <c:pt idx="54">
                  <c:v>3148.11</c:v>
                </c:pt>
                <c:pt idx="55">
                  <c:v>3584.3500000000004</c:v>
                </c:pt>
                <c:pt idx="56">
                  <c:v>3894.9050000000007</c:v>
                </c:pt>
                <c:pt idx="57">
                  <c:v>3687.4250000000002</c:v>
                </c:pt>
                <c:pt idx="58">
                  <c:v>3895.57</c:v>
                </c:pt>
                <c:pt idx="59">
                  <c:v>3857</c:v>
                </c:pt>
                <c:pt idx="60">
                  <c:v>3980.0250000000001</c:v>
                </c:pt>
                <c:pt idx="61">
                  <c:v>3535.1400000000003</c:v>
                </c:pt>
                <c:pt idx="62">
                  <c:v>3743.2850000000003</c:v>
                </c:pt>
                <c:pt idx="63">
                  <c:v>4089.75</c:v>
                </c:pt>
                <c:pt idx="64">
                  <c:v>4045.8600000000006</c:v>
                </c:pt>
                <c:pt idx="65">
                  <c:v>3799.8100000000009</c:v>
                </c:pt>
                <c:pt idx="66">
                  <c:v>5343.2750000000015</c:v>
                </c:pt>
                <c:pt idx="67">
                  <c:v>4103.7150000000001</c:v>
                </c:pt>
                <c:pt idx="68">
                  <c:v>6945.2600000000011</c:v>
                </c:pt>
                <c:pt idx="69">
                  <c:v>5244.8550000000005</c:v>
                </c:pt>
                <c:pt idx="70">
                  <c:v>4540.62</c:v>
                </c:pt>
                <c:pt idx="71">
                  <c:v>4998.1400000000003</c:v>
                </c:pt>
                <c:pt idx="72">
                  <c:v>4831.8900000000012</c:v>
                </c:pt>
                <c:pt idx="73">
                  <c:v>4911.6900000000005</c:v>
                </c:pt>
                <c:pt idx="74">
                  <c:v>4773.37</c:v>
                </c:pt>
                <c:pt idx="75">
                  <c:v>3805.13</c:v>
                </c:pt>
                <c:pt idx="76">
                  <c:v>2772.3850000000002</c:v>
                </c:pt>
                <c:pt idx="77">
                  <c:v>4481.4350000000004</c:v>
                </c:pt>
                <c:pt idx="78">
                  <c:v>4446.8550000000005</c:v>
                </c:pt>
                <c:pt idx="79">
                  <c:v>4138.96</c:v>
                </c:pt>
                <c:pt idx="80">
                  <c:v>2423.9250000000002</c:v>
                </c:pt>
                <c:pt idx="81">
                  <c:v>4095.7349999999997</c:v>
                </c:pt>
                <c:pt idx="82">
                  <c:v>4158.2450000000008</c:v>
                </c:pt>
                <c:pt idx="83">
                  <c:v>2834.8949999999995</c:v>
                </c:pt>
                <c:pt idx="84">
                  <c:v>2289.5950000000003</c:v>
                </c:pt>
                <c:pt idx="85">
                  <c:v>2652.02</c:v>
                </c:pt>
                <c:pt idx="86">
                  <c:v>2411.2900000000004</c:v>
                </c:pt>
                <c:pt idx="87">
                  <c:v>2695.2450000000003</c:v>
                </c:pt>
                <c:pt idx="88">
                  <c:v>2169.895</c:v>
                </c:pt>
                <c:pt idx="89">
                  <c:v>1091.2650000000001</c:v>
                </c:pt>
                <c:pt idx="90">
                  <c:v>1359.9250000000002</c:v>
                </c:pt>
                <c:pt idx="91">
                  <c:v>1792.8400000000004</c:v>
                </c:pt>
                <c:pt idx="92">
                  <c:v>1490.93</c:v>
                </c:pt>
                <c:pt idx="93">
                  <c:v>1923.18</c:v>
                </c:pt>
                <c:pt idx="94">
                  <c:v>1525.51</c:v>
                </c:pt>
                <c:pt idx="95">
                  <c:v>2847.99204998</c:v>
                </c:pt>
                <c:pt idx="96">
                  <c:v>2397.3214249600005</c:v>
                </c:pt>
                <c:pt idx="97">
                  <c:v>4014.39917186</c:v>
                </c:pt>
                <c:pt idx="98">
                  <c:v>4561.3907469899996</c:v>
                </c:pt>
                <c:pt idx="99">
                  <c:v>4632.2020390800008</c:v>
                </c:pt>
                <c:pt idx="100">
                  <c:v>4836.4259104700004</c:v>
                </c:pt>
                <c:pt idx="101">
                  <c:v>3798.3001148399999</c:v>
                </c:pt>
                <c:pt idx="102">
                  <c:v>3531.4749562399998</c:v>
                </c:pt>
                <c:pt idx="103">
                  <c:v>3700.3664851999997</c:v>
                </c:pt>
                <c:pt idx="104">
                  <c:v>4149.42443069</c:v>
                </c:pt>
                <c:pt idx="105">
                  <c:v>4092.5408254499998</c:v>
                </c:pt>
                <c:pt idx="106">
                  <c:v>3397.9157697099999</c:v>
                </c:pt>
                <c:pt idx="107">
                  <c:v>3094.7320180700003</c:v>
                </c:pt>
                <c:pt idx="108">
                  <c:v>3410.3773842600003</c:v>
                </c:pt>
                <c:pt idx="109">
                  <c:v>4069.5234903399996</c:v>
                </c:pt>
                <c:pt idx="110">
                  <c:v>4051.3441938199999</c:v>
                </c:pt>
                <c:pt idx="111">
                  <c:v>4191.5007057000003</c:v>
                </c:pt>
                <c:pt idx="112">
                  <c:v>3310.0980389399997</c:v>
                </c:pt>
                <c:pt idx="113">
                  <c:v>2936.9826385900001</c:v>
                </c:pt>
                <c:pt idx="114">
                  <c:v>2927.5997758700005</c:v>
                </c:pt>
                <c:pt idx="115">
                  <c:v>3115.84345919</c:v>
                </c:pt>
                <c:pt idx="116">
                  <c:v>3766.9261676199994</c:v>
                </c:pt>
                <c:pt idx="117">
                  <c:v>3938.6032339500002</c:v>
                </c:pt>
                <c:pt idx="118">
                  <c:v>3901.9514264499994</c:v>
                </c:pt>
                <c:pt idx="119">
                  <c:v>3051.7760996799998</c:v>
                </c:pt>
                <c:pt idx="120">
                  <c:v>2364.4814054399994</c:v>
                </c:pt>
                <c:pt idx="121">
                  <c:v>1921.58096361</c:v>
                </c:pt>
                <c:pt idx="122">
                  <c:v>1769.6958733299998</c:v>
                </c:pt>
                <c:pt idx="123">
                  <c:v>1003.9663110399998</c:v>
                </c:pt>
                <c:pt idx="124">
                  <c:v>1091.34422012</c:v>
                </c:pt>
                <c:pt idx="125">
                  <c:v>1242.7894887099999</c:v>
                </c:pt>
                <c:pt idx="126">
                  <c:v>1427.2213840500001</c:v>
                </c:pt>
                <c:pt idx="127">
                  <c:v>1578.9598670999994</c:v>
                </c:pt>
                <c:pt idx="128">
                  <c:v>1712.8122680900001</c:v>
                </c:pt>
                <c:pt idx="129">
                  <c:v>1728.6458489299998</c:v>
                </c:pt>
                <c:pt idx="130">
                  <c:v>1478.6805217800002</c:v>
                </c:pt>
                <c:pt idx="131">
                  <c:v>1510.64089792</c:v>
                </c:pt>
                <c:pt idx="132">
                  <c:v>1364.0336679199997</c:v>
                </c:pt>
                <c:pt idx="133">
                  <c:v>1430.7399575700001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19-419B-AC29-077833229687}"/>
            </c:ext>
          </c:extLst>
        </c:ser>
        <c:ser>
          <c:idx val="1"/>
          <c:order val="1"/>
          <c:tx>
            <c:strRef>
              <c:f>SEAK!$M$2</c:f>
              <c:strCache>
                <c:ptCount val="1"/>
                <c:pt idx="0">
                  <c:v>SE-O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SEAK!$K$3:$K$136</c:f>
              <c:numCache>
                <c:formatCode>General</c:formatCode>
                <c:ptCount val="134"/>
                <c:pt idx="0">
                  <c:v>1888</c:v>
                </c:pt>
                <c:pt idx="1">
                  <c:v>1889</c:v>
                </c:pt>
                <c:pt idx="2">
                  <c:v>1890</c:v>
                </c:pt>
                <c:pt idx="3">
                  <c:v>1891</c:v>
                </c:pt>
                <c:pt idx="4">
                  <c:v>1892</c:v>
                </c:pt>
                <c:pt idx="5">
                  <c:v>1893</c:v>
                </c:pt>
                <c:pt idx="6">
                  <c:v>1894</c:v>
                </c:pt>
                <c:pt idx="7">
                  <c:v>1895</c:v>
                </c:pt>
                <c:pt idx="8">
                  <c:v>1896</c:v>
                </c:pt>
                <c:pt idx="9">
                  <c:v>1897</c:v>
                </c:pt>
                <c:pt idx="10">
                  <c:v>1898</c:v>
                </c:pt>
                <c:pt idx="11">
                  <c:v>1899</c:v>
                </c:pt>
                <c:pt idx="12">
                  <c:v>1900</c:v>
                </c:pt>
                <c:pt idx="13">
                  <c:v>1901</c:v>
                </c:pt>
                <c:pt idx="14">
                  <c:v>1902</c:v>
                </c:pt>
                <c:pt idx="15">
                  <c:v>1903</c:v>
                </c:pt>
                <c:pt idx="16">
                  <c:v>1904</c:v>
                </c:pt>
                <c:pt idx="17">
                  <c:v>1905</c:v>
                </c:pt>
                <c:pt idx="18">
                  <c:v>1906</c:v>
                </c:pt>
                <c:pt idx="19">
                  <c:v>1907</c:v>
                </c:pt>
                <c:pt idx="20">
                  <c:v>1908</c:v>
                </c:pt>
                <c:pt idx="21">
                  <c:v>1909</c:v>
                </c:pt>
                <c:pt idx="22">
                  <c:v>1910</c:v>
                </c:pt>
                <c:pt idx="23">
                  <c:v>1911</c:v>
                </c:pt>
                <c:pt idx="24">
                  <c:v>1912</c:v>
                </c:pt>
                <c:pt idx="25">
                  <c:v>1913</c:v>
                </c:pt>
                <c:pt idx="26">
                  <c:v>1914</c:v>
                </c:pt>
                <c:pt idx="27">
                  <c:v>1915</c:v>
                </c:pt>
                <c:pt idx="28">
                  <c:v>1916</c:v>
                </c:pt>
                <c:pt idx="29">
                  <c:v>1917</c:v>
                </c:pt>
                <c:pt idx="30">
                  <c:v>1918</c:v>
                </c:pt>
                <c:pt idx="31">
                  <c:v>1919</c:v>
                </c:pt>
                <c:pt idx="32">
                  <c:v>1920</c:v>
                </c:pt>
                <c:pt idx="33">
                  <c:v>1921</c:v>
                </c:pt>
                <c:pt idx="34">
                  <c:v>1922</c:v>
                </c:pt>
                <c:pt idx="35">
                  <c:v>1923</c:v>
                </c:pt>
                <c:pt idx="36">
                  <c:v>1924</c:v>
                </c:pt>
                <c:pt idx="37">
                  <c:v>1925</c:v>
                </c:pt>
                <c:pt idx="38">
                  <c:v>1926</c:v>
                </c:pt>
                <c:pt idx="39">
                  <c:v>1927</c:v>
                </c:pt>
                <c:pt idx="40">
                  <c:v>1928</c:v>
                </c:pt>
                <c:pt idx="41">
                  <c:v>1929</c:v>
                </c:pt>
                <c:pt idx="42">
                  <c:v>1930</c:v>
                </c:pt>
                <c:pt idx="43">
                  <c:v>1931</c:v>
                </c:pt>
                <c:pt idx="44">
                  <c:v>1932</c:v>
                </c:pt>
                <c:pt idx="45">
                  <c:v>1933</c:v>
                </c:pt>
                <c:pt idx="46">
                  <c:v>1934</c:v>
                </c:pt>
                <c:pt idx="47">
                  <c:v>1935</c:v>
                </c:pt>
                <c:pt idx="48">
                  <c:v>1936</c:v>
                </c:pt>
                <c:pt idx="49">
                  <c:v>1937</c:v>
                </c:pt>
                <c:pt idx="50">
                  <c:v>1938</c:v>
                </c:pt>
                <c:pt idx="51">
                  <c:v>1939</c:v>
                </c:pt>
                <c:pt idx="52">
                  <c:v>1940</c:v>
                </c:pt>
                <c:pt idx="53">
                  <c:v>1941</c:v>
                </c:pt>
                <c:pt idx="54">
                  <c:v>1942</c:v>
                </c:pt>
                <c:pt idx="55">
                  <c:v>1943</c:v>
                </c:pt>
                <c:pt idx="56">
                  <c:v>1944</c:v>
                </c:pt>
                <c:pt idx="57">
                  <c:v>1945</c:v>
                </c:pt>
                <c:pt idx="58">
                  <c:v>1946</c:v>
                </c:pt>
                <c:pt idx="59">
                  <c:v>1947</c:v>
                </c:pt>
                <c:pt idx="60">
                  <c:v>1948</c:v>
                </c:pt>
                <c:pt idx="61">
                  <c:v>1949</c:v>
                </c:pt>
                <c:pt idx="62">
                  <c:v>1950</c:v>
                </c:pt>
                <c:pt idx="63">
                  <c:v>1951</c:v>
                </c:pt>
                <c:pt idx="64">
                  <c:v>1952</c:v>
                </c:pt>
                <c:pt idx="65">
                  <c:v>1953</c:v>
                </c:pt>
                <c:pt idx="66">
                  <c:v>1954</c:v>
                </c:pt>
                <c:pt idx="67">
                  <c:v>1955</c:v>
                </c:pt>
                <c:pt idx="68">
                  <c:v>1956</c:v>
                </c:pt>
                <c:pt idx="69">
                  <c:v>1957</c:v>
                </c:pt>
                <c:pt idx="70">
                  <c:v>1958</c:v>
                </c:pt>
                <c:pt idx="71">
                  <c:v>1959</c:v>
                </c:pt>
                <c:pt idx="72">
                  <c:v>1960</c:v>
                </c:pt>
                <c:pt idx="73">
                  <c:v>1961</c:v>
                </c:pt>
                <c:pt idx="74">
                  <c:v>1962</c:v>
                </c:pt>
                <c:pt idx="75">
                  <c:v>1963</c:v>
                </c:pt>
                <c:pt idx="76">
                  <c:v>1964</c:v>
                </c:pt>
                <c:pt idx="77">
                  <c:v>1965</c:v>
                </c:pt>
                <c:pt idx="78">
                  <c:v>1966</c:v>
                </c:pt>
                <c:pt idx="79">
                  <c:v>1967</c:v>
                </c:pt>
                <c:pt idx="80">
                  <c:v>1968</c:v>
                </c:pt>
                <c:pt idx="81">
                  <c:v>1969</c:v>
                </c:pt>
                <c:pt idx="82">
                  <c:v>1970</c:v>
                </c:pt>
                <c:pt idx="83">
                  <c:v>1971</c:v>
                </c:pt>
                <c:pt idx="84">
                  <c:v>1972</c:v>
                </c:pt>
                <c:pt idx="85">
                  <c:v>1973</c:v>
                </c:pt>
                <c:pt idx="86">
                  <c:v>1974</c:v>
                </c:pt>
                <c:pt idx="87">
                  <c:v>1975</c:v>
                </c:pt>
                <c:pt idx="88">
                  <c:v>1976</c:v>
                </c:pt>
                <c:pt idx="89">
                  <c:v>1977</c:v>
                </c:pt>
                <c:pt idx="90">
                  <c:v>1978</c:v>
                </c:pt>
                <c:pt idx="91">
                  <c:v>1979</c:v>
                </c:pt>
                <c:pt idx="92">
                  <c:v>1980</c:v>
                </c:pt>
                <c:pt idx="93">
                  <c:v>1981</c:v>
                </c:pt>
                <c:pt idx="94">
                  <c:v>1982</c:v>
                </c:pt>
                <c:pt idx="95">
                  <c:v>1983</c:v>
                </c:pt>
                <c:pt idx="96">
                  <c:v>1984</c:v>
                </c:pt>
                <c:pt idx="97">
                  <c:v>1985</c:v>
                </c:pt>
                <c:pt idx="98">
                  <c:v>1986</c:v>
                </c:pt>
                <c:pt idx="99">
                  <c:v>1987</c:v>
                </c:pt>
                <c:pt idx="100">
                  <c:v>1988</c:v>
                </c:pt>
                <c:pt idx="101">
                  <c:v>1989</c:v>
                </c:pt>
                <c:pt idx="102">
                  <c:v>1990</c:v>
                </c:pt>
                <c:pt idx="103">
                  <c:v>1991</c:v>
                </c:pt>
                <c:pt idx="104">
                  <c:v>1992</c:v>
                </c:pt>
                <c:pt idx="105">
                  <c:v>1993</c:v>
                </c:pt>
                <c:pt idx="106">
                  <c:v>1994</c:v>
                </c:pt>
                <c:pt idx="107">
                  <c:v>1995</c:v>
                </c:pt>
                <c:pt idx="108">
                  <c:v>1996</c:v>
                </c:pt>
                <c:pt idx="109">
                  <c:v>1997</c:v>
                </c:pt>
                <c:pt idx="110">
                  <c:v>1998</c:v>
                </c:pt>
                <c:pt idx="111">
                  <c:v>1999</c:v>
                </c:pt>
                <c:pt idx="112">
                  <c:v>2000</c:v>
                </c:pt>
                <c:pt idx="113">
                  <c:v>2001</c:v>
                </c:pt>
                <c:pt idx="114">
                  <c:v>2002</c:v>
                </c:pt>
                <c:pt idx="115">
                  <c:v>2003</c:v>
                </c:pt>
                <c:pt idx="116">
                  <c:v>2004</c:v>
                </c:pt>
                <c:pt idx="117">
                  <c:v>2005</c:v>
                </c:pt>
                <c:pt idx="118">
                  <c:v>2006</c:v>
                </c:pt>
                <c:pt idx="119">
                  <c:v>2007</c:v>
                </c:pt>
                <c:pt idx="120">
                  <c:v>2008</c:v>
                </c:pt>
                <c:pt idx="121">
                  <c:v>2009</c:v>
                </c:pt>
                <c:pt idx="122">
                  <c:v>2010</c:v>
                </c:pt>
                <c:pt idx="123">
                  <c:v>2011</c:v>
                </c:pt>
                <c:pt idx="124">
                  <c:v>2012</c:v>
                </c:pt>
                <c:pt idx="125">
                  <c:v>2013</c:v>
                </c:pt>
                <c:pt idx="126">
                  <c:v>2014</c:v>
                </c:pt>
                <c:pt idx="127">
                  <c:v>2015</c:v>
                </c:pt>
                <c:pt idx="128">
                  <c:v>2016</c:v>
                </c:pt>
                <c:pt idx="129">
                  <c:v>2017</c:v>
                </c:pt>
                <c:pt idx="130">
                  <c:v>2018</c:v>
                </c:pt>
                <c:pt idx="131">
                  <c:v>2019</c:v>
                </c:pt>
                <c:pt idx="132">
                  <c:v>2020</c:v>
                </c:pt>
                <c:pt idx="133">
                  <c:v>2021</c:v>
                </c:pt>
              </c:numCache>
            </c:numRef>
          </c:cat>
          <c:val>
            <c:numRef>
              <c:f>SEAK!$M$3:$M$136</c:f>
              <c:numCache>
                <c:formatCode>#,##0</c:formatCode>
                <c:ptCount val="134"/>
                <c:pt idx="0">
                  <c:v>132.52640439266972</c:v>
                </c:pt>
                <c:pt idx="1">
                  <c:v>116.62089853919321</c:v>
                </c:pt>
                <c:pt idx="2">
                  <c:v>124.57365146593145</c:v>
                </c:pt>
                <c:pt idx="3">
                  <c:v>193.48387576058551</c:v>
                </c:pt>
                <c:pt idx="4">
                  <c:v>249.1473029318629</c:v>
                </c:pt>
                <c:pt idx="5">
                  <c:v>288.90522424966383</c:v>
                </c:pt>
                <c:pt idx="6">
                  <c:v>339.26292059252222</c:v>
                </c:pt>
                <c:pt idx="7">
                  <c:v>384.32072942285185</c:v>
                </c:pt>
                <c:pt idx="8">
                  <c:v>487.68898752277806</c:v>
                </c:pt>
                <c:pt idx="9">
                  <c:v>593.71011103691387</c:v>
                </c:pt>
                <c:pt idx="10">
                  <c:v>699.72539123515924</c:v>
                </c:pt>
                <c:pt idx="11">
                  <c:v>805.7465147492951</c:v>
                </c:pt>
                <c:pt idx="12">
                  <c:v>1208.6197721239425</c:v>
                </c:pt>
                <c:pt idx="13">
                  <c:v>1611.4930294985902</c:v>
                </c:pt>
                <c:pt idx="14">
                  <c:v>2014.3662868732379</c:v>
                </c:pt>
                <c:pt idx="15">
                  <c:v>2271.4604994159486</c:v>
                </c:pt>
                <c:pt idx="16">
                  <c:v>2531.2075773728689</c:v>
                </c:pt>
                <c:pt idx="17">
                  <c:v>1982.5611184821746</c:v>
                </c:pt>
                <c:pt idx="18">
                  <c:v>3244.1914523631858</c:v>
                </c:pt>
                <c:pt idx="19">
                  <c:v>4505.815942928306</c:v>
                </c:pt>
                <c:pt idx="20">
                  <c:v>4561.4793700995833</c:v>
                </c:pt>
                <c:pt idx="21">
                  <c:v>4617.1369539549696</c:v>
                </c:pt>
                <c:pt idx="22">
                  <c:v>4672.800381126247</c:v>
                </c:pt>
                <c:pt idx="23">
                  <c:v>5131.3312223562816</c:v>
                </c:pt>
                <c:pt idx="24">
                  <c:v>5364.5730194346688</c:v>
                </c:pt>
                <c:pt idx="25">
                  <c:v>4996.1577958652924</c:v>
                </c:pt>
                <c:pt idx="26">
                  <c:v>4007.5271803804703</c:v>
                </c:pt>
                <c:pt idx="27">
                  <c:v>3967.7692590626693</c:v>
                </c:pt>
                <c:pt idx="28">
                  <c:v>2729.9971839618734</c:v>
                </c:pt>
                <c:pt idx="29">
                  <c:v>2775.0549927922029</c:v>
                </c:pt>
                <c:pt idx="30">
                  <c:v>2366.8818479050269</c:v>
                </c:pt>
                <c:pt idx="31">
                  <c:v>2398.6870162960895</c:v>
                </c:pt>
                <c:pt idx="32">
                  <c:v>2918.1811722099305</c:v>
                </c:pt>
                <c:pt idx="33">
                  <c:v>2708.791790595868</c:v>
                </c:pt>
                <c:pt idx="34">
                  <c:v>2443.7448251264191</c:v>
                </c:pt>
                <c:pt idx="35">
                  <c:v>2576.2653862031984</c:v>
                </c:pt>
                <c:pt idx="36">
                  <c:v>2613.3762854226802</c:v>
                </c:pt>
                <c:pt idx="37">
                  <c:v>2117.7345449731638</c:v>
                </c:pt>
                <c:pt idx="38">
                  <c:v>1900.3924104323637</c:v>
                </c:pt>
                <c:pt idx="39">
                  <c:v>1966.6556126286985</c:v>
                </c:pt>
                <c:pt idx="40">
                  <c:v>2009.0663993607088</c:v>
                </c:pt>
                <c:pt idx="41">
                  <c:v>3364.2350000000001</c:v>
                </c:pt>
                <c:pt idx="42">
                  <c:v>2861.4949999999994</c:v>
                </c:pt>
                <c:pt idx="43">
                  <c:v>2592.835</c:v>
                </c:pt>
                <c:pt idx="44">
                  <c:v>2567.5650000000001</c:v>
                </c:pt>
                <c:pt idx="45">
                  <c:v>2547.6150000000002</c:v>
                </c:pt>
                <c:pt idx="46">
                  <c:v>2465.1550000000007</c:v>
                </c:pt>
                <c:pt idx="47">
                  <c:v>2436.5600000000004</c:v>
                </c:pt>
                <c:pt idx="48">
                  <c:v>2542.9600000000005</c:v>
                </c:pt>
                <c:pt idx="49">
                  <c:v>2011.6250000000002</c:v>
                </c:pt>
                <c:pt idx="50">
                  <c:v>1817.4449999999999</c:v>
                </c:pt>
                <c:pt idx="51">
                  <c:v>1751.6100000000004</c:v>
                </c:pt>
                <c:pt idx="52">
                  <c:v>1923.845</c:v>
                </c:pt>
                <c:pt idx="53">
                  <c:v>1667.1550000000002</c:v>
                </c:pt>
                <c:pt idx="54">
                  <c:v>2403.3100000000004</c:v>
                </c:pt>
                <c:pt idx="55">
                  <c:v>1837.3950000000004</c:v>
                </c:pt>
                <c:pt idx="56">
                  <c:v>3007.7950000000001</c:v>
                </c:pt>
                <c:pt idx="57">
                  <c:v>1957.095</c:v>
                </c:pt>
                <c:pt idx="58">
                  <c:v>2684.6050000000005</c:v>
                </c:pt>
                <c:pt idx="59">
                  <c:v>2459.835</c:v>
                </c:pt>
                <c:pt idx="60">
                  <c:v>2505.7200000000003</c:v>
                </c:pt>
                <c:pt idx="61">
                  <c:v>2749.7750000000001</c:v>
                </c:pt>
                <c:pt idx="62">
                  <c:v>2131.9900000000002</c:v>
                </c:pt>
                <c:pt idx="63">
                  <c:v>2540.9650000000001</c:v>
                </c:pt>
                <c:pt idx="64">
                  <c:v>2309.5450000000001</c:v>
                </c:pt>
                <c:pt idx="65">
                  <c:v>1792.84</c:v>
                </c:pt>
                <c:pt idx="66">
                  <c:v>1995.665</c:v>
                </c:pt>
                <c:pt idx="67">
                  <c:v>1577.38</c:v>
                </c:pt>
                <c:pt idx="68">
                  <c:v>2703.89</c:v>
                </c:pt>
                <c:pt idx="69">
                  <c:v>2902.0600000000004</c:v>
                </c:pt>
                <c:pt idx="70">
                  <c:v>2906.05</c:v>
                </c:pt>
                <c:pt idx="71">
                  <c:v>3667.4750000000004</c:v>
                </c:pt>
                <c:pt idx="72">
                  <c:v>3623.5850000000005</c:v>
                </c:pt>
                <c:pt idx="73">
                  <c:v>3258.5000000000005</c:v>
                </c:pt>
                <c:pt idx="74">
                  <c:v>4030.5650000000001</c:v>
                </c:pt>
                <c:pt idx="75">
                  <c:v>3004.4700000000003</c:v>
                </c:pt>
                <c:pt idx="76">
                  <c:v>2171.2250000000004</c:v>
                </c:pt>
                <c:pt idx="77">
                  <c:v>3544.4500000000007</c:v>
                </c:pt>
                <c:pt idx="78">
                  <c:v>3559.08</c:v>
                </c:pt>
                <c:pt idx="79">
                  <c:v>1985.0250000000001</c:v>
                </c:pt>
                <c:pt idx="80">
                  <c:v>1639.8900000000003</c:v>
                </c:pt>
                <c:pt idx="81">
                  <c:v>2106.0550000000003</c:v>
                </c:pt>
                <c:pt idx="82">
                  <c:v>2070.8100000000004</c:v>
                </c:pt>
                <c:pt idx="83">
                  <c:v>1559.4250000000002</c:v>
                </c:pt>
                <c:pt idx="84">
                  <c:v>1554.105</c:v>
                </c:pt>
                <c:pt idx="85">
                  <c:v>1322.0200000000004</c:v>
                </c:pt>
                <c:pt idx="86">
                  <c:v>1536.1500000000003</c:v>
                </c:pt>
                <c:pt idx="87">
                  <c:v>1657.18</c:v>
                </c:pt>
                <c:pt idx="88">
                  <c:v>1505.5600000000002</c:v>
                </c:pt>
                <c:pt idx="89">
                  <c:v>1027.425</c:v>
                </c:pt>
                <c:pt idx="90">
                  <c:v>1510.2150000000004</c:v>
                </c:pt>
                <c:pt idx="91">
                  <c:v>1219.6100000000004</c:v>
                </c:pt>
                <c:pt idx="92">
                  <c:v>662.34</c:v>
                </c:pt>
                <c:pt idx="93">
                  <c:v>743.47</c:v>
                </c:pt>
                <c:pt idx="94">
                  <c:v>792.01499999999999</c:v>
                </c:pt>
                <c:pt idx="95">
                  <c:v>1356.5566991899998</c:v>
                </c:pt>
                <c:pt idx="96">
                  <c:v>1465.0460493899998</c:v>
                </c:pt>
                <c:pt idx="97">
                  <c:v>2064.96283455</c:v>
                </c:pt>
                <c:pt idx="98">
                  <c:v>2446.4348470099999</c:v>
                </c:pt>
                <c:pt idx="99">
                  <c:v>2473.4105773299998</c:v>
                </c:pt>
                <c:pt idx="100">
                  <c:v>2720.0039381899996</c:v>
                </c:pt>
                <c:pt idx="101">
                  <c:v>2522.96382107</c:v>
                </c:pt>
                <c:pt idx="102">
                  <c:v>2922.9083445099991</c:v>
                </c:pt>
                <c:pt idx="103">
                  <c:v>2076.2515912600002</c:v>
                </c:pt>
                <c:pt idx="104">
                  <c:v>2380.4615935100001</c:v>
                </c:pt>
                <c:pt idx="105">
                  <c:v>3415.2154228499999</c:v>
                </c:pt>
                <c:pt idx="106">
                  <c:v>3504.0594042299999</c:v>
                </c:pt>
                <c:pt idx="107">
                  <c:v>2068.4814080700003</c:v>
                </c:pt>
                <c:pt idx="108">
                  <c:v>2398.6408900299998</c:v>
                </c:pt>
                <c:pt idx="109">
                  <c:v>2416.2337576299997</c:v>
                </c:pt>
                <c:pt idx="110">
                  <c:v>2379.2887356699998</c:v>
                </c:pt>
                <c:pt idx="111">
                  <c:v>2376.9430199900003</c:v>
                </c:pt>
                <c:pt idx="112">
                  <c:v>2186.7934426799998</c:v>
                </c:pt>
                <c:pt idx="113">
                  <c:v>2564.7468816199998</c:v>
                </c:pt>
                <c:pt idx="114">
                  <c:v>2694.7874946299999</c:v>
                </c:pt>
                <c:pt idx="115">
                  <c:v>2395.41553097</c:v>
                </c:pt>
                <c:pt idx="116">
                  <c:v>2961.0262243099996</c:v>
                </c:pt>
                <c:pt idx="117">
                  <c:v>3036.5289477599995</c:v>
                </c:pt>
                <c:pt idx="118">
                  <c:v>3012.04554035</c:v>
                </c:pt>
                <c:pt idx="119">
                  <c:v>2498.4804136599996</c:v>
                </c:pt>
                <c:pt idx="120">
                  <c:v>1722.3417380399999</c:v>
                </c:pt>
                <c:pt idx="121">
                  <c:v>1313.45417357</c:v>
                </c:pt>
                <c:pt idx="122">
                  <c:v>1149.6938976599999</c:v>
                </c:pt>
                <c:pt idx="123">
                  <c:v>566.9301584100001</c:v>
                </c:pt>
                <c:pt idx="124">
                  <c:v>620.88161904999993</c:v>
                </c:pt>
                <c:pt idx="125">
                  <c:v>694.03862681999999</c:v>
                </c:pt>
                <c:pt idx="126">
                  <c:v>750.92223205999994</c:v>
                </c:pt>
                <c:pt idx="127">
                  <c:v>816.30905664000011</c:v>
                </c:pt>
                <c:pt idx="128">
                  <c:v>865.71569314999999</c:v>
                </c:pt>
                <c:pt idx="129">
                  <c:v>996.63594953999996</c:v>
                </c:pt>
                <c:pt idx="130">
                  <c:v>803.70083485999999</c:v>
                </c:pt>
                <c:pt idx="131">
                  <c:v>763.38384661000009</c:v>
                </c:pt>
                <c:pt idx="132">
                  <c:v>786.69439618000001</c:v>
                </c:pt>
                <c:pt idx="133">
                  <c:v>774.81921054999998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19-419B-AC29-077833229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5054152"/>
        <c:axId val="675052184"/>
      </c:lineChart>
      <c:catAx>
        <c:axId val="675054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052184"/>
        <c:crosses val="autoZero"/>
        <c:auto val="1"/>
        <c:lblAlgn val="ctr"/>
        <c:lblOffset val="100"/>
        <c:noMultiLvlLbl val="0"/>
      </c:catAx>
      <c:valAx>
        <c:axId val="675052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Halibut</a:t>
                </a:r>
                <a:r>
                  <a:rPr lang="en-US" baseline="0"/>
                  <a:t> Harvest (round tons)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054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338867016622927"/>
          <c:y val="4.2244823563721209E-2"/>
          <c:w val="0.13123643919510061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56920384951881"/>
          <c:y val="5.0925925925925923E-2"/>
          <c:w val="0.81102996500437441"/>
          <c:h val="0.80808690580344122"/>
        </c:manualLayout>
      </c:layout>
      <c:lineChart>
        <c:grouping val="standard"/>
        <c:varyColors val="0"/>
        <c:ser>
          <c:idx val="0"/>
          <c:order val="0"/>
          <c:tx>
            <c:strRef>
              <c:f>SEAK!$V$2</c:f>
              <c:strCache>
                <c:ptCount val="1"/>
                <c:pt idx="0">
                  <c:v>SE-I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SEAK!$U$3:$U$136</c:f>
              <c:numCache>
                <c:formatCode>General</c:formatCode>
                <c:ptCount val="134"/>
                <c:pt idx="0">
                  <c:v>1888</c:v>
                </c:pt>
                <c:pt idx="1">
                  <c:v>1889</c:v>
                </c:pt>
                <c:pt idx="2">
                  <c:v>1890</c:v>
                </c:pt>
                <c:pt idx="3">
                  <c:v>1891</c:v>
                </c:pt>
                <c:pt idx="4">
                  <c:v>1892</c:v>
                </c:pt>
                <c:pt idx="5">
                  <c:v>1893</c:v>
                </c:pt>
                <c:pt idx="6">
                  <c:v>1894</c:v>
                </c:pt>
                <c:pt idx="7">
                  <c:v>1895</c:v>
                </c:pt>
                <c:pt idx="8">
                  <c:v>1896</c:v>
                </c:pt>
                <c:pt idx="9">
                  <c:v>1897</c:v>
                </c:pt>
                <c:pt idx="10">
                  <c:v>1898</c:v>
                </c:pt>
                <c:pt idx="11">
                  <c:v>1899</c:v>
                </c:pt>
                <c:pt idx="12">
                  <c:v>1900</c:v>
                </c:pt>
                <c:pt idx="13">
                  <c:v>1901</c:v>
                </c:pt>
                <c:pt idx="14">
                  <c:v>1902</c:v>
                </c:pt>
                <c:pt idx="15">
                  <c:v>1903</c:v>
                </c:pt>
                <c:pt idx="16">
                  <c:v>1904</c:v>
                </c:pt>
                <c:pt idx="17">
                  <c:v>1905</c:v>
                </c:pt>
                <c:pt idx="18">
                  <c:v>1906</c:v>
                </c:pt>
                <c:pt idx="19">
                  <c:v>1907</c:v>
                </c:pt>
                <c:pt idx="20">
                  <c:v>1908</c:v>
                </c:pt>
                <c:pt idx="21">
                  <c:v>1909</c:v>
                </c:pt>
                <c:pt idx="22">
                  <c:v>1910</c:v>
                </c:pt>
                <c:pt idx="23">
                  <c:v>1911</c:v>
                </c:pt>
                <c:pt idx="24">
                  <c:v>1912</c:v>
                </c:pt>
                <c:pt idx="25">
                  <c:v>1913</c:v>
                </c:pt>
                <c:pt idx="26">
                  <c:v>1914</c:v>
                </c:pt>
                <c:pt idx="27">
                  <c:v>1915</c:v>
                </c:pt>
                <c:pt idx="28">
                  <c:v>1916</c:v>
                </c:pt>
                <c:pt idx="29">
                  <c:v>1917</c:v>
                </c:pt>
                <c:pt idx="30">
                  <c:v>1918</c:v>
                </c:pt>
                <c:pt idx="31">
                  <c:v>1919</c:v>
                </c:pt>
                <c:pt idx="32">
                  <c:v>1920</c:v>
                </c:pt>
                <c:pt idx="33">
                  <c:v>1921</c:v>
                </c:pt>
                <c:pt idx="34">
                  <c:v>1922</c:v>
                </c:pt>
                <c:pt idx="35">
                  <c:v>1923</c:v>
                </c:pt>
                <c:pt idx="36">
                  <c:v>1924</c:v>
                </c:pt>
                <c:pt idx="37">
                  <c:v>1925</c:v>
                </c:pt>
                <c:pt idx="38">
                  <c:v>1926</c:v>
                </c:pt>
                <c:pt idx="39">
                  <c:v>1927</c:v>
                </c:pt>
                <c:pt idx="40">
                  <c:v>1928</c:v>
                </c:pt>
                <c:pt idx="41">
                  <c:v>1929</c:v>
                </c:pt>
                <c:pt idx="42">
                  <c:v>1930</c:v>
                </c:pt>
                <c:pt idx="43">
                  <c:v>1931</c:v>
                </c:pt>
                <c:pt idx="44">
                  <c:v>1932</c:v>
                </c:pt>
                <c:pt idx="45">
                  <c:v>1933</c:v>
                </c:pt>
                <c:pt idx="46">
                  <c:v>1934</c:v>
                </c:pt>
                <c:pt idx="47">
                  <c:v>1935</c:v>
                </c:pt>
                <c:pt idx="48">
                  <c:v>1936</c:v>
                </c:pt>
                <c:pt idx="49">
                  <c:v>1937</c:v>
                </c:pt>
                <c:pt idx="50">
                  <c:v>1938</c:v>
                </c:pt>
                <c:pt idx="51">
                  <c:v>1939</c:v>
                </c:pt>
                <c:pt idx="52">
                  <c:v>1940</c:v>
                </c:pt>
                <c:pt idx="53">
                  <c:v>1941</c:v>
                </c:pt>
                <c:pt idx="54">
                  <c:v>1942</c:v>
                </c:pt>
                <c:pt idx="55">
                  <c:v>1943</c:v>
                </c:pt>
                <c:pt idx="56">
                  <c:v>1944</c:v>
                </c:pt>
                <c:pt idx="57">
                  <c:v>1945</c:v>
                </c:pt>
                <c:pt idx="58">
                  <c:v>1946</c:v>
                </c:pt>
                <c:pt idx="59">
                  <c:v>1947</c:v>
                </c:pt>
                <c:pt idx="60">
                  <c:v>1948</c:v>
                </c:pt>
                <c:pt idx="61">
                  <c:v>1949</c:v>
                </c:pt>
                <c:pt idx="62">
                  <c:v>1950</c:v>
                </c:pt>
                <c:pt idx="63">
                  <c:v>1951</c:v>
                </c:pt>
                <c:pt idx="64">
                  <c:v>1952</c:v>
                </c:pt>
                <c:pt idx="65">
                  <c:v>1953</c:v>
                </c:pt>
                <c:pt idx="66">
                  <c:v>1954</c:v>
                </c:pt>
                <c:pt idx="67">
                  <c:v>1955</c:v>
                </c:pt>
                <c:pt idx="68">
                  <c:v>1956</c:v>
                </c:pt>
                <c:pt idx="69">
                  <c:v>1957</c:v>
                </c:pt>
                <c:pt idx="70">
                  <c:v>1958</c:v>
                </c:pt>
                <c:pt idx="71">
                  <c:v>1959</c:v>
                </c:pt>
                <c:pt idx="72">
                  <c:v>1960</c:v>
                </c:pt>
                <c:pt idx="73">
                  <c:v>1961</c:v>
                </c:pt>
                <c:pt idx="74">
                  <c:v>1962</c:v>
                </c:pt>
                <c:pt idx="75">
                  <c:v>1963</c:v>
                </c:pt>
                <c:pt idx="76">
                  <c:v>1964</c:v>
                </c:pt>
                <c:pt idx="77">
                  <c:v>1965</c:v>
                </c:pt>
                <c:pt idx="78">
                  <c:v>1966</c:v>
                </c:pt>
                <c:pt idx="79">
                  <c:v>1967</c:v>
                </c:pt>
                <c:pt idx="80">
                  <c:v>1968</c:v>
                </c:pt>
                <c:pt idx="81">
                  <c:v>1969</c:v>
                </c:pt>
                <c:pt idx="82">
                  <c:v>1970</c:v>
                </c:pt>
                <c:pt idx="83">
                  <c:v>1971</c:v>
                </c:pt>
                <c:pt idx="84">
                  <c:v>1972</c:v>
                </c:pt>
                <c:pt idx="85">
                  <c:v>1973</c:v>
                </c:pt>
                <c:pt idx="86">
                  <c:v>1974</c:v>
                </c:pt>
                <c:pt idx="87">
                  <c:v>1975</c:v>
                </c:pt>
                <c:pt idx="88">
                  <c:v>1976</c:v>
                </c:pt>
                <c:pt idx="89">
                  <c:v>1977</c:v>
                </c:pt>
                <c:pt idx="90">
                  <c:v>1978</c:v>
                </c:pt>
                <c:pt idx="91">
                  <c:v>1979</c:v>
                </c:pt>
                <c:pt idx="92">
                  <c:v>1980</c:v>
                </c:pt>
                <c:pt idx="93">
                  <c:v>1981</c:v>
                </c:pt>
                <c:pt idx="94">
                  <c:v>1982</c:v>
                </c:pt>
                <c:pt idx="95">
                  <c:v>1983</c:v>
                </c:pt>
                <c:pt idx="96">
                  <c:v>1984</c:v>
                </c:pt>
                <c:pt idx="97">
                  <c:v>1985</c:v>
                </c:pt>
                <c:pt idx="98">
                  <c:v>1986</c:v>
                </c:pt>
                <c:pt idx="99">
                  <c:v>1987</c:v>
                </c:pt>
                <c:pt idx="100">
                  <c:v>1988</c:v>
                </c:pt>
                <c:pt idx="101">
                  <c:v>1989</c:v>
                </c:pt>
                <c:pt idx="102">
                  <c:v>1990</c:v>
                </c:pt>
                <c:pt idx="103">
                  <c:v>1991</c:v>
                </c:pt>
                <c:pt idx="104">
                  <c:v>1992</c:v>
                </c:pt>
                <c:pt idx="105">
                  <c:v>1993</c:v>
                </c:pt>
                <c:pt idx="106">
                  <c:v>1994</c:v>
                </c:pt>
                <c:pt idx="107">
                  <c:v>1995</c:v>
                </c:pt>
                <c:pt idx="108">
                  <c:v>1996</c:v>
                </c:pt>
                <c:pt idx="109">
                  <c:v>1997</c:v>
                </c:pt>
                <c:pt idx="110">
                  <c:v>1998</c:v>
                </c:pt>
                <c:pt idx="111">
                  <c:v>1999</c:v>
                </c:pt>
                <c:pt idx="112">
                  <c:v>2000</c:v>
                </c:pt>
                <c:pt idx="113">
                  <c:v>2001</c:v>
                </c:pt>
                <c:pt idx="114">
                  <c:v>2002</c:v>
                </c:pt>
                <c:pt idx="115">
                  <c:v>2003</c:v>
                </c:pt>
                <c:pt idx="116">
                  <c:v>2004</c:v>
                </c:pt>
                <c:pt idx="117">
                  <c:v>2005</c:v>
                </c:pt>
                <c:pt idx="118">
                  <c:v>2006</c:v>
                </c:pt>
                <c:pt idx="119">
                  <c:v>2007</c:v>
                </c:pt>
                <c:pt idx="120">
                  <c:v>2008</c:v>
                </c:pt>
                <c:pt idx="121">
                  <c:v>2009</c:v>
                </c:pt>
                <c:pt idx="122">
                  <c:v>2010</c:v>
                </c:pt>
                <c:pt idx="123">
                  <c:v>2011</c:v>
                </c:pt>
                <c:pt idx="124">
                  <c:v>2012</c:v>
                </c:pt>
                <c:pt idx="125">
                  <c:v>2013</c:v>
                </c:pt>
                <c:pt idx="126">
                  <c:v>2014</c:v>
                </c:pt>
                <c:pt idx="127">
                  <c:v>2015</c:v>
                </c:pt>
                <c:pt idx="128">
                  <c:v>2016</c:v>
                </c:pt>
                <c:pt idx="129">
                  <c:v>2017</c:v>
                </c:pt>
                <c:pt idx="130">
                  <c:v>2018</c:v>
                </c:pt>
                <c:pt idx="131">
                  <c:v>2019</c:v>
                </c:pt>
                <c:pt idx="132">
                  <c:v>2020</c:v>
                </c:pt>
                <c:pt idx="133">
                  <c:v>2021</c:v>
                </c:pt>
              </c:numCache>
            </c:numRef>
          </c:cat>
          <c:val>
            <c:numRef>
              <c:f>SEAK!$V$3:$V$136</c:f>
              <c:numCache>
                <c:formatCode>#,##0</c:formatCode>
                <c:ptCount val="134"/>
                <c:pt idx="0">
                  <c:v>3.4823704180861172</c:v>
                </c:pt>
                <c:pt idx="1">
                  <c:v>3.0644245504480923</c:v>
                </c:pt>
                <c:pt idx="2">
                  <c:v>3.2733974842671043</c:v>
                </c:pt>
                <c:pt idx="3">
                  <c:v>5.0841379754703491</c:v>
                </c:pt>
                <c:pt idx="4">
                  <c:v>6.5467949685342086</c:v>
                </c:pt>
                <c:pt idx="5">
                  <c:v>7.5915060939600458</c:v>
                </c:pt>
                <c:pt idx="6">
                  <c:v>8.914745435365079</c:v>
                </c:pt>
                <c:pt idx="7">
                  <c:v>10.098720668780514</c:v>
                </c:pt>
                <c:pt idx="8">
                  <c:v>12.814908177419992</c:v>
                </c:pt>
                <c:pt idx="9">
                  <c:v>15.600804511888885</c:v>
                </c:pt>
                <c:pt idx="10">
                  <c:v>18.386547302688552</c:v>
                </c:pt>
                <c:pt idx="11">
                  <c:v>21.172443637157446</c:v>
                </c:pt>
                <c:pt idx="12">
                  <c:v>31.758665455736171</c:v>
                </c:pt>
                <c:pt idx="13">
                  <c:v>42.344887274314893</c:v>
                </c:pt>
                <c:pt idx="14">
                  <c:v>52.931109092893621</c:v>
                </c:pt>
                <c:pt idx="15">
                  <c:v>59.68672345157762</c:v>
                </c:pt>
                <c:pt idx="16">
                  <c:v>66.512046636091014</c:v>
                </c:pt>
                <c:pt idx="17">
                  <c:v>52.095370901286792</c:v>
                </c:pt>
                <c:pt idx="18">
                  <c:v>85.246984524257414</c:v>
                </c:pt>
                <c:pt idx="19">
                  <c:v>118.39844460355883</c:v>
                </c:pt>
                <c:pt idx="20">
                  <c:v>119.86110159662266</c:v>
                </c:pt>
                <c:pt idx="21">
                  <c:v>121.32360504601728</c:v>
                </c:pt>
                <c:pt idx="22">
                  <c:v>122.78626203908115</c:v>
                </c:pt>
                <c:pt idx="23">
                  <c:v>134.83498730705452</c:v>
                </c:pt>
                <c:pt idx="24">
                  <c:v>140.96383640795071</c:v>
                </c:pt>
                <c:pt idx="25">
                  <c:v>131.28306160680819</c:v>
                </c:pt>
                <c:pt idx="26">
                  <c:v>105.30500821015961</c:v>
                </c:pt>
                <c:pt idx="27">
                  <c:v>104.26029708473376</c:v>
                </c:pt>
                <c:pt idx="28">
                  <c:v>71.735602263220187</c:v>
                </c:pt>
                <c:pt idx="29">
                  <c:v>72.919577496635625</c:v>
                </c:pt>
                <c:pt idx="30">
                  <c:v>62.194091570067307</c:v>
                </c:pt>
                <c:pt idx="31">
                  <c:v>63.029829761674137</c:v>
                </c:pt>
                <c:pt idx="32">
                  <c:v>76.680476130700953</c:v>
                </c:pt>
                <c:pt idx="33">
                  <c:v>71.178392287592573</c:v>
                </c:pt>
                <c:pt idx="34">
                  <c:v>64.213804995089561</c:v>
                </c:pt>
                <c:pt idx="35">
                  <c:v>67.696021869506453</c:v>
                </c:pt>
                <c:pt idx="36">
                  <c:v>68.671177712772106</c:v>
                </c:pt>
                <c:pt idx="37">
                  <c:v>55.647296601533093</c:v>
                </c:pt>
                <c:pt idx="38">
                  <c:v>49.936239824605714</c:v>
                </c:pt>
                <c:pt idx="39">
                  <c:v>51.677425033648767</c:v>
                </c:pt>
                <c:pt idx="40">
                  <c:v>52.791844984904017</c:v>
                </c:pt>
                <c:pt idx="41">
                  <c:v>55.654006366235691</c:v>
                </c:pt>
                <c:pt idx="42">
                  <c:v>48.983863281143783</c:v>
                </c:pt>
                <c:pt idx="43">
                  <c:v>40.240880591483361</c:v>
                </c:pt>
                <c:pt idx="44">
                  <c:v>44.861344291052241</c:v>
                </c:pt>
                <c:pt idx="45">
                  <c:v>50.049233357234847</c:v>
                </c:pt>
                <c:pt idx="46">
                  <c:v>45.486670205279616</c:v>
                </c:pt>
                <c:pt idx="47">
                  <c:v>45.324548671961409</c:v>
                </c:pt>
                <c:pt idx="48">
                  <c:v>57.078359837531366</c:v>
                </c:pt>
                <c:pt idx="49">
                  <c:v>56.105630637622127</c:v>
                </c:pt>
                <c:pt idx="50">
                  <c:v>51.195664199985018</c:v>
                </c:pt>
                <c:pt idx="51">
                  <c:v>45.417189548143234</c:v>
                </c:pt>
                <c:pt idx="52">
                  <c:v>54.692857275849192</c:v>
                </c:pt>
                <c:pt idx="53">
                  <c:v>54.970779904394682</c:v>
                </c:pt>
                <c:pt idx="54">
                  <c:v>54.820238480599201</c:v>
                </c:pt>
                <c:pt idx="55">
                  <c:v>62.416790327509446</c:v>
                </c:pt>
                <c:pt idx="56">
                  <c:v>67.824701474623907</c:v>
                </c:pt>
                <c:pt idx="57">
                  <c:v>64.211707303532435</c:v>
                </c:pt>
                <c:pt idx="58">
                  <c:v>67.836281584146619</c:v>
                </c:pt>
                <c:pt idx="59">
                  <c:v>67.164635231828342</c:v>
                </c:pt>
                <c:pt idx="60">
                  <c:v>69.306955493533209</c:v>
                </c:pt>
                <c:pt idx="61">
                  <c:v>61.559862222827498</c:v>
                </c:pt>
                <c:pt idx="62">
                  <c:v>65.184436503441688</c:v>
                </c:pt>
                <c:pt idx="63">
                  <c:v>71.217673564783496</c:v>
                </c:pt>
                <c:pt idx="64">
                  <c:v>70.453386336283387</c:v>
                </c:pt>
                <c:pt idx="65">
                  <c:v>66.168745812873652</c:v>
                </c:pt>
                <c:pt idx="66">
                  <c:v>93.046180015127732</c:v>
                </c:pt>
                <c:pt idx="67">
                  <c:v>71.460855864760816</c:v>
                </c:pt>
                <c:pt idx="68">
                  <c:v>120.94266385538195</c:v>
                </c:pt>
                <c:pt idx="69">
                  <c:v>91.332323805763821</c:v>
                </c:pt>
                <c:pt idx="70">
                  <c:v>79.068987821193772</c:v>
                </c:pt>
                <c:pt idx="71">
                  <c:v>87.036103172831346</c:v>
                </c:pt>
                <c:pt idx="72">
                  <c:v>84.14107579214911</c:v>
                </c:pt>
                <c:pt idx="73">
                  <c:v>85.530688934876579</c:v>
                </c:pt>
                <c:pt idx="74">
                  <c:v>83.122026154148926</c:v>
                </c:pt>
                <c:pt idx="75">
                  <c:v>66.26138668905547</c:v>
                </c:pt>
                <c:pt idx="76">
                  <c:v>48.277476600257302</c:v>
                </c:pt>
                <c:pt idx="77">
                  <c:v>78.038358073670906</c:v>
                </c:pt>
                <c:pt idx="78">
                  <c:v>77.436192378488997</c:v>
                </c:pt>
                <c:pt idx="79">
                  <c:v>72.074601669465451</c:v>
                </c:pt>
                <c:pt idx="80">
                  <c:v>42.209499210347296</c:v>
                </c:pt>
                <c:pt idx="81">
                  <c:v>71.321894550488054</c:v>
                </c:pt>
                <c:pt idx="82">
                  <c:v>72.410424845624604</c:v>
                </c:pt>
                <c:pt idx="83">
                  <c:v>49.366006895393824</c:v>
                </c:pt>
                <c:pt idx="84">
                  <c:v>39.870317086756032</c:v>
                </c:pt>
                <c:pt idx="85">
                  <c:v>46.18147677664335</c:v>
                </c:pt>
                <c:pt idx="86">
                  <c:v>41.989477129415448</c:v>
                </c:pt>
                <c:pt idx="87">
                  <c:v>46.934183895620741</c:v>
                </c:pt>
                <c:pt idx="88">
                  <c:v>37.785897372664806</c:v>
                </c:pt>
                <c:pt idx="89">
                  <c:v>19.002959726798331</c:v>
                </c:pt>
                <c:pt idx="90">
                  <c:v>23.681323973980856</c:v>
                </c:pt>
                <c:pt idx="91">
                  <c:v>31.219975273277456</c:v>
                </c:pt>
                <c:pt idx="92">
                  <c:v>25.962605549958472</c:v>
                </c:pt>
                <c:pt idx="93">
                  <c:v>33.489676739732339</c:v>
                </c:pt>
                <c:pt idx="94">
                  <c:v>26.564771245140381</c:v>
                </c:pt>
                <c:pt idx="95">
                  <c:v>49.594074975383386</c:v>
                </c:pt>
                <c:pt idx="96">
                  <c:v>41.746232574769344</c:v>
                </c:pt>
                <c:pt idx="97">
                  <c:v>69.905536959536079</c:v>
                </c:pt>
                <c:pt idx="98">
                  <c:v>79.430683347529254</c:v>
                </c:pt>
                <c:pt idx="99">
                  <c:v>80.663769840534016</c:v>
                </c:pt>
                <c:pt idx="100">
                  <c:v>84.220062769634652</c:v>
                </c:pt>
                <c:pt idx="101">
                  <c:v>66.142453127881851</c:v>
                </c:pt>
                <c:pt idx="102">
                  <c:v>61.496040255690055</c:v>
                </c:pt>
                <c:pt idx="103">
                  <c:v>64.437066425341115</c:v>
                </c:pt>
                <c:pt idx="104">
                  <c:v>72.256826110793583</c:v>
                </c:pt>
                <c:pt idx="105">
                  <c:v>71.266272157820822</c:v>
                </c:pt>
                <c:pt idx="106">
                  <c:v>59.170280845488563</c:v>
                </c:pt>
                <c:pt idx="107">
                  <c:v>64.294395688428949</c:v>
                </c:pt>
                <c:pt idx="108">
                  <c:v>70.85206464087517</c:v>
                </c:pt>
                <c:pt idx="109">
                  <c:v>84.546109977706678</c:v>
                </c:pt>
                <c:pt idx="110">
                  <c:v>85.457532374162668</c:v>
                </c:pt>
                <c:pt idx="111">
                  <c:v>53.857429044830738</c:v>
                </c:pt>
                <c:pt idx="112">
                  <c:v>54.857853866175802</c:v>
                </c:pt>
                <c:pt idx="113">
                  <c:v>35.168930302417174</c:v>
                </c:pt>
                <c:pt idx="114">
                  <c:v>108.91754646166919</c:v>
                </c:pt>
                <c:pt idx="115">
                  <c:v>63.216403201386846</c:v>
                </c:pt>
                <c:pt idx="116">
                  <c:v>199.55570147362221</c:v>
                </c:pt>
                <c:pt idx="117">
                  <c:v>53.08637168626106</c:v>
                </c:pt>
                <c:pt idx="118">
                  <c:v>84.540132204451169</c:v>
                </c:pt>
                <c:pt idx="119">
                  <c:v>75.773402575840947</c:v>
                </c:pt>
                <c:pt idx="120">
                  <c:v>33.07638007348114</c:v>
                </c:pt>
                <c:pt idx="121">
                  <c:v>46.329803149821515</c:v>
                </c:pt>
                <c:pt idx="122">
                  <c:v>42.033862047118156</c:v>
                </c:pt>
                <c:pt idx="123">
                  <c:v>13.719233408977496</c:v>
                </c:pt>
                <c:pt idx="124">
                  <c:v>11.390600149728956</c:v>
                </c:pt>
                <c:pt idx="125">
                  <c:v>16.122386519988442</c:v>
                </c:pt>
                <c:pt idx="126">
                  <c:v>13.108482374917914</c:v>
                </c:pt>
                <c:pt idx="127">
                  <c:v>16.803114603892261</c:v>
                </c:pt>
                <c:pt idx="128">
                  <c:v>19.508979419140438</c:v>
                </c:pt>
                <c:pt idx="129">
                  <c:v>55.450647912831272</c:v>
                </c:pt>
                <c:pt idx="130">
                  <c:v>36.448630020440106</c:v>
                </c:pt>
                <c:pt idx="131">
                  <c:v>28.805547907502927</c:v>
                </c:pt>
                <c:pt idx="132">
                  <c:v>53.149159282056722</c:v>
                </c:pt>
                <c:pt idx="133">
                  <c:v>29.724241201543325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FC-43F1-9CDE-C6941EB9767A}"/>
            </c:ext>
          </c:extLst>
        </c:ser>
        <c:ser>
          <c:idx val="1"/>
          <c:order val="1"/>
          <c:tx>
            <c:strRef>
              <c:f>SEAK!$W$2</c:f>
              <c:strCache>
                <c:ptCount val="1"/>
                <c:pt idx="0">
                  <c:v>SE-O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SEAK!$U$3:$U$136</c:f>
              <c:numCache>
                <c:formatCode>General</c:formatCode>
                <c:ptCount val="134"/>
                <c:pt idx="0">
                  <c:v>1888</c:v>
                </c:pt>
                <c:pt idx="1">
                  <c:v>1889</c:v>
                </c:pt>
                <c:pt idx="2">
                  <c:v>1890</c:v>
                </c:pt>
                <c:pt idx="3">
                  <c:v>1891</c:v>
                </c:pt>
                <c:pt idx="4">
                  <c:v>1892</c:v>
                </c:pt>
                <c:pt idx="5">
                  <c:v>1893</c:v>
                </c:pt>
                <c:pt idx="6">
                  <c:v>1894</c:v>
                </c:pt>
                <c:pt idx="7">
                  <c:v>1895</c:v>
                </c:pt>
                <c:pt idx="8">
                  <c:v>1896</c:v>
                </c:pt>
                <c:pt idx="9">
                  <c:v>1897</c:v>
                </c:pt>
                <c:pt idx="10">
                  <c:v>1898</c:v>
                </c:pt>
                <c:pt idx="11">
                  <c:v>1899</c:v>
                </c:pt>
                <c:pt idx="12">
                  <c:v>1900</c:v>
                </c:pt>
                <c:pt idx="13">
                  <c:v>1901</c:v>
                </c:pt>
                <c:pt idx="14">
                  <c:v>1902</c:v>
                </c:pt>
                <c:pt idx="15">
                  <c:v>1903</c:v>
                </c:pt>
                <c:pt idx="16">
                  <c:v>1904</c:v>
                </c:pt>
                <c:pt idx="17">
                  <c:v>1905</c:v>
                </c:pt>
                <c:pt idx="18">
                  <c:v>1906</c:v>
                </c:pt>
                <c:pt idx="19">
                  <c:v>1907</c:v>
                </c:pt>
                <c:pt idx="20">
                  <c:v>1908</c:v>
                </c:pt>
                <c:pt idx="21">
                  <c:v>1909</c:v>
                </c:pt>
                <c:pt idx="22">
                  <c:v>1910</c:v>
                </c:pt>
                <c:pt idx="23">
                  <c:v>1911</c:v>
                </c:pt>
                <c:pt idx="24">
                  <c:v>1912</c:v>
                </c:pt>
                <c:pt idx="25">
                  <c:v>1913</c:v>
                </c:pt>
                <c:pt idx="26">
                  <c:v>1914</c:v>
                </c:pt>
                <c:pt idx="27">
                  <c:v>1915</c:v>
                </c:pt>
                <c:pt idx="28">
                  <c:v>1916</c:v>
                </c:pt>
                <c:pt idx="29">
                  <c:v>1917</c:v>
                </c:pt>
                <c:pt idx="30">
                  <c:v>1918</c:v>
                </c:pt>
                <c:pt idx="31">
                  <c:v>1919</c:v>
                </c:pt>
                <c:pt idx="32">
                  <c:v>1920</c:v>
                </c:pt>
                <c:pt idx="33">
                  <c:v>1921</c:v>
                </c:pt>
                <c:pt idx="34">
                  <c:v>1922</c:v>
                </c:pt>
                <c:pt idx="35">
                  <c:v>1923</c:v>
                </c:pt>
                <c:pt idx="36">
                  <c:v>1924</c:v>
                </c:pt>
                <c:pt idx="37">
                  <c:v>1925</c:v>
                </c:pt>
                <c:pt idx="38">
                  <c:v>1926</c:v>
                </c:pt>
                <c:pt idx="39">
                  <c:v>1927</c:v>
                </c:pt>
                <c:pt idx="40">
                  <c:v>1928</c:v>
                </c:pt>
                <c:pt idx="41">
                  <c:v>1929</c:v>
                </c:pt>
                <c:pt idx="42">
                  <c:v>1930</c:v>
                </c:pt>
                <c:pt idx="43">
                  <c:v>1931</c:v>
                </c:pt>
                <c:pt idx="44">
                  <c:v>1932</c:v>
                </c:pt>
                <c:pt idx="45">
                  <c:v>1933</c:v>
                </c:pt>
                <c:pt idx="46">
                  <c:v>1934</c:v>
                </c:pt>
                <c:pt idx="47">
                  <c:v>1935</c:v>
                </c:pt>
                <c:pt idx="48">
                  <c:v>1936</c:v>
                </c:pt>
                <c:pt idx="49">
                  <c:v>1937</c:v>
                </c:pt>
                <c:pt idx="50">
                  <c:v>1938</c:v>
                </c:pt>
                <c:pt idx="51">
                  <c:v>1939</c:v>
                </c:pt>
                <c:pt idx="52">
                  <c:v>1940</c:v>
                </c:pt>
                <c:pt idx="53">
                  <c:v>1941</c:v>
                </c:pt>
                <c:pt idx="54">
                  <c:v>1942</c:v>
                </c:pt>
                <c:pt idx="55">
                  <c:v>1943</c:v>
                </c:pt>
                <c:pt idx="56">
                  <c:v>1944</c:v>
                </c:pt>
                <c:pt idx="57">
                  <c:v>1945</c:v>
                </c:pt>
                <c:pt idx="58">
                  <c:v>1946</c:v>
                </c:pt>
                <c:pt idx="59">
                  <c:v>1947</c:v>
                </c:pt>
                <c:pt idx="60">
                  <c:v>1948</c:v>
                </c:pt>
                <c:pt idx="61">
                  <c:v>1949</c:v>
                </c:pt>
                <c:pt idx="62">
                  <c:v>1950</c:v>
                </c:pt>
                <c:pt idx="63">
                  <c:v>1951</c:v>
                </c:pt>
                <c:pt idx="64">
                  <c:v>1952</c:v>
                </c:pt>
                <c:pt idx="65">
                  <c:v>1953</c:v>
                </c:pt>
                <c:pt idx="66">
                  <c:v>1954</c:v>
                </c:pt>
                <c:pt idx="67">
                  <c:v>1955</c:v>
                </c:pt>
                <c:pt idx="68">
                  <c:v>1956</c:v>
                </c:pt>
                <c:pt idx="69">
                  <c:v>1957</c:v>
                </c:pt>
                <c:pt idx="70">
                  <c:v>1958</c:v>
                </c:pt>
                <c:pt idx="71">
                  <c:v>1959</c:v>
                </c:pt>
                <c:pt idx="72">
                  <c:v>1960</c:v>
                </c:pt>
                <c:pt idx="73">
                  <c:v>1961</c:v>
                </c:pt>
                <c:pt idx="74">
                  <c:v>1962</c:v>
                </c:pt>
                <c:pt idx="75">
                  <c:v>1963</c:v>
                </c:pt>
                <c:pt idx="76">
                  <c:v>1964</c:v>
                </c:pt>
                <c:pt idx="77">
                  <c:v>1965</c:v>
                </c:pt>
                <c:pt idx="78">
                  <c:v>1966</c:v>
                </c:pt>
                <c:pt idx="79">
                  <c:v>1967</c:v>
                </c:pt>
                <c:pt idx="80">
                  <c:v>1968</c:v>
                </c:pt>
                <c:pt idx="81">
                  <c:v>1969</c:v>
                </c:pt>
                <c:pt idx="82">
                  <c:v>1970</c:v>
                </c:pt>
                <c:pt idx="83">
                  <c:v>1971</c:v>
                </c:pt>
                <c:pt idx="84">
                  <c:v>1972</c:v>
                </c:pt>
                <c:pt idx="85">
                  <c:v>1973</c:v>
                </c:pt>
                <c:pt idx="86">
                  <c:v>1974</c:v>
                </c:pt>
                <c:pt idx="87">
                  <c:v>1975</c:v>
                </c:pt>
                <c:pt idx="88">
                  <c:v>1976</c:v>
                </c:pt>
                <c:pt idx="89">
                  <c:v>1977</c:v>
                </c:pt>
                <c:pt idx="90">
                  <c:v>1978</c:v>
                </c:pt>
                <c:pt idx="91">
                  <c:v>1979</c:v>
                </c:pt>
                <c:pt idx="92">
                  <c:v>1980</c:v>
                </c:pt>
                <c:pt idx="93">
                  <c:v>1981</c:v>
                </c:pt>
                <c:pt idx="94">
                  <c:v>1982</c:v>
                </c:pt>
                <c:pt idx="95">
                  <c:v>1983</c:v>
                </c:pt>
                <c:pt idx="96">
                  <c:v>1984</c:v>
                </c:pt>
                <c:pt idx="97">
                  <c:v>1985</c:v>
                </c:pt>
                <c:pt idx="98">
                  <c:v>1986</c:v>
                </c:pt>
                <c:pt idx="99">
                  <c:v>1987</c:v>
                </c:pt>
                <c:pt idx="100">
                  <c:v>1988</c:v>
                </c:pt>
                <c:pt idx="101">
                  <c:v>1989</c:v>
                </c:pt>
                <c:pt idx="102">
                  <c:v>1990</c:v>
                </c:pt>
                <c:pt idx="103">
                  <c:v>1991</c:v>
                </c:pt>
                <c:pt idx="104">
                  <c:v>1992</c:v>
                </c:pt>
                <c:pt idx="105">
                  <c:v>1993</c:v>
                </c:pt>
                <c:pt idx="106">
                  <c:v>1994</c:v>
                </c:pt>
                <c:pt idx="107">
                  <c:v>1995</c:v>
                </c:pt>
                <c:pt idx="108">
                  <c:v>1996</c:v>
                </c:pt>
                <c:pt idx="109">
                  <c:v>1997</c:v>
                </c:pt>
                <c:pt idx="110">
                  <c:v>1998</c:v>
                </c:pt>
                <c:pt idx="111">
                  <c:v>1999</c:v>
                </c:pt>
                <c:pt idx="112">
                  <c:v>2000</c:v>
                </c:pt>
                <c:pt idx="113">
                  <c:v>2001</c:v>
                </c:pt>
                <c:pt idx="114">
                  <c:v>2002</c:v>
                </c:pt>
                <c:pt idx="115">
                  <c:v>2003</c:v>
                </c:pt>
                <c:pt idx="116">
                  <c:v>2004</c:v>
                </c:pt>
                <c:pt idx="117">
                  <c:v>2005</c:v>
                </c:pt>
                <c:pt idx="118">
                  <c:v>2006</c:v>
                </c:pt>
                <c:pt idx="119">
                  <c:v>2007</c:v>
                </c:pt>
                <c:pt idx="120">
                  <c:v>2008</c:v>
                </c:pt>
                <c:pt idx="121">
                  <c:v>2009</c:v>
                </c:pt>
                <c:pt idx="122">
                  <c:v>2010</c:v>
                </c:pt>
                <c:pt idx="123">
                  <c:v>2011</c:v>
                </c:pt>
                <c:pt idx="124">
                  <c:v>2012</c:v>
                </c:pt>
                <c:pt idx="125">
                  <c:v>2013</c:v>
                </c:pt>
                <c:pt idx="126">
                  <c:v>2014</c:v>
                </c:pt>
                <c:pt idx="127">
                  <c:v>2015</c:v>
                </c:pt>
                <c:pt idx="128">
                  <c:v>2016</c:v>
                </c:pt>
                <c:pt idx="129">
                  <c:v>2017</c:v>
                </c:pt>
                <c:pt idx="130">
                  <c:v>2018</c:v>
                </c:pt>
                <c:pt idx="131">
                  <c:v>2019</c:v>
                </c:pt>
                <c:pt idx="132">
                  <c:v>2020</c:v>
                </c:pt>
                <c:pt idx="133">
                  <c:v>2021</c:v>
                </c:pt>
              </c:numCache>
            </c:numRef>
          </c:cat>
          <c:val>
            <c:numRef>
              <c:f>SEAK!$W$3:$W$136</c:f>
              <c:numCache>
                <c:formatCode>#,##0</c:formatCode>
                <c:ptCount val="134"/>
                <c:pt idx="0">
                  <c:v>5.6663217914136483</c:v>
                </c:pt>
                <c:pt idx="1">
                  <c:v>4.9862632413154131</c:v>
                </c:pt>
                <c:pt idx="2">
                  <c:v>5.3262925163645303</c:v>
                </c:pt>
                <c:pt idx="3">
                  <c:v>8.2726299452067327</c:v>
                </c:pt>
                <c:pt idx="4">
                  <c:v>10.652585032729061</c:v>
                </c:pt>
                <c:pt idx="5">
                  <c:v>12.352481570153156</c:v>
                </c:pt>
                <c:pt idx="6">
                  <c:v>14.505583915761747</c:v>
                </c:pt>
                <c:pt idx="7">
                  <c:v>16.432083357278088</c:v>
                </c:pt>
                <c:pt idx="8">
                  <c:v>20.851714419452136</c:v>
                </c:pt>
                <c:pt idx="9">
                  <c:v>25.384771852583057</c:v>
                </c:pt>
                <c:pt idx="10">
                  <c:v>29.917579447892479</c:v>
                </c:pt>
                <c:pt idx="11">
                  <c:v>34.450636881023399</c:v>
                </c:pt>
                <c:pt idx="12">
                  <c:v>51.675955321535099</c:v>
                </c:pt>
                <c:pt idx="13">
                  <c:v>68.901273762046799</c:v>
                </c:pt>
                <c:pt idx="14">
                  <c:v>86.126592202558513</c:v>
                </c:pt>
                <c:pt idx="15">
                  <c:v>97.118956672515196</c:v>
                </c:pt>
                <c:pt idx="16">
                  <c:v>108.22474751342875</c:v>
                </c:pt>
                <c:pt idx="17">
                  <c:v>84.766724940183508</c:v>
                </c:pt>
                <c:pt idx="18">
                  <c:v>138.7092089782841</c:v>
                </c:pt>
                <c:pt idx="19">
                  <c:v>192.65144317856317</c:v>
                </c:pt>
                <c:pt idx="20">
                  <c:v>195.03139826608549</c:v>
                </c:pt>
                <c:pt idx="21">
                  <c:v>197.41110351578629</c:v>
                </c:pt>
                <c:pt idx="22">
                  <c:v>199.79105860330861</c:v>
                </c:pt>
                <c:pt idx="23">
                  <c:v>219.39608229352118</c:v>
                </c:pt>
                <c:pt idx="24">
                  <c:v>229.36860877615203</c:v>
                </c:pt>
                <c:pt idx="25">
                  <c:v>213.61658396897212</c:v>
                </c:pt>
                <c:pt idx="26">
                  <c:v>171.34652295092653</c:v>
                </c:pt>
                <c:pt idx="27">
                  <c:v>169.64662641350245</c:v>
                </c:pt>
                <c:pt idx="28">
                  <c:v>116.72423020054921</c:v>
                </c:pt>
                <c:pt idx="29">
                  <c:v>118.65072964206556</c:v>
                </c:pt>
                <c:pt idx="30">
                  <c:v>101.19880829746161</c:v>
                </c:pt>
                <c:pt idx="31">
                  <c:v>102.55867555983659</c:v>
                </c:pt>
                <c:pt idx="32">
                  <c:v>124.77025724166371</c:v>
                </c:pt>
                <c:pt idx="33">
                  <c:v>115.81756874635873</c:v>
                </c:pt>
                <c:pt idx="34">
                  <c:v>104.48517500135293</c:v>
                </c:pt>
                <c:pt idx="35">
                  <c:v>110.15124695494508</c:v>
                </c:pt>
                <c:pt idx="36">
                  <c:v>111.7379669592338</c:v>
                </c:pt>
                <c:pt idx="37">
                  <c:v>90.546223264732546</c:v>
                </c:pt>
                <c:pt idx="38">
                  <c:v>81.253505494378473</c:v>
                </c:pt>
                <c:pt idx="39">
                  <c:v>84.086666390085284</c:v>
                </c:pt>
                <c:pt idx="40">
                  <c:v>85.899989298466252</c:v>
                </c:pt>
                <c:pt idx="41">
                  <c:v>143.84181159442139</c:v>
                </c:pt>
                <c:pt idx="42">
                  <c:v>122.34657349096561</c:v>
                </c:pt>
                <c:pt idx="43">
                  <c:v>110.85970021874856</c:v>
                </c:pt>
                <c:pt idx="44">
                  <c:v>109.77925174264892</c:v>
                </c:pt>
                <c:pt idx="45">
                  <c:v>108.92626610362291</c:v>
                </c:pt>
                <c:pt idx="46">
                  <c:v>105.40059212898204</c:v>
                </c:pt>
                <c:pt idx="47">
                  <c:v>104.1779793797114</c:v>
                </c:pt>
                <c:pt idx="48">
                  <c:v>108.72723612118352</c:v>
                </c:pt>
                <c:pt idx="49">
                  <c:v>86.009385268457152</c:v>
                </c:pt>
                <c:pt idx="50">
                  <c:v>77.706991715270533</c:v>
                </c:pt>
                <c:pt idx="51">
                  <c:v>74.892139106484677</c:v>
                </c:pt>
                <c:pt idx="52">
                  <c:v>82.25624845674264</c:v>
                </c:pt>
                <c:pt idx="53">
                  <c:v>71.281166567941185</c:v>
                </c:pt>
                <c:pt idx="54">
                  <c:v>102.75633664800137</c:v>
                </c:pt>
                <c:pt idx="55">
                  <c:v>78.559977354296564</c:v>
                </c:pt>
                <c:pt idx="56">
                  <c:v>128.60180151048979</c:v>
                </c:pt>
                <c:pt idx="57">
                  <c:v>83.677891188452676</c:v>
                </c:pt>
                <c:pt idx="58">
                  <c:v>114.78343415826826</c:v>
                </c:pt>
                <c:pt idx="59">
                  <c:v>105.17312929190841</c:v>
                </c:pt>
                <c:pt idx="60">
                  <c:v>107.13499626166828</c:v>
                </c:pt>
                <c:pt idx="61">
                  <c:v>117.56985391241992</c:v>
                </c:pt>
                <c:pt idx="62">
                  <c:v>91.155731957247468</c:v>
                </c:pt>
                <c:pt idx="63">
                  <c:v>108.6419375572809</c:v>
                </c:pt>
                <c:pt idx="64">
                  <c:v>98.747304144579061</c:v>
                </c:pt>
                <c:pt idx="65">
                  <c:v>76.654976093805104</c:v>
                </c:pt>
                <c:pt idx="66">
                  <c:v>85.326996757236316</c:v>
                </c:pt>
                <c:pt idx="67">
                  <c:v>67.442731192324075</c:v>
                </c:pt>
                <c:pt idx="68">
                  <c:v>115.60798694266006</c:v>
                </c:pt>
                <c:pt idx="69">
                  <c:v>124.0809776236519</c:v>
                </c:pt>
                <c:pt idx="70">
                  <c:v>124.2515747514571</c:v>
                </c:pt>
                <c:pt idx="71">
                  <c:v>156.8071933076169</c:v>
                </c:pt>
                <c:pt idx="72">
                  <c:v>154.93062490175967</c:v>
                </c:pt>
                <c:pt idx="73">
                  <c:v>139.32098770758347</c:v>
                </c:pt>
                <c:pt idx="74">
                  <c:v>172.33153193789047</c:v>
                </c:pt>
                <c:pt idx="75">
                  <c:v>128.45963723731879</c:v>
                </c:pt>
                <c:pt idx="76">
                  <c:v>92.833270380665326</c:v>
                </c:pt>
                <c:pt idx="77">
                  <c:v>151.5471152002898</c:v>
                </c:pt>
                <c:pt idx="78">
                  <c:v>152.17263800224217</c:v>
                </c:pt>
                <c:pt idx="79">
                  <c:v>84.872071083089111</c:v>
                </c:pt>
                <c:pt idx="80">
                  <c:v>70.115419527938954</c:v>
                </c:pt>
                <c:pt idx="81">
                  <c:v>90.046850626513645</c:v>
                </c:pt>
                <c:pt idx="82">
                  <c:v>88.539909330901011</c:v>
                </c:pt>
                <c:pt idx="83">
                  <c:v>66.675044117200656</c:v>
                </c:pt>
                <c:pt idx="84">
                  <c:v>66.447581280127054</c:v>
                </c:pt>
                <c:pt idx="85">
                  <c:v>56.524515012791021</c:v>
                </c:pt>
                <c:pt idx="86">
                  <c:v>65.679894205003649</c:v>
                </c:pt>
                <c:pt idx="87">
                  <c:v>70.854673748428155</c:v>
                </c:pt>
                <c:pt idx="88">
                  <c:v>64.371982891830399</c:v>
                </c:pt>
                <c:pt idx="89">
                  <c:v>43.928760409840088</c:v>
                </c:pt>
                <c:pt idx="90">
                  <c:v>64.571012874269826</c:v>
                </c:pt>
                <c:pt idx="91">
                  <c:v>52.145855399124109</c:v>
                </c:pt>
                <c:pt idx="92">
                  <c:v>28.319123215663904</c:v>
                </c:pt>
                <c:pt idx="93">
                  <c:v>31.787931481036392</c:v>
                </c:pt>
                <c:pt idx="94">
                  <c:v>33.863529869333043</c:v>
                </c:pt>
                <c:pt idx="95">
                  <c:v>58.001172076872777</c:v>
                </c:pt>
                <c:pt idx="96">
                  <c:v>62.639761435662997</c:v>
                </c:pt>
                <c:pt idx="97">
                  <c:v>88.289906916973223</c:v>
                </c:pt>
                <c:pt idx="98">
                  <c:v>104.60019004071935</c:v>
                </c:pt>
                <c:pt idx="99">
                  <c:v>105.75356901641854</c:v>
                </c:pt>
                <c:pt idx="100">
                  <c:v>116.29695726166872</c:v>
                </c:pt>
                <c:pt idx="101">
                  <c:v>107.87227604786597</c:v>
                </c:pt>
                <c:pt idx="102">
                  <c:v>124.97237303540608</c:v>
                </c:pt>
                <c:pt idx="103">
                  <c:v>88.772570944847345</c:v>
                </c:pt>
                <c:pt idx="104">
                  <c:v>101.77942624145504</c:v>
                </c:pt>
                <c:pt idx="105">
                  <c:v>146.02153934191631</c:v>
                </c:pt>
                <c:pt idx="106">
                  <c:v>149.82016792492558</c:v>
                </c:pt>
                <c:pt idx="107">
                  <c:v>111.90405404956113</c:v>
                </c:pt>
                <c:pt idx="108">
                  <c:v>129.76555590792182</c:v>
                </c:pt>
                <c:pt idx="109">
                  <c:v>130.71732332488597</c:v>
                </c:pt>
                <c:pt idx="110">
                  <c:v>161.27940195156606</c:v>
                </c:pt>
                <c:pt idx="111">
                  <c:v>148.46688937104375</c:v>
                </c:pt>
                <c:pt idx="112">
                  <c:v>119.74075699947603</c:v>
                </c:pt>
                <c:pt idx="113">
                  <c:v>109.91762384043304</c:v>
                </c:pt>
                <c:pt idx="114">
                  <c:v>81.102783957143174</c:v>
                </c:pt>
                <c:pt idx="115">
                  <c:v>95.430925893715013</c:v>
                </c:pt>
                <c:pt idx="116">
                  <c:v>197.87215775040488</c:v>
                </c:pt>
                <c:pt idx="117">
                  <c:v>179.1411758512551</c:v>
                </c:pt>
                <c:pt idx="118">
                  <c:v>193.44750941689921</c:v>
                </c:pt>
                <c:pt idx="119">
                  <c:v>189.04777871529447</c:v>
                </c:pt>
                <c:pt idx="120">
                  <c:v>96.061486328343236</c:v>
                </c:pt>
                <c:pt idx="121">
                  <c:v>94.329822572315933</c:v>
                </c:pt>
                <c:pt idx="122">
                  <c:v>114.34185475893668</c:v>
                </c:pt>
                <c:pt idx="123">
                  <c:v>24.156518831767237</c:v>
                </c:pt>
                <c:pt idx="124">
                  <c:v>17.053893802798481</c:v>
                </c:pt>
                <c:pt idx="125">
                  <c:v>23.062549091307144</c:v>
                </c:pt>
                <c:pt idx="126">
                  <c:v>36.657756265621565</c:v>
                </c:pt>
                <c:pt idx="127">
                  <c:v>30.209211011360402</c:v>
                </c:pt>
                <c:pt idx="128">
                  <c:v>47.714979086458868</c:v>
                </c:pt>
                <c:pt idx="129">
                  <c:v>40.211965515340047</c:v>
                </c:pt>
                <c:pt idx="130">
                  <c:v>52.323574890366061</c:v>
                </c:pt>
                <c:pt idx="131">
                  <c:v>38.632445968974821</c:v>
                </c:pt>
                <c:pt idx="132">
                  <c:v>42.037619312880267</c:v>
                </c:pt>
                <c:pt idx="133">
                  <c:v>41.917423322129878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FC-43F1-9CDE-C6941EB97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5054152"/>
        <c:axId val="675052184"/>
      </c:lineChart>
      <c:catAx>
        <c:axId val="675054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052184"/>
        <c:crosses val="autoZero"/>
        <c:auto val="1"/>
        <c:lblAlgn val="ctr"/>
        <c:lblOffset val="100"/>
        <c:noMultiLvlLbl val="0"/>
      </c:catAx>
      <c:valAx>
        <c:axId val="675052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Yelloweye</a:t>
                </a:r>
                <a:r>
                  <a:rPr lang="en-US" baseline="0"/>
                  <a:t> ByCatch (</a:t>
                </a:r>
                <a:r>
                  <a:rPr lang="en-US" sz="1000" b="0" i="0" u="none" strike="noStrike" baseline="0">
                    <a:effectLst/>
                  </a:rPr>
                  <a:t>round tons</a:t>
                </a:r>
                <a:r>
                  <a:rPr lang="en-US" baseline="0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054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338867016622927"/>
          <c:y val="4.2244823563721209E-2"/>
          <c:w val="0.13123643919510061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SEAK!$AA$3:$AA$136</c:f>
              <c:numCache>
                <c:formatCode>General</c:formatCode>
                <c:ptCount val="134"/>
                <c:pt idx="0">
                  <c:v>0.6014305781284216</c:v>
                </c:pt>
                <c:pt idx="1">
                  <c:v>0.6014305781284216</c:v>
                </c:pt>
                <c:pt idx="2">
                  <c:v>0.6014305781284216</c:v>
                </c:pt>
                <c:pt idx="3">
                  <c:v>0.6014305781284216</c:v>
                </c:pt>
                <c:pt idx="4">
                  <c:v>0.6014305781284216</c:v>
                </c:pt>
                <c:pt idx="5">
                  <c:v>0.6014305781284216</c:v>
                </c:pt>
                <c:pt idx="6">
                  <c:v>0.6014305781284216</c:v>
                </c:pt>
                <c:pt idx="7">
                  <c:v>0.6014305781284216</c:v>
                </c:pt>
                <c:pt idx="8">
                  <c:v>0.6014305781284216</c:v>
                </c:pt>
                <c:pt idx="9">
                  <c:v>0.6014305781284216</c:v>
                </c:pt>
                <c:pt idx="10">
                  <c:v>0.6014305781284216</c:v>
                </c:pt>
                <c:pt idx="11">
                  <c:v>0.6014305781284216</c:v>
                </c:pt>
                <c:pt idx="12">
                  <c:v>0.6014305781284216</c:v>
                </c:pt>
                <c:pt idx="13">
                  <c:v>0.6014305781284216</c:v>
                </c:pt>
                <c:pt idx="14">
                  <c:v>0.6014305781284216</c:v>
                </c:pt>
                <c:pt idx="15">
                  <c:v>0.6014305781284216</c:v>
                </c:pt>
                <c:pt idx="16">
                  <c:v>0.6014305781284216</c:v>
                </c:pt>
                <c:pt idx="17">
                  <c:v>0.6014305781284216</c:v>
                </c:pt>
                <c:pt idx="18">
                  <c:v>0.6014305781284216</c:v>
                </c:pt>
                <c:pt idx="19">
                  <c:v>0.6014305781284216</c:v>
                </c:pt>
                <c:pt idx="20">
                  <c:v>0.6014305781284216</c:v>
                </c:pt>
                <c:pt idx="21">
                  <c:v>0.6014305781284216</c:v>
                </c:pt>
                <c:pt idx="22">
                  <c:v>0.6014305781284216</c:v>
                </c:pt>
                <c:pt idx="23">
                  <c:v>0.6014305781284216</c:v>
                </c:pt>
                <c:pt idx="24">
                  <c:v>0.6014305781284216</c:v>
                </c:pt>
                <c:pt idx="25">
                  <c:v>0.6014305781284216</c:v>
                </c:pt>
                <c:pt idx="26">
                  <c:v>0.6014305781284216</c:v>
                </c:pt>
                <c:pt idx="27">
                  <c:v>0.6014305781284216</c:v>
                </c:pt>
                <c:pt idx="28">
                  <c:v>0.6014305781284216</c:v>
                </c:pt>
                <c:pt idx="29">
                  <c:v>0.6014305781284216</c:v>
                </c:pt>
                <c:pt idx="30">
                  <c:v>0.6014305781284216</c:v>
                </c:pt>
                <c:pt idx="31">
                  <c:v>0.6014305781284216</c:v>
                </c:pt>
                <c:pt idx="32">
                  <c:v>0.6014305781284216</c:v>
                </c:pt>
                <c:pt idx="33">
                  <c:v>0.6014305781284216</c:v>
                </c:pt>
                <c:pt idx="34">
                  <c:v>0.6014305781284216</c:v>
                </c:pt>
                <c:pt idx="35">
                  <c:v>0.6014305781284216</c:v>
                </c:pt>
                <c:pt idx="36">
                  <c:v>0.6014305781284216</c:v>
                </c:pt>
                <c:pt idx="37">
                  <c:v>0.6014305781284216</c:v>
                </c:pt>
                <c:pt idx="38">
                  <c:v>0.6014305781284216</c:v>
                </c:pt>
                <c:pt idx="39">
                  <c:v>0.6014305781284216</c:v>
                </c:pt>
                <c:pt idx="40">
                  <c:v>0.6014305781284216</c:v>
                </c:pt>
                <c:pt idx="41">
                  <c:v>0.48717688798783582</c:v>
                </c:pt>
                <c:pt idx="42">
                  <c:v>0.49572248915973294</c:v>
                </c:pt>
                <c:pt idx="43">
                  <c:v>0.47125033902902086</c:v>
                </c:pt>
                <c:pt idx="44">
                  <c:v>0.50084033613445378</c:v>
                </c:pt>
                <c:pt idx="45">
                  <c:v>0.53011161535631046</c:v>
                </c:pt>
                <c:pt idx="46">
                  <c:v>0.51447282252783222</c:v>
                </c:pt>
                <c:pt idx="47">
                  <c:v>0.51649511744523624</c:v>
                </c:pt>
                <c:pt idx="48">
                  <c:v>0.56312121558322858</c:v>
                </c:pt>
                <c:pt idx="49">
                  <c:v>0.61562897077509526</c:v>
                </c:pt>
                <c:pt idx="50">
                  <c:v>0.6179759575062902</c:v>
                </c:pt>
                <c:pt idx="51">
                  <c:v>0.59823062843197061</c:v>
                </c:pt>
                <c:pt idx="52">
                  <c:v>0.62014180672268915</c:v>
                </c:pt>
                <c:pt idx="53">
                  <c:v>0.65439757375241248</c:v>
                </c:pt>
                <c:pt idx="54">
                  <c:v>0.56708193579300437</c:v>
                </c:pt>
                <c:pt idx="55">
                  <c:v>0.66110634122408929</c:v>
                </c:pt>
                <c:pt idx="56">
                  <c:v>0.56425818882466283</c:v>
                </c:pt>
                <c:pt idx="57">
                  <c:v>0.65327521206409045</c:v>
                </c:pt>
                <c:pt idx="58">
                  <c:v>0.59201616978271843</c:v>
                </c:pt>
                <c:pt idx="59">
                  <c:v>0.61059058848299819</c:v>
                </c:pt>
                <c:pt idx="60">
                  <c:v>0.61365733620424479</c:v>
                </c:pt>
                <c:pt idx="61">
                  <c:v>0.56248016082954178</c:v>
                </c:pt>
                <c:pt idx="62">
                  <c:v>0.63712507074136959</c:v>
                </c:pt>
                <c:pt idx="63">
                  <c:v>0.61678868719285929</c:v>
                </c:pt>
                <c:pt idx="64">
                  <c:v>0.6366014439677723</c:v>
                </c:pt>
                <c:pt idx="65">
                  <c:v>0.67942925089179562</c:v>
                </c:pt>
                <c:pt idx="66">
                  <c:v>0.72807176513229432</c:v>
                </c:pt>
                <c:pt idx="67">
                  <c:v>0.72234578017090012</c:v>
                </c:pt>
                <c:pt idx="68">
                  <c:v>0.71977946243969682</c:v>
                </c:pt>
                <c:pt idx="69">
                  <c:v>0.64378418088319322</c:v>
                </c:pt>
                <c:pt idx="70">
                  <c:v>0.60975174138238974</c:v>
                </c:pt>
                <c:pt idx="71">
                  <c:v>0.57677845138515837</c:v>
                </c:pt>
                <c:pt idx="72">
                  <c:v>0.57145104207628783</c:v>
                </c:pt>
                <c:pt idx="73">
                  <c:v>0.60117206576591242</c:v>
                </c:pt>
                <c:pt idx="74">
                  <c:v>0.54218596570737976</c:v>
                </c:pt>
                <c:pt idx="75">
                  <c:v>0.55878906249999993</c:v>
                </c:pt>
                <c:pt idx="76">
                  <c:v>0.56080172181867094</c:v>
                </c:pt>
                <c:pt idx="77">
                  <c:v>0.55837269036374182</c:v>
                </c:pt>
                <c:pt idx="78">
                  <c:v>0.55544480438574639</c:v>
                </c:pt>
                <c:pt idx="79">
                  <c:v>0.67586057118036702</c:v>
                </c:pt>
                <c:pt idx="80">
                  <c:v>0.59646539027982326</c:v>
                </c:pt>
                <c:pt idx="81">
                  <c:v>0.66041175209092851</c:v>
                </c:pt>
                <c:pt idx="82">
                  <c:v>0.66755631472189603</c:v>
                </c:pt>
                <c:pt idx="83">
                  <c:v>0.64512711864406769</c:v>
                </c:pt>
                <c:pt idx="84">
                  <c:v>0.59567474048442914</c:v>
                </c:pt>
                <c:pt idx="85">
                  <c:v>0.66733601070950466</c:v>
                </c:pt>
                <c:pt idx="86">
                  <c:v>0.61084905660377364</c:v>
                </c:pt>
                <c:pt idx="87">
                  <c:v>0.61925133689839573</c:v>
                </c:pt>
                <c:pt idx="88">
                  <c:v>0.59037452505880228</c:v>
                </c:pt>
                <c:pt idx="89">
                  <c:v>0.51506591337099816</c:v>
                </c:pt>
                <c:pt idx="90">
                  <c:v>0.47381835032437442</c:v>
                </c:pt>
                <c:pt idx="91">
                  <c:v>0.59514348785871962</c:v>
                </c:pt>
                <c:pt idx="92">
                  <c:v>0.69240271772699202</c:v>
                </c:pt>
                <c:pt idx="93">
                  <c:v>0.72119700748129678</c:v>
                </c:pt>
                <c:pt idx="94">
                  <c:v>0.65824964131994257</c:v>
                </c:pt>
                <c:pt idx="95">
                  <c:v>0.67735974057672865</c:v>
                </c:pt>
                <c:pt idx="96">
                  <c:v>0.62068703738849884</c:v>
                </c:pt>
                <c:pt idx="97">
                  <c:v>0.66033231244121837</c:v>
                </c:pt>
                <c:pt idx="98">
                  <c:v>0.65089958158995809</c:v>
                </c:pt>
                <c:pt idx="99">
                  <c:v>0.65190748344234228</c:v>
                </c:pt>
                <c:pt idx="100">
                  <c:v>0.64004113150440423</c:v>
                </c:pt>
                <c:pt idx="101">
                  <c:v>0.60087668437043396</c:v>
                </c:pt>
                <c:pt idx="102">
                  <c:v>0.5471436683702442</c:v>
                </c:pt>
                <c:pt idx="103">
                  <c:v>0.64057662047611796</c:v>
                </c:pt>
                <c:pt idx="104">
                  <c:v>0.63545127974854065</c:v>
                </c:pt>
                <c:pt idx="105">
                  <c:v>0.54510837727006445</c:v>
                </c:pt>
                <c:pt idx="106">
                  <c:v>0.49231063341688264</c:v>
                </c:pt>
                <c:pt idx="107">
                  <c:v>0.59938099835311487</c:v>
                </c:pt>
                <c:pt idx="108">
                  <c:v>0.58708325972288833</c:v>
                </c:pt>
                <c:pt idx="109">
                  <c:v>0.6274554126449513</c:v>
                </c:pt>
                <c:pt idx="110">
                  <c:v>0.63000706746004609</c:v>
                </c:pt>
                <c:pt idx="111">
                  <c:v>0.63812691114434306</c:v>
                </c:pt>
                <c:pt idx="112">
                  <c:v>0.60217634821571453</c:v>
                </c:pt>
                <c:pt idx="113">
                  <c:v>0.53382897647027483</c:v>
                </c:pt>
                <c:pt idx="114">
                  <c:v>0.52070404172099094</c:v>
                </c:pt>
                <c:pt idx="115">
                  <c:v>0.56535965098957219</c:v>
                </c:pt>
                <c:pt idx="116">
                  <c:v>0.55989191780523417</c:v>
                </c:pt>
                <c:pt idx="117">
                  <c:v>0.56466359795699606</c:v>
                </c:pt>
                <c:pt idx="118">
                  <c:v>0.56435538592027135</c:v>
                </c:pt>
                <c:pt idx="119">
                  <c:v>0.54984415447197421</c:v>
                </c:pt>
                <c:pt idx="120">
                  <c:v>0.57856220404649161</c:v>
                </c:pt>
                <c:pt idx="121">
                  <c:v>0.59399075500770426</c:v>
                </c:pt>
                <c:pt idx="122">
                  <c:v>0.60618691307186257</c:v>
                </c:pt>
                <c:pt idx="123">
                  <c:v>0.63910405972935125</c:v>
                </c:pt>
                <c:pt idx="124">
                  <c:v>0.63738333761452182</c:v>
                </c:pt>
                <c:pt idx="125">
                  <c:v>0.64166225115434106</c:v>
                </c:pt>
                <c:pt idx="126">
                  <c:v>0.65524668506427952</c:v>
                </c:pt>
                <c:pt idx="127">
                  <c:v>0.65919941241277991</c:v>
                </c:pt>
                <c:pt idx="128">
                  <c:v>0.66425972253809418</c:v>
                </c:pt>
                <c:pt idx="129">
                  <c:v>0.63429985475281081</c:v>
                </c:pt>
                <c:pt idx="130">
                  <c:v>0.64786742034943468</c:v>
                </c:pt>
                <c:pt idx="131">
                  <c:v>0.66430275288504925</c:v>
                </c:pt>
                <c:pt idx="132">
                  <c:v>0.63421949556918877</c:v>
                </c:pt>
                <c:pt idx="133">
                  <c:v>0.6486971550119649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7F-4F2C-808E-8FDF3A1FA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6985160"/>
        <c:axId val="1063678376"/>
      </c:lineChart>
      <c:catAx>
        <c:axId val="1186985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678376"/>
        <c:crosses val="autoZero"/>
        <c:auto val="1"/>
        <c:lblAlgn val="ctr"/>
        <c:lblOffset val="100"/>
        <c:noMultiLvlLbl val="0"/>
      </c:catAx>
      <c:valAx>
        <c:axId val="1063678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985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2390437445319335"/>
                  <c:y val="-0.1811071011956838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POW!$K$44:$K$90</c:f>
              <c:numCache>
                <c:formatCode>#,##0.0</c:formatCode>
                <c:ptCount val="47"/>
                <c:pt idx="0">
                  <c:v>1568.71193117192</c:v>
                </c:pt>
                <c:pt idx="1">
                  <c:v>1177.6096495156842</c:v>
                </c:pt>
                <c:pt idx="2">
                  <c:v>667.90810266572578</c:v>
                </c:pt>
                <c:pt idx="3">
                  <c:v>885.32733278068713</c:v>
                </c:pt>
                <c:pt idx="4">
                  <c:v>1247.6783377248582</c:v>
                </c:pt>
                <c:pt idx="5">
                  <c:v>631.68576581529317</c:v>
                </c:pt>
                <c:pt idx="6">
                  <c:v>1234.0800543106038</c:v>
                </c:pt>
                <c:pt idx="7">
                  <c:v>1126.2195191032893</c:v>
                </c:pt>
                <c:pt idx="8">
                  <c:v>934.78194647120608</c:v>
                </c:pt>
                <c:pt idx="9">
                  <c:v>1109.0407672699728</c:v>
                </c:pt>
                <c:pt idx="10">
                  <c:v>903.24354663349936</c:v>
                </c:pt>
                <c:pt idx="11">
                  <c:v>1357.4947223250881</c:v>
                </c:pt>
                <c:pt idx="12">
                  <c:v>1182.1388870942938</c:v>
                </c:pt>
                <c:pt idx="13">
                  <c:v>1113.7438607803167</c:v>
                </c:pt>
                <c:pt idx="14">
                  <c:v>1341.2515692783243</c:v>
                </c:pt>
                <c:pt idx="15">
                  <c:v>1063.6946880664045</c:v>
                </c:pt>
                <c:pt idx="16">
                  <c:v>800.91261817011252</c:v>
                </c:pt>
                <c:pt idx="17">
                  <c:v>1235.8321500426448</c:v>
                </c:pt>
                <c:pt idx="18">
                  <c:v>1450.3446586051796</c:v>
                </c:pt>
                <c:pt idx="19">
                  <c:v>1299.9026749114744</c:v>
                </c:pt>
                <c:pt idx="20">
                  <c:v>1579.6136511924547</c:v>
                </c:pt>
                <c:pt idx="21">
                  <c:v>1783.2090819889684</c:v>
                </c:pt>
                <c:pt idx="22">
                  <c:v>1731.854854952679</c:v>
                </c:pt>
                <c:pt idx="23">
                  <c:v>2792.2097563105922</c:v>
                </c:pt>
                <c:pt idx="24">
                  <c:v>2160.4683986731884</c:v>
                </c:pt>
                <c:pt idx="25">
                  <c:v>2458.7767655861794</c:v>
                </c:pt>
                <c:pt idx="26">
                  <c:v>1980.4834000153958</c:v>
                </c:pt>
                <c:pt idx="27">
                  <c:v>1731.2762649710012</c:v>
                </c:pt>
                <c:pt idx="28">
                  <c:v>1672.3675100934206</c:v>
                </c:pt>
                <c:pt idx="29">
                  <c:v>1401.2731173963577</c:v>
                </c:pt>
                <c:pt idx="30">
                  <c:v>2496.5453353533167</c:v>
                </c:pt>
                <c:pt idx="31">
                  <c:v>1656.3866764815714</c:v>
                </c:pt>
                <c:pt idx="32">
                  <c:v>1459.8475953774387</c:v>
                </c:pt>
                <c:pt idx="33">
                  <c:v>1936.4776637976408</c:v>
                </c:pt>
                <c:pt idx="34">
                  <c:v>1464.5351871734956</c:v>
                </c:pt>
                <c:pt idx="35">
                  <c:v>1520.4315883794154</c:v>
                </c:pt>
                <c:pt idx="36">
                  <c:v>1961.3387621787392</c:v>
                </c:pt>
                <c:pt idx="37">
                  <c:v>2191.6552434114005</c:v>
                </c:pt>
                <c:pt idx="38">
                  <c:v>794.647627357896</c:v>
                </c:pt>
                <c:pt idx="39">
                  <c:v>583.62598403192953</c:v>
                </c:pt>
                <c:pt idx="40">
                  <c:v>1429.6042422448718</c:v>
                </c:pt>
                <c:pt idx="41">
                  <c:v>1334.7061884779052</c:v>
                </c:pt>
                <c:pt idx="42">
                  <c:v>1035.7908310719054</c:v>
                </c:pt>
                <c:pt idx="43">
                  <c:v>688.71514494158089</c:v>
                </c:pt>
                <c:pt idx="44">
                  <c:v>662.25606923464261</c:v>
                </c:pt>
                <c:pt idx="45">
                  <c:v>436.82065773911177</c:v>
                </c:pt>
                <c:pt idx="46">
                  <c:v>898.6585736880894</c:v>
                </c:pt>
              </c:numCache>
            </c:numRef>
          </c:xVal>
          <c:yVal>
            <c:numRef>
              <c:f>POW!$P$44:$P$90</c:f>
              <c:numCache>
                <c:formatCode>General</c:formatCode>
                <c:ptCount val="47"/>
                <c:pt idx="0">
                  <c:v>1568.71193117192</c:v>
                </c:pt>
                <c:pt idx="1">
                  <c:v>1177.6096495156842</c:v>
                </c:pt>
                <c:pt idx="2">
                  <c:v>667.90810266572566</c:v>
                </c:pt>
                <c:pt idx="3">
                  <c:v>885.32733278068724</c:v>
                </c:pt>
                <c:pt idx="4">
                  <c:v>1247.6783377248585</c:v>
                </c:pt>
                <c:pt idx="5">
                  <c:v>631.68576581529305</c:v>
                </c:pt>
                <c:pt idx="6">
                  <c:v>1234.0800543106038</c:v>
                </c:pt>
                <c:pt idx="7">
                  <c:v>1126.219519103289</c:v>
                </c:pt>
                <c:pt idx="8">
                  <c:v>934.78194647120631</c:v>
                </c:pt>
                <c:pt idx="9">
                  <c:v>1109.0407672699725</c:v>
                </c:pt>
                <c:pt idx="10">
                  <c:v>903.24354663349948</c:v>
                </c:pt>
                <c:pt idx="11">
                  <c:v>1357.4947223250881</c:v>
                </c:pt>
                <c:pt idx="12">
                  <c:v>1182.1388870942938</c:v>
                </c:pt>
                <c:pt idx="13">
                  <c:v>1113.7438607803167</c:v>
                </c:pt>
                <c:pt idx="14">
                  <c:v>1341.2515692783245</c:v>
                </c:pt>
                <c:pt idx="15">
                  <c:v>1063.6946880664043</c:v>
                </c:pt>
                <c:pt idx="16">
                  <c:v>800.91261817011252</c:v>
                </c:pt>
                <c:pt idx="17">
                  <c:v>1235.8321500426448</c:v>
                </c:pt>
                <c:pt idx="18">
                  <c:v>1450.3446586051798</c:v>
                </c:pt>
                <c:pt idx="19">
                  <c:v>1299.9026749114744</c:v>
                </c:pt>
                <c:pt idx="20">
                  <c:v>1579.6136511924547</c:v>
                </c:pt>
                <c:pt idx="21">
                  <c:v>1783.2090819889684</c:v>
                </c:pt>
                <c:pt idx="22">
                  <c:v>1731.854854952679</c:v>
                </c:pt>
                <c:pt idx="23">
                  <c:v>2792.2097563105922</c:v>
                </c:pt>
                <c:pt idx="24">
                  <c:v>2160.4683986731884</c:v>
                </c:pt>
                <c:pt idx="25">
                  <c:v>2458.7767655861799</c:v>
                </c:pt>
                <c:pt idx="26">
                  <c:v>1980.483400015396</c:v>
                </c:pt>
                <c:pt idx="27">
                  <c:v>1731.2762649710012</c:v>
                </c:pt>
                <c:pt idx="28">
                  <c:v>1672.3675100934204</c:v>
                </c:pt>
                <c:pt idx="29">
                  <c:v>1401.273117396358</c:v>
                </c:pt>
                <c:pt idx="30">
                  <c:v>2496.5453353533167</c:v>
                </c:pt>
                <c:pt idx="31">
                  <c:v>1656.3866764815716</c:v>
                </c:pt>
                <c:pt idx="32">
                  <c:v>1459.8475953774387</c:v>
                </c:pt>
                <c:pt idx="33">
                  <c:v>1936.4776637976415</c:v>
                </c:pt>
                <c:pt idx="34">
                  <c:v>1464.5351871734958</c:v>
                </c:pt>
                <c:pt idx="35">
                  <c:v>1520.4315883794154</c:v>
                </c:pt>
                <c:pt idx="36">
                  <c:v>1961.3387621787392</c:v>
                </c:pt>
                <c:pt idx="37">
                  <c:v>2191.6552434114005</c:v>
                </c:pt>
                <c:pt idx="38">
                  <c:v>794.647627357896</c:v>
                </c:pt>
                <c:pt idx="39">
                  <c:v>583.62598403192965</c:v>
                </c:pt>
                <c:pt idx="40">
                  <c:v>1429.6042422448718</c:v>
                </c:pt>
                <c:pt idx="41">
                  <c:v>1334.7061884779052</c:v>
                </c:pt>
                <c:pt idx="42">
                  <c:v>1035.7908310719054</c:v>
                </c:pt>
                <c:pt idx="43">
                  <c:v>688.715144941581</c:v>
                </c:pt>
                <c:pt idx="44">
                  <c:v>662.25606923464261</c:v>
                </c:pt>
                <c:pt idx="45">
                  <c:v>436.82065773911177</c:v>
                </c:pt>
                <c:pt idx="46">
                  <c:v>898.65857368808952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89-4325-A046-0ABB03943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499768"/>
        <c:axId val="944502392"/>
      </c:scatterChart>
      <c:valAx>
        <c:axId val="944499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502392"/>
        <c:crosses val="autoZero"/>
        <c:crossBetween val="midCat"/>
      </c:valAx>
      <c:valAx>
        <c:axId val="944502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499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56920384951881"/>
          <c:y val="5.0925925925925923E-2"/>
          <c:w val="0.81102996500437441"/>
          <c:h val="0.80808690580344122"/>
        </c:manualLayout>
      </c:layout>
      <c:lineChart>
        <c:grouping val="standard"/>
        <c:varyColors val="0"/>
        <c:ser>
          <c:idx val="0"/>
          <c:order val="0"/>
          <c:tx>
            <c:strRef>
              <c:f>POW!$I$2</c:f>
              <c:strCache>
                <c:ptCount val="1"/>
                <c:pt idx="0">
                  <c:v>POW-I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POW!$G$3:$G$136</c:f>
              <c:numCache>
                <c:formatCode>General</c:formatCode>
                <c:ptCount val="134"/>
                <c:pt idx="0">
                  <c:v>1888</c:v>
                </c:pt>
                <c:pt idx="1">
                  <c:v>1889</c:v>
                </c:pt>
                <c:pt idx="2">
                  <c:v>1890</c:v>
                </c:pt>
                <c:pt idx="3">
                  <c:v>1891</c:v>
                </c:pt>
                <c:pt idx="4">
                  <c:v>1892</c:v>
                </c:pt>
                <c:pt idx="5">
                  <c:v>1893</c:v>
                </c:pt>
                <c:pt idx="6">
                  <c:v>1894</c:v>
                </c:pt>
                <c:pt idx="7">
                  <c:v>1895</c:v>
                </c:pt>
                <c:pt idx="8">
                  <c:v>1896</c:v>
                </c:pt>
                <c:pt idx="9">
                  <c:v>1897</c:v>
                </c:pt>
                <c:pt idx="10">
                  <c:v>1898</c:v>
                </c:pt>
                <c:pt idx="11">
                  <c:v>1899</c:v>
                </c:pt>
                <c:pt idx="12">
                  <c:v>1900</c:v>
                </c:pt>
                <c:pt idx="13">
                  <c:v>1901</c:v>
                </c:pt>
                <c:pt idx="14">
                  <c:v>1902</c:v>
                </c:pt>
                <c:pt idx="15">
                  <c:v>1903</c:v>
                </c:pt>
                <c:pt idx="16">
                  <c:v>1904</c:v>
                </c:pt>
                <c:pt idx="17">
                  <c:v>1905</c:v>
                </c:pt>
                <c:pt idx="18">
                  <c:v>1906</c:v>
                </c:pt>
                <c:pt idx="19">
                  <c:v>1907</c:v>
                </c:pt>
                <c:pt idx="20">
                  <c:v>1908</c:v>
                </c:pt>
                <c:pt idx="21">
                  <c:v>1909</c:v>
                </c:pt>
                <c:pt idx="22">
                  <c:v>1910</c:v>
                </c:pt>
                <c:pt idx="23">
                  <c:v>1911</c:v>
                </c:pt>
                <c:pt idx="24">
                  <c:v>1912</c:v>
                </c:pt>
                <c:pt idx="25">
                  <c:v>1913</c:v>
                </c:pt>
                <c:pt idx="26">
                  <c:v>1914</c:v>
                </c:pt>
                <c:pt idx="27">
                  <c:v>1915</c:v>
                </c:pt>
                <c:pt idx="28">
                  <c:v>1916</c:v>
                </c:pt>
                <c:pt idx="29">
                  <c:v>1917</c:v>
                </c:pt>
                <c:pt idx="30">
                  <c:v>1918</c:v>
                </c:pt>
                <c:pt idx="31">
                  <c:v>1919</c:v>
                </c:pt>
                <c:pt idx="32">
                  <c:v>1920</c:v>
                </c:pt>
                <c:pt idx="33">
                  <c:v>1921</c:v>
                </c:pt>
                <c:pt idx="34">
                  <c:v>1922</c:v>
                </c:pt>
                <c:pt idx="35">
                  <c:v>1923</c:v>
                </c:pt>
                <c:pt idx="36">
                  <c:v>1924</c:v>
                </c:pt>
                <c:pt idx="37">
                  <c:v>1925</c:v>
                </c:pt>
                <c:pt idx="38">
                  <c:v>1926</c:v>
                </c:pt>
                <c:pt idx="39">
                  <c:v>1927</c:v>
                </c:pt>
                <c:pt idx="40">
                  <c:v>1928</c:v>
                </c:pt>
                <c:pt idx="41">
                  <c:v>1929</c:v>
                </c:pt>
                <c:pt idx="42">
                  <c:v>1930</c:v>
                </c:pt>
                <c:pt idx="43">
                  <c:v>1931</c:v>
                </c:pt>
                <c:pt idx="44">
                  <c:v>1932</c:v>
                </c:pt>
                <c:pt idx="45">
                  <c:v>1933</c:v>
                </c:pt>
                <c:pt idx="46">
                  <c:v>1934</c:v>
                </c:pt>
                <c:pt idx="47">
                  <c:v>1935</c:v>
                </c:pt>
                <c:pt idx="48">
                  <c:v>1936</c:v>
                </c:pt>
                <c:pt idx="49">
                  <c:v>1937</c:v>
                </c:pt>
                <c:pt idx="50">
                  <c:v>1938</c:v>
                </c:pt>
                <c:pt idx="51">
                  <c:v>1939</c:v>
                </c:pt>
                <c:pt idx="52">
                  <c:v>1940</c:v>
                </c:pt>
                <c:pt idx="53">
                  <c:v>1941</c:v>
                </c:pt>
                <c:pt idx="54">
                  <c:v>1942</c:v>
                </c:pt>
                <c:pt idx="55">
                  <c:v>1943</c:v>
                </c:pt>
                <c:pt idx="56">
                  <c:v>1944</c:v>
                </c:pt>
                <c:pt idx="57">
                  <c:v>1945</c:v>
                </c:pt>
                <c:pt idx="58">
                  <c:v>1946</c:v>
                </c:pt>
                <c:pt idx="59">
                  <c:v>1947</c:v>
                </c:pt>
                <c:pt idx="60">
                  <c:v>1948</c:v>
                </c:pt>
                <c:pt idx="61">
                  <c:v>1949</c:v>
                </c:pt>
                <c:pt idx="62">
                  <c:v>1950</c:v>
                </c:pt>
                <c:pt idx="63">
                  <c:v>1951</c:v>
                </c:pt>
                <c:pt idx="64">
                  <c:v>1952</c:v>
                </c:pt>
                <c:pt idx="65">
                  <c:v>1953</c:v>
                </c:pt>
                <c:pt idx="66">
                  <c:v>1954</c:v>
                </c:pt>
                <c:pt idx="67">
                  <c:v>1955</c:v>
                </c:pt>
                <c:pt idx="68">
                  <c:v>1956</c:v>
                </c:pt>
                <c:pt idx="69">
                  <c:v>1957</c:v>
                </c:pt>
                <c:pt idx="70">
                  <c:v>1958</c:v>
                </c:pt>
                <c:pt idx="71">
                  <c:v>1959</c:v>
                </c:pt>
                <c:pt idx="72">
                  <c:v>1960</c:v>
                </c:pt>
                <c:pt idx="73">
                  <c:v>1961</c:v>
                </c:pt>
                <c:pt idx="74">
                  <c:v>1962</c:v>
                </c:pt>
                <c:pt idx="75">
                  <c:v>1963</c:v>
                </c:pt>
                <c:pt idx="76">
                  <c:v>1964</c:v>
                </c:pt>
                <c:pt idx="77">
                  <c:v>1965</c:v>
                </c:pt>
                <c:pt idx="78">
                  <c:v>1966</c:v>
                </c:pt>
                <c:pt idx="79">
                  <c:v>1967</c:v>
                </c:pt>
                <c:pt idx="80">
                  <c:v>1968</c:v>
                </c:pt>
                <c:pt idx="81">
                  <c:v>1969</c:v>
                </c:pt>
                <c:pt idx="82">
                  <c:v>1970</c:v>
                </c:pt>
                <c:pt idx="83">
                  <c:v>1971</c:v>
                </c:pt>
                <c:pt idx="84">
                  <c:v>1972</c:v>
                </c:pt>
                <c:pt idx="85">
                  <c:v>1973</c:v>
                </c:pt>
                <c:pt idx="86">
                  <c:v>1974</c:v>
                </c:pt>
                <c:pt idx="87">
                  <c:v>1975</c:v>
                </c:pt>
                <c:pt idx="88">
                  <c:v>1976</c:v>
                </c:pt>
                <c:pt idx="89">
                  <c:v>1977</c:v>
                </c:pt>
                <c:pt idx="90">
                  <c:v>1978</c:v>
                </c:pt>
                <c:pt idx="91">
                  <c:v>1979</c:v>
                </c:pt>
                <c:pt idx="92">
                  <c:v>1980</c:v>
                </c:pt>
                <c:pt idx="93">
                  <c:v>1981</c:v>
                </c:pt>
                <c:pt idx="94">
                  <c:v>1982</c:v>
                </c:pt>
                <c:pt idx="95">
                  <c:v>1983</c:v>
                </c:pt>
                <c:pt idx="96">
                  <c:v>1984</c:v>
                </c:pt>
                <c:pt idx="97">
                  <c:v>1985</c:v>
                </c:pt>
                <c:pt idx="98">
                  <c:v>1986</c:v>
                </c:pt>
                <c:pt idx="99">
                  <c:v>1987</c:v>
                </c:pt>
                <c:pt idx="100">
                  <c:v>1988</c:v>
                </c:pt>
                <c:pt idx="101">
                  <c:v>1989</c:v>
                </c:pt>
                <c:pt idx="102">
                  <c:v>1990</c:v>
                </c:pt>
                <c:pt idx="103">
                  <c:v>1991</c:v>
                </c:pt>
                <c:pt idx="104">
                  <c:v>1992</c:v>
                </c:pt>
                <c:pt idx="105">
                  <c:v>1993</c:v>
                </c:pt>
                <c:pt idx="106">
                  <c:v>1994</c:v>
                </c:pt>
                <c:pt idx="107">
                  <c:v>1995</c:v>
                </c:pt>
                <c:pt idx="108">
                  <c:v>1996</c:v>
                </c:pt>
                <c:pt idx="109">
                  <c:v>1997</c:v>
                </c:pt>
                <c:pt idx="110">
                  <c:v>1998</c:v>
                </c:pt>
                <c:pt idx="111">
                  <c:v>1999</c:v>
                </c:pt>
                <c:pt idx="112">
                  <c:v>2000</c:v>
                </c:pt>
                <c:pt idx="113">
                  <c:v>2001</c:v>
                </c:pt>
                <c:pt idx="114">
                  <c:v>2002</c:v>
                </c:pt>
                <c:pt idx="115">
                  <c:v>2003</c:v>
                </c:pt>
                <c:pt idx="116">
                  <c:v>2004</c:v>
                </c:pt>
                <c:pt idx="117">
                  <c:v>2005</c:v>
                </c:pt>
                <c:pt idx="118">
                  <c:v>2006</c:v>
                </c:pt>
                <c:pt idx="119">
                  <c:v>2007</c:v>
                </c:pt>
                <c:pt idx="120">
                  <c:v>2008</c:v>
                </c:pt>
                <c:pt idx="121">
                  <c:v>2009</c:v>
                </c:pt>
                <c:pt idx="122">
                  <c:v>2010</c:v>
                </c:pt>
                <c:pt idx="123">
                  <c:v>2011</c:v>
                </c:pt>
                <c:pt idx="124">
                  <c:v>2012</c:v>
                </c:pt>
                <c:pt idx="125">
                  <c:v>2013</c:v>
                </c:pt>
                <c:pt idx="126">
                  <c:v>2014</c:v>
                </c:pt>
                <c:pt idx="127">
                  <c:v>2015</c:v>
                </c:pt>
                <c:pt idx="128">
                  <c:v>2016</c:v>
                </c:pt>
                <c:pt idx="129">
                  <c:v>2017</c:v>
                </c:pt>
                <c:pt idx="130">
                  <c:v>2018</c:v>
                </c:pt>
                <c:pt idx="131">
                  <c:v>2019</c:v>
                </c:pt>
                <c:pt idx="132">
                  <c:v>2020</c:v>
                </c:pt>
                <c:pt idx="133">
                  <c:v>2021</c:v>
                </c:pt>
              </c:numCache>
            </c:numRef>
          </c:cat>
          <c:val>
            <c:numRef>
              <c:f>POW!$I$3:$I$136</c:f>
              <c:numCache>
                <c:formatCode>General</c:formatCode>
                <c:ptCount val="1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 formatCode="#,##0.0">
                  <c:v>8.9171637505039882</c:v>
                </c:pt>
                <c:pt idx="25" formatCode="#,##0.0">
                  <c:v>109.70152743897215</c:v>
                </c:pt>
                <c:pt idx="26" formatCode="#,##0.0">
                  <c:v>226.76510403964366</c:v>
                </c:pt>
                <c:pt idx="27" formatCode="#,##0.0">
                  <c:v>241.69607855044035</c:v>
                </c:pt>
                <c:pt idx="28" formatCode="#,##0.0">
                  <c:v>192.4444588465621</c:v>
                </c:pt>
                <c:pt idx="29" formatCode="#,##0.0">
                  <c:v>175.85436017208119</c:v>
                </c:pt>
                <c:pt idx="30" formatCode="#,##0.0">
                  <c:v>112.81221380152586</c:v>
                </c:pt>
                <c:pt idx="31" formatCode="#,##0.0">
                  <c:v>133.75722766508758</c:v>
                </c:pt>
                <c:pt idx="32" formatCode="#,##0.0">
                  <c:v>140.91171486197223</c:v>
                </c:pt>
                <c:pt idx="33" formatCode="#,##0.0">
                  <c:v>152.93933638255768</c:v>
                </c:pt>
                <c:pt idx="34" formatCode="#,##0.0">
                  <c:v>120.58870111543791</c:v>
                </c:pt>
                <c:pt idx="35" formatCode="#,##0.0">
                  <c:v>223.96553203183981</c:v>
                </c:pt>
                <c:pt idx="36" formatCode="#,##0.0">
                  <c:v>257.35283416067182</c:v>
                </c:pt>
                <c:pt idx="37" formatCode="#,##0.0">
                  <c:v>229.77200941979004</c:v>
                </c:pt>
                <c:pt idx="38" formatCode="#,##0.0">
                  <c:v>217.84794028913961</c:v>
                </c:pt>
                <c:pt idx="39" formatCode="#,##0.0">
                  <c:v>234.5415913535557</c:v>
                </c:pt>
                <c:pt idx="40" formatCode="#,##0.0">
                  <c:v>233.71202927171359</c:v>
                </c:pt>
                <c:pt idx="41" formatCode="#,##0.0">
                  <c:v>250.65084921458728</c:v>
                </c:pt>
                <c:pt idx="42" formatCode="#,##0.0">
                  <c:v>188.1600138489992</c:v>
                </c:pt>
                <c:pt idx="43" formatCode="#,##0.0">
                  <c:v>106.71923238666356</c:v>
                </c:pt>
                <c:pt idx="44" formatCode="#,##0.0">
                  <c:v>141.45876204854667</c:v>
                </c:pt>
                <c:pt idx="45" formatCode="#,##0.0">
                  <c:v>199.35568072319782</c:v>
                </c:pt>
                <c:pt idx="46" formatCode="#,##0.0">
                  <c:v>100.93157991096963</c:v>
                </c:pt>
                <c:pt idx="47" formatCode="#,##0.0">
                  <c:v>197.18292916957304</c:v>
                </c:pt>
                <c:pt idx="48" formatCode="#,##0.0">
                  <c:v>179.94883143038118</c:v>
                </c:pt>
                <c:pt idx="49" formatCode="#,##0.0">
                  <c:v>149.36068506754705</c:v>
                </c:pt>
                <c:pt idx="50" formatCode="#,##0.0">
                  <c:v>177.20398793814695</c:v>
                </c:pt>
                <c:pt idx="51" formatCode="#,##0.0">
                  <c:v>144.32143818919585</c:v>
                </c:pt>
                <c:pt idx="52" formatCode="#,##0.0">
                  <c:v>216.90228664284561</c:v>
                </c:pt>
                <c:pt idx="53" formatCode="#,##0.0">
                  <c:v>188.88370136792116</c:v>
                </c:pt>
                <c:pt idx="54" formatCode="#,##0.0">
                  <c:v>177.95545438579657</c:v>
                </c:pt>
                <c:pt idx="55" formatCode="#,##0.0">
                  <c:v>214.30693435145818</c:v>
                </c:pt>
                <c:pt idx="56" formatCode="#,##0.0">
                  <c:v>169.95853194646898</c:v>
                </c:pt>
                <c:pt idx="57" formatCode="#,##0.0">
                  <c:v>127.97086826581702</c:v>
                </c:pt>
                <c:pt idx="58" formatCode="#,##0.0">
                  <c:v>197.46288132293827</c:v>
                </c:pt>
                <c:pt idx="59" formatCode="#,##0.0">
                  <c:v>231.73797120396131</c:v>
                </c:pt>
                <c:pt idx="60" formatCode="#,##0.0">
                  <c:v>207.70015379398987</c:v>
                </c:pt>
                <c:pt idx="61" formatCode="#,##0.0">
                  <c:v>252.39274033350375</c:v>
                </c:pt>
                <c:pt idx="62" formatCode="#,##0.0">
                  <c:v>284.92348521489981</c:v>
                </c:pt>
                <c:pt idx="63" formatCode="#,##0.0">
                  <c:v>276.71803948479152</c:v>
                </c:pt>
                <c:pt idx="64" formatCode="#,##0.0">
                  <c:v>446.14293593194128</c:v>
                </c:pt>
                <c:pt idx="65" formatCode="#,##0.0">
                  <c:v>345.20247348674434</c:v>
                </c:pt>
                <c:pt idx="66" formatCode="#,##0.0">
                  <c:v>392.86657548582798</c:v>
                </c:pt>
                <c:pt idx="67" formatCode="#,##0.0">
                  <c:v>316.44423440982234</c:v>
                </c:pt>
                <c:pt idx="68" formatCode="#,##0.0">
                  <c:v>276.62559161888777</c:v>
                </c:pt>
                <c:pt idx="69" formatCode="#,##0.0">
                  <c:v>267.21307352500878</c:v>
                </c:pt>
                <c:pt idx="70" formatCode="#,##0.0">
                  <c:v>223.89725600836061</c:v>
                </c:pt>
                <c:pt idx="71" formatCode="#,##0.0">
                  <c:v>398.90128708433105</c:v>
                </c:pt>
                <c:pt idx="72" formatCode="#,##0.0">
                  <c:v>264.65963497687801</c:v>
                </c:pt>
                <c:pt idx="73" formatCode="#,##0.0">
                  <c:v>233.25636290142219</c:v>
                </c:pt>
                <c:pt idx="74" formatCode="#,##0.0">
                  <c:v>309.41294017783844</c:v>
                </c:pt>
                <c:pt idx="75" formatCode="#,##0.0">
                  <c:v>234.00535246483761</c:v>
                </c:pt>
                <c:pt idx="76" formatCode="#,##0.0">
                  <c:v>242.93655273934334</c:v>
                </c:pt>
                <c:pt idx="77" formatCode="#,##0.0">
                  <c:v>313.38527907435878</c:v>
                </c:pt>
                <c:pt idx="78" formatCode="#,##0.0">
                  <c:v>350.18554843034889</c:v>
                </c:pt>
                <c:pt idx="79" formatCode="#,##0.0">
                  <c:v>126.96983981935743</c:v>
                </c:pt>
                <c:pt idx="80" formatCode="#,##0.0">
                  <c:v>93.252524962959768</c:v>
                </c:pt>
                <c:pt idx="81" formatCode="#,##0.0">
                  <c:v>228.42404028364786</c:v>
                </c:pt>
                <c:pt idx="82" formatCode="#,##0.0">
                  <c:v>213.26110482504393</c:v>
                </c:pt>
                <c:pt idx="83" formatCode="#,##0.0">
                  <c:v>165.5000170891181</c:v>
                </c:pt>
                <c:pt idx="84" formatCode="#,##0.0">
                  <c:v>110.04380888312124</c:v>
                </c:pt>
                <c:pt idx="85" formatCode="#,##0.0">
                  <c:v>105.81614307425431</c:v>
                </c:pt>
                <c:pt idx="86" formatCode="#,##0.0">
                  <c:v>69.795777440787276</c:v>
                </c:pt>
                <c:pt idx="87" formatCode="#,##0.0">
                  <c:v>143.58884520028781</c:v>
                </c:pt>
                <c:pt idx="88" formatCode="#,##0.0">
                  <c:v>114.4713379652101</c:v>
                </c:pt>
                <c:pt idx="89" formatCode="#,##0.0">
                  <c:v>89.58607565725255</c:v>
                </c:pt>
                <c:pt idx="90" formatCode="#,##0.0">
                  <c:v>106.79840304123313</c:v>
                </c:pt>
                <c:pt idx="91" formatCode="#,##0.0">
                  <c:v>117.58179573529154</c:v>
                </c:pt>
                <c:pt idx="92" formatCode="#,##0.0">
                  <c:v>124.11428281514883</c:v>
                </c:pt>
                <c:pt idx="93" formatCode="#,##0.0">
                  <c:v>147.54752573929233</c:v>
                </c:pt>
                <c:pt idx="94" formatCode="#,##0.0">
                  <c:v>126.52203948999998</c:v>
                </c:pt>
                <c:pt idx="95" formatCode="#,##0.0">
                  <c:v>215.36602087</c:v>
                </c:pt>
                <c:pt idx="96" formatCode="#,##0.0">
                  <c:v>253.33729344000002</c:v>
                </c:pt>
                <c:pt idx="97" formatCode="#,##0.0">
                  <c:v>253.04407898000002</c:v>
                </c:pt>
                <c:pt idx="98" formatCode="#,##0.0">
                  <c:v>297.6126769</c:v>
                </c:pt>
                <c:pt idx="99" formatCode="#,##0.0">
                  <c:v>324.58840722000002</c:v>
                </c:pt>
                <c:pt idx="100" formatCode="#,##0.0">
                  <c:v>266.67855136999998</c:v>
                </c:pt>
                <c:pt idx="101" formatCode="#,##0.0">
                  <c:v>152.32491197000002</c:v>
                </c:pt>
                <c:pt idx="102" formatCode="#,##0.0">
                  <c:v>194.69440143999998</c:v>
                </c:pt>
                <c:pt idx="103" formatCode="#,##0.0">
                  <c:v>281.77909606000003</c:v>
                </c:pt>
                <c:pt idx="104" formatCode="#,##0.0">
                  <c:v>263.01337061999999</c:v>
                </c:pt>
                <c:pt idx="105" formatCode="#,##0.0">
                  <c:v>235.30460414999999</c:v>
                </c:pt>
                <c:pt idx="106" formatCode="#,##0.0">
                  <c:v>242.34175119</c:v>
                </c:pt>
                <c:pt idx="107" formatCode="#,##0.0">
                  <c:v>235.30460414999999</c:v>
                </c:pt>
                <c:pt idx="108" formatCode="#,##0.0">
                  <c:v>325.17483614000002</c:v>
                </c:pt>
                <c:pt idx="109" formatCode="#,##0.0">
                  <c:v>402.29023911999997</c:v>
                </c:pt>
                <c:pt idx="110" formatCode="#,##0.0">
                  <c:v>321.06983369999995</c:v>
                </c:pt>
                <c:pt idx="111" formatCode="#,##0.0">
                  <c:v>450.23080332999996</c:v>
                </c:pt>
                <c:pt idx="112" formatCode="#,##0.0">
                  <c:v>305.38286008999995</c:v>
                </c:pt>
                <c:pt idx="113" formatCode="#,##0.0">
                  <c:v>303.62357333</c:v>
                </c:pt>
                <c:pt idx="114" formatCode="#,##0.0">
                  <c:v>282.21891775</c:v>
                </c:pt>
                <c:pt idx="115" formatCode="#,##0.0">
                  <c:v>280.16641652999999</c:v>
                </c:pt>
                <c:pt idx="116" formatCode="#,##0.0">
                  <c:v>342.47448927999994</c:v>
                </c:pt>
                <c:pt idx="117" formatCode="#,##0.0">
                  <c:v>253.33729344</c:v>
                </c:pt>
                <c:pt idx="118" formatCode="#,##0.0">
                  <c:v>303.33035887</c:v>
                </c:pt>
                <c:pt idx="119" formatCode="#,##0.0">
                  <c:v>283.97820451000001</c:v>
                </c:pt>
                <c:pt idx="120" formatCode="#,##0.0">
                  <c:v>251.43139944999999</c:v>
                </c:pt>
                <c:pt idx="121" formatCode="#,##0.0">
                  <c:v>218.59137993000002</c:v>
                </c:pt>
                <c:pt idx="122" formatCode="#,##0.0">
                  <c:v>182.67260858</c:v>
                </c:pt>
                <c:pt idx="123" formatCode="#,##0.0">
                  <c:v>134.58543714000001</c:v>
                </c:pt>
                <c:pt idx="124" formatCode="#,##0.0">
                  <c:v>145.58097939000001</c:v>
                </c:pt>
                <c:pt idx="125" formatCode="#,##0.0">
                  <c:v>193.22832914</c:v>
                </c:pt>
                <c:pt idx="126" formatCode="#,##0.0">
                  <c:v>139.86329741999998</c:v>
                </c:pt>
                <c:pt idx="127" formatCode="#,##0.0">
                  <c:v>143.96829986</c:v>
                </c:pt>
                <c:pt idx="128" formatCode="#,##0.0">
                  <c:v>171.82367356</c:v>
                </c:pt>
                <c:pt idx="129" formatCode="#,##0.0">
                  <c:v>172.11688802</c:v>
                </c:pt>
                <c:pt idx="130" formatCode="#,##0.0">
                  <c:v>280.60623822000002</c:v>
                </c:pt>
                <c:pt idx="131" formatCode="#,##0.0">
                  <c:v>384.40415705999999</c:v>
                </c:pt>
                <c:pt idx="132" formatCode="#,##0.0">
                  <c:v>436.15650924999994</c:v>
                </c:pt>
                <c:pt idx="133" formatCode="#,##0.0">
                  <c:v>707.67309920999992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14-48B8-9519-76E7B39DCA14}"/>
            </c:ext>
          </c:extLst>
        </c:ser>
        <c:ser>
          <c:idx val="1"/>
          <c:order val="1"/>
          <c:tx>
            <c:strRef>
              <c:f>POW!$J$2</c:f>
              <c:strCache>
                <c:ptCount val="1"/>
                <c:pt idx="0">
                  <c:v>POW-O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POW!$G$3:$G$136</c:f>
              <c:numCache>
                <c:formatCode>General</c:formatCode>
                <c:ptCount val="134"/>
                <c:pt idx="0">
                  <c:v>1888</c:v>
                </c:pt>
                <c:pt idx="1">
                  <c:v>1889</c:v>
                </c:pt>
                <c:pt idx="2">
                  <c:v>1890</c:v>
                </c:pt>
                <c:pt idx="3">
                  <c:v>1891</c:v>
                </c:pt>
                <c:pt idx="4">
                  <c:v>1892</c:v>
                </c:pt>
                <c:pt idx="5">
                  <c:v>1893</c:v>
                </c:pt>
                <c:pt idx="6">
                  <c:v>1894</c:v>
                </c:pt>
                <c:pt idx="7">
                  <c:v>1895</c:v>
                </c:pt>
                <c:pt idx="8">
                  <c:v>1896</c:v>
                </c:pt>
                <c:pt idx="9">
                  <c:v>1897</c:v>
                </c:pt>
                <c:pt idx="10">
                  <c:v>1898</c:v>
                </c:pt>
                <c:pt idx="11">
                  <c:v>1899</c:v>
                </c:pt>
                <c:pt idx="12">
                  <c:v>1900</c:v>
                </c:pt>
                <c:pt idx="13">
                  <c:v>1901</c:v>
                </c:pt>
                <c:pt idx="14">
                  <c:v>1902</c:v>
                </c:pt>
                <c:pt idx="15">
                  <c:v>1903</c:v>
                </c:pt>
                <c:pt idx="16">
                  <c:v>1904</c:v>
                </c:pt>
                <c:pt idx="17">
                  <c:v>1905</c:v>
                </c:pt>
                <c:pt idx="18">
                  <c:v>1906</c:v>
                </c:pt>
                <c:pt idx="19">
                  <c:v>1907</c:v>
                </c:pt>
                <c:pt idx="20">
                  <c:v>1908</c:v>
                </c:pt>
                <c:pt idx="21">
                  <c:v>1909</c:v>
                </c:pt>
                <c:pt idx="22">
                  <c:v>1910</c:v>
                </c:pt>
                <c:pt idx="23">
                  <c:v>1911</c:v>
                </c:pt>
                <c:pt idx="24">
                  <c:v>1912</c:v>
                </c:pt>
                <c:pt idx="25">
                  <c:v>1913</c:v>
                </c:pt>
                <c:pt idx="26">
                  <c:v>1914</c:v>
                </c:pt>
                <c:pt idx="27">
                  <c:v>1915</c:v>
                </c:pt>
                <c:pt idx="28">
                  <c:v>1916</c:v>
                </c:pt>
                <c:pt idx="29">
                  <c:v>1917</c:v>
                </c:pt>
                <c:pt idx="30">
                  <c:v>1918</c:v>
                </c:pt>
                <c:pt idx="31">
                  <c:v>1919</c:v>
                </c:pt>
                <c:pt idx="32">
                  <c:v>1920</c:v>
                </c:pt>
                <c:pt idx="33">
                  <c:v>1921</c:v>
                </c:pt>
                <c:pt idx="34">
                  <c:v>1922</c:v>
                </c:pt>
                <c:pt idx="35">
                  <c:v>1923</c:v>
                </c:pt>
                <c:pt idx="36">
                  <c:v>1924</c:v>
                </c:pt>
                <c:pt idx="37">
                  <c:v>1925</c:v>
                </c:pt>
                <c:pt idx="38">
                  <c:v>1926</c:v>
                </c:pt>
                <c:pt idx="39">
                  <c:v>1927</c:v>
                </c:pt>
                <c:pt idx="40">
                  <c:v>1928</c:v>
                </c:pt>
                <c:pt idx="41">
                  <c:v>1929</c:v>
                </c:pt>
                <c:pt idx="42">
                  <c:v>1930</c:v>
                </c:pt>
                <c:pt idx="43">
                  <c:v>1931</c:v>
                </c:pt>
                <c:pt idx="44">
                  <c:v>1932</c:v>
                </c:pt>
                <c:pt idx="45">
                  <c:v>1933</c:v>
                </c:pt>
                <c:pt idx="46">
                  <c:v>1934</c:v>
                </c:pt>
                <c:pt idx="47">
                  <c:v>1935</c:v>
                </c:pt>
                <c:pt idx="48">
                  <c:v>1936</c:v>
                </c:pt>
                <c:pt idx="49">
                  <c:v>1937</c:v>
                </c:pt>
                <c:pt idx="50">
                  <c:v>1938</c:v>
                </c:pt>
                <c:pt idx="51">
                  <c:v>1939</c:v>
                </c:pt>
                <c:pt idx="52">
                  <c:v>1940</c:v>
                </c:pt>
                <c:pt idx="53">
                  <c:v>1941</c:v>
                </c:pt>
                <c:pt idx="54">
                  <c:v>1942</c:v>
                </c:pt>
                <c:pt idx="55">
                  <c:v>1943</c:v>
                </c:pt>
                <c:pt idx="56">
                  <c:v>1944</c:v>
                </c:pt>
                <c:pt idx="57">
                  <c:v>1945</c:v>
                </c:pt>
                <c:pt idx="58">
                  <c:v>1946</c:v>
                </c:pt>
                <c:pt idx="59">
                  <c:v>1947</c:v>
                </c:pt>
                <c:pt idx="60">
                  <c:v>1948</c:v>
                </c:pt>
                <c:pt idx="61">
                  <c:v>1949</c:v>
                </c:pt>
                <c:pt idx="62">
                  <c:v>1950</c:v>
                </c:pt>
                <c:pt idx="63">
                  <c:v>1951</c:v>
                </c:pt>
                <c:pt idx="64">
                  <c:v>1952</c:v>
                </c:pt>
                <c:pt idx="65">
                  <c:v>1953</c:v>
                </c:pt>
                <c:pt idx="66">
                  <c:v>1954</c:v>
                </c:pt>
                <c:pt idx="67">
                  <c:v>1955</c:v>
                </c:pt>
                <c:pt idx="68">
                  <c:v>1956</c:v>
                </c:pt>
                <c:pt idx="69">
                  <c:v>1957</c:v>
                </c:pt>
                <c:pt idx="70">
                  <c:v>1958</c:v>
                </c:pt>
                <c:pt idx="71">
                  <c:v>1959</c:v>
                </c:pt>
                <c:pt idx="72">
                  <c:v>1960</c:v>
                </c:pt>
                <c:pt idx="73">
                  <c:v>1961</c:v>
                </c:pt>
                <c:pt idx="74">
                  <c:v>1962</c:v>
                </c:pt>
                <c:pt idx="75">
                  <c:v>1963</c:v>
                </c:pt>
                <c:pt idx="76">
                  <c:v>1964</c:v>
                </c:pt>
                <c:pt idx="77">
                  <c:v>1965</c:v>
                </c:pt>
                <c:pt idx="78">
                  <c:v>1966</c:v>
                </c:pt>
                <c:pt idx="79">
                  <c:v>1967</c:v>
                </c:pt>
                <c:pt idx="80">
                  <c:v>1968</c:v>
                </c:pt>
                <c:pt idx="81">
                  <c:v>1969</c:v>
                </c:pt>
                <c:pt idx="82">
                  <c:v>1970</c:v>
                </c:pt>
                <c:pt idx="83">
                  <c:v>1971</c:v>
                </c:pt>
                <c:pt idx="84">
                  <c:v>1972</c:v>
                </c:pt>
                <c:pt idx="85">
                  <c:v>1973</c:v>
                </c:pt>
                <c:pt idx="86">
                  <c:v>1974</c:v>
                </c:pt>
                <c:pt idx="87">
                  <c:v>1975</c:v>
                </c:pt>
                <c:pt idx="88">
                  <c:v>1976</c:v>
                </c:pt>
                <c:pt idx="89">
                  <c:v>1977</c:v>
                </c:pt>
                <c:pt idx="90">
                  <c:v>1978</c:v>
                </c:pt>
                <c:pt idx="91">
                  <c:v>1979</c:v>
                </c:pt>
                <c:pt idx="92">
                  <c:v>1980</c:v>
                </c:pt>
                <c:pt idx="93">
                  <c:v>1981</c:v>
                </c:pt>
                <c:pt idx="94">
                  <c:v>1982</c:v>
                </c:pt>
                <c:pt idx="95">
                  <c:v>1983</c:v>
                </c:pt>
                <c:pt idx="96">
                  <c:v>1984</c:v>
                </c:pt>
                <c:pt idx="97">
                  <c:v>1985</c:v>
                </c:pt>
                <c:pt idx="98">
                  <c:v>1986</c:v>
                </c:pt>
                <c:pt idx="99">
                  <c:v>1987</c:v>
                </c:pt>
                <c:pt idx="100">
                  <c:v>1988</c:v>
                </c:pt>
                <c:pt idx="101">
                  <c:v>1989</c:v>
                </c:pt>
                <c:pt idx="102">
                  <c:v>1990</c:v>
                </c:pt>
                <c:pt idx="103">
                  <c:v>1991</c:v>
                </c:pt>
                <c:pt idx="104">
                  <c:v>1992</c:v>
                </c:pt>
                <c:pt idx="105">
                  <c:v>1993</c:v>
                </c:pt>
                <c:pt idx="106">
                  <c:v>1994</c:v>
                </c:pt>
                <c:pt idx="107">
                  <c:v>1995</c:v>
                </c:pt>
                <c:pt idx="108">
                  <c:v>1996</c:v>
                </c:pt>
                <c:pt idx="109">
                  <c:v>1997</c:v>
                </c:pt>
                <c:pt idx="110">
                  <c:v>1998</c:v>
                </c:pt>
                <c:pt idx="111">
                  <c:v>1999</c:v>
                </c:pt>
                <c:pt idx="112">
                  <c:v>2000</c:v>
                </c:pt>
                <c:pt idx="113">
                  <c:v>2001</c:v>
                </c:pt>
                <c:pt idx="114">
                  <c:v>2002</c:v>
                </c:pt>
                <c:pt idx="115">
                  <c:v>2003</c:v>
                </c:pt>
                <c:pt idx="116">
                  <c:v>2004</c:v>
                </c:pt>
                <c:pt idx="117">
                  <c:v>2005</c:v>
                </c:pt>
                <c:pt idx="118">
                  <c:v>2006</c:v>
                </c:pt>
                <c:pt idx="119">
                  <c:v>2007</c:v>
                </c:pt>
                <c:pt idx="120">
                  <c:v>2008</c:v>
                </c:pt>
                <c:pt idx="121">
                  <c:v>2009</c:v>
                </c:pt>
                <c:pt idx="122">
                  <c:v>2010</c:v>
                </c:pt>
                <c:pt idx="123">
                  <c:v>2011</c:v>
                </c:pt>
                <c:pt idx="124">
                  <c:v>2012</c:v>
                </c:pt>
                <c:pt idx="125">
                  <c:v>2013</c:v>
                </c:pt>
                <c:pt idx="126">
                  <c:v>2014</c:v>
                </c:pt>
                <c:pt idx="127">
                  <c:v>2015</c:v>
                </c:pt>
                <c:pt idx="128">
                  <c:v>2016</c:v>
                </c:pt>
                <c:pt idx="129">
                  <c:v>2017</c:v>
                </c:pt>
                <c:pt idx="130">
                  <c:v>2018</c:v>
                </c:pt>
                <c:pt idx="131">
                  <c:v>2019</c:v>
                </c:pt>
                <c:pt idx="132">
                  <c:v>2020</c:v>
                </c:pt>
                <c:pt idx="133">
                  <c:v>2021</c:v>
                </c:pt>
              </c:numCache>
            </c:numRef>
          </c:cat>
          <c:val>
            <c:numRef>
              <c:f>POW!$J$3:$J$136</c:f>
              <c:numCache>
                <c:formatCode>General</c:formatCode>
                <c:ptCount val="1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 formatCode="#,##0.0">
                  <c:v>46.891389108830417</c:v>
                </c:pt>
                <c:pt idx="25" formatCode="#,##0.0">
                  <c:v>576.87143052443594</c:v>
                </c:pt>
                <c:pt idx="26" formatCode="#,##0.0">
                  <c:v>1192.4565957675006</c:v>
                </c:pt>
                <c:pt idx="27" formatCode="#,##0.0">
                  <c:v>1270.9719348539031</c:v>
                </c:pt>
                <c:pt idx="28" formatCode="#,##0.0">
                  <c:v>1011.979622007325</c:v>
                </c:pt>
                <c:pt idx="29" formatCode="#,##0.0">
                  <c:v>924.73968854137195</c:v>
                </c:pt>
                <c:pt idx="30" formatCode="#,##0.0">
                  <c:v>593.22914343666037</c:v>
                </c:pt>
                <c:pt idx="31" formatCode="#,##0.0">
                  <c:v>703.36963456654576</c:v>
                </c:pt>
                <c:pt idx="32" formatCode="#,##0.0">
                  <c:v>740.99189343829767</c:v>
                </c:pt>
                <c:pt idx="33" formatCode="#,##0.0">
                  <c:v>804.23979339344191</c:v>
                </c:pt>
                <c:pt idx="34" formatCode="#,##0.0">
                  <c:v>634.12222365131095</c:v>
                </c:pt>
                <c:pt idx="35" formatCode="#,##0.0">
                  <c:v>1177.7348945596809</c:v>
                </c:pt>
                <c:pt idx="36" formatCode="#,##0.0">
                  <c:v>1353.3038332066426</c:v>
                </c:pt>
                <c:pt idx="37" formatCode="#,##0.0">
                  <c:v>1208.2685707562866</c:v>
                </c:pt>
                <c:pt idx="38" formatCode="#,##0.0">
                  <c:v>1145.5652066586699</c:v>
                </c:pt>
                <c:pt idx="39" formatCode="#,##0.0">
                  <c:v>1233.349675982151</c:v>
                </c:pt>
                <c:pt idx="40" formatCode="#,##0.0">
                  <c:v>1228.9873787923757</c:v>
                </c:pt>
                <c:pt idx="41" formatCode="#,##0.0">
                  <c:v>1318.0610819573328</c:v>
                </c:pt>
                <c:pt idx="42" formatCode="#,##0.0">
                  <c:v>989.44963566668503</c:v>
                </c:pt>
                <c:pt idx="43" formatCode="#,##0.0">
                  <c:v>561.18887027906226</c:v>
                </c:pt>
                <c:pt idx="44" formatCode="#,##0.0">
                  <c:v>743.86857073214048</c:v>
                </c:pt>
                <c:pt idx="45" formatCode="#,##0.0">
                  <c:v>1048.3226570016604</c:v>
                </c:pt>
                <c:pt idx="46" formatCode="#,##0.0">
                  <c:v>530.75418590432355</c:v>
                </c:pt>
                <c:pt idx="47" formatCode="#,##0.0">
                  <c:v>1036.8971251410308</c:v>
                </c:pt>
                <c:pt idx="48" formatCode="#,##0.0">
                  <c:v>946.27068767290814</c:v>
                </c:pt>
                <c:pt idx="49" formatCode="#,##0.0">
                  <c:v>785.42126140365906</c:v>
                </c:pt>
                <c:pt idx="50" formatCode="#,##0.0">
                  <c:v>931.83677933182582</c:v>
                </c:pt>
                <c:pt idx="51" formatCode="#,##0.0">
                  <c:v>758.9221084443036</c:v>
                </c:pt>
                <c:pt idx="52" formatCode="#,##0.0">
                  <c:v>1140.5924356822425</c:v>
                </c:pt>
                <c:pt idx="53" formatCode="#,##0.0">
                  <c:v>993.25518572637259</c:v>
                </c:pt>
                <c:pt idx="54" formatCode="#,##0.0">
                  <c:v>935.78840639452017</c:v>
                </c:pt>
                <c:pt idx="55" formatCode="#,##0.0">
                  <c:v>1126.9446349268662</c:v>
                </c:pt>
                <c:pt idx="56" formatCode="#,##0.0">
                  <c:v>893.73615611993557</c:v>
                </c:pt>
                <c:pt idx="57" formatCode="#,##0.0">
                  <c:v>672.94174990429553</c:v>
                </c:pt>
                <c:pt idx="58" formatCode="#,##0.0">
                  <c:v>1038.3692687197065</c:v>
                </c:pt>
                <c:pt idx="59" formatCode="#,##0.0">
                  <c:v>1218.6066874012183</c:v>
                </c:pt>
                <c:pt idx="60" formatCode="#,##0.0">
                  <c:v>1092.2025211174846</c:v>
                </c:pt>
                <c:pt idx="61" formatCode="#,##0.0">
                  <c:v>1327.2209108589509</c:v>
                </c:pt>
                <c:pt idx="62" formatCode="#,##0.0">
                  <c:v>1498.2855967740686</c:v>
                </c:pt>
                <c:pt idx="63" formatCode="#,##0.0">
                  <c:v>1455.1368154678876</c:v>
                </c:pt>
                <c:pt idx="64" formatCode="#,##0.0">
                  <c:v>2346.0668203786508</c:v>
                </c:pt>
                <c:pt idx="65" formatCode="#,##0.0">
                  <c:v>1815.2659251864441</c:v>
                </c:pt>
                <c:pt idx="66" formatCode="#,##0.0">
                  <c:v>2065.9101901003514</c:v>
                </c:pt>
                <c:pt idx="67" formatCode="#,##0.0">
                  <c:v>1664.0391656055735</c:v>
                </c:pt>
                <c:pt idx="68" formatCode="#,##0.0">
                  <c:v>1454.6506733521135</c:v>
                </c:pt>
                <c:pt idx="69" formatCode="#,##0.0">
                  <c:v>1405.1544365684119</c:v>
                </c:pt>
                <c:pt idx="70" formatCode="#,##0.0">
                  <c:v>1177.3758613879972</c:v>
                </c:pt>
                <c:pt idx="71" formatCode="#,##0.0">
                  <c:v>2097.6440482689859</c:v>
                </c:pt>
                <c:pt idx="72" formatCode="#,##0.0">
                  <c:v>1391.7270415046935</c:v>
                </c:pt>
                <c:pt idx="73" formatCode="#,##0.0">
                  <c:v>1226.5912324760166</c:v>
                </c:pt>
                <c:pt idx="74" formatCode="#,##0.0">
                  <c:v>1627.0647236198024</c:v>
                </c:pt>
                <c:pt idx="75" formatCode="#,##0.0">
                  <c:v>1230.529834708658</c:v>
                </c:pt>
                <c:pt idx="76" formatCode="#,##0.0">
                  <c:v>1277.495035640072</c:v>
                </c:pt>
                <c:pt idx="77" formatCode="#,##0.0">
                  <c:v>1647.9534831043804</c:v>
                </c:pt>
                <c:pt idx="78" formatCode="#,##0.0">
                  <c:v>1841.4696949810516</c:v>
                </c:pt>
                <c:pt idx="79" formatCode="#,##0.0">
                  <c:v>667.67778753853861</c:v>
                </c:pt>
                <c:pt idx="80" formatCode="#,##0.0">
                  <c:v>490.37345906896979</c:v>
                </c:pt>
                <c:pt idx="81" formatCode="#,##0.0">
                  <c:v>1201.1802019612239</c:v>
                </c:pt>
                <c:pt idx="82" formatCode="#,##0.0">
                  <c:v>1121.4450836528613</c:v>
                </c:pt>
                <c:pt idx="83" formatCode="#,##0.0">
                  <c:v>870.29081398278731</c:v>
                </c:pt>
                <c:pt idx="84" formatCode="#,##0.0">
                  <c:v>578.6713360584597</c:v>
                </c:pt>
                <c:pt idx="85" formatCode="#,##0.0">
                  <c:v>556.43992616038827</c:v>
                </c:pt>
                <c:pt idx="86" formatCode="#,##0.0">
                  <c:v>367.02488029832449</c:v>
                </c:pt>
                <c:pt idx="87" formatCode="#,##0.0">
                  <c:v>755.06972848780163</c:v>
                </c:pt>
                <c:pt idx="88" formatCode="#,##0.0">
                  <c:v>601.95373781621106</c:v>
                </c:pt>
                <c:pt idx="89" formatCode="#,##0.0">
                  <c:v>471.09323658432595</c:v>
                </c:pt>
                <c:pt idx="90" formatCode="#,##0.0">
                  <c:v>561.60519345908824</c:v>
                </c:pt>
                <c:pt idx="91" formatCode="#,##0.0">
                  <c:v>618.31024866252471</c:v>
                </c:pt>
                <c:pt idx="92" formatCode="#,##0.0">
                  <c:v>652.66168619137829</c:v>
                </c:pt>
                <c:pt idx="93" formatCode="#,##0.0">
                  <c:v>775.88666475876823</c:v>
                </c:pt>
                <c:pt idx="94" formatCode="#,##0.0">
                  <c:v>1162.5953339</c:v>
                </c:pt>
                <c:pt idx="95" formatCode="#,##0.0">
                  <c:v>1196.46160403</c:v>
                </c:pt>
                <c:pt idx="96" formatCode="#,##0.0">
                  <c:v>699.46309432999988</c:v>
                </c:pt>
                <c:pt idx="97" formatCode="#,##0.0">
                  <c:v>932.71519725999997</c:v>
                </c:pt>
                <c:pt idx="98" formatCode="#,##0.0">
                  <c:v>2315.8078050799995</c:v>
                </c:pt>
                <c:pt idx="99" formatCode="#,##0.0">
                  <c:v>1574.1218285099997</c:v>
                </c:pt>
                <c:pt idx="100" formatCode="#,##0.0">
                  <c:v>1092.3704707300001</c:v>
                </c:pt>
                <c:pt idx="101" formatCode="#,##0.0">
                  <c:v>1536.2971631699997</c:v>
                </c:pt>
                <c:pt idx="102" formatCode="#,##0.0">
                  <c:v>2111.5839336900003</c:v>
                </c:pt>
                <c:pt idx="103" formatCode="#,##0.0">
                  <c:v>1798.57749764</c:v>
                </c:pt>
                <c:pt idx="104" formatCode="#,##0.0">
                  <c:v>2025.3788824499998</c:v>
                </c:pt>
                <c:pt idx="105" formatCode="#,##0.0">
                  <c:v>1894.8984477499998</c:v>
                </c:pt>
                <c:pt idx="106" formatCode="#,##0.0">
                  <c:v>2032.8558511799997</c:v>
                </c:pt>
                <c:pt idx="107" formatCode="#,##0.0">
                  <c:v>1447.7463962499999</c:v>
                </c:pt>
                <c:pt idx="108" formatCode="#,##0.0">
                  <c:v>1902.6686309400002</c:v>
                </c:pt>
                <c:pt idx="109" formatCode="#,##0.0">
                  <c:v>2640.98264122</c:v>
                </c:pt>
                <c:pt idx="110" formatCode="#,##0.0">
                  <c:v>2568.9984912899999</c:v>
                </c:pt>
                <c:pt idx="111" formatCode="#,##0.0">
                  <c:v>2972.4615882499997</c:v>
                </c:pt>
                <c:pt idx="112" formatCode="#,##0.0">
                  <c:v>2039.5997837599998</c:v>
                </c:pt>
                <c:pt idx="113" formatCode="#,##0.0">
                  <c:v>2815.1520304599999</c:v>
                </c:pt>
                <c:pt idx="114" formatCode="#,##0.0">
                  <c:v>3109.9791699899997</c:v>
                </c:pt>
                <c:pt idx="115" formatCode="#,##0.0">
                  <c:v>3240.7528191499996</c:v>
                </c:pt>
                <c:pt idx="116" formatCode="#,##0.0">
                  <c:v>3589.9712410099996</c:v>
                </c:pt>
                <c:pt idx="117" formatCode="#,##0.0">
                  <c:v>3412.8697071699999</c:v>
                </c:pt>
                <c:pt idx="118" formatCode="#,##0.0">
                  <c:v>3639.2312702899999</c:v>
                </c:pt>
                <c:pt idx="119" formatCode="#,##0.0">
                  <c:v>3619.58590147</c:v>
                </c:pt>
                <c:pt idx="120" formatCode="#,##0.0">
                  <c:v>3005.0083933099995</c:v>
                </c:pt>
                <c:pt idx="121" formatCode="#,##0.0">
                  <c:v>2144.1307387500001</c:v>
                </c:pt>
                <c:pt idx="122" formatCode="#,##0.0">
                  <c:v>2266.9875974899996</c:v>
                </c:pt>
                <c:pt idx="123" formatCode="#,##0.0">
                  <c:v>1585.55719245</c:v>
                </c:pt>
                <c:pt idx="124" formatCode="#,##0.0">
                  <c:v>962.18325048999986</c:v>
                </c:pt>
                <c:pt idx="125" formatCode="#,##0.0">
                  <c:v>876.12480647999996</c:v>
                </c:pt>
                <c:pt idx="126" formatCode="#,##0.0">
                  <c:v>551.68300649000003</c:v>
                </c:pt>
                <c:pt idx="127" formatCode="#,##0.0">
                  <c:v>537.02228348999995</c:v>
                </c:pt>
                <c:pt idx="128" formatCode="#,##0.0">
                  <c:v>630.55769622999992</c:v>
                </c:pt>
                <c:pt idx="129" formatCode="#,##0.0">
                  <c:v>717.20256915999994</c:v>
                </c:pt>
                <c:pt idx="130" formatCode="#,##0.0">
                  <c:v>718.08221254</c:v>
                </c:pt>
                <c:pt idx="131" formatCode="#,##0.0">
                  <c:v>636.12877096999989</c:v>
                </c:pt>
                <c:pt idx="132" formatCode="#,##0.0">
                  <c:v>390.70826794999999</c:v>
                </c:pt>
                <c:pt idx="133" formatCode="#,##0.0">
                  <c:v>602.11589361000006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14-48B8-9519-76E7B39DC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5054152"/>
        <c:axId val="675052184"/>
      </c:lineChart>
      <c:catAx>
        <c:axId val="675054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052184"/>
        <c:crosses val="autoZero"/>
        <c:auto val="1"/>
        <c:lblAlgn val="ctr"/>
        <c:lblOffset val="100"/>
        <c:noMultiLvlLbl val="0"/>
      </c:catAx>
      <c:valAx>
        <c:axId val="675052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Halibut</a:t>
                </a:r>
                <a:r>
                  <a:rPr lang="en-US" baseline="0"/>
                  <a:t> Harvest (round tons)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054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846802335548765"/>
          <c:y val="5.1133112803172107E-2"/>
          <c:w val="0.24642118850187969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56920384951881"/>
          <c:y val="5.0925925925925923E-2"/>
          <c:w val="0.81102996500437441"/>
          <c:h val="0.80808690580344122"/>
        </c:manualLayout>
      </c:layout>
      <c:lineChart>
        <c:grouping val="standard"/>
        <c:varyColors val="0"/>
        <c:ser>
          <c:idx val="0"/>
          <c:order val="0"/>
          <c:tx>
            <c:strRef>
              <c:f>POW!$T$2</c:f>
              <c:strCache>
                <c:ptCount val="1"/>
                <c:pt idx="0">
                  <c:v>PWS-I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POW!$S$3:$S$136</c:f>
              <c:numCache>
                <c:formatCode>General</c:formatCode>
                <c:ptCount val="134"/>
                <c:pt idx="0">
                  <c:v>1888</c:v>
                </c:pt>
                <c:pt idx="1">
                  <c:v>1889</c:v>
                </c:pt>
                <c:pt idx="2">
                  <c:v>1890</c:v>
                </c:pt>
                <c:pt idx="3">
                  <c:v>1891</c:v>
                </c:pt>
                <c:pt idx="4">
                  <c:v>1892</c:v>
                </c:pt>
                <c:pt idx="5">
                  <c:v>1893</c:v>
                </c:pt>
                <c:pt idx="6">
                  <c:v>1894</c:v>
                </c:pt>
                <c:pt idx="7">
                  <c:v>1895</c:v>
                </c:pt>
                <c:pt idx="8">
                  <c:v>1896</c:v>
                </c:pt>
                <c:pt idx="9">
                  <c:v>1897</c:v>
                </c:pt>
                <c:pt idx="10">
                  <c:v>1898</c:v>
                </c:pt>
                <c:pt idx="11">
                  <c:v>1899</c:v>
                </c:pt>
                <c:pt idx="12">
                  <c:v>1900</c:v>
                </c:pt>
                <c:pt idx="13">
                  <c:v>1901</c:v>
                </c:pt>
                <c:pt idx="14">
                  <c:v>1902</c:v>
                </c:pt>
                <c:pt idx="15">
                  <c:v>1903</c:v>
                </c:pt>
                <c:pt idx="16">
                  <c:v>1904</c:v>
                </c:pt>
                <c:pt idx="17">
                  <c:v>1905</c:v>
                </c:pt>
                <c:pt idx="18">
                  <c:v>1906</c:v>
                </c:pt>
                <c:pt idx="19">
                  <c:v>1907</c:v>
                </c:pt>
                <c:pt idx="20">
                  <c:v>1908</c:v>
                </c:pt>
                <c:pt idx="21">
                  <c:v>1909</c:v>
                </c:pt>
                <c:pt idx="22">
                  <c:v>1910</c:v>
                </c:pt>
                <c:pt idx="23">
                  <c:v>1911</c:v>
                </c:pt>
                <c:pt idx="24">
                  <c:v>1912</c:v>
                </c:pt>
                <c:pt idx="25">
                  <c:v>1913</c:v>
                </c:pt>
                <c:pt idx="26">
                  <c:v>1914</c:v>
                </c:pt>
                <c:pt idx="27">
                  <c:v>1915</c:v>
                </c:pt>
                <c:pt idx="28">
                  <c:v>1916</c:v>
                </c:pt>
                <c:pt idx="29">
                  <c:v>1917</c:v>
                </c:pt>
                <c:pt idx="30">
                  <c:v>1918</c:v>
                </c:pt>
                <c:pt idx="31">
                  <c:v>1919</c:v>
                </c:pt>
                <c:pt idx="32">
                  <c:v>1920</c:v>
                </c:pt>
                <c:pt idx="33">
                  <c:v>1921</c:v>
                </c:pt>
                <c:pt idx="34">
                  <c:v>1922</c:v>
                </c:pt>
                <c:pt idx="35">
                  <c:v>1923</c:v>
                </c:pt>
                <c:pt idx="36">
                  <c:v>1924</c:v>
                </c:pt>
                <c:pt idx="37">
                  <c:v>1925</c:v>
                </c:pt>
                <c:pt idx="38">
                  <c:v>1926</c:v>
                </c:pt>
                <c:pt idx="39">
                  <c:v>1927</c:v>
                </c:pt>
                <c:pt idx="40">
                  <c:v>1928</c:v>
                </c:pt>
                <c:pt idx="41">
                  <c:v>1929</c:v>
                </c:pt>
                <c:pt idx="42">
                  <c:v>1930</c:v>
                </c:pt>
                <c:pt idx="43">
                  <c:v>1931</c:v>
                </c:pt>
                <c:pt idx="44">
                  <c:v>1932</c:v>
                </c:pt>
                <c:pt idx="45">
                  <c:v>1933</c:v>
                </c:pt>
                <c:pt idx="46">
                  <c:v>1934</c:v>
                </c:pt>
                <c:pt idx="47">
                  <c:v>1935</c:v>
                </c:pt>
                <c:pt idx="48">
                  <c:v>1936</c:v>
                </c:pt>
                <c:pt idx="49">
                  <c:v>1937</c:v>
                </c:pt>
                <c:pt idx="50">
                  <c:v>1938</c:v>
                </c:pt>
                <c:pt idx="51">
                  <c:v>1939</c:v>
                </c:pt>
                <c:pt idx="52">
                  <c:v>1940</c:v>
                </c:pt>
                <c:pt idx="53">
                  <c:v>1941</c:v>
                </c:pt>
                <c:pt idx="54">
                  <c:v>1942</c:v>
                </c:pt>
                <c:pt idx="55">
                  <c:v>1943</c:v>
                </c:pt>
                <c:pt idx="56">
                  <c:v>1944</c:v>
                </c:pt>
                <c:pt idx="57">
                  <c:v>1945</c:v>
                </c:pt>
                <c:pt idx="58">
                  <c:v>1946</c:v>
                </c:pt>
                <c:pt idx="59">
                  <c:v>1947</c:v>
                </c:pt>
                <c:pt idx="60">
                  <c:v>1948</c:v>
                </c:pt>
                <c:pt idx="61">
                  <c:v>1949</c:v>
                </c:pt>
                <c:pt idx="62">
                  <c:v>1950</c:v>
                </c:pt>
                <c:pt idx="63">
                  <c:v>1951</c:v>
                </c:pt>
                <c:pt idx="64">
                  <c:v>1952</c:v>
                </c:pt>
                <c:pt idx="65">
                  <c:v>1953</c:v>
                </c:pt>
                <c:pt idx="66">
                  <c:v>1954</c:v>
                </c:pt>
                <c:pt idx="67">
                  <c:v>1955</c:v>
                </c:pt>
                <c:pt idx="68">
                  <c:v>1956</c:v>
                </c:pt>
                <c:pt idx="69">
                  <c:v>1957</c:v>
                </c:pt>
                <c:pt idx="70">
                  <c:v>1958</c:v>
                </c:pt>
                <c:pt idx="71">
                  <c:v>1959</c:v>
                </c:pt>
                <c:pt idx="72">
                  <c:v>1960</c:v>
                </c:pt>
                <c:pt idx="73">
                  <c:v>1961</c:v>
                </c:pt>
                <c:pt idx="74">
                  <c:v>1962</c:v>
                </c:pt>
                <c:pt idx="75">
                  <c:v>1963</c:v>
                </c:pt>
                <c:pt idx="76">
                  <c:v>1964</c:v>
                </c:pt>
                <c:pt idx="77">
                  <c:v>1965</c:v>
                </c:pt>
                <c:pt idx="78">
                  <c:v>1966</c:v>
                </c:pt>
                <c:pt idx="79">
                  <c:v>1967</c:v>
                </c:pt>
                <c:pt idx="80">
                  <c:v>1968</c:v>
                </c:pt>
                <c:pt idx="81">
                  <c:v>1969</c:v>
                </c:pt>
                <c:pt idx="82">
                  <c:v>1970</c:v>
                </c:pt>
                <c:pt idx="83">
                  <c:v>1971</c:v>
                </c:pt>
                <c:pt idx="84">
                  <c:v>1972</c:v>
                </c:pt>
                <c:pt idx="85">
                  <c:v>1973</c:v>
                </c:pt>
                <c:pt idx="86">
                  <c:v>1974</c:v>
                </c:pt>
                <c:pt idx="87">
                  <c:v>1975</c:v>
                </c:pt>
                <c:pt idx="88">
                  <c:v>1976</c:v>
                </c:pt>
                <c:pt idx="89">
                  <c:v>1977</c:v>
                </c:pt>
                <c:pt idx="90">
                  <c:v>1978</c:v>
                </c:pt>
                <c:pt idx="91">
                  <c:v>1979</c:v>
                </c:pt>
                <c:pt idx="92">
                  <c:v>1980</c:v>
                </c:pt>
                <c:pt idx="93">
                  <c:v>1981</c:v>
                </c:pt>
                <c:pt idx="94">
                  <c:v>1982</c:v>
                </c:pt>
                <c:pt idx="95">
                  <c:v>1983</c:v>
                </c:pt>
                <c:pt idx="96">
                  <c:v>1984</c:v>
                </c:pt>
                <c:pt idx="97">
                  <c:v>1985</c:v>
                </c:pt>
                <c:pt idx="98">
                  <c:v>1986</c:v>
                </c:pt>
                <c:pt idx="99">
                  <c:v>1987</c:v>
                </c:pt>
                <c:pt idx="100">
                  <c:v>1988</c:v>
                </c:pt>
                <c:pt idx="101">
                  <c:v>1989</c:v>
                </c:pt>
                <c:pt idx="102">
                  <c:v>1990</c:v>
                </c:pt>
                <c:pt idx="103">
                  <c:v>1991</c:v>
                </c:pt>
                <c:pt idx="104">
                  <c:v>1992</c:v>
                </c:pt>
                <c:pt idx="105">
                  <c:v>1993</c:v>
                </c:pt>
                <c:pt idx="106">
                  <c:v>1994</c:v>
                </c:pt>
                <c:pt idx="107">
                  <c:v>1995</c:v>
                </c:pt>
                <c:pt idx="108">
                  <c:v>1996</c:v>
                </c:pt>
                <c:pt idx="109">
                  <c:v>1997</c:v>
                </c:pt>
                <c:pt idx="110">
                  <c:v>1998</c:v>
                </c:pt>
                <c:pt idx="111">
                  <c:v>1999</c:v>
                </c:pt>
                <c:pt idx="112">
                  <c:v>2000</c:v>
                </c:pt>
                <c:pt idx="113">
                  <c:v>2001</c:v>
                </c:pt>
                <c:pt idx="114">
                  <c:v>2002</c:v>
                </c:pt>
                <c:pt idx="115">
                  <c:v>2003</c:v>
                </c:pt>
                <c:pt idx="116">
                  <c:v>2004</c:v>
                </c:pt>
                <c:pt idx="117">
                  <c:v>2005</c:v>
                </c:pt>
                <c:pt idx="118">
                  <c:v>2006</c:v>
                </c:pt>
                <c:pt idx="119">
                  <c:v>2007</c:v>
                </c:pt>
                <c:pt idx="120">
                  <c:v>2008</c:v>
                </c:pt>
                <c:pt idx="121">
                  <c:v>2009</c:v>
                </c:pt>
                <c:pt idx="122">
                  <c:v>2010</c:v>
                </c:pt>
                <c:pt idx="123">
                  <c:v>2011</c:v>
                </c:pt>
                <c:pt idx="124">
                  <c:v>2012</c:v>
                </c:pt>
                <c:pt idx="125">
                  <c:v>2013</c:v>
                </c:pt>
                <c:pt idx="126">
                  <c:v>2014</c:v>
                </c:pt>
                <c:pt idx="127">
                  <c:v>2015</c:v>
                </c:pt>
                <c:pt idx="128">
                  <c:v>2016</c:v>
                </c:pt>
                <c:pt idx="129">
                  <c:v>2017</c:v>
                </c:pt>
                <c:pt idx="130">
                  <c:v>2018</c:v>
                </c:pt>
                <c:pt idx="131">
                  <c:v>2019</c:v>
                </c:pt>
                <c:pt idx="132">
                  <c:v>2020</c:v>
                </c:pt>
                <c:pt idx="133">
                  <c:v>2021</c:v>
                </c:pt>
              </c:numCache>
            </c:numRef>
          </c:cat>
          <c:val>
            <c:numRef>
              <c:f>POW!$T$3:$T$136</c:f>
              <c:numCache>
                <c:formatCode>General</c:formatCode>
                <c:ptCount val="1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0.38343804127167147</c:v>
                </c:pt>
                <c:pt idx="25">
                  <c:v>4.7171656798758024</c:v>
                </c:pt>
                <c:pt idx="26">
                  <c:v>9.7508994737046759</c:v>
                </c:pt>
                <c:pt idx="27">
                  <c:v>10.392931377668933</c:v>
                </c:pt>
                <c:pt idx="28">
                  <c:v>8.2751117304021697</c:v>
                </c:pt>
                <c:pt idx="29">
                  <c:v>7.5617374873994905</c:v>
                </c:pt>
                <c:pt idx="30">
                  <c:v>4.8509251934656117</c:v>
                </c:pt>
                <c:pt idx="31">
                  <c:v>5.7515607895987655</c:v>
                </c:pt>
                <c:pt idx="32">
                  <c:v>6.059203739064805</c:v>
                </c:pt>
                <c:pt idx="33">
                  <c:v>6.5763914644499799</c:v>
                </c:pt>
                <c:pt idx="34">
                  <c:v>5.1853141479638296</c:v>
                </c:pt>
                <c:pt idx="35">
                  <c:v>9.6305178773691118</c:v>
                </c:pt>
                <c:pt idx="36">
                  <c:v>11.066171868908887</c:v>
                </c:pt>
                <c:pt idx="37">
                  <c:v>9.8801964050509703</c:v>
                </c:pt>
                <c:pt idx="38">
                  <c:v>9.3674614324330019</c:v>
                </c:pt>
                <c:pt idx="39">
                  <c:v>10.085288428202894</c:v>
                </c:pt>
                <c:pt idx="40">
                  <c:v>10.049617258683684</c:v>
                </c:pt>
                <c:pt idx="41">
                  <c:v>10.777986516227251</c:v>
                </c:pt>
                <c:pt idx="42">
                  <c:v>8.0908805955069649</c:v>
                </c:pt>
                <c:pt idx="43">
                  <c:v>4.5889269926265328</c:v>
                </c:pt>
                <c:pt idx="44">
                  <c:v>6.0827267680875066</c:v>
                </c:pt>
                <c:pt idx="45">
                  <c:v>8.5722942710975047</c:v>
                </c:pt>
                <c:pt idx="46">
                  <c:v>4.3400579361716938</c:v>
                </c:pt>
                <c:pt idx="47">
                  <c:v>8.4788659542916403</c:v>
                </c:pt>
                <c:pt idx="48">
                  <c:v>7.7377997515063903</c:v>
                </c:pt>
                <c:pt idx="49">
                  <c:v>6.422509457904523</c:v>
                </c:pt>
                <c:pt idx="50">
                  <c:v>7.6197714813403179</c:v>
                </c:pt>
                <c:pt idx="51">
                  <c:v>6.2058218421354212</c:v>
                </c:pt>
                <c:pt idx="52">
                  <c:v>9.3267983256423612</c:v>
                </c:pt>
                <c:pt idx="53">
                  <c:v>8.1219991588206089</c:v>
                </c:pt>
                <c:pt idx="54">
                  <c:v>7.6520845385892517</c:v>
                </c:pt>
                <c:pt idx="55">
                  <c:v>9.2151981771127005</c:v>
                </c:pt>
                <c:pt idx="56">
                  <c:v>7.3082168736981652</c:v>
                </c:pt>
                <c:pt idx="57">
                  <c:v>5.5027473354301311</c:v>
                </c:pt>
                <c:pt idx="58">
                  <c:v>8.4909038968863442</c:v>
                </c:pt>
                <c:pt idx="59">
                  <c:v>9.9647327617703354</c:v>
                </c:pt>
                <c:pt idx="60">
                  <c:v>8.931106613141564</c:v>
                </c:pt>
                <c:pt idx="61">
                  <c:v>10.85288783434066</c:v>
                </c:pt>
                <c:pt idx="62">
                  <c:v>12.251709864240691</c:v>
                </c:pt>
                <c:pt idx="63">
                  <c:v>11.898875697846034</c:v>
                </c:pt>
                <c:pt idx="64">
                  <c:v>19.184146245073475</c:v>
                </c:pt>
                <c:pt idx="65">
                  <c:v>14.843706359930005</c:v>
                </c:pt>
                <c:pt idx="66">
                  <c:v>16.893262745890603</c:v>
                </c:pt>
                <c:pt idx="67">
                  <c:v>13.60710207962236</c:v>
                </c:pt>
                <c:pt idx="68">
                  <c:v>11.894900439612172</c:v>
                </c:pt>
                <c:pt idx="69">
                  <c:v>11.490162161575377</c:v>
                </c:pt>
                <c:pt idx="70">
                  <c:v>9.6275820083595054</c:v>
                </c:pt>
                <c:pt idx="71">
                  <c:v>17.152755344626232</c:v>
                </c:pt>
                <c:pt idx="72">
                  <c:v>11.380364304005754</c:v>
                </c:pt>
                <c:pt idx="73">
                  <c:v>10.030023604761153</c:v>
                </c:pt>
                <c:pt idx="74">
                  <c:v>13.304756427647051</c:v>
                </c:pt>
                <c:pt idx="75">
                  <c:v>10.062230155988017</c:v>
                </c:pt>
                <c:pt idx="76">
                  <c:v>10.446271767791762</c:v>
                </c:pt>
                <c:pt idx="77">
                  <c:v>13.475567000197426</c:v>
                </c:pt>
                <c:pt idx="78">
                  <c:v>15.057978582505001</c:v>
                </c:pt>
                <c:pt idx="79">
                  <c:v>5.4597031122323694</c:v>
                </c:pt>
                <c:pt idx="80">
                  <c:v>4.0098585734072696</c:v>
                </c:pt>
                <c:pt idx="81">
                  <c:v>9.8222337321968567</c:v>
                </c:pt>
                <c:pt idx="82">
                  <c:v>9.1702275074768878</c:v>
                </c:pt>
                <c:pt idx="83">
                  <c:v>7.1165007348320781</c:v>
                </c:pt>
                <c:pt idx="84">
                  <c:v>4.7318837819742132</c:v>
                </c:pt>
                <c:pt idx="85">
                  <c:v>4.5500941521929352</c:v>
                </c:pt>
                <c:pt idx="86">
                  <c:v>3.0012184299538527</c:v>
                </c:pt>
                <c:pt idx="87">
                  <c:v>6.1743203436123748</c:v>
                </c:pt>
                <c:pt idx="88">
                  <c:v>4.9222675325040335</c:v>
                </c:pt>
                <c:pt idx="89">
                  <c:v>3.8522012532618595</c:v>
                </c:pt>
                <c:pt idx="90">
                  <c:v>4.5923313307730238</c:v>
                </c:pt>
                <c:pt idx="91">
                  <c:v>5.0560172166175352</c:v>
                </c:pt>
                <c:pt idx="92">
                  <c:v>5.336914161051399</c:v>
                </c:pt>
                <c:pt idx="93">
                  <c:v>6.3445436067895695</c:v>
                </c:pt>
                <c:pt idx="94">
                  <c:v>5.4404476980699989</c:v>
                </c:pt>
                <c:pt idx="95">
                  <c:v>9.2607388974099987</c:v>
                </c:pt>
                <c:pt idx="96">
                  <c:v>10.89350361792</c:v>
                </c:pt>
                <c:pt idx="97">
                  <c:v>10.88089539614</c:v>
                </c:pt>
                <c:pt idx="98">
                  <c:v>12.797345106699998</c:v>
                </c:pt>
                <c:pt idx="99">
                  <c:v>13.957301510460001</c:v>
                </c:pt>
                <c:pt idx="100">
                  <c:v>11.467177708909999</c:v>
                </c:pt>
                <c:pt idx="101">
                  <c:v>6.5499712147100002</c:v>
                </c:pt>
                <c:pt idx="102">
                  <c:v>8.3718592619199992</c:v>
                </c:pt>
                <c:pt idx="103">
                  <c:v>12.11650113058</c:v>
                </c:pt>
                <c:pt idx="104">
                  <c:v>11.309574936659999</c:v>
                </c:pt>
                <c:pt idx="105">
                  <c:v>10.118097978449999</c:v>
                </c:pt>
                <c:pt idx="106">
                  <c:v>10.420695301169999</c:v>
                </c:pt>
                <c:pt idx="107">
                  <c:v>12.7064486241</c:v>
                </c:pt>
                <c:pt idx="108">
                  <c:v>17.559441151560002</c:v>
                </c:pt>
                <c:pt idx="109">
                  <c:v>21.723672912479998</c:v>
                </c:pt>
                <c:pt idx="110">
                  <c:v>17.337771019799998</c:v>
                </c:pt>
                <c:pt idx="111">
                  <c:v>24.312463379819999</c:v>
                </c:pt>
                <c:pt idx="112">
                  <c:v>16.490674444859998</c:v>
                </c:pt>
                <c:pt idx="113">
                  <c:v>16.395672959820001</c:v>
                </c:pt>
                <c:pt idx="114">
                  <c:v>15.239821558499999</c:v>
                </c:pt>
                <c:pt idx="115">
                  <c:v>15.128986492619999</c:v>
                </c:pt>
                <c:pt idx="116">
                  <c:v>18.493622421119998</c:v>
                </c:pt>
                <c:pt idx="117">
                  <c:v>13.680213845759999</c:v>
                </c:pt>
                <c:pt idx="118">
                  <c:v>16.379839378979998</c:v>
                </c:pt>
                <c:pt idx="119">
                  <c:v>15.33482304354</c:v>
                </c:pt>
                <c:pt idx="120">
                  <c:v>13.577295570299999</c:v>
                </c:pt>
                <c:pt idx="121">
                  <c:v>11.80393451622</c:v>
                </c:pt>
                <c:pt idx="122">
                  <c:v>9.8643208633199997</c:v>
                </c:pt>
                <c:pt idx="123">
                  <c:v>7.2676136055600002</c:v>
                </c:pt>
                <c:pt idx="124">
                  <c:v>7.8613728870600008</c:v>
                </c:pt>
                <c:pt idx="125">
                  <c:v>10.43432977356</c:v>
                </c:pt>
                <c:pt idx="126">
                  <c:v>7.5526180606799986</c:v>
                </c:pt>
                <c:pt idx="127">
                  <c:v>7.7742881924400002</c:v>
                </c:pt>
                <c:pt idx="128">
                  <c:v>9.2784783722400004</c:v>
                </c:pt>
                <c:pt idx="129">
                  <c:v>9.2943119530799994</c:v>
                </c:pt>
                <c:pt idx="130">
                  <c:v>15.152736863880001</c:v>
                </c:pt>
                <c:pt idx="131">
                  <c:v>20.75782448124</c:v>
                </c:pt>
                <c:pt idx="132">
                  <c:v>23.552451499499998</c:v>
                </c:pt>
                <c:pt idx="133">
                  <c:v>38.214347357339996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DE-44FB-B474-AC120EAD1A4D}"/>
            </c:ext>
          </c:extLst>
        </c:ser>
        <c:ser>
          <c:idx val="1"/>
          <c:order val="1"/>
          <c:tx>
            <c:strRef>
              <c:f>POW!$U$2</c:f>
              <c:strCache>
                <c:ptCount val="1"/>
                <c:pt idx="0">
                  <c:v>PWS-O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POW!$S$3:$S$136</c:f>
              <c:numCache>
                <c:formatCode>General</c:formatCode>
                <c:ptCount val="134"/>
                <c:pt idx="0">
                  <c:v>1888</c:v>
                </c:pt>
                <c:pt idx="1">
                  <c:v>1889</c:v>
                </c:pt>
                <c:pt idx="2">
                  <c:v>1890</c:v>
                </c:pt>
                <c:pt idx="3">
                  <c:v>1891</c:v>
                </c:pt>
                <c:pt idx="4">
                  <c:v>1892</c:v>
                </c:pt>
                <c:pt idx="5">
                  <c:v>1893</c:v>
                </c:pt>
                <c:pt idx="6">
                  <c:v>1894</c:v>
                </c:pt>
                <c:pt idx="7">
                  <c:v>1895</c:v>
                </c:pt>
                <c:pt idx="8">
                  <c:v>1896</c:v>
                </c:pt>
                <c:pt idx="9">
                  <c:v>1897</c:v>
                </c:pt>
                <c:pt idx="10">
                  <c:v>1898</c:v>
                </c:pt>
                <c:pt idx="11">
                  <c:v>1899</c:v>
                </c:pt>
                <c:pt idx="12">
                  <c:v>1900</c:v>
                </c:pt>
                <c:pt idx="13">
                  <c:v>1901</c:v>
                </c:pt>
                <c:pt idx="14">
                  <c:v>1902</c:v>
                </c:pt>
                <c:pt idx="15">
                  <c:v>1903</c:v>
                </c:pt>
                <c:pt idx="16">
                  <c:v>1904</c:v>
                </c:pt>
                <c:pt idx="17">
                  <c:v>1905</c:v>
                </c:pt>
                <c:pt idx="18">
                  <c:v>1906</c:v>
                </c:pt>
                <c:pt idx="19">
                  <c:v>1907</c:v>
                </c:pt>
                <c:pt idx="20">
                  <c:v>1908</c:v>
                </c:pt>
                <c:pt idx="21">
                  <c:v>1909</c:v>
                </c:pt>
                <c:pt idx="22">
                  <c:v>1910</c:v>
                </c:pt>
                <c:pt idx="23">
                  <c:v>1911</c:v>
                </c:pt>
                <c:pt idx="24">
                  <c:v>1912</c:v>
                </c:pt>
                <c:pt idx="25">
                  <c:v>1913</c:v>
                </c:pt>
                <c:pt idx="26">
                  <c:v>1914</c:v>
                </c:pt>
                <c:pt idx="27">
                  <c:v>1915</c:v>
                </c:pt>
                <c:pt idx="28">
                  <c:v>1916</c:v>
                </c:pt>
                <c:pt idx="29">
                  <c:v>1917</c:v>
                </c:pt>
                <c:pt idx="30">
                  <c:v>1918</c:v>
                </c:pt>
                <c:pt idx="31">
                  <c:v>1919</c:v>
                </c:pt>
                <c:pt idx="32">
                  <c:v>1920</c:v>
                </c:pt>
                <c:pt idx="33">
                  <c:v>1921</c:v>
                </c:pt>
                <c:pt idx="34">
                  <c:v>1922</c:v>
                </c:pt>
                <c:pt idx="35">
                  <c:v>1923</c:v>
                </c:pt>
                <c:pt idx="36">
                  <c:v>1924</c:v>
                </c:pt>
                <c:pt idx="37">
                  <c:v>1925</c:v>
                </c:pt>
                <c:pt idx="38">
                  <c:v>1926</c:v>
                </c:pt>
                <c:pt idx="39">
                  <c:v>1927</c:v>
                </c:pt>
                <c:pt idx="40">
                  <c:v>1928</c:v>
                </c:pt>
                <c:pt idx="41">
                  <c:v>1929</c:v>
                </c:pt>
                <c:pt idx="42">
                  <c:v>1930</c:v>
                </c:pt>
                <c:pt idx="43">
                  <c:v>1931</c:v>
                </c:pt>
                <c:pt idx="44">
                  <c:v>1932</c:v>
                </c:pt>
                <c:pt idx="45">
                  <c:v>1933</c:v>
                </c:pt>
                <c:pt idx="46">
                  <c:v>1934</c:v>
                </c:pt>
                <c:pt idx="47">
                  <c:v>1935</c:v>
                </c:pt>
                <c:pt idx="48">
                  <c:v>1936</c:v>
                </c:pt>
                <c:pt idx="49">
                  <c:v>1937</c:v>
                </c:pt>
                <c:pt idx="50">
                  <c:v>1938</c:v>
                </c:pt>
                <c:pt idx="51">
                  <c:v>1939</c:v>
                </c:pt>
                <c:pt idx="52">
                  <c:v>1940</c:v>
                </c:pt>
                <c:pt idx="53">
                  <c:v>1941</c:v>
                </c:pt>
                <c:pt idx="54">
                  <c:v>1942</c:v>
                </c:pt>
                <c:pt idx="55">
                  <c:v>1943</c:v>
                </c:pt>
                <c:pt idx="56">
                  <c:v>1944</c:v>
                </c:pt>
                <c:pt idx="57">
                  <c:v>1945</c:v>
                </c:pt>
                <c:pt idx="58">
                  <c:v>1946</c:v>
                </c:pt>
                <c:pt idx="59">
                  <c:v>1947</c:v>
                </c:pt>
                <c:pt idx="60">
                  <c:v>1948</c:v>
                </c:pt>
                <c:pt idx="61">
                  <c:v>1949</c:v>
                </c:pt>
                <c:pt idx="62">
                  <c:v>1950</c:v>
                </c:pt>
                <c:pt idx="63">
                  <c:v>1951</c:v>
                </c:pt>
                <c:pt idx="64">
                  <c:v>1952</c:v>
                </c:pt>
                <c:pt idx="65">
                  <c:v>1953</c:v>
                </c:pt>
                <c:pt idx="66">
                  <c:v>1954</c:v>
                </c:pt>
                <c:pt idx="67">
                  <c:v>1955</c:v>
                </c:pt>
                <c:pt idx="68">
                  <c:v>1956</c:v>
                </c:pt>
                <c:pt idx="69">
                  <c:v>1957</c:v>
                </c:pt>
                <c:pt idx="70">
                  <c:v>1958</c:v>
                </c:pt>
                <c:pt idx="71">
                  <c:v>1959</c:v>
                </c:pt>
                <c:pt idx="72">
                  <c:v>1960</c:v>
                </c:pt>
                <c:pt idx="73">
                  <c:v>1961</c:v>
                </c:pt>
                <c:pt idx="74">
                  <c:v>1962</c:v>
                </c:pt>
                <c:pt idx="75">
                  <c:v>1963</c:v>
                </c:pt>
                <c:pt idx="76">
                  <c:v>1964</c:v>
                </c:pt>
                <c:pt idx="77">
                  <c:v>1965</c:v>
                </c:pt>
                <c:pt idx="78">
                  <c:v>1966</c:v>
                </c:pt>
                <c:pt idx="79">
                  <c:v>1967</c:v>
                </c:pt>
                <c:pt idx="80">
                  <c:v>1968</c:v>
                </c:pt>
                <c:pt idx="81">
                  <c:v>1969</c:v>
                </c:pt>
                <c:pt idx="82">
                  <c:v>1970</c:v>
                </c:pt>
                <c:pt idx="83">
                  <c:v>1971</c:v>
                </c:pt>
                <c:pt idx="84">
                  <c:v>1972</c:v>
                </c:pt>
                <c:pt idx="85">
                  <c:v>1973</c:v>
                </c:pt>
                <c:pt idx="86">
                  <c:v>1974</c:v>
                </c:pt>
                <c:pt idx="87">
                  <c:v>1975</c:v>
                </c:pt>
                <c:pt idx="88">
                  <c:v>1976</c:v>
                </c:pt>
                <c:pt idx="89">
                  <c:v>1977</c:v>
                </c:pt>
                <c:pt idx="90">
                  <c:v>1978</c:v>
                </c:pt>
                <c:pt idx="91">
                  <c:v>1979</c:v>
                </c:pt>
                <c:pt idx="92">
                  <c:v>1980</c:v>
                </c:pt>
                <c:pt idx="93">
                  <c:v>1981</c:v>
                </c:pt>
                <c:pt idx="94">
                  <c:v>1982</c:v>
                </c:pt>
                <c:pt idx="95">
                  <c:v>1983</c:v>
                </c:pt>
                <c:pt idx="96">
                  <c:v>1984</c:v>
                </c:pt>
                <c:pt idx="97">
                  <c:v>1985</c:v>
                </c:pt>
                <c:pt idx="98">
                  <c:v>1986</c:v>
                </c:pt>
                <c:pt idx="99">
                  <c:v>1987</c:v>
                </c:pt>
                <c:pt idx="100">
                  <c:v>1988</c:v>
                </c:pt>
                <c:pt idx="101">
                  <c:v>1989</c:v>
                </c:pt>
                <c:pt idx="102">
                  <c:v>1990</c:v>
                </c:pt>
                <c:pt idx="103">
                  <c:v>1991</c:v>
                </c:pt>
                <c:pt idx="104">
                  <c:v>1992</c:v>
                </c:pt>
                <c:pt idx="105">
                  <c:v>1993</c:v>
                </c:pt>
                <c:pt idx="106">
                  <c:v>1994</c:v>
                </c:pt>
                <c:pt idx="107">
                  <c:v>1995</c:v>
                </c:pt>
                <c:pt idx="108">
                  <c:v>1996</c:v>
                </c:pt>
                <c:pt idx="109">
                  <c:v>1997</c:v>
                </c:pt>
                <c:pt idx="110">
                  <c:v>1998</c:v>
                </c:pt>
                <c:pt idx="111">
                  <c:v>1999</c:v>
                </c:pt>
                <c:pt idx="112">
                  <c:v>2000</c:v>
                </c:pt>
                <c:pt idx="113">
                  <c:v>2001</c:v>
                </c:pt>
                <c:pt idx="114">
                  <c:v>2002</c:v>
                </c:pt>
                <c:pt idx="115">
                  <c:v>2003</c:v>
                </c:pt>
                <c:pt idx="116">
                  <c:v>2004</c:v>
                </c:pt>
                <c:pt idx="117">
                  <c:v>2005</c:v>
                </c:pt>
                <c:pt idx="118">
                  <c:v>2006</c:v>
                </c:pt>
                <c:pt idx="119">
                  <c:v>2007</c:v>
                </c:pt>
                <c:pt idx="120">
                  <c:v>2008</c:v>
                </c:pt>
                <c:pt idx="121">
                  <c:v>2009</c:v>
                </c:pt>
                <c:pt idx="122">
                  <c:v>2010</c:v>
                </c:pt>
                <c:pt idx="123">
                  <c:v>2011</c:v>
                </c:pt>
                <c:pt idx="124">
                  <c:v>2012</c:v>
                </c:pt>
                <c:pt idx="125">
                  <c:v>2013</c:v>
                </c:pt>
                <c:pt idx="126">
                  <c:v>2014</c:v>
                </c:pt>
                <c:pt idx="127">
                  <c:v>2015</c:v>
                </c:pt>
                <c:pt idx="128">
                  <c:v>2016</c:v>
                </c:pt>
                <c:pt idx="129">
                  <c:v>2017</c:v>
                </c:pt>
                <c:pt idx="130">
                  <c:v>2018</c:v>
                </c:pt>
                <c:pt idx="131">
                  <c:v>2019</c:v>
                </c:pt>
                <c:pt idx="132">
                  <c:v>2020</c:v>
                </c:pt>
                <c:pt idx="133">
                  <c:v>2021</c:v>
                </c:pt>
              </c:numCache>
            </c:numRef>
          </c:cat>
          <c:val>
            <c:numRef>
              <c:f>POW!$U$3:$U$136</c:f>
              <c:numCache>
                <c:formatCode>General</c:formatCode>
                <c:ptCount val="1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2.0163297316797077</c:v>
                </c:pt>
                <c:pt idx="25">
                  <c:v>24.805471512550742</c:v>
                </c:pt>
                <c:pt idx="26">
                  <c:v>51.275633618002523</c:v>
                </c:pt>
                <c:pt idx="27">
                  <c:v>54.651793198717833</c:v>
                </c:pt>
                <c:pt idx="28">
                  <c:v>43.51512374631497</c:v>
                </c:pt>
                <c:pt idx="29">
                  <c:v>39.763806607278994</c:v>
                </c:pt>
                <c:pt idx="30">
                  <c:v>25.508853167776394</c:v>
                </c:pt>
                <c:pt idx="31">
                  <c:v>30.244894286361465</c:v>
                </c:pt>
                <c:pt idx="32">
                  <c:v>31.862651417846799</c:v>
                </c:pt>
                <c:pt idx="33">
                  <c:v>34.582311115918003</c:v>
                </c:pt>
                <c:pt idx="34">
                  <c:v>27.26725561700637</c:v>
                </c:pt>
                <c:pt idx="35">
                  <c:v>50.642600466066277</c:v>
                </c:pt>
                <c:pt idx="36">
                  <c:v>58.192064827885623</c:v>
                </c:pt>
                <c:pt idx="37">
                  <c:v>51.955548542520319</c:v>
                </c:pt>
                <c:pt idx="38">
                  <c:v>49.259303886322805</c:v>
                </c:pt>
                <c:pt idx="39">
                  <c:v>53.034036067232485</c:v>
                </c:pt>
                <c:pt idx="40">
                  <c:v>52.846457288072152</c:v>
                </c:pt>
                <c:pt idx="41">
                  <c:v>56.676626524165307</c:v>
                </c:pt>
                <c:pt idx="42">
                  <c:v>42.546334333667453</c:v>
                </c:pt>
                <c:pt idx="43">
                  <c:v>24.131121421999676</c:v>
                </c:pt>
                <c:pt idx="44">
                  <c:v>31.986348541482037</c:v>
                </c:pt>
                <c:pt idx="45">
                  <c:v>45.077874251071393</c:v>
                </c:pt>
                <c:pt idx="46">
                  <c:v>22.822429993885912</c:v>
                </c:pt>
                <c:pt idx="47">
                  <c:v>44.586576381064319</c:v>
                </c:pt>
                <c:pt idx="48">
                  <c:v>40.689639569935046</c:v>
                </c:pt>
                <c:pt idx="49">
                  <c:v>33.773114240357337</c:v>
                </c:pt>
                <c:pt idx="50">
                  <c:v>40.068981511268504</c:v>
                </c:pt>
                <c:pt idx="51">
                  <c:v>32.633650663105051</c:v>
                </c:pt>
                <c:pt idx="52">
                  <c:v>49.045474734336423</c:v>
                </c:pt>
                <c:pt idx="53">
                  <c:v>42.709972986234021</c:v>
                </c:pt>
                <c:pt idx="54">
                  <c:v>40.238901474964365</c:v>
                </c:pt>
                <c:pt idx="55">
                  <c:v>48.458619301855244</c:v>
                </c:pt>
                <c:pt idx="56">
                  <c:v>38.430654713157224</c:v>
                </c:pt>
                <c:pt idx="57">
                  <c:v>28.936495245884707</c:v>
                </c:pt>
                <c:pt idx="58">
                  <c:v>44.649878554947378</c:v>
                </c:pt>
                <c:pt idx="59">
                  <c:v>52.40008755825238</c:v>
                </c:pt>
                <c:pt idx="60">
                  <c:v>46.964708408051834</c:v>
                </c:pt>
                <c:pt idx="61">
                  <c:v>57.070499166934887</c:v>
                </c:pt>
                <c:pt idx="62">
                  <c:v>64.426280661284949</c:v>
                </c:pt>
                <c:pt idx="63">
                  <c:v>62.570883065119162</c:v>
                </c:pt>
                <c:pt idx="64">
                  <c:v>100.88087327628197</c:v>
                </c:pt>
                <c:pt idx="65">
                  <c:v>78.056434783017082</c:v>
                </c:pt>
                <c:pt idx="66">
                  <c:v>88.8341381743151</c:v>
                </c:pt>
                <c:pt idx="67">
                  <c:v>71.553684121039652</c:v>
                </c:pt>
                <c:pt idx="68">
                  <c:v>62.549978954140876</c:v>
                </c:pt>
                <c:pt idx="69">
                  <c:v>60.421640772441705</c:v>
                </c:pt>
                <c:pt idx="70">
                  <c:v>50.627162039683874</c:v>
                </c:pt>
                <c:pt idx="71">
                  <c:v>90.19869407556638</c:v>
                </c:pt>
                <c:pt idx="72">
                  <c:v>59.844262784701819</c:v>
                </c:pt>
                <c:pt idx="73">
                  <c:v>52.743422996468709</c:v>
                </c:pt>
                <c:pt idx="74">
                  <c:v>69.963783115651495</c:v>
                </c:pt>
                <c:pt idx="75">
                  <c:v>52.912782892472286</c:v>
                </c:pt>
                <c:pt idx="76">
                  <c:v>54.932286532523094</c:v>
                </c:pt>
                <c:pt idx="77">
                  <c:v>70.86199977348835</c:v>
                </c:pt>
                <c:pt idx="78">
                  <c:v>79.183196884185207</c:v>
                </c:pt>
                <c:pt idx="79">
                  <c:v>28.710144864157158</c:v>
                </c:pt>
                <c:pt idx="80">
                  <c:v>21.086058739965701</c:v>
                </c:pt>
                <c:pt idx="81">
                  <c:v>51.650748684332626</c:v>
                </c:pt>
                <c:pt idx="82">
                  <c:v>48.222138597073034</c:v>
                </c:pt>
                <c:pt idx="83">
                  <c:v>37.42250500125985</c:v>
                </c:pt>
                <c:pt idx="84">
                  <c:v>24.882867450513764</c:v>
                </c:pt>
                <c:pt idx="85">
                  <c:v>23.926916824896693</c:v>
                </c:pt>
                <c:pt idx="86">
                  <c:v>15.782069852827952</c:v>
                </c:pt>
                <c:pt idx="87">
                  <c:v>32.467998324975468</c:v>
                </c:pt>
                <c:pt idx="88">
                  <c:v>25.884010726097074</c:v>
                </c:pt>
                <c:pt idx="89">
                  <c:v>20.257009173126015</c:v>
                </c:pt>
                <c:pt idx="90">
                  <c:v>24.149023318740792</c:v>
                </c:pt>
                <c:pt idx="91">
                  <c:v>26.58734069248856</c:v>
                </c:pt>
                <c:pt idx="92">
                  <c:v>28.064452506229266</c:v>
                </c:pt>
                <c:pt idx="93">
                  <c:v>33.363126584627032</c:v>
                </c:pt>
                <c:pt idx="94">
                  <c:v>49.991599357699997</c:v>
                </c:pt>
                <c:pt idx="95">
                  <c:v>51.447848973289993</c:v>
                </c:pt>
                <c:pt idx="96">
                  <c:v>30.076913056189991</c:v>
                </c:pt>
                <c:pt idx="97">
                  <c:v>40.106753482179997</c:v>
                </c:pt>
                <c:pt idx="98">
                  <c:v>99.579735618439969</c:v>
                </c:pt>
                <c:pt idx="99">
                  <c:v>67.687238625929979</c:v>
                </c:pt>
                <c:pt idx="100">
                  <c:v>46.971930241389998</c:v>
                </c:pt>
                <c:pt idx="101">
                  <c:v>66.060778016309982</c:v>
                </c:pt>
                <c:pt idx="102">
                  <c:v>90.798109148670008</c:v>
                </c:pt>
                <c:pt idx="103">
                  <c:v>77.338832398519997</c:v>
                </c:pt>
                <c:pt idx="104">
                  <c:v>87.09129194534998</c:v>
                </c:pt>
                <c:pt idx="105">
                  <c:v>81.480633253249991</c:v>
                </c:pt>
                <c:pt idx="106">
                  <c:v>87.412801600739982</c:v>
                </c:pt>
                <c:pt idx="107">
                  <c:v>78.178305397499997</c:v>
                </c:pt>
                <c:pt idx="108">
                  <c:v>102.74410607076001</c:v>
                </c:pt>
                <c:pt idx="109">
                  <c:v>142.61306262587999</c:v>
                </c:pt>
                <c:pt idx="110">
                  <c:v>138.72591852965999</c:v>
                </c:pt>
                <c:pt idx="111">
                  <c:v>160.51292576549997</c:v>
                </c:pt>
                <c:pt idx="112">
                  <c:v>110.13838832303999</c:v>
                </c:pt>
                <c:pt idx="113">
                  <c:v>152.01820964484</c:v>
                </c:pt>
                <c:pt idx="114">
                  <c:v>167.93887517945998</c:v>
                </c:pt>
                <c:pt idx="115">
                  <c:v>175.00065223409999</c:v>
                </c:pt>
                <c:pt idx="116">
                  <c:v>193.85844701453999</c:v>
                </c:pt>
                <c:pt idx="117">
                  <c:v>184.29496418718</c:v>
                </c:pt>
                <c:pt idx="118">
                  <c:v>196.51848859565999</c:v>
                </c:pt>
                <c:pt idx="119">
                  <c:v>195.45763867937998</c:v>
                </c:pt>
                <c:pt idx="120">
                  <c:v>162.27045323873998</c:v>
                </c:pt>
                <c:pt idx="121">
                  <c:v>115.78305989250001</c:v>
                </c:pt>
                <c:pt idx="122">
                  <c:v>122.41733026445998</c:v>
                </c:pt>
                <c:pt idx="123">
                  <c:v>85.620088392300005</c:v>
                </c:pt>
                <c:pt idx="124">
                  <c:v>51.957895526459993</c:v>
                </c:pt>
                <c:pt idx="125">
                  <c:v>47.310739549919994</c:v>
                </c:pt>
                <c:pt idx="126">
                  <c:v>29.790882350460002</c:v>
                </c:pt>
                <c:pt idx="127">
                  <c:v>28.999203308459997</c:v>
                </c:pt>
                <c:pt idx="128">
                  <c:v>34.050115596419992</c:v>
                </c:pt>
                <c:pt idx="129">
                  <c:v>38.728938734639996</c:v>
                </c:pt>
                <c:pt idx="130">
                  <c:v>38.776439477159997</c:v>
                </c:pt>
                <c:pt idx="131">
                  <c:v>34.350953632379991</c:v>
                </c:pt>
                <c:pt idx="132">
                  <c:v>21.098246469300001</c:v>
                </c:pt>
                <c:pt idx="133">
                  <c:v>32.514258254940003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DE-44FB-B474-AC120EAD1A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5054152"/>
        <c:axId val="675052184"/>
      </c:lineChart>
      <c:catAx>
        <c:axId val="675054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052184"/>
        <c:crosses val="autoZero"/>
        <c:auto val="1"/>
        <c:lblAlgn val="ctr"/>
        <c:lblOffset val="100"/>
        <c:noMultiLvlLbl val="0"/>
      </c:catAx>
      <c:valAx>
        <c:axId val="675052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Yelloweye</a:t>
                </a:r>
                <a:r>
                  <a:rPr lang="en-US" baseline="0"/>
                  <a:t> ByCatch (</a:t>
                </a:r>
                <a:r>
                  <a:rPr lang="en-US" sz="1000" b="0" i="0" u="none" strike="noStrike" baseline="0">
                    <a:effectLst/>
                  </a:rPr>
                  <a:t>round tons</a:t>
                </a:r>
                <a:r>
                  <a:rPr lang="en-US" baseline="0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054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970555671691478"/>
          <c:y val="5.5577309958955913E-2"/>
          <c:w val="0.20147105505617105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20</xdr:row>
      <xdr:rowOff>0</xdr:rowOff>
    </xdr:from>
    <xdr:to>
      <xdr:col>14</xdr:col>
      <xdr:colOff>19989</xdr:colOff>
      <xdr:row>22</xdr:row>
      <xdr:rowOff>38158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AD1936-FBA4-4C4C-B849-D63BFAED6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57475" y="3810000"/>
          <a:ext cx="6725589" cy="41915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22</xdr:col>
      <xdr:colOff>19050</xdr:colOff>
      <xdr:row>34</xdr:row>
      <xdr:rowOff>95250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0B73B8B-A8B2-44F1-BD5C-22DE67A6C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57475" y="4381500"/>
          <a:ext cx="11601450" cy="219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16</xdr:col>
      <xdr:colOff>534581</xdr:colOff>
      <xdr:row>61</xdr:row>
      <xdr:rowOff>130195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55C5AFA-6534-43EA-A447-5372A816A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57475" y="7048500"/>
          <a:ext cx="8459381" cy="46964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142875</xdr:colOff>
      <xdr:row>2</xdr:row>
      <xdr:rowOff>76200</xdr:rowOff>
    </xdr:from>
    <xdr:to>
      <xdr:col>19</xdr:col>
      <xdr:colOff>495300</xdr:colOff>
      <xdr:row>32</xdr:row>
      <xdr:rowOff>66675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92E93157-B0E0-A3EA-5AE9-9239FA628DC4}"/>
            </a:ext>
          </a:extLst>
        </xdr:cNvPr>
        <xdr:cNvGrpSpPr/>
      </xdr:nvGrpSpPr>
      <xdr:grpSpPr>
        <a:xfrm>
          <a:off x="12563475" y="441960"/>
          <a:ext cx="4566285" cy="5476875"/>
          <a:chOff x="10325100" y="0"/>
          <a:chExt cx="4572000" cy="5478780"/>
        </a:xfrm>
      </xdr:grpSpPr>
      <xdr:graphicFrame macro="">
        <xdr:nvGraphicFramePr>
          <xdr:cNvPr id="2" name="Chart 1">
            <a:extLst>
              <a:ext uri="{FF2B5EF4-FFF2-40B4-BE49-F238E27FC236}">
                <a16:creationId xmlns:a16="http://schemas.microsoft.com/office/drawing/2014/main" id="{E4A16D8C-D04B-0428-1C23-D5F0F665903E}"/>
              </a:ext>
            </a:extLst>
          </xdr:cNvPr>
          <xdr:cNvGraphicFramePr/>
        </xdr:nvGraphicFramePr>
        <xdr:xfrm>
          <a:off x="10325100" y="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3" name="Chart 2">
            <a:extLst>
              <a:ext uri="{FF2B5EF4-FFF2-40B4-BE49-F238E27FC236}">
                <a16:creationId xmlns:a16="http://schemas.microsoft.com/office/drawing/2014/main" id="{1914CFDA-5A12-4F64-8C16-AE783481CFF1}"/>
              </a:ext>
            </a:extLst>
          </xdr:cNvPr>
          <xdr:cNvGraphicFramePr>
            <a:graphicFrameLocks/>
          </xdr:cNvGraphicFramePr>
        </xdr:nvGraphicFramePr>
        <xdr:xfrm>
          <a:off x="10325100" y="273558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>
    <xdr:from>
      <xdr:col>14</xdr:col>
      <xdr:colOff>421005</xdr:colOff>
      <xdr:row>102</xdr:row>
      <xdr:rowOff>180022</xdr:rowOff>
    </xdr:from>
    <xdr:to>
      <xdr:col>19</xdr:col>
      <xdr:colOff>173355</xdr:colOff>
      <xdr:row>117</xdr:row>
      <xdr:rowOff>75247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21CDD55-C3CC-4A26-948C-8C1519F442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342900</xdr:colOff>
      <xdr:row>58</xdr:row>
      <xdr:rowOff>4762</xdr:rowOff>
    </xdr:from>
    <xdr:to>
      <xdr:col>16</xdr:col>
      <xdr:colOff>923925</xdr:colOff>
      <xdr:row>72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29230E-5BFB-4CB5-A6E4-D504B52BBE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495300</xdr:colOff>
      <xdr:row>3</xdr:row>
      <xdr:rowOff>19050</xdr:rowOff>
    </xdr:from>
    <xdr:to>
      <xdr:col>16</xdr:col>
      <xdr:colOff>1024890</xdr:colOff>
      <xdr:row>33</xdr:row>
      <xdr:rowOff>11430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73EE2370-DC18-4C4D-A8C7-49108C4A632F}"/>
            </a:ext>
          </a:extLst>
        </xdr:cNvPr>
        <xdr:cNvGrpSpPr/>
      </xdr:nvGrpSpPr>
      <xdr:grpSpPr>
        <a:xfrm>
          <a:off x="11401425" y="558165"/>
          <a:ext cx="4606290" cy="5429250"/>
          <a:chOff x="10325100" y="0"/>
          <a:chExt cx="4572000" cy="5478780"/>
        </a:xfrm>
      </xdr:grpSpPr>
      <xdr:graphicFrame macro="">
        <xdr:nvGraphicFramePr>
          <xdr:cNvPr id="4" name="Chart 3">
            <a:extLst>
              <a:ext uri="{FF2B5EF4-FFF2-40B4-BE49-F238E27FC236}">
                <a16:creationId xmlns:a16="http://schemas.microsoft.com/office/drawing/2014/main" id="{A69F81B1-7AF4-412D-BC5C-E5417D8ADF75}"/>
              </a:ext>
            </a:extLst>
          </xdr:cNvPr>
          <xdr:cNvGraphicFramePr/>
        </xdr:nvGraphicFramePr>
        <xdr:xfrm>
          <a:off x="10325100" y="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>
            <a:extLst>
              <a:ext uri="{FF2B5EF4-FFF2-40B4-BE49-F238E27FC236}">
                <a16:creationId xmlns:a16="http://schemas.microsoft.com/office/drawing/2014/main" id="{19DBFA0C-85D4-4A26-B666-F78FF20E710B}"/>
              </a:ext>
            </a:extLst>
          </xdr:cNvPr>
          <xdr:cNvGraphicFramePr>
            <a:graphicFrameLocks/>
          </xdr:cNvGraphicFramePr>
        </xdr:nvGraphicFramePr>
        <xdr:xfrm>
          <a:off x="10325100" y="273558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1</xdr:row>
      <xdr:rowOff>0</xdr:rowOff>
    </xdr:from>
    <xdr:to>
      <xdr:col>23</xdr:col>
      <xdr:colOff>362268</xdr:colOff>
      <xdr:row>3</xdr:row>
      <xdr:rowOff>167717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37A619-EB78-46AB-AAFC-6B2C048B9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06609" y="190500"/>
          <a:ext cx="4648849" cy="55252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441960</xdr:colOff>
      <xdr:row>0</xdr:row>
      <xdr:rowOff>68580</xdr:rowOff>
    </xdr:from>
    <xdr:to>
      <xdr:col>9</xdr:col>
      <xdr:colOff>533619</xdr:colOff>
      <xdr:row>15</xdr:row>
      <xdr:rowOff>171696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81DB29C-F7CF-4F71-9B13-1C54A67D4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66360" y="68580"/>
          <a:ext cx="2530059" cy="284250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16</xdr:col>
      <xdr:colOff>285750</xdr:colOff>
      <xdr:row>48</xdr:row>
      <xdr:rowOff>159284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A4ACABA-4DF7-7FB3-85B5-954953EE3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62650" y="0"/>
          <a:ext cx="5772150" cy="884608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20</xdr:col>
      <xdr:colOff>190833</xdr:colOff>
      <xdr:row>32</xdr:row>
      <xdr:rowOff>101481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FDB89B-7D78-26C2-A9B9-62BF6687E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34400" y="0"/>
          <a:ext cx="3848433" cy="595935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32</xdr:col>
      <xdr:colOff>248253</xdr:colOff>
      <xdr:row>27</xdr:row>
      <xdr:rowOff>171892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471866-BAEB-419B-B486-9F40D2593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01600" y="0"/>
          <a:ext cx="6957663" cy="510584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581025</xdr:colOff>
      <xdr:row>4</xdr:row>
      <xdr:rowOff>0</xdr:rowOff>
    </xdr:from>
    <xdr:to>
      <xdr:col>17</xdr:col>
      <xdr:colOff>597204</xdr:colOff>
      <xdr:row>6</xdr:row>
      <xdr:rowOff>38158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21202B-61E0-4FA8-84A5-E3BFD23F1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38625" y="762000"/>
          <a:ext cx="6725589" cy="41915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11</xdr:col>
      <xdr:colOff>510901</xdr:colOff>
      <xdr:row>27</xdr:row>
      <xdr:rowOff>30911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B2E3BE-9438-2C37-012D-D8057A3F1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0"/>
          <a:ext cx="4168501" cy="496867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18</xdr:col>
      <xdr:colOff>343247</xdr:colOff>
      <xdr:row>25</xdr:row>
      <xdr:rowOff>61362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68E58EA-ABEA-A257-FCFB-B89E4BCFB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0"/>
          <a:ext cx="4000847" cy="463336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0</xdr:row>
      <xdr:rowOff>0</xdr:rowOff>
    </xdr:from>
    <xdr:to>
      <xdr:col>25</xdr:col>
      <xdr:colOff>472798</xdr:colOff>
      <xdr:row>26</xdr:row>
      <xdr:rowOff>68998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4CB5B5-4A90-5B8E-98D3-2AE8BE797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82400" y="0"/>
          <a:ext cx="4130398" cy="482387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11</xdr:col>
      <xdr:colOff>350867</xdr:colOff>
      <xdr:row>45</xdr:row>
      <xdr:rowOff>23131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CBF660-CBD0-6C9E-503B-DC48C370E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48000" y="5120640"/>
          <a:ext cx="4008467" cy="313209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15</xdr:col>
      <xdr:colOff>53767</xdr:colOff>
      <xdr:row>31</xdr:row>
      <xdr:rowOff>61457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0CD932-0A0A-4E45-B6A7-B072BD5D2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11240" y="0"/>
          <a:ext cx="4930567" cy="573073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26</xdr:col>
      <xdr:colOff>130080</xdr:colOff>
      <xdr:row>22</xdr:row>
      <xdr:rowOff>30831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40A08AB-23F9-4296-91B7-EE89E344D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97640" y="0"/>
          <a:ext cx="6226080" cy="405419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0</xdr:row>
      <xdr:rowOff>0</xdr:rowOff>
    </xdr:from>
    <xdr:to>
      <xdr:col>33</xdr:col>
      <xdr:colOff>122248</xdr:colOff>
      <xdr:row>18</xdr:row>
      <xdr:rowOff>285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FFD3E93-8668-43FE-8DB4-5B031697F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303240" y="0"/>
          <a:ext cx="3779848" cy="329212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23</xdr:row>
      <xdr:rowOff>0</xdr:rowOff>
    </xdr:from>
    <xdr:to>
      <xdr:col>25</xdr:col>
      <xdr:colOff>472956</xdr:colOff>
      <xdr:row>49</xdr:row>
      <xdr:rowOff>23274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A6C5E11-8B62-4ED6-AACF-06640BE6B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97640" y="4206240"/>
          <a:ext cx="5959356" cy="4778154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41</xdr:col>
      <xdr:colOff>320438</xdr:colOff>
      <xdr:row>35</xdr:row>
      <xdr:rowOff>114865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E7A4315-5A3B-428F-A3B6-85BAFC9F6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570440" y="0"/>
          <a:ext cx="4587638" cy="6515665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son, Randy L (DFG)" refreshedDate="44697.443205787036" createdVersion="7" refreshedVersion="7" minRefreshableVersion="3" recordCount="24" xr:uid="{AC1C1F26-3189-45DF-894F-418F231E6E82}">
  <cacheSource type="worksheet">
    <worksheetSource ref="A1:E25" sheet="DATA 2"/>
  </cacheSource>
  <cacheFields count="5">
    <cacheField name="Year" numFmtId="0">
      <sharedItems containsSemiMixedTypes="0" containsString="0" containsNumber="1" containsInteger="1" minValue="1971" maxValue="1982" count="12">
        <n v="1971"/>
        <n v="1972"/>
        <n v="1973"/>
        <n v="1974"/>
        <n v="1975"/>
        <n v="1976"/>
        <n v="1977"/>
        <n v="1978"/>
        <n v="1979"/>
        <n v="1980"/>
        <n v="1981"/>
        <n v="1982"/>
      </sharedItems>
    </cacheField>
    <cacheField name="Region" numFmtId="0">
      <sharedItems count="2">
        <s v="SE-O"/>
        <s v="SE-I"/>
      </sharedItems>
    </cacheField>
    <cacheField name="Catch 000 Lbs" numFmtId="0">
      <sharedItems containsSemiMixedTypes="0" containsString="0" containsNumber="1" containsInteger="1" minValue="996" maxValue="4108"/>
    </cacheField>
    <cacheField name="Effort Skates" numFmtId="0">
      <sharedItems containsSemiMixedTypes="0" containsString="0" containsNumber="1" containsInteger="1" minValue="6653" maxValue="77509"/>
    </cacheField>
    <cacheField name="Total Catch (US Tons, Round Weight)" numFmtId="0">
      <sharedItems containsSemiMixedTypes="0" containsString="0" containsNumber="1" minValue="662.34" maxValue="2731.8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son, Randy L (DFG)" refreshedDate="44697.443224884257" createdVersion="7" refreshedVersion="7" minRefreshableVersion="3" recordCount="3406" xr:uid="{D2EFA9D5-99F4-46A7-8D44-C94E61A94B8A}">
  <cacheSource type="worksheet">
    <worksheetSource ref="A1:I3407" sheet="DATA 3"/>
  </cacheSource>
  <cacheFields count="9">
    <cacheField name="Year" numFmtId="0">
      <sharedItems containsSemiMixedTypes="0" containsString="0" containsNumber="1" containsInteger="1" minValue="1982" maxValue="2021" count="40">
        <n v="2021"/>
        <n v="2020"/>
        <n v="2019"/>
        <n v="2018"/>
        <n v="2017"/>
        <n v="2016"/>
        <n v="2015"/>
        <n v="2014"/>
        <n v="2013"/>
        <n v="2012"/>
        <n v="2011"/>
        <n v="2010"/>
        <n v="2009"/>
        <n v="2008"/>
        <n v="2007"/>
        <n v="2006"/>
        <n v="2005"/>
        <n v="2004"/>
        <n v="2003"/>
        <n v="2002"/>
        <n v="2001"/>
        <n v="2000"/>
        <n v="1999"/>
        <n v="1998"/>
        <n v="1997"/>
        <n v="1996"/>
        <n v="1995"/>
        <n v="1994"/>
        <n v="1993"/>
        <n v="1992"/>
        <n v="1991"/>
        <n v="1990"/>
        <n v="1989"/>
        <n v="1988"/>
        <n v="1987"/>
        <n v="1986"/>
        <n v="1985"/>
        <n v="1984"/>
        <n v="1983"/>
        <n v="1982"/>
      </sharedItems>
    </cacheField>
    <cacheField name="IPHC Regulatory Area" numFmtId="0">
      <sharedItems count="13">
        <s v="2A"/>
        <s v="2B"/>
        <s v="2C"/>
        <s v="3A"/>
        <s v="3B"/>
        <s v="4A"/>
        <s v="4B"/>
        <s v="4BCDE"/>
        <s v="4C"/>
        <s v="4D"/>
        <s v="4E"/>
        <s v="4DE"/>
        <s v="4A/4B"/>
      </sharedItems>
    </cacheField>
    <cacheField name="IPHC Statistical Area" numFmtId="0">
      <sharedItems containsMixedTypes="1" containsNumber="1" containsInteger="1" minValue="8" maxValue="500" count="155">
        <n v="8"/>
        <n v="9"/>
        <n v="10"/>
        <n v="20"/>
        <n v="30"/>
        <n v="40"/>
        <n v="50"/>
        <n v="60"/>
        <n v="70"/>
        <n v="80"/>
        <n v="90"/>
        <n v="91"/>
        <n v="92"/>
        <n v="100"/>
        <n v="102"/>
        <n v="103"/>
        <n v="110"/>
        <n v="112"/>
        <n v="114"/>
        <n v="120"/>
        <n v="121"/>
        <n v="122"/>
        <n v="130"/>
        <n v="131"/>
        <n v="132"/>
        <n v="133"/>
        <n v="134"/>
        <n v="135"/>
        <n v="140"/>
        <n v="141"/>
        <n v="142"/>
        <n v="143"/>
        <n v="144"/>
        <n v="150"/>
        <n v="151"/>
        <n v="152"/>
        <n v="153"/>
        <n v="160"/>
        <n v="161"/>
        <n v="162"/>
        <n v="163"/>
        <n v="170"/>
        <n v="171"/>
        <n v="173"/>
        <n v="174"/>
        <n v="181"/>
        <n v="182"/>
        <n v="183"/>
        <n v="184"/>
        <n v="185"/>
        <n v="190"/>
        <n v="200"/>
        <n v="210"/>
        <n v="220"/>
        <n v="230"/>
        <n v="232"/>
        <n v="240"/>
        <n v="242"/>
        <n v="250"/>
        <n v="260"/>
        <n v="261"/>
        <n v="270"/>
        <n v="271"/>
        <n v="280"/>
        <n v="281"/>
        <n v="290"/>
        <n v="300"/>
        <n v="310"/>
        <n v="320"/>
        <n v="330"/>
        <n v="340"/>
        <n v="350"/>
        <n v="360"/>
        <n v="370"/>
        <n v="380"/>
        <s v="390/395"/>
        <s v="Bering Sea"/>
        <n v="400"/>
        <n v="410"/>
        <n v="420"/>
        <n v="430"/>
        <s v="440/480/490/500"/>
        <s v="007/008/009"/>
        <s v="080/081"/>
        <n v="440"/>
        <s v="450/460/480"/>
        <s v="490/500"/>
        <s v="007/008"/>
        <n v="490"/>
        <n v="81"/>
        <n v="390"/>
        <s v="440/490"/>
        <s v="007/009"/>
        <s v="070/071"/>
        <s v="440/450"/>
        <s v="480/490/500"/>
        <s v="060/061"/>
        <s v="380/395"/>
        <s v="450/460/490"/>
        <n v="61"/>
        <s v="450/470/490"/>
        <s v="006/007/009"/>
        <s v="008/009"/>
        <n v="450"/>
        <s v="460/470/480"/>
        <n v="500"/>
        <s v="450/460/470/480"/>
        <s v="460/480/490/500"/>
        <s v="450/460"/>
        <s v="480/490"/>
        <s v="410/420"/>
        <s v="460/480/490"/>
        <n v="395"/>
        <s v="440/450/460"/>
        <n v="480"/>
        <s v="450/460/470"/>
        <s v="380/390"/>
        <n v="460"/>
        <n v="470"/>
        <s v="470/480"/>
        <s v="450/470"/>
        <s v="370/380/390"/>
        <s v="400/410"/>
        <s v="171/174"/>
        <s v="440/460/490"/>
        <n v="111"/>
        <n v="113"/>
        <n v="172"/>
        <n v="231"/>
        <n v="241"/>
        <n v="251"/>
        <n v="272"/>
        <n v="291"/>
        <s v="440/450/490"/>
        <s v="030/040"/>
        <s v="100/102"/>
        <s v="420/430"/>
        <s v="440/460"/>
        <s v="091/092"/>
        <s v="460/490"/>
        <s v="430/440/450"/>
        <s v="101/102"/>
        <s v="110/111"/>
        <s v="430/450/490"/>
        <s v="009/010"/>
        <s v="Bering Sea and GOA"/>
        <s v="430/440/450/490"/>
        <s v="100/102/103"/>
        <s v="141/142"/>
        <s v="370/380"/>
        <s v="121/122"/>
        <s v="141/142/144"/>
        <s v="450/460/470/490"/>
        <s v="140/141"/>
        <s v="171/172"/>
      </sharedItems>
    </cacheField>
    <cacheField name="Pacific halibut Net wt (t)" numFmtId="0">
      <sharedItems containsSemiMixedTypes="0" containsString="0" containsNumber="1" minValue="0.2" maxValue="3739.2"/>
    </cacheField>
    <cacheField name="Pacific halibut Net wt (000 lbs)" numFmtId="0">
      <sharedItems containsSemiMixedTypes="0" containsString="0" containsNumber="1" minValue="0.44092460000000006" maxValue="8243.5263216000003"/>
    </cacheField>
    <cacheField name="IPHC Stat Area, 1929-1975" numFmtId="0">
      <sharedItems containsMixedTypes="1" containsNumber="1" containsInteger="1" minValue="0" maxValue="41"/>
    </cacheField>
    <cacheField name="IPHC Region 2, 1929-1975" numFmtId="0">
      <sharedItems containsMixedTypes="1" containsNumber="1" containsInteger="1" minValue="0" maxValue="0" count="10">
        <n v="0"/>
        <s v="SE-O"/>
        <s v="SE-I"/>
        <s v="Yakutat"/>
        <s v="Kodiak"/>
        <s v="Chirikof"/>
        <s v="Shumagin"/>
        <s v="Aleutian"/>
        <s v="Bering Sea"/>
        <s v="Shumagin-Aleutian"/>
      </sharedItems>
    </cacheField>
    <cacheField name="POW" numFmtId="0">
      <sharedItems containsMixedTypes="1" containsNumber="1" containsInteger="1" minValue="0" maxValue="0" count="3">
        <n v="0"/>
        <s v="POW-O"/>
        <s v="POW-I"/>
      </sharedItems>
    </cacheField>
    <cacheField name="Total Catch (US Tons, Round Weight)" numFmtId="0">
      <sharedItems containsSemiMixedTypes="0" containsString="0" containsNumber="1" minValue="0.29321446000000001" maxValue="5481.93754415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son, Randy L (DFG)" refreshedDate="44697.443245138886" createdVersion="7" refreshedVersion="7" minRefreshableVersion="3" recordCount="1927" xr:uid="{22A0B0FC-DF72-4A6C-8DCF-D91E29761666}">
  <cacheSource type="worksheet">
    <worksheetSource ref="A2:L1929" sheet="DATA 1"/>
  </cacheSource>
  <cacheFields count="12">
    <cacheField name="Year" numFmtId="0">
      <sharedItems containsSemiMixedTypes="0" containsString="0" containsNumber="1" containsInteger="1" minValue="1929" maxValue="1975" count="47"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</sharedItems>
    </cacheField>
    <cacheField name="IPHC Stat Area" numFmtId="0">
      <sharedItems containsMixedTypes="1" containsNumber="1" containsInteger="1" minValue="19" maxValue="41"/>
    </cacheField>
    <cacheField name="Total Catch (000 LBS)" numFmtId="0">
      <sharedItems containsBlank="1" containsMixedTypes="1" containsNumber="1" containsInteger="1" minValue="1" maxValue="7005"/>
    </cacheField>
    <cacheField name="CPUE (LBS)" numFmtId="0">
      <sharedItems containsBlank="1" containsMixedTypes="1" containsNumber="1" minValue="10" maxValue="205.9"/>
    </cacheField>
    <cacheField name="Effort (00 SKS)" numFmtId="0">
      <sharedItems containsBlank="1" containsMixedTypes="1" containsNumber="1" containsInteger="1" minValue="0" maxValue="556"/>
    </cacheField>
    <cacheField name="LOGS %" numFmtId="0">
      <sharedItems containsBlank="1" containsMixedTypes="1" containsNumber="1" containsInteger="1" minValue="0" maxValue="100"/>
    </cacheField>
    <cacheField name="IPHC Regulatory Area" numFmtId="0">
      <sharedItems containsMixedTypes="1" containsNumber="1" containsInteger="1" minValue="2" maxValue="4" count="5">
        <n v="2"/>
        <s v="3A"/>
        <s v="3B"/>
        <s v="3C"/>
        <n v="4"/>
      </sharedItems>
    </cacheField>
    <cacheField name="IPHC Region" numFmtId="0">
      <sharedItems count="7">
        <s v="SE Alaska"/>
        <s v="Yakutat"/>
        <s v="Kodiak"/>
        <s v="Chirikof"/>
        <s v="Shumagin"/>
        <s v="Aleutian"/>
        <s v="Bering Sea"/>
      </sharedItems>
    </cacheField>
    <cacheField name="IPHC Region 2" numFmtId="0">
      <sharedItems count="8">
        <s v="SE-O"/>
        <s v="SE-I"/>
        <s v="Yakutat"/>
        <s v="Kodiak"/>
        <s v="Chirikof"/>
        <s v="Shumagin"/>
        <s v="Aleutian"/>
        <s v="Bering Sea"/>
      </sharedItems>
    </cacheField>
    <cacheField name="IPHC Region 3" numFmtId="0">
      <sharedItems containsMixedTypes="1" containsNumber="1" containsInteger="1" minValue="4" maxValue="4"/>
    </cacheField>
    <cacheField name="POW" numFmtId="0">
      <sharedItems containsMixedTypes="1" containsNumber="1" containsInteger="1" minValue="0" maxValue="0" count="2">
        <n v="0"/>
        <s v="POW"/>
      </sharedItems>
    </cacheField>
    <cacheField name="Total Catch (US Tons, Round Weight)" numFmtId="0">
      <sharedItems containsMixedTypes="1" containsNumber="1" minValue="0" maxValue="4658.32499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son, Randy L (DFG)" refreshedDate="44697.46471064815" createdVersion="7" refreshedVersion="7" minRefreshableVersion="3" recordCount="6532" xr:uid="{AD69E65E-D552-4C3A-B74B-97E759CDB66E}">
  <cacheSource type="worksheet">
    <worksheetSource ref="A1:I6533" sheet="scale of removals"/>
  </cacheSource>
  <cacheFields count="9">
    <cacheField name="Batch Year" numFmtId="0">
      <sharedItems containsSemiMixedTypes="0" containsString="0" containsNumber="1" containsInteger="1" minValue="2006" maxValue="2022" count="17"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</sharedItems>
    </cacheField>
    <cacheField name="Groundfish Mgmt Area" numFmtId="0">
      <sharedItems containsBlank="1"/>
    </cacheField>
    <cacheField name="Groundfish Mgmt District" numFmtId="0">
      <sharedItems containsBlank="1" count="31">
        <s v="CSEO"/>
        <s v="EYKT"/>
        <s v="IBS"/>
        <s v="NSEI"/>
        <s v="NSEO"/>
        <s v="SSEI"/>
        <s v="SSEO"/>
        <s v="PWSE"/>
        <s v="PWSF"/>
        <s v="PWSI"/>
        <s v="PWSW"/>
        <s v="CISW"/>
        <s v="NGFW"/>
        <s v="NGSW"/>
        <s v="AFOGK"/>
        <s v="ESIDE"/>
        <s v="MDLAN"/>
        <s v="NORTE"/>
        <s v="SEAST"/>
        <s v="SWEST"/>
        <s v="WSIDE"/>
        <s v="CHIGB"/>
        <s v="MITRO"/>
        <s v="SUTWK"/>
        <s v="MSAPE"/>
        <s v="MSAPW"/>
        <s v="AISD"/>
        <s v="BSEA"/>
        <s v="TBBY"/>
        <s v="CIFW"/>
        <m/>
      </sharedItems>
    </cacheField>
    <cacheField name="Stat Area" numFmtId="0">
      <sharedItems containsSemiMixedTypes="0" containsString="0" containsNumber="1" containsInteger="1" minValue="10121" maxValue="875232"/>
    </cacheField>
    <cacheField name="Region" numFmtId="0">
      <sharedItems containsSemiMixedTypes="0" containsString="0" containsNumber="1" containsInteger="1" minValue="1" maxValue="4"/>
    </cacheField>
    <cacheField name="Landed Weight (sum)" numFmtId="0">
      <sharedItems containsString="0" containsBlank="1" containsNumber="1" minValue="0" maxValue="115047.96"/>
    </cacheField>
    <cacheField name="Whole Weight (sum)" numFmtId="0">
      <sharedItems containsString="0" containsBlank="1" containsNumber="1" minValue="0" maxValue="115047.96"/>
    </cacheField>
    <cacheField name="Landed Weight (tons)" numFmtId="0">
      <sharedItems containsSemiMixedTypes="0" containsString="0" containsNumber="1" minValue="0" maxValue="57.523980000000002"/>
    </cacheField>
    <cacheField name="Whole Weight (tons)" numFmtId="0">
      <sharedItems containsSemiMixedTypes="0" containsString="0" containsNumber="1" minValue="0" maxValue="57.5239800000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">
  <r>
    <x v="0"/>
    <x v="0"/>
    <n v="2345"/>
    <n v="32279"/>
    <n v="1559.4250000000002"/>
  </r>
  <r>
    <x v="0"/>
    <x v="1"/>
    <n v="4108"/>
    <n v="61619"/>
    <n v="2731.82"/>
  </r>
  <r>
    <x v="1"/>
    <x v="0"/>
    <n v="2326"/>
    <n v="31522"/>
    <n v="1546.7900000000002"/>
  </r>
  <r>
    <x v="1"/>
    <x v="1"/>
    <n v="3309"/>
    <n v="48630"/>
    <n v="2200.4850000000001"/>
  </r>
  <r>
    <x v="2"/>
    <x v="0"/>
    <n v="1954"/>
    <n v="26164"/>
    <n v="1299.4100000000001"/>
  </r>
  <r>
    <x v="2"/>
    <x v="1"/>
    <n v="3776"/>
    <n v="64423"/>
    <n v="2511.04"/>
  </r>
  <r>
    <x v="3"/>
    <x v="0"/>
    <n v="2291"/>
    <n v="39407"/>
    <n v="1523.5150000000001"/>
  </r>
  <r>
    <x v="3"/>
    <x v="1"/>
    <n v="3314"/>
    <n v="59474"/>
    <n v="2203.81"/>
  </r>
  <r>
    <x v="4"/>
    <x v="0"/>
    <n v="2449"/>
    <n v="43631"/>
    <n v="1628.585"/>
  </r>
  <r>
    <x v="4"/>
    <x v="1"/>
    <n v="3794"/>
    <n v="75141"/>
    <n v="2523.0100000000002"/>
  </r>
  <r>
    <x v="5"/>
    <x v="0"/>
    <n v="2264"/>
    <n v="54343"/>
    <n v="1505.5600000000002"/>
  </r>
  <r>
    <x v="5"/>
    <x v="1"/>
    <n v="3263"/>
    <n v="77509"/>
    <n v="2169.895"/>
  </r>
  <r>
    <x v="6"/>
    <x v="0"/>
    <n v="1545"/>
    <n v="28509"/>
    <n v="1027.425"/>
  </r>
  <r>
    <x v="6"/>
    <x v="1"/>
    <n v="1641"/>
    <n v="43484"/>
    <n v="1091.2650000000001"/>
  </r>
  <r>
    <x v="7"/>
    <x v="0"/>
    <n v="2271"/>
    <n v="33184"/>
    <n v="1510.2150000000004"/>
  </r>
  <r>
    <x v="7"/>
    <x v="1"/>
    <n v="2045"/>
    <n v="44211"/>
    <n v="1359.9250000000002"/>
  </r>
  <r>
    <x v="8"/>
    <x v="0"/>
    <n v="1834"/>
    <n v="20941"/>
    <n v="1219.6100000000004"/>
  </r>
  <r>
    <x v="8"/>
    <x v="1"/>
    <n v="2696"/>
    <n v="34765"/>
    <n v="1792.8400000000004"/>
  </r>
  <r>
    <x v="9"/>
    <x v="0"/>
    <n v="996"/>
    <n v="9744"/>
    <n v="662.34"/>
  </r>
  <r>
    <x v="9"/>
    <x v="1"/>
    <n v="2242"/>
    <n v="29769"/>
    <n v="1490.93"/>
  </r>
  <r>
    <x v="10"/>
    <x v="0"/>
    <n v="1118"/>
    <n v="6653"/>
    <n v="743.47"/>
  </r>
  <r>
    <x v="10"/>
    <x v="1"/>
    <n v="2892"/>
    <n v="20801"/>
    <n v="1923.18"/>
  </r>
  <r>
    <x v="11"/>
    <x v="0"/>
    <n v="1191"/>
    <n v="8249"/>
    <n v="792.01499999999999"/>
  </r>
  <r>
    <x v="11"/>
    <x v="1"/>
    <n v="2294"/>
    <n v="12316"/>
    <n v="1525.5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06">
  <r>
    <x v="0"/>
    <x v="0"/>
    <x v="0"/>
    <n v="1.9"/>
    <n v="4.1887837000000001"/>
    <n v="0"/>
    <x v="0"/>
    <x v="0"/>
    <n v="2.7855373699999997"/>
  </r>
  <r>
    <x v="0"/>
    <x v="0"/>
    <x v="1"/>
    <n v="13.3"/>
    <n v="29.321485900000003"/>
    <n v="0"/>
    <x v="0"/>
    <x v="0"/>
    <n v="19.498761590000001"/>
  </r>
  <r>
    <x v="0"/>
    <x v="0"/>
    <x v="2"/>
    <n v="38.9"/>
    <n v="85.759834699999999"/>
    <n v="0"/>
    <x v="0"/>
    <x v="0"/>
    <n v="57.030212469999995"/>
  </r>
  <r>
    <x v="0"/>
    <x v="0"/>
    <x v="3"/>
    <n v="33.4"/>
    <n v="73.63440820000001"/>
    <n v="0"/>
    <x v="0"/>
    <x v="0"/>
    <n v="48.966814819999996"/>
  </r>
  <r>
    <x v="0"/>
    <x v="0"/>
    <x v="4"/>
    <n v="5.9"/>
    <n v="13.007275700000003"/>
    <n v="0"/>
    <x v="0"/>
    <x v="0"/>
    <n v="8.6498265700000001"/>
  </r>
  <r>
    <x v="0"/>
    <x v="0"/>
    <x v="5"/>
    <n v="17.600000000000001"/>
    <n v="38.801364800000002"/>
    <n v="0"/>
    <x v="0"/>
    <x v="0"/>
    <n v="25.802872480000005"/>
  </r>
  <r>
    <x v="0"/>
    <x v="0"/>
    <x v="6"/>
    <n v="179.4"/>
    <n v="395.50936620000004"/>
    <n v="0"/>
    <x v="0"/>
    <x v="0"/>
    <n v="263.01337061999999"/>
  </r>
  <r>
    <x v="0"/>
    <x v="1"/>
    <x v="7"/>
    <n v="64.900000000000006"/>
    <n v="143.0800327"/>
    <n v="0"/>
    <x v="0"/>
    <x v="0"/>
    <n v="95.148092270000006"/>
  </r>
  <r>
    <x v="0"/>
    <x v="1"/>
    <x v="8"/>
    <n v="42.3"/>
    <n v="93.255552899999998"/>
    <n v="0"/>
    <x v="0"/>
    <x v="0"/>
    <n v="62.014858289999992"/>
  </r>
  <r>
    <x v="0"/>
    <x v="1"/>
    <x v="9"/>
    <n v="79.099999999999994"/>
    <n v="174.38567929999999"/>
    <n v="0"/>
    <x v="0"/>
    <x v="0"/>
    <n v="115.96631893"/>
  </r>
  <r>
    <x v="0"/>
    <x v="1"/>
    <x v="10"/>
    <n v="59"/>
    <n v="130.072757"/>
    <n v="0"/>
    <x v="0"/>
    <x v="0"/>
    <n v="86.49826569999999"/>
  </r>
  <r>
    <x v="0"/>
    <x v="1"/>
    <x v="11"/>
    <n v="236.3"/>
    <n v="520.95241490000001"/>
    <n v="0"/>
    <x v="0"/>
    <x v="0"/>
    <n v="346.43288448999999"/>
  </r>
  <r>
    <x v="0"/>
    <x v="1"/>
    <x v="12"/>
    <n v="2.2999999999999998"/>
    <n v="5.0706328999999997"/>
    <n v="0"/>
    <x v="0"/>
    <x v="0"/>
    <n v="3.3719662899999996"/>
  </r>
  <r>
    <x v="0"/>
    <x v="1"/>
    <x v="13"/>
    <n v="141.1"/>
    <n v="311.07230529999998"/>
    <n v="0"/>
    <x v="0"/>
    <x v="0"/>
    <n v="206.86280152999998"/>
  </r>
  <r>
    <x v="0"/>
    <x v="1"/>
    <x v="14"/>
    <n v="264.5"/>
    <n v="583.12278349999997"/>
    <n v="0"/>
    <x v="0"/>
    <x v="0"/>
    <n v="387.77612335000003"/>
  </r>
  <r>
    <x v="0"/>
    <x v="1"/>
    <x v="15"/>
    <n v="5.3"/>
    <n v="11.684501899999999"/>
    <n v="0"/>
    <x v="0"/>
    <x v="0"/>
    <n v="7.7701831899999991"/>
  </r>
  <r>
    <x v="0"/>
    <x v="1"/>
    <x v="16"/>
    <n v="11.7"/>
    <n v="25.794089099999997"/>
    <n v="0"/>
    <x v="0"/>
    <x v="0"/>
    <n v="17.153045909999999"/>
  </r>
  <r>
    <x v="0"/>
    <x v="1"/>
    <x v="17"/>
    <n v="288.39999999999998"/>
    <n v="635.81327319999991"/>
    <n v="0"/>
    <x v="0"/>
    <x v="0"/>
    <n v="422.81525131999996"/>
  </r>
  <r>
    <x v="0"/>
    <x v="1"/>
    <x v="18"/>
    <n v="28.8"/>
    <n v="63.493142400000004"/>
    <n v="0"/>
    <x v="0"/>
    <x v="0"/>
    <n v="42.222882239999997"/>
  </r>
  <r>
    <x v="0"/>
    <x v="1"/>
    <x v="19"/>
    <n v="10.1"/>
    <n v="22.266692299999999"/>
    <n v="0"/>
    <x v="0"/>
    <x v="0"/>
    <n v="14.807330229999998"/>
  </r>
  <r>
    <x v="0"/>
    <x v="1"/>
    <x v="20"/>
    <n v="33.6"/>
    <n v="74.075332799999998"/>
    <n v="0"/>
    <x v="0"/>
    <x v="0"/>
    <n v="49.260029280000005"/>
  </r>
  <r>
    <x v="0"/>
    <x v="1"/>
    <x v="21"/>
    <n v="6.6"/>
    <n v="14.550511800000001"/>
    <n v="0"/>
    <x v="0"/>
    <x v="0"/>
    <n v="9.6760771800000001"/>
  </r>
  <r>
    <x v="0"/>
    <x v="1"/>
    <x v="22"/>
    <n v="97.5"/>
    <n v="214.95074249999999"/>
    <n v="0"/>
    <x v="0"/>
    <x v="0"/>
    <n v="142.94204925"/>
  </r>
  <r>
    <x v="0"/>
    <x v="1"/>
    <x v="23"/>
    <n v="241.8"/>
    <n v="533.07784140000001"/>
    <n v="0"/>
    <x v="0"/>
    <x v="0"/>
    <n v="354.49628213999995"/>
  </r>
  <r>
    <x v="0"/>
    <x v="1"/>
    <x v="24"/>
    <n v="166.7"/>
    <n v="367.51065410000001"/>
    <n v="0"/>
    <x v="0"/>
    <x v="0"/>
    <n v="244.39425240999998"/>
  </r>
  <r>
    <x v="0"/>
    <x v="1"/>
    <x v="25"/>
    <n v="204.9"/>
    <n v="451.72725270000001"/>
    <n v="0"/>
    <x v="0"/>
    <x v="0"/>
    <n v="300.39821426999998"/>
  </r>
  <r>
    <x v="0"/>
    <x v="1"/>
    <x v="26"/>
    <n v="32"/>
    <n v="70.547936000000007"/>
    <n v="0"/>
    <x v="0"/>
    <x v="0"/>
    <n v="46.9143136"/>
  </r>
  <r>
    <x v="0"/>
    <x v="1"/>
    <x v="27"/>
    <n v="282.5"/>
    <n v="622.8059975000001"/>
    <n v="0"/>
    <x v="0"/>
    <x v="0"/>
    <n v="414.16542474999994"/>
  </r>
  <r>
    <x v="0"/>
    <x v="2"/>
    <x v="28"/>
    <n v="6.9"/>
    <n v="15.211898700000001"/>
    <s v="14-O"/>
    <x v="1"/>
    <x v="0"/>
    <n v="10.115898870000001"/>
  </r>
  <r>
    <x v="0"/>
    <x v="2"/>
    <x v="29"/>
    <n v="0.2"/>
    <n v="0.44092460000000006"/>
    <s v="14-I"/>
    <x v="2"/>
    <x v="0"/>
    <n v="0.29321446000000001"/>
  </r>
  <r>
    <x v="0"/>
    <x v="2"/>
    <x v="30"/>
    <n v="28.5"/>
    <n v="62.8317555"/>
    <s v="14-I"/>
    <x v="2"/>
    <x v="0"/>
    <n v="41.783060550000002"/>
  </r>
  <r>
    <x v="0"/>
    <x v="2"/>
    <x v="31"/>
    <n v="15.3"/>
    <n v="33.730731900000002"/>
    <s v="14-I"/>
    <x v="2"/>
    <x v="0"/>
    <n v="22.430906190000002"/>
  </r>
  <r>
    <x v="0"/>
    <x v="2"/>
    <x v="32"/>
    <n v="11.2"/>
    <n v="24.691777599999998"/>
    <s v="14-I"/>
    <x v="2"/>
    <x v="0"/>
    <n v="16.420009759999999"/>
  </r>
  <r>
    <x v="0"/>
    <x v="2"/>
    <x v="33"/>
    <n v="47.3"/>
    <n v="104.2786679"/>
    <s v="15-O"/>
    <x v="1"/>
    <x v="0"/>
    <n v="69.345219789999987"/>
  </r>
  <r>
    <x v="0"/>
    <x v="2"/>
    <x v="34"/>
    <n v="142.30000000000001"/>
    <n v="313.71785290000008"/>
    <s v="15-I"/>
    <x v="2"/>
    <x v="0"/>
    <n v="208.62208828999999"/>
  </r>
  <r>
    <x v="0"/>
    <x v="2"/>
    <x v="35"/>
    <n v="100.6"/>
    <n v="221.78507379999999"/>
    <s v="15-I"/>
    <x v="2"/>
    <x v="0"/>
    <n v="147.48687337999999"/>
  </r>
  <r>
    <x v="0"/>
    <x v="2"/>
    <x v="36"/>
    <n v="14.6"/>
    <n v="32.187495800000001"/>
    <s v="15-I"/>
    <x v="2"/>
    <x v="0"/>
    <n v="21.404655579999996"/>
  </r>
  <r>
    <x v="0"/>
    <x v="2"/>
    <x v="37"/>
    <n v="175.6"/>
    <n v="387.13179880000001"/>
    <s v="16-O"/>
    <x v="1"/>
    <x v="0"/>
    <n v="257.44229588000002"/>
  </r>
  <r>
    <x v="0"/>
    <x v="2"/>
    <x v="38"/>
    <n v="94.3"/>
    <n v="207.89594889999998"/>
    <s v="16-I"/>
    <x v="2"/>
    <x v="0"/>
    <n v="138.25061789"/>
  </r>
  <r>
    <x v="0"/>
    <x v="2"/>
    <x v="39"/>
    <n v="339"/>
    <n v="747.36719700000003"/>
    <s v="16-I"/>
    <x v="2"/>
    <x v="0"/>
    <n v="496.9985097"/>
  </r>
  <r>
    <x v="0"/>
    <x v="2"/>
    <x v="40"/>
    <n v="31.4"/>
    <n v="69.225162199999986"/>
    <s v="16-I"/>
    <x v="2"/>
    <x v="0"/>
    <n v="46.034670219999995"/>
  </r>
  <r>
    <x v="0"/>
    <x v="2"/>
    <x v="41"/>
    <n v="96.9"/>
    <n v="213.62796870000003"/>
    <s v="17-O"/>
    <x v="1"/>
    <x v="0"/>
    <n v="142.06240587000002"/>
  </r>
  <r>
    <x v="0"/>
    <x v="2"/>
    <x v="42"/>
    <n v="47.6"/>
    <n v="104.94005480000001"/>
    <s v="17-I"/>
    <x v="2"/>
    <x v="0"/>
    <n v="69.785041480000004"/>
  </r>
  <r>
    <x v="0"/>
    <x v="2"/>
    <x v="43"/>
    <n v="19.600000000000001"/>
    <n v="43.210610800000005"/>
    <s v="17-I"/>
    <x v="2"/>
    <x v="0"/>
    <n v="28.735017080000002"/>
  </r>
  <r>
    <x v="0"/>
    <x v="2"/>
    <x v="44"/>
    <n v="11.4"/>
    <n v="25.132702200000001"/>
    <s v="17-I"/>
    <x v="2"/>
    <x v="0"/>
    <n v="16.713224220000001"/>
  </r>
  <r>
    <x v="0"/>
    <x v="2"/>
    <x v="45"/>
    <n v="201.8"/>
    <n v="444.89292140000003"/>
    <s v="18S-O"/>
    <x v="1"/>
    <x v="0"/>
    <n v="295.85339013999999"/>
  </r>
  <r>
    <x v="0"/>
    <x v="2"/>
    <x v="46"/>
    <n v="80.7"/>
    <n v="177.91307610000001"/>
    <s v="183-I"/>
    <x v="2"/>
    <x v="0"/>
    <n v="118.31203461000001"/>
  </r>
  <r>
    <x v="0"/>
    <x v="2"/>
    <x v="47"/>
    <n v="3.4"/>
    <n v="7.4957182000000007"/>
    <s v="183-I"/>
    <x v="2"/>
    <x v="0"/>
    <n v="4.984645819999999"/>
  </r>
  <r>
    <x v="0"/>
    <x v="2"/>
    <x v="48"/>
    <n v="35.799999999999997"/>
    <n v="78.925503399999997"/>
    <s v="183-I"/>
    <x v="2"/>
    <x v="0"/>
    <n v="52.48538834"/>
  </r>
  <r>
    <x v="0"/>
    <x v="3"/>
    <x v="49"/>
    <n v="473.2"/>
    <n v="1043.2276036000001"/>
    <s v="18W"/>
    <x v="3"/>
    <x v="0"/>
    <n v="693.74541235999993"/>
  </r>
  <r>
    <x v="0"/>
    <x v="3"/>
    <x v="50"/>
    <n v="196.3"/>
    <n v="432.76749490000003"/>
    <n v="19"/>
    <x v="3"/>
    <x v="0"/>
    <n v="287.78999249000003"/>
  </r>
  <r>
    <x v="0"/>
    <x v="3"/>
    <x v="51"/>
    <n v="457"/>
    <n v="1007.512711"/>
    <n v="20"/>
    <x v="3"/>
    <x v="0"/>
    <n v="669.99504109999998"/>
  </r>
  <r>
    <x v="0"/>
    <x v="3"/>
    <x v="52"/>
    <n v="252.8"/>
    <n v="557.32869440000002"/>
    <n v="21"/>
    <x v="3"/>
    <x v="0"/>
    <n v="370.62307744000003"/>
  </r>
  <r>
    <x v="0"/>
    <x v="3"/>
    <x v="53"/>
    <n v="256.2"/>
    <n v="564.82441260000007"/>
    <n v="22"/>
    <x v="3"/>
    <x v="0"/>
    <n v="375.60772326"/>
  </r>
  <r>
    <x v="0"/>
    <x v="3"/>
    <x v="54"/>
    <n v="200.9"/>
    <n v="442.90876070000002"/>
    <n v="23"/>
    <x v="3"/>
    <x v="1"/>
    <n v="294.53392507000001"/>
  </r>
  <r>
    <x v="0"/>
    <x v="3"/>
    <x v="55"/>
    <n v="137.19999999999999"/>
    <n v="302.4742756"/>
    <n v="23"/>
    <x v="3"/>
    <x v="2"/>
    <n v="201.14511955999996"/>
  </r>
  <r>
    <x v="0"/>
    <x v="3"/>
    <x v="56"/>
    <n v="209.8"/>
    <n v="462.52990540000008"/>
    <n v="24"/>
    <x v="4"/>
    <x v="1"/>
    <n v="307.58196853999999"/>
  </r>
  <r>
    <x v="0"/>
    <x v="3"/>
    <x v="57"/>
    <n v="345.5"/>
    <n v="761.69724650000001"/>
    <n v="24"/>
    <x v="4"/>
    <x v="2"/>
    <n v="506.52797965000002"/>
  </r>
  <r>
    <x v="0"/>
    <x v="3"/>
    <x v="58"/>
    <n v="229.8"/>
    <n v="506.62236540000004"/>
    <n v="25"/>
    <x v="4"/>
    <x v="0"/>
    <n v="336.90341454000003"/>
  </r>
  <r>
    <x v="0"/>
    <x v="3"/>
    <x v="59"/>
    <n v="196.2"/>
    <n v="432.54703259999997"/>
    <n v="26"/>
    <x v="4"/>
    <x v="0"/>
    <n v="287.64338526"/>
  </r>
  <r>
    <x v="0"/>
    <x v="3"/>
    <x v="60"/>
    <n v="171.2"/>
    <n v="377.43145759999999"/>
    <n v="26"/>
    <x v="4"/>
    <x v="0"/>
    <n v="250.99157775999998"/>
  </r>
  <r>
    <x v="0"/>
    <x v="3"/>
    <x v="61"/>
    <n v="368.9"/>
    <n v="813.28542470000002"/>
    <n v="27"/>
    <x v="4"/>
    <x v="0"/>
    <n v="540.83407146999991"/>
  </r>
  <r>
    <x v="0"/>
    <x v="3"/>
    <x v="62"/>
    <n v="131.6"/>
    <n v="290.12838679999999"/>
    <n v="27"/>
    <x v="4"/>
    <x v="0"/>
    <n v="192.93511467999997"/>
  </r>
  <r>
    <x v="0"/>
    <x v="3"/>
    <x v="63"/>
    <n v="253.4"/>
    <n v="558.65146819999995"/>
    <n v="28"/>
    <x v="4"/>
    <x v="0"/>
    <n v="371.50272082000004"/>
  </r>
  <r>
    <x v="0"/>
    <x v="3"/>
    <x v="64"/>
    <n v="48.6"/>
    <n v="107.14467780000001"/>
    <n v="28"/>
    <x v="4"/>
    <x v="0"/>
    <n v="71.251113779999997"/>
  </r>
  <r>
    <x v="0"/>
    <x v="4"/>
    <x v="65"/>
    <n v="624"/>
    <n v="1375.6847520000001"/>
    <n v="29"/>
    <x v="5"/>
    <x v="0"/>
    <n v="914.82911519999993"/>
  </r>
  <r>
    <x v="0"/>
    <x v="4"/>
    <x v="66"/>
    <n v="129.19999999999999"/>
    <n v="284.83729160000001"/>
    <n v="30"/>
    <x v="5"/>
    <x v="0"/>
    <n v="189.41654115999998"/>
  </r>
  <r>
    <x v="0"/>
    <x v="4"/>
    <x v="67"/>
    <n v="51.8"/>
    <n v="114.19947139999999"/>
    <n v="31"/>
    <x v="5"/>
    <x v="0"/>
    <n v="75.942545139999993"/>
  </r>
  <r>
    <x v="0"/>
    <x v="4"/>
    <x v="68"/>
    <n v="112.5"/>
    <n v="248.02008749999999"/>
    <n v="32"/>
    <x v="6"/>
    <x v="0"/>
    <n v="164.93313375"/>
  </r>
  <r>
    <x v="0"/>
    <x v="4"/>
    <x v="69"/>
    <n v="87.2"/>
    <n v="192.24312560000001"/>
    <n v="33"/>
    <x v="6"/>
    <x v="0"/>
    <n v="127.84150456"/>
  </r>
  <r>
    <x v="0"/>
    <x v="4"/>
    <x v="70"/>
    <n v="74.8"/>
    <n v="164.9058004"/>
    <n v="34"/>
    <x v="6"/>
    <x v="0"/>
    <n v="109.66220803999998"/>
  </r>
  <r>
    <x v="0"/>
    <x v="5"/>
    <x v="71"/>
    <n v="121.5"/>
    <n v="267.8616945"/>
    <n v="35"/>
    <x v="6"/>
    <x v="0"/>
    <n v="178.12778444999998"/>
  </r>
  <r>
    <x v="0"/>
    <x v="5"/>
    <x v="72"/>
    <n v="194.7"/>
    <n v="429.24009810000001"/>
    <n v="36"/>
    <x v="6"/>
    <x v="0"/>
    <n v="285.44427680999996"/>
  </r>
  <r>
    <x v="0"/>
    <x v="5"/>
    <x v="73"/>
    <n v="55.2"/>
    <n v="121.69518960000001"/>
    <n v="37"/>
    <x v="6"/>
    <x v="0"/>
    <n v="80.927190960000004"/>
  </r>
  <r>
    <x v="0"/>
    <x v="5"/>
    <x v="74"/>
    <n v="19.5"/>
    <n v="42.990148500000004"/>
    <n v="38"/>
    <x v="6"/>
    <x v="0"/>
    <n v="28.588409849999998"/>
  </r>
  <r>
    <x v="0"/>
    <x v="5"/>
    <x v="75"/>
    <n v="9.1999999999999993"/>
    <n v="20.282531599999999"/>
    <n v="39"/>
    <x v="7"/>
    <x v="0"/>
    <n v="13.487865159999998"/>
  </r>
  <r>
    <x v="0"/>
    <x v="5"/>
    <x v="76"/>
    <n v="247.9"/>
    <n v="546.52604170000006"/>
    <s v="4A"/>
    <x v="8"/>
    <x v="0"/>
    <n v="363.43932316999997"/>
  </r>
  <r>
    <x v="0"/>
    <x v="6"/>
    <x v="77"/>
    <n v="34.1"/>
    <n v="75.177644299999997"/>
    <n v="40"/>
    <x v="7"/>
    <x v="0"/>
    <n v="49.993065430000001"/>
  </r>
  <r>
    <x v="0"/>
    <x v="6"/>
    <x v="78"/>
    <n v="16.7"/>
    <n v="36.817204100000005"/>
    <n v="41"/>
    <x v="7"/>
    <x v="0"/>
    <n v="24.483407409999998"/>
  </r>
  <r>
    <x v="0"/>
    <x v="6"/>
    <x v="79"/>
    <n v="29.9"/>
    <n v="65.918227700000003"/>
    <s v="42+"/>
    <x v="7"/>
    <x v="0"/>
    <n v="43.835561769999991"/>
  </r>
  <r>
    <x v="0"/>
    <x v="6"/>
    <x v="80"/>
    <n v="23.9"/>
    <n v="52.690489700000001"/>
    <s v="42+"/>
    <x v="7"/>
    <x v="0"/>
    <n v="35.039127969999996"/>
  </r>
  <r>
    <x v="0"/>
    <x v="6"/>
    <x v="81"/>
    <n v="73.7"/>
    <n v="162.4807151"/>
    <s v="42+"/>
    <x v="7"/>
    <x v="0"/>
    <n v="108.04952851"/>
  </r>
  <r>
    <x v="0"/>
    <x v="7"/>
    <x v="76"/>
    <n v="791.5"/>
    <n v="1744.9591045000002"/>
    <s v="4A"/>
    <x v="8"/>
    <x v="0"/>
    <n v="1160.39622545"/>
  </r>
  <r>
    <x v="1"/>
    <x v="0"/>
    <x v="82"/>
    <n v="20.5"/>
    <n v="45.194771500000002"/>
    <n v="0"/>
    <x v="0"/>
    <x v="0"/>
    <n v="30.054482149999998"/>
  </r>
  <r>
    <x v="1"/>
    <x v="0"/>
    <x v="2"/>
    <n v="19"/>
    <n v="41.887836999999998"/>
    <n v="0"/>
    <x v="0"/>
    <x v="0"/>
    <n v="27.855373700000001"/>
  </r>
  <r>
    <x v="1"/>
    <x v="0"/>
    <x v="3"/>
    <n v="49"/>
    <n v="108.026527"/>
    <n v="0"/>
    <x v="0"/>
    <x v="0"/>
    <n v="71.8375427"/>
  </r>
  <r>
    <x v="1"/>
    <x v="0"/>
    <x v="4"/>
    <n v="15.8"/>
    <n v="34.833043400000001"/>
    <n v="0"/>
    <x v="0"/>
    <x v="0"/>
    <n v="23.163942340000002"/>
  </r>
  <r>
    <x v="1"/>
    <x v="0"/>
    <x v="5"/>
    <n v="16.3"/>
    <n v="35.935354900000007"/>
    <n v="0"/>
    <x v="0"/>
    <x v="0"/>
    <n v="23.896978489999999"/>
  </r>
  <r>
    <x v="1"/>
    <x v="0"/>
    <x v="6"/>
    <n v="240.5"/>
    <n v="530.21183150000002"/>
    <n v="0"/>
    <x v="0"/>
    <x v="0"/>
    <n v="352.59038814999997"/>
  </r>
  <r>
    <x v="1"/>
    <x v="1"/>
    <x v="7"/>
    <n v="84.7"/>
    <n v="186.7315681"/>
    <n v="0"/>
    <x v="0"/>
    <x v="0"/>
    <n v="124.17632381"/>
  </r>
  <r>
    <x v="1"/>
    <x v="1"/>
    <x v="8"/>
    <n v="65.099999999999994"/>
    <n v="143.52095729999999"/>
    <n v="0"/>
    <x v="0"/>
    <x v="0"/>
    <n v="95.44130672999998"/>
  </r>
  <r>
    <x v="1"/>
    <x v="1"/>
    <x v="83"/>
    <n v="85.3"/>
    <n v="188.0543419"/>
    <n v="0"/>
    <x v="0"/>
    <x v="0"/>
    <n v="125.05596718999999"/>
  </r>
  <r>
    <x v="1"/>
    <x v="1"/>
    <x v="10"/>
    <n v="50"/>
    <n v="110.23115000000001"/>
    <n v="0"/>
    <x v="0"/>
    <x v="0"/>
    <n v="73.303614999999994"/>
  </r>
  <r>
    <x v="1"/>
    <x v="1"/>
    <x v="11"/>
    <n v="77"/>
    <n v="169.75597099999999"/>
    <n v="0"/>
    <x v="0"/>
    <x v="0"/>
    <n v="112.88756709999998"/>
  </r>
  <r>
    <x v="1"/>
    <x v="1"/>
    <x v="12"/>
    <n v="13.3"/>
    <n v="29.321485900000003"/>
    <n v="0"/>
    <x v="0"/>
    <x v="0"/>
    <n v="19.498761590000001"/>
  </r>
  <r>
    <x v="1"/>
    <x v="1"/>
    <x v="13"/>
    <n v="154.6"/>
    <n v="340.83471580000003"/>
    <n v="0"/>
    <x v="0"/>
    <x v="0"/>
    <n v="226.65477757999997"/>
  </r>
  <r>
    <x v="1"/>
    <x v="1"/>
    <x v="14"/>
    <n v="361.3"/>
    <n v="796.53028990000007"/>
    <n v="0"/>
    <x v="0"/>
    <x v="0"/>
    <n v="529.69192198999997"/>
  </r>
  <r>
    <x v="1"/>
    <x v="1"/>
    <x v="15"/>
    <n v="10.199999999999999"/>
    <n v="22.487154599999997"/>
    <n v="0"/>
    <x v="0"/>
    <x v="0"/>
    <n v="14.953937459999999"/>
  </r>
  <r>
    <x v="1"/>
    <x v="1"/>
    <x v="16"/>
    <n v="14.6"/>
    <n v="32.187495800000001"/>
    <n v="0"/>
    <x v="0"/>
    <x v="0"/>
    <n v="21.404655579999996"/>
  </r>
  <r>
    <x v="1"/>
    <x v="1"/>
    <x v="17"/>
    <n v="339.2"/>
    <n v="747.80812159999994"/>
    <n v="0"/>
    <x v="0"/>
    <x v="0"/>
    <n v="497.29172415999994"/>
  </r>
  <r>
    <x v="1"/>
    <x v="1"/>
    <x v="18"/>
    <n v="25"/>
    <n v="55.115575000000007"/>
    <n v="0"/>
    <x v="0"/>
    <x v="0"/>
    <n v="36.651807499999997"/>
  </r>
  <r>
    <x v="1"/>
    <x v="1"/>
    <x v="19"/>
    <n v="9.9"/>
    <n v="21.8257677"/>
    <n v="0"/>
    <x v="0"/>
    <x v="0"/>
    <n v="14.51411577"/>
  </r>
  <r>
    <x v="1"/>
    <x v="1"/>
    <x v="20"/>
    <n v="33.6"/>
    <n v="74.075332799999998"/>
    <n v="0"/>
    <x v="0"/>
    <x v="0"/>
    <n v="49.260029280000005"/>
  </r>
  <r>
    <x v="1"/>
    <x v="1"/>
    <x v="21"/>
    <n v="9.9"/>
    <n v="21.8257677"/>
    <n v="0"/>
    <x v="0"/>
    <x v="0"/>
    <n v="14.51411577"/>
  </r>
  <r>
    <x v="1"/>
    <x v="1"/>
    <x v="22"/>
    <n v="156.4"/>
    <n v="344.80303720000001"/>
    <n v="0"/>
    <x v="0"/>
    <x v="0"/>
    <n v="229.29370772000001"/>
  </r>
  <r>
    <x v="1"/>
    <x v="1"/>
    <x v="23"/>
    <n v="183.7"/>
    <n v="404.98924510000001"/>
    <n v="0"/>
    <x v="0"/>
    <x v="0"/>
    <n v="269.31748150999999"/>
  </r>
  <r>
    <x v="1"/>
    <x v="1"/>
    <x v="24"/>
    <n v="210.8"/>
    <n v="464.73452839999999"/>
    <n v="0"/>
    <x v="0"/>
    <x v="0"/>
    <n v="309.04804084"/>
  </r>
  <r>
    <x v="1"/>
    <x v="1"/>
    <x v="25"/>
    <n v="115.8"/>
    <n v="255.29534340000001"/>
    <n v="0"/>
    <x v="0"/>
    <x v="0"/>
    <n v="169.77117233999999"/>
  </r>
  <r>
    <x v="1"/>
    <x v="1"/>
    <x v="26"/>
    <n v="24.9"/>
    <n v="54.895112699999999"/>
    <n v="0"/>
    <x v="0"/>
    <x v="0"/>
    <n v="36.505200269999996"/>
  </r>
  <r>
    <x v="1"/>
    <x v="1"/>
    <x v="27"/>
    <n v="189.8"/>
    <n v="418.4374454"/>
    <n v="0"/>
    <x v="0"/>
    <x v="0"/>
    <n v="278.26052254000001"/>
  </r>
  <r>
    <x v="1"/>
    <x v="2"/>
    <x v="28"/>
    <n v="13.9"/>
    <n v="30.644259700000003"/>
    <s v="14-O"/>
    <x v="1"/>
    <x v="0"/>
    <n v="20.378404970000002"/>
  </r>
  <r>
    <x v="1"/>
    <x v="2"/>
    <x v="29"/>
    <n v="4.9000000000000004"/>
    <n v="10.802652700000001"/>
    <s v="14-I"/>
    <x v="2"/>
    <x v="0"/>
    <n v="7.1837542700000006"/>
  </r>
  <r>
    <x v="1"/>
    <x v="2"/>
    <x v="30"/>
    <n v="24.9"/>
    <n v="54.895112699999999"/>
    <s v="14-I"/>
    <x v="2"/>
    <x v="0"/>
    <n v="36.505200269999996"/>
  </r>
  <r>
    <x v="1"/>
    <x v="2"/>
    <x v="31"/>
    <n v="28.9"/>
    <n v="63.713604699999998"/>
    <s v="14-I"/>
    <x v="2"/>
    <x v="0"/>
    <n v="42.369489469999998"/>
  </r>
  <r>
    <x v="1"/>
    <x v="2"/>
    <x v="32"/>
    <n v="4.0999999999999996"/>
    <n v="9.0389542999999986"/>
    <s v="14-I"/>
    <x v="2"/>
    <x v="0"/>
    <n v="6.0108964299999998"/>
  </r>
  <r>
    <x v="1"/>
    <x v="2"/>
    <x v="33"/>
    <n v="81.3"/>
    <n v="179.23584990000001"/>
    <s v="15-O"/>
    <x v="1"/>
    <x v="0"/>
    <n v="119.19167799"/>
  </r>
  <r>
    <x v="1"/>
    <x v="2"/>
    <x v="34"/>
    <n v="106.7"/>
    <n v="235.23327410000002"/>
    <s v="15-I"/>
    <x v="2"/>
    <x v="0"/>
    <n v="156.42991440999998"/>
  </r>
  <r>
    <x v="1"/>
    <x v="2"/>
    <x v="35"/>
    <n v="97.3"/>
    <n v="214.5098179"/>
    <s v="15-I"/>
    <x v="2"/>
    <x v="0"/>
    <n v="142.64883479"/>
  </r>
  <r>
    <x v="1"/>
    <x v="2"/>
    <x v="36"/>
    <n v="24.5"/>
    <n v="54.013263500000001"/>
    <s v="15-I"/>
    <x v="2"/>
    <x v="0"/>
    <n v="35.91877135"/>
  </r>
  <r>
    <x v="1"/>
    <x v="2"/>
    <x v="37"/>
    <n v="162.9"/>
    <n v="359.13308670000004"/>
    <s v="16-O"/>
    <x v="1"/>
    <x v="0"/>
    <n v="238.82317767000001"/>
  </r>
  <r>
    <x v="1"/>
    <x v="2"/>
    <x v="38"/>
    <n v="83.9"/>
    <n v="184.96786970000002"/>
    <s v="16-I"/>
    <x v="2"/>
    <x v="0"/>
    <n v="123.00346596999999"/>
  </r>
  <r>
    <x v="1"/>
    <x v="2"/>
    <x v="39"/>
    <n v="321.39999999999998"/>
    <n v="708.56583219999993"/>
    <s v="16-I"/>
    <x v="2"/>
    <x v="0"/>
    <n v="471.19563721999998"/>
  </r>
  <r>
    <x v="1"/>
    <x v="2"/>
    <x v="40"/>
    <n v="23.1"/>
    <n v="50.926791300000005"/>
    <s v="16-I"/>
    <x v="2"/>
    <x v="0"/>
    <n v="33.866270130000004"/>
  </r>
  <r>
    <x v="1"/>
    <x v="2"/>
    <x v="41"/>
    <n v="116.2"/>
    <n v="256.17719260000001"/>
    <s v="17-O"/>
    <x v="1"/>
    <x v="0"/>
    <n v="170.35760126"/>
  </r>
  <r>
    <x v="1"/>
    <x v="2"/>
    <x v="42"/>
    <n v="52"/>
    <n v="114.64039600000001"/>
    <s v="17-I"/>
    <x v="2"/>
    <x v="0"/>
    <n v="76.235759599999994"/>
  </r>
  <r>
    <x v="1"/>
    <x v="2"/>
    <x v="43"/>
    <n v="10.7"/>
    <n v="23.589466099999999"/>
    <s v="17-I"/>
    <x v="2"/>
    <x v="0"/>
    <n v="15.686973609999999"/>
  </r>
  <r>
    <x v="1"/>
    <x v="2"/>
    <x v="44"/>
    <n v="7.5"/>
    <n v="16.534672499999999"/>
    <s v="17-I"/>
    <x v="2"/>
    <x v="0"/>
    <n v="10.99554225"/>
  </r>
  <r>
    <x v="1"/>
    <x v="2"/>
    <x v="45"/>
    <n v="162.30000000000001"/>
    <n v="357.81031290000004"/>
    <s v="18S-O"/>
    <x v="1"/>
    <x v="0"/>
    <n v="237.94353429"/>
  </r>
  <r>
    <x v="1"/>
    <x v="2"/>
    <x v="46"/>
    <n v="93.2"/>
    <n v="205.4708636"/>
    <s v="183-I"/>
    <x v="2"/>
    <x v="0"/>
    <n v="136.63793835999999"/>
  </r>
  <r>
    <x v="1"/>
    <x v="2"/>
    <x v="47"/>
    <n v="9.1"/>
    <n v="20.062069299999997"/>
    <s v="183-I"/>
    <x v="2"/>
    <x v="0"/>
    <n v="13.341257929999999"/>
  </r>
  <r>
    <x v="1"/>
    <x v="2"/>
    <x v="48"/>
    <n v="38.200000000000003"/>
    <n v="84.216598600000012"/>
    <s v="183-I"/>
    <x v="2"/>
    <x v="0"/>
    <n v="56.003961859999997"/>
  </r>
  <r>
    <x v="1"/>
    <x v="3"/>
    <x v="49"/>
    <n v="352.2"/>
    <n v="776.4682206"/>
    <s v="18W"/>
    <x v="3"/>
    <x v="0"/>
    <n v="516.35066405999999"/>
  </r>
  <r>
    <x v="1"/>
    <x v="3"/>
    <x v="50"/>
    <n v="136.69999999999999"/>
    <n v="301.37196409999996"/>
    <n v="19"/>
    <x v="3"/>
    <x v="0"/>
    <n v="200.41208340999998"/>
  </r>
  <r>
    <x v="1"/>
    <x v="3"/>
    <x v="51"/>
    <n v="335.4"/>
    <n v="739.43055419999996"/>
    <n v="20"/>
    <x v="3"/>
    <x v="0"/>
    <n v="491.72064941999992"/>
  </r>
  <r>
    <x v="1"/>
    <x v="3"/>
    <x v="52"/>
    <n v="228.6"/>
    <n v="503.97681779999999"/>
    <n v="21"/>
    <x v="3"/>
    <x v="0"/>
    <n v="335.14412777999996"/>
  </r>
  <r>
    <x v="1"/>
    <x v="3"/>
    <x v="53"/>
    <n v="246"/>
    <n v="542.33725800000002"/>
    <n v="22"/>
    <x v="3"/>
    <x v="0"/>
    <n v="360.65378579999998"/>
  </r>
  <r>
    <x v="1"/>
    <x v="3"/>
    <x v="54"/>
    <n v="116.2"/>
    <n v="256.17719260000001"/>
    <n v="23"/>
    <x v="3"/>
    <x v="1"/>
    <n v="170.35760126"/>
  </r>
  <r>
    <x v="1"/>
    <x v="3"/>
    <x v="55"/>
    <n v="49.3"/>
    <n v="108.6879139"/>
    <n v="23"/>
    <x v="3"/>
    <x v="2"/>
    <n v="72.277364389999988"/>
  </r>
  <r>
    <x v="1"/>
    <x v="3"/>
    <x v="56"/>
    <n v="150.30000000000001"/>
    <n v="331.35483690000007"/>
    <n v="24"/>
    <x v="4"/>
    <x v="1"/>
    <n v="220.35066669"/>
  </r>
  <r>
    <x v="1"/>
    <x v="3"/>
    <x v="57"/>
    <n v="248.2"/>
    <n v="547.18742859999998"/>
    <n v="24"/>
    <x v="4"/>
    <x v="2"/>
    <n v="363.87914485999994"/>
  </r>
  <r>
    <x v="1"/>
    <x v="3"/>
    <x v="58"/>
    <n v="225.6"/>
    <n v="497.36294880000003"/>
    <n v="25"/>
    <x v="4"/>
    <x v="0"/>
    <n v="330.74591088"/>
  </r>
  <r>
    <x v="1"/>
    <x v="3"/>
    <x v="59"/>
    <n v="226.8"/>
    <n v="500.00849640000007"/>
    <n v="26"/>
    <x v="4"/>
    <x v="0"/>
    <n v="332.50519764000001"/>
  </r>
  <r>
    <x v="1"/>
    <x v="3"/>
    <x v="60"/>
    <n v="143.80000000000001"/>
    <n v="317.02478740000004"/>
    <n v="26"/>
    <x v="4"/>
    <x v="0"/>
    <n v="210.82119674"/>
  </r>
  <r>
    <x v="1"/>
    <x v="3"/>
    <x v="61"/>
    <n v="280.3"/>
    <n v="617.95582690000003"/>
    <n v="27"/>
    <x v="4"/>
    <x v="0"/>
    <n v="410.94006568999998"/>
  </r>
  <r>
    <x v="1"/>
    <x v="3"/>
    <x v="62"/>
    <n v="138"/>
    <n v="304.23797400000001"/>
    <n v="27"/>
    <x v="4"/>
    <x v="0"/>
    <n v="202.31797739999999"/>
  </r>
  <r>
    <x v="1"/>
    <x v="3"/>
    <x v="63"/>
    <n v="178"/>
    <n v="392.42289400000004"/>
    <n v="28"/>
    <x v="4"/>
    <x v="0"/>
    <n v="260.96086939999998"/>
  </r>
  <r>
    <x v="1"/>
    <x v="3"/>
    <x v="64"/>
    <n v="28.7"/>
    <n v="63.272680099999995"/>
    <n v="28"/>
    <x v="4"/>
    <x v="0"/>
    <n v="42.076275009999996"/>
  </r>
  <r>
    <x v="1"/>
    <x v="4"/>
    <x v="65"/>
    <n v="611.79999999999995"/>
    <n v="1348.7883514"/>
    <n v="29"/>
    <x v="5"/>
    <x v="0"/>
    <n v="896.94303313999978"/>
  </r>
  <r>
    <x v="1"/>
    <x v="4"/>
    <x v="66"/>
    <n v="110.4"/>
    <n v="243.39037920000001"/>
    <n v="30"/>
    <x v="5"/>
    <x v="0"/>
    <n v="161.85438192000001"/>
  </r>
  <r>
    <x v="1"/>
    <x v="4"/>
    <x v="67"/>
    <n v="53.4"/>
    <n v="117.7268682"/>
    <n v="31"/>
    <x v="5"/>
    <x v="0"/>
    <n v="78.288260819999991"/>
  </r>
  <r>
    <x v="1"/>
    <x v="4"/>
    <x v="68"/>
    <n v="117.2"/>
    <n v="258.38181559999998"/>
    <n v="32"/>
    <x v="6"/>
    <x v="0"/>
    <n v="171.82367356"/>
  </r>
  <r>
    <x v="1"/>
    <x v="4"/>
    <x v="69"/>
    <n v="69.5"/>
    <n v="153.22129850000002"/>
    <n v="33"/>
    <x v="6"/>
    <x v="0"/>
    <n v="101.89202484999998"/>
  </r>
  <r>
    <x v="1"/>
    <x v="4"/>
    <x v="70"/>
    <n v="60.8"/>
    <n v="134.0410784"/>
    <n v="34"/>
    <x v="6"/>
    <x v="0"/>
    <n v="89.13719583999999"/>
  </r>
  <r>
    <x v="1"/>
    <x v="5"/>
    <x v="71"/>
    <n v="81"/>
    <n v="178.57446300000001"/>
    <n v="35"/>
    <x v="6"/>
    <x v="0"/>
    <n v="118.7518563"/>
  </r>
  <r>
    <x v="1"/>
    <x v="5"/>
    <x v="72"/>
    <n v="114.3"/>
    <n v="251.9884089"/>
    <n v="36"/>
    <x v="6"/>
    <x v="0"/>
    <n v="167.57206388999998"/>
  </r>
  <r>
    <x v="1"/>
    <x v="5"/>
    <x v="73"/>
    <n v="22.2"/>
    <n v="48.942630599999994"/>
    <n v="37"/>
    <x v="6"/>
    <x v="0"/>
    <n v="32.546805059999997"/>
  </r>
  <r>
    <x v="1"/>
    <x v="5"/>
    <x v="74"/>
    <n v="32.6"/>
    <n v="71.870709800000014"/>
    <n v="38"/>
    <x v="6"/>
    <x v="0"/>
    <n v="47.793956979999997"/>
  </r>
  <r>
    <x v="1"/>
    <x v="5"/>
    <x v="75"/>
    <n v="12.8"/>
    <n v="28.219174400000004"/>
    <n v="39"/>
    <x v="7"/>
    <x v="0"/>
    <n v="18.765725440000001"/>
  </r>
  <r>
    <x v="1"/>
    <x v="5"/>
    <x v="76"/>
    <n v="258.3"/>
    <n v="569.45412090000002"/>
    <s v="4A"/>
    <x v="8"/>
    <x v="0"/>
    <n v="378.68647509000004"/>
  </r>
  <r>
    <x v="1"/>
    <x v="6"/>
    <x v="77"/>
    <n v="45.1"/>
    <n v="99.428497300000004"/>
    <n v="40"/>
    <x v="7"/>
    <x v="0"/>
    <n v="66.119860729999999"/>
  </r>
  <r>
    <x v="1"/>
    <x v="6"/>
    <x v="78"/>
    <n v="27.9"/>
    <n v="61.5089817"/>
    <n v="41"/>
    <x v="7"/>
    <x v="0"/>
    <n v="40.903417169999997"/>
  </r>
  <r>
    <x v="1"/>
    <x v="6"/>
    <x v="79"/>
    <n v="13.4"/>
    <n v="29.541948200000004"/>
    <s v="42+"/>
    <x v="7"/>
    <x v="0"/>
    <n v="19.645368820000002"/>
  </r>
  <r>
    <x v="1"/>
    <x v="6"/>
    <x v="80"/>
    <n v="29"/>
    <n v="63.934067000000006"/>
    <s v="42+"/>
    <x v="7"/>
    <x v="0"/>
    <n v="42.516096699999999"/>
  </r>
  <r>
    <x v="1"/>
    <x v="6"/>
    <x v="84"/>
    <n v="64.5"/>
    <n v="142.19818350000003"/>
    <s v="42+"/>
    <x v="7"/>
    <x v="0"/>
    <n v="94.561663349999989"/>
  </r>
  <r>
    <x v="1"/>
    <x v="6"/>
    <x v="85"/>
    <n v="5.5"/>
    <n v="12.1254265"/>
    <s v="42+"/>
    <x v="7"/>
    <x v="0"/>
    <n v="8.0633976499999989"/>
  </r>
  <r>
    <x v="1"/>
    <x v="6"/>
    <x v="86"/>
    <n v="31.2"/>
    <n v="68.784237599999997"/>
    <s v="42+"/>
    <x v="7"/>
    <x v="0"/>
    <n v="45.741455760000001"/>
  </r>
  <r>
    <x v="1"/>
    <x v="7"/>
    <x v="76"/>
    <n v="916.2"/>
    <n v="2019.8755926000001"/>
    <s v="4A"/>
    <x v="8"/>
    <x v="0"/>
    <n v="1343.21544126"/>
  </r>
  <r>
    <x v="2"/>
    <x v="0"/>
    <x v="87"/>
    <n v="2.1"/>
    <n v="4.6297082999999999"/>
    <n v="0"/>
    <x v="0"/>
    <x v="0"/>
    <n v="3.0787518300000003"/>
  </r>
  <r>
    <x v="2"/>
    <x v="0"/>
    <x v="1"/>
    <n v="11.2"/>
    <n v="24.691777599999998"/>
    <n v="0"/>
    <x v="0"/>
    <x v="0"/>
    <n v="16.420009759999999"/>
  </r>
  <r>
    <x v="2"/>
    <x v="0"/>
    <x v="2"/>
    <n v="26.9"/>
    <n v="59.304358699999995"/>
    <n v="0"/>
    <x v="0"/>
    <x v="0"/>
    <n v="39.437344869999997"/>
  </r>
  <r>
    <x v="2"/>
    <x v="0"/>
    <x v="3"/>
    <n v="46.3"/>
    <n v="102.07404489999999"/>
    <n v="0"/>
    <x v="0"/>
    <x v="0"/>
    <n v="67.879147489999994"/>
  </r>
  <r>
    <x v="2"/>
    <x v="0"/>
    <x v="4"/>
    <n v="16.3"/>
    <n v="35.935354900000007"/>
    <n v="0"/>
    <x v="0"/>
    <x v="0"/>
    <n v="23.896978489999999"/>
  </r>
  <r>
    <x v="2"/>
    <x v="0"/>
    <x v="5"/>
    <n v="25.7"/>
    <n v="56.658811100000001"/>
    <n v="0"/>
    <x v="0"/>
    <x v="0"/>
    <n v="37.678058110000002"/>
  </r>
  <r>
    <x v="2"/>
    <x v="0"/>
    <x v="6"/>
    <n v="244.5"/>
    <n v="539.03032350000001"/>
    <n v="0"/>
    <x v="0"/>
    <x v="0"/>
    <n v="358.45467735"/>
  </r>
  <r>
    <x v="2"/>
    <x v="1"/>
    <x v="7"/>
    <n v="73.5"/>
    <n v="162.03979050000001"/>
    <n v="0"/>
    <x v="0"/>
    <x v="0"/>
    <n v="107.75631405"/>
  </r>
  <r>
    <x v="2"/>
    <x v="1"/>
    <x v="8"/>
    <n v="70.900000000000006"/>
    <n v="156.30777070000002"/>
    <n v="0"/>
    <x v="0"/>
    <x v="0"/>
    <n v="103.94452607000001"/>
  </r>
  <r>
    <x v="2"/>
    <x v="1"/>
    <x v="83"/>
    <n v="34.1"/>
    <n v="75.177644299999997"/>
    <n v="0"/>
    <x v="0"/>
    <x v="0"/>
    <n v="49.993065430000001"/>
  </r>
  <r>
    <x v="2"/>
    <x v="1"/>
    <x v="10"/>
    <n v="57.7"/>
    <n v="127.2067471"/>
    <n v="0"/>
    <x v="0"/>
    <x v="0"/>
    <n v="84.592371709999995"/>
  </r>
  <r>
    <x v="2"/>
    <x v="1"/>
    <x v="11"/>
    <n v="81.900000000000006"/>
    <n v="180.55862370000003"/>
    <n v="0"/>
    <x v="0"/>
    <x v="0"/>
    <n v="120.07132137000001"/>
  </r>
  <r>
    <x v="2"/>
    <x v="1"/>
    <x v="12"/>
    <n v="5.0999999999999996"/>
    <n v="11.243577299999998"/>
    <n v="0"/>
    <x v="0"/>
    <x v="0"/>
    <n v="7.4769687299999994"/>
  </r>
  <r>
    <x v="2"/>
    <x v="1"/>
    <x v="13"/>
    <n v="190.3"/>
    <n v="419.53975690000004"/>
    <n v="0"/>
    <x v="0"/>
    <x v="0"/>
    <n v="278.99355868999999"/>
  </r>
  <r>
    <x v="2"/>
    <x v="1"/>
    <x v="14"/>
    <n v="221"/>
    <n v="487.22168300000004"/>
    <n v="0"/>
    <x v="0"/>
    <x v="0"/>
    <n v="324.00197829999996"/>
  </r>
  <r>
    <x v="2"/>
    <x v="1"/>
    <x v="15"/>
    <n v="4.2"/>
    <n v="9.2594165999999998"/>
    <n v="0"/>
    <x v="0"/>
    <x v="0"/>
    <n v="6.1575036600000006"/>
  </r>
  <r>
    <x v="2"/>
    <x v="1"/>
    <x v="16"/>
    <n v="16.2"/>
    <n v="35.714892599999999"/>
    <n v="0"/>
    <x v="0"/>
    <x v="0"/>
    <n v="23.750371259999998"/>
  </r>
  <r>
    <x v="2"/>
    <x v="1"/>
    <x v="17"/>
    <n v="277.2"/>
    <n v="611.1214956"/>
    <n v="0"/>
    <x v="0"/>
    <x v="0"/>
    <n v="406.39524155999999"/>
  </r>
  <r>
    <x v="2"/>
    <x v="1"/>
    <x v="18"/>
    <n v="26.3"/>
    <n v="57.981584900000001"/>
    <n v="0"/>
    <x v="0"/>
    <x v="0"/>
    <n v="38.557701489999999"/>
  </r>
  <r>
    <x v="2"/>
    <x v="1"/>
    <x v="19"/>
    <n v="21.1"/>
    <n v="46.517545300000002"/>
    <n v="0"/>
    <x v="0"/>
    <x v="0"/>
    <n v="30.934125530000003"/>
  </r>
  <r>
    <x v="2"/>
    <x v="1"/>
    <x v="20"/>
    <n v="40.299999999999997"/>
    <n v="88.846306900000002"/>
    <n v="0"/>
    <x v="0"/>
    <x v="0"/>
    <n v="59.082713689999999"/>
  </r>
  <r>
    <x v="2"/>
    <x v="1"/>
    <x v="21"/>
    <n v="11.8"/>
    <n v="26.014551400000006"/>
    <n v="0"/>
    <x v="0"/>
    <x v="0"/>
    <n v="17.29965314"/>
  </r>
  <r>
    <x v="2"/>
    <x v="1"/>
    <x v="22"/>
    <n v="150.5"/>
    <n v="331.79576150000003"/>
    <n v="0"/>
    <x v="0"/>
    <x v="0"/>
    <n v="220.64388115"/>
  </r>
  <r>
    <x v="2"/>
    <x v="1"/>
    <x v="23"/>
    <n v="230"/>
    <n v="507.06329000000005"/>
    <n v="0"/>
    <x v="0"/>
    <x v="0"/>
    <n v="337.19662899999997"/>
  </r>
  <r>
    <x v="2"/>
    <x v="1"/>
    <x v="24"/>
    <n v="261.39999999999998"/>
    <n v="576.28845219999994"/>
    <n v="0"/>
    <x v="0"/>
    <x v="0"/>
    <n v="383.23129921999998"/>
  </r>
  <r>
    <x v="2"/>
    <x v="1"/>
    <x v="25"/>
    <n v="164.5"/>
    <n v="362.66048350000005"/>
    <n v="0"/>
    <x v="0"/>
    <x v="0"/>
    <n v="241.16889335000002"/>
  </r>
  <r>
    <x v="2"/>
    <x v="1"/>
    <x v="26"/>
    <n v="42.2"/>
    <n v="93.035090600000004"/>
    <n v="0"/>
    <x v="0"/>
    <x v="0"/>
    <n v="61.868251060000006"/>
  </r>
  <r>
    <x v="2"/>
    <x v="1"/>
    <x v="27"/>
    <n v="305.5"/>
    <n v="673.51232649999997"/>
    <n v="0"/>
    <x v="0"/>
    <x v="0"/>
    <n v="447.88508765"/>
  </r>
  <r>
    <x v="2"/>
    <x v="2"/>
    <x v="28"/>
    <n v="9.1"/>
    <n v="20.062069299999997"/>
    <s v="14-O"/>
    <x v="1"/>
    <x v="0"/>
    <n v="13.341257929999999"/>
  </r>
  <r>
    <x v="2"/>
    <x v="2"/>
    <x v="29"/>
    <n v="2.2999999999999998"/>
    <n v="5.0706328999999997"/>
    <s v="14-I"/>
    <x v="2"/>
    <x v="0"/>
    <n v="3.3719662899999996"/>
  </r>
  <r>
    <x v="2"/>
    <x v="2"/>
    <x v="30"/>
    <n v="35.5"/>
    <n v="78.2641165"/>
    <s v="14-I"/>
    <x v="2"/>
    <x v="0"/>
    <n v="52.045566650000005"/>
  </r>
  <r>
    <x v="2"/>
    <x v="2"/>
    <x v="31"/>
    <n v="30.5"/>
    <n v="67.241001499999996"/>
    <s v="14-I"/>
    <x v="2"/>
    <x v="0"/>
    <n v="44.715205150000003"/>
  </r>
  <r>
    <x v="2"/>
    <x v="2"/>
    <x v="32"/>
    <n v="8.6999999999999993"/>
    <n v="19.1802201"/>
    <s v="14-I"/>
    <x v="2"/>
    <x v="0"/>
    <n v="12.754829009999998"/>
  </r>
  <r>
    <x v="2"/>
    <x v="2"/>
    <x v="33"/>
    <n v="77.599999999999994"/>
    <n v="171.07874479999998"/>
    <s v="15-O"/>
    <x v="1"/>
    <x v="0"/>
    <n v="113.76721047999997"/>
  </r>
  <r>
    <x v="2"/>
    <x v="2"/>
    <x v="34"/>
    <n v="113.9"/>
    <n v="251.10655970000002"/>
    <s v="15-I"/>
    <x v="2"/>
    <x v="0"/>
    <n v="166.98563497000001"/>
  </r>
  <r>
    <x v="2"/>
    <x v="2"/>
    <x v="35"/>
    <n v="130.1"/>
    <n v="286.82145230000003"/>
    <s v="15-I"/>
    <x v="2"/>
    <x v="0"/>
    <n v="190.73600622999999"/>
  </r>
  <r>
    <x v="2"/>
    <x v="2"/>
    <x v="36"/>
    <n v="32.9"/>
    <n v="72.532096699999997"/>
    <s v="15-I"/>
    <x v="2"/>
    <x v="0"/>
    <n v="48.233778669999992"/>
  </r>
  <r>
    <x v="2"/>
    <x v="2"/>
    <x v="37"/>
    <n v="191.9"/>
    <n v="423.06715370000001"/>
    <s v="16-O"/>
    <x v="1"/>
    <x v="0"/>
    <n v="281.33927437"/>
  </r>
  <r>
    <x v="2"/>
    <x v="2"/>
    <x v="38"/>
    <n v="63.1"/>
    <n v="139.1117113"/>
    <s v="16-I"/>
    <x v="2"/>
    <x v="0"/>
    <n v="92.509162129999993"/>
  </r>
  <r>
    <x v="2"/>
    <x v="2"/>
    <x v="39"/>
    <n v="343.5"/>
    <n v="757.28800049999995"/>
    <s v="16-I"/>
    <x v="2"/>
    <x v="0"/>
    <n v="503.59583504999995"/>
  </r>
  <r>
    <x v="2"/>
    <x v="2"/>
    <x v="40"/>
    <n v="24.3"/>
    <n v="53.572338900000005"/>
    <s v="16-I"/>
    <x v="2"/>
    <x v="0"/>
    <n v="35.625556889999999"/>
  </r>
  <r>
    <x v="2"/>
    <x v="2"/>
    <x v="41"/>
    <n v="82.8"/>
    <n v="182.54278440000002"/>
    <s v="17-O"/>
    <x v="1"/>
    <x v="0"/>
    <n v="121.39078644"/>
  </r>
  <r>
    <x v="2"/>
    <x v="2"/>
    <x v="42"/>
    <n v="65.5"/>
    <n v="144.4028065"/>
    <s v="17-I"/>
    <x v="2"/>
    <x v="0"/>
    <n v="96.027735649999997"/>
  </r>
  <r>
    <x v="2"/>
    <x v="2"/>
    <x v="43"/>
    <n v="23"/>
    <n v="50.706328999999997"/>
    <s v="17-I"/>
    <x v="2"/>
    <x v="0"/>
    <n v="33.719662899999996"/>
  </r>
  <r>
    <x v="2"/>
    <x v="2"/>
    <x v="44"/>
    <n v="9.6"/>
    <n v="21.1643808"/>
    <s v="17-I"/>
    <x v="2"/>
    <x v="0"/>
    <n v="14.07429408"/>
  </r>
  <r>
    <x v="2"/>
    <x v="2"/>
    <x v="45"/>
    <n v="159.30000000000001"/>
    <n v="351.19644390000002"/>
    <s v="18S-O"/>
    <x v="1"/>
    <x v="0"/>
    <n v="233.54531739000001"/>
  </r>
  <r>
    <x v="2"/>
    <x v="2"/>
    <x v="46"/>
    <n v="91.2"/>
    <n v="201.06161760000001"/>
    <s v="183-I"/>
    <x v="2"/>
    <x v="0"/>
    <n v="133.70579376000001"/>
  </r>
  <r>
    <x v="2"/>
    <x v="2"/>
    <x v="47"/>
    <n v="13.5"/>
    <n v="29.762410500000001"/>
    <s v="183-I"/>
    <x v="2"/>
    <x v="0"/>
    <n v="19.791976049999999"/>
  </r>
  <r>
    <x v="2"/>
    <x v="2"/>
    <x v="48"/>
    <n v="42.8"/>
    <n v="94.357864399999997"/>
    <s v="183-I"/>
    <x v="2"/>
    <x v="0"/>
    <n v="62.747894439999996"/>
  </r>
  <r>
    <x v="2"/>
    <x v="3"/>
    <x v="49"/>
    <n v="296.5"/>
    <n v="653.67071950000002"/>
    <s v="18W"/>
    <x v="3"/>
    <x v="0"/>
    <n v="434.69043694999999"/>
  </r>
  <r>
    <x v="2"/>
    <x v="3"/>
    <x v="50"/>
    <n v="254.9"/>
    <n v="561.95840269999997"/>
    <n v="19"/>
    <x v="3"/>
    <x v="0"/>
    <n v="373.70182927000002"/>
  </r>
  <r>
    <x v="2"/>
    <x v="3"/>
    <x v="51"/>
    <n v="383"/>
    <n v="844.37060900000006"/>
    <n v="20"/>
    <x v="3"/>
    <x v="0"/>
    <n v="561.50569089999999"/>
  </r>
  <r>
    <x v="2"/>
    <x v="3"/>
    <x v="52"/>
    <n v="230.6"/>
    <n v="508.38606379999999"/>
    <n v="21"/>
    <x v="3"/>
    <x v="0"/>
    <n v="338.07627237999998"/>
  </r>
  <r>
    <x v="2"/>
    <x v="3"/>
    <x v="53"/>
    <n v="361.3"/>
    <n v="796.53028990000007"/>
    <n v="22"/>
    <x v="3"/>
    <x v="0"/>
    <n v="529.69192198999997"/>
  </r>
  <r>
    <x v="2"/>
    <x v="3"/>
    <x v="54"/>
    <n v="165.2"/>
    <n v="364.2037196"/>
    <n v="23"/>
    <x v="3"/>
    <x v="1"/>
    <n v="242.19514395999997"/>
  </r>
  <r>
    <x v="2"/>
    <x v="3"/>
    <x v="55"/>
    <n v="45.6"/>
    <n v="100.5308088"/>
    <n v="23"/>
    <x v="3"/>
    <x v="2"/>
    <n v="66.852896880000003"/>
  </r>
  <r>
    <x v="2"/>
    <x v="3"/>
    <x v="56"/>
    <n v="268.7"/>
    <n v="592.38220009999998"/>
    <n v="24"/>
    <x v="4"/>
    <x v="1"/>
    <n v="393.93362700999995"/>
  </r>
  <r>
    <x v="2"/>
    <x v="3"/>
    <x v="57"/>
    <n v="216.6"/>
    <n v="477.52134180000002"/>
    <n v="24"/>
    <x v="4"/>
    <x v="2"/>
    <n v="317.55126017999999"/>
  </r>
  <r>
    <x v="2"/>
    <x v="3"/>
    <x v="58"/>
    <n v="404.4"/>
    <n v="891.54954120000002"/>
    <n v="25"/>
    <x v="4"/>
    <x v="0"/>
    <n v="592.87963811999998"/>
  </r>
  <r>
    <x v="2"/>
    <x v="3"/>
    <x v="59"/>
    <n v="268.8"/>
    <n v="592.60266239999999"/>
    <n v="26"/>
    <x v="4"/>
    <x v="0"/>
    <n v="394.08023424000004"/>
  </r>
  <r>
    <x v="2"/>
    <x v="3"/>
    <x v="60"/>
    <n v="128.80000000000001"/>
    <n v="283.95544240000004"/>
    <n v="26"/>
    <x v="4"/>
    <x v="0"/>
    <n v="188.83011224000001"/>
  </r>
  <r>
    <x v="2"/>
    <x v="3"/>
    <x v="61"/>
    <n v="270.7"/>
    <n v="596.79144609999992"/>
    <n v="27"/>
    <x v="4"/>
    <x v="0"/>
    <n v="396.86577160999997"/>
  </r>
  <r>
    <x v="2"/>
    <x v="3"/>
    <x v="62"/>
    <n v="105.7"/>
    <n v="233.02865110000002"/>
    <n v="27"/>
    <x v="4"/>
    <x v="0"/>
    <n v="154.96384211"/>
  </r>
  <r>
    <x v="2"/>
    <x v="3"/>
    <x v="63"/>
    <n v="176.8"/>
    <n v="389.77734640000006"/>
    <n v="28"/>
    <x v="4"/>
    <x v="0"/>
    <n v="259.20158264000003"/>
  </r>
  <r>
    <x v="2"/>
    <x v="3"/>
    <x v="64"/>
    <n v="19.8"/>
    <n v="43.6515354"/>
    <n v="28"/>
    <x v="4"/>
    <x v="0"/>
    <n v="29.02823154"/>
  </r>
  <r>
    <x v="2"/>
    <x v="4"/>
    <x v="65"/>
    <n v="607"/>
    <n v="1338.2061610000001"/>
    <n v="29"/>
    <x v="5"/>
    <x v="0"/>
    <n v="889.90588609999986"/>
  </r>
  <r>
    <x v="2"/>
    <x v="4"/>
    <x v="66"/>
    <n v="114.4"/>
    <n v="252.20887120000003"/>
    <n v="30"/>
    <x v="5"/>
    <x v="0"/>
    <n v="167.71867112000001"/>
  </r>
  <r>
    <x v="2"/>
    <x v="4"/>
    <x v="67"/>
    <n v="38.5"/>
    <n v="84.877985499999994"/>
    <n v="31"/>
    <x v="5"/>
    <x v="0"/>
    <n v="56.443783549999992"/>
  </r>
  <r>
    <x v="2"/>
    <x v="4"/>
    <x v="68"/>
    <n v="94.3"/>
    <n v="207.89594889999998"/>
    <n v="32"/>
    <x v="6"/>
    <x v="0"/>
    <n v="138.25061789"/>
  </r>
  <r>
    <x v="2"/>
    <x v="4"/>
    <x v="69"/>
    <n v="74.3"/>
    <n v="163.80348889999999"/>
    <n v="33"/>
    <x v="6"/>
    <x v="0"/>
    <n v="108.92917188999999"/>
  </r>
  <r>
    <x v="2"/>
    <x v="4"/>
    <x v="70"/>
    <n v="61.7"/>
    <n v="136.02523909999999"/>
    <n v="34"/>
    <x v="6"/>
    <x v="0"/>
    <n v="90.456660909999997"/>
  </r>
  <r>
    <x v="2"/>
    <x v="5"/>
    <x v="71"/>
    <n v="89.2"/>
    <n v="196.65237160000001"/>
    <n v="35"/>
    <x v="6"/>
    <x v="0"/>
    <n v="130.77364915999999"/>
  </r>
  <r>
    <x v="2"/>
    <x v="5"/>
    <x v="72"/>
    <n v="105.2"/>
    <n v="231.92633960000001"/>
    <n v="36"/>
    <x v="6"/>
    <x v="0"/>
    <n v="154.23080596"/>
  </r>
  <r>
    <x v="2"/>
    <x v="5"/>
    <x v="73"/>
    <n v="29.7"/>
    <n v="65.4773031"/>
    <n v="37"/>
    <x v="6"/>
    <x v="0"/>
    <n v="43.542347309999997"/>
  </r>
  <r>
    <x v="2"/>
    <x v="5"/>
    <x v="74"/>
    <n v="39"/>
    <n v="85.980297000000007"/>
    <n v="38"/>
    <x v="6"/>
    <x v="0"/>
    <n v="57.176819699999996"/>
  </r>
  <r>
    <x v="2"/>
    <x v="5"/>
    <x v="75"/>
    <n v="19.3"/>
    <n v="42.549223900000001"/>
    <n v="39"/>
    <x v="7"/>
    <x v="0"/>
    <n v="28.29519539"/>
  </r>
  <r>
    <x v="2"/>
    <x v="5"/>
    <x v="76"/>
    <n v="334.1"/>
    <n v="736.56454430000008"/>
    <s v="4A"/>
    <x v="8"/>
    <x v="0"/>
    <n v="489.81475542999999"/>
  </r>
  <r>
    <x v="2"/>
    <x v="6"/>
    <x v="77"/>
    <n v="34.5"/>
    <n v="76.059493500000002"/>
    <n v="40"/>
    <x v="7"/>
    <x v="0"/>
    <n v="50.579494349999997"/>
  </r>
  <r>
    <x v="2"/>
    <x v="6"/>
    <x v="78"/>
    <n v="15.2"/>
    <n v="33.510269600000001"/>
    <n v="41"/>
    <x v="7"/>
    <x v="0"/>
    <n v="22.284298959999997"/>
  </r>
  <r>
    <x v="2"/>
    <x v="6"/>
    <x v="79"/>
    <n v="27.9"/>
    <n v="61.5089817"/>
    <s v="42+"/>
    <x v="7"/>
    <x v="0"/>
    <n v="40.903417169999997"/>
  </r>
  <r>
    <x v="2"/>
    <x v="6"/>
    <x v="80"/>
    <n v="23.2"/>
    <n v="51.147253599999999"/>
    <s v="42+"/>
    <x v="7"/>
    <x v="0"/>
    <n v="34.012877359999997"/>
  </r>
  <r>
    <x v="2"/>
    <x v="6"/>
    <x v="84"/>
    <n v="92.8"/>
    <n v="204.5890144"/>
    <s v="42+"/>
    <x v="7"/>
    <x v="0"/>
    <n v="136.05150943999999"/>
  </r>
  <r>
    <x v="2"/>
    <x v="6"/>
    <x v="88"/>
    <n v="36.799999999999997"/>
    <n v="81.130126399999995"/>
    <s v="42+"/>
    <x v="7"/>
    <x v="0"/>
    <n v="53.951460639999993"/>
  </r>
  <r>
    <x v="2"/>
    <x v="7"/>
    <x v="76"/>
    <n v="960.7"/>
    <n v="2117.9813160999997"/>
    <s v="4A"/>
    <x v="8"/>
    <x v="0"/>
    <n v="1408.4556586100002"/>
  </r>
  <r>
    <x v="3"/>
    <x v="0"/>
    <x v="82"/>
    <n v="4.0999999999999996"/>
    <n v="9.0389542999999986"/>
    <n v="0"/>
    <x v="0"/>
    <x v="0"/>
    <n v="6.0108964299999998"/>
  </r>
  <r>
    <x v="3"/>
    <x v="0"/>
    <x v="2"/>
    <n v="38"/>
    <n v="83.775673999999995"/>
    <n v="0"/>
    <x v="0"/>
    <x v="0"/>
    <n v="55.710747400000002"/>
  </r>
  <r>
    <x v="3"/>
    <x v="0"/>
    <x v="3"/>
    <n v="20.5"/>
    <n v="45.194771500000002"/>
    <n v="0"/>
    <x v="0"/>
    <x v="0"/>
    <n v="30.054482149999998"/>
  </r>
  <r>
    <x v="3"/>
    <x v="0"/>
    <x v="4"/>
    <n v="18.600000000000001"/>
    <n v="41.0059878"/>
    <n v="0"/>
    <x v="0"/>
    <x v="0"/>
    <n v="27.268944780000002"/>
  </r>
  <r>
    <x v="3"/>
    <x v="0"/>
    <x v="5"/>
    <n v="42.7"/>
    <n v="94.137402100000003"/>
    <n v="0"/>
    <x v="0"/>
    <x v="0"/>
    <n v="62.601287209999995"/>
  </r>
  <r>
    <x v="3"/>
    <x v="0"/>
    <x v="6"/>
    <n v="174.7"/>
    <n v="385.14763809999999"/>
    <n v="0"/>
    <x v="0"/>
    <x v="0"/>
    <n v="256.12283080999998"/>
  </r>
  <r>
    <x v="3"/>
    <x v="1"/>
    <x v="7"/>
    <n v="51.8"/>
    <n v="114.19947139999999"/>
    <n v="0"/>
    <x v="0"/>
    <x v="0"/>
    <n v="75.942545139999993"/>
  </r>
  <r>
    <x v="3"/>
    <x v="1"/>
    <x v="8"/>
    <n v="96.7"/>
    <n v="213.18704410000001"/>
    <n v="0"/>
    <x v="0"/>
    <x v="0"/>
    <n v="141.76919140999999"/>
  </r>
  <r>
    <x v="3"/>
    <x v="1"/>
    <x v="9"/>
    <n v="19.100000000000001"/>
    <n v="42.108299300000006"/>
    <n v="0"/>
    <x v="0"/>
    <x v="0"/>
    <n v="28.001980929999998"/>
  </r>
  <r>
    <x v="3"/>
    <x v="1"/>
    <x v="89"/>
    <n v="1.9"/>
    <n v="4.1887837000000001"/>
    <n v="0"/>
    <x v="0"/>
    <x v="0"/>
    <n v="2.7855373699999997"/>
  </r>
  <r>
    <x v="3"/>
    <x v="1"/>
    <x v="10"/>
    <n v="25.5"/>
    <n v="56.217886499999999"/>
    <n v="0"/>
    <x v="0"/>
    <x v="0"/>
    <n v="37.384843650000001"/>
  </r>
  <r>
    <x v="3"/>
    <x v="1"/>
    <x v="11"/>
    <n v="174.8"/>
    <n v="385.36810040000006"/>
    <n v="0"/>
    <x v="0"/>
    <x v="0"/>
    <n v="256.26943804000001"/>
  </r>
  <r>
    <x v="3"/>
    <x v="1"/>
    <x v="12"/>
    <n v="13.5"/>
    <n v="29.762410500000001"/>
    <n v="0"/>
    <x v="0"/>
    <x v="0"/>
    <n v="19.791976049999999"/>
  </r>
  <r>
    <x v="3"/>
    <x v="1"/>
    <x v="13"/>
    <n v="192.4"/>
    <n v="424.16946520000005"/>
    <n v="0"/>
    <x v="0"/>
    <x v="0"/>
    <n v="282.07231052000003"/>
  </r>
  <r>
    <x v="3"/>
    <x v="1"/>
    <x v="14"/>
    <n v="346.4"/>
    <n v="763.68140719999997"/>
    <n v="0"/>
    <x v="0"/>
    <x v="0"/>
    <n v="507.84744472"/>
  </r>
  <r>
    <x v="3"/>
    <x v="1"/>
    <x v="15"/>
    <n v="30.2"/>
    <n v="66.579614599999999"/>
    <n v="0"/>
    <x v="0"/>
    <x v="0"/>
    <n v="44.27538346"/>
  </r>
  <r>
    <x v="3"/>
    <x v="1"/>
    <x v="16"/>
    <n v="16.399999999999999"/>
    <n v="36.155817199999994"/>
    <n v="0"/>
    <x v="0"/>
    <x v="0"/>
    <n v="24.043585719999999"/>
  </r>
  <r>
    <x v="3"/>
    <x v="1"/>
    <x v="17"/>
    <n v="276"/>
    <n v="608.47594800000002"/>
    <n v="0"/>
    <x v="0"/>
    <x v="0"/>
    <n v="404.63595479999998"/>
  </r>
  <r>
    <x v="3"/>
    <x v="1"/>
    <x v="18"/>
    <n v="74.099999999999994"/>
    <n v="163.3625643"/>
    <n v="0"/>
    <x v="0"/>
    <x v="0"/>
    <n v="108.63595742999999"/>
  </r>
  <r>
    <x v="3"/>
    <x v="1"/>
    <x v="19"/>
    <n v="10.6"/>
    <n v="23.369003799999998"/>
    <n v="0"/>
    <x v="0"/>
    <x v="0"/>
    <n v="15.540366379999998"/>
  </r>
  <r>
    <x v="3"/>
    <x v="1"/>
    <x v="20"/>
    <n v="58"/>
    <n v="127.86813400000001"/>
    <n v="0"/>
    <x v="0"/>
    <x v="0"/>
    <n v="85.032193399999997"/>
  </r>
  <r>
    <x v="3"/>
    <x v="1"/>
    <x v="21"/>
    <n v="13.3"/>
    <n v="29.321485900000003"/>
    <n v="0"/>
    <x v="0"/>
    <x v="0"/>
    <n v="19.498761590000001"/>
  </r>
  <r>
    <x v="3"/>
    <x v="1"/>
    <x v="22"/>
    <n v="99.4"/>
    <n v="219.13952620000003"/>
    <n v="0"/>
    <x v="0"/>
    <x v="0"/>
    <n v="145.72758662000001"/>
  </r>
  <r>
    <x v="3"/>
    <x v="1"/>
    <x v="23"/>
    <n v="279.10000000000002"/>
    <n v="615.31027930000005"/>
    <n v="0"/>
    <x v="0"/>
    <x v="0"/>
    <n v="409.18077893000003"/>
  </r>
  <r>
    <x v="3"/>
    <x v="1"/>
    <x v="24"/>
    <n v="108.1"/>
    <n v="238.31974629999999"/>
    <n v="0"/>
    <x v="0"/>
    <x v="0"/>
    <n v="158.48241562999999"/>
  </r>
  <r>
    <x v="3"/>
    <x v="1"/>
    <x v="25"/>
    <n v="240.4"/>
    <n v="529.99136920000012"/>
    <n v="0"/>
    <x v="0"/>
    <x v="0"/>
    <n v="352.44378091999999"/>
  </r>
  <r>
    <x v="3"/>
    <x v="1"/>
    <x v="26"/>
    <n v="65"/>
    <n v="143.30049499999998"/>
    <n v="0"/>
    <x v="0"/>
    <x v="0"/>
    <n v="95.294699500000007"/>
  </r>
  <r>
    <x v="3"/>
    <x v="1"/>
    <x v="27"/>
    <n v="208.3"/>
    <n v="459.22297090000001"/>
    <n v="0"/>
    <x v="0"/>
    <x v="0"/>
    <n v="305.38286009000001"/>
  </r>
  <r>
    <x v="3"/>
    <x v="2"/>
    <x v="28"/>
    <n v="10.8"/>
    <n v="23.8099284"/>
    <s v="14-O"/>
    <x v="1"/>
    <x v="0"/>
    <n v="15.83358084"/>
  </r>
  <r>
    <x v="3"/>
    <x v="2"/>
    <x v="29"/>
    <n v="5.6"/>
    <n v="12.345888799999999"/>
    <s v="14-I"/>
    <x v="2"/>
    <x v="0"/>
    <n v="8.2100048799999996"/>
  </r>
  <r>
    <x v="3"/>
    <x v="2"/>
    <x v="30"/>
    <n v="32.1"/>
    <n v="70.768398300000001"/>
    <s v="14-I"/>
    <x v="2"/>
    <x v="0"/>
    <n v="47.060920829999993"/>
  </r>
  <r>
    <x v="3"/>
    <x v="2"/>
    <x v="31"/>
    <n v="34.5"/>
    <n v="76.059493500000002"/>
    <s v="14-I"/>
    <x v="2"/>
    <x v="0"/>
    <n v="50.579494349999997"/>
  </r>
  <r>
    <x v="3"/>
    <x v="2"/>
    <x v="32"/>
    <n v="5.4"/>
    <n v="11.9049642"/>
    <s v="14-I"/>
    <x v="2"/>
    <x v="0"/>
    <n v="7.9167904199999999"/>
  </r>
  <r>
    <x v="3"/>
    <x v="2"/>
    <x v="33"/>
    <n v="65.2"/>
    <n v="143.74141960000003"/>
    <s v="15-O"/>
    <x v="1"/>
    <x v="0"/>
    <n v="95.587913959999995"/>
  </r>
  <r>
    <x v="3"/>
    <x v="2"/>
    <x v="34"/>
    <n v="91.5"/>
    <n v="201.7230045"/>
    <s v="15-I"/>
    <x v="2"/>
    <x v="0"/>
    <n v="134.14561545000001"/>
  </r>
  <r>
    <x v="3"/>
    <x v="2"/>
    <x v="35"/>
    <n v="130.4"/>
    <n v="287.48283920000006"/>
    <s v="15-I"/>
    <x v="2"/>
    <x v="0"/>
    <n v="191.17582791999999"/>
  </r>
  <r>
    <x v="3"/>
    <x v="2"/>
    <x v="36"/>
    <n v="35.5"/>
    <n v="78.2641165"/>
    <s v="15-I"/>
    <x v="2"/>
    <x v="0"/>
    <n v="52.045566650000005"/>
  </r>
  <r>
    <x v="3"/>
    <x v="2"/>
    <x v="37"/>
    <n v="241.5"/>
    <n v="532.41645449999999"/>
    <s v="16-O"/>
    <x v="1"/>
    <x v="0"/>
    <n v="354.05646044999997"/>
  </r>
  <r>
    <x v="3"/>
    <x v="2"/>
    <x v="38"/>
    <n v="72.5"/>
    <n v="159.83516750000001"/>
    <s v="16-I"/>
    <x v="2"/>
    <x v="0"/>
    <n v="106.29024175000001"/>
  </r>
  <r>
    <x v="3"/>
    <x v="2"/>
    <x v="39"/>
    <n v="323.89999999999998"/>
    <n v="714.07738969999991"/>
    <s v="16-I"/>
    <x v="2"/>
    <x v="0"/>
    <n v="474.86081796999997"/>
  </r>
  <r>
    <x v="3"/>
    <x v="2"/>
    <x v="40"/>
    <n v="29.4"/>
    <n v="64.815916200000004"/>
    <s v="16-I"/>
    <x v="2"/>
    <x v="0"/>
    <n v="43.102525620000002"/>
  </r>
  <r>
    <x v="3"/>
    <x v="2"/>
    <x v="41"/>
    <n v="73.8"/>
    <n v="162.70117739999998"/>
    <s v="17-O"/>
    <x v="1"/>
    <x v="0"/>
    <n v="108.19613574"/>
  </r>
  <r>
    <x v="3"/>
    <x v="2"/>
    <x v="42"/>
    <n v="58.9"/>
    <n v="129.85229469999999"/>
    <s v="17-I"/>
    <x v="2"/>
    <x v="0"/>
    <n v="86.351658470000004"/>
  </r>
  <r>
    <x v="3"/>
    <x v="2"/>
    <x v="43"/>
    <n v="19.5"/>
    <n v="42.990148500000004"/>
    <s v="17-I"/>
    <x v="2"/>
    <x v="0"/>
    <n v="28.588409849999998"/>
  </r>
  <r>
    <x v="3"/>
    <x v="2"/>
    <x v="44"/>
    <n v="15.4"/>
    <n v="33.951194199999996"/>
    <s v="17-I"/>
    <x v="2"/>
    <x v="0"/>
    <n v="22.577513419999999"/>
  </r>
  <r>
    <x v="3"/>
    <x v="2"/>
    <x v="45"/>
    <n v="156.9"/>
    <n v="345.90534870000005"/>
    <s v="18S-O"/>
    <x v="1"/>
    <x v="0"/>
    <n v="230.02674387000002"/>
  </r>
  <r>
    <x v="3"/>
    <x v="2"/>
    <x v="46"/>
    <n v="107.7"/>
    <n v="237.43789710000001"/>
    <s v="183-I"/>
    <x v="2"/>
    <x v="0"/>
    <n v="157.89598670999999"/>
  </r>
  <r>
    <x v="3"/>
    <x v="2"/>
    <x v="47"/>
    <n v="9.9"/>
    <n v="21.8257677"/>
    <s v="183-I"/>
    <x v="2"/>
    <x v="0"/>
    <n v="14.51411577"/>
  </r>
  <r>
    <x v="3"/>
    <x v="2"/>
    <x v="48"/>
    <n v="36.4"/>
    <n v="80.24827719999999"/>
    <s v="183-I"/>
    <x v="2"/>
    <x v="0"/>
    <n v="53.365031719999998"/>
  </r>
  <r>
    <x v="3"/>
    <x v="3"/>
    <x v="49"/>
    <n v="324.89999999999998"/>
    <n v="716.2820127"/>
    <s v="18W"/>
    <x v="3"/>
    <x v="0"/>
    <n v="476.32689026999992"/>
  </r>
  <r>
    <x v="3"/>
    <x v="3"/>
    <x v="50"/>
    <n v="162.30000000000001"/>
    <n v="357.81031290000004"/>
    <n v="19"/>
    <x v="3"/>
    <x v="0"/>
    <n v="237.94353429"/>
  </r>
  <r>
    <x v="3"/>
    <x v="3"/>
    <x v="51"/>
    <n v="270"/>
    <n v="595.24820999999997"/>
    <n v="20"/>
    <x v="3"/>
    <x v="0"/>
    <n v="395.83952099999999"/>
  </r>
  <r>
    <x v="3"/>
    <x v="3"/>
    <x v="52"/>
    <n v="202.6"/>
    <n v="446.65661979999999"/>
    <n v="21"/>
    <x v="3"/>
    <x v="0"/>
    <n v="297.02624797999999"/>
  </r>
  <r>
    <x v="3"/>
    <x v="3"/>
    <x v="53"/>
    <n v="278.39999999999998"/>
    <n v="613.76704319999999"/>
    <n v="22"/>
    <x v="3"/>
    <x v="0"/>
    <n v="408.15452831999994"/>
  </r>
  <r>
    <x v="3"/>
    <x v="3"/>
    <x v="54"/>
    <n v="128"/>
    <n v="282.19174400000003"/>
    <n v="23"/>
    <x v="3"/>
    <x v="1"/>
    <n v="187.6572544"/>
  </r>
  <r>
    <x v="3"/>
    <x v="3"/>
    <x v="55"/>
    <n v="48.9"/>
    <n v="107.80606470000001"/>
    <n v="23"/>
    <x v="3"/>
    <x v="2"/>
    <n v="71.690935469999999"/>
  </r>
  <r>
    <x v="3"/>
    <x v="3"/>
    <x v="56"/>
    <n v="361.8"/>
    <n v="797.6326014"/>
    <n v="24"/>
    <x v="4"/>
    <x v="1"/>
    <n v="530.42495813999994"/>
  </r>
  <r>
    <x v="3"/>
    <x v="3"/>
    <x v="57"/>
    <n v="142.5"/>
    <n v="314.15877750000004"/>
    <n v="24"/>
    <x v="4"/>
    <x v="2"/>
    <n v="208.91530275"/>
  </r>
  <r>
    <x v="3"/>
    <x v="3"/>
    <x v="58"/>
    <n v="452.3"/>
    <n v="997.15098290000003"/>
    <n v="25"/>
    <x v="4"/>
    <x v="0"/>
    <n v="663.10450128999992"/>
  </r>
  <r>
    <x v="3"/>
    <x v="3"/>
    <x v="59"/>
    <n v="219"/>
    <n v="482.81243700000005"/>
    <n v="26"/>
    <x v="4"/>
    <x v="0"/>
    <n v="321.0698337"/>
  </r>
  <r>
    <x v="3"/>
    <x v="3"/>
    <x v="60"/>
    <n v="156.6"/>
    <n v="345.24396179999997"/>
    <n v="26"/>
    <x v="4"/>
    <x v="0"/>
    <n v="229.58692217999999"/>
  </r>
  <r>
    <x v="3"/>
    <x v="3"/>
    <x v="61"/>
    <n v="247.5"/>
    <n v="545.64419250000003"/>
    <n v="27"/>
    <x v="4"/>
    <x v="0"/>
    <n v="362.85289424999996"/>
  </r>
  <r>
    <x v="3"/>
    <x v="3"/>
    <x v="62"/>
    <n v="84.2"/>
    <n v="185.62925660000002"/>
    <n v="27"/>
    <x v="4"/>
    <x v="0"/>
    <n v="123.44328766"/>
  </r>
  <r>
    <x v="3"/>
    <x v="3"/>
    <x v="63"/>
    <n v="159.30000000000001"/>
    <n v="351.19644390000002"/>
    <n v="28"/>
    <x v="4"/>
    <x v="0"/>
    <n v="233.54531739000001"/>
  </r>
  <r>
    <x v="3"/>
    <x v="3"/>
    <x v="64"/>
    <n v="20.8"/>
    <n v="45.856158399999998"/>
    <n v="28"/>
    <x v="4"/>
    <x v="0"/>
    <n v="30.494303840000001"/>
  </r>
  <r>
    <x v="3"/>
    <x v="4"/>
    <x v="65"/>
    <n v="606.6"/>
    <n v="1337.3243118"/>
    <n v="29"/>
    <x v="5"/>
    <x v="0"/>
    <n v="889.31945718000009"/>
  </r>
  <r>
    <x v="3"/>
    <x v="4"/>
    <x v="66"/>
    <n v="163.80000000000001"/>
    <n v="361.11724740000005"/>
    <n v="30"/>
    <x v="5"/>
    <x v="0"/>
    <n v="240.14264274000001"/>
  </r>
  <r>
    <x v="3"/>
    <x v="4"/>
    <x v="67"/>
    <n v="68.599999999999994"/>
    <n v="151.2371378"/>
    <n v="31"/>
    <x v="5"/>
    <x v="0"/>
    <n v="100.57255977999998"/>
  </r>
  <r>
    <x v="3"/>
    <x v="4"/>
    <x v="68"/>
    <n v="94"/>
    <n v="207.23456200000001"/>
    <n v="32"/>
    <x v="6"/>
    <x v="0"/>
    <n v="137.8107962"/>
  </r>
  <r>
    <x v="3"/>
    <x v="4"/>
    <x v="69"/>
    <n v="85.7"/>
    <n v="188.9361911"/>
    <n v="33"/>
    <x v="6"/>
    <x v="0"/>
    <n v="125.64239611000001"/>
  </r>
  <r>
    <x v="3"/>
    <x v="4"/>
    <x v="70"/>
    <n v="81.8"/>
    <n v="180.33816140000002"/>
    <n v="34"/>
    <x v="6"/>
    <x v="0"/>
    <n v="119.92471413999999"/>
  </r>
  <r>
    <x v="3"/>
    <x v="5"/>
    <x v="71"/>
    <n v="68.099999999999994"/>
    <n v="150.13482629999999"/>
    <n v="35"/>
    <x v="6"/>
    <x v="0"/>
    <n v="99.839523629999988"/>
  </r>
  <r>
    <x v="3"/>
    <x v="5"/>
    <x v="72"/>
    <n v="83.1"/>
    <n v="183.20417129999998"/>
    <n v="36"/>
    <x v="6"/>
    <x v="0"/>
    <n v="121.83060812999999"/>
  </r>
  <r>
    <x v="3"/>
    <x v="5"/>
    <x v="73"/>
    <n v="13.7"/>
    <n v="30.2033351"/>
    <n v="37"/>
    <x v="6"/>
    <x v="0"/>
    <n v="20.085190509999997"/>
  </r>
  <r>
    <x v="3"/>
    <x v="5"/>
    <x v="74"/>
    <n v="64.8"/>
    <n v="142.8595704"/>
    <n v="38"/>
    <x v="6"/>
    <x v="0"/>
    <n v="95.001485039999991"/>
  </r>
  <r>
    <x v="3"/>
    <x v="5"/>
    <x v="90"/>
    <n v="29.9"/>
    <n v="65.918227700000003"/>
    <n v="39"/>
    <x v="7"/>
    <x v="0"/>
    <n v="43.835561769999991"/>
  </r>
  <r>
    <x v="3"/>
    <x v="5"/>
    <x v="76"/>
    <n v="292.7"/>
    <n v="645.29315209999993"/>
    <s v="4A"/>
    <x v="8"/>
    <x v="0"/>
    <n v="429.11936220999996"/>
  </r>
  <r>
    <x v="3"/>
    <x v="6"/>
    <x v="77"/>
    <n v="68.599999999999994"/>
    <n v="151.2371378"/>
    <n v="40"/>
    <x v="7"/>
    <x v="0"/>
    <n v="100.57255977999998"/>
  </r>
  <r>
    <x v="3"/>
    <x v="6"/>
    <x v="78"/>
    <n v="19.2"/>
    <n v="42.3287616"/>
    <n v="41"/>
    <x v="7"/>
    <x v="0"/>
    <n v="28.148588159999999"/>
  </r>
  <r>
    <x v="3"/>
    <x v="6"/>
    <x v="79"/>
    <n v="57"/>
    <n v="125.663511"/>
    <s v="42+"/>
    <x v="7"/>
    <x v="0"/>
    <n v="83.566121100000004"/>
  </r>
  <r>
    <x v="3"/>
    <x v="6"/>
    <x v="80"/>
    <n v="24.8"/>
    <n v="54.674650400000004"/>
    <s v="42+"/>
    <x v="7"/>
    <x v="0"/>
    <n v="36.358593039999995"/>
  </r>
  <r>
    <x v="3"/>
    <x v="6"/>
    <x v="91"/>
    <n v="70.599999999999994"/>
    <n v="155.6463838"/>
    <s v="42+"/>
    <x v="7"/>
    <x v="0"/>
    <n v="103.50470437999999"/>
  </r>
  <r>
    <x v="3"/>
    <x v="7"/>
    <x v="76"/>
    <n v="871.9"/>
    <n v="1922.2107937000001"/>
    <s v="4A"/>
    <x v="8"/>
    <x v="0"/>
    <n v="1278.26843837"/>
  </r>
  <r>
    <x v="4"/>
    <x v="0"/>
    <x v="92"/>
    <n v="36.700000000000003"/>
    <n v="80.909664100000015"/>
    <n v="0"/>
    <x v="0"/>
    <x v="0"/>
    <n v="53.80485341"/>
  </r>
  <r>
    <x v="4"/>
    <x v="0"/>
    <x v="2"/>
    <n v="51.2"/>
    <n v="112.87669760000001"/>
    <n v="0"/>
    <x v="0"/>
    <x v="0"/>
    <n v="75.062901760000003"/>
  </r>
  <r>
    <x v="4"/>
    <x v="0"/>
    <x v="3"/>
    <n v="10.1"/>
    <n v="22.266692299999999"/>
    <n v="0"/>
    <x v="0"/>
    <x v="0"/>
    <n v="14.807330229999998"/>
  </r>
  <r>
    <x v="4"/>
    <x v="0"/>
    <x v="4"/>
    <n v="11.9"/>
    <n v="26.235013700000003"/>
    <n v="0"/>
    <x v="0"/>
    <x v="0"/>
    <n v="17.446260370000001"/>
  </r>
  <r>
    <x v="4"/>
    <x v="0"/>
    <x v="5"/>
    <n v="39.6"/>
    <n v="87.3030708"/>
    <n v="0"/>
    <x v="0"/>
    <x v="0"/>
    <n v="58.05646308"/>
  </r>
  <r>
    <x v="4"/>
    <x v="0"/>
    <x v="6"/>
    <n v="178.5"/>
    <n v="393.52520549999997"/>
    <n v="0"/>
    <x v="0"/>
    <x v="0"/>
    <n v="261.69390555000001"/>
  </r>
  <r>
    <x v="4"/>
    <x v="1"/>
    <x v="7"/>
    <n v="70"/>
    <n v="154.32361"/>
    <n v="0"/>
    <x v="0"/>
    <x v="0"/>
    <n v="102.625061"/>
  </r>
  <r>
    <x v="4"/>
    <x v="1"/>
    <x v="93"/>
    <n v="33.200000000000003"/>
    <n v="73.193483600000008"/>
    <n v="0"/>
    <x v="0"/>
    <x v="0"/>
    <n v="48.673600360000002"/>
  </r>
  <r>
    <x v="4"/>
    <x v="1"/>
    <x v="9"/>
    <n v="53.2"/>
    <n v="117.28594360000001"/>
    <n v="0"/>
    <x v="0"/>
    <x v="0"/>
    <n v="77.995046360000003"/>
  </r>
  <r>
    <x v="4"/>
    <x v="1"/>
    <x v="89"/>
    <n v="11.3"/>
    <n v="24.912239899999999"/>
    <n v="0"/>
    <x v="0"/>
    <x v="0"/>
    <n v="16.56661699"/>
  </r>
  <r>
    <x v="4"/>
    <x v="1"/>
    <x v="10"/>
    <n v="39.200000000000003"/>
    <n v="86.42122160000001"/>
    <n v="0"/>
    <x v="0"/>
    <x v="0"/>
    <n v="57.470034160000004"/>
  </r>
  <r>
    <x v="4"/>
    <x v="1"/>
    <x v="11"/>
    <n v="155.30000000000001"/>
    <n v="342.37795190000003"/>
    <n v="0"/>
    <x v="0"/>
    <x v="0"/>
    <n v="227.68102819000001"/>
  </r>
  <r>
    <x v="4"/>
    <x v="1"/>
    <x v="12"/>
    <n v="25.2"/>
    <n v="55.556499600000002"/>
    <n v="0"/>
    <x v="0"/>
    <x v="0"/>
    <n v="36.945021959999998"/>
  </r>
  <r>
    <x v="4"/>
    <x v="1"/>
    <x v="13"/>
    <n v="220.8"/>
    <n v="486.78075840000002"/>
    <n v="0"/>
    <x v="0"/>
    <x v="0"/>
    <n v="323.70876384000002"/>
  </r>
  <r>
    <x v="4"/>
    <x v="1"/>
    <x v="14"/>
    <n v="227.1"/>
    <n v="500.66988329999998"/>
    <n v="0"/>
    <x v="0"/>
    <x v="0"/>
    <n v="332.94501932999998"/>
  </r>
  <r>
    <x v="4"/>
    <x v="1"/>
    <x v="15"/>
    <n v="12.5"/>
    <n v="27.557787500000003"/>
    <n v="0"/>
    <x v="0"/>
    <x v="0"/>
    <n v="18.325903749999998"/>
  </r>
  <r>
    <x v="4"/>
    <x v="1"/>
    <x v="16"/>
    <n v="25.9"/>
    <n v="57.099735699999997"/>
    <n v="0"/>
    <x v="0"/>
    <x v="0"/>
    <n v="37.971272569999996"/>
  </r>
  <r>
    <x v="4"/>
    <x v="1"/>
    <x v="17"/>
    <n v="351.1"/>
    <n v="774.04313530000013"/>
    <n v="0"/>
    <x v="0"/>
    <x v="0"/>
    <n v="514.73798452999995"/>
  </r>
  <r>
    <x v="4"/>
    <x v="1"/>
    <x v="18"/>
    <n v="59"/>
    <n v="130.072757"/>
    <n v="0"/>
    <x v="0"/>
    <x v="0"/>
    <n v="86.49826569999999"/>
  </r>
  <r>
    <x v="4"/>
    <x v="1"/>
    <x v="19"/>
    <n v="14.2"/>
    <n v="31.305646599999999"/>
    <n v="0"/>
    <x v="0"/>
    <x v="0"/>
    <n v="20.818226659999997"/>
  </r>
  <r>
    <x v="4"/>
    <x v="1"/>
    <x v="20"/>
    <n v="64.900000000000006"/>
    <n v="143.0800327"/>
    <n v="0"/>
    <x v="0"/>
    <x v="0"/>
    <n v="95.148092270000006"/>
  </r>
  <r>
    <x v="4"/>
    <x v="1"/>
    <x v="21"/>
    <n v="24.6"/>
    <n v="54.233725800000009"/>
    <n v="0"/>
    <x v="0"/>
    <x v="0"/>
    <n v="36.065378580000001"/>
  </r>
  <r>
    <x v="4"/>
    <x v="1"/>
    <x v="22"/>
    <n v="172.4"/>
    <n v="380.07700520000003"/>
    <n v="0"/>
    <x v="0"/>
    <x v="0"/>
    <n v="252.75086451999999"/>
  </r>
  <r>
    <x v="4"/>
    <x v="1"/>
    <x v="23"/>
    <n v="469.7"/>
    <n v="1035.5114231"/>
    <n v="0"/>
    <x v="0"/>
    <x v="0"/>
    <n v="688.61415930999999"/>
  </r>
  <r>
    <x v="4"/>
    <x v="1"/>
    <x v="24"/>
    <n v="248.1"/>
    <n v="546.96696629999997"/>
    <n v="0"/>
    <x v="0"/>
    <x v="0"/>
    <n v="363.73253762999997"/>
  </r>
  <r>
    <x v="4"/>
    <x v="1"/>
    <x v="25"/>
    <n v="130.9"/>
    <n v="288.58515069999999"/>
    <n v="0"/>
    <x v="0"/>
    <x v="0"/>
    <n v="191.90886406999999"/>
  </r>
  <r>
    <x v="4"/>
    <x v="1"/>
    <x v="26"/>
    <n v="89"/>
    <n v="196.21144700000002"/>
    <n v="0"/>
    <x v="0"/>
    <x v="0"/>
    <n v="130.48043469999999"/>
  </r>
  <r>
    <x v="4"/>
    <x v="1"/>
    <x v="27"/>
    <n v="304.39999999999998"/>
    <n v="671.08724119999988"/>
    <n v="0"/>
    <x v="0"/>
    <x v="0"/>
    <n v="446.27240811999991"/>
  </r>
  <r>
    <x v="4"/>
    <x v="2"/>
    <x v="28"/>
    <n v="7.6"/>
    <n v="16.7551348"/>
    <s v="14-O"/>
    <x v="1"/>
    <x v="0"/>
    <n v="11.142149479999999"/>
  </r>
  <r>
    <x v="4"/>
    <x v="2"/>
    <x v="29"/>
    <n v="14.7"/>
    <n v="32.407958100000002"/>
    <s v="14-I"/>
    <x v="2"/>
    <x v="0"/>
    <n v="21.551262810000001"/>
  </r>
  <r>
    <x v="4"/>
    <x v="2"/>
    <x v="30"/>
    <n v="25.7"/>
    <n v="56.658811100000001"/>
    <s v="14-I"/>
    <x v="2"/>
    <x v="0"/>
    <n v="37.678058110000002"/>
  </r>
  <r>
    <x v="4"/>
    <x v="2"/>
    <x v="31"/>
    <n v="51.3"/>
    <n v="113.09715989999999"/>
    <s v="14-I"/>
    <x v="2"/>
    <x v="0"/>
    <n v="75.209508989999989"/>
  </r>
  <r>
    <x v="4"/>
    <x v="2"/>
    <x v="32"/>
    <n v="13"/>
    <n v="28.660099000000002"/>
    <s v="14-I"/>
    <x v="2"/>
    <x v="0"/>
    <n v="19.058939899999999"/>
  </r>
  <r>
    <x v="4"/>
    <x v="2"/>
    <x v="33"/>
    <n v="99.7"/>
    <n v="219.8009131"/>
    <s v="15-O"/>
    <x v="1"/>
    <x v="0"/>
    <n v="146.16740831000001"/>
  </r>
  <r>
    <x v="4"/>
    <x v="2"/>
    <x v="34"/>
    <n v="122"/>
    <n v="268.96400599999998"/>
    <s v="15-I"/>
    <x v="2"/>
    <x v="0"/>
    <n v="178.86082060000001"/>
  </r>
  <r>
    <x v="4"/>
    <x v="2"/>
    <x v="35"/>
    <n v="183.6"/>
    <n v="404.7687828"/>
    <s v="15-I"/>
    <x v="2"/>
    <x v="0"/>
    <n v="269.17087427999996"/>
  </r>
  <r>
    <x v="4"/>
    <x v="2"/>
    <x v="36"/>
    <n v="32.1"/>
    <n v="70.768398300000001"/>
    <s v="15-I"/>
    <x v="2"/>
    <x v="0"/>
    <n v="47.060920829999993"/>
  </r>
  <r>
    <x v="4"/>
    <x v="2"/>
    <x v="37"/>
    <n v="260.89999999999998"/>
    <n v="575.18614070000001"/>
    <s v="16-O"/>
    <x v="1"/>
    <x v="0"/>
    <n v="382.49826307000001"/>
  </r>
  <r>
    <x v="4"/>
    <x v="2"/>
    <x v="38"/>
    <n v="62.7"/>
    <n v="138.22986209999999"/>
    <s v="16-I"/>
    <x v="2"/>
    <x v="0"/>
    <n v="91.922733210000004"/>
  </r>
  <r>
    <x v="4"/>
    <x v="2"/>
    <x v="39"/>
    <n v="378.2"/>
    <n v="833.7884186"/>
    <s v="16-I"/>
    <x v="2"/>
    <x v="0"/>
    <n v="554.46854385999995"/>
  </r>
  <r>
    <x v="4"/>
    <x v="2"/>
    <x v="40"/>
    <n v="21.8"/>
    <n v="48.060781400000003"/>
    <s v="16-I"/>
    <x v="2"/>
    <x v="0"/>
    <n v="31.960376140000001"/>
  </r>
  <r>
    <x v="4"/>
    <x v="2"/>
    <x v="41"/>
    <n v="121.2"/>
    <n v="267.20030759999997"/>
    <s v="17-O"/>
    <x v="1"/>
    <x v="0"/>
    <n v="177.68796275999998"/>
  </r>
  <r>
    <x v="4"/>
    <x v="2"/>
    <x v="42"/>
    <n v="59.3"/>
    <n v="130.73414389999999"/>
    <s v="17-I"/>
    <x v="2"/>
    <x v="0"/>
    <n v="86.938087389999993"/>
  </r>
  <r>
    <x v="4"/>
    <x v="2"/>
    <x v="43"/>
    <n v="21.3"/>
    <n v="46.958469900000004"/>
    <s v="17-I"/>
    <x v="2"/>
    <x v="0"/>
    <n v="31.227339990000001"/>
  </r>
  <r>
    <x v="4"/>
    <x v="2"/>
    <x v="44"/>
    <n v="10.1"/>
    <n v="22.266692299999999"/>
    <s v="17-I"/>
    <x v="2"/>
    <x v="0"/>
    <n v="14.807330229999998"/>
  </r>
  <r>
    <x v="4"/>
    <x v="2"/>
    <x v="45"/>
    <n v="190.4"/>
    <n v="419.76021920000005"/>
    <s v="18S-O"/>
    <x v="1"/>
    <x v="0"/>
    <n v="279.14016592000002"/>
  </r>
  <r>
    <x v="4"/>
    <x v="2"/>
    <x v="46"/>
    <n v="105.3"/>
    <n v="232.14680189999999"/>
    <s v="183-I"/>
    <x v="2"/>
    <x v="0"/>
    <n v="154.37741319"/>
  </r>
  <r>
    <x v="4"/>
    <x v="2"/>
    <x v="47"/>
    <n v="25.2"/>
    <n v="55.556499600000002"/>
    <s v="183-I"/>
    <x v="2"/>
    <x v="0"/>
    <n v="36.945021959999998"/>
  </r>
  <r>
    <x v="4"/>
    <x v="2"/>
    <x v="48"/>
    <n v="52.8"/>
    <n v="116.40409440000001"/>
    <s v="183-I"/>
    <x v="2"/>
    <x v="0"/>
    <n v="77.40861744"/>
  </r>
  <r>
    <x v="4"/>
    <x v="3"/>
    <x v="49"/>
    <n v="366.3"/>
    <n v="807.55340490000003"/>
    <s v="18W"/>
    <x v="3"/>
    <x v="0"/>
    <n v="537.02228348999995"/>
  </r>
  <r>
    <x v="4"/>
    <x v="3"/>
    <x v="50"/>
    <n v="181.6"/>
    <n v="400.3595368"/>
    <n v="19"/>
    <x v="3"/>
    <x v="0"/>
    <n v="266.23872967999995"/>
  </r>
  <r>
    <x v="4"/>
    <x v="3"/>
    <x v="51"/>
    <n v="303.10000000000002"/>
    <n v="668.22123130000011"/>
    <n v="20"/>
    <x v="3"/>
    <x v="0"/>
    <n v="444.36651413000004"/>
  </r>
  <r>
    <x v="4"/>
    <x v="3"/>
    <x v="52"/>
    <n v="253.5"/>
    <n v="558.87193049999996"/>
    <n v="21"/>
    <x v="3"/>
    <x v="0"/>
    <n v="371.64932805000001"/>
  </r>
  <r>
    <x v="4"/>
    <x v="3"/>
    <x v="53"/>
    <n v="236.6"/>
    <n v="521.61380180000003"/>
    <n v="22"/>
    <x v="3"/>
    <x v="0"/>
    <n v="346.87270617999997"/>
  </r>
  <r>
    <x v="4"/>
    <x v="3"/>
    <x v="54"/>
    <n v="118.2"/>
    <n v="260.58643860000001"/>
    <n v="23"/>
    <x v="3"/>
    <x v="1"/>
    <n v="173.28974585999998"/>
  </r>
  <r>
    <x v="4"/>
    <x v="3"/>
    <x v="55"/>
    <n v="19.100000000000001"/>
    <n v="42.108299300000006"/>
    <n v="23"/>
    <x v="3"/>
    <x v="2"/>
    <n v="28.001980929999998"/>
  </r>
  <r>
    <x v="4"/>
    <x v="3"/>
    <x v="56"/>
    <n v="371"/>
    <n v="817.91513300000008"/>
    <n v="24"/>
    <x v="4"/>
    <x v="1"/>
    <n v="543.91282330000001"/>
  </r>
  <r>
    <x v="4"/>
    <x v="3"/>
    <x v="57"/>
    <n v="98.3"/>
    <n v="216.7144409"/>
    <n v="24"/>
    <x v="4"/>
    <x v="2"/>
    <n v="144.11490709"/>
  </r>
  <r>
    <x v="4"/>
    <x v="3"/>
    <x v="58"/>
    <n v="376.4"/>
    <n v="829.82009719999996"/>
    <n v="25"/>
    <x v="4"/>
    <x v="0"/>
    <n v="551.82961372"/>
  </r>
  <r>
    <x v="4"/>
    <x v="3"/>
    <x v="59"/>
    <n v="327"/>
    <n v="720.91172100000006"/>
    <n v="26"/>
    <x v="4"/>
    <x v="0"/>
    <n v="479.40564209999997"/>
  </r>
  <r>
    <x v="4"/>
    <x v="3"/>
    <x v="60"/>
    <n v="145.9"/>
    <n v="321.65449570000004"/>
    <n v="26"/>
    <x v="4"/>
    <x v="0"/>
    <n v="213.89994856999999"/>
  </r>
  <r>
    <x v="4"/>
    <x v="3"/>
    <x v="61"/>
    <n v="305.8"/>
    <n v="674.1737134"/>
    <n v="27"/>
    <x v="4"/>
    <x v="0"/>
    <n v="448.32490933999998"/>
  </r>
  <r>
    <x v="4"/>
    <x v="3"/>
    <x v="62"/>
    <n v="60.5"/>
    <n v="133.37969150000001"/>
    <n v="27"/>
    <x v="4"/>
    <x v="0"/>
    <n v="88.697374149999987"/>
  </r>
  <r>
    <x v="4"/>
    <x v="3"/>
    <x v="63"/>
    <n v="285.5"/>
    <n v="629.41986650000001"/>
    <n v="28"/>
    <x v="4"/>
    <x v="0"/>
    <n v="418.56364165000002"/>
  </r>
  <r>
    <x v="4"/>
    <x v="3"/>
    <x v="64"/>
    <n v="15.7"/>
    <n v="34.612581099999993"/>
    <n v="28"/>
    <x v="4"/>
    <x v="0"/>
    <n v="23.017335109999998"/>
  </r>
  <r>
    <x v="4"/>
    <x v="4"/>
    <x v="65"/>
    <n v="676.9"/>
    <n v="1492.3093087"/>
    <n v="29"/>
    <x v="5"/>
    <x v="0"/>
    <n v="992.38433986999985"/>
  </r>
  <r>
    <x v="4"/>
    <x v="4"/>
    <x v="66"/>
    <n v="199.3"/>
    <n v="439.38136390000005"/>
    <n v="30"/>
    <x v="5"/>
    <x v="0"/>
    <n v="292.18820939"/>
  </r>
  <r>
    <x v="4"/>
    <x v="4"/>
    <x v="67"/>
    <n v="107.6"/>
    <n v="237.21743479999998"/>
    <n v="31"/>
    <x v="5"/>
    <x v="0"/>
    <n v="157.74937947999999"/>
  </r>
  <r>
    <x v="4"/>
    <x v="4"/>
    <x v="68"/>
    <n v="158.80000000000001"/>
    <n v="350.09413240000003"/>
    <n v="32"/>
    <x v="6"/>
    <x v="0"/>
    <n v="232.81228124000003"/>
  </r>
  <r>
    <x v="4"/>
    <x v="4"/>
    <x v="69"/>
    <n v="104.3"/>
    <n v="229.94217889999999"/>
    <n v="33"/>
    <x v="6"/>
    <x v="0"/>
    <n v="152.91134088999999"/>
  </r>
  <r>
    <x v="4"/>
    <x v="4"/>
    <x v="70"/>
    <n v="112.6"/>
    <n v="248.24054979999997"/>
    <n v="34"/>
    <x v="6"/>
    <x v="0"/>
    <n v="165.07974097999997"/>
  </r>
  <r>
    <x v="4"/>
    <x v="5"/>
    <x v="76"/>
    <n v="273.7"/>
    <n v="603.40531510000005"/>
    <s v="4A"/>
    <x v="8"/>
    <x v="0"/>
    <n v="401.26398850999993"/>
  </r>
  <r>
    <x v="4"/>
    <x v="5"/>
    <x v="71"/>
    <n v="84.8"/>
    <n v="186.95203039999998"/>
    <n v="35"/>
    <x v="6"/>
    <x v="0"/>
    <n v="124.32293103999999"/>
  </r>
  <r>
    <x v="4"/>
    <x v="5"/>
    <x v="72"/>
    <n v="128.30000000000001"/>
    <n v="282.85313090000005"/>
    <n v="36"/>
    <x v="6"/>
    <x v="0"/>
    <n v="188.09707609000003"/>
  </r>
  <r>
    <x v="4"/>
    <x v="5"/>
    <x v="73"/>
    <n v="23.3"/>
    <n v="51.3677159"/>
    <n v="37"/>
    <x v="6"/>
    <x v="0"/>
    <n v="34.159484589999998"/>
  </r>
  <r>
    <x v="4"/>
    <x v="5"/>
    <x v="74"/>
    <n v="54"/>
    <n v="119.04964200000001"/>
    <n v="38"/>
    <x v="6"/>
    <x v="0"/>
    <n v="79.167904199999995"/>
  </r>
  <r>
    <x v="4"/>
    <x v="5"/>
    <x v="75"/>
    <n v="8.1999999999999993"/>
    <n v="18.077908599999997"/>
    <n v="39"/>
    <x v="7"/>
    <x v="0"/>
    <n v="12.02179286"/>
  </r>
  <r>
    <x v="4"/>
    <x v="6"/>
    <x v="77"/>
    <n v="60.6"/>
    <n v="133.60015379999999"/>
    <n v="40"/>
    <x v="7"/>
    <x v="0"/>
    <n v="88.843981379999988"/>
  </r>
  <r>
    <x v="4"/>
    <x v="6"/>
    <x v="78"/>
    <n v="21"/>
    <n v="46.297083000000001"/>
    <n v="41"/>
    <x v="7"/>
    <x v="0"/>
    <n v="30.787518299999999"/>
  </r>
  <r>
    <x v="4"/>
    <x v="6"/>
    <x v="79"/>
    <n v="56.6"/>
    <n v="124.78166179999999"/>
    <s v="42+"/>
    <x v="7"/>
    <x v="0"/>
    <n v="82.979692180000001"/>
  </r>
  <r>
    <x v="4"/>
    <x v="6"/>
    <x v="80"/>
    <n v="42.2"/>
    <n v="93.035090600000004"/>
    <s v="42+"/>
    <x v="7"/>
    <x v="0"/>
    <n v="61.868251060000006"/>
  </r>
  <r>
    <x v="4"/>
    <x v="6"/>
    <x v="94"/>
    <n v="87.9"/>
    <n v="193.78636170000001"/>
    <s v="42+"/>
    <x v="7"/>
    <x v="0"/>
    <n v="128.86775516999998"/>
  </r>
  <r>
    <x v="4"/>
    <x v="6"/>
    <x v="95"/>
    <n v="15.9"/>
    <n v="35.053505700000002"/>
    <s v="42+"/>
    <x v="7"/>
    <x v="0"/>
    <n v="23.310549569999999"/>
  </r>
  <r>
    <x v="4"/>
    <x v="7"/>
    <x v="76"/>
    <n v="926.6"/>
    <n v="2042.8036718000001"/>
    <s v="4A"/>
    <x v="8"/>
    <x v="0"/>
    <n v="1358.4625931800001"/>
  </r>
  <r>
    <x v="5"/>
    <x v="0"/>
    <x v="1"/>
    <n v="7.7"/>
    <n v="16.975597099999998"/>
    <n v="0"/>
    <x v="0"/>
    <x v="0"/>
    <n v="11.288756709999999"/>
  </r>
  <r>
    <x v="5"/>
    <x v="0"/>
    <x v="2"/>
    <n v="36.700000000000003"/>
    <n v="80.909664100000015"/>
    <n v="0"/>
    <x v="0"/>
    <x v="0"/>
    <n v="53.80485341"/>
  </r>
  <r>
    <x v="5"/>
    <x v="0"/>
    <x v="3"/>
    <n v="27.1"/>
    <n v="59.745283300000004"/>
    <n v="0"/>
    <x v="0"/>
    <x v="0"/>
    <n v="39.730559329999998"/>
  </r>
  <r>
    <x v="5"/>
    <x v="0"/>
    <x v="4"/>
    <n v="10.8"/>
    <n v="23.8099284"/>
    <n v="0"/>
    <x v="0"/>
    <x v="0"/>
    <n v="15.83358084"/>
  </r>
  <r>
    <x v="5"/>
    <x v="0"/>
    <x v="5"/>
    <n v="29.6"/>
    <n v="65.256840800000006"/>
    <n v="0"/>
    <x v="0"/>
    <x v="0"/>
    <n v="43.395740079999996"/>
  </r>
  <r>
    <x v="5"/>
    <x v="0"/>
    <x v="6"/>
    <n v="179.3"/>
    <n v="395.28890390000004"/>
    <n v="0"/>
    <x v="0"/>
    <x v="0"/>
    <n v="262.86676339000002"/>
  </r>
  <r>
    <x v="5"/>
    <x v="1"/>
    <x v="96"/>
    <n v="60.7"/>
    <n v="133.82061610000002"/>
    <n v="0"/>
    <x v="0"/>
    <x v="0"/>
    <n v="88.990588610000003"/>
  </r>
  <r>
    <x v="5"/>
    <x v="1"/>
    <x v="93"/>
    <n v="42.8"/>
    <n v="94.357864399999997"/>
    <n v="0"/>
    <x v="0"/>
    <x v="0"/>
    <n v="62.747894439999996"/>
  </r>
  <r>
    <x v="5"/>
    <x v="1"/>
    <x v="9"/>
    <n v="46.4"/>
    <n v="102.2945072"/>
    <n v="0"/>
    <x v="0"/>
    <x v="0"/>
    <n v="68.025754719999995"/>
  </r>
  <r>
    <x v="5"/>
    <x v="1"/>
    <x v="89"/>
    <n v="5.6"/>
    <n v="12.345888799999999"/>
    <n v="0"/>
    <x v="0"/>
    <x v="0"/>
    <n v="8.2100048799999996"/>
  </r>
  <r>
    <x v="5"/>
    <x v="1"/>
    <x v="10"/>
    <n v="62.9"/>
    <n v="138.67078670000001"/>
    <n v="0"/>
    <x v="0"/>
    <x v="0"/>
    <n v="92.215947669999991"/>
  </r>
  <r>
    <x v="5"/>
    <x v="1"/>
    <x v="11"/>
    <n v="141.80000000000001"/>
    <n v="312.61554140000004"/>
    <n v="0"/>
    <x v="0"/>
    <x v="0"/>
    <n v="207.88905214000002"/>
  </r>
  <r>
    <x v="5"/>
    <x v="1"/>
    <x v="12"/>
    <n v="18.5"/>
    <n v="40.785525500000006"/>
    <n v="0"/>
    <x v="0"/>
    <x v="0"/>
    <n v="27.122337549999997"/>
  </r>
  <r>
    <x v="5"/>
    <x v="1"/>
    <x v="13"/>
    <n v="255.8"/>
    <n v="563.94256340000004"/>
    <n v="0"/>
    <x v="0"/>
    <x v="0"/>
    <n v="375.02129434"/>
  </r>
  <r>
    <x v="5"/>
    <x v="1"/>
    <x v="14"/>
    <n v="328.5"/>
    <n v="724.21865549999995"/>
    <n v="0"/>
    <x v="0"/>
    <x v="0"/>
    <n v="481.60475054999995"/>
  </r>
  <r>
    <x v="5"/>
    <x v="1"/>
    <x v="15"/>
    <n v="23.4"/>
    <n v="51.588178199999994"/>
    <n v="0"/>
    <x v="0"/>
    <x v="0"/>
    <n v="34.306091819999999"/>
  </r>
  <r>
    <x v="5"/>
    <x v="1"/>
    <x v="16"/>
    <n v="11.6"/>
    <n v="25.5736268"/>
    <n v="0"/>
    <x v="0"/>
    <x v="0"/>
    <n v="17.006438679999999"/>
  </r>
  <r>
    <x v="5"/>
    <x v="1"/>
    <x v="17"/>
    <n v="454.8"/>
    <n v="1002.6625404"/>
    <n v="0"/>
    <x v="0"/>
    <x v="0"/>
    <n v="666.76968204000002"/>
  </r>
  <r>
    <x v="5"/>
    <x v="1"/>
    <x v="18"/>
    <n v="35.700000000000003"/>
    <n v="78.705041100000003"/>
    <n v="0"/>
    <x v="0"/>
    <x v="0"/>
    <n v="52.338781109999999"/>
  </r>
  <r>
    <x v="5"/>
    <x v="1"/>
    <x v="19"/>
    <n v="9.9"/>
    <n v="21.8257677"/>
    <n v="0"/>
    <x v="0"/>
    <x v="0"/>
    <n v="14.51411577"/>
  </r>
  <r>
    <x v="5"/>
    <x v="1"/>
    <x v="20"/>
    <n v="101.5"/>
    <n v="223.76923449999998"/>
    <n v="0"/>
    <x v="0"/>
    <x v="0"/>
    <n v="148.80633845"/>
  </r>
  <r>
    <x v="5"/>
    <x v="1"/>
    <x v="21"/>
    <n v="13.4"/>
    <n v="29.541948200000004"/>
    <n v="0"/>
    <x v="0"/>
    <x v="0"/>
    <n v="19.645368820000002"/>
  </r>
  <r>
    <x v="5"/>
    <x v="1"/>
    <x v="22"/>
    <n v="212.4"/>
    <n v="468.26192520000001"/>
    <n v="0"/>
    <x v="0"/>
    <x v="0"/>
    <n v="311.39375652000001"/>
  </r>
  <r>
    <x v="5"/>
    <x v="1"/>
    <x v="23"/>
    <n v="308.8"/>
    <n v="680.78758240000002"/>
    <n v="0"/>
    <x v="0"/>
    <x v="0"/>
    <n v="452.72312624"/>
  </r>
  <r>
    <x v="5"/>
    <x v="1"/>
    <x v="24"/>
    <n v="173.1"/>
    <n v="381.62024129999998"/>
    <n v="0"/>
    <x v="0"/>
    <x v="0"/>
    <n v="253.77711513"/>
  </r>
  <r>
    <x v="5"/>
    <x v="1"/>
    <x v="25"/>
    <n v="106.6"/>
    <n v="235.01281180000001"/>
    <n v="0"/>
    <x v="0"/>
    <x v="0"/>
    <n v="156.28330718000001"/>
  </r>
  <r>
    <x v="5"/>
    <x v="1"/>
    <x v="26"/>
    <n v="58.4"/>
    <n v="128.7499832"/>
    <n v="0"/>
    <x v="0"/>
    <x v="0"/>
    <n v="85.618622319999986"/>
  </r>
  <r>
    <x v="5"/>
    <x v="1"/>
    <x v="27"/>
    <n v="269.8"/>
    <n v="594.80728540000007"/>
    <n v="0"/>
    <x v="0"/>
    <x v="0"/>
    <n v="395.54630653999999"/>
  </r>
  <r>
    <x v="5"/>
    <x v="2"/>
    <x v="28"/>
    <n v="10.6"/>
    <n v="23.369003799999998"/>
    <s v="14-O"/>
    <x v="1"/>
    <x v="0"/>
    <n v="15.540366379999998"/>
  </r>
  <r>
    <x v="5"/>
    <x v="2"/>
    <x v="29"/>
    <n v="2.9"/>
    <n v="6.3934066999999999"/>
    <s v="14-I"/>
    <x v="2"/>
    <x v="0"/>
    <n v="4.2516096699999997"/>
  </r>
  <r>
    <x v="5"/>
    <x v="2"/>
    <x v="30"/>
    <n v="31.5"/>
    <n v="69.445624500000008"/>
    <s v="14-I"/>
    <x v="2"/>
    <x v="0"/>
    <n v="46.181277449999996"/>
  </r>
  <r>
    <x v="5"/>
    <x v="2"/>
    <x v="31"/>
    <n v="56.9"/>
    <n v="125.44304870000001"/>
    <s v="14-I"/>
    <x v="2"/>
    <x v="0"/>
    <n v="83.419513869999989"/>
  </r>
  <r>
    <x v="5"/>
    <x v="2"/>
    <x v="32"/>
    <n v="9"/>
    <n v="19.841607"/>
    <s v="14-I"/>
    <x v="2"/>
    <x v="0"/>
    <n v="13.194650699999999"/>
  </r>
  <r>
    <x v="5"/>
    <x v="2"/>
    <x v="33"/>
    <n v="77.599999999999994"/>
    <n v="171.07874479999998"/>
    <s v="15-O"/>
    <x v="1"/>
    <x v="0"/>
    <n v="113.76721047999997"/>
  </r>
  <r>
    <x v="5"/>
    <x v="2"/>
    <x v="34"/>
    <n v="131.6"/>
    <n v="290.12838679999999"/>
    <s v="15-I"/>
    <x v="2"/>
    <x v="0"/>
    <n v="192.93511467999997"/>
  </r>
  <r>
    <x v="5"/>
    <x v="2"/>
    <x v="35"/>
    <n v="175.8"/>
    <n v="387.57272340000003"/>
    <s v="15-I"/>
    <x v="2"/>
    <x v="0"/>
    <n v="257.73551033999996"/>
  </r>
  <r>
    <x v="5"/>
    <x v="2"/>
    <x v="36"/>
    <n v="29.2"/>
    <n v="64.374991600000001"/>
    <s v="15-I"/>
    <x v="2"/>
    <x v="0"/>
    <n v="42.809311159999993"/>
  </r>
  <r>
    <x v="5"/>
    <x v="2"/>
    <x v="37"/>
    <n v="253.5"/>
    <n v="558.87193049999996"/>
    <s v="16-O"/>
    <x v="1"/>
    <x v="0"/>
    <n v="371.64932805000001"/>
  </r>
  <r>
    <x v="5"/>
    <x v="2"/>
    <x v="38"/>
    <n v="61.8"/>
    <n v="136.2457014"/>
    <s v="16-I"/>
    <x v="2"/>
    <x v="0"/>
    <n v="90.603268139999997"/>
  </r>
  <r>
    <x v="5"/>
    <x v="2"/>
    <x v="39"/>
    <n v="357.8"/>
    <n v="788.81410940000012"/>
    <s v="16-I"/>
    <x v="2"/>
    <x v="0"/>
    <n v="524.56066894000003"/>
  </r>
  <r>
    <x v="5"/>
    <x v="2"/>
    <x v="40"/>
    <n v="25.9"/>
    <n v="57.099735699999997"/>
    <s v="16-I"/>
    <x v="2"/>
    <x v="0"/>
    <n v="37.971272569999996"/>
  </r>
  <r>
    <x v="5"/>
    <x v="2"/>
    <x v="41"/>
    <n v="98.8"/>
    <n v="217.81675239999998"/>
    <s v="17-O"/>
    <x v="1"/>
    <x v="0"/>
    <n v="144.84794324000001"/>
  </r>
  <r>
    <x v="5"/>
    <x v="2"/>
    <x v="42"/>
    <n v="55.7"/>
    <n v="122.79750110000001"/>
    <s v="17-I"/>
    <x v="2"/>
    <x v="0"/>
    <n v="81.660227109999994"/>
  </r>
  <r>
    <x v="5"/>
    <x v="2"/>
    <x v="43"/>
    <n v="19"/>
    <n v="41.887836999999998"/>
    <s v="17-I"/>
    <x v="2"/>
    <x v="0"/>
    <n v="27.855373700000001"/>
  </r>
  <r>
    <x v="5"/>
    <x v="2"/>
    <x v="44"/>
    <n v="14.3"/>
    <n v="31.526108900000004"/>
    <s v="17-I"/>
    <x v="2"/>
    <x v="0"/>
    <n v="20.964833890000001"/>
  </r>
  <r>
    <x v="5"/>
    <x v="2"/>
    <x v="45"/>
    <n v="150"/>
    <n v="330.69344999999998"/>
    <s v="18S-O"/>
    <x v="1"/>
    <x v="0"/>
    <n v="219.91084499999999"/>
  </r>
  <r>
    <x v="5"/>
    <x v="2"/>
    <x v="46"/>
    <n v="133.69999999999999"/>
    <n v="294.75809509999999"/>
    <s v="183-I"/>
    <x v="2"/>
    <x v="0"/>
    <n v="196.01386650999999"/>
  </r>
  <r>
    <x v="5"/>
    <x v="2"/>
    <x v="47"/>
    <n v="16.899999999999999"/>
    <n v="37.2581287"/>
    <s v="183-I"/>
    <x v="2"/>
    <x v="0"/>
    <n v="24.776621869999996"/>
  </r>
  <r>
    <x v="5"/>
    <x v="2"/>
    <x v="48"/>
    <n v="46.3"/>
    <n v="102.07404489999999"/>
    <s v="183-I"/>
    <x v="2"/>
    <x v="0"/>
    <n v="67.879147489999994"/>
  </r>
  <r>
    <x v="5"/>
    <x v="3"/>
    <x v="49"/>
    <n v="300.3"/>
    <n v="662.04828690000011"/>
    <s v="18W"/>
    <x v="3"/>
    <x v="0"/>
    <n v="440.26151169000002"/>
  </r>
  <r>
    <x v="5"/>
    <x v="3"/>
    <x v="50"/>
    <n v="162.4"/>
    <n v="358.03077520000005"/>
    <n v="19"/>
    <x v="3"/>
    <x v="0"/>
    <n v="238.09014152"/>
  </r>
  <r>
    <x v="5"/>
    <x v="3"/>
    <x v="51"/>
    <n v="302.60000000000002"/>
    <n v="667.11891980000007"/>
    <n v="20"/>
    <x v="3"/>
    <x v="0"/>
    <n v="443.63347798000007"/>
  </r>
  <r>
    <x v="5"/>
    <x v="3"/>
    <x v="52"/>
    <n v="201.3"/>
    <n v="443.79060990000005"/>
    <n v="21"/>
    <x v="3"/>
    <x v="0"/>
    <n v="295.12035399000001"/>
  </r>
  <r>
    <x v="5"/>
    <x v="3"/>
    <x v="53"/>
    <n v="257.89999999999998"/>
    <n v="568.57227169999987"/>
    <n v="22"/>
    <x v="3"/>
    <x v="0"/>
    <n v="378.10004616999998"/>
  </r>
  <r>
    <x v="5"/>
    <x v="3"/>
    <x v="54"/>
    <n v="110.7"/>
    <n v="244.05176610000001"/>
    <n v="23"/>
    <x v="3"/>
    <x v="1"/>
    <n v="162.29420360999998"/>
  </r>
  <r>
    <x v="5"/>
    <x v="3"/>
    <x v="55"/>
    <n v="32.5"/>
    <n v="71.650247499999992"/>
    <n v="23"/>
    <x v="3"/>
    <x v="2"/>
    <n v="47.647349750000004"/>
  </r>
  <r>
    <x v="5"/>
    <x v="3"/>
    <x v="56"/>
    <n v="319.39999999999998"/>
    <n v="704.15658619999999"/>
    <n v="24"/>
    <x v="4"/>
    <x v="1"/>
    <n v="468.26349261999991"/>
  </r>
  <r>
    <x v="5"/>
    <x v="3"/>
    <x v="57"/>
    <n v="84.7"/>
    <n v="186.7315681"/>
    <n v="24"/>
    <x v="4"/>
    <x v="2"/>
    <n v="124.17632381"/>
  </r>
  <r>
    <x v="5"/>
    <x v="3"/>
    <x v="58"/>
    <n v="489.6"/>
    <n v="1079.3834208000001"/>
    <n v="25"/>
    <x v="4"/>
    <x v="0"/>
    <n v="717.78899808000006"/>
  </r>
  <r>
    <x v="5"/>
    <x v="3"/>
    <x v="59"/>
    <n v="383.1"/>
    <n v="844.59107130000007"/>
    <n v="26"/>
    <x v="4"/>
    <x v="0"/>
    <n v="561.65229813000008"/>
  </r>
  <r>
    <x v="5"/>
    <x v="3"/>
    <x v="60"/>
    <n v="143.6"/>
    <n v="316.58386280000002"/>
    <n v="26"/>
    <x v="4"/>
    <x v="0"/>
    <n v="210.52798227999997"/>
  </r>
  <r>
    <x v="5"/>
    <x v="3"/>
    <x v="61"/>
    <n v="247.4"/>
    <n v="545.42373020000002"/>
    <n v="27"/>
    <x v="4"/>
    <x v="0"/>
    <n v="362.70628701999999"/>
  </r>
  <r>
    <x v="5"/>
    <x v="3"/>
    <x v="62"/>
    <n v="66.7"/>
    <n v="147.04835409999998"/>
    <n v="27"/>
    <x v="4"/>
    <x v="0"/>
    <n v="97.787022409999992"/>
  </r>
  <r>
    <x v="5"/>
    <x v="3"/>
    <x v="63"/>
    <n v="199.5"/>
    <n v="439.82228850000001"/>
    <n v="28"/>
    <x v="4"/>
    <x v="0"/>
    <n v="292.48142385"/>
  </r>
  <r>
    <x v="5"/>
    <x v="3"/>
    <x v="64"/>
    <n v="12.8"/>
    <n v="28.219174400000004"/>
    <n v="28"/>
    <x v="4"/>
    <x v="0"/>
    <n v="18.765725440000001"/>
  </r>
  <r>
    <x v="5"/>
    <x v="4"/>
    <x v="65"/>
    <n v="582.20000000000005"/>
    <n v="1283.5315106"/>
    <n v="29"/>
    <x v="5"/>
    <x v="0"/>
    <n v="853.54729306000002"/>
  </r>
  <r>
    <x v="5"/>
    <x v="4"/>
    <x v="66"/>
    <n v="212.8"/>
    <n v="469.14377440000004"/>
    <n v="30"/>
    <x v="5"/>
    <x v="0"/>
    <n v="311.98018544000001"/>
  </r>
  <r>
    <x v="5"/>
    <x v="4"/>
    <x v="67"/>
    <n v="59.6"/>
    <n v="131.39553080000002"/>
    <n v="31"/>
    <x v="5"/>
    <x v="0"/>
    <n v="87.377909080000009"/>
  </r>
  <r>
    <x v="5"/>
    <x v="4"/>
    <x v="68"/>
    <n v="135.69999999999999"/>
    <n v="299.16734109999999"/>
    <n v="32"/>
    <x v="6"/>
    <x v="0"/>
    <n v="198.94601111"/>
  </r>
  <r>
    <x v="5"/>
    <x v="4"/>
    <x v="69"/>
    <n v="114.3"/>
    <n v="251.9884089"/>
    <n v="33"/>
    <x v="6"/>
    <x v="0"/>
    <n v="167.57206388999998"/>
  </r>
  <r>
    <x v="5"/>
    <x v="4"/>
    <x v="70"/>
    <n v="78.8"/>
    <n v="173.7242924"/>
    <n v="34"/>
    <x v="6"/>
    <x v="0"/>
    <n v="115.52649724"/>
  </r>
  <r>
    <x v="5"/>
    <x v="5"/>
    <x v="76"/>
    <n v="293.8"/>
    <n v="647.71823740000002"/>
    <s v="4A"/>
    <x v="8"/>
    <x v="0"/>
    <n v="430.73204174"/>
  </r>
  <r>
    <x v="5"/>
    <x v="5"/>
    <x v="71"/>
    <n v="103.2"/>
    <n v="227.51709360000001"/>
    <n v="35"/>
    <x v="6"/>
    <x v="0"/>
    <n v="151.29866135999998"/>
  </r>
  <r>
    <x v="5"/>
    <x v="5"/>
    <x v="72"/>
    <n v="157.6"/>
    <n v="347.44858479999999"/>
    <n v="36"/>
    <x v="6"/>
    <x v="0"/>
    <n v="231.05299448"/>
  </r>
  <r>
    <x v="5"/>
    <x v="5"/>
    <x v="73"/>
    <n v="18.2"/>
    <n v="40.124138599999995"/>
    <n v="37"/>
    <x v="6"/>
    <x v="0"/>
    <n v="26.682515859999999"/>
  </r>
  <r>
    <x v="5"/>
    <x v="5"/>
    <x v="97"/>
    <n v="37.799999999999997"/>
    <n v="83.334749400000007"/>
    <s v="38-39"/>
    <x v="9"/>
    <x v="0"/>
    <n v="55.417532939999994"/>
  </r>
  <r>
    <x v="5"/>
    <x v="6"/>
    <x v="77"/>
    <n v="37.9"/>
    <n v="83.555211700000001"/>
    <n v="40"/>
    <x v="7"/>
    <x v="0"/>
    <n v="55.564140169999995"/>
  </r>
  <r>
    <x v="5"/>
    <x v="6"/>
    <x v="78"/>
    <n v="79.8"/>
    <n v="175.92891539999999"/>
    <n v="41"/>
    <x v="7"/>
    <x v="0"/>
    <n v="116.99256953999999"/>
  </r>
  <r>
    <x v="5"/>
    <x v="6"/>
    <x v="79"/>
    <n v="32.6"/>
    <n v="71.870709800000014"/>
    <s v="42+"/>
    <x v="7"/>
    <x v="0"/>
    <n v="47.793956979999997"/>
  </r>
  <r>
    <x v="5"/>
    <x v="6"/>
    <x v="80"/>
    <n v="24.6"/>
    <n v="54.233725800000009"/>
    <s v="42+"/>
    <x v="7"/>
    <x v="0"/>
    <n v="36.065378580000001"/>
  </r>
  <r>
    <x v="5"/>
    <x v="6"/>
    <x v="84"/>
    <n v="53.4"/>
    <n v="117.7268682"/>
    <s v="42+"/>
    <x v="7"/>
    <x v="0"/>
    <n v="78.288260819999991"/>
  </r>
  <r>
    <x v="5"/>
    <x v="6"/>
    <x v="98"/>
    <n v="11"/>
    <n v="24.250852999999999"/>
    <s v="42+"/>
    <x v="7"/>
    <x v="0"/>
    <n v="16.126795299999998"/>
  </r>
  <r>
    <x v="5"/>
    <x v="7"/>
    <x v="76"/>
    <n v="916"/>
    <n v="2019.4346680000001"/>
    <s v="4A"/>
    <x v="8"/>
    <x v="0"/>
    <n v="1342.9222267999999"/>
  </r>
  <r>
    <x v="6"/>
    <x v="0"/>
    <x v="1"/>
    <n v="3.2"/>
    <n v="7.0547936000000009"/>
    <n v="0"/>
    <x v="0"/>
    <x v="0"/>
    <n v="4.6914313600000002"/>
  </r>
  <r>
    <x v="6"/>
    <x v="0"/>
    <x v="2"/>
    <n v="20.399999999999999"/>
    <n v="44.974309199999993"/>
    <n v="0"/>
    <x v="0"/>
    <x v="0"/>
    <n v="29.907874919999998"/>
  </r>
  <r>
    <x v="6"/>
    <x v="0"/>
    <x v="3"/>
    <n v="47.2"/>
    <n v="104.05820560000002"/>
    <n v="0"/>
    <x v="0"/>
    <x v="0"/>
    <n v="69.198612560000001"/>
  </r>
  <r>
    <x v="6"/>
    <x v="0"/>
    <x v="4"/>
    <n v="4.4000000000000004"/>
    <n v="9.7003412000000004"/>
    <n v="0"/>
    <x v="0"/>
    <x v="0"/>
    <n v="6.4507181200000012"/>
  </r>
  <r>
    <x v="6"/>
    <x v="0"/>
    <x v="5"/>
    <n v="26.4"/>
    <n v="58.202047200000003"/>
    <n v="0"/>
    <x v="0"/>
    <x v="0"/>
    <n v="38.70430872"/>
  </r>
  <r>
    <x v="6"/>
    <x v="0"/>
    <x v="6"/>
    <n v="148.5"/>
    <n v="327.38651549999997"/>
    <n v="0"/>
    <x v="0"/>
    <x v="0"/>
    <n v="217.71173654999998"/>
  </r>
  <r>
    <x v="6"/>
    <x v="1"/>
    <x v="7"/>
    <n v="80"/>
    <n v="176.36984000000001"/>
    <n v="0"/>
    <x v="0"/>
    <x v="0"/>
    <n v="117.28578400000001"/>
  </r>
  <r>
    <x v="6"/>
    <x v="1"/>
    <x v="99"/>
    <n v="3.8"/>
    <n v="8.3775674000000002"/>
    <n v="0"/>
    <x v="0"/>
    <x v="0"/>
    <n v="5.5710747399999994"/>
  </r>
  <r>
    <x v="6"/>
    <x v="1"/>
    <x v="8"/>
    <n v="61.4"/>
    <n v="135.3638522"/>
    <n v="0"/>
    <x v="0"/>
    <x v="0"/>
    <n v="90.016839219999994"/>
  </r>
  <r>
    <x v="6"/>
    <x v="1"/>
    <x v="9"/>
    <n v="60"/>
    <n v="132.27737999999999"/>
    <n v="0"/>
    <x v="0"/>
    <x v="0"/>
    <n v="87.964337999999998"/>
  </r>
  <r>
    <x v="6"/>
    <x v="1"/>
    <x v="89"/>
    <n v="0.9"/>
    <n v="1.9841607000000001"/>
    <n v="0"/>
    <x v="0"/>
    <x v="0"/>
    <n v="1.3194650699999999"/>
  </r>
  <r>
    <x v="6"/>
    <x v="1"/>
    <x v="10"/>
    <n v="62.1"/>
    <n v="136.9070883"/>
    <n v="0"/>
    <x v="0"/>
    <x v="0"/>
    <n v="91.04308983"/>
  </r>
  <r>
    <x v="6"/>
    <x v="1"/>
    <x v="11"/>
    <n v="161"/>
    <n v="354.94430299999999"/>
    <n v="0"/>
    <x v="0"/>
    <x v="0"/>
    <n v="236.03764029999999"/>
  </r>
  <r>
    <x v="6"/>
    <x v="1"/>
    <x v="12"/>
    <n v="13.3"/>
    <n v="29.321485900000003"/>
    <n v="0"/>
    <x v="0"/>
    <x v="0"/>
    <n v="19.498761590000001"/>
  </r>
  <r>
    <x v="6"/>
    <x v="1"/>
    <x v="13"/>
    <n v="222.9"/>
    <n v="491.41046670000003"/>
    <n v="0"/>
    <x v="0"/>
    <x v="0"/>
    <n v="326.78751567"/>
  </r>
  <r>
    <x v="6"/>
    <x v="1"/>
    <x v="14"/>
    <n v="399.4"/>
    <n v="880.52642619999995"/>
    <n v="0"/>
    <x v="0"/>
    <x v="0"/>
    <n v="585.54927661999989"/>
  </r>
  <r>
    <x v="6"/>
    <x v="1"/>
    <x v="15"/>
    <n v="19.8"/>
    <n v="43.6515354"/>
    <n v="0"/>
    <x v="0"/>
    <x v="0"/>
    <n v="29.02823154"/>
  </r>
  <r>
    <x v="6"/>
    <x v="1"/>
    <x v="16"/>
    <n v="21.2"/>
    <n v="46.738007599999996"/>
    <n v="0"/>
    <x v="0"/>
    <x v="0"/>
    <n v="31.080732759999997"/>
  </r>
  <r>
    <x v="6"/>
    <x v="1"/>
    <x v="17"/>
    <n v="436.2"/>
    <n v="961.65655260000005"/>
    <n v="0"/>
    <x v="0"/>
    <x v="0"/>
    <n v="639.50073725999994"/>
  </r>
  <r>
    <x v="6"/>
    <x v="1"/>
    <x v="18"/>
    <n v="32.4"/>
    <n v="71.429785199999998"/>
    <n v="0"/>
    <x v="0"/>
    <x v="0"/>
    <n v="47.500742519999996"/>
  </r>
  <r>
    <x v="6"/>
    <x v="1"/>
    <x v="19"/>
    <n v="14.3"/>
    <n v="31.526108900000004"/>
    <n v="0"/>
    <x v="0"/>
    <x v="0"/>
    <n v="20.964833890000001"/>
  </r>
  <r>
    <x v="6"/>
    <x v="1"/>
    <x v="20"/>
    <n v="90.5"/>
    <n v="199.5183815"/>
    <n v="0"/>
    <x v="0"/>
    <x v="0"/>
    <n v="132.67954315"/>
  </r>
  <r>
    <x v="6"/>
    <x v="1"/>
    <x v="21"/>
    <n v="13.7"/>
    <n v="30.2033351"/>
    <n v="0"/>
    <x v="0"/>
    <x v="0"/>
    <n v="20.085190509999997"/>
  </r>
  <r>
    <x v="6"/>
    <x v="1"/>
    <x v="22"/>
    <n v="185.8"/>
    <n v="409.61895340000007"/>
    <n v="0"/>
    <x v="0"/>
    <x v="0"/>
    <n v="272.39623333999998"/>
  </r>
  <r>
    <x v="6"/>
    <x v="1"/>
    <x v="23"/>
    <n v="252.2"/>
    <n v="556.00592059999997"/>
    <n v="0"/>
    <x v="0"/>
    <x v="0"/>
    <n v="369.74343405999997"/>
  </r>
  <r>
    <x v="6"/>
    <x v="1"/>
    <x v="24"/>
    <n v="175.7"/>
    <n v="387.35226110000002"/>
    <n v="0"/>
    <x v="0"/>
    <x v="0"/>
    <n v="257.58890310999999"/>
  </r>
  <r>
    <x v="6"/>
    <x v="1"/>
    <x v="25"/>
    <n v="96.8"/>
    <n v="213.40750639999999"/>
    <n v="0"/>
    <x v="0"/>
    <x v="0"/>
    <n v="141.91579863999999"/>
  </r>
  <r>
    <x v="6"/>
    <x v="1"/>
    <x v="26"/>
    <n v="44.2"/>
    <n v="97.444336600000014"/>
    <n v="0"/>
    <x v="0"/>
    <x v="0"/>
    <n v="64.800395660000007"/>
  </r>
  <r>
    <x v="6"/>
    <x v="1"/>
    <x v="27"/>
    <n v="221.2"/>
    <n v="487.6626076"/>
    <n v="0"/>
    <x v="0"/>
    <x v="0"/>
    <n v="324.29519275999996"/>
  </r>
  <r>
    <x v="6"/>
    <x v="2"/>
    <x v="28"/>
    <n v="9"/>
    <n v="19.841607"/>
    <s v="14-O"/>
    <x v="1"/>
    <x v="0"/>
    <n v="13.194650699999999"/>
  </r>
  <r>
    <x v="6"/>
    <x v="2"/>
    <x v="29"/>
    <n v="2.9"/>
    <n v="6.3934066999999999"/>
    <s v="14-I"/>
    <x v="2"/>
    <x v="0"/>
    <n v="4.2516096699999997"/>
  </r>
  <r>
    <x v="6"/>
    <x v="2"/>
    <x v="30"/>
    <n v="30.1"/>
    <n v="66.359152300000005"/>
    <s v="14-I"/>
    <x v="2"/>
    <x v="0"/>
    <n v="44.12877623"/>
  </r>
  <r>
    <x v="6"/>
    <x v="2"/>
    <x v="31"/>
    <n v="59.7"/>
    <n v="131.61599310000003"/>
    <s v="14-I"/>
    <x v="2"/>
    <x v="0"/>
    <n v="87.52451631000001"/>
  </r>
  <r>
    <x v="6"/>
    <x v="2"/>
    <x v="32"/>
    <n v="11.9"/>
    <n v="26.235013700000003"/>
    <s v="14-I"/>
    <x v="2"/>
    <x v="0"/>
    <n v="17.446260370000001"/>
  </r>
  <r>
    <x v="6"/>
    <x v="2"/>
    <x v="33"/>
    <n v="66.8"/>
    <n v="147.26881640000002"/>
    <s v="15-O"/>
    <x v="1"/>
    <x v="0"/>
    <n v="97.933629639999992"/>
  </r>
  <r>
    <x v="6"/>
    <x v="2"/>
    <x v="34"/>
    <n v="98"/>
    <n v="216.053054"/>
    <s v="15-I"/>
    <x v="2"/>
    <x v="0"/>
    <n v="143.6750854"/>
  </r>
  <r>
    <x v="6"/>
    <x v="2"/>
    <x v="35"/>
    <n v="158.5"/>
    <n v="349.43274550000001"/>
    <s v="15-I"/>
    <x v="2"/>
    <x v="0"/>
    <n v="232.37245954999997"/>
  </r>
  <r>
    <x v="6"/>
    <x v="2"/>
    <x v="36"/>
    <n v="25.1"/>
    <n v="55.336037300000001"/>
    <s v="15-I"/>
    <x v="2"/>
    <x v="0"/>
    <n v="36.798414729999998"/>
  </r>
  <r>
    <x v="6"/>
    <x v="2"/>
    <x v="37"/>
    <n v="248.9"/>
    <n v="548.73066470000003"/>
    <s v="16-O"/>
    <x v="1"/>
    <x v="0"/>
    <n v="364.90539547000003"/>
  </r>
  <r>
    <x v="6"/>
    <x v="2"/>
    <x v="38"/>
    <n v="56.5"/>
    <n v="124.5611995"/>
    <s v="16-I"/>
    <x v="2"/>
    <x v="0"/>
    <n v="82.83308495"/>
  </r>
  <r>
    <x v="6"/>
    <x v="2"/>
    <x v="39"/>
    <n v="307.89999999999998"/>
    <n v="678.80342169999994"/>
    <s v="16-I"/>
    <x v="2"/>
    <x v="0"/>
    <n v="451.40366116999996"/>
  </r>
  <r>
    <x v="6"/>
    <x v="2"/>
    <x v="40"/>
    <n v="35.4"/>
    <n v="78.043654200000006"/>
    <s v="16-I"/>
    <x v="2"/>
    <x v="0"/>
    <n v="51.898959419999997"/>
  </r>
  <r>
    <x v="6"/>
    <x v="2"/>
    <x v="41"/>
    <n v="76.3"/>
    <n v="168.21273490000002"/>
    <s v="17-O"/>
    <x v="1"/>
    <x v="0"/>
    <n v="111.86131648999999"/>
  </r>
  <r>
    <x v="6"/>
    <x v="2"/>
    <x v="42"/>
    <n v="63.3"/>
    <n v="139.55263589999998"/>
    <s v="17-I"/>
    <x v="2"/>
    <x v="0"/>
    <n v="92.802376589999994"/>
  </r>
  <r>
    <x v="6"/>
    <x v="2"/>
    <x v="43"/>
    <n v="27.5"/>
    <n v="60.627132500000002"/>
    <s v="17-I"/>
    <x v="2"/>
    <x v="0"/>
    <n v="40.316988250000001"/>
  </r>
  <r>
    <x v="6"/>
    <x v="2"/>
    <x v="44"/>
    <n v="17"/>
    <n v="37.478591000000002"/>
    <s v="17-I"/>
    <x v="2"/>
    <x v="0"/>
    <n v="24.923229099999997"/>
  </r>
  <r>
    <x v="6"/>
    <x v="2"/>
    <x v="45"/>
    <n v="155.80000000000001"/>
    <n v="343.48026340000007"/>
    <s v="18S-O"/>
    <x v="1"/>
    <x v="0"/>
    <n v="228.41406434000004"/>
  </r>
  <r>
    <x v="6"/>
    <x v="2"/>
    <x v="46"/>
    <n v="109.6"/>
    <n v="241.6266808"/>
    <s v="183-I"/>
    <x v="2"/>
    <x v="0"/>
    <n v="160.68152407999997"/>
  </r>
  <r>
    <x v="6"/>
    <x v="2"/>
    <x v="47"/>
    <n v="25"/>
    <n v="55.115575000000007"/>
    <s v="183-I"/>
    <x v="2"/>
    <x v="0"/>
    <n v="36.651807499999997"/>
  </r>
  <r>
    <x v="6"/>
    <x v="2"/>
    <x v="48"/>
    <n v="48.6"/>
    <n v="107.14467780000001"/>
    <s v="183-I"/>
    <x v="2"/>
    <x v="0"/>
    <n v="71.251113779999997"/>
  </r>
  <r>
    <x v="6"/>
    <x v="3"/>
    <x v="49"/>
    <n v="295.2"/>
    <n v="650.80470959999991"/>
    <s v="18W"/>
    <x v="3"/>
    <x v="0"/>
    <n v="432.78454296000001"/>
  </r>
  <r>
    <x v="6"/>
    <x v="3"/>
    <x v="50"/>
    <n v="175.4"/>
    <n v="386.6908742"/>
    <n v="19"/>
    <x v="3"/>
    <x v="0"/>
    <n v="257.14908142000002"/>
  </r>
  <r>
    <x v="6"/>
    <x v="3"/>
    <x v="51"/>
    <n v="295.2"/>
    <n v="650.80470959999991"/>
    <n v="20"/>
    <x v="3"/>
    <x v="0"/>
    <n v="432.78454296000001"/>
  </r>
  <r>
    <x v="6"/>
    <x v="3"/>
    <x v="52"/>
    <n v="264.39999999999998"/>
    <n v="582.90232119999996"/>
    <n v="21"/>
    <x v="3"/>
    <x v="0"/>
    <n v="387.62951611999995"/>
  </r>
  <r>
    <x v="6"/>
    <x v="3"/>
    <x v="53"/>
    <n v="331.7"/>
    <n v="731.27344909999999"/>
    <n v="22"/>
    <x v="3"/>
    <x v="0"/>
    <n v="486.29618190999997"/>
  </r>
  <r>
    <x v="6"/>
    <x v="3"/>
    <x v="54"/>
    <n v="105.9"/>
    <n v="233.46957570000001"/>
    <n v="23"/>
    <x v="3"/>
    <x v="1"/>
    <n v="155.25705657"/>
  </r>
  <r>
    <x v="6"/>
    <x v="3"/>
    <x v="55"/>
    <n v="29.4"/>
    <n v="64.815916200000004"/>
    <n v="23"/>
    <x v="3"/>
    <x v="2"/>
    <n v="43.102525620000002"/>
  </r>
  <r>
    <x v="6"/>
    <x v="3"/>
    <x v="56"/>
    <n v="260.39999999999998"/>
    <n v="574.08382919999997"/>
    <n v="24"/>
    <x v="4"/>
    <x v="1"/>
    <n v="381.76522691999992"/>
  </r>
  <r>
    <x v="6"/>
    <x v="3"/>
    <x v="57"/>
    <n v="68.8"/>
    <n v="151.67806239999999"/>
    <n v="24"/>
    <x v="4"/>
    <x v="2"/>
    <n v="100.86577423999999"/>
  </r>
  <r>
    <x v="6"/>
    <x v="3"/>
    <x v="58"/>
    <n v="592.79999999999995"/>
    <n v="1306.9005144"/>
    <n v="25"/>
    <x v="4"/>
    <x v="0"/>
    <n v="869.08765943999992"/>
  </r>
  <r>
    <x v="6"/>
    <x v="3"/>
    <x v="59"/>
    <n v="286.2"/>
    <n v="630.96310259999996"/>
    <n v="26"/>
    <x v="4"/>
    <x v="0"/>
    <n v="419.58989226"/>
  </r>
  <r>
    <x v="6"/>
    <x v="3"/>
    <x v="60"/>
    <n v="167.6"/>
    <n v="369.49481479999997"/>
    <n v="26"/>
    <x v="4"/>
    <x v="0"/>
    <n v="245.71371747999999"/>
  </r>
  <r>
    <x v="6"/>
    <x v="3"/>
    <x v="61"/>
    <n v="290.8"/>
    <n v="641.1043684"/>
    <n v="27"/>
    <x v="4"/>
    <x v="0"/>
    <n v="426.33382483999998"/>
  </r>
  <r>
    <x v="6"/>
    <x v="3"/>
    <x v="62"/>
    <n v="68.8"/>
    <n v="151.67806239999999"/>
    <n v="27"/>
    <x v="4"/>
    <x v="0"/>
    <n v="100.86577423999999"/>
  </r>
  <r>
    <x v="6"/>
    <x v="3"/>
    <x v="63"/>
    <n v="246.7"/>
    <n v="543.88049409999996"/>
    <n v="28"/>
    <x v="4"/>
    <x v="0"/>
    <n v="361.68003640999996"/>
  </r>
  <r>
    <x v="6"/>
    <x v="3"/>
    <x v="64"/>
    <n v="23.3"/>
    <n v="51.3677159"/>
    <n v="28"/>
    <x v="4"/>
    <x v="0"/>
    <n v="34.159484589999998"/>
  </r>
  <r>
    <x v="6"/>
    <x v="4"/>
    <x v="65"/>
    <n v="555.6"/>
    <n v="1224.8885387999999"/>
    <n v="29"/>
    <x v="5"/>
    <x v="0"/>
    <n v="814.5497698800001"/>
  </r>
  <r>
    <x v="6"/>
    <x v="4"/>
    <x v="66"/>
    <n v="233.4"/>
    <n v="514.55900819999999"/>
    <n v="30"/>
    <x v="5"/>
    <x v="0"/>
    <n v="342.18127482"/>
  </r>
  <r>
    <x v="6"/>
    <x v="4"/>
    <x v="67"/>
    <n v="69.599999999999994"/>
    <n v="153.4417608"/>
    <n v="31"/>
    <x v="5"/>
    <x v="0"/>
    <n v="102.03863207999999"/>
  </r>
  <r>
    <x v="6"/>
    <x v="4"/>
    <x v="68"/>
    <n v="171.9"/>
    <n v="378.97469369999999"/>
    <n v="32"/>
    <x v="6"/>
    <x v="0"/>
    <n v="252.01782837000002"/>
  </r>
  <r>
    <x v="6"/>
    <x v="4"/>
    <x v="69"/>
    <n v="83.7"/>
    <n v="184.52694510000001"/>
    <n v="33"/>
    <x v="6"/>
    <x v="0"/>
    <n v="122.71025151000001"/>
  </r>
  <r>
    <x v="6"/>
    <x v="4"/>
    <x v="70"/>
    <n v="53.4"/>
    <n v="117.7268682"/>
    <n v="34"/>
    <x v="6"/>
    <x v="0"/>
    <n v="78.288260819999991"/>
  </r>
  <r>
    <x v="6"/>
    <x v="5"/>
    <x v="76"/>
    <n v="360.8"/>
    <n v="795.42797840000003"/>
    <s v="4A"/>
    <x v="8"/>
    <x v="0"/>
    <n v="528.95888583999999"/>
  </r>
  <r>
    <x v="6"/>
    <x v="5"/>
    <x v="71"/>
    <n v="42.9"/>
    <n v="94.578326700000005"/>
    <n v="35"/>
    <x v="6"/>
    <x v="0"/>
    <n v="62.894501669999997"/>
  </r>
  <r>
    <x v="6"/>
    <x v="5"/>
    <x v="72"/>
    <n v="116.7"/>
    <n v="257.2795041"/>
    <n v="36"/>
    <x v="6"/>
    <x v="0"/>
    <n v="171.09063741"/>
  </r>
  <r>
    <x v="6"/>
    <x v="5"/>
    <x v="73"/>
    <n v="32.5"/>
    <n v="71.650247499999992"/>
    <n v="37"/>
    <x v="6"/>
    <x v="0"/>
    <n v="47.647349750000004"/>
  </r>
  <r>
    <x v="6"/>
    <x v="5"/>
    <x v="74"/>
    <n v="42.3"/>
    <n v="93.255552899999998"/>
    <n v="38"/>
    <x v="6"/>
    <x v="0"/>
    <n v="62.014858289999992"/>
  </r>
  <r>
    <x v="6"/>
    <x v="5"/>
    <x v="75"/>
    <n v="10.9"/>
    <n v="24.030390700000002"/>
    <n v="39"/>
    <x v="7"/>
    <x v="0"/>
    <n v="15.980188070000001"/>
  </r>
  <r>
    <x v="6"/>
    <x v="6"/>
    <x v="77"/>
    <n v="51.2"/>
    <n v="112.87669760000001"/>
    <n v="40"/>
    <x v="7"/>
    <x v="0"/>
    <n v="75.062901760000003"/>
  </r>
  <r>
    <x v="6"/>
    <x v="6"/>
    <x v="78"/>
    <n v="36.9"/>
    <n v="81.350588699999989"/>
    <n v="41"/>
    <x v="7"/>
    <x v="0"/>
    <n v="54.098067870000001"/>
  </r>
  <r>
    <x v="6"/>
    <x v="6"/>
    <x v="79"/>
    <n v="27"/>
    <n v="59.524821000000003"/>
    <s v="42+"/>
    <x v="7"/>
    <x v="0"/>
    <n v="39.583952099999998"/>
  </r>
  <r>
    <x v="6"/>
    <x v="6"/>
    <x v="80"/>
    <n v="15.9"/>
    <n v="35.053505700000002"/>
    <s v="42+"/>
    <x v="7"/>
    <x v="0"/>
    <n v="23.310549569999999"/>
  </r>
  <r>
    <x v="6"/>
    <x v="6"/>
    <x v="84"/>
    <n v="84.6"/>
    <n v="186.5111058"/>
    <s v="42+"/>
    <x v="7"/>
    <x v="0"/>
    <n v="124.02971657999998"/>
  </r>
  <r>
    <x v="6"/>
    <x v="6"/>
    <x v="100"/>
    <n v="31"/>
    <n v="68.343312999999995"/>
    <s v="42+"/>
    <x v="7"/>
    <x v="0"/>
    <n v="45.448241299999992"/>
  </r>
  <r>
    <x v="6"/>
    <x v="7"/>
    <x v="76"/>
    <n v="775.1"/>
    <n v="1708.8032873000002"/>
    <s v="4A"/>
    <x v="8"/>
    <x v="0"/>
    <n v="1136.35263973"/>
  </r>
  <r>
    <x v="7"/>
    <x v="0"/>
    <x v="101"/>
    <n v="0.6"/>
    <n v="1.3227738"/>
    <n v="0"/>
    <x v="0"/>
    <x v="0"/>
    <n v="0.87964337999999997"/>
  </r>
  <r>
    <x v="7"/>
    <x v="0"/>
    <x v="2"/>
    <n v="17.3"/>
    <n v="38.139977900000005"/>
    <n v="0"/>
    <x v="0"/>
    <x v="0"/>
    <n v="25.363050789999999"/>
  </r>
  <r>
    <x v="7"/>
    <x v="0"/>
    <x v="3"/>
    <n v="46.3"/>
    <n v="102.07404489999999"/>
    <n v="0"/>
    <x v="0"/>
    <x v="0"/>
    <n v="67.879147489999994"/>
  </r>
  <r>
    <x v="7"/>
    <x v="0"/>
    <x v="4"/>
    <n v="1.1000000000000001"/>
    <n v="2.4250853000000001"/>
    <n v="0"/>
    <x v="0"/>
    <x v="0"/>
    <n v="1.6126795300000003"/>
  </r>
  <r>
    <x v="7"/>
    <x v="0"/>
    <x v="5"/>
    <n v="17.399999999999999"/>
    <n v="38.360440199999999"/>
    <n v="0"/>
    <x v="0"/>
    <x v="0"/>
    <n v="25.509658019999996"/>
  </r>
  <r>
    <x v="7"/>
    <x v="0"/>
    <x v="6"/>
    <n v="148.6"/>
    <n v="327.60697779999998"/>
    <n v="0"/>
    <x v="0"/>
    <x v="0"/>
    <n v="217.85834377999998"/>
  </r>
  <r>
    <x v="7"/>
    <x v="1"/>
    <x v="96"/>
    <n v="52.1"/>
    <n v="114.8608583"/>
    <n v="0"/>
    <x v="0"/>
    <x v="0"/>
    <n v="76.382366829999995"/>
  </r>
  <r>
    <x v="7"/>
    <x v="1"/>
    <x v="8"/>
    <n v="44"/>
    <n v="97.003411999999997"/>
    <n v="0"/>
    <x v="0"/>
    <x v="0"/>
    <n v="64.507181199999991"/>
  </r>
  <r>
    <x v="7"/>
    <x v="1"/>
    <x v="9"/>
    <n v="44.9"/>
    <n v="98.987572700000001"/>
    <n v="0"/>
    <x v="0"/>
    <x v="0"/>
    <n v="65.826646269999998"/>
  </r>
  <r>
    <x v="7"/>
    <x v="1"/>
    <x v="89"/>
    <n v="2.2000000000000002"/>
    <n v="4.8501706000000002"/>
    <n v="0"/>
    <x v="0"/>
    <x v="0"/>
    <n v="3.2253590600000006"/>
  </r>
  <r>
    <x v="7"/>
    <x v="1"/>
    <x v="10"/>
    <n v="62.2"/>
    <n v="137.12755060000001"/>
    <n v="0"/>
    <x v="0"/>
    <x v="0"/>
    <n v="91.18969706"/>
  </r>
  <r>
    <x v="7"/>
    <x v="1"/>
    <x v="11"/>
    <n v="126.3"/>
    <n v="278.4438849"/>
    <n v="0"/>
    <x v="0"/>
    <x v="0"/>
    <n v="185.16493148999999"/>
  </r>
  <r>
    <x v="7"/>
    <x v="1"/>
    <x v="12"/>
    <n v="16.2"/>
    <n v="35.714892599999999"/>
    <n v="0"/>
    <x v="0"/>
    <x v="0"/>
    <n v="23.750371259999998"/>
  </r>
  <r>
    <x v="7"/>
    <x v="1"/>
    <x v="13"/>
    <n v="317"/>
    <n v="698.86549100000002"/>
    <n v="0"/>
    <x v="0"/>
    <x v="0"/>
    <n v="464.74491909999995"/>
  </r>
  <r>
    <x v="7"/>
    <x v="1"/>
    <x v="14"/>
    <n v="345.2"/>
    <n v="761.03585959999998"/>
    <n v="0"/>
    <x v="0"/>
    <x v="0"/>
    <n v="506.08815795999999"/>
  </r>
  <r>
    <x v="7"/>
    <x v="1"/>
    <x v="15"/>
    <n v="25.9"/>
    <n v="57.099735699999997"/>
    <n v="0"/>
    <x v="0"/>
    <x v="0"/>
    <n v="37.971272569999996"/>
  </r>
  <r>
    <x v="7"/>
    <x v="1"/>
    <x v="16"/>
    <n v="32.799999999999997"/>
    <n v="72.311634399999988"/>
    <n v="0"/>
    <x v="0"/>
    <x v="0"/>
    <n v="48.087171439999999"/>
  </r>
  <r>
    <x v="7"/>
    <x v="1"/>
    <x v="17"/>
    <n v="382.9"/>
    <n v="844.15014669999994"/>
    <n v="0"/>
    <x v="0"/>
    <x v="0"/>
    <n v="561.3590836699999"/>
  </r>
  <r>
    <x v="7"/>
    <x v="1"/>
    <x v="18"/>
    <n v="46.1"/>
    <n v="101.63312030000002"/>
    <n v="0"/>
    <x v="0"/>
    <x v="0"/>
    <n v="67.585933030000007"/>
  </r>
  <r>
    <x v="7"/>
    <x v="1"/>
    <x v="19"/>
    <n v="17"/>
    <n v="37.478591000000002"/>
    <n v="0"/>
    <x v="0"/>
    <x v="0"/>
    <n v="24.923229099999997"/>
  </r>
  <r>
    <x v="7"/>
    <x v="1"/>
    <x v="20"/>
    <n v="43.8"/>
    <n v="96.562487399999995"/>
    <n v="0"/>
    <x v="0"/>
    <x v="0"/>
    <n v="64.213966739999989"/>
  </r>
  <r>
    <x v="7"/>
    <x v="1"/>
    <x v="21"/>
    <n v="11.3"/>
    <n v="24.912239899999999"/>
    <n v="0"/>
    <x v="0"/>
    <x v="0"/>
    <n v="16.56661699"/>
  </r>
  <r>
    <x v="7"/>
    <x v="1"/>
    <x v="22"/>
    <n v="195"/>
    <n v="429.90148499999998"/>
    <n v="0"/>
    <x v="0"/>
    <x v="0"/>
    <n v="285.88409849999999"/>
  </r>
  <r>
    <x v="7"/>
    <x v="1"/>
    <x v="23"/>
    <n v="346.4"/>
    <n v="763.68140719999997"/>
    <n v="0"/>
    <x v="0"/>
    <x v="0"/>
    <n v="507.84744472"/>
  </r>
  <r>
    <x v="7"/>
    <x v="1"/>
    <x v="24"/>
    <n v="195"/>
    <n v="429.90148499999998"/>
    <n v="0"/>
    <x v="0"/>
    <x v="0"/>
    <n v="285.88409849999999"/>
  </r>
  <r>
    <x v="7"/>
    <x v="1"/>
    <x v="25"/>
    <n v="86.7"/>
    <n v="191.14081410000003"/>
    <n v="0"/>
    <x v="0"/>
    <x v="0"/>
    <n v="127.10846841"/>
  </r>
  <r>
    <x v="7"/>
    <x v="1"/>
    <x v="26"/>
    <n v="17.899999999999999"/>
    <n v="39.462751699999998"/>
    <n v="0"/>
    <x v="0"/>
    <x v="0"/>
    <n v="26.24269417"/>
  </r>
  <r>
    <x v="7"/>
    <x v="1"/>
    <x v="27"/>
    <n v="209.1"/>
    <n v="460.98666930000002"/>
    <n v="0"/>
    <x v="0"/>
    <x v="0"/>
    <n v="306.55571792999996"/>
  </r>
  <r>
    <x v="7"/>
    <x v="2"/>
    <x v="28"/>
    <n v="14.9"/>
    <n v="32.848882700000004"/>
    <s v="14-O"/>
    <x v="1"/>
    <x v="0"/>
    <n v="21.844477270000002"/>
  </r>
  <r>
    <x v="7"/>
    <x v="2"/>
    <x v="29"/>
    <n v="8.1999999999999993"/>
    <n v="18.077908599999997"/>
    <s v="14-I"/>
    <x v="2"/>
    <x v="0"/>
    <n v="12.02179286"/>
  </r>
  <r>
    <x v="7"/>
    <x v="2"/>
    <x v="30"/>
    <n v="28.7"/>
    <n v="63.272680099999995"/>
    <s v="14-I"/>
    <x v="2"/>
    <x v="0"/>
    <n v="42.076275009999996"/>
  </r>
  <r>
    <x v="7"/>
    <x v="2"/>
    <x v="31"/>
    <n v="56.6"/>
    <n v="124.78166179999999"/>
    <s v="14-I"/>
    <x v="2"/>
    <x v="0"/>
    <n v="82.979692180000001"/>
  </r>
  <r>
    <x v="7"/>
    <x v="2"/>
    <x v="32"/>
    <n v="8"/>
    <n v="17.636984000000002"/>
    <s v="14-I"/>
    <x v="2"/>
    <x v="0"/>
    <n v="11.7285784"/>
  </r>
  <r>
    <x v="7"/>
    <x v="2"/>
    <x v="33"/>
    <n v="58"/>
    <n v="127.86813400000001"/>
    <s v="15-O"/>
    <x v="1"/>
    <x v="0"/>
    <n v="85.032193399999997"/>
  </r>
  <r>
    <x v="7"/>
    <x v="2"/>
    <x v="34"/>
    <n v="80.7"/>
    <n v="177.91307610000001"/>
    <s v="15-I"/>
    <x v="2"/>
    <x v="0"/>
    <n v="118.31203461000001"/>
  </r>
  <r>
    <x v="7"/>
    <x v="2"/>
    <x v="35"/>
    <n v="131.4"/>
    <n v="289.68746220000003"/>
    <s v="15-I"/>
    <x v="2"/>
    <x v="0"/>
    <n v="192.64190022000003"/>
  </r>
  <r>
    <x v="7"/>
    <x v="2"/>
    <x v="36"/>
    <n v="37.700000000000003"/>
    <n v="83.114287099999999"/>
    <s v="15-I"/>
    <x v="2"/>
    <x v="0"/>
    <n v="55.270925710000007"/>
  </r>
  <r>
    <x v="7"/>
    <x v="2"/>
    <x v="37"/>
    <n v="224.2"/>
    <n v="494.27647659999997"/>
    <s v="16-O"/>
    <x v="1"/>
    <x v="0"/>
    <n v="328.69340965999999"/>
  </r>
  <r>
    <x v="7"/>
    <x v="2"/>
    <x v="38"/>
    <n v="61"/>
    <n v="134.48200299999999"/>
    <s v="16-I"/>
    <x v="2"/>
    <x v="0"/>
    <n v="89.430410300000005"/>
  </r>
  <r>
    <x v="7"/>
    <x v="2"/>
    <x v="39"/>
    <n v="271.2"/>
    <n v="597.89375759999996"/>
    <s v="16-I"/>
    <x v="2"/>
    <x v="0"/>
    <n v="397.59880776"/>
  </r>
  <r>
    <x v="7"/>
    <x v="2"/>
    <x v="40"/>
    <n v="27.8"/>
    <n v="61.288519400000006"/>
    <s v="16-I"/>
    <x v="2"/>
    <x v="0"/>
    <n v="40.756809940000004"/>
  </r>
  <r>
    <x v="7"/>
    <x v="2"/>
    <x v="41"/>
    <n v="80.3"/>
    <n v="177.03122690000001"/>
    <s v="17-O"/>
    <x v="1"/>
    <x v="0"/>
    <n v="117.72560568999999"/>
  </r>
  <r>
    <x v="7"/>
    <x v="2"/>
    <x v="42"/>
    <n v="54.6"/>
    <n v="120.3724158"/>
    <s v="17-I"/>
    <x v="2"/>
    <x v="0"/>
    <n v="80.04754758"/>
  </r>
  <r>
    <x v="7"/>
    <x v="2"/>
    <x v="43"/>
    <n v="21.1"/>
    <n v="46.517545300000002"/>
    <s v="17-I"/>
    <x v="2"/>
    <x v="0"/>
    <n v="30.934125530000003"/>
  </r>
  <r>
    <x v="7"/>
    <x v="2"/>
    <x v="44"/>
    <n v="19.399999999999999"/>
    <n v="42.769686199999995"/>
    <s v="17-I"/>
    <x v="2"/>
    <x v="0"/>
    <n v="28.441802619999994"/>
  </r>
  <r>
    <x v="7"/>
    <x v="2"/>
    <x v="45"/>
    <n v="134.80000000000001"/>
    <n v="297.18318040000003"/>
    <s v="18S-O"/>
    <x v="1"/>
    <x v="0"/>
    <n v="197.62654603999999"/>
  </r>
  <r>
    <x v="7"/>
    <x v="2"/>
    <x v="46"/>
    <n v="99.8"/>
    <n v="220.02137539999998"/>
    <s v="183-I"/>
    <x v="2"/>
    <x v="0"/>
    <n v="146.31401553999999"/>
  </r>
  <r>
    <x v="7"/>
    <x v="2"/>
    <x v="47"/>
    <n v="17.399999999999999"/>
    <n v="38.360440199999999"/>
    <s v="183-I"/>
    <x v="2"/>
    <x v="0"/>
    <n v="25.509658019999996"/>
  </r>
  <r>
    <x v="7"/>
    <x v="2"/>
    <x v="48"/>
    <n v="49.9"/>
    <n v="110.01068769999999"/>
    <s v="183-I"/>
    <x v="2"/>
    <x v="0"/>
    <n v="73.157007769999993"/>
  </r>
  <r>
    <x v="7"/>
    <x v="3"/>
    <x v="49"/>
    <n v="291"/>
    <n v="641.54529300000002"/>
    <s v="18W"/>
    <x v="3"/>
    <x v="0"/>
    <n v="426.62703929999998"/>
  </r>
  <r>
    <x v="7"/>
    <x v="3"/>
    <x v="50"/>
    <n v="156.4"/>
    <n v="344.80303720000001"/>
    <n v="19"/>
    <x v="3"/>
    <x v="0"/>
    <n v="229.29370772000001"/>
  </r>
  <r>
    <x v="7"/>
    <x v="3"/>
    <x v="51"/>
    <n v="315.10000000000002"/>
    <n v="694.67670729999998"/>
    <n v="20"/>
    <x v="3"/>
    <x v="0"/>
    <n v="461.95938173000002"/>
  </r>
  <r>
    <x v="7"/>
    <x v="3"/>
    <x v="52"/>
    <n v="195.2"/>
    <n v="430.34240959999994"/>
    <n v="21"/>
    <x v="3"/>
    <x v="0"/>
    <n v="286.17731295999994"/>
  </r>
  <r>
    <x v="7"/>
    <x v="3"/>
    <x v="53"/>
    <n v="261.8"/>
    <n v="577.17030139999997"/>
    <n v="22"/>
    <x v="3"/>
    <x v="0"/>
    <n v="383.81772813999999"/>
  </r>
  <r>
    <x v="7"/>
    <x v="3"/>
    <x v="54"/>
    <n v="65.599999999999994"/>
    <n v="144.62326879999998"/>
    <n v="23"/>
    <x v="3"/>
    <x v="1"/>
    <n v="96.174342879999998"/>
  </r>
  <r>
    <x v="7"/>
    <x v="3"/>
    <x v="55"/>
    <n v="30.8"/>
    <n v="67.902388399999992"/>
    <n v="23"/>
    <x v="3"/>
    <x v="2"/>
    <n v="45.155026839999998"/>
  </r>
  <r>
    <x v="7"/>
    <x v="3"/>
    <x v="56"/>
    <n v="310.7"/>
    <n v="684.97636609999995"/>
    <n v="24"/>
    <x v="4"/>
    <x v="1"/>
    <n v="455.50866360999999"/>
  </r>
  <r>
    <x v="7"/>
    <x v="3"/>
    <x v="57"/>
    <n v="64.599999999999994"/>
    <n v="142.41864580000001"/>
    <n v="24"/>
    <x v="4"/>
    <x v="2"/>
    <n v="94.70827057999999"/>
  </r>
  <r>
    <x v="7"/>
    <x v="3"/>
    <x v="58"/>
    <n v="593.4"/>
    <n v="1308.2232882000001"/>
    <n v="25"/>
    <x v="4"/>
    <x v="0"/>
    <n v="869.96730281999999"/>
  </r>
  <r>
    <x v="7"/>
    <x v="3"/>
    <x v="59"/>
    <n v="356.5"/>
    <n v="785.94809950000001"/>
    <n v="26"/>
    <x v="4"/>
    <x v="0"/>
    <n v="522.65477494999993"/>
  </r>
  <r>
    <x v="7"/>
    <x v="3"/>
    <x v="60"/>
    <n v="125.9"/>
    <n v="277.56203570000002"/>
    <n v="26"/>
    <x v="4"/>
    <x v="0"/>
    <n v="184.57850256999998"/>
  </r>
  <r>
    <x v="7"/>
    <x v="3"/>
    <x v="61"/>
    <n v="275.10000000000002"/>
    <n v="606.49178730000006"/>
    <n v="27"/>
    <x v="4"/>
    <x v="0"/>
    <n v="403.31648973"/>
  </r>
  <r>
    <x v="7"/>
    <x v="3"/>
    <x v="62"/>
    <n v="50.7"/>
    <n v="111.7743861"/>
    <n v="27"/>
    <x v="4"/>
    <x v="0"/>
    <n v="74.329865609999999"/>
  </r>
  <r>
    <x v="7"/>
    <x v="3"/>
    <x v="63"/>
    <n v="241.6"/>
    <n v="532.63691679999999"/>
    <n v="28"/>
    <x v="4"/>
    <x v="0"/>
    <n v="354.20306768"/>
  </r>
  <r>
    <x v="7"/>
    <x v="3"/>
    <x v="64"/>
    <n v="14.5"/>
    <n v="31.967033500000003"/>
    <n v="28"/>
    <x v="4"/>
    <x v="0"/>
    <n v="21.258048349999999"/>
  </r>
  <r>
    <x v="7"/>
    <x v="4"/>
    <x v="65"/>
    <n v="624.20000000000005"/>
    <n v="1376.1256766000001"/>
    <n v="29"/>
    <x v="5"/>
    <x v="0"/>
    <n v="915.1223296600001"/>
  </r>
  <r>
    <x v="7"/>
    <x v="4"/>
    <x v="66"/>
    <n v="191.1"/>
    <n v="421.3034553"/>
    <n v="30"/>
    <x v="5"/>
    <x v="0"/>
    <n v="280.16641652999999"/>
  </r>
  <r>
    <x v="7"/>
    <x v="4"/>
    <x v="67"/>
    <n v="123.7"/>
    <n v="272.71186510000001"/>
    <n v="31"/>
    <x v="5"/>
    <x v="0"/>
    <n v="181.35314351"/>
  </r>
  <r>
    <x v="7"/>
    <x v="4"/>
    <x v="68"/>
    <n v="133.9"/>
    <n v="295.19901970000001"/>
    <n v="32"/>
    <x v="6"/>
    <x v="0"/>
    <n v="196.30708097000002"/>
  </r>
  <r>
    <x v="7"/>
    <x v="4"/>
    <x v="69"/>
    <n v="109.4"/>
    <n v="241.18575620000001"/>
    <n v="33"/>
    <x v="6"/>
    <x v="0"/>
    <n v="160.38830962"/>
  </r>
  <r>
    <x v="7"/>
    <x v="4"/>
    <x v="70"/>
    <n v="94.7"/>
    <n v="208.77779810000001"/>
    <n v="34"/>
    <x v="6"/>
    <x v="0"/>
    <n v="138.83704681"/>
  </r>
  <r>
    <x v="7"/>
    <x v="5"/>
    <x v="76"/>
    <n v="247"/>
    <n v="544.5418810000001"/>
    <s v="4A"/>
    <x v="8"/>
    <x v="0"/>
    <n v="362.11985809999999"/>
  </r>
  <r>
    <x v="7"/>
    <x v="5"/>
    <x v="71"/>
    <n v="34.6"/>
    <n v="76.27995580000001"/>
    <n v="35"/>
    <x v="6"/>
    <x v="0"/>
    <n v="50.726101579999998"/>
  </r>
  <r>
    <x v="7"/>
    <x v="5"/>
    <x v="72"/>
    <n v="54.6"/>
    <n v="120.3724158"/>
    <n v="36"/>
    <x v="6"/>
    <x v="0"/>
    <n v="80.04754758"/>
  </r>
  <r>
    <x v="7"/>
    <x v="5"/>
    <x v="73"/>
    <n v="15.8"/>
    <n v="34.833043400000001"/>
    <n v="37"/>
    <x v="6"/>
    <x v="0"/>
    <n v="23.163942340000002"/>
  </r>
  <r>
    <x v="7"/>
    <x v="5"/>
    <x v="74"/>
    <n v="24.2"/>
    <n v="53.351876599999997"/>
    <n v="38"/>
    <x v="6"/>
    <x v="0"/>
    <n v="35.478949659999998"/>
  </r>
  <r>
    <x v="7"/>
    <x v="5"/>
    <x v="75"/>
    <n v="1.5"/>
    <n v="3.3069345000000001"/>
    <n v="39"/>
    <x v="7"/>
    <x v="0"/>
    <n v="2.1991084499999998"/>
  </r>
  <r>
    <x v="7"/>
    <x v="6"/>
    <x v="77"/>
    <n v="53.1"/>
    <n v="117.0654813"/>
    <n v="40"/>
    <x v="7"/>
    <x v="0"/>
    <n v="77.848439130000003"/>
  </r>
  <r>
    <x v="7"/>
    <x v="6"/>
    <x v="78"/>
    <n v="18.7"/>
    <n v="41.226450100000001"/>
    <n v="41"/>
    <x v="7"/>
    <x v="0"/>
    <n v="27.415552009999995"/>
  </r>
  <r>
    <x v="7"/>
    <x v="6"/>
    <x v="79"/>
    <n v="24.6"/>
    <n v="54.233725800000009"/>
    <s v="42+"/>
    <x v="7"/>
    <x v="0"/>
    <n v="36.065378580000001"/>
  </r>
  <r>
    <x v="7"/>
    <x v="6"/>
    <x v="80"/>
    <n v="35.700000000000003"/>
    <n v="78.705041100000003"/>
    <s v="42+"/>
    <x v="7"/>
    <x v="0"/>
    <n v="52.338781109999999"/>
  </r>
  <r>
    <x v="7"/>
    <x v="6"/>
    <x v="84"/>
    <n v="32.6"/>
    <n v="71.870709800000014"/>
    <s v="42+"/>
    <x v="7"/>
    <x v="0"/>
    <n v="47.793956979999997"/>
  </r>
  <r>
    <x v="7"/>
    <x v="6"/>
    <x v="85"/>
    <n v="2.6"/>
    <n v="5.7320197999999998"/>
    <s v="42+"/>
    <x v="7"/>
    <x v="0"/>
    <n v="3.8117879800000001"/>
  </r>
  <r>
    <x v="7"/>
    <x v="6"/>
    <x v="88"/>
    <n v="40.700000000000003"/>
    <n v="89.728156100000007"/>
    <s v="42+"/>
    <x v="7"/>
    <x v="0"/>
    <n v="59.669142610000002"/>
  </r>
  <r>
    <x v="7"/>
    <x v="7"/>
    <x v="76"/>
    <n v="850.7"/>
    <n v="1875.4727861000001"/>
    <s v="4A"/>
    <x v="8"/>
    <x v="0"/>
    <n v="1247.18770561"/>
  </r>
  <r>
    <x v="8"/>
    <x v="0"/>
    <x v="102"/>
    <n v="2.5"/>
    <n v="5.5115575000000003"/>
    <n v="0"/>
    <x v="0"/>
    <x v="0"/>
    <n v="3.6651807500000002"/>
  </r>
  <r>
    <x v="8"/>
    <x v="0"/>
    <x v="2"/>
    <n v="13.6"/>
    <n v="29.982872800000003"/>
    <n v="0"/>
    <x v="0"/>
    <x v="0"/>
    <n v="19.938583279999996"/>
  </r>
  <r>
    <x v="8"/>
    <x v="0"/>
    <x v="3"/>
    <n v="48.1"/>
    <n v="106.04236630000001"/>
    <n v="0"/>
    <x v="0"/>
    <x v="0"/>
    <n v="70.518077630000008"/>
  </r>
  <r>
    <x v="8"/>
    <x v="0"/>
    <x v="4"/>
    <n v="3.7"/>
    <n v="8.1571051000000008"/>
    <n v="0"/>
    <x v="0"/>
    <x v="0"/>
    <n v="5.4244675099999995"/>
  </r>
  <r>
    <x v="8"/>
    <x v="0"/>
    <x v="5"/>
    <n v="26.7"/>
    <n v="58.863434099999999"/>
    <n v="0"/>
    <x v="0"/>
    <x v="0"/>
    <n v="39.144130409999995"/>
  </r>
  <r>
    <x v="8"/>
    <x v="0"/>
    <x v="6"/>
    <n v="144"/>
    <n v="317.465712"/>
    <n v="0"/>
    <x v="0"/>
    <x v="0"/>
    <n v="211.11441119999998"/>
  </r>
  <r>
    <x v="8"/>
    <x v="1"/>
    <x v="7"/>
    <n v="80.099999999999994"/>
    <n v="176.59030229999999"/>
    <n v="0"/>
    <x v="0"/>
    <x v="0"/>
    <n v="117.43239122999998"/>
  </r>
  <r>
    <x v="8"/>
    <x v="1"/>
    <x v="99"/>
    <n v="5.5"/>
    <n v="12.1254265"/>
    <n v="0"/>
    <x v="0"/>
    <x v="0"/>
    <n v="8.0633976499999989"/>
  </r>
  <r>
    <x v="8"/>
    <x v="1"/>
    <x v="8"/>
    <n v="45.7"/>
    <n v="100.75127110000001"/>
    <n v="0"/>
    <x v="0"/>
    <x v="0"/>
    <n v="66.999504110000004"/>
  </r>
  <r>
    <x v="8"/>
    <x v="1"/>
    <x v="9"/>
    <n v="64.599999999999994"/>
    <n v="142.41864580000001"/>
    <n v="0"/>
    <x v="0"/>
    <x v="0"/>
    <n v="94.70827057999999"/>
  </r>
  <r>
    <x v="8"/>
    <x v="1"/>
    <x v="89"/>
    <n v="2.6"/>
    <n v="5.7320197999999998"/>
    <n v="0"/>
    <x v="0"/>
    <x v="0"/>
    <n v="3.8117879800000001"/>
  </r>
  <r>
    <x v="8"/>
    <x v="1"/>
    <x v="10"/>
    <n v="87.2"/>
    <n v="192.24312560000001"/>
    <n v="0"/>
    <x v="0"/>
    <x v="0"/>
    <n v="127.84150456"/>
  </r>
  <r>
    <x v="8"/>
    <x v="1"/>
    <x v="11"/>
    <n v="131.5"/>
    <n v="289.90792450000004"/>
    <n v="0"/>
    <x v="0"/>
    <x v="0"/>
    <n v="192.78850744999997"/>
  </r>
  <r>
    <x v="8"/>
    <x v="1"/>
    <x v="12"/>
    <n v="16.600000000000001"/>
    <n v="36.596741800000004"/>
    <n v="0"/>
    <x v="0"/>
    <x v="0"/>
    <n v="24.336800180000001"/>
  </r>
  <r>
    <x v="8"/>
    <x v="1"/>
    <x v="13"/>
    <n v="211.9"/>
    <n v="467.15961370000002"/>
    <n v="0"/>
    <x v="0"/>
    <x v="0"/>
    <n v="310.66072037000004"/>
  </r>
  <r>
    <x v="8"/>
    <x v="1"/>
    <x v="14"/>
    <n v="408"/>
    <n v="899.48618399999998"/>
    <n v="0"/>
    <x v="0"/>
    <x v="0"/>
    <n v="598.15749840000001"/>
  </r>
  <r>
    <x v="8"/>
    <x v="1"/>
    <x v="15"/>
    <n v="6.2"/>
    <n v="13.668662600000001"/>
    <n v="0"/>
    <x v="0"/>
    <x v="0"/>
    <n v="9.0896482599999988"/>
  </r>
  <r>
    <x v="8"/>
    <x v="1"/>
    <x v="16"/>
    <n v="50.7"/>
    <n v="111.7743861"/>
    <n v="0"/>
    <x v="0"/>
    <x v="0"/>
    <n v="74.329865609999999"/>
  </r>
  <r>
    <x v="8"/>
    <x v="1"/>
    <x v="17"/>
    <n v="544"/>
    <n v="1199.314912"/>
    <n v="0"/>
    <x v="0"/>
    <x v="0"/>
    <n v="797.5433311999999"/>
  </r>
  <r>
    <x v="8"/>
    <x v="1"/>
    <x v="18"/>
    <n v="20.8"/>
    <n v="45.856158399999998"/>
    <n v="0"/>
    <x v="0"/>
    <x v="0"/>
    <n v="30.494303840000001"/>
  </r>
  <r>
    <x v="8"/>
    <x v="1"/>
    <x v="19"/>
    <n v="41.1"/>
    <n v="90.610005299999997"/>
    <n v="0"/>
    <x v="0"/>
    <x v="0"/>
    <n v="60.255571530000005"/>
  </r>
  <r>
    <x v="8"/>
    <x v="1"/>
    <x v="20"/>
    <n v="109.2"/>
    <n v="240.7448316"/>
    <n v="0"/>
    <x v="0"/>
    <x v="0"/>
    <n v="160.09509516"/>
  </r>
  <r>
    <x v="8"/>
    <x v="1"/>
    <x v="21"/>
    <n v="12.1"/>
    <n v="26.675938299999999"/>
    <n v="0"/>
    <x v="0"/>
    <x v="0"/>
    <n v="17.739474829999999"/>
  </r>
  <r>
    <x v="8"/>
    <x v="1"/>
    <x v="22"/>
    <n v="187.2"/>
    <n v="412.70542559999996"/>
    <n v="0"/>
    <x v="0"/>
    <x v="0"/>
    <n v="274.44873455999999"/>
  </r>
  <r>
    <x v="8"/>
    <x v="1"/>
    <x v="23"/>
    <n v="249"/>
    <n v="548.95112699999993"/>
    <n v="0"/>
    <x v="0"/>
    <x v="0"/>
    <n v="365.0520027"/>
  </r>
  <r>
    <x v="8"/>
    <x v="1"/>
    <x v="24"/>
    <n v="121.3"/>
    <n v="267.42076990000004"/>
    <n v="0"/>
    <x v="0"/>
    <x v="0"/>
    <n v="177.83456998999998"/>
  </r>
  <r>
    <x v="8"/>
    <x v="1"/>
    <x v="25"/>
    <n v="103.8"/>
    <n v="228.83986739999997"/>
    <n v="0"/>
    <x v="0"/>
    <x v="0"/>
    <n v="152.17830473999999"/>
  </r>
  <r>
    <x v="8"/>
    <x v="1"/>
    <x v="26"/>
    <n v="22.6"/>
    <n v="49.824479799999999"/>
    <n v="0"/>
    <x v="0"/>
    <x v="0"/>
    <n v="33.13323398"/>
  </r>
  <r>
    <x v="8"/>
    <x v="1"/>
    <x v="27"/>
    <n v="178.1"/>
    <n v="392.64335629999999"/>
    <n v="0"/>
    <x v="0"/>
    <x v="0"/>
    <n v="261.10747663000001"/>
  </r>
  <r>
    <x v="8"/>
    <x v="2"/>
    <x v="28"/>
    <n v="35.200000000000003"/>
    <n v="77.602729600000004"/>
    <s v="14-O"/>
    <x v="1"/>
    <x v="0"/>
    <n v="51.60574496000001"/>
  </r>
  <r>
    <x v="8"/>
    <x v="2"/>
    <x v="29"/>
    <n v="5.5"/>
    <n v="12.1254265"/>
    <s v="14-I"/>
    <x v="2"/>
    <x v="0"/>
    <n v="8.0633976499999989"/>
  </r>
  <r>
    <x v="8"/>
    <x v="2"/>
    <x v="30"/>
    <n v="21.3"/>
    <n v="46.958469900000004"/>
    <s v="14-I"/>
    <x v="2"/>
    <x v="0"/>
    <n v="31.227339990000001"/>
  </r>
  <r>
    <x v="8"/>
    <x v="2"/>
    <x v="31"/>
    <n v="46.1"/>
    <n v="101.63312030000002"/>
    <s v="14-I"/>
    <x v="2"/>
    <x v="0"/>
    <n v="67.585933030000007"/>
  </r>
  <r>
    <x v="8"/>
    <x v="2"/>
    <x v="32"/>
    <n v="2.9"/>
    <n v="6.3934066999999999"/>
    <s v="14-I"/>
    <x v="2"/>
    <x v="0"/>
    <n v="4.2516096699999997"/>
  </r>
  <r>
    <x v="8"/>
    <x v="2"/>
    <x v="33"/>
    <n v="47.1"/>
    <n v="103.8377433"/>
    <s v="15-O"/>
    <x v="1"/>
    <x v="0"/>
    <n v="69.05200533"/>
  </r>
  <r>
    <x v="8"/>
    <x v="2"/>
    <x v="34"/>
    <n v="87.9"/>
    <n v="193.78636170000001"/>
    <s v="15-I"/>
    <x v="2"/>
    <x v="0"/>
    <n v="128.86775516999998"/>
  </r>
  <r>
    <x v="8"/>
    <x v="2"/>
    <x v="35"/>
    <n v="119.1"/>
    <n v="262.57059930000003"/>
    <s v="15-I"/>
    <x v="2"/>
    <x v="0"/>
    <n v="174.60921092999999"/>
  </r>
  <r>
    <x v="8"/>
    <x v="2"/>
    <x v="36"/>
    <n v="16.100000000000001"/>
    <n v="35.494430300000005"/>
    <s v="15-I"/>
    <x v="2"/>
    <x v="0"/>
    <n v="23.603764030000001"/>
  </r>
  <r>
    <x v="8"/>
    <x v="2"/>
    <x v="37"/>
    <n v="165.4"/>
    <n v="364.64464420000002"/>
    <s v="16-O"/>
    <x v="1"/>
    <x v="0"/>
    <n v="242.48835842"/>
  </r>
  <r>
    <x v="8"/>
    <x v="2"/>
    <x v="38"/>
    <n v="56.2"/>
    <n v="123.8998126"/>
    <s v="16-I"/>
    <x v="2"/>
    <x v="0"/>
    <n v="82.393263259999998"/>
  </r>
  <r>
    <x v="8"/>
    <x v="2"/>
    <x v="39"/>
    <n v="235.8"/>
    <n v="519.85010339999997"/>
    <s v="16-I"/>
    <x v="2"/>
    <x v="0"/>
    <n v="345.69984834000002"/>
  </r>
  <r>
    <x v="8"/>
    <x v="2"/>
    <x v="40"/>
    <n v="32.5"/>
    <n v="71.650247499999992"/>
    <s v="16-I"/>
    <x v="2"/>
    <x v="0"/>
    <n v="47.647349750000004"/>
  </r>
  <r>
    <x v="8"/>
    <x v="2"/>
    <x v="41"/>
    <n v="100.5"/>
    <n v="221.56461150000001"/>
    <s v="17-O"/>
    <x v="1"/>
    <x v="0"/>
    <n v="147.34026614999999"/>
  </r>
  <r>
    <x v="8"/>
    <x v="2"/>
    <x v="42"/>
    <n v="45.8"/>
    <n v="100.97173339999999"/>
    <s v="17-I"/>
    <x v="2"/>
    <x v="0"/>
    <n v="67.146111340000004"/>
  </r>
  <r>
    <x v="8"/>
    <x v="2"/>
    <x v="43"/>
    <n v="36.4"/>
    <n v="80.24827719999999"/>
    <s v="17-I"/>
    <x v="2"/>
    <x v="0"/>
    <n v="53.365031719999998"/>
  </r>
  <r>
    <x v="8"/>
    <x v="2"/>
    <x v="44"/>
    <n v="10.6"/>
    <n v="23.369003799999998"/>
    <s v="17-I"/>
    <x v="2"/>
    <x v="0"/>
    <n v="15.540366379999998"/>
  </r>
  <r>
    <x v="8"/>
    <x v="2"/>
    <x v="45"/>
    <n v="125.2"/>
    <n v="276.01879960000002"/>
    <s v="18S-O"/>
    <x v="1"/>
    <x v="0"/>
    <n v="183.55225196000001"/>
  </r>
  <r>
    <x v="8"/>
    <x v="2"/>
    <x v="46"/>
    <n v="80.7"/>
    <n v="177.91307610000001"/>
    <s v="183-I"/>
    <x v="2"/>
    <x v="0"/>
    <n v="118.31203461000001"/>
  </r>
  <r>
    <x v="8"/>
    <x v="2"/>
    <x v="47"/>
    <n v="16.100000000000001"/>
    <n v="35.494430300000005"/>
    <s v="183-I"/>
    <x v="2"/>
    <x v="0"/>
    <n v="23.603764030000001"/>
  </r>
  <r>
    <x v="8"/>
    <x v="2"/>
    <x v="48"/>
    <n v="34.700000000000003"/>
    <n v="76.500418100000005"/>
    <s v="183-I"/>
    <x v="2"/>
    <x v="0"/>
    <n v="50.872708810000006"/>
  </r>
  <r>
    <x v="8"/>
    <x v="3"/>
    <x v="49"/>
    <n v="306.2"/>
    <n v="675.05556259999992"/>
    <s v="18W"/>
    <x v="3"/>
    <x v="0"/>
    <n v="448.91133825999998"/>
  </r>
  <r>
    <x v="8"/>
    <x v="3"/>
    <x v="50"/>
    <n v="306.10000000000002"/>
    <n v="674.83510030000002"/>
    <n v="19"/>
    <x v="3"/>
    <x v="0"/>
    <n v="448.76473103000001"/>
  </r>
  <r>
    <x v="8"/>
    <x v="3"/>
    <x v="51"/>
    <n v="331.7"/>
    <n v="731.27344909999999"/>
    <n v="20"/>
    <x v="3"/>
    <x v="0"/>
    <n v="486.29618190999997"/>
  </r>
  <r>
    <x v="8"/>
    <x v="3"/>
    <x v="52"/>
    <n v="274.3"/>
    <n v="604.7280889000001"/>
    <n v="21"/>
    <x v="3"/>
    <x v="0"/>
    <n v="402.14363188999999"/>
  </r>
  <r>
    <x v="8"/>
    <x v="3"/>
    <x v="53"/>
    <n v="349.7"/>
    <n v="770.95666310000001"/>
    <n v="22"/>
    <x v="3"/>
    <x v="0"/>
    <n v="512.68548330999988"/>
  </r>
  <r>
    <x v="8"/>
    <x v="3"/>
    <x v="54"/>
    <n v="93.5"/>
    <n v="206.1322505"/>
    <n v="23"/>
    <x v="3"/>
    <x v="1"/>
    <n v="137.07776004999999"/>
  </r>
  <r>
    <x v="8"/>
    <x v="3"/>
    <x v="55"/>
    <n v="33"/>
    <n v="72.752559000000005"/>
    <n v="23"/>
    <x v="3"/>
    <x v="2"/>
    <n v="48.3803859"/>
  </r>
  <r>
    <x v="8"/>
    <x v="3"/>
    <x v="56"/>
    <n v="504.1"/>
    <n v="1111.3504543000001"/>
    <n v="24"/>
    <x v="4"/>
    <x v="1"/>
    <n v="739.04704642999991"/>
  </r>
  <r>
    <x v="8"/>
    <x v="3"/>
    <x v="57"/>
    <n v="98.8"/>
    <n v="217.81675239999998"/>
    <n v="24"/>
    <x v="4"/>
    <x v="2"/>
    <n v="144.84794324000001"/>
  </r>
  <r>
    <x v="8"/>
    <x v="3"/>
    <x v="58"/>
    <n v="1009.3"/>
    <n v="2225.1259939000001"/>
    <n v="25"/>
    <x v="4"/>
    <x v="0"/>
    <n v="1479.70677239"/>
  </r>
  <r>
    <x v="8"/>
    <x v="3"/>
    <x v="59"/>
    <n v="610.9"/>
    <n v="1346.8041906999999"/>
    <n v="26"/>
    <x v="4"/>
    <x v="0"/>
    <n v="895.62356807000003"/>
  </r>
  <r>
    <x v="8"/>
    <x v="3"/>
    <x v="60"/>
    <n v="191.2"/>
    <n v="421.5239176"/>
    <n v="26"/>
    <x v="4"/>
    <x v="0"/>
    <n v="280.31302375999996"/>
  </r>
  <r>
    <x v="8"/>
    <x v="3"/>
    <x v="61"/>
    <n v="371.1"/>
    <n v="818.13559530000009"/>
    <n v="27"/>
    <x v="4"/>
    <x v="0"/>
    <n v="544.05943052999999"/>
  </r>
  <r>
    <x v="8"/>
    <x v="3"/>
    <x v="62"/>
    <n v="117.2"/>
    <n v="258.38181559999998"/>
    <n v="27"/>
    <x v="4"/>
    <x v="0"/>
    <n v="171.82367356"/>
  </r>
  <r>
    <x v="8"/>
    <x v="3"/>
    <x v="63"/>
    <n v="287"/>
    <n v="632.72680100000002"/>
    <n v="28"/>
    <x v="4"/>
    <x v="0"/>
    <n v="420.76275009999995"/>
  </r>
  <r>
    <x v="8"/>
    <x v="3"/>
    <x v="64"/>
    <n v="38.4"/>
    <n v="84.6575232"/>
    <n v="28"/>
    <x v="4"/>
    <x v="0"/>
    <n v="56.297176319999998"/>
  </r>
  <r>
    <x v="8"/>
    <x v="4"/>
    <x v="65"/>
    <n v="826"/>
    <n v="1821.0185980000001"/>
    <n v="29"/>
    <x v="5"/>
    <x v="0"/>
    <n v="1210.9757198"/>
  </r>
  <r>
    <x v="8"/>
    <x v="4"/>
    <x v="66"/>
    <n v="284.89999999999998"/>
    <n v="628.09709269999996"/>
    <n v="30"/>
    <x v="5"/>
    <x v="0"/>
    <n v="417.6839982699999"/>
  </r>
  <r>
    <x v="8"/>
    <x v="4"/>
    <x v="67"/>
    <n v="159.30000000000001"/>
    <n v="351.19644390000002"/>
    <n v="31"/>
    <x v="5"/>
    <x v="0"/>
    <n v="233.54531739000001"/>
  </r>
  <r>
    <x v="8"/>
    <x v="4"/>
    <x v="68"/>
    <n v="245"/>
    <n v="540.13263500000005"/>
    <n v="32"/>
    <x v="6"/>
    <x v="0"/>
    <n v="359.18771350000003"/>
  </r>
  <r>
    <x v="8"/>
    <x v="4"/>
    <x v="69"/>
    <n v="197"/>
    <n v="434.31073100000003"/>
    <n v="33"/>
    <x v="6"/>
    <x v="0"/>
    <n v="288.81624309999995"/>
  </r>
  <r>
    <x v="8"/>
    <x v="4"/>
    <x v="70"/>
    <n v="106.1"/>
    <n v="233.9105003"/>
    <n v="34"/>
    <x v="6"/>
    <x v="0"/>
    <n v="155.55027102999998"/>
  </r>
  <r>
    <x v="8"/>
    <x v="5"/>
    <x v="76"/>
    <n v="360.1"/>
    <n v="793.88474230000008"/>
    <s v="4A"/>
    <x v="8"/>
    <x v="0"/>
    <n v="527.93263522999996"/>
  </r>
  <r>
    <x v="8"/>
    <x v="5"/>
    <x v="71"/>
    <n v="40.700000000000003"/>
    <n v="89.728156100000007"/>
    <n v="35"/>
    <x v="6"/>
    <x v="0"/>
    <n v="59.669142610000002"/>
  </r>
  <r>
    <x v="8"/>
    <x v="5"/>
    <x v="72"/>
    <n v="88.7"/>
    <n v="195.5500601"/>
    <n v="36"/>
    <x v="6"/>
    <x v="0"/>
    <n v="130.04061300999999"/>
  </r>
  <r>
    <x v="8"/>
    <x v="5"/>
    <x v="73"/>
    <n v="16.5"/>
    <n v="36.376279500000003"/>
    <n v="37"/>
    <x v="6"/>
    <x v="0"/>
    <n v="24.19019295"/>
  </r>
  <r>
    <x v="8"/>
    <x v="5"/>
    <x v="74"/>
    <n v="38.1"/>
    <n v="83.996136300000003"/>
    <n v="38"/>
    <x v="6"/>
    <x v="0"/>
    <n v="55.857354630000003"/>
  </r>
  <r>
    <x v="8"/>
    <x v="5"/>
    <x v="75"/>
    <n v="3.2"/>
    <n v="7.0547936000000009"/>
    <n v="39"/>
    <x v="7"/>
    <x v="0"/>
    <n v="4.6914313600000002"/>
  </r>
  <r>
    <x v="8"/>
    <x v="6"/>
    <x v="77"/>
    <n v="44"/>
    <n v="97.003411999999997"/>
    <n v="40"/>
    <x v="7"/>
    <x v="0"/>
    <n v="64.507181199999991"/>
  </r>
  <r>
    <x v="8"/>
    <x v="6"/>
    <x v="78"/>
    <n v="21.7"/>
    <n v="47.840319100000002"/>
    <n v="41"/>
    <x v="7"/>
    <x v="0"/>
    <n v="31.813768909999997"/>
  </r>
  <r>
    <x v="8"/>
    <x v="6"/>
    <x v="79"/>
    <n v="34.200000000000003"/>
    <n v="75.39810660000002"/>
    <s v="42+"/>
    <x v="7"/>
    <x v="0"/>
    <n v="50.139672660000002"/>
  </r>
  <r>
    <x v="8"/>
    <x v="6"/>
    <x v="80"/>
    <n v="26.3"/>
    <n v="57.981584900000001"/>
    <s v="42+"/>
    <x v="7"/>
    <x v="0"/>
    <n v="38.557701489999999"/>
  </r>
  <r>
    <x v="8"/>
    <x v="6"/>
    <x v="84"/>
    <n v="43.8"/>
    <n v="96.562487399999995"/>
    <s v="42+"/>
    <x v="7"/>
    <x v="0"/>
    <n v="64.213966739999989"/>
  </r>
  <r>
    <x v="8"/>
    <x v="6"/>
    <x v="85"/>
    <n v="8.6"/>
    <n v="18.959757799999998"/>
    <s v="42+"/>
    <x v="7"/>
    <x v="0"/>
    <n v="12.608221779999999"/>
  </r>
  <r>
    <x v="8"/>
    <x v="6"/>
    <x v="86"/>
    <n v="54.7"/>
    <n v="120.59287810000001"/>
    <s v="42+"/>
    <x v="7"/>
    <x v="0"/>
    <n v="80.194154810000001"/>
  </r>
  <r>
    <x v="8"/>
    <x v="7"/>
    <x v="76"/>
    <n v="1119.5999999999999"/>
    <n v="2468.2959107999995"/>
    <s v="4A"/>
    <x v="8"/>
    <x v="0"/>
    <n v="1641.4145470799997"/>
  </r>
  <r>
    <x v="9"/>
    <x v="0"/>
    <x v="102"/>
    <n v="3.9"/>
    <n v="8.5980296999999997"/>
    <n v="0"/>
    <x v="0"/>
    <x v="0"/>
    <n v="5.7176819700000001"/>
  </r>
  <r>
    <x v="9"/>
    <x v="0"/>
    <x v="2"/>
    <n v="10.6"/>
    <n v="23.369003799999998"/>
    <n v="0"/>
    <x v="0"/>
    <x v="0"/>
    <n v="15.540366379999998"/>
  </r>
  <r>
    <x v="9"/>
    <x v="0"/>
    <x v="3"/>
    <n v="41"/>
    <n v="90.389543000000003"/>
    <n v="0"/>
    <x v="0"/>
    <x v="0"/>
    <n v="60.108964299999997"/>
  </r>
  <r>
    <x v="9"/>
    <x v="0"/>
    <x v="4"/>
    <n v="7.1"/>
    <n v="15.6528233"/>
    <n v="0"/>
    <x v="0"/>
    <x v="0"/>
    <n v="10.409113329999998"/>
  </r>
  <r>
    <x v="9"/>
    <x v="0"/>
    <x v="5"/>
    <n v="37.200000000000003"/>
    <n v="82.0119756"/>
    <n v="0"/>
    <x v="0"/>
    <x v="0"/>
    <n v="54.537889560000004"/>
  </r>
  <r>
    <x v="9"/>
    <x v="0"/>
    <x v="6"/>
    <n v="152.4"/>
    <n v="335.98454520000001"/>
    <n v="0"/>
    <x v="0"/>
    <x v="0"/>
    <n v="223.42941852000001"/>
  </r>
  <r>
    <x v="9"/>
    <x v="1"/>
    <x v="7"/>
    <n v="41.8"/>
    <n v="92.153241399999999"/>
    <n v="0"/>
    <x v="0"/>
    <x v="0"/>
    <n v="61.281822139999989"/>
  </r>
  <r>
    <x v="9"/>
    <x v="1"/>
    <x v="99"/>
    <n v="3.5"/>
    <n v="7.7161805000000001"/>
    <n v="0"/>
    <x v="0"/>
    <x v="0"/>
    <n v="5.1312530499999998"/>
  </r>
  <r>
    <x v="9"/>
    <x v="1"/>
    <x v="8"/>
    <n v="58.6"/>
    <n v="129.19090779999999"/>
    <n v="0"/>
    <x v="0"/>
    <x v="0"/>
    <n v="85.911836780000002"/>
  </r>
  <r>
    <x v="9"/>
    <x v="1"/>
    <x v="9"/>
    <n v="48.4"/>
    <n v="106.70375319999999"/>
    <n v="0"/>
    <x v="0"/>
    <x v="0"/>
    <n v="70.957899319999996"/>
  </r>
  <r>
    <x v="9"/>
    <x v="1"/>
    <x v="89"/>
    <n v="7.8"/>
    <n v="17.196059399999999"/>
    <n v="0"/>
    <x v="0"/>
    <x v="0"/>
    <n v="11.43536394"/>
  </r>
  <r>
    <x v="9"/>
    <x v="1"/>
    <x v="10"/>
    <n v="125.5"/>
    <n v="276.68018649999999"/>
    <n v="0"/>
    <x v="0"/>
    <x v="0"/>
    <n v="183.99207364999998"/>
  </r>
  <r>
    <x v="9"/>
    <x v="1"/>
    <x v="11"/>
    <n v="141.5"/>
    <n v="311.95415450000002"/>
    <n v="0"/>
    <x v="0"/>
    <x v="0"/>
    <n v="207.44923044999999"/>
  </r>
  <r>
    <x v="9"/>
    <x v="1"/>
    <x v="12"/>
    <n v="27.2"/>
    <n v="59.965745600000005"/>
    <n v="0"/>
    <x v="0"/>
    <x v="0"/>
    <n v="39.877166559999992"/>
  </r>
  <r>
    <x v="9"/>
    <x v="1"/>
    <x v="13"/>
    <n v="255.5"/>
    <n v="563.28117650000002"/>
    <n v="0"/>
    <x v="0"/>
    <x v="0"/>
    <n v="374.58147264999997"/>
  </r>
  <r>
    <x v="9"/>
    <x v="1"/>
    <x v="14"/>
    <n v="419"/>
    <n v="923.73703699999999"/>
    <n v="0"/>
    <x v="0"/>
    <x v="0"/>
    <n v="614.28429369999992"/>
  </r>
  <r>
    <x v="9"/>
    <x v="1"/>
    <x v="15"/>
    <n v="12.9"/>
    <n v="28.439636700000001"/>
    <n v="0"/>
    <x v="0"/>
    <x v="0"/>
    <n v="18.912332669999998"/>
  </r>
  <r>
    <x v="9"/>
    <x v="1"/>
    <x v="16"/>
    <n v="26.7"/>
    <n v="58.863434099999999"/>
    <n v="0"/>
    <x v="0"/>
    <x v="0"/>
    <n v="39.144130409999995"/>
  </r>
  <r>
    <x v="9"/>
    <x v="1"/>
    <x v="17"/>
    <n v="470.4"/>
    <n v="1037.0546592000001"/>
    <n v="0"/>
    <x v="0"/>
    <x v="0"/>
    <n v="689.64040992000002"/>
  </r>
  <r>
    <x v="9"/>
    <x v="1"/>
    <x v="18"/>
    <n v="15"/>
    <n v="33.069344999999998"/>
    <n v="0"/>
    <x v="0"/>
    <x v="0"/>
    <n v="21.991084499999999"/>
  </r>
  <r>
    <x v="9"/>
    <x v="1"/>
    <x v="19"/>
    <n v="41.2"/>
    <n v="90.830467600000006"/>
    <n v="0"/>
    <x v="0"/>
    <x v="0"/>
    <n v="60.402178759999998"/>
  </r>
  <r>
    <x v="9"/>
    <x v="1"/>
    <x v="20"/>
    <n v="92.2"/>
    <n v="203.26624060000003"/>
    <n v="0"/>
    <x v="0"/>
    <x v="0"/>
    <n v="135.17186606000001"/>
  </r>
  <r>
    <x v="9"/>
    <x v="1"/>
    <x v="21"/>
    <n v="12.6"/>
    <n v="27.778249800000001"/>
    <n v="0"/>
    <x v="0"/>
    <x v="0"/>
    <n v="18.472510979999999"/>
  </r>
  <r>
    <x v="9"/>
    <x v="1"/>
    <x v="22"/>
    <n v="189"/>
    <n v="416.67374700000005"/>
    <n v="0"/>
    <x v="0"/>
    <x v="0"/>
    <n v="277.0876647"/>
  </r>
  <r>
    <x v="9"/>
    <x v="1"/>
    <x v="23"/>
    <n v="269.60000000000002"/>
    <n v="594.36636080000005"/>
    <n v="0"/>
    <x v="0"/>
    <x v="0"/>
    <n v="395.25309207999999"/>
  </r>
  <r>
    <x v="9"/>
    <x v="1"/>
    <x v="24"/>
    <n v="99.1"/>
    <n v="218.47813929999998"/>
    <n v="0"/>
    <x v="0"/>
    <x v="0"/>
    <n v="145.28776493000001"/>
  </r>
  <r>
    <x v="9"/>
    <x v="1"/>
    <x v="25"/>
    <n v="86.4"/>
    <n v="190.4794272"/>
    <n v="0"/>
    <x v="0"/>
    <x v="0"/>
    <n v="126.66864672"/>
  </r>
  <r>
    <x v="9"/>
    <x v="1"/>
    <x v="26"/>
    <n v="29.1"/>
    <n v="64.154529300000007"/>
    <n v="0"/>
    <x v="0"/>
    <x v="0"/>
    <n v="42.662703930000006"/>
  </r>
  <r>
    <x v="9"/>
    <x v="1"/>
    <x v="27"/>
    <n v="191.5"/>
    <n v="422.18530450000003"/>
    <n v="0"/>
    <x v="0"/>
    <x v="0"/>
    <n v="280.75284545"/>
  </r>
  <r>
    <x v="9"/>
    <x v="2"/>
    <x v="28"/>
    <n v="22.5"/>
    <n v="49.604017500000005"/>
    <s v="14-O"/>
    <x v="1"/>
    <x v="0"/>
    <n v="32.986626749999999"/>
  </r>
  <r>
    <x v="9"/>
    <x v="2"/>
    <x v="29"/>
    <n v="4.5"/>
    <n v="9.9208034999999999"/>
    <s v="14-I"/>
    <x v="2"/>
    <x v="0"/>
    <n v="6.5973253499999993"/>
  </r>
  <r>
    <x v="9"/>
    <x v="2"/>
    <x v="30"/>
    <n v="36.4"/>
    <n v="80.24827719999999"/>
    <s v="14-I"/>
    <x v="2"/>
    <x v="0"/>
    <n v="53.365031719999998"/>
  </r>
  <r>
    <x v="9"/>
    <x v="2"/>
    <x v="31"/>
    <n v="37.5"/>
    <n v="82.673362499999996"/>
    <s v="14-I"/>
    <x v="2"/>
    <x v="0"/>
    <n v="54.977711249999999"/>
  </r>
  <r>
    <x v="9"/>
    <x v="2"/>
    <x v="32"/>
    <n v="4.2"/>
    <n v="9.2594165999999998"/>
    <s v="14-I"/>
    <x v="2"/>
    <x v="0"/>
    <n v="6.1575036600000006"/>
  </r>
  <r>
    <x v="9"/>
    <x v="2"/>
    <x v="33"/>
    <n v="53.4"/>
    <n v="117.7268682"/>
    <s v="15-O"/>
    <x v="1"/>
    <x v="0"/>
    <n v="78.288260819999991"/>
  </r>
  <r>
    <x v="9"/>
    <x v="2"/>
    <x v="34"/>
    <n v="66.599999999999994"/>
    <n v="146.82789179999997"/>
    <s v="15-I"/>
    <x v="2"/>
    <x v="0"/>
    <n v="97.640415179999991"/>
  </r>
  <r>
    <x v="9"/>
    <x v="2"/>
    <x v="35"/>
    <n v="96.9"/>
    <n v="213.62796870000003"/>
    <s v="15-I"/>
    <x v="2"/>
    <x v="0"/>
    <n v="142.06240587000002"/>
  </r>
  <r>
    <x v="9"/>
    <x v="2"/>
    <x v="36"/>
    <n v="19"/>
    <n v="41.887836999999998"/>
    <s v="15-I"/>
    <x v="2"/>
    <x v="0"/>
    <n v="27.855373700000001"/>
  </r>
  <r>
    <x v="9"/>
    <x v="2"/>
    <x v="37"/>
    <n v="152.69999999999999"/>
    <n v="336.64593209999998"/>
    <s v="16-O"/>
    <x v="1"/>
    <x v="0"/>
    <n v="223.86924020999996"/>
  </r>
  <r>
    <x v="9"/>
    <x v="2"/>
    <x v="38"/>
    <n v="54.2"/>
    <n v="119.49056660000001"/>
    <s v="16-I"/>
    <x v="2"/>
    <x v="0"/>
    <n v="79.461118659999997"/>
  </r>
  <r>
    <x v="9"/>
    <x v="2"/>
    <x v="39"/>
    <n v="220"/>
    <n v="485.01706000000001"/>
    <s v="16-I"/>
    <x v="2"/>
    <x v="0"/>
    <n v="322.53590600000001"/>
  </r>
  <r>
    <x v="9"/>
    <x v="2"/>
    <x v="40"/>
    <n v="17"/>
    <n v="37.478591000000002"/>
    <s v="16-I"/>
    <x v="2"/>
    <x v="0"/>
    <n v="24.923229099999997"/>
  </r>
  <r>
    <x v="9"/>
    <x v="2"/>
    <x v="41"/>
    <n v="87.8"/>
    <n v="193.56589940000001"/>
    <s v="17-O"/>
    <x v="1"/>
    <x v="0"/>
    <n v="128.72114794000001"/>
  </r>
  <r>
    <x v="9"/>
    <x v="2"/>
    <x v="42"/>
    <n v="41"/>
    <n v="90.389543000000003"/>
    <s v="17-I"/>
    <x v="2"/>
    <x v="0"/>
    <n v="60.108964299999997"/>
  </r>
  <r>
    <x v="9"/>
    <x v="2"/>
    <x v="43"/>
    <n v="21.1"/>
    <n v="46.517545300000002"/>
    <s v="17-I"/>
    <x v="2"/>
    <x v="0"/>
    <n v="30.934125530000003"/>
  </r>
  <r>
    <x v="9"/>
    <x v="2"/>
    <x v="44"/>
    <n v="8.6"/>
    <n v="18.959757799999998"/>
    <s v="17-I"/>
    <x v="2"/>
    <x v="0"/>
    <n v="12.608221779999999"/>
  </r>
  <r>
    <x v="9"/>
    <x v="2"/>
    <x v="45"/>
    <n v="107.1"/>
    <n v="236.11512329999999"/>
    <s v="18S-O"/>
    <x v="1"/>
    <x v="0"/>
    <n v="157.01634332999998"/>
  </r>
  <r>
    <x v="9"/>
    <x v="2"/>
    <x v="46"/>
    <n v="69.400000000000006"/>
    <n v="153.00083620000001"/>
    <s v="183-I"/>
    <x v="2"/>
    <x v="0"/>
    <n v="101.74541762000001"/>
  </r>
  <r>
    <x v="9"/>
    <x v="2"/>
    <x v="47"/>
    <n v="18.7"/>
    <n v="41.226450100000001"/>
    <s v="183-I"/>
    <x v="2"/>
    <x v="0"/>
    <n v="27.415552009999995"/>
  </r>
  <r>
    <x v="9"/>
    <x v="2"/>
    <x v="48"/>
    <n v="29.3"/>
    <n v="64.595453899999995"/>
    <s v="183-I"/>
    <x v="2"/>
    <x v="0"/>
    <n v="42.955918390000001"/>
  </r>
  <r>
    <x v="9"/>
    <x v="3"/>
    <x v="49"/>
    <n v="378.5"/>
    <n v="834.44980550000002"/>
    <s v="18W"/>
    <x v="3"/>
    <x v="0"/>
    <n v="554.90836554999998"/>
  </r>
  <r>
    <x v="9"/>
    <x v="3"/>
    <x v="50"/>
    <n v="250.6"/>
    <n v="552.47852379999995"/>
    <n v="19"/>
    <x v="3"/>
    <x v="0"/>
    <n v="367.39771838000001"/>
  </r>
  <r>
    <x v="9"/>
    <x v="3"/>
    <x v="51"/>
    <n v="270.10000000000002"/>
    <n v="595.46867230000009"/>
    <n v="20"/>
    <x v="3"/>
    <x v="0"/>
    <n v="395.98612823000002"/>
  </r>
  <r>
    <x v="9"/>
    <x v="3"/>
    <x v="52"/>
    <n v="262.7"/>
    <n v="579.15446210000005"/>
    <n v="21"/>
    <x v="3"/>
    <x v="0"/>
    <n v="385.13719320999996"/>
  </r>
  <r>
    <x v="9"/>
    <x v="3"/>
    <x v="53"/>
    <n v="370.9"/>
    <n v="817.69467069999996"/>
    <n v="22"/>
    <x v="3"/>
    <x v="0"/>
    <n v="543.76621606999993"/>
  </r>
  <r>
    <x v="9"/>
    <x v="3"/>
    <x v="54"/>
    <n v="153.5"/>
    <n v="338.40963050000005"/>
    <n v="23"/>
    <x v="3"/>
    <x v="1"/>
    <n v="225.04209804999999"/>
  </r>
  <r>
    <x v="9"/>
    <x v="3"/>
    <x v="55"/>
    <n v="36.700000000000003"/>
    <n v="80.909664100000015"/>
    <n v="23"/>
    <x v="3"/>
    <x v="2"/>
    <n v="53.80485341"/>
  </r>
  <r>
    <x v="9"/>
    <x v="3"/>
    <x v="56"/>
    <n v="502.8"/>
    <n v="1108.4844444000003"/>
    <n v="24"/>
    <x v="4"/>
    <x v="1"/>
    <n v="737.14115243999993"/>
  </r>
  <r>
    <x v="9"/>
    <x v="3"/>
    <x v="57"/>
    <n v="62.6"/>
    <n v="138.00939980000001"/>
    <n v="24"/>
    <x v="4"/>
    <x v="2"/>
    <n v="91.776125980000003"/>
  </r>
  <r>
    <x v="9"/>
    <x v="3"/>
    <x v="58"/>
    <n v="1052"/>
    <n v="2319.2633960000003"/>
    <n v="25"/>
    <x v="4"/>
    <x v="0"/>
    <n v="1542.3080595999998"/>
  </r>
  <r>
    <x v="9"/>
    <x v="3"/>
    <x v="59"/>
    <n v="669.4"/>
    <n v="1475.7746362"/>
    <n v="26"/>
    <x v="4"/>
    <x v="0"/>
    <n v="981.38879761999988"/>
  </r>
  <r>
    <x v="9"/>
    <x v="3"/>
    <x v="60"/>
    <n v="236"/>
    <n v="520.29102799999998"/>
    <n v="26"/>
    <x v="4"/>
    <x v="0"/>
    <n v="345.99306279999996"/>
  </r>
  <r>
    <x v="9"/>
    <x v="3"/>
    <x v="61"/>
    <n v="425"/>
    <n v="936.96477500000003"/>
    <n v="27"/>
    <x v="4"/>
    <x v="0"/>
    <n v="623.08072749999997"/>
  </r>
  <r>
    <x v="9"/>
    <x v="3"/>
    <x v="62"/>
    <n v="142"/>
    <n v="313.056466"/>
    <n v="27"/>
    <x v="4"/>
    <x v="0"/>
    <n v="208.18226660000002"/>
  </r>
  <r>
    <x v="9"/>
    <x v="3"/>
    <x v="63"/>
    <n v="446.9"/>
    <n v="985.24601870000004"/>
    <n v="28"/>
    <x v="4"/>
    <x v="0"/>
    <n v="655.18771086999993"/>
  </r>
  <r>
    <x v="9"/>
    <x v="3"/>
    <x v="64"/>
    <n v="63.2"/>
    <n v="139.3321736"/>
    <n v="28"/>
    <x v="4"/>
    <x v="0"/>
    <n v="92.655769360000008"/>
  </r>
  <r>
    <x v="9"/>
    <x v="4"/>
    <x v="65"/>
    <n v="871.5"/>
    <n v="1921.3289445"/>
    <n v="29"/>
    <x v="5"/>
    <x v="0"/>
    <n v="1277.6820094499999"/>
  </r>
  <r>
    <x v="9"/>
    <x v="4"/>
    <x v="66"/>
    <n v="407.7"/>
    <n v="898.82479709999996"/>
    <n v="30"/>
    <x v="5"/>
    <x v="0"/>
    <n v="597.71767670999998"/>
  </r>
  <r>
    <x v="9"/>
    <x v="4"/>
    <x v="67"/>
    <n v="256.2"/>
    <n v="564.82441260000007"/>
    <n v="31"/>
    <x v="5"/>
    <x v="0"/>
    <n v="375.60772326"/>
  </r>
  <r>
    <x v="9"/>
    <x v="4"/>
    <x v="68"/>
    <n v="378.3"/>
    <n v="834.00888090000001"/>
    <n v="32"/>
    <x v="6"/>
    <x v="0"/>
    <n v="554.61515109000004"/>
  </r>
  <r>
    <x v="9"/>
    <x v="4"/>
    <x v="69"/>
    <n v="223.3"/>
    <n v="492.29231590000006"/>
    <n v="33"/>
    <x v="6"/>
    <x v="0"/>
    <n v="327.37394459000001"/>
  </r>
  <r>
    <x v="9"/>
    <x v="4"/>
    <x v="70"/>
    <n v="100.3"/>
    <n v="221.1236869"/>
    <n v="34"/>
    <x v="6"/>
    <x v="0"/>
    <n v="147.04705168999999"/>
  </r>
  <r>
    <x v="9"/>
    <x v="5"/>
    <x v="76"/>
    <n v="474.4"/>
    <n v="1045.8731511999999"/>
    <s v="4A"/>
    <x v="8"/>
    <x v="0"/>
    <n v="695.50469911999994"/>
  </r>
  <r>
    <x v="9"/>
    <x v="5"/>
    <x v="71"/>
    <n v="53.5"/>
    <n v="117.94733049999999"/>
    <n v="35"/>
    <x v="6"/>
    <x v="0"/>
    <n v="78.434868049999992"/>
  </r>
  <r>
    <x v="9"/>
    <x v="5"/>
    <x v="72"/>
    <n v="76.8"/>
    <n v="169.3150464"/>
    <n v="36"/>
    <x v="6"/>
    <x v="0"/>
    <n v="112.59435264"/>
  </r>
  <r>
    <x v="9"/>
    <x v="5"/>
    <x v="73"/>
    <n v="30.6"/>
    <n v="67.461463800000004"/>
    <n v="37"/>
    <x v="6"/>
    <x v="0"/>
    <n v="44.861812380000003"/>
  </r>
  <r>
    <x v="9"/>
    <x v="5"/>
    <x v="74"/>
    <n v="56.2"/>
    <n v="123.8998126"/>
    <n v="38"/>
    <x v="6"/>
    <x v="0"/>
    <n v="82.393263259999998"/>
  </r>
  <r>
    <x v="9"/>
    <x v="5"/>
    <x v="90"/>
    <n v="8.4"/>
    <n v="18.5188332"/>
    <n v="39"/>
    <x v="7"/>
    <x v="0"/>
    <n v="12.315007320000001"/>
  </r>
  <r>
    <x v="9"/>
    <x v="6"/>
    <x v="77"/>
    <n v="45"/>
    <n v="99.20803500000001"/>
    <n v="40"/>
    <x v="7"/>
    <x v="0"/>
    <n v="65.973253499999998"/>
  </r>
  <r>
    <x v="9"/>
    <x v="6"/>
    <x v="78"/>
    <n v="14.3"/>
    <n v="31.526108900000004"/>
    <n v="41"/>
    <x v="7"/>
    <x v="0"/>
    <n v="20.964833890000001"/>
  </r>
  <r>
    <x v="9"/>
    <x v="6"/>
    <x v="79"/>
    <n v="47.6"/>
    <n v="104.94005480000001"/>
    <s v="42+"/>
    <x v="7"/>
    <x v="0"/>
    <n v="69.785041480000004"/>
  </r>
  <r>
    <x v="9"/>
    <x v="6"/>
    <x v="80"/>
    <n v="33.299999999999997"/>
    <n v="73.413945899999987"/>
    <s v="42+"/>
    <x v="7"/>
    <x v="0"/>
    <n v="48.820207589999995"/>
  </r>
  <r>
    <x v="9"/>
    <x v="6"/>
    <x v="84"/>
    <n v="87.8"/>
    <n v="193.56589940000001"/>
    <s v="42+"/>
    <x v="7"/>
    <x v="0"/>
    <n v="128.72114794000001"/>
  </r>
  <r>
    <x v="9"/>
    <x v="6"/>
    <x v="103"/>
    <n v="4.8"/>
    <n v="10.5821904"/>
    <s v="42+"/>
    <x v="7"/>
    <x v="0"/>
    <n v="7.0371470399999998"/>
  </r>
  <r>
    <x v="9"/>
    <x v="6"/>
    <x v="104"/>
    <n v="11.5"/>
    <n v="25.353164499999998"/>
    <s v="42+"/>
    <x v="7"/>
    <x v="0"/>
    <n v="16.859831449999998"/>
  </r>
  <r>
    <x v="9"/>
    <x v="6"/>
    <x v="88"/>
    <n v="51.9"/>
    <n v="114.41993369999999"/>
    <s v="42+"/>
    <x v="7"/>
    <x v="0"/>
    <n v="76.089152369999994"/>
  </r>
  <r>
    <x v="9"/>
    <x v="6"/>
    <x v="105"/>
    <n v="1.4"/>
    <n v="3.0864721999999998"/>
    <s v="42+"/>
    <x v="7"/>
    <x v="0"/>
    <n v="2.0525012199999999"/>
  </r>
  <r>
    <x v="9"/>
    <x v="7"/>
    <x v="76"/>
    <n v="1536.1"/>
    <n v="3386.5213902999999"/>
    <s v="4A"/>
    <x v="8"/>
    <x v="0"/>
    <n v="2252.0336600299997"/>
  </r>
  <r>
    <x v="10"/>
    <x v="0"/>
    <x v="102"/>
    <n v="5.9"/>
    <n v="13.007275700000003"/>
    <n v="0"/>
    <x v="0"/>
    <x v="0"/>
    <n v="8.6498265700000001"/>
  </r>
  <r>
    <x v="10"/>
    <x v="0"/>
    <x v="2"/>
    <n v="21.8"/>
    <n v="48.060781400000003"/>
    <n v="0"/>
    <x v="0"/>
    <x v="0"/>
    <n v="31.960376140000001"/>
  </r>
  <r>
    <x v="10"/>
    <x v="0"/>
    <x v="3"/>
    <n v="37.200000000000003"/>
    <n v="82.0119756"/>
    <n v="0"/>
    <x v="0"/>
    <x v="0"/>
    <n v="54.537889560000004"/>
  </r>
  <r>
    <x v="10"/>
    <x v="0"/>
    <x v="4"/>
    <n v="5.5"/>
    <n v="12.1254265"/>
    <n v="0"/>
    <x v="0"/>
    <x v="0"/>
    <n v="8.0633976499999989"/>
  </r>
  <r>
    <x v="10"/>
    <x v="0"/>
    <x v="5"/>
    <n v="21.3"/>
    <n v="46.958469900000004"/>
    <n v="0"/>
    <x v="0"/>
    <x v="0"/>
    <n v="31.227339990000001"/>
  </r>
  <r>
    <x v="10"/>
    <x v="0"/>
    <x v="6"/>
    <n v="145.80000000000001"/>
    <n v="321.43403340000003"/>
    <n v="0"/>
    <x v="0"/>
    <x v="0"/>
    <n v="213.75334134000002"/>
  </r>
  <r>
    <x v="10"/>
    <x v="1"/>
    <x v="7"/>
    <n v="60.3"/>
    <n v="132.93876689999999"/>
    <n v="0"/>
    <x v="0"/>
    <x v="0"/>
    <n v="88.40415969"/>
  </r>
  <r>
    <x v="10"/>
    <x v="1"/>
    <x v="99"/>
    <n v="12.8"/>
    <n v="28.219174400000004"/>
    <n v="0"/>
    <x v="0"/>
    <x v="0"/>
    <n v="18.765725440000001"/>
  </r>
  <r>
    <x v="10"/>
    <x v="1"/>
    <x v="8"/>
    <n v="63"/>
    <n v="138.89124900000002"/>
    <n v="0"/>
    <x v="0"/>
    <x v="0"/>
    <n v="92.362554899999992"/>
  </r>
  <r>
    <x v="10"/>
    <x v="1"/>
    <x v="9"/>
    <n v="70"/>
    <n v="154.32361"/>
    <n v="0"/>
    <x v="0"/>
    <x v="0"/>
    <n v="102.625061"/>
  </r>
  <r>
    <x v="10"/>
    <x v="1"/>
    <x v="89"/>
    <n v="6.8"/>
    <n v="14.991436400000001"/>
    <n v="0"/>
    <x v="0"/>
    <x v="0"/>
    <n v="9.969291639999998"/>
  </r>
  <r>
    <x v="10"/>
    <x v="1"/>
    <x v="10"/>
    <n v="83"/>
    <n v="182.983709"/>
    <n v="0"/>
    <x v="0"/>
    <x v="0"/>
    <n v="121.68400089999999"/>
  </r>
  <r>
    <x v="10"/>
    <x v="1"/>
    <x v="11"/>
    <n v="176.4"/>
    <n v="388.89549720000002"/>
    <n v="0"/>
    <x v="0"/>
    <x v="0"/>
    <n v="258.61515372000002"/>
  </r>
  <r>
    <x v="10"/>
    <x v="1"/>
    <x v="12"/>
    <n v="53.5"/>
    <n v="117.94733049999999"/>
    <n v="0"/>
    <x v="0"/>
    <x v="0"/>
    <n v="78.434868049999992"/>
  </r>
  <r>
    <x v="10"/>
    <x v="1"/>
    <x v="13"/>
    <n v="263"/>
    <n v="579.81584900000007"/>
    <n v="0"/>
    <x v="0"/>
    <x v="0"/>
    <n v="385.57701489999994"/>
  </r>
  <r>
    <x v="10"/>
    <x v="1"/>
    <x v="14"/>
    <n v="582.70000000000005"/>
    <n v="1284.6338221000003"/>
    <n v="0"/>
    <x v="0"/>
    <x v="0"/>
    <n v="854.28032920999999"/>
  </r>
  <r>
    <x v="10"/>
    <x v="1"/>
    <x v="15"/>
    <n v="8.6999999999999993"/>
    <n v="19.1802201"/>
    <n v="0"/>
    <x v="0"/>
    <x v="0"/>
    <n v="12.754829009999998"/>
  </r>
  <r>
    <x v="10"/>
    <x v="1"/>
    <x v="16"/>
    <n v="13.2"/>
    <n v="29.101023600000001"/>
    <n v="0"/>
    <x v="0"/>
    <x v="0"/>
    <n v="19.35215436"/>
  </r>
  <r>
    <x v="10"/>
    <x v="1"/>
    <x v="17"/>
    <n v="440"/>
    <n v="970.03412000000003"/>
    <n v="0"/>
    <x v="0"/>
    <x v="0"/>
    <n v="645.07181200000002"/>
  </r>
  <r>
    <x v="10"/>
    <x v="1"/>
    <x v="18"/>
    <n v="23.6"/>
    <n v="52.029102800000011"/>
    <n v="0"/>
    <x v="0"/>
    <x v="0"/>
    <n v="34.59930628"/>
  </r>
  <r>
    <x v="10"/>
    <x v="1"/>
    <x v="19"/>
    <n v="60.6"/>
    <n v="133.60015379999999"/>
    <n v="0"/>
    <x v="0"/>
    <x v="0"/>
    <n v="88.843981379999988"/>
  </r>
  <r>
    <x v="10"/>
    <x v="1"/>
    <x v="20"/>
    <n v="117.9"/>
    <n v="259.92505169999998"/>
    <n v="0"/>
    <x v="0"/>
    <x v="0"/>
    <n v="172.84992417000001"/>
  </r>
  <r>
    <x v="10"/>
    <x v="1"/>
    <x v="21"/>
    <n v="18.100000000000001"/>
    <n v="39.903676300000008"/>
    <n v="0"/>
    <x v="0"/>
    <x v="0"/>
    <n v="26.535908630000002"/>
  </r>
  <r>
    <x v="10"/>
    <x v="1"/>
    <x v="22"/>
    <n v="201.1"/>
    <n v="443.34968530000003"/>
    <n v="0"/>
    <x v="0"/>
    <x v="0"/>
    <n v="294.82713953000001"/>
  </r>
  <r>
    <x v="10"/>
    <x v="1"/>
    <x v="23"/>
    <n v="352.2"/>
    <n v="776.4682206"/>
    <n v="0"/>
    <x v="0"/>
    <x v="0"/>
    <n v="516.35066405999999"/>
  </r>
  <r>
    <x v="10"/>
    <x v="1"/>
    <x v="24"/>
    <n v="126.3"/>
    <n v="278.4438849"/>
    <n v="0"/>
    <x v="0"/>
    <x v="0"/>
    <n v="185.16493148999999"/>
  </r>
  <r>
    <x v="10"/>
    <x v="1"/>
    <x v="25"/>
    <n v="79.5"/>
    <n v="175.26752850000003"/>
    <n v="0"/>
    <x v="0"/>
    <x v="0"/>
    <n v="116.55274784999999"/>
  </r>
  <r>
    <x v="10"/>
    <x v="1"/>
    <x v="26"/>
    <n v="20.3"/>
    <n v="44.753846900000006"/>
    <n v="0"/>
    <x v="0"/>
    <x v="0"/>
    <n v="29.76126769"/>
  </r>
  <r>
    <x v="10"/>
    <x v="1"/>
    <x v="27"/>
    <n v="166.1"/>
    <n v="366.18788030000002"/>
    <n v="0"/>
    <x v="0"/>
    <x v="0"/>
    <n v="243.51460902999997"/>
  </r>
  <r>
    <x v="10"/>
    <x v="2"/>
    <x v="28"/>
    <n v="9.6999999999999993"/>
    <n v="21.384843099999998"/>
    <s v="14-O"/>
    <x v="1"/>
    <x v="0"/>
    <n v="14.220901309999997"/>
  </r>
  <r>
    <x v="10"/>
    <x v="2"/>
    <x v="29"/>
    <n v="6.5"/>
    <n v="14.330049500000001"/>
    <s v="14-I"/>
    <x v="2"/>
    <x v="0"/>
    <n v="9.5294699499999993"/>
  </r>
  <r>
    <x v="10"/>
    <x v="2"/>
    <x v="30"/>
    <n v="29.3"/>
    <n v="64.595453899999995"/>
    <s v="14-I"/>
    <x v="2"/>
    <x v="0"/>
    <n v="42.955918390000001"/>
  </r>
  <r>
    <x v="10"/>
    <x v="2"/>
    <x v="31"/>
    <n v="49.7"/>
    <n v="109.56976310000002"/>
    <s v="14-I"/>
    <x v="2"/>
    <x v="0"/>
    <n v="72.863793310000005"/>
  </r>
  <r>
    <x v="10"/>
    <x v="2"/>
    <x v="32"/>
    <n v="6.2"/>
    <n v="13.668662600000001"/>
    <s v="14-I"/>
    <x v="2"/>
    <x v="0"/>
    <n v="9.0896482599999988"/>
  </r>
  <r>
    <x v="10"/>
    <x v="2"/>
    <x v="33"/>
    <n v="67"/>
    <n v="147.70974100000001"/>
    <s v="15-O"/>
    <x v="1"/>
    <x v="0"/>
    <n v="98.226844099999994"/>
  </r>
  <r>
    <x v="10"/>
    <x v="2"/>
    <x v="34"/>
    <n v="48"/>
    <n v="105.821904"/>
    <s v="15-I"/>
    <x v="2"/>
    <x v="0"/>
    <n v="70.371470399999993"/>
  </r>
  <r>
    <x v="10"/>
    <x v="2"/>
    <x v="35"/>
    <n v="81.8"/>
    <n v="180.33816140000002"/>
    <s v="15-I"/>
    <x v="2"/>
    <x v="0"/>
    <n v="119.92471413999999"/>
  </r>
  <r>
    <x v="10"/>
    <x v="2"/>
    <x v="36"/>
    <n v="16.2"/>
    <n v="35.714892599999999"/>
    <s v="15-I"/>
    <x v="2"/>
    <x v="0"/>
    <n v="23.750371259999998"/>
  </r>
  <r>
    <x v="10"/>
    <x v="2"/>
    <x v="37"/>
    <n v="149.19999999999999"/>
    <n v="328.92975159999997"/>
    <s v="16-O"/>
    <x v="1"/>
    <x v="0"/>
    <n v="218.73798715999999"/>
  </r>
  <r>
    <x v="10"/>
    <x v="2"/>
    <x v="38"/>
    <n v="60.1"/>
    <n v="132.49784230000003"/>
    <s v="16-I"/>
    <x v="2"/>
    <x v="0"/>
    <n v="88.110945229999999"/>
  </r>
  <r>
    <x v="10"/>
    <x v="2"/>
    <x v="39"/>
    <n v="143.4"/>
    <n v="316.14293820000006"/>
    <s v="16-I"/>
    <x v="2"/>
    <x v="0"/>
    <n v="210.23476781999997"/>
  </r>
  <r>
    <x v="10"/>
    <x v="2"/>
    <x v="40"/>
    <n v="27.9"/>
    <n v="61.5089817"/>
    <s v="16-I"/>
    <x v="2"/>
    <x v="0"/>
    <n v="40.903417169999997"/>
  </r>
  <r>
    <x v="10"/>
    <x v="2"/>
    <x v="41"/>
    <n v="64.599999999999994"/>
    <n v="142.41864580000001"/>
    <s v="17-O"/>
    <x v="1"/>
    <x v="0"/>
    <n v="94.70827057999999"/>
  </r>
  <r>
    <x v="10"/>
    <x v="2"/>
    <x v="42"/>
    <n v="50.8"/>
    <n v="111.99484840000001"/>
    <s v="17-I"/>
    <x v="2"/>
    <x v="0"/>
    <n v="74.47647284"/>
  </r>
  <r>
    <x v="10"/>
    <x v="2"/>
    <x v="43"/>
    <n v="25.3"/>
    <n v="55.776961900000003"/>
    <s v="17-I"/>
    <x v="2"/>
    <x v="0"/>
    <n v="37.091629189999999"/>
  </r>
  <r>
    <x v="10"/>
    <x v="2"/>
    <x v="44"/>
    <n v="15.2"/>
    <n v="33.510269600000001"/>
    <s v="17-I"/>
    <x v="2"/>
    <x v="0"/>
    <n v="22.284298959999997"/>
  </r>
  <r>
    <x v="10"/>
    <x v="2"/>
    <x v="45"/>
    <n v="96.2"/>
    <n v="212.08473260000002"/>
    <s v="18S-O"/>
    <x v="1"/>
    <x v="0"/>
    <n v="141.03615526000002"/>
  </r>
  <r>
    <x v="10"/>
    <x v="2"/>
    <x v="46"/>
    <n v="65.599999999999994"/>
    <n v="144.62326879999998"/>
    <s v="183-I"/>
    <x v="2"/>
    <x v="0"/>
    <n v="96.174342879999998"/>
  </r>
  <r>
    <x v="10"/>
    <x v="2"/>
    <x v="47"/>
    <n v="24.5"/>
    <n v="54.013263500000001"/>
    <s v="183-I"/>
    <x v="2"/>
    <x v="0"/>
    <n v="35.91877135"/>
  </r>
  <r>
    <x v="10"/>
    <x v="2"/>
    <x v="48"/>
    <n v="34.299999999999997"/>
    <n v="75.6185689"/>
    <s v="183-I"/>
    <x v="2"/>
    <x v="0"/>
    <n v="50.286279889999989"/>
  </r>
  <r>
    <x v="10"/>
    <x v="3"/>
    <x v="49"/>
    <n v="383.6"/>
    <n v="845.69338279999999"/>
    <s v="18W"/>
    <x v="3"/>
    <x v="0"/>
    <n v="562.38533428000005"/>
  </r>
  <r>
    <x v="10"/>
    <x v="3"/>
    <x v="50"/>
    <n v="318.8"/>
    <n v="702.83381240000006"/>
    <n v="19"/>
    <x v="3"/>
    <x v="0"/>
    <n v="467.38384924000002"/>
  </r>
  <r>
    <x v="10"/>
    <x v="3"/>
    <x v="51"/>
    <n v="348.1"/>
    <n v="767.42926629999999"/>
    <n v="20"/>
    <x v="3"/>
    <x v="0"/>
    <n v="510.33976763000004"/>
  </r>
  <r>
    <x v="10"/>
    <x v="3"/>
    <x v="52"/>
    <n v="335.9"/>
    <n v="740.5328657"/>
    <n v="21"/>
    <x v="3"/>
    <x v="0"/>
    <n v="492.45368556999989"/>
  </r>
  <r>
    <x v="10"/>
    <x v="3"/>
    <x v="53"/>
    <n v="397.2"/>
    <n v="875.67625559999999"/>
    <n v="22"/>
    <x v="3"/>
    <x v="0"/>
    <n v="582.32391755999993"/>
  </r>
  <r>
    <x v="10"/>
    <x v="3"/>
    <x v="54"/>
    <n v="166.7"/>
    <n v="367.51065410000001"/>
    <n v="23"/>
    <x v="3"/>
    <x v="1"/>
    <n v="244.39425240999998"/>
  </r>
  <r>
    <x v="10"/>
    <x v="3"/>
    <x v="55"/>
    <n v="26.9"/>
    <n v="59.304358699999995"/>
    <n v="23"/>
    <x v="3"/>
    <x v="2"/>
    <n v="39.437344869999997"/>
  </r>
  <r>
    <x v="10"/>
    <x v="3"/>
    <x v="56"/>
    <n v="914.8"/>
    <n v="2016.7891204"/>
    <n v="24"/>
    <x v="4"/>
    <x v="1"/>
    <n v="1341.16294004"/>
  </r>
  <r>
    <x v="10"/>
    <x v="3"/>
    <x v="57"/>
    <n v="64.900000000000006"/>
    <n v="143.0800327"/>
    <n v="24"/>
    <x v="4"/>
    <x v="2"/>
    <n v="95.148092270000006"/>
  </r>
  <r>
    <x v="10"/>
    <x v="3"/>
    <x v="58"/>
    <n v="1169.0999999999999"/>
    <n v="2577.4247492999998"/>
    <n v="25"/>
    <x v="4"/>
    <x v="0"/>
    <n v="1713.9851259299996"/>
  </r>
  <r>
    <x v="10"/>
    <x v="3"/>
    <x v="59"/>
    <n v="871.5"/>
    <n v="1921.3289445"/>
    <n v="26"/>
    <x v="4"/>
    <x v="0"/>
    <n v="1277.6820094499999"/>
  </r>
  <r>
    <x v="10"/>
    <x v="3"/>
    <x v="60"/>
    <n v="267.7"/>
    <n v="590.17757710000001"/>
    <n v="26"/>
    <x v="4"/>
    <x v="0"/>
    <n v="392.46755470999994"/>
  </r>
  <r>
    <x v="10"/>
    <x v="3"/>
    <x v="61"/>
    <n v="589.79999999999995"/>
    <n v="1300.2866454"/>
    <n v="27"/>
    <x v="4"/>
    <x v="0"/>
    <n v="864.68944253999985"/>
  </r>
  <r>
    <x v="10"/>
    <x v="3"/>
    <x v="62"/>
    <n v="113.6"/>
    <n v="250.44517279999999"/>
    <n v="27"/>
    <x v="4"/>
    <x v="0"/>
    <n v="166.54581327999998"/>
  </r>
  <r>
    <x v="10"/>
    <x v="3"/>
    <x v="63"/>
    <n v="484.9"/>
    <n v="1069.0216926999999"/>
    <n v="28"/>
    <x v="4"/>
    <x v="0"/>
    <n v="710.89845826999988"/>
  </r>
  <r>
    <x v="10"/>
    <x v="3"/>
    <x v="64"/>
    <n v="68.599999999999994"/>
    <n v="151.2371378"/>
    <n v="28"/>
    <x v="4"/>
    <x v="0"/>
    <n v="100.57255977999998"/>
  </r>
  <r>
    <x v="10"/>
    <x v="4"/>
    <x v="65"/>
    <n v="1205.9000000000001"/>
    <n v="2658.5548757000001"/>
    <n v="29"/>
    <x v="5"/>
    <x v="0"/>
    <n v="1767.9365865700001"/>
  </r>
  <r>
    <x v="10"/>
    <x v="4"/>
    <x v="66"/>
    <n v="557.6"/>
    <n v="1229.2977848"/>
    <n v="30"/>
    <x v="5"/>
    <x v="0"/>
    <n v="817.48191448"/>
  </r>
  <r>
    <x v="10"/>
    <x v="4"/>
    <x v="67"/>
    <n v="283.10000000000002"/>
    <n v="624.12877130000004"/>
    <n v="31"/>
    <x v="5"/>
    <x v="0"/>
    <n v="415.04506813"/>
  </r>
  <r>
    <x v="10"/>
    <x v="4"/>
    <x v="68"/>
    <n v="684.5"/>
    <n v="1509.0644435000002"/>
    <n v="32"/>
    <x v="6"/>
    <x v="0"/>
    <n v="1003.5264893499999"/>
  </r>
  <r>
    <x v="10"/>
    <x v="4"/>
    <x v="69"/>
    <n v="368.1"/>
    <n v="811.52172630000007"/>
    <n v="33"/>
    <x v="6"/>
    <x v="0"/>
    <n v="539.66121363000002"/>
  </r>
  <r>
    <x v="10"/>
    <x v="4"/>
    <x v="70"/>
    <n v="175"/>
    <n v="385.80902500000002"/>
    <n v="34"/>
    <x v="6"/>
    <x v="0"/>
    <n v="256.56265250000001"/>
  </r>
  <r>
    <x v="10"/>
    <x v="5"/>
    <x v="76"/>
    <n v="725.3"/>
    <n v="1599.0130618999999"/>
    <s v="4A"/>
    <x v="8"/>
    <x v="0"/>
    <n v="1063.3422391899999"/>
  </r>
  <r>
    <x v="10"/>
    <x v="5"/>
    <x v="71"/>
    <n v="95"/>
    <n v="209.43918500000001"/>
    <n v="35"/>
    <x v="6"/>
    <x v="0"/>
    <n v="139.27686850000001"/>
  </r>
  <r>
    <x v="10"/>
    <x v="5"/>
    <x v="72"/>
    <n v="117.3"/>
    <n v="258.60227789999999"/>
    <n v="36"/>
    <x v="6"/>
    <x v="0"/>
    <n v="171.97028079"/>
  </r>
  <r>
    <x v="10"/>
    <x v="5"/>
    <x v="73"/>
    <n v="41.5"/>
    <n v="91.491854500000002"/>
    <n v="37"/>
    <x v="6"/>
    <x v="0"/>
    <n v="60.842000449999993"/>
  </r>
  <r>
    <x v="10"/>
    <x v="5"/>
    <x v="74"/>
    <n v="52.8"/>
    <n v="116.40409440000001"/>
    <n v="38"/>
    <x v="6"/>
    <x v="0"/>
    <n v="77.40861744"/>
  </r>
  <r>
    <x v="10"/>
    <x v="5"/>
    <x v="90"/>
    <n v="18.399999999999999"/>
    <n v="40.565063199999997"/>
    <n v="39"/>
    <x v="7"/>
    <x v="0"/>
    <n v="26.975730319999997"/>
  </r>
  <r>
    <x v="10"/>
    <x v="6"/>
    <x v="77"/>
    <n v="90.1"/>
    <n v="198.6365323"/>
    <n v="40"/>
    <x v="7"/>
    <x v="0"/>
    <n v="132.09311422999997"/>
  </r>
  <r>
    <x v="10"/>
    <x v="6"/>
    <x v="78"/>
    <n v="16.100000000000001"/>
    <n v="35.494430300000005"/>
    <n v="41"/>
    <x v="7"/>
    <x v="0"/>
    <n v="23.603764030000001"/>
  </r>
  <r>
    <x v="10"/>
    <x v="6"/>
    <x v="79"/>
    <n v="13.2"/>
    <n v="29.101023600000001"/>
    <s v="42+"/>
    <x v="7"/>
    <x v="0"/>
    <n v="19.35215436"/>
  </r>
  <r>
    <x v="10"/>
    <x v="6"/>
    <x v="80"/>
    <n v="26.3"/>
    <n v="57.981584900000001"/>
    <s v="42+"/>
    <x v="7"/>
    <x v="0"/>
    <n v="38.557701489999999"/>
  </r>
  <r>
    <x v="10"/>
    <x v="6"/>
    <x v="84"/>
    <n v="76.099999999999994"/>
    <n v="167.77181029999997"/>
    <s v="42+"/>
    <x v="7"/>
    <x v="0"/>
    <n v="111.56810202999998"/>
  </r>
  <r>
    <x v="10"/>
    <x v="6"/>
    <x v="106"/>
    <n v="30.3"/>
    <n v="66.800076899999993"/>
    <s v="42+"/>
    <x v="7"/>
    <x v="0"/>
    <n v="44.421990689999994"/>
  </r>
  <r>
    <x v="10"/>
    <x v="6"/>
    <x v="86"/>
    <n v="62.9"/>
    <n v="138.67078670000001"/>
    <s v="42+"/>
    <x v="7"/>
    <x v="0"/>
    <n v="92.215947669999991"/>
  </r>
  <r>
    <x v="10"/>
    <x v="7"/>
    <x v="76"/>
    <n v="2150.3000000000002"/>
    <n v="4740.6008369000001"/>
    <s v="4A"/>
    <x v="8"/>
    <x v="0"/>
    <n v="3152.4952666899999"/>
  </r>
  <r>
    <x v="11"/>
    <x v="0"/>
    <x v="92"/>
    <n v="0.9"/>
    <n v="1.9841607000000001"/>
    <n v="0"/>
    <x v="0"/>
    <x v="0"/>
    <n v="1.3194650699999999"/>
  </r>
  <r>
    <x v="11"/>
    <x v="0"/>
    <x v="2"/>
    <n v="11.3"/>
    <n v="24.912239899999999"/>
    <n v="0"/>
    <x v="0"/>
    <x v="0"/>
    <n v="16.56661699"/>
  </r>
  <r>
    <x v="11"/>
    <x v="0"/>
    <x v="3"/>
    <n v="34.5"/>
    <n v="76.059493500000002"/>
    <n v="0"/>
    <x v="0"/>
    <x v="0"/>
    <n v="50.579494349999997"/>
  </r>
  <r>
    <x v="11"/>
    <x v="0"/>
    <x v="4"/>
    <n v="7.4"/>
    <n v="16.314210200000002"/>
    <n v="0"/>
    <x v="0"/>
    <x v="0"/>
    <n v="10.848935019999999"/>
  </r>
  <r>
    <x v="11"/>
    <x v="0"/>
    <x v="5"/>
    <n v="15"/>
    <n v="33.069344999999998"/>
    <n v="0"/>
    <x v="0"/>
    <x v="0"/>
    <n v="21.991084499999999"/>
  </r>
  <r>
    <x v="11"/>
    <x v="0"/>
    <x v="6"/>
    <n v="115.8"/>
    <n v="255.29534340000001"/>
    <n v="0"/>
    <x v="0"/>
    <x v="0"/>
    <n v="169.77117233999999"/>
  </r>
  <r>
    <x v="11"/>
    <x v="1"/>
    <x v="7"/>
    <n v="101.5"/>
    <n v="223.76923449999998"/>
    <n v="0"/>
    <x v="0"/>
    <x v="0"/>
    <n v="148.80633845"/>
  </r>
  <r>
    <x v="11"/>
    <x v="1"/>
    <x v="99"/>
    <n v="15.8"/>
    <n v="34.833043400000001"/>
    <n v="0"/>
    <x v="0"/>
    <x v="0"/>
    <n v="23.163942340000002"/>
  </r>
  <r>
    <x v="11"/>
    <x v="1"/>
    <x v="93"/>
    <n v="45"/>
    <n v="99.20803500000001"/>
    <n v="0"/>
    <x v="0"/>
    <x v="0"/>
    <n v="65.973253499999998"/>
  </r>
  <r>
    <x v="11"/>
    <x v="1"/>
    <x v="9"/>
    <n v="49.7"/>
    <n v="109.56976310000002"/>
    <n v="0"/>
    <x v="0"/>
    <x v="0"/>
    <n v="72.863793310000005"/>
  </r>
  <r>
    <x v="11"/>
    <x v="1"/>
    <x v="89"/>
    <n v="5"/>
    <n v="11.023115000000001"/>
    <n v="0"/>
    <x v="0"/>
    <x v="0"/>
    <n v="7.3303615000000004"/>
  </r>
  <r>
    <x v="11"/>
    <x v="1"/>
    <x v="10"/>
    <n v="88.4"/>
    <n v="194.88867320000003"/>
    <n v="0"/>
    <x v="0"/>
    <x v="0"/>
    <n v="129.60079132000001"/>
  </r>
  <r>
    <x v="11"/>
    <x v="1"/>
    <x v="11"/>
    <n v="161.9"/>
    <n v="356.92846370000001"/>
    <n v="0"/>
    <x v="0"/>
    <x v="0"/>
    <n v="237.35710537"/>
  </r>
  <r>
    <x v="11"/>
    <x v="1"/>
    <x v="12"/>
    <n v="19.5"/>
    <n v="42.990148500000004"/>
    <n v="0"/>
    <x v="0"/>
    <x v="0"/>
    <n v="28.588409849999998"/>
  </r>
  <r>
    <x v="11"/>
    <x v="1"/>
    <x v="13"/>
    <n v="340.1"/>
    <n v="749.79228230000012"/>
    <n v="0"/>
    <x v="0"/>
    <x v="0"/>
    <n v="498.61118922999998"/>
  </r>
  <r>
    <x v="11"/>
    <x v="1"/>
    <x v="14"/>
    <n v="496.1"/>
    <n v="1093.7134703000002"/>
    <n v="0"/>
    <x v="0"/>
    <x v="0"/>
    <n v="727.31846803000008"/>
  </r>
  <r>
    <x v="11"/>
    <x v="1"/>
    <x v="15"/>
    <n v="17.399999999999999"/>
    <n v="38.360440199999999"/>
    <n v="0"/>
    <x v="0"/>
    <x v="0"/>
    <n v="25.509658019999996"/>
  </r>
  <r>
    <x v="11"/>
    <x v="1"/>
    <x v="16"/>
    <n v="29.7"/>
    <n v="65.4773031"/>
    <n v="0"/>
    <x v="0"/>
    <x v="0"/>
    <n v="43.542347309999997"/>
  </r>
  <r>
    <x v="11"/>
    <x v="1"/>
    <x v="17"/>
    <n v="538.79999999999995"/>
    <n v="1187.8508724000001"/>
    <n v="0"/>
    <x v="0"/>
    <x v="0"/>
    <n v="789.91975523999986"/>
  </r>
  <r>
    <x v="11"/>
    <x v="1"/>
    <x v="18"/>
    <n v="26"/>
    <n v="57.320198000000005"/>
    <n v="0"/>
    <x v="0"/>
    <x v="0"/>
    <n v="38.117879799999997"/>
  </r>
  <r>
    <x v="11"/>
    <x v="1"/>
    <x v="19"/>
    <n v="14.1"/>
    <n v="31.085184300000002"/>
    <n v="0"/>
    <x v="0"/>
    <x v="0"/>
    <n v="20.67161943"/>
  </r>
  <r>
    <x v="11"/>
    <x v="1"/>
    <x v="20"/>
    <n v="138"/>
    <n v="304.23797400000001"/>
    <n v="0"/>
    <x v="0"/>
    <x v="0"/>
    <n v="202.31797739999999"/>
  </r>
  <r>
    <x v="11"/>
    <x v="1"/>
    <x v="21"/>
    <n v="10"/>
    <n v="22.046230000000001"/>
    <n v="0"/>
    <x v="0"/>
    <x v="0"/>
    <n v="14.660723000000001"/>
  </r>
  <r>
    <x v="11"/>
    <x v="1"/>
    <x v="22"/>
    <n v="163.80000000000001"/>
    <n v="361.11724740000005"/>
    <n v="0"/>
    <x v="0"/>
    <x v="0"/>
    <n v="240.14264274000001"/>
  </r>
  <r>
    <x v="11"/>
    <x v="1"/>
    <x v="23"/>
    <n v="307.89999999999998"/>
    <n v="678.80342169999994"/>
    <n v="0"/>
    <x v="0"/>
    <x v="0"/>
    <n v="451.40366116999996"/>
  </r>
  <r>
    <x v="11"/>
    <x v="1"/>
    <x v="24"/>
    <n v="98"/>
    <n v="216.053054"/>
    <n v="0"/>
    <x v="0"/>
    <x v="0"/>
    <n v="143.6750854"/>
  </r>
  <r>
    <x v="11"/>
    <x v="1"/>
    <x v="25"/>
    <n v="106.2"/>
    <n v="234.1309626"/>
    <n v="0"/>
    <x v="0"/>
    <x v="0"/>
    <n v="155.69687826000001"/>
  </r>
  <r>
    <x v="11"/>
    <x v="1"/>
    <x v="26"/>
    <n v="14.1"/>
    <n v="31.085184300000002"/>
    <n v="0"/>
    <x v="0"/>
    <x v="0"/>
    <n v="20.67161943"/>
  </r>
  <r>
    <x v="11"/>
    <x v="1"/>
    <x v="27"/>
    <n v="209.8"/>
    <n v="462.52990540000008"/>
    <n v="0"/>
    <x v="0"/>
    <x v="0"/>
    <n v="307.58196853999999"/>
  </r>
  <r>
    <x v="11"/>
    <x v="2"/>
    <x v="28"/>
    <n v="46.9"/>
    <n v="103.3968187"/>
    <s v="14-O"/>
    <x v="1"/>
    <x v="0"/>
    <n v="68.758790869999999"/>
  </r>
  <r>
    <x v="11"/>
    <x v="2"/>
    <x v="29"/>
    <n v="10.199999999999999"/>
    <n v="22.487154599999997"/>
    <s v="14-I"/>
    <x v="2"/>
    <x v="0"/>
    <n v="14.953937459999999"/>
  </r>
  <r>
    <x v="11"/>
    <x v="2"/>
    <x v="30"/>
    <n v="39.6"/>
    <n v="87.3030708"/>
    <s v="14-I"/>
    <x v="2"/>
    <x v="0"/>
    <n v="58.05646308"/>
  </r>
  <r>
    <x v="11"/>
    <x v="2"/>
    <x v="31"/>
    <n v="47.4"/>
    <n v="104.4991302"/>
    <s v="14-I"/>
    <x v="2"/>
    <x v="0"/>
    <n v="69.491827019999988"/>
  </r>
  <r>
    <x v="11"/>
    <x v="2"/>
    <x v="32"/>
    <n v="13.9"/>
    <n v="30.644259700000003"/>
    <s v="14-I"/>
    <x v="2"/>
    <x v="0"/>
    <n v="20.378404970000002"/>
  </r>
  <r>
    <x v="11"/>
    <x v="2"/>
    <x v="33"/>
    <n v="121.5"/>
    <n v="267.8616945"/>
    <s v="15-O"/>
    <x v="1"/>
    <x v="0"/>
    <n v="178.12778444999998"/>
  </r>
  <r>
    <x v="11"/>
    <x v="2"/>
    <x v="34"/>
    <n v="102.4"/>
    <n v="225.75339520000003"/>
    <s v="15-I"/>
    <x v="2"/>
    <x v="0"/>
    <n v="150.12580352000001"/>
  </r>
  <r>
    <x v="11"/>
    <x v="2"/>
    <x v="35"/>
    <n v="142.6"/>
    <n v="314.37923979999999"/>
    <s v="15-I"/>
    <x v="2"/>
    <x v="0"/>
    <n v="209.06190998"/>
  </r>
  <r>
    <x v="11"/>
    <x v="2"/>
    <x v="36"/>
    <n v="41.7"/>
    <n v="91.932779100000019"/>
    <s v="15-I"/>
    <x v="2"/>
    <x v="0"/>
    <n v="61.135214910000002"/>
  </r>
  <r>
    <x v="11"/>
    <x v="2"/>
    <x v="37"/>
    <n v="325.10000000000002"/>
    <n v="716.72293730000013"/>
    <s v="16-O"/>
    <x v="1"/>
    <x v="0"/>
    <n v="476.62010472999998"/>
  </r>
  <r>
    <x v="11"/>
    <x v="2"/>
    <x v="38"/>
    <n v="111.8"/>
    <n v="246.47685139999999"/>
    <s v="16-I"/>
    <x v="2"/>
    <x v="0"/>
    <n v="163.90688313999999"/>
  </r>
  <r>
    <x v="11"/>
    <x v="2"/>
    <x v="39"/>
    <n v="277.5"/>
    <n v="611.78288250000003"/>
    <s v="16-I"/>
    <x v="2"/>
    <x v="0"/>
    <n v="406.83506324999996"/>
  </r>
  <r>
    <x v="11"/>
    <x v="2"/>
    <x v="40"/>
    <n v="36.4"/>
    <n v="80.24827719999999"/>
    <s v="16-I"/>
    <x v="2"/>
    <x v="0"/>
    <n v="53.365031719999998"/>
  </r>
  <r>
    <x v="11"/>
    <x v="2"/>
    <x v="41"/>
    <n v="94.9"/>
    <n v="209.2187227"/>
    <s v="17-O"/>
    <x v="1"/>
    <x v="0"/>
    <n v="139.13026127000001"/>
  </r>
  <r>
    <x v="11"/>
    <x v="2"/>
    <x v="42"/>
    <n v="78.7"/>
    <n v="173.50383010000002"/>
    <s v="17-I"/>
    <x v="2"/>
    <x v="0"/>
    <n v="115.37989001"/>
  </r>
  <r>
    <x v="11"/>
    <x v="2"/>
    <x v="43"/>
    <n v="50.1"/>
    <n v="110.45161230000001"/>
    <s v="17-I"/>
    <x v="2"/>
    <x v="0"/>
    <n v="73.450222229999994"/>
  </r>
  <r>
    <x v="11"/>
    <x v="2"/>
    <x v="44"/>
    <n v="16.7"/>
    <n v="36.817204100000005"/>
    <s v="17-I"/>
    <x v="2"/>
    <x v="0"/>
    <n v="24.483407409999998"/>
  </r>
  <r>
    <x v="11"/>
    <x v="2"/>
    <x v="45"/>
    <n v="195.8"/>
    <n v="431.66518340000005"/>
    <s v="18S-O"/>
    <x v="1"/>
    <x v="0"/>
    <n v="287.05695634"/>
  </r>
  <r>
    <x v="11"/>
    <x v="2"/>
    <x v="46"/>
    <n v="142.30000000000001"/>
    <n v="313.71785290000008"/>
    <s v="183-I"/>
    <x v="2"/>
    <x v="0"/>
    <n v="208.62208828999999"/>
  </r>
  <r>
    <x v="11"/>
    <x v="2"/>
    <x v="47"/>
    <n v="49.9"/>
    <n v="110.01068769999999"/>
    <s v="183-I"/>
    <x v="2"/>
    <x v="0"/>
    <n v="73.157007769999993"/>
  </r>
  <r>
    <x v="11"/>
    <x v="2"/>
    <x v="48"/>
    <n v="45.9"/>
    <n v="101.1921957"/>
    <s v="183-I"/>
    <x v="2"/>
    <x v="0"/>
    <n v="67.292718569999991"/>
  </r>
  <r>
    <x v="11"/>
    <x v="3"/>
    <x v="49"/>
    <n v="449.3"/>
    <n v="990.53711390000001"/>
    <s v="18W"/>
    <x v="3"/>
    <x v="0"/>
    <n v="658.70628439000006"/>
  </r>
  <r>
    <x v="11"/>
    <x v="3"/>
    <x v="50"/>
    <n v="458.3"/>
    <n v="1010.3787209000001"/>
    <n v="19"/>
    <x v="3"/>
    <x v="0"/>
    <n v="671.90093509000008"/>
  </r>
  <r>
    <x v="11"/>
    <x v="3"/>
    <x v="51"/>
    <n v="521.79999999999995"/>
    <n v="1150.3722814"/>
    <n v="20"/>
    <x v="3"/>
    <x v="0"/>
    <n v="764.99652614000001"/>
  </r>
  <r>
    <x v="11"/>
    <x v="3"/>
    <x v="52"/>
    <n v="377.7"/>
    <n v="832.68610710000007"/>
    <n v="21"/>
    <x v="3"/>
    <x v="0"/>
    <n v="553.73550770999998"/>
  </r>
  <r>
    <x v="11"/>
    <x v="3"/>
    <x v="53"/>
    <n v="514.9"/>
    <n v="1135.1603826999999"/>
    <n v="22"/>
    <x v="3"/>
    <x v="0"/>
    <n v="754.88062726999988"/>
  </r>
  <r>
    <x v="11"/>
    <x v="3"/>
    <x v="54"/>
    <n v="221"/>
    <n v="487.22168300000004"/>
    <n v="23"/>
    <x v="3"/>
    <x v="1"/>
    <n v="324.00197829999996"/>
  </r>
  <r>
    <x v="11"/>
    <x v="3"/>
    <x v="55"/>
    <n v="28.7"/>
    <n v="63.272680099999995"/>
    <n v="23"/>
    <x v="3"/>
    <x v="2"/>
    <n v="42.076275009999996"/>
  </r>
  <r>
    <x v="11"/>
    <x v="3"/>
    <x v="56"/>
    <n v="1325.3"/>
    <n v="2921.7868619000001"/>
    <n v="24"/>
    <x v="4"/>
    <x v="1"/>
    <n v="1942.9856191899999"/>
  </r>
  <r>
    <x v="11"/>
    <x v="3"/>
    <x v="57"/>
    <n v="95.9"/>
    <n v="211.4233457"/>
    <n v="24"/>
    <x v="4"/>
    <x v="2"/>
    <n v="140.59633357000001"/>
  </r>
  <r>
    <x v="11"/>
    <x v="3"/>
    <x v="58"/>
    <n v="1746.3"/>
    <n v="3849.9331449000001"/>
    <n v="25"/>
    <x v="4"/>
    <x v="0"/>
    <n v="2560.2020574899998"/>
  </r>
  <r>
    <x v="11"/>
    <x v="3"/>
    <x v="59"/>
    <n v="1103.7"/>
    <n v="2433.2424051000003"/>
    <n v="26"/>
    <x v="4"/>
    <x v="0"/>
    <n v="1618.10399751"/>
  </r>
  <r>
    <x v="11"/>
    <x v="3"/>
    <x v="60"/>
    <n v="331"/>
    <n v="729.73021299999994"/>
    <n v="26"/>
    <x v="4"/>
    <x v="0"/>
    <n v="485.2699313"/>
  </r>
  <r>
    <x v="11"/>
    <x v="3"/>
    <x v="61"/>
    <n v="986.5"/>
    <n v="2174.8605895000001"/>
    <n v="27"/>
    <x v="4"/>
    <x v="0"/>
    <n v="1446.2803239500001"/>
  </r>
  <r>
    <x v="11"/>
    <x v="3"/>
    <x v="62"/>
    <n v="162.1"/>
    <n v="357.36938829999997"/>
    <n v="27"/>
    <x v="4"/>
    <x v="0"/>
    <n v="237.65031982999997"/>
  </r>
  <r>
    <x v="11"/>
    <x v="3"/>
    <x v="63"/>
    <n v="743.3"/>
    <n v="1638.6962759"/>
    <n v="28"/>
    <x v="4"/>
    <x v="0"/>
    <n v="1089.7315405899999"/>
  </r>
  <r>
    <x v="11"/>
    <x v="3"/>
    <x v="64"/>
    <n v="90.5"/>
    <n v="199.5183815"/>
    <n v="28"/>
    <x v="4"/>
    <x v="0"/>
    <n v="132.67954315"/>
  </r>
  <r>
    <x v="11"/>
    <x v="4"/>
    <x v="65"/>
    <n v="1875.3"/>
    <n v="4134.3295118999995"/>
    <n v="29"/>
    <x v="5"/>
    <x v="0"/>
    <n v="2749.3253841899996"/>
  </r>
  <r>
    <x v="11"/>
    <x v="4"/>
    <x v="66"/>
    <n v="768.2"/>
    <n v="1693.5913886000001"/>
    <n v="30"/>
    <x v="5"/>
    <x v="0"/>
    <n v="1126.2367408600001"/>
  </r>
  <r>
    <x v="11"/>
    <x v="4"/>
    <x v="67"/>
    <n v="379.1"/>
    <n v="835.77257930000007"/>
    <n v="31"/>
    <x v="5"/>
    <x v="0"/>
    <n v="555.78800893000005"/>
  </r>
  <r>
    <x v="11"/>
    <x v="4"/>
    <x v="68"/>
    <n v="960.2"/>
    <n v="2116.8790045999999"/>
    <n v="32"/>
    <x v="6"/>
    <x v="0"/>
    <n v="1407.7226224599999"/>
  </r>
  <r>
    <x v="11"/>
    <x v="4"/>
    <x v="69"/>
    <n v="357.6"/>
    <n v="788.37318479999999"/>
    <n v="33"/>
    <x v="6"/>
    <x v="0"/>
    <n v="524.26745448000008"/>
  </r>
  <r>
    <x v="11"/>
    <x v="4"/>
    <x v="70"/>
    <n v="176.4"/>
    <n v="388.89549720000002"/>
    <n v="34"/>
    <x v="6"/>
    <x v="0"/>
    <n v="258.61515372000002"/>
  </r>
  <r>
    <x v="11"/>
    <x v="5"/>
    <x v="76"/>
    <n v="714.6"/>
    <n v="1575.4235957999999"/>
    <s v="4A"/>
    <x v="8"/>
    <x v="0"/>
    <n v="1047.6552655799999"/>
  </r>
  <r>
    <x v="11"/>
    <x v="5"/>
    <x v="71"/>
    <n v="91.2"/>
    <n v="201.06161760000001"/>
    <n v="35"/>
    <x v="6"/>
    <x v="0"/>
    <n v="133.70579376000001"/>
  </r>
  <r>
    <x v="11"/>
    <x v="5"/>
    <x v="72"/>
    <n v="121.1"/>
    <n v="266.97984529999997"/>
    <n v="36"/>
    <x v="6"/>
    <x v="0"/>
    <n v="177.54135552999998"/>
  </r>
  <r>
    <x v="11"/>
    <x v="5"/>
    <x v="73"/>
    <n v="37.700000000000003"/>
    <n v="83.114287099999999"/>
    <n v="37"/>
    <x v="6"/>
    <x v="0"/>
    <n v="55.270925710000007"/>
  </r>
  <r>
    <x v="11"/>
    <x v="5"/>
    <x v="74"/>
    <n v="40.4"/>
    <n v="89.066769199999996"/>
    <n v="38"/>
    <x v="6"/>
    <x v="0"/>
    <n v="59.229320919999992"/>
  </r>
  <r>
    <x v="11"/>
    <x v="5"/>
    <x v="75"/>
    <n v="22.2"/>
    <n v="48.942630599999994"/>
    <n v="39"/>
    <x v="7"/>
    <x v="0"/>
    <n v="32.546805059999997"/>
  </r>
  <r>
    <x v="11"/>
    <x v="6"/>
    <x v="77"/>
    <n v="124.1"/>
    <n v="273.59371429999999"/>
    <n v="40"/>
    <x v="7"/>
    <x v="0"/>
    <n v="181.93957242999997"/>
  </r>
  <r>
    <x v="11"/>
    <x v="6"/>
    <x v="78"/>
    <n v="10.5"/>
    <n v="23.1485415"/>
    <n v="41"/>
    <x v="7"/>
    <x v="0"/>
    <n v="15.393759149999999"/>
  </r>
  <r>
    <x v="11"/>
    <x v="6"/>
    <x v="79"/>
    <n v="15.9"/>
    <n v="35.053505700000002"/>
    <s v="42+"/>
    <x v="7"/>
    <x v="0"/>
    <n v="23.310549569999999"/>
  </r>
  <r>
    <x v="11"/>
    <x v="6"/>
    <x v="80"/>
    <n v="5.9"/>
    <n v="13.007275700000003"/>
    <s v="42+"/>
    <x v="7"/>
    <x v="0"/>
    <n v="8.6498265700000001"/>
  </r>
  <r>
    <x v="11"/>
    <x v="6"/>
    <x v="84"/>
    <n v="100.5"/>
    <n v="221.56461150000001"/>
    <s v="42+"/>
    <x v="7"/>
    <x v="0"/>
    <n v="147.34026614999999"/>
  </r>
  <r>
    <x v="11"/>
    <x v="6"/>
    <x v="107"/>
    <n v="81.8"/>
    <n v="180.33816140000002"/>
    <s v="42+"/>
    <x v="7"/>
    <x v="0"/>
    <n v="119.92471413999999"/>
  </r>
  <r>
    <x v="11"/>
    <x v="7"/>
    <x v="76"/>
    <n v="1962.3"/>
    <n v="4326.1317128999999"/>
    <s v="4A"/>
    <x v="8"/>
    <x v="0"/>
    <n v="2876.8736742899996"/>
  </r>
  <r>
    <x v="12"/>
    <x v="0"/>
    <x v="1"/>
    <n v="3.6"/>
    <n v="7.9366428000000004"/>
    <n v="0"/>
    <x v="0"/>
    <x v="0"/>
    <n v="5.2778602799999996"/>
  </r>
  <r>
    <x v="12"/>
    <x v="0"/>
    <x v="2"/>
    <n v="18.7"/>
    <n v="41.226450100000001"/>
    <n v="0"/>
    <x v="0"/>
    <x v="0"/>
    <n v="27.415552009999995"/>
  </r>
  <r>
    <x v="12"/>
    <x v="0"/>
    <x v="3"/>
    <n v="38.4"/>
    <n v="84.6575232"/>
    <n v="0"/>
    <x v="0"/>
    <x v="0"/>
    <n v="56.297176319999998"/>
  </r>
  <r>
    <x v="12"/>
    <x v="0"/>
    <x v="4"/>
    <n v="5.2"/>
    <n v="11.4640396"/>
    <n v="0"/>
    <x v="0"/>
    <x v="0"/>
    <n v="7.6235759600000002"/>
  </r>
  <r>
    <x v="12"/>
    <x v="0"/>
    <x v="5"/>
    <n v="30.6"/>
    <n v="67.461463800000004"/>
    <n v="0"/>
    <x v="0"/>
    <x v="0"/>
    <n v="44.861812380000003"/>
  </r>
  <r>
    <x v="12"/>
    <x v="0"/>
    <x v="6"/>
    <n v="123.7"/>
    <n v="272.71186510000001"/>
    <n v="0"/>
    <x v="0"/>
    <x v="0"/>
    <n v="181.35314351"/>
  </r>
  <r>
    <x v="12"/>
    <x v="1"/>
    <x v="7"/>
    <n v="109.8"/>
    <n v="242.06760539999999"/>
    <n v="0"/>
    <x v="0"/>
    <x v="0"/>
    <n v="160.97473853999998"/>
  </r>
  <r>
    <x v="12"/>
    <x v="1"/>
    <x v="99"/>
    <n v="4.2"/>
    <n v="9.2594165999999998"/>
    <n v="0"/>
    <x v="0"/>
    <x v="0"/>
    <n v="6.1575036600000006"/>
  </r>
  <r>
    <x v="12"/>
    <x v="1"/>
    <x v="93"/>
    <n v="17.3"/>
    <n v="38.139977900000005"/>
    <n v="0"/>
    <x v="0"/>
    <x v="0"/>
    <n v="25.363050789999999"/>
  </r>
  <r>
    <x v="12"/>
    <x v="1"/>
    <x v="9"/>
    <n v="80.5"/>
    <n v="177.4721515"/>
    <n v="0"/>
    <x v="0"/>
    <x v="0"/>
    <n v="118.01882015"/>
  </r>
  <r>
    <x v="12"/>
    <x v="1"/>
    <x v="89"/>
    <n v="13.1"/>
    <n v="28.8805613"/>
    <n v="0"/>
    <x v="0"/>
    <x v="0"/>
    <n v="19.205547129999999"/>
  </r>
  <r>
    <x v="12"/>
    <x v="1"/>
    <x v="10"/>
    <n v="114.2"/>
    <n v="251.76794660000002"/>
    <n v="0"/>
    <x v="0"/>
    <x v="0"/>
    <n v="167.42545665999998"/>
  </r>
  <r>
    <x v="12"/>
    <x v="1"/>
    <x v="11"/>
    <n v="130.6"/>
    <n v="287.92376380000002"/>
    <n v="0"/>
    <x v="0"/>
    <x v="0"/>
    <n v="191.46904237999999"/>
  </r>
  <r>
    <x v="12"/>
    <x v="1"/>
    <x v="12"/>
    <n v="35.1"/>
    <n v="77.382267300000009"/>
    <n v="0"/>
    <x v="0"/>
    <x v="0"/>
    <n v="51.459137730000002"/>
  </r>
  <r>
    <x v="12"/>
    <x v="1"/>
    <x v="13"/>
    <n v="298.60000000000002"/>
    <n v="658.30042780000008"/>
    <n v="0"/>
    <x v="0"/>
    <x v="0"/>
    <n v="437.76918878000004"/>
  </r>
  <r>
    <x v="12"/>
    <x v="1"/>
    <x v="14"/>
    <n v="414.3"/>
    <n v="913.37530890000005"/>
    <n v="0"/>
    <x v="0"/>
    <x v="0"/>
    <n v="607.39375388999997"/>
  </r>
  <r>
    <x v="12"/>
    <x v="1"/>
    <x v="15"/>
    <n v="23.2"/>
    <n v="51.147253599999999"/>
    <n v="0"/>
    <x v="0"/>
    <x v="0"/>
    <n v="34.012877359999997"/>
  </r>
  <r>
    <x v="12"/>
    <x v="1"/>
    <x v="16"/>
    <n v="20.2"/>
    <n v="44.533384599999998"/>
    <n v="0"/>
    <x v="0"/>
    <x v="0"/>
    <n v="29.614660459999996"/>
  </r>
  <r>
    <x v="12"/>
    <x v="1"/>
    <x v="17"/>
    <n v="410.6"/>
    <n v="905.21820379999997"/>
    <n v="0"/>
    <x v="0"/>
    <x v="0"/>
    <n v="601.96928637999997"/>
  </r>
  <r>
    <x v="12"/>
    <x v="1"/>
    <x v="18"/>
    <n v="50.3"/>
    <n v="110.8925369"/>
    <n v="0"/>
    <x v="0"/>
    <x v="0"/>
    <n v="73.743436689999996"/>
  </r>
  <r>
    <x v="12"/>
    <x v="1"/>
    <x v="19"/>
    <n v="44.3"/>
    <n v="97.664798899999994"/>
    <n v="0"/>
    <x v="0"/>
    <x v="0"/>
    <n v="64.947002889999993"/>
  </r>
  <r>
    <x v="12"/>
    <x v="1"/>
    <x v="20"/>
    <n v="159"/>
    <n v="350.53505700000005"/>
    <n v="0"/>
    <x v="0"/>
    <x v="0"/>
    <n v="233.10549569999998"/>
  </r>
  <r>
    <x v="12"/>
    <x v="1"/>
    <x v="21"/>
    <n v="11.7"/>
    <n v="25.794089099999997"/>
    <n v="0"/>
    <x v="0"/>
    <x v="0"/>
    <n v="17.153045909999999"/>
  </r>
  <r>
    <x v="12"/>
    <x v="1"/>
    <x v="22"/>
    <n v="211.8"/>
    <n v="466.93915140000001"/>
    <n v="0"/>
    <x v="0"/>
    <x v="0"/>
    <n v="310.51411314000001"/>
  </r>
  <r>
    <x v="12"/>
    <x v="1"/>
    <x v="23"/>
    <n v="277.60000000000002"/>
    <n v="612.00334480000004"/>
    <n v="0"/>
    <x v="0"/>
    <x v="0"/>
    <n v="406.98167048000005"/>
  </r>
  <r>
    <x v="12"/>
    <x v="1"/>
    <x v="24"/>
    <n v="128.9"/>
    <n v="284.17590469999999"/>
    <n v="0"/>
    <x v="0"/>
    <x v="0"/>
    <n v="188.97671947000001"/>
  </r>
  <r>
    <x v="12"/>
    <x v="1"/>
    <x v="25"/>
    <n v="117.3"/>
    <n v="258.60227789999999"/>
    <n v="0"/>
    <x v="0"/>
    <x v="0"/>
    <n v="171.97028079"/>
  </r>
  <r>
    <x v="12"/>
    <x v="1"/>
    <x v="26"/>
    <n v="22.3"/>
    <n v="49.163092900000002"/>
    <n v="0"/>
    <x v="0"/>
    <x v="0"/>
    <n v="32.693412289999998"/>
  </r>
  <r>
    <x v="12"/>
    <x v="1"/>
    <x v="27"/>
    <n v="270.2"/>
    <n v="595.68913459999999"/>
    <n v="0"/>
    <x v="0"/>
    <x v="0"/>
    <n v="396.13273545999999"/>
  </r>
  <r>
    <x v="12"/>
    <x v="2"/>
    <x v="28"/>
    <n v="53.5"/>
    <n v="117.94733049999999"/>
    <s v="14-O"/>
    <x v="1"/>
    <x v="0"/>
    <n v="78.434868049999992"/>
  </r>
  <r>
    <x v="12"/>
    <x v="2"/>
    <x v="29"/>
    <n v="14.3"/>
    <n v="31.526108900000004"/>
    <s v="14-I"/>
    <x v="2"/>
    <x v="0"/>
    <n v="20.964833890000001"/>
  </r>
  <r>
    <x v="12"/>
    <x v="2"/>
    <x v="30"/>
    <n v="40.9"/>
    <n v="90.169080700000009"/>
    <s v="14-I"/>
    <x v="2"/>
    <x v="0"/>
    <n v="59.962357069999996"/>
  </r>
  <r>
    <x v="12"/>
    <x v="2"/>
    <x v="31"/>
    <n v="43.5"/>
    <n v="95.901100499999998"/>
    <s v="14-I"/>
    <x v="2"/>
    <x v="0"/>
    <n v="63.774145049999994"/>
  </r>
  <r>
    <x v="12"/>
    <x v="2"/>
    <x v="32"/>
    <n v="6.6"/>
    <n v="14.550511800000001"/>
    <s v="14-I"/>
    <x v="2"/>
    <x v="0"/>
    <n v="9.6760771800000001"/>
  </r>
  <r>
    <x v="12"/>
    <x v="2"/>
    <x v="33"/>
    <n v="159.80000000000001"/>
    <n v="352.2987554"/>
    <s v="15-O"/>
    <x v="1"/>
    <x v="0"/>
    <n v="234.27835354000001"/>
  </r>
  <r>
    <x v="12"/>
    <x v="2"/>
    <x v="34"/>
    <n v="139.19999999999999"/>
    <n v="306.88352159999999"/>
    <s v="15-I"/>
    <x v="2"/>
    <x v="0"/>
    <n v="204.07726415999997"/>
  </r>
  <r>
    <x v="12"/>
    <x v="2"/>
    <x v="35"/>
    <n v="151.30000000000001"/>
    <n v="333.55945990000004"/>
    <s v="15-I"/>
    <x v="2"/>
    <x v="0"/>
    <n v="221.81673899000003"/>
  </r>
  <r>
    <x v="12"/>
    <x v="2"/>
    <x v="36"/>
    <n v="33.4"/>
    <n v="73.63440820000001"/>
    <s v="15-I"/>
    <x v="2"/>
    <x v="0"/>
    <n v="48.966814819999996"/>
  </r>
  <r>
    <x v="12"/>
    <x v="2"/>
    <x v="37"/>
    <n v="360.1"/>
    <n v="793.88474230000008"/>
    <s v="16-O"/>
    <x v="1"/>
    <x v="0"/>
    <n v="527.93263522999996"/>
  </r>
  <r>
    <x v="12"/>
    <x v="2"/>
    <x v="38"/>
    <n v="94.3"/>
    <n v="207.89594889999998"/>
    <s v="16-I"/>
    <x v="2"/>
    <x v="0"/>
    <n v="138.25061789"/>
  </r>
  <r>
    <x v="12"/>
    <x v="2"/>
    <x v="39"/>
    <n v="332.1"/>
    <n v="732.15529830000003"/>
    <s v="16-I"/>
    <x v="2"/>
    <x v="0"/>
    <n v="486.88261083000003"/>
  </r>
  <r>
    <x v="12"/>
    <x v="2"/>
    <x v="40"/>
    <n v="37"/>
    <n v="81.571051000000011"/>
    <s v="16-I"/>
    <x v="2"/>
    <x v="0"/>
    <n v="54.244675099999995"/>
  </r>
  <r>
    <x v="12"/>
    <x v="2"/>
    <x v="41"/>
    <n v="103.2"/>
    <n v="227.51709360000001"/>
    <s v="17-O"/>
    <x v="1"/>
    <x v="0"/>
    <n v="151.29866135999998"/>
  </r>
  <r>
    <x v="12"/>
    <x v="2"/>
    <x v="42"/>
    <n v="93.8"/>
    <n v="206.79363739999999"/>
    <s v="17-I"/>
    <x v="2"/>
    <x v="0"/>
    <n v="137.51758174"/>
  </r>
  <r>
    <x v="12"/>
    <x v="2"/>
    <x v="43"/>
    <n v="80.2"/>
    <n v="176.81076460000003"/>
    <s v="17-I"/>
    <x v="2"/>
    <x v="0"/>
    <n v="117.57899845999999"/>
  </r>
  <r>
    <x v="12"/>
    <x v="2"/>
    <x v="44"/>
    <n v="14.5"/>
    <n v="31.967033500000003"/>
    <s v="17-I"/>
    <x v="2"/>
    <x v="0"/>
    <n v="21.258048349999999"/>
  </r>
  <r>
    <x v="12"/>
    <x v="2"/>
    <x v="45"/>
    <n v="219.3"/>
    <n v="483.47382390000001"/>
    <s v="18S-O"/>
    <x v="1"/>
    <x v="0"/>
    <n v="321.50965539000003"/>
  </r>
  <r>
    <x v="12"/>
    <x v="2"/>
    <x v="46"/>
    <n v="114.2"/>
    <n v="251.76794660000002"/>
    <s v="183-I"/>
    <x v="2"/>
    <x v="0"/>
    <n v="167.42545665999998"/>
  </r>
  <r>
    <x v="12"/>
    <x v="2"/>
    <x v="47"/>
    <n v="45.4"/>
    <n v="100.0898842"/>
    <s v="183-I"/>
    <x v="2"/>
    <x v="0"/>
    <n v="66.559682419999987"/>
  </r>
  <r>
    <x v="12"/>
    <x v="2"/>
    <x v="48"/>
    <n v="70"/>
    <n v="154.32361"/>
    <s v="183-I"/>
    <x v="2"/>
    <x v="0"/>
    <n v="102.625061"/>
  </r>
  <r>
    <x v="12"/>
    <x v="3"/>
    <x v="49"/>
    <n v="496.1"/>
    <n v="1093.7134703000002"/>
    <s v="18W"/>
    <x v="3"/>
    <x v="0"/>
    <n v="727.31846803000008"/>
  </r>
  <r>
    <x v="12"/>
    <x v="3"/>
    <x v="50"/>
    <n v="452.4"/>
    <n v="997.37144519999993"/>
    <n v="19"/>
    <x v="3"/>
    <x v="0"/>
    <n v="663.25110852"/>
  </r>
  <r>
    <x v="12"/>
    <x v="3"/>
    <x v="51"/>
    <n v="541.4"/>
    <n v="1193.5828921999998"/>
    <n v="20"/>
    <x v="3"/>
    <x v="0"/>
    <n v="793.73154321999993"/>
  </r>
  <r>
    <x v="12"/>
    <x v="3"/>
    <x v="52"/>
    <n v="443.2"/>
    <n v="977.08891359999996"/>
    <n v="21"/>
    <x v="3"/>
    <x v="0"/>
    <n v="649.76324335999993"/>
  </r>
  <r>
    <x v="12"/>
    <x v="3"/>
    <x v="53"/>
    <n v="640.70000000000005"/>
    <n v="1412.5019561000001"/>
    <n v="22"/>
    <x v="3"/>
    <x v="0"/>
    <n v="939.31252260999997"/>
  </r>
  <r>
    <x v="12"/>
    <x v="3"/>
    <x v="54"/>
    <n v="269.2"/>
    <n v="593.48451160000002"/>
    <n v="23"/>
    <x v="3"/>
    <x v="1"/>
    <n v="394.66666315999993"/>
  </r>
  <r>
    <x v="12"/>
    <x v="3"/>
    <x v="55"/>
    <n v="27.4"/>
    <n v="60.406670200000001"/>
    <n v="23"/>
    <x v="3"/>
    <x v="2"/>
    <n v="40.170381019999994"/>
  </r>
  <r>
    <x v="12"/>
    <x v="3"/>
    <x v="56"/>
    <n v="1193.3"/>
    <n v="2630.7766259"/>
    <n v="24"/>
    <x v="4"/>
    <x v="1"/>
    <n v="1749.46407559"/>
  </r>
  <r>
    <x v="12"/>
    <x v="3"/>
    <x v="57"/>
    <n v="121.7"/>
    <n v="268.30261910000002"/>
    <n v="24"/>
    <x v="4"/>
    <x v="2"/>
    <n v="178.42099891000001"/>
  </r>
  <r>
    <x v="12"/>
    <x v="3"/>
    <x v="58"/>
    <n v="1770.4"/>
    <n v="3903.0645592000005"/>
    <n v="25"/>
    <x v="4"/>
    <x v="0"/>
    <n v="2595.5343999199999"/>
  </r>
  <r>
    <x v="12"/>
    <x v="3"/>
    <x v="59"/>
    <n v="1140.8"/>
    <n v="2515.0339183999999"/>
    <n v="26"/>
    <x v="4"/>
    <x v="0"/>
    <n v="1672.49527984"/>
  </r>
  <r>
    <x v="12"/>
    <x v="3"/>
    <x v="60"/>
    <n v="407.8"/>
    <n v="899.04525940000008"/>
    <n v="26"/>
    <x v="4"/>
    <x v="0"/>
    <n v="597.86428393999995"/>
  </r>
  <r>
    <x v="12"/>
    <x v="3"/>
    <x v="61"/>
    <n v="994.8"/>
    <n v="2193.1589603999996"/>
    <n v="27"/>
    <x v="4"/>
    <x v="0"/>
    <n v="1458.4487240399999"/>
  </r>
  <r>
    <x v="12"/>
    <x v="3"/>
    <x v="62"/>
    <n v="184.4"/>
    <n v="406.53248120000006"/>
    <n v="27"/>
    <x v="4"/>
    <x v="0"/>
    <n v="270.34373212000003"/>
  </r>
  <r>
    <x v="12"/>
    <x v="3"/>
    <x v="63"/>
    <n v="932.9"/>
    <n v="2056.6927967000001"/>
    <n v="28"/>
    <x v="4"/>
    <x v="0"/>
    <n v="1367.69884867"/>
  </r>
  <r>
    <x v="12"/>
    <x v="3"/>
    <x v="64"/>
    <n v="90.1"/>
    <n v="198.6365323"/>
    <n v="28"/>
    <x v="4"/>
    <x v="0"/>
    <n v="132.09311422999997"/>
  </r>
  <r>
    <x v="12"/>
    <x v="4"/>
    <x v="65"/>
    <n v="2017.9"/>
    <n v="4448.7087517"/>
    <n v="29"/>
    <x v="5"/>
    <x v="0"/>
    <n v="2958.3872941700001"/>
  </r>
  <r>
    <x v="12"/>
    <x v="4"/>
    <x v="66"/>
    <n v="1084"/>
    <n v="2389.8113319999998"/>
    <n v="30"/>
    <x v="5"/>
    <x v="0"/>
    <n v="1589.2223732"/>
  </r>
  <r>
    <x v="12"/>
    <x v="4"/>
    <x v="67"/>
    <n v="508.1"/>
    <n v="1120.1689463000002"/>
    <n v="31"/>
    <x v="5"/>
    <x v="0"/>
    <n v="744.91133563000005"/>
  </r>
  <r>
    <x v="12"/>
    <x v="4"/>
    <x v="68"/>
    <n v="727.5"/>
    <n v="1603.8632324999999"/>
    <n v="32"/>
    <x v="6"/>
    <x v="0"/>
    <n v="1066.5675982499999"/>
  </r>
  <r>
    <x v="12"/>
    <x v="4"/>
    <x v="69"/>
    <n v="345.9"/>
    <n v="762.57909569999993"/>
    <n v="33"/>
    <x v="6"/>
    <x v="0"/>
    <n v="507.11440856999991"/>
  </r>
  <r>
    <x v="12"/>
    <x v="4"/>
    <x v="70"/>
    <n v="131"/>
    <n v="288.80561299999999"/>
    <n v="34"/>
    <x v="6"/>
    <x v="0"/>
    <n v="192.05547129999999"/>
  </r>
  <r>
    <x v="12"/>
    <x v="5"/>
    <x v="76"/>
    <n v="819.5"/>
    <n v="1806.6885485"/>
    <s v="4A"/>
    <x v="8"/>
    <x v="0"/>
    <n v="1201.44624985"/>
  </r>
  <r>
    <x v="12"/>
    <x v="5"/>
    <x v="71"/>
    <n v="88.7"/>
    <n v="195.5500601"/>
    <n v="35"/>
    <x v="6"/>
    <x v="0"/>
    <n v="130.04061300999999"/>
  </r>
  <r>
    <x v="12"/>
    <x v="5"/>
    <x v="72"/>
    <n v="105.5"/>
    <n v="232.58772650000003"/>
    <n v="36"/>
    <x v="6"/>
    <x v="0"/>
    <n v="154.67062765"/>
  </r>
  <r>
    <x v="12"/>
    <x v="5"/>
    <x v="73"/>
    <n v="24.1"/>
    <n v="53.131414300000003"/>
    <n v="37"/>
    <x v="6"/>
    <x v="0"/>
    <n v="35.332342429999997"/>
  </r>
  <r>
    <x v="12"/>
    <x v="5"/>
    <x v="74"/>
    <n v="54.5"/>
    <n v="120.1519535"/>
    <n v="38"/>
    <x v="6"/>
    <x v="0"/>
    <n v="79.900940349999999"/>
  </r>
  <r>
    <x v="12"/>
    <x v="5"/>
    <x v="75"/>
    <n v="25.4"/>
    <n v="55.997424200000005"/>
    <n v="39"/>
    <x v="7"/>
    <x v="0"/>
    <n v="37.23823642"/>
  </r>
  <r>
    <x v="12"/>
    <x v="6"/>
    <x v="77"/>
    <n v="83.9"/>
    <n v="184.96786970000002"/>
    <n v="40"/>
    <x v="7"/>
    <x v="0"/>
    <n v="123.00346596999999"/>
  </r>
  <r>
    <x v="12"/>
    <x v="6"/>
    <x v="78"/>
    <n v="12.2"/>
    <n v="26.896400599999996"/>
    <n v="41"/>
    <x v="7"/>
    <x v="0"/>
    <n v="17.886082059999996"/>
  </r>
  <r>
    <x v="12"/>
    <x v="6"/>
    <x v="79"/>
    <n v="14.9"/>
    <n v="32.848882700000004"/>
    <s v="42+"/>
    <x v="7"/>
    <x v="0"/>
    <n v="21.844477270000002"/>
  </r>
  <r>
    <x v="12"/>
    <x v="6"/>
    <x v="80"/>
    <n v="16.2"/>
    <n v="35.714892599999999"/>
    <s v="42+"/>
    <x v="7"/>
    <x v="0"/>
    <n v="23.750371259999998"/>
  </r>
  <r>
    <x v="12"/>
    <x v="6"/>
    <x v="84"/>
    <n v="100.8"/>
    <n v="222.22599840000001"/>
    <s v="42+"/>
    <x v="7"/>
    <x v="0"/>
    <n v="147.78008783999999"/>
  </r>
  <r>
    <x v="12"/>
    <x v="6"/>
    <x v="108"/>
    <n v="7.1"/>
    <n v="15.6528233"/>
    <s v="42+"/>
    <x v="7"/>
    <x v="0"/>
    <n v="10.409113329999998"/>
  </r>
  <r>
    <x v="12"/>
    <x v="6"/>
    <x v="109"/>
    <n v="52.8"/>
    <n v="116.40409440000001"/>
    <s v="42+"/>
    <x v="7"/>
    <x v="0"/>
    <n v="77.40861744"/>
  </r>
  <r>
    <x v="12"/>
    <x v="7"/>
    <x v="76"/>
    <n v="1895.6"/>
    <n v="4179.0833588000005"/>
    <s v="4A"/>
    <x v="8"/>
    <x v="0"/>
    <n v="2779.0866518799999"/>
  </r>
  <r>
    <x v="13"/>
    <x v="0"/>
    <x v="1"/>
    <n v="4.5"/>
    <n v="9.9208034999999999"/>
    <n v="0"/>
    <x v="0"/>
    <x v="0"/>
    <n v="6.5973253499999993"/>
  </r>
  <r>
    <x v="13"/>
    <x v="0"/>
    <x v="2"/>
    <n v="27.8"/>
    <n v="61.288519400000006"/>
    <n v="0"/>
    <x v="0"/>
    <x v="0"/>
    <n v="40.756809940000004"/>
  </r>
  <r>
    <x v="13"/>
    <x v="0"/>
    <x v="3"/>
    <n v="40.700000000000003"/>
    <n v="89.728156100000007"/>
    <n v="0"/>
    <x v="0"/>
    <x v="0"/>
    <n v="59.669142610000002"/>
  </r>
  <r>
    <x v="13"/>
    <x v="0"/>
    <x v="4"/>
    <n v="10.6"/>
    <n v="23.369003799999998"/>
    <n v="0"/>
    <x v="0"/>
    <x v="0"/>
    <n v="15.540366379999998"/>
  </r>
  <r>
    <x v="13"/>
    <x v="0"/>
    <x v="5"/>
    <n v="41.6"/>
    <n v="91.712316799999996"/>
    <n v="0"/>
    <x v="0"/>
    <x v="0"/>
    <n v="60.988607680000001"/>
  </r>
  <r>
    <x v="13"/>
    <x v="0"/>
    <x v="6"/>
    <n v="181"/>
    <n v="399.03676300000001"/>
    <n v="0"/>
    <x v="0"/>
    <x v="0"/>
    <n v="265.3590863"/>
  </r>
  <r>
    <x v="13"/>
    <x v="1"/>
    <x v="7"/>
    <n v="195.4"/>
    <n v="430.78333420000001"/>
    <n v="0"/>
    <x v="0"/>
    <x v="0"/>
    <n v="286.47052742"/>
  </r>
  <r>
    <x v="13"/>
    <x v="1"/>
    <x v="99"/>
    <n v="0.6"/>
    <n v="1.3227738"/>
    <n v="0"/>
    <x v="0"/>
    <x v="0"/>
    <n v="0.87964337999999997"/>
  </r>
  <r>
    <x v="13"/>
    <x v="1"/>
    <x v="8"/>
    <n v="19.2"/>
    <n v="42.3287616"/>
    <n v="0"/>
    <x v="0"/>
    <x v="0"/>
    <n v="28.148588159999999"/>
  </r>
  <r>
    <x v="13"/>
    <x v="1"/>
    <x v="9"/>
    <n v="58.4"/>
    <n v="128.7499832"/>
    <n v="0"/>
    <x v="0"/>
    <x v="0"/>
    <n v="85.618622319999986"/>
  </r>
  <r>
    <x v="13"/>
    <x v="1"/>
    <x v="89"/>
    <n v="15.7"/>
    <n v="34.612581099999993"/>
    <n v="0"/>
    <x v="0"/>
    <x v="0"/>
    <n v="23.017335109999998"/>
  </r>
  <r>
    <x v="13"/>
    <x v="1"/>
    <x v="10"/>
    <n v="84.9"/>
    <n v="187.17249269999999"/>
    <n v="0"/>
    <x v="0"/>
    <x v="0"/>
    <n v="124.46953827"/>
  </r>
  <r>
    <x v="13"/>
    <x v="1"/>
    <x v="11"/>
    <n v="168.3"/>
    <n v="371.03805090000003"/>
    <n v="0"/>
    <x v="0"/>
    <x v="0"/>
    <n v="246.73996808999999"/>
  </r>
  <r>
    <x v="13"/>
    <x v="1"/>
    <x v="12"/>
    <n v="48.1"/>
    <n v="106.04236630000001"/>
    <n v="0"/>
    <x v="0"/>
    <x v="0"/>
    <n v="70.518077630000008"/>
  </r>
  <r>
    <x v="13"/>
    <x v="1"/>
    <x v="13"/>
    <n v="319.7"/>
    <n v="704.8179730999999"/>
    <n v="0"/>
    <x v="0"/>
    <x v="0"/>
    <n v="468.70331430999994"/>
  </r>
  <r>
    <x v="13"/>
    <x v="1"/>
    <x v="14"/>
    <n v="512.4"/>
    <n v="1129.6488252000001"/>
    <n v="0"/>
    <x v="0"/>
    <x v="0"/>
    <n v="751.21544652"/>
  </r>
  <r>
    <x v="13"/>
    <x v="1"/>
    <x v="15"/>
    <n v="33.799999999999997"/>
    <n v="74.516257400000001"/>
    <n v="0"/>
    <x v="0"/>
    <x v="0"/>
    <n v="49.553243739999992"/>
  </r>
  <r>
    <x v="13"/>
    <x v="1"/>
    <x v="16"/>
    <n v="54.5"/>
    <n v="120.1519535"/>
    <n v="0"/>
    <x v="0"/>
    <x v="0"/>
    <n v="79.900940349999999"/>
  </r>
  <r>
    <x v="13"/>
    <x v="1"/>
    <x v="17"/>
    <n v="442.6"/>
    <n v="975.76613980000013"/>
    <n v="0"/>
    <x v="0"/>
    <x v="0"/>
    <n v="648.88359997999999"/>
  </r>
  <r>
    <x v="13"/>
    <x v="1"/>
    <x v="18"/>
    <n v="63"/>
    <n v="138.89124900000002"/>
    <n v="0"/>
    <x v="0"/>
    <x v="0"/>
    <n v="92.362554899999992"/>
  </r>
  <r>
    <x v="13"/>
    <x v="1"/>
    <x v="19"/>
    <n v="24.5"/>
    <n v="54.013263500000001"/>
    <n v="0"/>
    <x v="0"/>
    <x v="0"/>
    <n v="35.91877135"/>
  </r>
  <r>
    <x v="13"/>
    <x v="1"/>
    <x v="20"/>
    <n v="156.5"/>
    <n v="345.02349950000001"/>
    <n v="0"/>
    <x v="0"/>
    <x v="0"/>
    <n v="229.44031494999999"/>
  </r>
  <r>
    <x v="13"/>
    <x v="1"/>
    <x v="21"/>
    <n v="8.3000000000000007"/>
    <n v="18.298370900000002"/>
    <n v="0"/>
    <x v="0"/>
    <x v="0"/>
    <n v="12.16840009"/>
  </r>
  <r>
    <x v="13"/>
    <x v="1"/>
    <x v="22"/>
    <n v="215.4"/>
    <n v="474.87579420000003"/>
    <n v="0"/>
    <x v="0"/>
    <x v="0"/>
    <n v="315.79197341999998"/>
  </r>
  <r>
    <x v="13"/>
    <x v="1"/>
    <x v="23"/>
    <n v="301.10000000000002"/>
    <n v="663.81198530000006"/>
    <n v="0"/>
    <x v="0"/>
    <x v="0"/>
    <n v="441.43436952999997"/>
  </r>
  <r>
    <x v="13"/>
    <x v="1"/>
    <x v="24"/>
    <n v="232.4"/>
    <n v="512.35438520000002"/>
    <n v="0"/>
    <x v="0"/>
    <x v="0"/>
    <n v="340.71520251999999"/>
  </r>
  <r>
    <x v="13"/>
    <x v="1"/>
    <x v="25"/>
    <n v="123.8"/>
    <n v="272.93232740000002"/>
    <n v="0"/>
    <x v="0"/>
    <x v="0"/>
    <n v="181.49975073999997"/>
  </r>
  <r>
    <x v="13"/>
    <x v="1"/>
    <x v="26"/>
    <n v="35.700000000000003"/>
    <n v="78.705041100000003"/>
    <n v="0"/>
    <x v="0"/>
    <x v="0"/>
    <n v="52.338781109999999"/>
  </r>
  <r>
    <x v="13"/>
    <x v="1"/>
    <x v="27"/>
    <n v="370.6"/>
    <n v="817.03328380000005"/>
    <n v="0"/>
    <x v="0"/>
    <x v="0"/>
    <n v="543.32639438000001"/>
  </r>
  <r>
    <x v="13"/>
    <x v="2"/>
    <x v="28"/>
    <n v="68.599999999999994"/>
    <n v="151.2371378"/>
    <s v="14-O"/>
    <x v="1"/>
    <x v="0"/>
    <n v="100.57255977999998"/>
  </r>
  <r>
    <x v="13"/>
    <x v="2"/>
    <x v="29"/>
    <n v="15.6"/>
    <n v="34.392118799999999"/>
    <s v="14-I"/>
    <x v="2"/>
    <x v="0"/>
    <n v="22.87072788"/>
  </r>
  <r>
    <x v="13"/>
    <x v="2"/>
    <x v="30"/>
    <n v="37.200000000000003"/>
    <n v="82.0119756"/>
    <s v="14-I"/>
    <x v="2"/>
    <x v="0"/>
    <n v="54.537889560000004"/>
  </r>
  <r>
    <x v="13"/>
    <x v="2"/>
    <x v="31"/>
    <n v="68.2"/>
    <n v="150.35528859999999"/>
    <s v="14-I"/>
    <x v="2"/>
    <x v="0"/>
    <n v="99.986130860000003"/>
  </r>
  <r>
    <x v="13"/>
    <x v="2"/>
    <x v="32"/>
    <n v="15"/>
    <n v="33.069344999999998"/>
    <s v="14-I"/>
    <x v="2"/>
    <x v="0"/>
    <n v="21.991084499999999"/>
  </r>
  <r>
    <x v="13"/>
    <x v="2"/>
    <x v="33"/>
    <n v="229"/>
    <n v="504.85866700000003"/>
    <s v="15-O"/>
    <x v="1"/>
    <x v="0"/>
    <n v="335.73055669999997"/>
  </r>
  <r>
    <x v="13"/>
    <x v="2"/>
    <x v="34"/>
    <n v="124"/>
    <n v="273.37325199999998"/>
    <s v="15-I"/>
    <x v="2"/>
    <x v="0"/>
    <n v="181.79296519999997"/>
  </r>
  <r>
    <x v="13"/>
    <x v="2"/>
    <x v="35"/>
    <n v="194.2"/>
    <n v="428.13778659999997"/>
    <s v="15-I"/>
    <x v="2"/>
    <x v="0"/>
    <n v="284.71124065999999"/>
  </r>
  <r>
    <x v="13"/>
    <x v="2"/>
    <x v="36"/>
    <n v="48"/>
    <n v="105.821904"/>
    <s v="15-I"/>
    <x v="2"/>
    <x v="0"/>
    <n v="70.371470399999993"/>
  </r>
  <r>
    <x v="13"/>
    <x v="2"/>
    <x v="37"/>
    <n v="451.9"/>
    <n v="996.2691337"/>
    <s v="16-O"/>
    <x v="1"/>
    <x v="0"/>
    <n v="662.51807237000003"/>
  </r>
  <r>
    <x v="13"/>
    <x v="2"/>
    <x v="38"/>
    <n v="125.5"/>
    <n v="276.68018649999999"/>
    <s v="16-I"/>
    <x v="2"/>
    <x v="0"/>
    <n v="183.99207364999998"/>
  </r>
  <r>
    <x v="13"/>
    <x v="2"/>
    <x v="39"/>
    <n v="386.3"/>
    <n v="851.64586489999999"/>
    <s v="16-I"/>
    <x v="2"/>
    <x v="0"/>
    <n v="566.34372948999999"/>
  </r>
  <r>
    <x v="13"/>
    <x v="2"/>
    <x v="40"/>
    <n v="78.099999999999994"/>
    <n v="172.18105629999999"/>
    <s v="16-I"/>
    <x v="2"/>
    <x v="0"/>
    <n v="114.50024662999999"/>
  </r>
  <r>
    <x v="13"/>
    <x v="2"/>
    <x v="41"/>
    <n v="167.8"/>
    <n v="369.93573940000005"/>
    <s v="17-O"/>
    <x v="1"/>
    <x v="0"/>
    <n v="246.00693193999999"/>
  </r>
  <r>
    <x v="13"/>
    <x v="2"/>
    <x v="42"/>
    <n v="118.3"/>
    <n v="260.80690090000002"/>
    <s v="17-I"/>
    <x v="2"/>
    <x v="0"/>
    <n v="173.43635308999998"/>
  </r>
  <r>
    <x v="13"/>
    <x v="2"/>
    <x v="43"/>
    <n v="111.9"/>
    <n v="246.69731370000002"/>
    <s v="17-I"/>
    <x v="2"/>
    <x v="0"/>
    <n v="164.05349037000002"/>
  </r>
  <r>
    <x v="13"/>
    <x v="2"/>
    <x v="44"/>
    <n v="21.2"/>
    <n v="46.738007599999996"/>
    <s v="17-I"/>
    <x v="2"/>
    <x v="0"/>
    <n v="31.080732759999997"/>
  </r>
  <r>
    <x v="13"/>
    <x v="2"/>
    <x v="45"/>
    <n v="257.5"/>
    <n v="567.69042249999995"/>
    <s v="18S-O"/>
    <x v="1"/>
    <x v="0"/>
    <n v="377.51361724999998"/>
  </r>
  <r>
    <x v="13"/>
    <x v="2"/>
    <x v="46"/>
    <n v="134.69999999999999"/>
    <n v="296.96271810000002"/>
    <s v="183-I"/>
    <x v="2"/>
    <x v="0"/>
    <n v="197.47993880999996"/>
  </r>
  <r>
    <x v="13"/>
    <x v="2"/>
    <x v="47"/>
    <n v="56.8"/>
    <n v="125.2225864"/>
    <s v="183-I"/>
    <x v="2"/>
    <x v="0"/>
    <n v="83.272906639999988"/>
  </r>
  <r>
    <x v="13"/>
    <x v="2"/>
    <x v="48"/>
    <n v="77.8"/>
    <n v="171.5196694"/>
    <s v="183-I"/>
    <x v="2"/>
    <x v="0"/>
    <n v="114.06042493999999"/>
  </r>
  <r>
    <x v="13"/>
    <x v="3"/>
    <x v="49"/>
    <n v="494.6"/>
    <n v="1090.4065358000003"/>
    <s v="18W"/>
    <x v="3"/>
    <x v="0"/>
    <n v="725.11935957999992"/>
  </r>
  <r>
    <x v="13"/>
    <x v="3"/>
    <x v="50"/>
    <n v="562.70000000000005"/>
    <n v="1240.5413621"/>
    <n v="19"/>
    <x v="3"/>
    <x v="0"/>
    <n v="824.95888320999995"/>
  </r>
  <r>
    <x v="13"/>
    <x v="3"/>
    <x v="51"/>
    <n v="584"/>
    <n v="1287.499832"/>
    <n v="20"/>
    <x v="3"/>
    <x v="0"/>
    <n v="856.18622319999997"/>
  </r>
  <r>
    <x v="13"/>
    <x v="3"/>
    <x v="52"/>
    <n v="461.4"/>
    <n v="1017.2130521999999"/>
    <n v="21"/>
    <x v="3"/>
    <x v="0"/>
    <n v="676.4457592199999"/>
  </r>
  <r>
    <x v="13"/>
    <x v="3"/>
    <x v="53"/>
    <n v="454"/>
    <n v="1000.8988420000001"/>
    <n v="22"/>
    <x v="3"/>
    <x v="0"/>
    <n v="665.5968241999999"/>
  </r>
  <r>
    <x v="13"/>
    <x v="3"/>
    <x v="54"/>
    <n v="278.5"/>
    <n v="613.9875055"/>
    <n v="23"/>
    <x v="3"/>
    <x v="1"/>
    <n v="408.30113554999997"/>
  </r>
  <r>
    <x v="13"/>
    <x v="3"/>
    <x v="55"/>
    <n v="28.9"/>
    <n v="63.713604699999998"/>
    <n v="23"/>
    <x v="3"/>
    <x v="2"/>
    <n v="42.369489469999998"/>
  </r>
  <r>
    <x v="13"/>
    <x v="3"/>
    <x v="56"/>
    <n v="1771.2"/>
    <n v="3904.8282576000001"/>
    <n v="24"/>
    <x v="4"/>
    <x v="1"/>
    <n v="2596.7072577599997"/>
  </r>
  <r>
    <x v="13"/>
    <x v="3"/>
    <x v="57"/>
    <n v="142.6"/>
    <n v="314.37923979999999"/>
    <n v="24"/>
    <x v="4"/>
    <x v="2"/>
    <n v="209.06190998"/>
  </r>
  <r>
    <x v="13"/>
    <x v="3"/>
    <x v="58"/>
    <n v="2137.6999999999998"/>
    <n v="4712.8225871000004"/>
    <n v="25"/>
    <x v="4"/>
    <x v="0"/>
    <n v="3134.0227557099997"/>
  </r>
  <r>
    <x v="13"/>
    <x v="3"/>
    <x v="59"/>
    <n v="1171.2"/>
    <n v="2582.0544576000002"/>
    <n v="26"/>
    <x v="4"/>
    <x v="0"/>
    <n v="1717.0638777600002"/>
  </r>
  <r>
    <x v="13"/>
    <x v="3"/>
    <x v="60"/>
    <n v="413.8"/>
    <n v="912.27299740000001"/>
    <n v="26"/>
    <x v="4"/>
    <x v="0"/>
    <n v="606.66071774"/>
  </r>
  <r>
    <x v="13"/>
    <x v="3"/>
    <x v="61"/>
    <n v="1005.6"/>
    <n v="2216.9688888000005"/>
    <n v="27"/>
    <x v="4"/>
    <x v="0"/>
    <n v="1474.2823048799999"/>
  </r>
  <r>
    <x v="13"/>
    <x v="3"/>
    <x v="62"/>
    <n v="208.5"/>
    <n v="459.66389549999997"/>
    <n v="27"/>
    <x v="4"/>
    <x v="0"/>
    <n v="305.67607455000001"/>
  </r>
  <r>
    <x v="13"/>
    <x v="3"/>
    <x v="63"/>
    <n v="1124.9000000000001"/>
    <n v="2479.9804127000002"/>
    <n v="28"/>
    <x v="4"/>
    <x v="0"/>
    <n v="1649.18473027"/>
  </r>
  <r>
    <x v="13"/>
    <x v="3"/>
    <x v="64"/>
    <n v="121.9"/>
    <n v="268.74354370000003"/>
    <n v="28"/>
    <x v="4"/>
    <x v="0"/>
    <n v="178.71421337000001"/>
  </r>
  <r>
    <x v="13"/>
    <x v="4"/>
    <x v="65"/>
    <n v="1884.1"/>
    <n v="4153.7301943000002"/>
    <n v="29"/>
    <x v="5"/>
    <x v="0"/>
    <n v="2762.2268204299994"/>
  </r>
  <r>
    <x v="13"/>
    <x v="4"/>
    <x v="66"/>
    <n v="838.4"/>
    <n v="1848.3559232"/>
    <n v="30"/>
    <x v="5"/>
    <x v="0"/>
    <n v="1229.15501632"/>
  </r>
  <r>
    <x v="13"/>
    <x v="4"/>
    <x v="67"/>
    <n v="642.20000000000005"/>
    <n v="1415.8088906"/>
    <n v="31"/>
    <x v="5"/>
    <x v="0"/>
    <n v="941.51163106000001"/>
  </r>
  <r>
    <x v="13"/>
    <x v="4"/>
    <x v="68"/>
    <n v="942.4"/>
    <n v="2077.6367151999998"/>
    <n v="32"/>
    <x v="6"/>
    <x v="0"/>
    <n v="1381.6265355200001"/>
  </r>
  <r>
    <x v="13"/>
    <x v="4"/>
    <x v="69"/>
    <n v="350.6"/>
    <n v="772.94082379999998"/>
    <n v="33"/>
    <x v="6"/>
    <x v="0"/>
    <n v="514.00494837999997"/>
  </r>
  <r>
    <x v="13"/>
    <x v="4"/>
    <x v="70"/>
    <n v="157.80000000000001"/>
    <n v="347.88950940000007"/>
    <n v="34"/>
    <x v="6"/>
    <x v="0"/>
    <n v="231.34620894"/>
  </r>
  <r>
    <x v="13"/>
    <x v="5"/>
    <x v="76"/>
    <n v="868.4"/>
    <n v="1914.4946132"/>
    <s v="4A"/>
    <x v="8"/>
    <x v="0"/>
    <n v="1273.1371853199998"/>
  </r>
  <r>
    <x v="13"/>
    <x v="5"/>
    <x v="71"/>
    <n v="193.1"/>
    <n v="425.71270129999999"/>
    <n v="35"/>
    <x v="6"/>
    <x v="0"/>
    <n v="283.09856113000001"/>
  </r>
  <r>
    <x v="13"/>
    <x v="5"/>
    <x v="72"/>
    <n v="130.69999999999999"/>
    <n v="288.14422609999997"/>
    <n v="36"/>
    <x v="6"/>
    <x v="0"/>
    <n v="191.61564960999999"/>
  </r>
  <r>
    <x v="13"/>
    <x v="5"/>
    <x v="73"/>
    <n v="23.8"/>
    <n v="52.470027400000006"/>
    <n v="37"/>
    <x v="6"/>
    <x v="0"/>
    <n v="34.892520740000002"/>
  </r>
  <r>
    <x v="13"/>
    <x v="5"/>
    <x v="74"/>
    <n v="109.7"/>
    <n v="241.84714310000001"/>
    <n v="38"/>
    <x v="6"/>
    <x v="0"/>
    <n v="160.82813131"/>
  </r>
  <r>
    <x v="13"/>
    <x v="5"/>
    <x v="90"/>
    <n v="23.2"/>
    <n v="51.147253599999999"/>
    <n v="39"/>
    <x v="7"/>
    <x v="0"/>
    <n v="34.012877359999997"/>
  </r>
  <r>
    <x v="13"/>
    <x v="6"/>
    <x v="77"/>
    <n v="45.3"/>
    <n v="99.869421900000006"/>
    <n v="40"/>
    <x v="7"/>
    <x v="0"/>
    <n v="66.413075190000001"/>
  </r>
  <r>
    <x v="13"/>
    <x v="6"/>
    <x v="78"/>
    <n v="15.7"/>
    <n v="34.612581099999993"/>
    <n v="41"/>
    <x v="7"/>
    <x v="0"/>
    <n v="23.017335109999998"/>
  </r>
  <r>
    <x v="13"/>
    <x v="6"/>
    <x v="79"/>
    <n v="25.2"/>
    <n v="55.556499600000002"/>
    <s v="42+"/>
    <x v="7"/>
    <x v="0"/>
    <n v="36.945021959999998"/>
  </r>
  <r>
    <x v="13"/>
    <x v="6"/>
    <x v="80"/>
    <n v="41.5"/>
    <n v="91.491854500000002"/>
    <s v="42+"/>
    <x v="7"/>
    <x v="0"/>
    <n v="60.842000449999993"/>
  </r>
  <r>
    <x v="13"/>
    <x v="6"/>
    <x v="84"/>
    <n v="169.8"/>
    <n v="374.34498539999998"/>
    <s v="42+"/>
    <x v="7"/>
    <x v="0"/>
    <n v="248.93907654"/>
  </r>
  <r>
    <x v="13"/>
    <x v="6"/>
    <x v="109"/>
    <n v="76.400000000000006"/>
    <n v="168.43319720000002"/>
    <s v="42+"/>
    <x v="7"/>
    <x v="0"/>
    <n v="112.00792371999999"/>
  </r>
  <r>
    <x v="13"/>
    <x v="7"/>
    <x v="76"/>
    <n v="2154.3000000000002"/>
    <n v="4749.4193289000004"/>
    <s v="4A"/>
    <x v="8"/>
    <x v="0"/>
    <n v="3158.3595558900001"/>
  </r>
  <r>
    <x v="14"/>
    <x v="0"/>
    <x v="1"/>
    <n v="5.0999999999999996"/>
    <n v="11.243577299999998"/>
    <n v="0"/>
    <x v="0"/>
    <x v="0"/>
    <n v="7.4769687299999994"/>
  </r>
  <r>
    <x v="14"/>
    <x v="0"/>
    <x v="2"/>
    <n v="32.1"/>
    <n v="70.768398300000001"/>
    <n v="0"/>
    <x v="0"/>
    <x v="0"/>
    <n v="47.060920829999993"/>
  </r>
  <r>
    <x v="14"/>
    <x v="0"/>
    <x v="3"/>
    <n v="43.4"/>
    <n v="95.680638200000004"/>
    <n v="0"/>
    <x v="0"/>
    <x v="0"/>
    <n v="63.627537819999993"/>
  </r>
  <r>
    <x v="14"/>
    <x v="0"/>
    <x v="4"/>
    <n v="15.6"/>
    <n v="34.392118799999999"/>
    <n v="0"/>
    <x v="0"/>
    <x v="0"/>
    <n v="22.87072788"/>
  </r>
  <r>
    <x v="14"/>
    <x v="0"/>
    <x v="5"/>
    <n v="47.1"/>
    <n v="103.8377433"/>
    <n v="0"/>
    <x v="0"/>
    <x v="0"/>
    <n v="69.05200533"/>
  </r>
  <r>
    <x v="14"/>
    <x v="0"/>
    <x v="6"/>
    <n v="207.7"/>
    <n v="457.90019710000001"/>
    <n v="0"/>
    <x v="0"/>
    <x v="0"/>
    <n v="304.50321670999995"/>
  </r>
  <r>
    <x v="14"/>
    <x v="1"/>
    <x v="7"/>
    <n v="154.30000000000001"/>
    <n v="340.1733289"/>
    <n v="0"/>
    <x v="0"/>
    <x v="0"/>
    <n v="226.21495589"/>
  </r>
  <r>
    <x v="14"/>
    <x v="1"/>
    <x v="99"/>
    <n v="4.8"/>
    <n v="10.5821904"/>
    <n v="0"/>
    <x v="0"/>
    <x v="0"/>
    <n v="7.0371470399999998"/>
  </r>
  <r>
    <x v="14"/>
    <x v="1"/>
    <x v="8"/>
    <n v="58.8"/>
    <n v="129.63183240000001"/>
    <n v="0"/>
    <x v="0"/>
    <x v="0"/>
    <n v="86.205051240000003"/>
  </r>
  <r>
    <x v="14"/>
    <x v="1"/>
    <x v="9"/>
    <n v="103"/>
    <n v="227.07616899999999"/>
    <n v="0"/>
    <x v="0"/>
    <x v="0"/>
    <n v="151.00544689999998"/>
  </r>
  <r>
    <x v="14"/>
    <x v="1"/>
    <x v="89"/>
    <n v="18.3"/>
    <n v="40.344600900000003"/>
    <n v="0"/>
    <x v="0"/>
    <x v="0"/>
    <n v="26.829123090000003"/>
  </r>
  <r>
    <x v="14"/>
    <x v="1"/>
    <x v="10"/>
    <n v="75.8"/>
    <n v="167.1104234"/>
    <n v="0"/>
    <x v="0"/>
    <x v="0"/>
    <n v="111.12828033999999"/>
  </r>
  <r>
    <x v="14"/>
    <x v="1"/>
    <x v="11"/>
    <n v="126.5"/>
    <n v="278.88480950000002"/>
    <n v="0"/>
    <x v="0"/>
    <x v="0"/>
    <n v="185.45814594999999"/>
  </r>
  <r>
    <x v="14"/>
    <x v="1"/>
    <x v="12"/>
    <n v="27"/>
    <n v="59.524821000000003"/>
    <n v="0"/>
    <x v="0"/>
    <x v="0"/>
    <n v="39.583952099999998"/>
  </r>
  <r>
    <x v="14"/>
    <x v="1"/>
    <x v="13"/>
    <n v="492.6"/>
    <n v="1085.9972898000001"/>
    <n v="0"/>
    <x v="0"/>
    <x v="0"/>
    <n v="722.18721497999991"/>
  </r>
  <r>
    <x v="14"/>
    <x v="1"/>
    <x v="14"/>
    <n v="873.1"/>
    <n v="1924.8563413000002"/>
    <n v="0"/>
    <x v="0"/>
    <x v="0"/>
    <n v="1280.0277251299999"/>
  </r>
  <r>
    <x v="14"/>
    <x v="1"/>
    <x v="15"/>
    <n v="24.9"/>
    <n v="54.895112699999999"/>
    <n v="0"/>
    <x v="0"/>
    <x v="0"/>
    <n v="36.505200269999996"/>
  </r>
  <r>
    <x v="14"/>
    <x v="1"/>
    <x v="16"/>
    <n v="81.099999999999994"/>
    <n v="178.79492529999999"/>
    <n v="0"/>
    <x v="0"/>
    <x v="0"/>
    <n v="118.89846352999999"/>
  </r>
  <r>
    <x v="14"/>
    <x v="1"/>
    <x v="17"/>
    <n v="719.1"/>
    <n v="1585.3443993000001"/>
    <n v="0"/>
    <x v="0"/>
    <x v="0"/>
    <n v="1054.25259093"/>
  </r>
  <r>
    <x v="14"/>
    <x v="1"/>
    <x v="18"/>
    <n v="55"/>
    <n v="121.254265"/>
    <n v="0"/>
    <x v="0"/>
    <x v="0"/>
    <n v="80.633976500000003"/>
  </r>
  <r>
    <x v="14"/>
    <x v="1"/>
    <x v="19"/>
    <n v="12.5"/>
    <n v="27.557787500000003"/>
    <n v="0"/>
    <x v="0"/>
    <x v="0"/>
    <n v="18.325903749999998"/>
  </r>
  <r>
    <x v="14"/>
    <x v="1"/>
    <x v="20"/>
    <n v="166.9"/>
    <n v="367.95157870000003"/>
    <n v="0"/>
    <x v="0"/>
    <x v="0"/>
    <n v="244.68746687000001"/>
  </r>
  <r>
    <x v="14"/>
    <x v="1"/>
    <x v="21"/>
    <n v="18.8"/>
    <n v="41.446912400000002"/>
    <n v="0"/>
    <x v="0"/>
    <x v="0"/>
    <n v="27.56215924"/>
  </r>
  <r>
    <x v="14"/>
    <x v="1"/>
    <x v="22"/>
    <n v="200.8"/>
    <n v="442.68829840000001"/>
    <n v="0"/>
    <x v="0"/>
    <x v="0"/>
    <n v="294.38731783999998"/>
  </r>
  <r>
    <x v="14"/>
    <x v="1"/>
    <x v="23"/>
    <n v="464.9"/>
    <n v="1024.9292326999998"/>
    <n v="0"/>
    <x v="0"/>
    <x v="0"/>
    <n v="681.57701226999995"/>
  </r>
  <r>
    <x v="14"/>
    <x v="1"/>
    <x v="24"/>
    <n v="188.3"/>
    <n v="415.13051090000005"/>
    <n v="0"/>
    <x v="0"/>
    <x v="0"/>
    <n v="276.06141408999997"/>
  </r>
  <r>
    <x v="14"/>
    <x v="1"/>
    <x v="25"/>
    <n v="176.5"/>
    <n v="389.11595949999997"/>
    <n v="0"/>
    <x v="0"/>
    <x v="0"/>
    <n v="258.76176095"/>
  </r>
  <r>
    <x v="14"/>
    <x v="1"/>
    <x v="26"/>
    <n v="24.5"/>
    <n v="54.013263500000001"/>
    <n v="0"/>
    <x v="0"/>
    <x v="0"/>
    <n v="35.91877135"/>
  </r>
  <r>
    <x v="14"/>
    <x v="1"/>
    <x v="27"/>
    <n v="329.4"/>
    <n v="726.20281620000003"/>
    <n v="0"/>
    <x v="0"/>
    <x v="0"/>
    <n v="482.92421561999993"/>
  </r>
  <r>
    <x v="14"/>
    <x v="2"/>
    <x v="28"/>
    <n v="72.900000000000006"/>
    <n v="160.71701670000002"/>
    <s v="14-O"/>
    <x v="1"/>
    <x v="0"/>
    <n v="106.87667067000001"/>
  </r>
  <r>
    <x v="14"/>
    <x v="2"/>
    <x v="29"/>
    <n v="17.7"/>
    <n v="39.021827100000003"/>
    <s v="14-I"/>
    <x v="2"/>
    <x v="0"/>
    <n v="25.949479709999999"/>
  </r>
  <r>
    <x v="14"/>
    <x v="2"/>
    <x v="30"/>
    <n v="47"/>
    <n v="103.61728100000001"/>
    <s v="14-I"/>
    <x v="2"/>
    <x v="0"/>
    <n v="68.905398099999999"/>
  </r>
  <r>
    <x v="14"/>
    <x v="2"/>
    <x v="31"/>
    <n v="63.1"/>
    <n v="139.1117113"/>
    <s v="14-I"/>
    <x v="2"/>
    <x v="0"/>
    <n v="92.509162129999993"/>
  </r>
  <r>
    <x v="14"/>
    <x v="2"/>
    <x v="32"/>
    <n v="29.5"/>
    <n v="65.036378499999998"/>
    <s v="14-I"/>
    <x v="2"/>
    <x v="0"/>
    <n v="43.249132849999995"/>
  </r>
  <r>
    <x v="14"/>
    <x v="2"/>
    <x v="33"/>
    <n v="403.2"/>
    <n v="888.90399360000004"/>
    <s v="15-O"/>
    <x v="1"/>
    <x v="0"/>
    <n v="591.12035135999997"/>
  </r>
  <r>
    <x v="14"/>
    <x v="2"/>
    <x v="34"/>
    <n v="268.3"/>
    <n v="591.50035090000006"/>
    <s v="15-I"/>
    <x v="2"/>
    <x v="0"/>
    <n v="393.34719809000001"/>
  </r>
  <r>
    <x v="14"/>
    <x v="2"/>
    <x v="35"/>
    <n v="242.3"/>
    <n v="534.18015289999994"/>
    <s v="15-I"/>
    <x v="2"/>
    <x v="0"/>
    <n v="355.22931828999998"/>
  </r>
  <r>
    <x v="14"/>
    <x v="2"/>
    <x v="36"/>
    <n v="40.6"/>
    <n v="89.507693800000013"/>
    <s v="15-I"/>
    <x v="2"/>
    <x v="0"/>
    <n v="59.522535380000001"/>
  </r>
  <r>
    <x v="14"/>
    <x v="2"/>
    <x v="37"/>
    <n v="633.9"/>
    <n v="1397.5105197"/>
    <s v="16-O"/>
    <x v="1"/>
    <x v="0"/>
    <n v="929.34323096999992"/>
  </r>
  <r>
    <x v="14"/>
    <x v="2"/>
    <x v="38"/>
    <n v="151.6"/>
    <n v="334.2208468"/>
    <s v="16-I"/>
    <x v="2"/>
    <x v="0"/>
    <n v="222.25656067999998"/>
  </r>
  <r>
    <x v="14"/>
    <x v="2"/>
    <x v="39"/>
    <n v="412.1"/>
    <n v="908.52513830000009"/>
    <s v="16-I"/>
    <x v="2"/>
    <x v="0"/>
    <n v="604.16839483000001"/>
  </r>
  <r>
    <x v="14"/>
    <x v="2"/>
    <x v="40"/>
    <n v="84.2"/>
    <n v="185.62925660000002"/>
    <s v="16-I"/>
    <x v="2"/>
    <x v="0"/>
    <n v="123.44328766"/>
  </r>
  <r>
    <x v="14"/>
    <x v="2"/>
    <x v="41"/>
    <n v="223.7"/>
    <n v="493.17416509999998"/>
    <s v="17-O"/>
    <x v="1"/>
    <x v="0"/>
    <n v="327.96037351000001"/>
  </r>
  <r>
    <x v="14"/>
    <x v="2"/>
    <x v="42"/>
    <n v="165.2"/>
    <n v="364.2037196"/>
    <s v="17-I"/>
    <x v="2"/>
    <x v="0"/>
    <n v="242.19514395999997"/>
  </r>
  <r>
    <x v="14"/>
    <x v="2"/>
    <x v="43"/>
    <n v="127.2"/>
    <n v="280.42804560000002"/>
    <s v="17-I"/>
    <x v="2"/>
    <x v="0"/>
    <n v="186.48439655999999"/>
  </r>
  <r>
    <x v="14"/>
    <x v="2"/>
    <x v="44"/>
    <n v="35.200000000000003"/>
    <n v="77.602729600000004"/>
    <s v="17-I"/>
    <x v="2"/>
    <x v="0"/>
    <n v="51.60574496000001"/>
  </r>
  <r>
    <x v="14"/>
    <x v="2"/>
    <x v="45"/>
    <n v="370.5"/>
    <n v="816.81282149999993"/>
    <s v="18S-O"/>
    <x v="1"/>
    <x v="0"/>
    <n v="543.17978715000004"/>
  </r>
  <r>
    <x v="14"/>
    <x v="2"/>
    <x v="46"/>
    <n v="215.8"/>
    <n v="475.75764340000006"/>
    <s v="183-I"/>
    <x v="2"/>
    <x v="0"/>
    <n v="316.37840233999998"/>
  </r>
  <r>
    <x v="14"/>
    <x v="2"/>
    <x v="47"/>
    <n v="63.9"/>
    <n v="140.87540969999998"/>
    <s v="183-I"/>
    <x v="2"/>
    <x v="0"/>
    <n v="93.682019969999999"/>
  </r>
  <r>
    <x v="14"/>
    <x v="2"/>
    <x v="48"/>
    <n v="117.9"/>
    <n v="259.92505169999998"/>
    <s v="183-I"/>
    <x v="2"/>
    <x v="0"/>
    <n v="172.84992417000001"/>
  </r>
  <r>
    <x v="14"/>
    <x v="3"/>
    <x v="49"/>
    <n v="643.29999999999995"/>
    <n v="1418.2339758999999"/>
    <s v="18W"/>
    <x v="3"/>
    <x v="0"/>
    <n v="943.12431058999994"/>
  </r>
  <r>
    <x v="14"/>
    <x v="3"/>
    <x v="50"/>
    <n v="535.5"/>
    <n v="1180.5756165"/>
    <n v="19"/>
    <x v="3"/>
    <x v="0"/>
    <n v="785.08171664999998"/>
  </r>
  <r>
    <x v="14"/>
    <x v="3"/>
    <x v="51"/>
    <n v="673.7"/>
    <n v="1485.2545151000002"/>
    <n v="20"/>
    <x v="3"/>
    <x v="0"/>
    <n v="987.69290851000005"/>
  </r>
  <r>
    <x v="14"/>
    <x v="3"/>
    <x v="52"/>
    <n v="422"/>
    <n v="930.35090600000012"/>
    <n v="21"/>
    <x v="3"/>
    <x v="0"/>
    <n v="618.6825106"/>
  </r>
  <r>
    <x v="14"/>
    <x v="3"/>
    <x v="53"/>
    <n v="477.7"/>
    <n v="1053.1484071"/>
    <n v="22"/>
    <x v="3"/>
    <x v="0"/>
    <n v="700.34273770999994"/>
  </r>
  <r>
    <x v="14"/>
    <x v="3"/>
    <x v="54"/>
    <n v="520.6"/>
    <n v="1147.7267338000001"/>
    <n v="23"/>
    <x v="3"/>
    <x v="1"/>
    <n v="763.23723938000001"/>
  </r>
  <r>
    <x v="14"/>
    <x v="3"/>
    <x v="55"/>
    <n v="37.299999999999997"/>
    <n v="82.232437899999994"/>
    <n v="23"/>
    <x v="3"/>
    <x v="2"/>
    <n v="54.684496789999997"/>
  </r>
  <r>
    <x v="14"/>
    <x v="3"/>
    <x v="56"/>
    <n v="1948.3"/>
    <n v="4295.2669908999997"/>
    <n v="24"/>
    <x v="4"/>
    <x v="1"/>
    <n v="2856.3486620899998"/>
  </r>
  <r>
    <x v="14"/>
    <x v="3"/>
    <x v="57"/>
    <n v="156.4"/>
    <n v="344.80303720000001"/>
    <n v="24"/>
    <x v="4"/>
    <x v="2"/>
    <n v="229.29370772000001"/>
  </r>
  <r>
    <x v="14"/>
    <x v="3"/>
    <x v="58"/>
    <n v="1800.3"/>
    <n v="3968.9827869000001"/>
    <n v="25"/>
    <x v="4"/>
    <x v="0"/>
    <n v="2639.3699616899999"/>
  </r>
  <r>
    <x v="14"/>
    <x v="3"/>
    <x v="59"/>
    <n v="1552.8"/>
    <n v="3423.3385943999997"/>
    <n v="26"/>
    <x v="4"/>
    <x v="0"/>
    <n v="2276.5170674399997"/>
  </r>
  <r>
    <x v="14"/>
    <x v="3"/>
    <x v="60"/>
    <n v="441.1"/>
    <n v="972.45920530000001"/>
    <n v="26"/>
    <x v="4"/>
    <x v="0"/>
    <n v="646.68449152999995"/>
  </r>
  <r>
    <x v="14"/>
    <x v="3"/>
    <x v="61"/>
    <n v="1286.9000000000001"/>
    <n v="2837.1293387000001"/>
    <n v="27"/>
    <x v="4"/>
    <x v="0"/>
    <n v="1886.68844287"/>
  </r>
  <r>
    <x v="14"/>
    <x v="3"/>
    <x v="62"/>
    <n v="220.1"/>
    <n v="485.23752230000002"/>
    <n v="27"/>
    <x v="4"/>
    <x v="0"/>
    <n v="322.68251322999998"/>
  </r>
  <r>
    <x v="14"/>
    <x v="3"/>
    <x v="63"/>
    <n v="1056.9000000000001"/>
    <n v="2330.0660487"/>
    <n v="28"/>
    <x v="4"/>
    <x v="0"/>
    <n v="1549.4918138700002"/>
  </r>
  <r>
    <x v="14"/>
    <x v="3"/>
    <x v="64"/>
    <n v="80.599999999999994"/>
    <n v="177.6926138"/>
    <n v="28"/>
    <x v="4"/>
    <x v="0"/>
    <n v="118.16542738"/>
  </r>
  <r>
    <x v="14"/>
    <x v="4"/>
    <x v="65"/>
    <n v="1504.9"/>
    <n v="3317.7371527000005"/>
    <n v="29"/>
    <x v="5"/>
    <x v="0"/>
    <n v="2206.2922042700002"/>
  </r>
  <r>
    <x v="14"/>
    <x v="4"/>
    <x v="66"/>
    <n v="792.7"/>
    <n v="1747.6046521000001"/>
    <n v="30"/>
    <x v="5"/>
    <x v="0"/>
    <n v="1162.1555122099999"/>
  </r>
  <r>
    <x v="14"/>
    <x v="4"/>
    <x v="67"/>
    <n v="521.20000000000005"/>
    <n v="1149.0495076000002"/>
    <n v="31"/>
    <x v="5"/>
    <x v="0"/>
    <n v="764.11688275999995"/>
  </r>
  <r>
    <x v="14"/>
    <x v="4"/>
    <x v="68"/>
    <n v="797.8"/>
    <n v="1758.8482293999998"/>
    <n v="32"/>
    <x v="6"/>
    <x v="0"/>
    <n v="1169.6324809399998"/>
  </r>
  <r>
    <x v="14"/>
    <x v="4"/>
    <x v="69"/>
    <n v="322.5"/>
    <n v="710.99091750000002"/>
    <n v="33"/>
    <x v="6"/>
    <x v="0"/>
    <n v="472.80831674999996"/>
  </r>
  <r>
    <x v="14"/>
    <x v="4"/>
    <x v="70"/>
    <n v="164.5"/>
    <n v="362.66048350000005"/>
    <n v="34"/>
    <x v="6"/>
    <x v="0"/>
    <n v="241.16889335000002"/>
  </r>
  <r>
    <x v="14"/>
    <x v="5"/>
    <x v="76"/>
    <n v="840.2"/>
    <n v="1852.3242446000002"/>
    <s v="4A"/>
    <x v="8"/>
    <x v="0"/>
    <n v="1231.7939464599999"/>
  </r>
  <r>
    <x v="14"/>
    <x v="5"/>
    <x v="71"/>
    <n v="180.9"/>
    <n v="398.8163007"/>
    <n v="35"/>
    <x v="6"/>
    <x v="0"/>
    <n v="265.21247906999997"/>
  </r>
  <r>
    <x v="14"/>
    <x v="5"/>
    <x v="72"/>
    <n v="120.3"/>
    <n v="265.21614690000001"/>
    <n v="36"/>
    <x v="6"/>
    <x v="0"/>
    <n v="176.36849769"/>
  </r>
  <r>
    <x v="14"/>
    <x v="5"/>
    <x v="73"/>
    <n v="18.600000000000001"/>
    <n v="41.0059878"/>
    <n v="37"/>
    <x v="6"/>
    <x v="0"/>
    <n v="27.268944780000002"/>
  </r>
  <r>
    <x v="14"/>
    <x v="5"/>
    <x v="74"/>
    <n v="96.9"/>
    <n v="213.62796870000003"/>
    <n v="38"/>
    <x v="6"/>
    <x v="0"/>
    <n v="142.06240587000002"/>
  </r>
  <r>
    <x v="14"/>
    <x v="5"/>
    <x v="75"/>
    <n v="7"/>
    <n v="15.432361"/>
    <n v="39"/>
    <x v="7"/>
    <x v="0"/>
    <n v="10.2625061"/>
  </r>
  <r>
    <x v="14"/>
    <x v="6"/>
    <x v="77"/>
    <n v="104.1"/>
    <n v="229.5012543"/>
    <n v="40"/>
    <x v="7"/>
    <x v="0"/>
    <n v="152.61812642999999"/>
  </r>
  <r>
    <x v="14"/>
    <x v="6"/>
    <x v="110"/>
    <n v="29.5"/>
    <n v="65.036378499999998"/>
    <s v="41-42+"/>
    <x v="7"/>
    <x v="0"/>
    <n v="43.249132849999995"/>
  </r>
  <r>
    <x v="14"/>
    <x v="6"/>
    <x v="80"/>
    <n v="5.4"/>
    <n v="11.9049642"/>
    <s v="42+"/>
    <x v="7"/>
    <x v="0"/>
    <n v="7.9167904199999999"/>
  </r>
  <r>
    <x v="14"/>
    <x v="6"/>
    <x v="84"/>
    <n v="117.3"/>
    <n v="258.60227789999999"/>
    <s v="42+"/>
    <x v="7"/>
    <x v="0"/>
    <n v="171.97028079"/>
  </r>
  <r>
    <x v="14"/>
    <x v="6"/>
    <x v="111"/>
    <n v="29.5"/>
    <n v="65.036378499999998"/>
    <s v="42+"/>
    <x v="7"/>
    <x v="0"/>
    <n v="43.249132849999995"/>
  </r>
  <r>
    <x v="14"/>
    <x v="7"/>
    <x v="76"/>
    <n v="2072.1999999999998"/>
    <n v="4568.4197805999993"/>
    <s v="4A"/>
    <x v="8"/>
    <x v="0"/>
    <n v="3037.9950200599997"/>
  </r>
  <r>
    <x v="15"/>
    <x v="0"/>
    <x v="1"/>
    <n v="1.7"/>
    <n v="3.7478591000000003"/>
    <n v="0"/>
    <x v="0"/>
    <x v="0"/>
    <n v="2.4923229099999995"/>
  </r>
  <r>
    <x v="15"/>
    <x v="0"/>
    <x v="2"/>
    <n v="24.9"/>
    <n v="54.895112699999999"/>
    <n v="0"/>
    <x v="0"/>
    <x v="0"/>
    <n v="36.505200269999996"/>
  </r>
  <r>
    <x v="15"/>
    <x v="0"/>
    <x v="3"/>
    <n v="46.1"/>
    <n v="101.63312030000002"/>
    <n v="0"/>
    <x v="0"/>
    <x v="0"/>
    <n v="67.585933030000007"/>
  </r>
  <r>
    <x v="15"/>
    <x v="0"/>
    <x v="4"/>
    <n v="20.8"/>
    <n v="45.856158399999998"/>
    <n v="0"/>
    <x v="0"/>
    <x v="0"/>
    <n v="30.494303840000001"/>
  </r>
  <r>
    <x v="15"/>
    <x v="0"/>
    <x v="5"/>
    <n v="55.9"/>
    <n v="123.23842569999999"/>
    <n v="0"/>
    <x v="0"/>
    <x v="0"/>
    <n v="81.953441569999995"/>
  </r>
  <r>
    <x v="15"/>
    <x v="0"/>
    <x v="6"/>
    <n v="222.7"/>
    <n v="490.96954209999996"/>
    <n v="0"/>
    <x v="0"/>
    <x v="0"/>
    <n v="326.49430120999995"/>
  </r>
  <r>
    <x v="15"/>
    <x v="1"/>
    <x v="96"/>
    <n v="266.10000000000002"/>
    <n v="586.65018029999999"/>
    <n v="0"/>
    <x v="0"/>
    <x v="0"/>
    <n v="390.12183902999999"/>
  </r>
  <r>
    <x v="15"/>
    <x v="1"/>
    <x v="8"/>
    <n v="76.5"/>
    <n v="168.6536595"/>
    <n v="0"/>
    <x v="0"/>
    <x v="0"/>
    <n v="112.15453094999999"/>
  </r>
  <r>
    <x v="15"/>
    <x v="1"/>
    <x v="9"/>
    <n v="222.6"/>
    <n v="490.7490798"/>
    <n v="0"/>
    <x v="0"/>
    <x v="0"/>
    <n v="326.34769397999997"/>
  </r>
  <r>
    <x v="15"/>
    <x v="1"/>
    <x v="89"/>
    <n v="12.7"/>
    <n v="27.998712100000002"/>
    <n v="0"/>
    <x v="0"/>
    <x v="0"/>
    <n v="18.61911821"/>
  </r>
  <r>
    <x v="15"/>
    <x v="1"/>
    <x v="10"/>
    <n v="65.3"/>
    <n v="143.96188190000001"/>
    <n v="0"/>
    <x v="0"/>
    <x v="0"/>
    <n v="95.734521189999995"/>
  </r>
  <r>
    <x v="15"/>
    <x v="1"/>
    <x v="11"/>
    <n v="162"/>
    <n v="357.14892600000002"/>
    <n v="0"/>
    <x v="0"/>
    <x v="0"/>
    <n v="237.5037126"/>
  </r>
  <r>
    <x v="15"/>
    <x v="1"/>
    <x v="12"/>
    <n v="22.9"/>
    <n v="50.485866699999995"/>
    <n v="0"/>
    <x v="0"/>
    <x v="0"/>
    <n v="33.573055670000002"/>
  </r>
  <r>
    <x v="15"/>
    <x v="1"/>
    <x v="13"/>
    <n v="650.70000000000005"/>
    <n v="1434.5481861000001"/>
    <n v="0"/>
    <x v="0"/>
    <x v="0"/>
    <n v="953.97324561000005"/>
  </r>
  <r>
    <x v="15"/>
    <x v="1"/>
    <x v="14"/>
    <n v="1306.2"/>
    <n v="2879.6785626000001"/>
    <n v="0"/>
    <x v="0"/>
    <x v="0"/>
    <n v="1914.9836382599999"/>
  </r>
  <r>
    <x v="15"/>
    <x v="1"/>
    <x v="15"/>
    <n v="8.9"/>
    <n v="19.621144700000002"/>
    <n v="0"/>
    <x v="0"/>
    <x v="0"/>
    <n v="13.04804347"/>
  </r>
  <r>
    <x v="15"/>
    <x v="1"/>
    <x v="16"/>
    <n v="42.9"/>
    <n v="94.578326700000005"/>
    <n v="0"/>
    <x v="0"/>
    <x v="0"/>
    <n v="62.894501669999997"/>
  </r>
  <r>
    <x v="15"/>
    <x v="1"/>
    <x v="17"/>
    <n v="648.20000000000005"/>
    <n v="1429.0366286000001"/>
    <n v="0"/>
    <x v="0"/>
    <x v="0"/>
    <n v="950.30806486000006"/>
  </r>
  <r>
    <x v="15"/>
    <x v="1"/>
    <x v="18"/>
    <n v="25.7"/>
    <n v="56.658811100000001"/>
    <n v="0"/>
    <x v="0"/>
    <x v="0"/>
    <n v="37.678058110000002"/>
  </r>
  <r>
    <x v="15"/>
    <x v="1"/>
    <x v="19"/>
    <n v="32.299999999999997"/>
    <n v="71.209322900000004"/>
    <n v="0"/>
    <x v="0"/>
    <x v="0"/>
    <n v="47.354135289999995"/>
  </r>
  <r>
    <x v="15"/>
    <x v="1"/>
    <x v="20"/>
    <n v="125.8"/>
    <n v="277.34157340000002"/>
    <n v="0"/>
    <x v="0"/>
    <x v="0"/>
    <n v="184.43189533999998"/>
  </r>
  <r>
    <x v="15"/>
    <x v="1"/>
    <x v="21"/>
    <n v="22.9"/>
    <n v="50.485866699999995"/>
    <n v="0"/>
    <x v="0"/>
    <x v="0"/>
    <n v="33.573055670000002"/>
  </r>
  <r>
    <x v="15"/>
    <x v="1"/>
    <x v="22"/>
    <n v="256.7"/>
    <n v="565.9267241"/>
    <n v="0"/>
    <x v="0"/>
    <x v="0"/>
    <n v="376.34075940999998"/>
  </r>
  <r>
    <x v="15"/>
    <x v="1"/>
    <x v="23"/>
    <n v="629.79999999999995"/>
    <n v="1388.4715653999999"/>
    <n v="0"/>
    <x v="0"/>
    <x v="0"/>
    <n v="923.33233453999981"/>
  </r>
  <r>
    <x v="15"/>
    <x v="1"/>
    <x v="24"/>
    <n v="300.7"/>
    <n v="662.93013610000003"/>
    <n v="0"/>
    <x v="0"/>
    <x v="0"/>
    <n v="440.84794060999997"/>
  </r>
  <r>
    <x v="15"/>
    <x v="1"/>
    <x v="25"/>
    <n v="160.69999999999999"/>
    <n v="354.28291609999997"/>
    <n v="0"/>
    <x v="0"/>
    <x v="0"/>
    <n v="235.59781860999999"/>
  </r>
  <r>
    <x v="15"/>
    <x v="1"/>
    <x v="26"/>
    <n v="29.2"/>
    <n v="64.374991600000001"/>
    <n v="0"/>
    <x v="0"/>
    <x v="0"/>
    <n v="42.809311159999993"/>
  </r>
  <r>
    <x v="15"/>
    <x v="1"/>
    <x v="27"/>
    <n v="351.7"/>
    <n v="775.36590910000007"/>
    <n v="0"/>
    <x v="0"/>
    <x v="0"/>
    <n v="515.61762791000001"/>
  </r>
  <r>
    <x v="15"/>
    <x v="2"/>
    <x v="28"/>
    <n v="79.5"/>
    <n v="175.26752850000003"/>
    <s v="14-O"/>
    <x v="1"/>
    <x v="0"/>
    <n v="116.55274784999999"/>
  </r>
  <r>
    <x v="15"/>
    <x v="2"/>
    <x v="29"/>
    <n v="40.5"/>
    <n v="89.287231500000004"/>
    <s v="14-I"/>
    <x v="2"/>
    <x v="0"/>
    <n v="59.37592815"/>
  </r>
  <r>
    <x v="15"/>
    <x v="2"/>
    <x v="30"/>
    <n v="52.7"/>
    <n v="116.1836321"/>
    <s v="14-I"/>
    <x v="2"/>
    <x v="0"/>
    <n v="77.26201021"/>
  </r>
  <r>
    <x v="15"/>
    <x v="2"/>
    <x v="31"/>
    <n v="81.3"/>
    <n v="179.23584990000001"/>
    <s v="14-I"/>
    <x v="2"/>
    <x v="0"/>
    <n v="119.19167799"/>
  </r>
  <r>
    <x v="15"/>
    <x v="2"/>
    <x v="32"/>
    <n v="24.5"/>
    <n v="54.013263500000001"/>
    <s v="14-I"/>
    <x v="2"/>
    <x v="0"/>
    <n v="35.91877135"/>
  </r>
  <r>
    <x v="15"/>
    <x v="2"/>
    <x v="33"/>
    <n v="437.7"/>
    <n v="964.96348710000007"/>
    <s v="15-O"/>
    <x v="1"/>
    <x v="0"/>
    <n v="641.69984570999998"/>
  </r>
  <r>
    <x v="15"/>
    <x v="2"/>
    <x v="34"/>
    <n v="308.2"/>
    <n v="679.46480859999997"/>
    <s v="15-I"/>
    <x v="2"/>
    <x v="0"/>
    <n v="451.84348285999994"/>
  </r>
  <r>
    <x v="15"/>
    <x v="2"/>
    <x v="35"/>
    <n v="316.8"/>
    <n v="698.4245664"/>
    <s v="15-I"/>
    <x v="2"/>
    <x v="0"/>
    <n v="464.45170464"/>
  </r>
  <r>
    <x v="15"/>
    <x v="2"/>
    <x v="36"/>
    <n v="51.3"/>
    <n v="113.09715989999999"/>
    <s v="15-I"/>
    <x v="2"/>
    <x v="0"/>
    <n v="75.209508989999989"/>
  </r>
  <r>
    <x v="15"/>
    <x v="2"/>
    <x v="37"/>
    <n v="798.3"/>
    <n v="1759.9505408999999"/>
    <s v="16-O"/>
    <x v="1"/>
    <x v="0"/>
    <n v="1170.3655170899999"/>
  </r>
  <r>
    <x v="15"/>
    <x v="2"/>
    <x v="38"/>
    <n v="237"/>
    <n v="522.49565100000007"/>
    <s v="16-I"/>
    <x v="2"/>
    <x v="0"/>
    <n v="347.45913509999997"/>
  </r>
  <r>
    <x v="15"/>
    <x v="2"/>
    <x v="39"/>
    <n v="494.3"/>
    <n v="1089.7451489000002"/>
    <s v="16-I"/>
    <x v="2"/>
    <x v="0"/>
    <n v="724.67953788999989"/>
  </r>
  <r>
    <x v="15"/>
    <x v="2"/>
    <x v="40"/>
    <n v="111.2"/>
    <n v="245.15407760000002"/>
    <s v="16-I"/>
    <x v="2"/>
    <x v="0"/>
    <n v="163.02723976000001"/>
  </r>
  <r>
    <x v="15"/>
    <x v="2"/>
    <x v="41"/>
    <n v="275.7"/>
    <n v="607.81456109999988"/>
    <s v="17-O"/>
    <x v="1"/>
    <x v="0"/>
    <n v="404.19613311000001"/>
  </r>
  <r>
    <x v="15"/>
    <x v="2"/>
    <x v="42"/>
    <n v="190.3"/>
    <n v="419.53975690000004"/>
    <s v="17-I"/>
    <x v="2"/>
    <x v="0"/>
    <n v="278.99355868999999"/>
  </r>
  <r>
    <x v="15"/>
    <x v="2"/>
    <x v="43"/>
    <n v="155.1"/>
    <n v="341.93702730000001"/>
    <s v="17-I"/>
    <x v="2"/>
    <x v="0"/>
    <n v="227.38781373"/>
  </r>
  <r>
    <x v="15"/>
    <x v="2"/>
    <x v="44"/>
    <n v="40.5"/>
    <n v="89.287231500000004"/>
    <s v="17-I"/>
    <x v="2"/>
    <x v="0"/>
    <n v="59.37592815"/>
  </r>
  <r>
    <x v="15"/>
    <x v="2"/>
    <x v="45"/>
    <n v="463.3"/>
    <n v="1021.4018359"/>
    <s v="18S-O"/>
    <x v="1"/>
    <x v="0"/>
    <n v="679.23129659000006"/>
  </r>
  <r>
    <x v="15"/>
    <x v="2"/>
    <x v="46"/>
    <n v="269.10000000000002"/>
    <n v="593.26404930000012"/>
    <s v="183-I"/>
    <x v="2"/>
    <x v="0"/>
    <n v="394.52005593000001"/>
  </r>
  <r>
    <x v="15"/>
    <x v="2"/>
    <x v="47"/>
    <n v="59.6"/>
    <n v="131.39553080000002"/>
    <s v="183-I"/>
    <x v="2"/>
    <x v="0"/>
    <n v="87.377909080000009"/>
  </r>
  <r>
    <x v="15"/>
    <x v="2"/>
    <x v="48"/>
    <n v="229.1"/>
    <n v="505.07912929999998"/>
    <s v="183-I"/>
    <x v="2"/>
    <x v="0"/>
    <n v="335.87716392999999"/>
  </r>
  <r>
    <x v="15"/>
    <x v="3"/>
    <x v="49"/>
    <n v="596.4"/>
    <n v="1314.8371572000001"/>
    <s v="18W"/>
    <x v="3"/>
    <x v="0"/>
    <n v="874.36551971999995"/>
  </r>
  <r>
    <x v="15"/>
    <x v="3"/>
    <x v="50"/>
    <n v="439"/>
    <n v="967.82949699999995"/>
    <n v="19"/>
    <x v="3"/>
    <x v="0"/>
    <n v="643.60573969999996"/>
  </r>
  <r>
    <x v="15"/>
    <x v="3"/>
    <x v="51"/>
    <n v="769"/>
    <n v="1695.3550870000001"/>
    <n v="20"/>
    <x v="3"/>
    <x v="0"/>
    <n v="1127.4095987000001"/>
  </r>
  <r>
    <x v="15"/>
    <x v="3"/>
    <x v="52"/>
    <n v="488.8"/>
    <n v="1077.6197224"/>
    <n v="21"/>
    <x v="3"/>
    <x v="0"/>
    <n v="716.61614024000005"/>
  </r>
  <r>
    <x v="15"/>
    <x v="3"/>
    <x v="53"/>
    <n v="395.4"/>
    <n v="871.70793420000007"/>
    <n v="22"/>
    <x v="3"/>
    <x v="0"/>
    <n v="579.68498741999997"/>
  </r>
  <r>
    <x v="15"/>
    <x v="3"/>
    <x v="54"/>
    <n v="572.79999999999995"/>
    <n v="1262.8080543999999"/>
    <n v="23"/>
    <x v="3"/>
    <x v="1"/>
    <n v="839.76621344"/>
  </r>
  <r>
    <x v="15"/>
    <x v="3"/>
    <x v="55"/>
    <n v="51.9"/>
    <n v="114.41993369999999"/>
    <n v="23"/>
    <x v="3"/>
    <x v="2"/>
    <n v="76.089152369999994"/>
  </r>
  <r>
    <x v="15"/>
    <x v="3"/>
    <x v="56"/>
    <n v="1909.5"/>
    <n v="4209.7276185000001"/>
    <n v="24"/>
    <x v="4"/>
    <x v="1"/>
    <n v="2799.4650568500001"/>
  </r>
  <r>
    <x v="15"/>
    <x v="3"/>
    <x v="57"/>
    <n v="155"/>
    <n v="341.716565"/>
    <n v="24"/>
    <x v="4"/>
    <x v="2"/>
    <n v="227.2412065"/>
  </r>
  <r>
    <x v="15"/>
    <x v="3"/>
    <x v="58"/>
    <n v="1625.2"/>
    <n v="3582.9532995999998"/>
    <n v="25"/>
    <x v="4"/>
    <x v="0"/>
    <n v="2382.6607019600001"/>
  </r>
  <r>
    <x v="15"/>
    <x v="3"/>
    <x v="59"/>
    <n v="1295.2"/>
    <n v="2855.4277096000001"/>
    <n v="26"/>
    <x v="4"/>
    <x v="0"/>
    <n v="1898.85684296"/>
  </r>
  <r>
    <x v="15"/>
    <x v="3"/>
    <x v="60"/>
    <n v="446.6"/>
    <n v="984.58463180000012"/>
    <n v="26"/>
    <x v="4"/>
    <x v="0"/>
    <n v="654.74788918000002"/>
  </r>
  <r>
    <x v="15"/>
    <x v="3"/>
    <x v="61"/>
    <n v="1445.8"/>
    <n v="3187.4439333999999"/>
    <n v="27"/>
    <x v="4"/>
    <x v="0"/>
    <n v="2119.6473313399997"/>
  </r>
  <r>
    <x v="15"/>
    <x v="3"/>
    <x v="62"/>
    <n v="182.2"/>
    <n v="401.68231059999999"/>
    <n v="27"/>
    <x v="4"/>
    <x v="0"/>
    <n v="267.11837305999995"/>
  </r>
  <r>
    <x v="15"/>
    <x v="3"/>
    <x v="63"/>
    <n v="1022.3"/>
    <n v="2253.7860928999999"/>
    <n v="28"/>
    <x v="4"/>
    <x v="0"/>
    <n v="1498.7657122899998"/>
  </r>
  <r>
    <x v="15"/>
    <x v="3"/>
    <x v="64"/>
    <n v="52.8"/>
    <n v="116.40409440000001"/>
    <n v="28"/>
    <x v="4"/>
    <x v="0"/>
    <n v="77.40861744"/>
  </r>
  <r>
    <x v="15"/>
    <x v="4"/>
    <x v="65"/>
    <n v="1682.2"/>
    <n v="3708.6168106"/>
    <n v="29"/>
    <x v="5"/>
    <x v="0"/>
    <n v="2466.2268230599998"/>
  </r>
  <r>
    <x v="15"/>
    <x v="4"/>
    <x v="66"/>
    <n v="778.6"/>
    <n v="1716.5194678"/>
    <n v="30"/>
    <x v="5"/>
    <x v="0"/>
    <n v="1141.4838927800001"/>
  </r>
  <r>
    <x v="15"/>
    <x v="4"/>
    <x v="67"/>
    <n v="655.20000000000005"/>
    <n v="1444.4689896000002"/>
    <n v="31"/>
    <x v="5"/>
    <x v="0"/>
    <n v="960.57057096000005"/>
  </r>
  <r>
    <x v="15"/>
    <x v="4"/>
    <x v="68"/>
    <n v="990"/>
    <n v="2182.5767700000001"/>
    <n v="32"/>
    <x v="6"/>
    <x v="0"/>
    <n v="1451.4115769999999"/>
  </r>
  <r>
    <x v="15"/>
    <x v="4"/>
    <x v="69"/>
    <n v="449"/>
    <n v="989.8757270000001"/>
    <n v="33"/>
    <x v="6"/>
    <x v="0"/>
    <n v="658.26646269999992"/>
  </r>
  <r>
    <x v="15"/>
    <x v="4"/>
    <x v="70"/>
    <n v="237.1"/>
    <n v="522.71611330000007"/>
    <n v="34"/>
    <x v="6"/>
    <x v="0"/>
    <n v="347.60574232999994"/>
  </r>
  <r>
    <x v="15"/>
    <x v="5"/>
    <x v="76"/>
    <n v="871.4"/>
    <n v="1921.1084822"/>
    <s v="4A"/>
    <x v="8"/>
    <x v="0"/>
    <n v="1277.5354022199999"/>
  </r>
  <r>
    <x v="15"/>
    <x v="5"/>
    <x v="71"/>
    <n v="203"/>
    <n v="447.53846899999996"/>
    <n v="35"/>
    <x v="6"/>
    <x v="0"/>
    <n v="297.6126769"/>
  </r>
  <r>
    <x v="15"/>
    <x v="5"/>
    <x v="72"/>
    <n v="194.4"/>
    <n v="428.57871120000004"/>
    <n v="36"/>
    <x v="6"/>
    <x v="0"/>
    <n v="285.00445511999999"/>
  </r>
  <r>
    <x v="15"/>
    <x v="5"/>
    <x v="73"/>
    <n v="39.6"/>
    <n v="87.3030708"/>
    <n v="37"/>
    <x v="6"/>
    <x v="0"/>
    <n v="58.05646308"/>
  </r>
  <r>
    <x v="15"/>
    <x v="5"/>
    <x v="74"/>
    <n v="148.19999999999999"/>
    <n v="326.72512860000001"/>
    <n v="38"/>
    <x v="6"/>
    <x v="0"/>
    <n v="217.27191485999998"/>
  </r>
  <r>
    <x v="15"/>
    <x v="5"/>
    <x v="75"/>
    <n v="30"/>
    <n v="66.138689999999997"/>
    <n v="39"/>
    <x v="7"/>
    <x v="0"/>
    <n v="43.982168999999999"/>
  </r>
  <r>
    <x v="15"/>
    <x v="6"/>
    <x v="77"/>
    <n v="229.4"/>
    <n v="505.7405162"/>
    <n v="40"/>
    <x v="7"/>
    <x v="0"/>
    <n v="336.31698562000003"/>
  </r>
  <r>
    <x v="15"/>
    <x v="6"/>
    <x v="78"/>
    <n v="35.1"/>
    <n v="77.382267300000009"/>
    <n v="41"/>
    <x v="7"/>
    <x v="0"/>
    <n v="51.459137730000002"/>
  </r>
  <r>
    <x v="15"/>
    <x v="6"/>
    <x v="79"/>
    <n v="26.4"/>
    <n v="58.202047200000003"/>
    <s v="42+"/>
    <x v="7"/>
    <x v="0"/>
    <n v="38.70430872"/>
  </r>
  <r>
    <x v="15"/>
    <x v="6"/>
    <x v="80"/>
    <n v="18"/>
    <n v="39.683214"/>
    <s v="42+"/>
    <x v="7"/>
    <x v="0"/>
    <n v="26.389301399999997"/>
  </r>
  <r>
    <x v="15"/>
    <x v="6"/>
    <x v="84"/>
    <n v="75.7"/>
    <n v="166.88996110000002"/>
    <s v="42+"/>
    <x v="7"/>
    <x v="0"/>
    <n v="110.98167311"/>
  </r>
  <r>
    <x v="15"/>
    <x v="6"/>
    <x v="109"/>
    <n v="83"/>
    <n v="182.983709"/>
    <s v="42+"/>
    <x v="7"/>
    <x v="0"/>
    <n v="121.68400089999999"/>
  </r>
  <r>
    <x v="15"/>
    <x v="7"/>
    <x v="76"/>
    <n v="1683"/>
    <n v="3710.3805090000001"/>
    <s v="4A"/>
    <x v="8"/>
    <x v="0"/>
    <n v="2467.3996809"/>
  </r>
  <r>
    <x v="16"/>
    <x v="0"/>
    <x v="1"/>
    <n v="1.1000000000000001"/>
    <n v="2.4250853000000001"/>
    <n v="0"/>
    <x v="0"/>
    <x v="0"/>
    <n v="1.6126795300000003"/>
  </r>
  <r>
    <x v="16"/>
    <x v="0"/>
    <x v="2"/>
    <n v="11.9"/>
    <n v="26.235013700000003"/>
    <n v="0"/>
    <x v="0"/>
    <x v="0"/>
    <n v="17.446260370000001"/>
  </r>
  <r>
    <x v="16"/>
    <x v="0"/>
    <x v="3"/>
    <n v="60.8"/>
    <n v="134.0410784"/>
    <n v="0"/>
    <x v="0"/>
    <x v="0"/>
    <n v="89.13719583999999"/>
  </r>
  <r>
    <x v="16"/>
    <x v="0"/>
    <x v="4"/>
    <n v="12.6"/>
    <n v="27.778249800000001"/>
    <n v="0"/>
    <x v="0"/>
    <x v="0"/>
    <n v="18.472510979999999"/>
  </r>
  <r>
    <x v="16"/>
    <x v="0"/>
    <x v="5"/>
    <n v="70.400000000000006"/>
    <n v="155.20545920000001"/>
    <n v="0"/>
    <x v="0"/>
    <x v="0"/>
    <n v="103.21148992000002"/>
  </r>
  <r>
    <x v="16"/>
    <x v="0"/>
    <x v="6"/>
    <n v="200.4"/>
    <n v="441.80644920000003"/>
    <n v="0"/>
    <x v="0"/>
    <x v="0"/>
    <n v="293.80088891999998"/>
  </r>
  <r>
    <x v="16"/>
    <x v="1"/>
    <x v="96"/>
    <n v="253.7"/>
    <n v="559.31285510000009"/>
    <n v="0"/>
    <x v="0"/>
    <x v="0"/>
    <n v="371.94254250999995"/>
  </r>
  <r>
    <x v="16"/>
    <x v="1"/>
    <x v="8"/>
    <n v="126.7"/>
    <n v="279.32573409999998"/>
    <n v="0"/>
    <x v="0"/>
    <x v="0"/>
    <n v="185.75136041000002"/>
  </r>
  <r>
    <x v="16"/>
    <x v="1"/>
    <x v="9"/>
    <n v="210.5"/>
    <n v="464.07314150000002"/>
    <n v="0"/>
    <x v="0"/>
    <x v="0"/>
    <n v="308.60821914999997"/>
  </r>
  <r>
    <x v="16"/>
    <x v="1"/>
    <x v="89"/>
    <n v="3.9"/>
    <n v="8.5980296999999997"/>
    <n v="0"/>
    <x v="0"/>
    <x v="0"/>
    <n v="5.7176819700000001"/>
  </r>
  <r>
    <x v="16"/>
    <x v="1"/>
    <x v="10"/>
    <n v="137.80000000000001"/>
    <n v="303.79704939999999"/>
    <n v="0"/>
    <x v="0"/>
    <x v="0"/>
    <n v="202.02476293999999"/>
  </r>
  <r>
    <x v="16"/>
    <x v="1"/>
    <x v="11"/>
    <n v="176.2"/>
    <n v="388.45457259999995"/>
    <n v="0"/>
    <x v="0"/>
    <x v="0"/>
    <n v="258.32193925999997"/>
  </r>
  <r>
    <x v="16"/>
    <x v="1"/>
    <x v="12"/>
    <n v="37.200000000000003"/>
    <n v="82.0119756"/>
    <n v="0"/>
    <x v="0"/>
    <x v="0"/>
    <n v="54.537889560000004"/>
  </r>
  <r>
    <x v="16"/>
    <x v="1"/>
    <x v="13"/>
    <n v="590.9"/>
    <n v="1302.7117306999999"/>
    <n v="0"/>
    <x v="0"/>
    <x v="0"/>
    <n v="866.30212207"/>
  </r>
  <r>
    <x v="16"/>
    <x v="1"/>
    <x v="14"/>
    <n v="805.1"/>
    <n v="1774.9419773000002"/>
    <n v="0"/>
    <x v="0"/>
    <x v="0"/>
    <n v="1180.3348087299998"/>
  </r>
  <r>
    <x v="16"/>
    <x v="1"/>
    <x v="15"/>
    <n v="9.3000000000000007"/>
    <n v="20.5029939"/>
    <n v="0"/>
    <x v="0"/>
    <x v="0"/>
    <n v="13.634472390000001"/>
  </r>
  <r>
    <x v="16"/>
    <x v="1"/>
    <x v="16"/>
    <n v="180.4"/>
    <n v="397.71398920000001"/>
    <n v="0"/>
    <x v="0"/>
    <x v="0"/>
    <n v="264.47944292"/>
  </r>
  <r>
    <x v="16"/>
    <x v="1"/>
    <x v="17"/>
    <n v="873.1"/>
    <n v="1924.8563413000002"/>
    <n v="0"/>
    <x v="0"/>
    <x v="0"/>
    <n v="1280.0277251299999"/>
  </r>
  <r>
    <x v="16"/>
    <x v="1"/>
    <x v="18"/>
    <n v="22.4"/>
    <n v="49.383555199999996"/>
    <n v="0"/>
    <x v="0"/>
    <x v="0"/>
    <n v="32.840019519999998"/>
  </r>
  <r>
    <x v="16"/>
    <x v="1"/>
    <x v="19"/>
    <n v="69.7"/>
    <n v="153.66222310000001"/>
    <n v="0"/>
    <x v="0"/>
    <x v="0"/>
    <n v="102.18523931"/>
  </r>
  <r>
    <x v="16"/>
    <x v="1"/>
    <x v="20"/>
    <n v="141.5"/>
    <n v="311.95415450000002"/>
    <n v="0"/>
    <x v="0"/>
    <x v="0"/>
    <n v="207.44923044999999"/>
  </r>
  <r>
    <x v="16"/>
    <x v="1"/>
    <x v="21"/>
    <n v="18.600000000000001"/>
    <n v="41.0059878"/>
    <n v="0"/>
    <x v="0"/>
    <x v="0"/>
    <n v="27.268944780000002"/>
  </r>
  <r>
    <x v="16"/>
    <x v="1"/>
    <x v="22"/>
    <n v="375.3"/>
    <n v="827.39501189999999"/>
    <n v="0"/>
    <x v="0"/>
    <x v="0"/>
    <n v="550.21693418999996"/>
  </r>
  <r>
    <x v="16"/>
    <x v="1"/>
    <x v="23"/>
    <n v="665"/>
    <n v="1466.0742949999999"/>
    <n v="0"/>
    <x v="0"/>
    <x v="0"/>
    <n v="974.93807949999996"/>
  </r>
  <r>
    <x v="16"/>
    <x v="1"/>
    <x v="24"/>
    <n v="237.2"/>
    <n v="522.93657559999997"/>
    <n v="0"/>
    <x v="0"/>
    <x v="0"/>
    <n v="347.75234955999997"/>
  </r>
  <r>
    <x v="16"/>
    <x v="1"/>
    <x v="25"/>
    <n v="241.8"/>
    <n v="533.07784140000001"/>
    <n v="0"/>
    <x v="0"/>
    <x v="0"/>
    <n v="354.49628213999995"/>
  </r>
  <r>
    <x v="16"/>
    <x v="1"/>
    <x v="26"/>
    <n v="30.9"/>
    <n v="68.122850700000001"/>
    <n v="0"/>
    <x v="0"/>
    <x v="0"/>
    <n v="45.301634069999999"/>
  </r>
  <r>
    <x v="16"/>
    <x v="1"/>
    <x v="27"/>
    <n v="348.6"/>
    <n v="768.53157780000004"/>
    <n v="0"/>
    <x v="0"/>
    <x v="0"/>
    <n v="511.07280378000002"/>
  </r>
  <r>
    <x v="16"/>
    <x v="2"/>
    <x v="28"/>
    <n v="68.900000000000006"/>
    <n v="151.8985247"/>
    <s v="14-O"/>
    <x v="1"/>
    <x v="0"/>
    <n v="101.01238146999999"/>
  </r>
  <r>
    <x v="16"/>
    <x v="2"/>
    <x v="29"/>
    <n v="34"/>
    <n v="74.957182000000003"/>
    <s v="14-I"/>
    <x v="2"/>
    <x v="0"/>
    <n v="49.846458199999994"/>
  </r>
  <r>
    <x v="16"/>
    <x v="2"/>
    <x v="30"/>
    <n v="43"/>
    <n v="94.798788999999999"/>
    <s v="14-I"/>
    <x v="2"/>
    <x v="0"/>
    <n v="63.041108900000005"/>
  </r>
  <r>
    <x v="16"/>
    <x v="2"/>
    <x v="31"/>
    <n v="60.7"/>
    <n v="133.82061610000002"/>
    <s v="14-I"/>
    <x v="2"/>
    <x v="0"/>
    <n v="88.990588610000003"/>
  </r>
  <r>
    <x v="16"/>
    <x v="2"/>
    <x v="32"/>
    <n v="14.1"/>
    <n v="31.085184300000002"/>
    <s v="14-I"/>
    <x v="2"/>
    <x v="0"/>
    <n v="20.67161943"/>
  </r>
  <r>
    <x v="16"/>
    <x v="2"/>
    <x v="33"/>
    <n v="353.9"/>
    <n v="780.21607970000002"/>
    <s v="15-O"/>
    <x v="1"/>
    <x v="0"/>
    <n v="518.84298696999997"/>
  </r>
  <r>
    <x v="16"/>
    <x v="2"/>
    <x v="34"/>
    <n v="254.7"/>
    <n v="561.51747809999995"/>
    <s v="15-I"/>
    <x v="2"/>
    <x v="0"/>
    <n v="373.40861481000002"/>
  </r>
  <r>
    <x v="16"/>
    <x v="2"/>
    <x v="35"/>
    <n v="210"/>
    <n v="462.97083000000003"/>
    <s v="15-I"/>
    <x v="2"/>
    <x v="0"/>
    <n v="307.87518299999999"/>
  </r>
  <r>
    <x v="16"/>
    <x v="2"/>
    <x v="36"/>
    <n v="34.299999999999997"/>
    <n v="75.6185689"/>
    <s v="15-I"/>
    <x v="2"/>
    <x v="0"/>
    <n v="50.286279889999989"/>
  </r>
  <r>
    <x v="16"/>
    <x v="2"/>
    <x v="37"/>
    <n v="809.9"/>
    <n v="1785.5241676999999"/>
    <s v="16-O"/>
    <x v="1"/>
    <x v="0"/>
    <n v="1187.3719557699999"/>
  </r>
  <r>
    <x v="16"/>
    <x v="2"/>
    <x v="38"/>
    <n v="300.8"/>
    <n v="663.15059840000004"/>
    <s v="16-I"/>
    <x v="2"/>
    <x v="0"/>
    <n v="440.99454784"/>
  </r>
  <r>
    <x v="16"/>
    <x v="2"/>
    <x v="39"/>
    <n v="626.20000000000005"/>
    <n v="1380.5349226000001"/>
    <s v="16-I"/>
    <x v="2"/>
    <x v="0"/>
    <n v="918.05447426000001"/>
  </r>
  <r>
    <x v="16"/>
    <x v="2"/>
    <x v="40"/>
    <n v="157.1"/>
    <n v="346.34627330000001"/>
    <s v="16-I"/>
    <x v="2"/>
    <x v="0"/>
    <n v="230.31995832999996"/>
  </r>
  <r>
    <x v="16"/>
    <x v="2"/>
    <x v="41"/>
    <n v="329.5"/>
    <n v="726.42327850000004"/>
    <s v="17-O"/>
    <x v="1"/>
    <x v="0"/>
    <n v="483.07082285000001"/>
  </r>
  <r>
    <x v="16"/>
    <x v="2"/>
    <x v="42"/>
    <n v="182.5"/>
    <n v="402.34369750000002"/>
    <s v="17-I"/>
    <x v="2"/>
    <x v="0"/>
    <n v="267.55819474999998"/>
  </r>
  <r>
    <x v="16"/>
    <x v="2"/>
    <x v="43"/>
    <n v="137.69999999999999"/>
    <n v="303.57658709999998"/>
    <s v="17-I"/>
    <x v="2"/>
    <x v="0"/>
    <n v="201.87815570999996"/>
  </r>
  <r>
    <x v="16"/>
    <x v="2"/>
    <x v="44"/>
    <n v="47.5"/>
    <n v="104.7195925"/>
    <s v="17-I"/>
    <x v="2"/>
    <x v="0"/>
    <n v="69.638434250000003"/>
  </r>
  <r>
    <x v="16"/>
    <x v="2"/>
    <x v="45"/>
    <n v="509"/>
    <n v="1122.1531070000001"/>
    <s v="18S-O"/>
    <x v="1"/>
    <x v="0"/>
    <n v="746.23080070000003"/>
  </r>
  <r>
    <x v="16"/>
    <x v="2"/>
    <x v="46"/>
    <n v="299.39999999999998"/>
    <n v="660.06412619999992"/>
    <s v="183-I"/>
    <x v="2"/>
    <x v="0"/>
    <n v="438.94204661999993"/>
  </r>
  <r>
    <x v="16"/>
    <x v="2"/>
    <x v="47"/>
    <n v="62.9"/>
    <n v="138.67078670000001"/>
    <s v="183-I"/>
    <x v="2"/>
    <x v="0"/>
    <n v="92.215947669999991"/>
  </r>
  <r>
    <x v="16"/>
    <x v="2"/>
    <x v="48"/>
    <n v="221.6"/>
    <n v="488.54445679999998"/>
    <s v="183-I"/>
    <x v="2"/>
    <x v="0"/>
    <n v="324.88162167999997"/>
  </r>
  <r>
    <x v="16"/>
    <x v="3"/>
    <x v="49"/>
    <n v="725.3"/>
    <n v="1599.0130618999999"/>
    <s v="18W"/>
    <x v="3"/>
    <x v="0"/>
    <n v="1063.3422391899999"/>
  </r>
  <r>
    <x v="16"/>
    <x v="3"/>
    <x v="50"/>
    <n v="515.29999999999995"/>
    <n v="1136.0422318999999"/>
    <n v="19"/>
    <x v="3"/>
    <x v="0"/>
    <n v="755.46705618999988"/>
  </r>
  <r>
    <x v="16"/>
    <x v="3"/>
    <x v="51"/>
    <n v="657.6"/>
    <n v="1449.7600848"/>
    <n v="20"/>
    <x v="3"/>
    <x v="0"/>
    <n v="964.08914448000007"/>
  </r>
  <r>
    <x v="16"/>
    <x v="3"/>
    <x v="52"/>
    <n v="473.5"/>
    <n v="1043.8889905000001"/>
    <n v="21"/>
    <x v="3"/>
    <x v="0"/>
    <n v="694.18523404999996"/>
  </r>
  <r>
    <x v="16"/>
    <x v="3"/>
    <x v="53"/>
    <n v="518.1"/>
    <n v="1142.2151763000002"/>
    <n v="22"/>
    <x v="3"/>
    <x v="0"/>
    <n v="759.57205863000002"/>
  </r>
  <r>
    <x v="16"/>
    <x v="3"/>
    <x v="54"/>
    <n v="442.6"/>
    <n v="975.76613980000013"/>
    <n v="23"/>
    <x v="3"/>
    <x v="1"/>
    <n v="648.88359997999999"/>
  </r>
  <r>
    <x v="16"/>
    <x v="3"/>
    <x v="55"/>
    <n v="31.5"/>
    <n v="69.445624500000008"/>
    <n v="23"/>
    <x v="3"/>
    <x v="2"/>
    <n v="46.181277449999996"/>
  </r>
  <r>
    <x v="16"/>
    <x v="3"/>
    <x v="56"/>
    <n v="1885.3"/>
    <n v="4156.3757418999994"/>
    <n v="24"/>
    <x v="4"/>
    <x v="1"/>
    <n v="2763.98610719"/>
  </r>
  <r>
    <x v="16"/>
    <x v="3"/>
    <x v="57"/>
    <n v="141.30000000000001"/>
    <n v="311.51322990000006"/>
    <n v="24"/>
    <x v="4"/>
    <x v="2"/>
    <n v="207.15601599000001"/>
  </r>
  <r>
    <x v="16"/>
    <x v="3"/>
    <x v="58"/>
    <n v="1661.6"/>
    <n v="3663.2015768000001"/>
    <n v="25"/>
    <x v="4"/>
    <x v="0"/>
    <n v="2436.0257336799996"/>
  </r>
  <r>
    <x v="16"/>
    <x v="3"/>
    <x v="59"/>
    <n v="1441"/>
    <n v="3176.8617430000004"/>
    <n v="26"/>
    <x v="4"/>
    <x v="0"/>
    <n v="2112.6101843000001"/>
  </r>
  <r>
    <x v="16"/>
    <x v="3"/>
    <x v="60"/>
    <n v="536"/>
    <n v="1181.6779280000001"/>
    <n v="26"/>
    <x v="4"/>
    <x v="0"/>
    <n v="785.81475279999995"/>
  </r>
  <r>
    <x v="16"/>
    <x v="3"/>
    <x v="61"/>
    <n v="1305"/>
    <n v="2877.033015"/>
    <n v="27"/>
    <x v="4"/>
    <x v="0"/>
    <n v="1913.2243515"/>
  </r>
  <r>
    <x v="16"/>
    <x v="3"/>
    <x v="62"/>
    <n v="179.3"/>
    <n v="395.28890390000004"/>
    <n v="27"/>
    <x v="4"/>
    <x v="0"/>
    <n v="262.86676339000002"/>
  </r>
  <r>
    <x v="16"/>
    <x v="3"/>
    <x v="63"/>
    <n v="883.5"/>
    <n v="1947.7844204999999"/>
    <n v="28"/>
    <x v="4"/>
    <x v="0"/>
    <n v="1295.27487705"/>
  </r>
  <r>
    <x v="16"/>
    <x v="3"/>
    <x v="64"/>
    <n v="46.2"/>
    <n v="101.85358260000001"/>
    <n v="28"/>
    <x v="4"/>
    <x v="0"/>
    <n v="67.732540260000007"/>
  </r>
  <r>
    <x v="16"/>
    <x v="4"/>
    <x v="65"/>
    <n v="2099.5"/>
    <n v="4628.6059885000004"/>
    <n v="29"/>
    <x v="5"/>
    <x v="0"/>
    <n v="3078.0187938500003"/>
  </r>
  <r>
    <x v="16"/>
    <x v="4"/>
    <x v="66"/>
    <n v="1134.5999999999999"/>
    <n v="2501.3652557999999"/>
    <n v="30"/>
    <x v="5"/>
    <x v="0"/>
    <n v="1663.4056315799999"/>
  </r>
  <r>
    <x v="16"/>
    <x v="4"/>
    <x v="67"/>
    <n v="782.2"/>
    <n v="1724.4561106000003"/>
    <n v="31"/>
    <x v="5"/>
    <x v="0"/>
    <n v="1146.76175306"/>
  </r>
  <r>
    <x v="16"/>
    <x v="4"/>
    <x v="68"/>
    <n v="984.9"/>
    <n v="2171.3331926999999"/>
    <n v="32"/>
    <x v="6"/>
    <x v="0"/>
    <n v="1443.9346082699997"/>
  </r>
  <r>
    <x v="16"/>
    <x v="4"/>
    <x v="69"/>
    <n v="515.6"/>
    <n v="1136.7036188"/>
    <n v="33"/>
    <x v="6"/>
    <x v="0"/>
    <n v="755.90687788000002"/>
  </r>
  <r>
    <x v="16"/>
    <x v="4"/>
    <x v="70"/>
    <n v="322.89999999999998"/>
    <n v="711.87276669999994"/>
    <n v="34"/>
    <x v="6"/>
    <x v="0"/>
    <n v="473.39474566999996"/>
  </r>
  <r>
    <x v="16"/>
    <x v="5"/>
    <x v="76"/>
    <n v="796.5"/>
    <n v="1755.9822195000002"/>
    <s v="4A"/>
    <x v="8"/>
    <x v="0"/>
    <n v="1167.72658695"/>
  </r>
  <r>
    <x v="16"/>
    <x v="5"/>
    <x v="71"/>
    <n v="170.9"/>
    <n v="376.77007070000002"/>
    <n v="35"/>
    <x v="6"/>
    <x v="0"/>
    <n v="250.55175606999998"/>
  </r>
  <r>
    <x v="16"/>
    <x v="5"/>
    <x v="72"/>
    <n v="303.3"/>
    <n v="668.66215590000002"/>
    <n v="36"/>
    <x v="6"/>
    <x v="0"/>
    <n v="444.65972859000004"/>
  </r>
  <r>
    <x v="16"/>
    <x v="5"/>
    <x v="73"/>
    <n v="35.200000000000003"/>
    <n v="77.602729600000004"/>
    <n v="37"/>
    <x v="6"/>
    <x v="0"/>
    <n v="51.60574496000001"/>
  </r>
  <r>
    <x v="16"/>
    <x v="5"/>
    <x v="74"/>
    <n v="179.3"/>
    <n v="395.28890390000004"/>
    <n v="38"/>
    <x v="6"/>
    <x v="0"/>
    <n v="262.86676339000002"/>
  </r>
  <r>
    <x v="16"/>
    <x v="5"/>
    <x v="90"/>
    <n v="20.3"/>
    <n v="44.753846900000006"/>
    <n v="39"/>
    <x v="7"/>
    <x v="0"/>
    <n v="29.76126769"/>
  </r>
  <r>
    <x v="16"/>
    <x v="5"/>
    <x v="112"/>
    <n v="4.3"/>
    <n v="9.4798788999999992"/>
    <n v="39"/>
    <x v="7"/>
    <x v="0"/>
    <n v="6.3041108899999996"/>
  </r>
  <r>
    <x v="16"/>
    <x v="6"/>
    <x v="77"/>
    <n v="254.3"/>
    <n v="560.63562890000003"/>
    <n v="40"/>
    <x v="7"/>
    <x v="0"/>
    <n v="372.82218589000001"/>
  </r>
  <r>
    <x v="16"/>
    <x v="6"/>
    <x v="78"/>
    <n v="31.2"/>
    <n v="68.784237599999997"/>
    <n v="41"/>
    <x v="7"/>
    <x v="0"/>
    <n v="45.741455760000001"/>
  </r>
  <r>
    <x v="16"/>
    <x v="6"/>
    <x v="79"/>
    <n v="7.3"/>
    <n v="16.0937479"/>
    <s v="42+"/>
    <x v="7"/>
    <x v="0"/>
    <n v="10.702327789999998"/>
  </r>
  <r>
    <x v="16"/>
    <x v="6"/>
    <x v="80"/>
    <n v="22.8"/>
    <n v="50.265404400000001"/>
    <s v="42+"/>
    <x v="7"/>
    <x v="0"/>
    <n v="33.426448440000001"/>
  </r>
  <r>
    <x v="16"/>
    <x v="6"/>
    <x v="113"/>
    <n v="67.5"/>
    <n v="148.81205249999999"/>
    <s v="42+"/>
    <x v="7"/>
    <x v="0"/>
    <n v="98.959880249999998"/>
  </r>
  <r>
    <x v="16"/>
    <x v="6"/>
    <x v="114"/>
    <n v="30.2"/>
    <n v="66.579614599999999"/>
    <s v="42+"/>
    <x v="7"/>
    <x v="0"/>
    <n v="44.27538346"/>
  </r>
  <r>
    <x v="16"/>
    <x v="6"/>
    <x v="86"/>
    <n v="66"/>
    <n v="145.50511800000001"/>
    <s v="42+"/>
    <x v="7"/>
    <x v="0"/>
    <n v="96.760771800000001"/>
  </r>
  <r>
    <x v="16"/>
    <x v="7"/>
    <x v="76"/>
    <n v="1961.9"/>
    <n v="4325.2498637000008"/>
    <s v="4A"/>
    <x v="8"/>
    <x v="0"/>
    <n v="2876.2872453699997"/>
  </r>
  <r>
    <x v="17"/>
    <x v="0"/>
    <x v="102"/>
    <n v="2.2000000000000002"/>
    <n v="4.8501706000000002"/>
    <n v="0"/>
    <x v="0"/>
    <x v="0"/>
    <n v="3.2253590600000006"/>
  </r>
  <r>
    <x v="17"/>
    <x v="0"/>
    <x v="2"/>
    <n v="29.6"/>
    <n v="65.256840800000006"/>
    <n v="0"/>
    <x v="0"/>
    <x v="0"/>
    <n v="43.395740079999996"/>
  </r>
  <r>
    <x v="17"/>
    <x v="0"/>
    <x v="3"/>
    <n v="58.6"/>
    <n v="129.19090779999999"/>
    <n v="0"/>
    <x v="0"/>
    <x v="0"/>
    <n v="85.911836780000002"/>
  </r>
  <r>
    <x v="17"/>
    <x v="0"/>
    <x v="4"/>
    <n v="11.3"/>
    <n v="24.912239899999999"/>
    <n v="0"/>
    <x v="0"/>
    <x v="0"/>
    <n v="16.56661699"/>
  </r>
  <r>
    <x v="17"/>
    <x v="0"/>
    <x v="5"/>
    <n v="71.3"/>
    <n v="157.1896199"/>
    <n v="0"/>
    <x v="0"/>
    <x v="0"/>
    <n v="104.53095499"/>
  </r>
  <r>
    <x v="17"/>
    <x v="0"/>
    <x v="6"/>
    <n v="221.7"/>
    <n v="488.76491909999999"/>
    <n v="0"/>
    <x v="0"/>
    <x v="0"/>
    <n v="325.02822891"/>
  </r>
  <r>
    <x v="17"/>
    <x v="1"/>
    <x v="96"/>
    <n v="116.2"/>
    <n v="256.17719260000001"/>
    <n v="0"/>
    <x v="0"/>
    <x v="0"/>
    <n v="170.35760126"/>
  </r>
  <r>
    <x v="17"/>
    <x v="1"/>
    <x v="8"/>
    <n v="163.1"/>
    <n v="359.5740113"/>
    <n v="0"/>
    <x v="0"/>
    <x v="0"/>
    <n v="239.11639212999998"/>
  </r>
  <r>
    <x v="17"/>
    <x v="1"/>
    <x v="9"/>
    <n v="199.4"/>
    <n v="439.6018262"/>
    <n v="0"/>
    <x v="0"/>
    <x v="0"/>
    <n v="292.33481662000003"/>
  </r>
  <r>
    <x v="17"/>
    <x v="1"/>
    <x v="89"/>
    <n v="10.7"/>
    <n v="23.589466099999999"/>
    <n v="0"/>
    <x v="0"/>
    <x v="0"/>
    <n v="15.686973609999999"/>
  </r>
  <r>
    <x v="17"/>
    <x v="1"/>
    <x v="10"/>
    <n v="121"/>
    <n v="266.75938300000001"/>
    <n v="0"/>
    <x v="0"/>
    <x v="0"/>
    <n v="177.39474829999997"/>
  </r>
  <r>
    <x v="17"/>
    <x v="1"/>
    <x v="11"/>
    <n v="137.1"/>
    <n v="302.25381329999999"/>
    <n v="0"/>
    <x v="0"/>
    <x v="0"/>
    <n v="200.99851232999998"/>
  </r>
  <r>
    <x v="17"/>
    <x v="1"/>
    <x v="12"/>
    <n v="10.199999999999999"/>
    <n v="22.487154599999997"/>
    <n v="0"/>
    <x v="0"/>
    <x v="0"/>
    <n v="14.953937459999999"/>
  </r>
  <r>
    <x v="17"/>
    <x v="1"/>
    <x v="13"/>
    <n v="485.8"/>
    <n v="1071.0058534000002"/>
    <n v="0"/>
    <x v="0"/>
    <x v="0"/>
    <n v="712.21792334000008"/>
  </r>
  <r>
    <x v="17"/>
    <x v="1"/>
    <x v="14"/>
    <n v="883.3"/>
    <n v="1947.3434958999999"/>
    <n v="0"/>
    <x v="0"/>
    <x v="0"/>
    <n v="1294.98166259"/>
  </r>
  <r>
    <x v="17"/>
    <x v="1"/>
    <x v="15"/>
    <n v="8"/>
    <n v="17.636984000000002"/>
    <n v="0"/>
    <x v="0"/>
    <x v="0"/>
    <n v="11.7285784"/>
  </r>
  <r>
    <x v="17"/>
    <x v="1"/>
    <x v="16"/>
    <n v="153.69999999999999"/>
    <n v="338.85055510000001"/>
    <n v="0"/>
    <x v="0"/>
    <x v="0"/>
    <n v="225.33531250999999"/>
  </r>
  <r>
    <x v="17"/>
    <x v="1"/>
    <x v="17"/>
    <n v="808.2"/>
    <n v="1781.7763086"/>
    <n v="0"/>
    <x v="0"/>
    <x v="0"/>
    <n v="1184.8796328600001"/>
  </r>
  <r>
    <x v="17"/>
    <x v="1"/>
    <x v="18"/>
    <n v="19"/>
    <n v="41.887836999999998"/>
    <n v="0"/>
    <x v="0"/>
    <x v="0"/>
    <n v="27.855373700000001"/>
  </r>
  <r>
    <x v="17"/>
    <x v="1"/>
    <x v="19"/>
    <n v="100.9"/>
    <n v="222.44646070000002"/>
    <n v="0"/>
    <x v="0"/>
    <x v="0"/>
    <n v="147.92669506999999"/>
  </r>
  <r>
    <x v="17"/>
    <x v="1"/>
    <x v="20"/>
    <n v="140.80000000000001"/>
    <n v="310.41091840000001"/>
    <n v="0"/>
    <x v="0"/>
    <x v="0"/>
    <n v="206.42297984000004"/>
  </r>
  <r>
    <x v="17"/>
    <x v="1"/>
    <x v="21"/>
    <n v="12.9"/>
    <n v="28.439636700000001"/>
    <n v="0"/>
    <x v="0"/>
    <x v="0"/>
    <n v="18.912332669999998"/>
  </r>
  <r>
    <x v="17"/>
    <x v="1"/>
    <x v="22"/>
    <n v="479.6"/>
    <n v="1057.3371907999999"/>
    <n v="0"/>
    <x v="0"/>
    <x v="0"/>
    <n v="703.12827507999998"/>
  </r>
  <r>
    <x v="17"/>
    <x v="1"/>
    <x v="23"/>
    <n v="715.7"/>
    <n v="1577.8486811000002"/>
    <n v="0"/>
    <x v="0"/>
    <x v="0"/>
    <n v="1049.26794511"/>
  </r>
  <r>
    <x v="17"/>
    <x v="1"/>
    <x v="24"/>
    <n v="281.60000000000002"/>
    <n v="620.82183680000003"/>
    <n v="0"/>
    <x v="0"/>
    <x v="0"/>
    <n v="412.84595968000008"/>
  </r>
  <r>
    <x v="17"/>
    <x v="1"/>
    <x v="25"/>
    <n v="221.4"/>
    <n v="488.10353220000002"/>
    <n v="0"/>
    <x v="0"/>
    <x v="0"/>
    <n v="324.58840721999997"/>
  </r>
  <r>
    <x v="17"/>
    <x v="1"/>
    <x v="26"/>
    <n v="31.5"/>
    <n v="69.445624500000008"/>
    <n v="0"/>
    <x v="0"/>
    <x v="0"/>
    <n v="46.181277449999996"/>
  </r>
  <r>
    <x v="17"/>
    <x v="1"/>
    <x v="27"/>
    <n v="382.6"/>
    <n v="843.48875980000014"/>
    <n v="0"/>
    <x v="0"/>
    <x v="0"/>
    <n v="560.91926197999999"/>
  </r>
  <r>
    <x v="17"/>
    <x v="2"/>
    <x v="28"/>
    <n v="170.1"/>
    <n v="375.00637230000001"/>
    <s v="14-O"/>
    <x v="1"/>
    <x v="0"/>
    <n v="249.37889823"/>
  </r>
  <r>
    <x v="17"/>
    <x v="2"/>
    <x v="29"/>
    <n v="11.5"/>
    <n v="25.353164499999998"/>
    <s v="14-I"/>
    <x v="2"/>
    <x v="0"/>
    <n v="16.859831449999998"/>
  </r>
  <r>
    <x v="17"/>
    <x v="2"/>
    <x v="30"/>
    <n v="60.8"/>
    <n v="134.0410784"/>
    <s v="14-I"/>
    <x v="2"/>
    <x v="0"/>
    <n v="89.13719583999999"/>
  </r>
  <r>
    <x v="17"/>
    <x v="2"/>
    <x v="31"/>
    <n v="74.599999999999994"/>
    <n v="164.46487579999999"/>
    <s v="14-I"/>
    <x v="2"/>
    <x v="0"/>
    <n v="109.36899357999999"/>
  </r>
  <r>
    <x v="17"/>
    <x v="2"/>
    <x v="32"/>
    <n v="33.799999999999997"/>
    <n v="74.516257400000001"/>
    <s v="14-I"/>
    <x v="2"/>
    <x v="0"/>
    <n v="49.553243739999992"/>
  </r>
  <r>
    <x v="17"/>
    <x v="2"/>
    <x v="33"/>
    <n v="350.7"/>
    <n v="773.16128609999998"/>
    <s v="15-O"/>
    <x v="1"/>
    <x v="0"/>
    <n v="514.15155560999995"/>
  </r>
  <r>
    <x v="17"/>
    <x v="2"/>
    <x v="34"/>
    <n v="201.5"/>
    <n v="444.23153450000001"/>
    <s v="15-I"/>
    <x v="2"/>
    <x v="0"/>
    <n v="295.41356844999996"/>
  </r>
  <r>
    <x v="17"/>
    <x v="2"/>
    <x v="35"/>
    <n v="200"/>
    <n v="440.92460000000005"/>
    <s v="15-I"/>
    <x v="2"/>
    <x v="0"/>
    <n v="293.21445999999997"/>
  </r>
  <r>
    <x v="17"/>
    <x v="2"/>
    <x v="36"/>
    <n v="43.4"/>
    <n v="95.680638200000004"/>
    <s v="15-I"/>
    <x v="2"/>
    <x v="0"/>
    <n v="63.627537819999993"/>
  </r>
  <r>
    <x v="17"/>
    <x v="2"/>
    <x v="37"/>
    <n v="800.6"/>
    <n v="1765.0211738"/>
    <s v="16-O"/>
    <x v="1"/>
    <x v="0"/>
    <n v="1173.73748338"/>
  </r>
  <r>
    <x v="17"/>
    <x v="2"/>
    <x v="38"/>
    <n v="224.3"/>
    <n v="494.49693890000003"/>
    <s v="16-I"/>
    <x v="2"/>
    <x v="0"/>
    <n v="328.84001689000002"/>
  </r>
  <r>
    <x v="17"/>
    <x v="2"/>
    <x v="39"/>
    <n v="681.1"/>
    <n v="1501.5687253000001"/>
    <s v="16-I"/>
    <x v="2"/>
    <x v="0"/>
    <n v="998.54184352999994"/>
  </r>
  <r>
    <x v="17"/>
    <x v="2"/>
    <x v="40"/>
    <n v="160.5"/>
    <n v="353.84199150000001"/>
    <s v="16-I"/>
    <x v="2"/>
    <x v="0"/>
    <n v="235.30460414999999"/>
  </r>
  <r>
    <x v="17"/>
    <x v="2"/>
    <x v="41"/>
    <n v="286.8"/>
    <n v="632.28587640000012"/>
    <s v="17-O"/>
    <x v="1"/>
    <x v="0"/>
    <n v="420.46953563999995"/>
  </r>
  <r>
    <x v="17"/>
    <x v="2"/>
    <x v="42"/>
    <n v="174.7"/>
    <n v="385.14763809999999"/>
    <s v="17-I"/>
    <x v="2"/>
    <x v="0"/>
    <n v="256.12283080999998"/>
  </r>
  <r>
    <x v="17"/>
    <x v="2"/>
    <x v="43"/>
    <n v="78.099999999999994"/>
    <n v="172.18105629999999"/>
    <s v="17-I"/>
    <x v="2"/>
    <x v="0"/>
    <n v="114.50024662999999"/>
  </r>
  <r>
    <x v="17"/>
    <x v="2"/>
    <x v="44"/>
    <n v="32.700000000000003"/>
    <n v="72.091172100000009"/>
    <s v="17-I"/>
    <x v="2"/>
    <x v="0"/>
    <n v="47.940564210000005"/>
  </r>
  <r>
    <x v="17"/>
    <x v="2"/>
    <x v="45"/>
    <n v="411.5"/>
    <n v="907.20236450000004"/>
    <s v="18S-O"/>
    <x v="1"/>
    <x v="0"/>
    <n v="603.28875144999995"/>
  </r>
  <r>
    <x v="17"/>
    <x v="2"/>
    <x v="46"/>
    <n v="326.10000000000002"/>
    <n v="718.92756029999998"/>
    <s v="183-I"/>
    <x v="2"/>
    <x v="0"/>
    <n v="478.08617702999999"/>
  </r>
  <r>
    <x v="17"/>
    <x v="2"/>
    <x v="47"/>
    <n v="43.3"/>
    <n v="95.460175899999996"/>
    <s v="183-I"/>
    <x v="2"/>
    <x v="0"/>
    <n v="63.48093059"/>
  </r>
  <r>
    <x v="17"/>
    <x v="2"/>
    <x v="48"/>
    <n v="223"/>
    <n v="491.63092899999998"/>
    <s v="183-I"/>
    <x v="2"/>
    <x v="0"/>
    <n v="326.93412289999998"/>
  </r>
  <r>
    <x v="17"/>
    <x v="3"/>
    <x v="49"/>
    <n v="763.8"/>
    <n v="1683.8910473999999"/>
    <s v="18W"/>
    <x v="3"/>
    <x v="0"/>
    <n v="1119.7860227399999"/>
  </r>
  <r>
    <x v="17"/>
    <x v="3"/>
    <x v="50"/>
    <n v="644.20000000000005"/>
    <n v="1420.2181366"/>
    <n v="19"/>
    <x v="3"/>
    <x v="0"/>
    <n v="944.44377566000014"/>
  </r>
  <r>
    <x v="17"/>
    <x v="3"/>
    <x v="51"/>
    <n v="457.2"/>
    <n v="1007.9536356"/>
    <n v="20"/>
    <x v="3"/>
    <x v="0"/>
    <n v="670.28825555999993"/>
  </r>
  <r>
    <x v="17"/>
    <x v="3"/>
    <x v="52"/>
    <n v="505.7"/>
    <n v="1114.8778511"/>
    <n v="21"/>
    <x v="3"/>
    <x v="0"/>
    <n v="741.39276210999992"/>
  </r>
  <r>
    <x v="17"/>
    <x v="3"/>
    <x v="53"/>
    <n v="458.3"/>
    <n v="1010.3787209000001"/>
    <n v="22"/>
    <x v="3"/>
    <x v="0"/>
    <n v="671.90093509000008"/>
  </r>
  <r>
    <x v="17"/>
    <x v="3"/>
    <x v="54"/>
    <n v="445.6"/>
    <n v="982.38000880000004"/>
    <n v="23"/>
    <x v="3"/>
    <x v="1"/>
    <n v="653.28181687999995"/>
  </r>
  <r>
    <x v="17"/>
    <x v="3"/>
    <x v="55"/>
    <n v="48.4"/>
    <n v="106.70375319999999"/>
    <n v="23"/>
    <x v="3"/>
    <x v="2"/>
    <n v="70.957899319999996"/>
  </r>
  <r>
    <x v="17"/>
    <x v="3"/>
    <x v="56"/>
    <n v="2003.1"/>
    <n v="4416.0803312999997"/>
    <n v="24"/>
    <x v="4"/>
    <x v="1"/>
    <n v="2936.6894241299997"/>
  </r>
  <r>
    <x v="17"/>
    <x v="3"/>
    <x v="57"/>
    <n v="185.2"/>
    <n v="408.29617959999996"/>
    <n v="24"/>
    <x v="4"/>
    <x v="2"/>
    <n v="271.51658995999998"/>
  </r>
  <r>
    <x v="17"/>
    <x v="3"/>
    <x v="58"/>
    <n v="1634.3"/>
    <n v="3603.0153689000003"/>
    <n v="25"/>
    <x v="4"/>
    <x v="0"/>
    <n v="2396.0019598899999"/>
  </r>
  <r>
    <x v="17"/>
    <x v="3"/>
    <x v="59"/>
    <n v="1256"/>
    <n v="2769.006488"/>
    <n v="26"/>
    <x v="4"/>
    <x v="0"/>
    <n v="1841.3868088000002"/>
  </r>
  <r>
    <x v="17"/>
    <x v="3"/>
    <x v="60"/>
    <n v="529.9"/>
    <n v="1168.2297277"/>
    <n v="26"/>
    <x v="4"/>
    <x v="0"/>
    <n v="776.87171177000005"/>
  </r>
  <r>
    <x v="17"/>
    <x v="3"/>
    <x v="61"/>
    <n v="1326.6"/>
    <n v="2924.6528718"/>
    <n v="27"/>
    <x v="4"/>
    <x v="0"/>
    <n v="1944.8915131799999"/>
  </r>
  <r>
    <x v="17"/>
    <x v="3"/>
    <x v="62"/>
    <n v="173.2"/>
    <n v="381.84070359999998"/>
    <n v="27"/>
    <x v="4"/>
    <x v="0"/>
    <n v="253.92372236"/>
  </r>
  <r>
    <x v="17"/>
    <x v="3"/>
    <x v="63"/>
    <n v="745.3"/>
    <n v="1643.1055219"/>
    <n v="28"/>
    <x v="4"/>
    <x v="0"/>
    <n v="1092.66368519"/>
  </r>
  <r>
    <x v="17"/>
    <x v="3"/>
    <x v="64"/>
    <n v="34.299999999999997"/>
    <n v="75.6185689"/>
    <n v="28"/>
    <x v="4"/>
    <x v="0"/>
    <n v="50.286279889999989"/>
  </r>
  <r>
    <x v="17"/>
    <x v="4"/>
    <x v="65"/>
    <n v="2392.8000000000002"/>
    <n v="5275.2219144000001"/>
    <n v="29"/>
    <x v="5"/>
    <x v="0"/>
    <n v="3508.0177994400001"/>
  </r>
  <r>
    <x v="17"/>
    <x v="4"/>
    <x v="66"/>
    <n v="1534.8"/>
    <n v="3383.6553804"/>
    <n v="30"/>
    <x v="5"/>
    <x v="0"/>
    <n v="2250.1277660399996"/>
  </r>
  <r>
    <x v="17"/>
    <x v="4"/>
    <x v="67"/>
    <n v="763.4"/>
    <n v="1683.0091981999999"/>
    <n v="31"/>
    <x v="5"/>
    <x v="0"/>
    <n v="1119.19959382"/>
  </r>
  <r>
    <x v="17"/>
    <x v="4"/>
    <x v="68"/>
    <n v="1217.3"/>
    <n v="2683.6875778999997"/>
    <n v="32"/>
    <x v="6"/>
    <x v="0"/>
    <n v="1784.6498107899999"/>
  </r>
  <r>
    <x v="17"/>
    <x v="4"/>
    <x v="69"/>
    <n v="725.2"/>
    <n v="1598.7925996000001"/>
    <n v="33"/>
    <x v="6"/>
    <x v="0"/>
    <n v="1063.1956319600001"/>
  </r>
  <r>
    <x v="17"/>
    <x v="4"/>
    <x v="70"/>
    <n v="252.1"/>
    <n v="555.78545830000007"/>
    <n v="34"/>
    <x v="6"/>
    <x v="0"/>
    <n v="369.59682683"/>
  </r>
  <r>
    <x v="17"/>
    <x v="5"/>
    <x v="76"/>
    <n v="889"/>
    <n v="1959.9098470000001"/>
    <s v="4A"/>
    <x v="8"/>
    <x v="0"/>
    <n v="1303.3382747000001"/>
  </r>
  <r>
    <x v="17"/>
    <x v="5"/>
    <x v="71"/>
    <n v="164.2"/>
    <n v="361.99909659999997"/>
    <n v="35"/>
    <x v="6"/>
    <x v="0"/>
    <n v="240.72907165999999"/>
  </r>
  <r>
    <x v="17"/>
    <x v="5"/>
    <x v="72"/>
    <n v="256.10000000000002"/>
    <n v="564.60395030000006"/>
    <n v="36"/>
    <x v="6"/>
    <x v="0"/>
    <n v="375.46111602999997"/>
  </r>
  <r>
    <x v="17"/>
    <x v="5"/>
    <x v="73"/>
    <n v="16.600000000000001"/>
    <n v="36.596741800000004"/>
    <n v="37"/>
    <x v="6"/>
    <x v="0"/>
    <n v="24.336800180000001"/>
  </r>
  <r>
    <x v="17"/>
    <x v="5"/>
    <x v="74"/>
    <n v="223.8"/>
    <n v="493.39462740000005"/>
    <n v="38"/>
    <x v="6"/>
    <x v="0"/>
    <n v="328.10698074000004"/>
  </r>
  <r>
    <x v="17"/>
    <x v="5"/>
    <x v="90"/>
    <n v="21.6"/>
    <n v="47.619856800000001"/>
    <n v="39"/>
    <x v="7"/>
    <x v="0"/>
    <n v="31.66716168"/>
  </r>
  <r>
    <x v="17"/>
    <x v="5"/>
    <x v="112"/>
    <n v="4"/>
    <n v="8.8184920000000009"/>
    <n v="39"/>
    <x v="7"/>
    <x v="0"/>
    <n v="5.8642892"/>
  </r>
  <r>
    <x v="17"/>
    <x v="6"/>
    <x v="77"/>
    <n v="325.5"/>
    <n v="717.60478650000005"/>
    <n v="40"/>
    <x v="7"/>
    <x v="0"/>
    <n v="477.20653364999998"/>
  </r>
  <r>
    <x v="17"/>
    <x v="6"/>
    <x v="78"/>
    <n v="30.7"/>
    <n v="67.681926099999998"/>
    <n v="41"/>
    <x v="7"/>
    <x v="0"/>
    <n v="45.008419609999997"/>
  </r>
  <r>
    <x v="17"/>
    <x v="6"/>
    <x v="79"/>
    <n v="23.9"/>
    <n v="52.690489700000001"/>
    <s v="42+"/>
    <x v="7"/>
    <x v="0"/>
    <n v="35.039127969999996"/>
  </r>
  <r>
    <x v="17"/>
    <x v="6"/>
    <x v="80"/>
    <n v="19"/>
    <n v="41.887836999999998"/>
    <s v="42+"/>
    <x v="7"/>
    <x v="0"/>
    <n v="27.855373700000001"/>
  </r>
  <r>
    <x v="17"/>
    <x v="6"/>
    <x v="84"/>
    <n v="61.8"/>
    <n v="136.2457014"/>
    <s v="42+"/>
    <x v="7"/>
    <x v="0"/>
    <n v="90.603268139999997"/>
  </r>
  <r>
    <x v="17"/>
    <x v="6"/>
    <x v="108"/>
    <n v="1.3"/>
    <n v="2.8660098999999999"/>
    <s v="42+"/>
    <x v="7"/>
    <x v="0"/>
    <n v="1.90589399"/>
  </r>
  <r>
    <x v="17"/>
    <x v="6"/>
    <x v="114"/>
    <n v="8.1999999999999993"/>
    <n v="18.077908599999997"/>
    <s v="42+"/>
    <x v="7"/>
    <x v="0"/>
    <n v="12.02179286"/>
  </r>
  <r>
    <x v="17"/>
    <x v="6"/>
    <x v="88"/>
    <n v="133.5"/>
    <n v="294.31717050000003"/>
    <s v="42+"/>
    <x v="7"/>
    <x v="0"/>
    <n v="195.72065204999998"/>
  </r>
  <r>
    <x v="17"/>
    <x v="6"/>
    <x v="105"/>
    <n v="2.4"/>
    <n v="5.2910952"/>
    <s v="42+"/>
    <x v="7"/>
    <x v="0"/>
    <n v="3.5185735199999999"/>
  </r>
  <r>
    <x v="17"/>
    <x v="7"/>
    <x v="76"/>
    <n v="1921"/>
    <n v="4235.0807829999994"/>
    <s v="4A"/>
    <x v="8"/>
    <x v="0"/>
    <n v="2816.3248882999997"/>
  </r>
  <r>
    <x v="18"/>
    <x v="0"/>
    <x v="1"/>
    <n v="3.6"/>
    <n v="7.9366428000000004"/>
    <n v="0"/>
    <x v="0"/>
    <x v="0"/>
    <n v="5.2778602799999996"/>
  </r>
  <r>
    <x v="18"/>
    <x v="0"/>
    <x v="2"/>
    <n v="12.9"/>
    <n v="28.439636700000001"/>
    <n v="0"/>
    <x v="0"/>
    <x v="0"/>
    <n v="18.912332669999998"/>
  </r>
  <r>
    <x v="18"/>
    <x v="0"/>
    <x v="3"/>
    <n v="67.8"/>
    <n v="149.47343939999999"/>
    <n v="0"/>
    <x v="0"/>
    <x v="0"/>
    <n v="99.39970194"/>
  </r>
  <r>
    <x v="18"/>
    <x v="0"/>
    <x v="4"/>
    <n v="8.1"/>
    <n v="17.857446299999999"/>
    <n v="0"/>
    <x v="0"/>
    <x v="0"/>
    <n v="11.875185629999999"/>
  </r>
  <r>
    <x v="18"/>
    <x v="0"/>
    <x v="5"/>
    <n v="29.9"/>
    <n v="65.918227700000003"/>
    <n v="0"/>
    <x v="0"/>
    <x v="0"/>
    <n v="43.835561769999991"/>
  </r>
  <r>
    <x v="18"/>
    <x v="0"/>
    <x v="6"/>
    <n v="244.4"/>
    <n v="538.8098612"/>
    <n v="0"/>
    <x v="0"/>
    <x v="0"/>
    <n v="358.30807012000002"/>
  </r>
  <r>
    <x v="18"/>
    <x v="1"/>
    <x v="96"/>
    <n v="148.4"/>
    <n v="327.16605320000002"/>
    <n v="0"/>
    <x v="0"/>
    <x v="0"/>
    <n v="217.56512931999998"/>
  </r>
  <r>
    <x v="18"/>
    <x v="1"/>
    <x v="93"/>
    <n v="117.6"/>
    <n v="259.26366480000002"/>
    <n v="0"/>
    <x v="0"/>
    <x v="0"/>
    <n v="172.41010248000001"/>
  </r>
  <r>
    <x v="18"/>
    <x v="1"/>
    <x v="83"/>
    <n v="208.4"/>
    <n v="459.44343320000002"/>
    <n v="0"/>
    <x v="0"/>
    <x v="0"/>
    <n v="305.52946731999998"/>
  </r>
  <r>
    <x v="18"/>
    <x v="1"/>
    <x v="10"/>
    <n v="109.2"/>
    <n v="240.7448316"/>
    <n v="0"/>
    <x v="0"/>
    <x v="0"/>
    <n v="160.09509516"/>
  </r>
  <r>
    <x v="18"/>
    <x v="1"/>
    <x v="11"/>
    <n v="171.6"/>
    <n v="378.31330680000002"/>
    <n v="0"/>
    <x v="0"/>
    <x v="0"/>
    <n v="251.57800667999999"/>
  </r>
  <r>
    <x v="18"/>
    <x v="1"/>
    <x v="12"/>
    <n v="15.4"/>
    <n v="33.951194199999996"/>
    <n v="0"/>
    <x v="0"/>
    <x v="0"/>
    <n v="22.577513419999999"/>
  </r>
  <r>
    <x v="18"/>
    <x v="1"/>
    <x v="13"/>
    <n v="473.5"/>
    <n v="1043.8889905000001"/>
    <n v="0"/>
    <x v="0"/>
    <x v="0"/>
    <n v="694.18523404999996"/>
  </r>
  <r>
    <x v="18"/>
    <x v="1"/>
    <x v="14"/>
    <n v="872.6"/>
    <n v="1923.7540298000001"/>
    <n v="0"/>
    <x v="0"/>
    <x v="0"/>
    <n v="1279.29468898"/>
  </r>
  <r>
    <x v="18"/>
    <x v="1"/>
    <x v="15"/>
    <n v="7.5"/>
    <n v="16.534672499999999"/>
    <n v="0"/>
    <x v="0"/>
    <x v="0"/>
    <n v="10.99554225"/>
  </r>
  <r>
    <x v="18"/>
    <x v="1"/>
    <x v="16"/>
    <n v="55.7"/>
    <n v="122.79750110000001"/>
    <n v="0"/>
    <x v="0"/>
    <x v="0"/>
    <n v="81.660227109999994"/>
  </r>
  <r>
    <x v="18"/>
    <x v="1"/>
    <x v="17"/>
    <n v="778.1"/>
    <n v="1715.4171563000002"/>
    <n v="0"/>
    <x v="0"/>
    <x v="0"/>
    <n v="1140.75085663"/>
  </r>
  <r>
    <x v="18"/>
    <x v="1"/>
    <x v="18"/>
    <n v="29.2"/>
    <n v="64.374991600000001"/>
    <n v="0"/>
    <x v="0"/>
    <x v="0"/>
    <n v="42.809311159999993"/>
  </r>
  <r>
    <x v="18"/>
    <x v="1"/>
    <x v="19"/>
    <n v="121.2"/>
    <n v="267.20030759999997"/>
    <n v="0"/>
    <x v="0"/>
    <x v="0"/>
    <n v="177.68796275999998"/>
  </r>
  <r>
    <x v="18"/>
    <x v="1"/>
    <x v="20"/>
    <n v="92.9"/>
    <n v="204.80947670000003"/>
    <n v="0"/>
    <x v="0"/>
    <x v="0"/>
    <n v="136.19811666999999"/>
  </r>
  <r>
    <x v="18"/>
    <x v="1"/>
    <x v="21"/>
    <n v="13"/>
    <n v="28.660099000000002"/>
    <n v="0"/>
    <x v="0"/>
    <x v="0"/>
    <n v="19.058939899999999"/>
  </r>
  <r>
    <x v="18"/>
    <x v="1"/>
    <x v="22"/>
    <n v="496.6"/>
    <n v="1094.8157818"/>
    <n v="0"/>
    <x v="0"/>
    <x v="0"/>
    <n v="728.05150418000005"/>
  </r>
  <r>
    <x v="18"/>
    <x v="1"/>
    <x v="23"/>
    <n v="763.3"/>
    <n v="1682.7887358999999"/>
    <n v="0"/>
    <x v="0"/>
    <x v="0"/>
    <n v="1119.05298659"/>
  </r>
  <r>
    <x v="18"/>
    <x v="1"/>
    <x v="24"/>
    <n v="288.5"/>
    <n v="636.03373550000003"/>
    <n v="0"/>
    <x v="0"/>
    <x v="0"/>
    <n v="422.96185854999993"/>
  </r>
  <r>
    <x v="18"/>
    <x v="1"/>
    <x v="25"/>
    <n v="160.80000000000001"/>
    <n v="354.50337840000003"/>
    <n v="0"/>
    <x v="0"/>
    <x v="0"/>
    <n v="235.74442584000002"/>
  </r>
  <r>
    <x v="18"/>
    <x v="1"/>
    <x v="26"/>
    <n v="22.8"/>
    <n v="50.265404400000001"/>
    <n v="0"/>
    <x v="0"/>
    <x v="0"/>
    <n v="33.426448440000001"/>
  </r>
  <r>
    <x v="18"/>
    <x v="1"/>
    <x v="27"/>
    <n v="371.8"/>
    <n v="819.67883140000004"/>
    <n v="0"/>
    <x v="0"/>
    <x v="0"/>
    <n v="545.08568114000002"/>
  </r>
  <r>
    <x v="18"/>
    <x v="2"/>
    <x v="28"/>
    <n v="126.3"/>
    <n v="278.4438849"/>
    <s v="14-O"/>
    <x v="1"/>
    <x v="0"/>
    <n v="185.16493148999999"/>
  </r>
  <r>
    <x v="18"/>
    <x v="2"/>
    <x v="29"/>
    <n v="17.899999999999999"/>
    <n v="39.462751699999998"/>
    <s v="14-I"/>
    <x v="2"/>
    <x v="0"/>
    <n v="26.24269417"/>
  </r>
  <r>
    <x v="18"/>
    <x v="2"/>
    <x v="30"/>
    <n v="50.3"/>
    <n v="110.8925369"/>
    <s v="14-I"/>
    <x v="2"/>
    <x v="0"/>
    <n v="73.743436689999996"/>
  </r>
  <r>
    <x v="18"/>
    <x v="2"/>
    <x v="31"/>
    <n v="80.599999999999994"/>
    <n v="177.6926138"/>
    <s v="14-I"/>
    <x v="2"/>
    <x v="0"/>
    <n v="118.16542738"/>
  </r>
  <r>
    <x v="18"/>
    <x v="2"/>
    <x v="32"/>
    <n v="22.4"/>
    <n v="49.383555199999996"/>
    <s v="14-I"/>
    <x v="2"/>
    <x v="0"/>
    <n v="32.840019519999998"/>
  </r>
  <r>
    <x v="18"/>
    <x v="2"/>
    <x v="33"/>
    <n v="220.1"/>
    <n v="485.23752230000002"/>
    <s v="15-O"/>
    <x v="1"/>
    <x v="0"/>
    <n v="322.68251322999998"/>
  </r>
  <r>
    <x v="18"/>
    <x v="2"/>
    <x v="34"/>
    <n v="237.3"/>
    <n v="523.15703790000009"/>
    <s v="15-I"/>
    <x v="2"/>
    <x v="0"/>
    <n v="347.89895678999994"/>
  </r>
  <r>
    <x v="18"/>
    <x v="2"/>
    <x v="35"/>
    <n v="199.3"/>
    <n v="439.38136390000005"/>
    <s v="15-I"/>
    <x v="2"/>
    <x v="0"/>
    <n v="292.18820939"/>
  </r>
  <r>
    <x v="18"/>
    <x v="2"/>
    <x v="36"/>
    <n v="30.4"/>
    <n v="67.020539200000002"/>
    <s v="15-I"/>
    <x v="2"/>
    <x v="0"/>
    <n v="44.568597919999995"/>
  </r>
  <r>
    <x v="18"/>
    <x v="2"/>
    <x v="37"/>
    <n v="602.79999999999995"/>
    <n v="1328.9467443999999"/>
    <s v="16-O"/>
    <x v="1"/>
    <x v="0"/>
    <n v="883.74838244"/>
  </r>
  <r>
    <x v="18"/>
    <x v="2"/>
    <x v="38"/>
    <n v="186.4"/>
    <n v="410.9417272"/>
    <s v="16-I"/>
    <x v="2"/>
    <x v="0"/>
    <n v="273.27587671999999"/>
  </r>
  <r>
    <x v="18"/>
    <x v="2"/>
    <x v="39"/>
    <n v="562.20000000000005"/>
    <n v="1239.4390506000002"/>
    <s v="16-I"/>
    <x v="2"/>
    <x v="0"/>
    <n v="824.22584705999998"/>
  </r>
  <r>
    <x v="18"/>
    <x v="2"/>
    <x v="40"/>
    <n v="77.8"/>
    <n v="171.5196694"/>
    <s v="16-I"/>
    <x v="2"/>
    <x v="0"/>
    <n v="114.06042493999999"/>
  </r>
  <r>
    <x v="18"/>
    <x v="2"/>
    <x v="41"/>
    <n v="342.2"/>
    <n v="754.42199060000007"/>
    <s v="17-O"/>
    <x v="1"/>
    <x v="0"/>
    <n v="501.68994105999997"/>
  </r>
  <r>
    <x v="18"/>
    <x v="2"/>
    <x v="42"/>
    <n v="122.3"/>
    <n v="269.62539289999995"/>
    <s v="17-I"/>
    <x v="2"/>
    <x v="0"/>
    <n v="179.30064229000001"/>
  </r>
  <r>
    <x v="18"/>
    <x v="2"/>
    <x v="43"/>
    <n v="60.1"/>
    <n v="132.49784230000003"/>
    <s v="17-I"/>
    <x v="2"/>
    <x v="0"/>
    <n v="88.110945229999999"/>
  </r>
  <r>
    <x v="18"/>
    <x v="2"/>
    <x v="44"/>
    <n v="31.9"/>
    <n v="70.327473699999999"/>
    <s v="17-I"/>
    <x v="2"/>
    <x v="0"/>
    <n v="46.767706369999999"/>
  </r>
  <r>
    <x v="18"/>
    <x v="2"/>
    <x v="45"/>
    <n v="342.5"/>
    <n v="755.0833775000001"/>
    <s v="18S-O"/>
    <x v="1"/>
    <x v="0"/>
    <n v="502.12976274999994"/>
  </r>
  <r>
    <x v="18"/>
    <x v="2"/>
    <x v="46"/>
    <n v="280.2"/>
    <n v="617.73536460000003"/>
    <s v="183-I"/>
    <x v="2"/>
    <x v="0"/>
    <n v="410.79345846000001"/>
  </r>
  <r>
    <x v="18"/>
    <x v="2"/>
    <x v="47"/>
    <n v="25.4"/>
    <n v="55.997424200000005"/>
    <s v="183-I"/>
    <x v="2"/>
    <x v="0"/>
    <n v="37.23823642"/>
  </r>
  <r>
    <x v="18"/>
    <x v="2"/>
    <x v="48"/>
    <n v="140.80000000000001"/>
    <n v="310.41091840000001"/>
    <s v="183-I"/>
    <x v="2"/>
    <x v="0"/>
    <n v="206.42297984000004"/>
  </r>
  <r>
    <x v="18"/>
    <x v="3"/>
    <x v="49"/>
    <n v="741.7"/>
    <n v="1635.1688790999999"/>
    <s v="18W"/>
    <x v="3"/>
    <x v="0"/>
    <n v="1087.3858249099999"/>
  </r>
  <r>
    <x v="18"/>
    <x v="3"/>
    <x v="50"/>
    <n v="525.5"/>
    <n v="1158.5293865000001"/>
    <n v="19"/>
    <x v="3"/>
    <x v="0"/>
    <n v="770.4209936499999"/>
  </r>
  <r>
    <x v="18"/>
    <x v="3"/>
    <x v="51"/>
    <n v="422.9"/>
    <n v="932.33506669999997"/>
    <n v="20"/>
    <x v="3"/>
    <x v="0"/>
    <n v="620.00197566999998"/>
  </r>
  <r>
    <x v="18"/>
    <x v="3"/>
    <x v="52"/>
    <n v="367.1"/>
    <n v="809.3171033000001"/>
    <n v="21"/>
    <x v="3"/>
    <x v="0"/>
    <n v="538.19514133000007"/>
  </r>
  <r>
    <x v="18"/>
    <x v="3"/>
    <x v="53"/>
    <n v="495.4"/>
    <n v="1092.1702342000001"/>
    <n v="22"/>
    <x v="3"/>
    <x v="0"/>
    <n v="726.29221741999993"/>
  </r>
  <r>
    <x v="18"/>
    <x v="3"/>
    <x v="54"/>
    <n v="298.8"/>
    <n v="658.7413524000001"/>
    <n v="23"/>
    <x v="3"/>
    <x v="1"/>
    <n v="438.06240324000004"/>
  </r>
  <r>
    <x v="18"/>
    <x v="3"/>
    <x v="55"/>
    <n v="36.5"/>
    <n v="80.468739499999998"/>
    <n v="23"/>
    <x v="3"/>
    <x v="2"/>
    <n v="53.511638949999998"/>
  </r>
  <r>
    <x v="18"/>
    <x v="3"/>
    <x v="56"/>
    <n v="1911.7"/>
    <n v="4214.5777891000007"/>
    <n v="24"/>
    <x v="4"/>
    <x v="1"/>
    <n v="2802.6904159099995"/>
  </r>
  <r>
    <x v="18"/>
    <x v="3"/>
    <x v="57"/>
    <n v="154.6"/>
    <n v="340.83471580000003"/>
    <n v="24"/>
    <x v="4"/>
    <x v="2"/>
    <n v="226.65477757999997"/>
  </r>
  <r>
    <x v="18"/>
    <x v="3"/>
    <x v="58"/>
    <n v="1453.7"/>
    <n v="3204.8604551000003"/>
    <n v="25"/>
    <x v="4"/>
    <x v="0"/>
    <n v="2131.2293025099998"/>
  </r>
  <r>
    <x v="18"/>
    <x v="3"/>
    <x v="59"/>
    <n v="1128.8"/>
    <n v="2488.5784423999999"/>
    <n v="26"/>
    <x v="4"/>
    <x v="0"/>
    <n v="1654.9024122399999"/>
  </r>
  <r>
    <x v="18"/>
    <x v="3"/>
    <x v="60"/>
    <n v="426"/>
    <n v="939.169398"/>
    <n v="26"/>
    <x v="4"/>
    <x v="0"/>
    <n v="624.54679980000003"/>
  </r>
  <r>
    <x v="18"/>
    <x v="3"/>
    <x v="61"/>
    <n v="1265.5"/>
    <n v="2789.9504065000001"/>
    <n v="27"/>
    <x v="4"/>
    <x v="0"/>
    <n v="1855.31449565"/>
  </r>
  <r>
    <x v="18"/>
    <x v="3"/>
    <x v="62"/>
    <n v="151.19999999999999"/>
    <n v="333.33899760000003"/>
    <n v="27"/>
    <x v="4"/>
    <x v="0"/>
    <n v="221.67013175999998"/>
  </r>
  <r>
    <x v="18"/>
    <x v="3"/>
    <x v="63"/>
    <n v="708.2"/>
    <n v="1561.3140086000001"/>
    <n v="28"/>
    <x v="4"/>
    <x v="0"/>
    <n v="1038.2724028600001"/>
  </r>
  <r>
    <x v="18"/>
    <x v="3"/>
    <x v="64"/>
    <n v="41.1"/>
    <n v="90.610005299999997"/>
    <n v="28"/>
    <x v="4"/>
    <x v="0"/>
    <n v="60.255571530000005"/>
  </r>
  <r>
    <x v="18"/>
    <x v="4"/>
    <x v="65"/>
    <n v="2641.5"/>
    <n v="5823.5116545000001"/>
    <n v="29"/>
    <x v="5"/>
    <x v="0"/>
    <n v="3872.6299804499999"/>
  </r>
  <r>
    <x v="18"/>
    <x v="4"/>
    <x v="66"/>
    <n v="1567.4"/>
    <n v="3455.5260902000005"/>
    <n v="30"/>
    <x v="5"/>
    <x v="0"/>
    <n v="2297.9217230200002"/>
  </r>
  <r>
    <x v="18"/>
    <x v="4"/>
    <x v="67"/>
    <n v="1000.4"/>
    <n v="2205.5048492000001"/>
    <n v="31"/>
    <x v="5"/>
    <x v="0"/>
    <n v="1466.6587289199999"/>
  </r>
  <r>
    <x v="18"/>
    <x v="4"/>
    <x v="68"/>
    <n v="1304.8"/>
    <n v="2876.5920904"/>
    <n v="32"/>
    <x v="6"/>
    <x v="0"/>
    <n v="1912.9311370399998"/>
  </r>
  <r>
    <x v="18"/>
    <x v="4"/>
    <x v="69"/>
    <n v="852.4"/>
    <n v="1879.2206451999998"/>
    <n v="33"/>
    <x v="6"/>
    <x v="0"/>
    <n v="1249.68002852"/>
  </r>
  <r>
    <x v="18"/>
    <x v="4"/>
    <x v="70"/>
    <n v="325.39999999999998"/>
    <n v="717.38432419999992"/>
    <n v="34"/>
    <x v="6"/>
    <x v="0"/>
    <n v="477.0599264199999"/>
  </r>
  <r>
    <x v="18"/>
    <x v="5"/>
    <x v="76"/>
    <n v="1184.9000000000001"/>
    <n v="2612.2577927000002"/>
    <s v="4A"/>
    <x v="8"/>
    <x v="0"/>
    <n v="1737.14906827"/>
  </r>
  <r>
    <x v="18"/>
    <x v="5"/>
    <x v="71"/>
    <n v="191.7"/>
    <n v="422.62622909999999"/>
    <n v="35"/>
    <x v="6"/>
    <x v="0"/>
    <n v="281.04605991"/>
  </r>
  <r>
    <x v="18"/>
    <x v="5"/>
    <x v="72"/>
    <n v="229.9"/>
    <n v="506.84282770000004"/>
    <n v="36"/>
    <x v="6"/>
    <x v="0"/>
    <n v="337.05002177"/>
  </r>
  <r>
    <x v="18"/>
    <x v="5"/>
    <x v="73"/>
    <n v="135.5"/>
    <n v="298.72641649999997"/>
    <n v="37"/>
    <x v="6"/>
    <x v="0"/>
    <n v="198.65279665"/>
  </r>
  <r>
    <x v="18"/>
    <x v="5"/>
    <x v="74"/>
    <n v="485.1"/>
    <n v="1069.4626173000001"/>
    <n v="38"/>
    <x v="6"/>
    <x v="0"/>
    <n v="711.19167273000005"/>
  </r>
  <r>
    <x v="18"/>
    <x v="5"/>
    <x v="75"/>
    <n v="17.7"/>
    <n v="39.021827100000003"/>
    <n v="39"/>
    <x v="7"/>
    <x v="0"/>
    <n v="25.949479709999999"/>
  </r>
  <r>
    <x v="18"/>
    <x v="6"/>
    <x v="77"/>
    <n v="447.2"/>
    <n v="985.90740559999995"/>
    <n v="40"/>
    <x v="7"/>
    <x v="0"/>
    <n v="655.62753255999996"/>
  </r>
  <r>
    <x v="18"/>
    <x v="6"/>
    <x v="78"/>
    <n v="85.5"/>
    <n v="188.49526649999999"/>
    <n v="41"/>
    <x v="7"/>
    <x v="0"/>
    <n v="125.34918164999999"/>
  </r>
  <r>
    <x v="18"/>
    <x v="6"/>
    <x v="79"/>
    <n v="82.8"/>
    <n v="182.54278440000002"/>
    <s v="42+"/>
    <x v="7"/>
    <x v="0"/>
    <n v="121.39078644"/>
  </r>
  <r>
    <x v="18"/>
    <x v="6"/>
    <x v="80"/>
    <n v="21.3"/>
    <n v="46.958469900000004"/>
    <s v="42+"/>
    <x v="7"/>
    <x v="0"/>
    <n v="31.227339990000001"/>
  </r>
  <r>
    <x v="18"/>
    <x v="6"/>
    <x v="84"/>
    <n v="118"/>
    <n v="260.14551399999999"/>
    <s v="42+"/>
    <x v="7"/>
    <x v="0"/>
    <n v="172.99653139999998"/>
  </r>
  <r>
    <x v="18"/>
    <x v="6"/>
    <x v="115"/>
    <n v="15"/>
    <n v="33.069344999999998"/>
    <s v="42+"/>
    <x v="7"/>
    <x v="0"/>
    <n v="21.991084499999999"/>
  </r>
  <r>
    <x v="18"/>
    <x v="6"/>
    <x v="114"/>
    <n v="13.6"/>
    <n v="29.982872800000003"/>
    <s v="42+"/>
    <x v="7"/>
    <x v="0"/>
    <n v="19.938583279999996"/>
  </r>
  <r>
    <x v="18"/>
    <x v="6"/>
    <x v="86"/>
    <n v="56.2"/>
    <n v="123.8998126"/>
    <s v="42+"/>
    <x v="7"/>
    <x v="0"/>
    <n v="82.393263259999998"/>
  </r>
  <r>
    <x v="18"/>
    <x v="7"/>
    <x v="76"/>
    <n v="2347.6999999999998"/>
    <n v="5175.7934170999997"/>
    <s v="4A"/>
    <x v="8"/>
    <x v="0"/>
    <n v="3441.8979387099998"/>
  </r>
  <r>
    <x v="19"/>
    <x v="0"/>
    <x v="1"/>
    <n v="7"/>
    <n v="15.432361"/>
    <n v="0"/>
    <x v="0"/>
    <x v="0"/>
    <n v="10.2625061"/>
  </r>
  <r>
    <x v="19"/>
    <x v="0"/>
    <x v="2"/>
    <n v="9.1"/>
    <n v="20.062069299999997"/>
    <n v="0"/>
    <x v="0"/>
    <x v="0"/>
    <n v="13.341257929999999"/>
  </r>
  <r>
    <x v="19"/>
    <x v="0"/>
    <x v="3"/>
    <n v="92.2"/>
    <n v="203.26624060000003"/>
    <n v="0"/>
    <x v="0"/>
    <x v="0"/>
    <n v="135.17186606000001"/>
  </r>
  <r>
    <x v="19"/>
    <x v="0"/>
    <x v="4"/>
    <n v="9.4"/>
    <n v="20.723456200000001"/>
    <n v="0"/>
    <x v="0"/>
    <x v="0"/>
    <n v="13.78107962"/>
  </r>
  <r>
    <x v="19"/>
    <x v="0"/>
    <x v="5"/>
    <n v="58.1"/>
    <n v="128.08859630000001"/>
    <n v="0"/>
    <x v="0"/>
    <x v="0"/>
    <n v="85.178800629999998"/>
  </r>
  <r>
    <x v="19"/>
    <x v="0"/>
    <x v="6"/>
    <n v="204.3"/>
    <n v="450.40447890000007"/>
    <n v="0"/>
    <x v="0"/>
    <x v="0"/>
    <n v="299.51857089000003"/>
  </r>
  <r>
    <x v="19"/>
    <x v="1"/>
    <x v="7"/>
    <n v="134"/>
    <n v="295.41948200000002"/>
    <n v="0"/>
    <x v="0"/>
    <x v="0"/>
    <n v="196.45368819999999"/>
  </r>
  <r>
    <x v="19"/>
    <x v="1"/>
    <x v="8"/>
    <n v="133.9"/>
    <n v="295.19901970000001"/>
    <n v="0"/>
    <x v="0"/>
    <x v="0"/>
    <n v="196.30708097000002"/>
  </r>
  <r>
    <x v="19"/>
    <x v="1"/>
    <x v="9"/>
    <n v="263.89999999999998"/>
    <n v="581.80000969999992"/>
    <n v="0"/>
    <x v="0"/>
    <x v="0"/>
    <n v="386.89647996999992"/>
  </r>
  <r>
    <x v="19"/>
    <x v="1"/>
    <x v="89"/>
    <n v="7.6"/>
    <n v="16.7551348"/>
    <n v="0"/>
    <x v="0"/>
    <x v="0"/>
    <n v="11.142149479999999"/>
  </r>
  <r>
    <x v="19"/>
    <x v="1"/>
    <x v="10"/>
    <n v="126.7"/>
    <n v="279.32573409999998"/>
    <n v="0"/>
    <x v="0"/>
    <x v="0"/>
    <n v="185.75136041000002"/>
  </r>
  <r>
    <x v="19"/>
    <x v="1"/>
    <x v="11"/>
    <n v="185.2"/>
    <n v="408.29617959999996"/>
    <n v="0"/>
    <x v="0"/>
    <x v="0"/>
    <n v="271.51658995999998"/>
  </r>
  <r>
    <x v="19"/>
    <x v="1"/>
    <x v="12"/>
    <n v="18.8"/>
    <n v="41.446912400000002"/>
    <n v="0"/>
    <x v="0"/>
    <x v="0"/>
    <n v="27.56215924"/>
  </r>
  <r>
    <x v="19"/>
    <x v="1"/>
    <x v="13"/>
    <n v="447.5"/>
    <n v="986.56879249999997"/>
    <n v="0"/>
    <x v="0"/>
    <x v="0"/>
    <n v="656.06735424999999"/>
  </r>
  <r>
    <x v="19"/>
    <x v="1"/>
    <x v="14"/>
    <n v="947.7"/>
    <n v="2089.3212171000005"/>
    <n v="0"/>
    <x v="0"/>
    <x v="0"/>
    <n v="1389.39671871"/>
  </r>
  <r>
    <x v="19"/>
    <x v="1"/>
    <x v="15"/>
    <n v="14"/>
    <n v="30.864722"/>
    <n v="0"/>
    <x v="0"/>
    <x v="0"/>
    <n v="20.525012199999999"/>
  </r>
  <r>
    <x v="19"/>
    <x v="1"/>
    <x v="16"/>
    <n v="77.2"/>
    <n v="170.1968956"/>
    <n v="0"/>
    <x v="0"/>
    <x v="0"/>
    <n v="113.18078156"/>
  </r>
  <r>
    <x v="19"/>
    <x v="1"/>
    <x v="17"/>
    <n v="823.9"/>
    <n v="1816.3888896999999"/>
    <n v="0"/>
    <x v="0"/>
    <x v="0"/>
    <n v="1207.8969679699999"/>
  </r>
  <r>
    <x v="19"/>
    <x v="1"/>
    <x v="18"/>
    <n v="26.2"/>
    <n v="57.7611226"/>
    <n v="0"/>
    <x v="0"/>
    <x v="0"/>
    <n v="38.411094259999999"/>
  </r>
  <r>
    <x v="19"/>
    <x v="1"/>
    <x v="19"/>
    <n v="109.3"/>
    <n v="240.96529389999998"/>
    <n v="0"/>
    <x v="0"/>
    <x v="0"/>
    <n v="160.24170239"/>
  </r>
  <r>
    <x v="19"/>
    <x v="1"/>
    <x v="20"/>
    <n v="165.2"/>
    <n v="364.2037196"/>
    <n v="0"/>
    <x v="0"/>
    <x v="0"/>
    <n v="242.19514395999997"/>
  </r>
  <r>
    <x v="19"/>
    <x v="1"/>
    <x v="21"/>
    <n v="14.4"/>
    <n v="31.746571200000002"/>
    <n v="0"/>
    <x v="0"/>
    <x v="0"/>
    <n v="21.111441119999999"/>
  </r>
  <r>
    <x v="19"/>
    <x v="1"/>
    <x v="22"/>
    <n v="396.3"/>
    <n v="873.69209490000003"/>
    <n v="0"/>
    <x v="0"/>
    <x v="0"/>
    <n v="581.00445248999995"/>
  </r>
  <r>
    <x v="19"/>
    <x v="1"/>
    <x v="23"/>
    <n v="660.1"/>
    <n v="1455.2716423000002"/>
    <n v="0"/>
    <x v="0"/>
    <x v="0"/>
    <n v="967.75432522999995"/>
  </r>
  <r>
    <x v="19"/>
    <x v="1"/>
    <x v="24"/>
    <n v="320.8"/>
    <n v="707.24305840000011"/>
    <n v="0"/>
    <x v="0"/>
    <x v="0"/>
    <n v="470.31599383999998"/>
  </r>
  <r>
    <x v="19"/>
    <x v="1"/>
    <x v="25"/>
    <n v="211.4"/>
    <n v="466.05730220000004"/>
    <n v="0"/>
    <x v="0"/>
    <x v="0"/>
    <n v="309.92768422"/>
  </r>
  <r>
    <x v="19"/>
    <x v="1"/>
    <x v="26"/>
    <n v="24.9"/>
    <n v="54.895112699999999"/>
    <n v="0"/>
    <x v="0"/>
    <x v="0"/>
    <n v="36.505200269999996"/>
  </r>
  <r>
    <x v="19"/>
    <x v="1"/>
    <x v="27"/>
    <n v="328.2"/>
    <n v="723.55726859999993"/>
    <n v="0"/>
    <x v="0"/>
    <x v="0"/>
    <n v="481.16492885999997"/>
  </r>
  <r>
    <x v="19"/>
    <x v="2"/>
    <x v="28"/>
    <n v="114"/>
    <n v="251.327022"/>
    <s v="14-O"/>
    <x v="1"/>
    <x v="0"/>
    <n v="167.13224220000001"/>
  </r>
  <r>
    <x v="19"/>
    <x v="2"/>
    <x v="29"/>
    <n v="26.3"/>
    <n v="57.981584900000001"/>
    <s v="14-I"/>
    <x v="2"/>
    <x v="0"/>
    <n v="38.557701489999999"/>
  </r>
  <r>
    <x v="19"/>
    <x v="2"/>
    <x v="30"/>
    <n v="58.8"/>
    <n v="129.63183240000001"/>
    <s v="14-I"/>
    <x v="2"/>
    <x v="0"/>
    <n v="86.205051240000003"/>
  </r>
  <r>
    <x v="19"/>
    <x v="2"/>
    <x v="31"/>
    <n v="71.900000000000006"/>
    <n v="158.51239370000002"/>
    <s v="14-I"/>
    <x v="2"/>
    <x v="0"/>
    <n v="105.41059837"/>
  </r>
  <r>
    <x v="19"/>
    <x v="2"/>
    <x v="32"/>
    <n v="10.8"/>
    <n v="23.8099284"/>
    <s v="14-I"/>
    <x v="2"/>
    <x v="0"/>
    <n v="15.83358084"/>
  </r>
  <r>
    <x v="19"/>
    <x v="2"/>
    <x v="33"/>
    <n v="246.4"/>
    <n v="543.21910719999994"/>
    <s v="15-O"/>
    <x v="1"/>
    <x v="0"/>
    <n v="361.24021471999998"/>
  </r>
  <r>
    <x v="19"/>
    <x v="2"/>
    <x v="34"/>
    <n v="351.7"/>
    <n v="775.36590910000007"/>
    <s v="15-I"/>
    <x v="2"/>
    <x v="0"/>
    <n v="515.61762791000001"/>
  </r>
  <r>
    <x v="19"/>
    <x v="2"/>
    <x v="35"/>
    <n v="234.7"/>
    <n v="517.42501809999999"/>
    <s v="15-I"/>
    <x v="2"/>
    <x v="0"/>
    <n v="344.08716880999998"/>
  </r>
  <r>
    <x v="19"/>
    <x v="2"/>
    <x v="36"/>
    <n v="42.3"/>
    <n v="93.255552899999998"/>
    <s v="15-I"/>
    <x v="2"/>
    <x v="0"/>
    <n v="62.014858289999992"/>
  </r>
  <r>
    <x v="19"/>
    <x v="2"/>
    <x v="37"/>
    <n v="636.4"/>
    <n v="1403.0220772"/>
    <s v="16-O"/>
    <x v="1"/>
    <x v="0"/>
    <n v="933.00841171999991"/>
  </r>
  <r>
    <x v="19"/>
    <x v="2"/>
    <x v="38"/>
    <n v="173.2"/>
    <n v="381.84070359999998"/>
    <s v="16-I"/>
    <x v="2"/>
    <x v="0"/>
    <n v="253.92372236"/>
  </r>
  <r>
    <x v="19"/>
    <x v="2"/>
    <x v="39"/>
    <n v="426.4"/>
    <n v="940.05124720000003"/>
    <s v="16-I"/>
    <x v="2"/>
    <x v="0"/>
    <n v="625.13322872000003"/>
  </r>
  <r>
    <x v="19"/>
    <x v="2"/>
    <x v="40"/>
    <n v="69.5"/>
    <n v="153.22129850000002"/>
    <s v="16-I"/>
    <x v="2"/>
    <x v="0"/>
    <n v="101.89202484999998"/>
  </r>
  <r>
    <x v="19"/>
    <x v="2"/>
    <x v="41"/>
    <n v="374"/>
    <n v="824.52900199999999"/>
    <s v="17-O"/>
    <x v="1"/>
    <x v="0"/>
    <n v="548.31104019999998"/>
  </r>
  <r>
    <x v="19"/>
    <x v="2"/>
    <x v="42"/>
    <n v="117.8"/>
    <n v="259.70458939999997"/>
    <s v="17-I"/>
    <x v="2"/>
    <x v="0"/>
    <n v="172.70331694000001"/>
  </r>
  <r>
    <x v="19"/>
    <x v="2"/>
    <x v="43"/>
    <n v="57.7"/>
    <n v="127.2067471"/>
    <s v="17-I"/>
    <x v="2"/>
    <x v="0"/>
    <n v="84.592371709999995"/>
  </r>
  <r>
    <x v="19"/>
    <x v="2"/>
    <x v="44"/>
    <n v="14.3"/>
    <n v="31.526108900000004"/>
    <s v="17-I"/>
    <x v="2"/>
    <x v="0"/>
    <n v="20.964833890000001"/>
  </r>
  <r>
    <x v="19"/>
    <x v="2"/>
    <x v="45"/>
    <n v="467.3"/>
    <n v="1030.2203279"/>
    <s v="18S-O"/>
    <x v="1"/>
    <x v="0"/>
    <n v="685.09558579000009"/>
  </r>
  <r>
    <x v="19"/>
    <x v="2"/>
    <x v="46"/>
    <n v="196.1"/>
    <n v="432.32657030000001"/>
    <s v="183-I"/>
    <x v="2"/>
    <x v="0"/>
    <n v="287.49677802999997"/>
  </r>
  <r>
    <x v="19"/>
    <x v="2"/>
    <x v="47"/>
    <n v="32.700000000000003"/>
    <n v="72.091172100000009"/>
    <s v="183-I"/>
    <x v="2"/>
    <x v="0"/>
    <n v="47.940564210000005"/>
  </r>
  <r>
    <x v="19"/>
    <x v="2"/>
    <x v="48"/>
    <n v="112.7"/>
    <n v="248.46101210000003"/>
    <s v="183-I"/>
    <x v="2"/>
    <x v="0"/>
    <n v="165.22634821"/>
  </r>
  <r>
    <x v="19"/>
    <x v="3"/>
    <x v="49"/>
    <n v="809.1"/>
    <n v="1783.7604693000001"/>
    <s v="18W"/>
    <x v="3"/>
    <x v="0"/>
    <n v="1186.1990979300001"/>
  </r>
  <r>
    <x v="19"/>
    <x v="3"/>
    <x v="50"/>
    <n v="339.5"/>
    <n v="748.46950849999996"/>
    <n v="19"/>
    <x v="3"/>
    <x v="0"/>
    <n v="497.73154585000003"/>
  </r>
  <r>
    <x v="19"/>
    <x v="3"/>
    <x v="51"/>
    <n v="609.70000000000005"/>
    <n v="1344.1586431000003"/>
    <n v="20"/>
    <x v="3"/>
    <x v="0"/>
    <n v="893.86428131000002"/>
  </r>
  <r>
    <x v="19"/>
    <x v="3"/>
    <x v="52"/>
    <n v="314.7"/>
    <n v="693.79485809999994"/>
    <n v="21"/>
    <x v="3"/>
    <x v="0"/>
    <n v="461.37295280999996"/>
  </r>
  <r>
    <x v="19"/>
    <x v="3"/>
    <x v="53"/>
    <n v="484.4"/>
    <n v="1067.9193811999999"/>
    <n v="22"/>
    <x v="3"/>
    <x v="0"/>
    <n v="710.1654221199999"/>
  </r>
  <r>
    <x v="19"/>
    <x v="3"/>
    <x v="54"/>
    <n v="348.7"/>
    <n v="768.75204009999993"/>
    <n v="23"/>
    <x v="3"/>
    <x v="1"/>
    <n v="511.21941100999993"/>
  </r>
  <r>
    <x v="19"/>
    <x v="3"/>
    <x v="55"/>
    <n v="45.1"/>
    <n v="99.428497300000004"/>
    <n v="23"/>
    <x v="3"/>
    <x v="2"/>
    <n v="66.119860729999999"/>
  </r>
  <r>
    <x v="19"/>
    <x v="3"/>
    <x v="56"/>
    <n v="1772.6"/>
    <n v="3907.9147297999998"/>
    <n v="24"/>
    <x v="4"/>
    <x v="1"/>
    <n v="2598.7597589799998"/>
  </r>
  <r>
    <x v="19"/>
    <x v="3"/>
    <x v="57"/>
    <n v="147.4"/>
    <n v="324.9614302"/>
    <n v="24"/>
    <x v="4"/>
    <x v="2"/>
    <n v="216.09905702"/>
  </r>
  <r>
    <x v="19"/>
    <x v="3"/>
    <x v="58"/>
    <n v="1573.4"/>
    <n v="3468.7538282000005"/>
    <n v="25"/>
    <x v="4"/>
    <x v="0"/>
    <n v="2306.7181568200003"/>
  </r>
  <r>
    <x v="19"/>
    <x v="3"/>
    <x v="59"/>
    <n v="1198.5"/>
    <n v="2642.2406655"/>
    <n v="26"/>
    <x v="4"/>
    <x v="0"/>
    <n v="1757.0876515499999"/>
  </r>
  <r>
    <x v="19"/>
    <x v="3"/>
    <x v="60"/>
    <n v="358.7"/>
    <n v="790.79827009999997"/>
    <n v="26"/>
    <x v="4"/>
    <x v="0"/>
    <n v="525.88013400999989"/>
  </r>
  <r>
    <x v="19"/>
    <x v="3"/>
    <x v="61"/>
    <n v="1151.3"/>
    <n v="2538.1824599000001"/>
    <n v="27"/>
    <x v="4"/>
    <x v="0"/>
    <n v="1687.88903899"/>
  </r>
  <r>
    <x v="19"/>
    <x v="3"/>
    <x v="62"/>
    <n v="171.4"/>
    <n v="377.8723822"/>
    <n v="27"/>
    <x v="4"/>
    <x v="0"/>
    <n v="251.28479222000001"/>
  </r>
  <r>
    <x v="19"/>
    <x v="3"/>
    <x v="63"/>
    <n v="875"/>
    <n v="1929.0451250000001"/>
    <n v="28"/>
    <x v="4"/>
    <x v="0"/>
    <n v="1282.8132624999998"/>
  </r>
  <r>
    <x v="19"/>
    <x v="3"/>
    <x v="64"/>
    <n v="58.3"/>
    <n v="128.52952089999999"/>
    <n v="28"/>
    <x v="4"/>
    <x v="0"/>
    <n v="85.472015089999985"/>
  </r>
  <r>
    <x v="19"/>
    <x v="4"/>
    <x v="65"/>
    <n v="2993.5"/>
    <n v="6599.5389505000003"/>
    <n v="29"/>
    <x v="5"/>
    <x v="0"/>
    <n v="4388.6874300500003"/>
  </r>
  <r>
    <x v="19"/>
    <x v="4"/>
    <x v="66"/>
    <n v="1564.5"/>
    <n v="3449.1326835000004"/>
    <n v="30"/>
    <x v="5"/>
    <x v="0"/>
    <n v="2293.6701133499996"/>
  </r>
  <r>
    <x v="19"/>
    <x v="4"/>
    <x v="67"/>
    <n v="827.9"/>
    <n v="1825.2073817"/>
    <n v="31"/>
    <x v="5"/>
    <x v="0"/>
    <n v="1213.7612571699999"/>
  </r>
  <r>
    <x v="19"/>
    <x v="4"/>
    <x v="68"/>
    <n v="1334.1"/>
    <n v="2941.1875442999999"/>
    <n v="32"/>
    <x v="6"/>
    <x v="0"/>
    <n v="1955.8870554299999"/>
  </r>
  <r>
    <x v="19"/>
    <x v="4"/>
    <x v="69"/>
    <n v="736"/>
    <n v="1622.6025279999999"/>
    <n v="33"/>
    <x v="6"/>
    <x v="0"/>
    <n v="1079.0292127999999"/>
  </r>
  <r>
    <x v="19"/>
    <x v="4"/>
    <x v="70"/>
    <n v="256.60000000000002"/>
    <n v="565.70626180000011"/>
    <n v="34"/>
    <x v="6"/>
    <x v="0"/>
    <n v="376.19415218000006"/>
  </r>
  <r>
    <x v="19"/>
    <x v="5"/>
    <x v="76"/>
    <n v="1031.5999999999999"/>
    <n v="2274.2890867999995"/>
    <s v="4A"/>
    <x v="8"/>
    <x v="0"/>
    <n v="1512.4001846799999"/>
  </r>
  <r>
    <x v="19"/>
    <x v="5"/>
    <x v="71"/>
    <n v="241"/>
    <n v="531.31414300000006"/>
    <n v="35"/>
    <x v="6"/>
    <x v="0"/>
    <n v="353.3234243"/>
  </r>
  <r>
    <x v="19"/>
    <x v="5"/>
    <x v="72"/>
    <n v="282"/>
    <n v="621.70368599999995"/>
    <n v="36"/>
    <x v="6"/>
    <x v="0"/>
    <n v="413.43238859999997"/>
  </r>
  <r>
    <x v="19"/>
    <x v="5"/>
    <x v="73"/>
    <n v="165.5"/>
    <n v="364.86510649999997"/>
    <n v="37"/>
    <x v="6"/>
    <x v="0"/>
    <n v="242.63496565"/>
  </r>
  <r>
    <x v="19"/>
    <x v="5"/>
    <x v="116"/>
    <n v="548.9"/>
    <n v="1210.1175647"/>
    <s v="38-39"/>
    <x v="9"/>
    <x v="0"/>
    <n v="804.72708546999991"/>
  </r>
  <r>
    <x v="19"/>
    <x v="6"/>
    <x v="77"/>
    <n v="181.7"/>
    <n v="400.57999909999995"/>
    <n v="40"/>
    <x v="7"/>
    <x v="0"/>
    <n v="266.38533690999998"/>
  </r>
  <r>
    <x v="19"/>
    <x v="6"/>
    <x v="78"/>
    <n v="101.7"/>
    <n v="224.21015910000003"/>
    <n v="41"/>
    <x v="7"/>
    <x v="0"/>
    <n v="149.09955291"/>
  </r>
  <r>
    <x v="19"/>
    <x v="6"/>
    <x v="79"/>
    <n v="24.5"/>
    <n v="54.013263500000001"/>
    <s v="42+"/>
    <x v="7"/>
    <x v="0"/>
    <n v="35.91877135"/>
  </r>
  <r>
    <x v="19"/>
    <x v="6"/>
    <x v="80"/>
    <n v="68.2"/>
    <n v="150.35528859999999"/>
    <s v="42+"/>
    <x v="7"/>
    <x v="0"/>
    <n v="99.986130860000003"/>
  </r>
  <r>
    <x v="19"/>
    <x v="6"/>
    <x v="84"/>
    <n v="216.9"/>
    <n v="478.18272870000004"/>
    <s v="42+"/>
    <x v="7"/>
    <x v="0"/>
    <n v="317.99108187000002"/>
  </r>
  <r>
    <x v="19"/>
    <x v="6"/>
    <x v="103"/>
    <n v="33.200000000000003"/>
    <n v="73.193483600000008"/>
    <s v="42+"/>
    <x v="7"/>
    <x v="0"/>
    <n v="48.673600360000002"/>
  </r>
  <r>
    <x v="19"/>
    <x v="6"/>
    <x v="117"/>
    <n v="11.9"/>
    <n v="26.235013700000003"/>
    <s v="42+"/>
    <x v="7"/>
    <x v="0"/>
    <n v="17.446260370000001"/>
  </r>
  <r>
    <x v="19"/>
    <x v="6"/>
    <x v="118"/>
    <n v="1.5"/>
    <n v="3.3069345000000001"/>
    <s v="42+"/>
    <x v="7"/>
    <x v="0"/>
    <n v="2.1991084499999998"/>
  </r>
  <r>
    <x v="19"/>
    <x v="6"/>
    <x v="114"/>
    <n v="18"/>
    <n v="39.683214"/>
    <s v="42+"/>
    <x v="7"/>
    <x v="0"/>
    <n v="26.389301399999997"/>
  </r>
  <r>
    <x v="19"/>
    <x v="6"/>
    <x v="88"/>
    <n v="93.2"/>
    <n v="205.4708636"/>
    <s v="42+"/>
    <x v="7"/>
    <x v="0"/>
    <n v="136.63793835999999"/>
  </r>
  <r>
    <x v="19"/>
    <x v="6"/>
    <x v="105"/>
    <n v="18.3"/>
    <n v="40.344600900000003"/>
    <s v="42+"/>
    <x v="7"/>
    <x v="0"/>
    <n v="26.829123090000003"/>
  </r>
  <r>
    <x v="19"/>
    <x v="7"/>
    <x v="76"/>
    <n v="2627.5"/>
    <n v="5792.6469324999998"/>
    <s v="4A"/>
    <x v="8"/>
    <x v="0"/>
    <n v="3852.1049682500002"/>
  </r>
  <r>
    <x v="20"/>
    <x v="0"/>
    <x v="1"/>
    <n v="4.3"/>
    <n v="9.4798788999999992"/>
    <n v="0"/>
    <x v="0"/>
    <x v="0"/>
    <n v="6.3041108899999996"/>
  </r>
  <r>
    <x v="20"/>
    <x v="0"/>
    <x v="2"/>
    <n v="4.5"/>
    <n v="9.9208034999999999"/>
    <n v="0"/>
    <x v="0"/>
    <x v="0"/>
    <n v="6.5973253499999993"/>
  </r>
  <r>
    <x v="20"/>
    <x v="0"/>
    <x v="3"/>
    <n v="65.8"/>
    <n v="145.06419339999999"/>
    <n v="0"/>
    <x v="0"/>
    <x v="0"/>
    <n v="96.467557339999985"/>
  </r>
  <r>
    <x v="20"/>
    <x v="0"/>
    <x v="4"/>
    <n v="6.4"/>
    <n v="14.109587200000002"/>
    <n v="0"/>
    <x v="0"/>
    <x v="0"/>
    <n v="9.3828627200000003"/>
  </r>
  <r>
    <x v="20"/>
    <x v="0"/>
    <x v="5"/>
    <n v="55.6"/>
    <n v="122.57703880000001"/>
    <n v="0"/>
    <x v="0"/>
    <x v="0"/>
    <n v="81.513619880000007"/>
  </r>
  <r>
    <x v="20"/>
    <x v="0"/>
    <x v="6"/>
    <n v="164.6"/>
    <n v="362.88094580000001"/>
    <n v="0"/>
    <x v="0"/>
    <x v="0"/>
    <n v="241.31550057999996"/>
  </r>
  <r>
    <x v="20"/>
    <x v="1"/>
    <x v="7"/>
    <n v="126.3"/>
    <n v="278.4438849"/>
    <n v="0"/>
    <x v="0"/>
    <x v="0"/>
    <n v="185.16493148999999"/>
  </r>
  <r>
    <x v="20"/>
    <x v="1"/>
    <x v="8"/>
    <n v="98"/>
    <n v="216.053054"/>
    <n v="0"/>
    <x v="0"/>
    <x v="0"/>
    <n v="143.6750854"/>
  </r>
  <r>
    <x v="20"/>
    <x v="1"/>
    <x v="9"/>
    <n v="236.2"/>
    <n v="520.7319526"/>
    <n v="0"/>
    <x v="0"/>
    <x v="0"/>
    <n v="346.28627725999996"/>
  </r>
  <r>
    <x v="20"/>
    <x v="1"/>
    <x v="89"/>
    <n v="12.1"/>
    <n v="26.675938299999999"/>
    <n v="0"/>
    <x v="0"/>
    <x v="0"/>
    <n v="17.739474829999999"/>
  </r>
  <r>
    <x v="20"/>
    <x v="1"/>
    <x v="10"/>
    <n v="89"/>
    <n v="196.21144700000002"/>
    <n v="0"/>
    <x v="0"/>
    <x v="0"/>
    <n v="130.48043469999999"/>
  </r>
  <r>
    <x v="20"/>
    <x v="1"/>
    <x v="11"/>
    <n v="101.1"/>
    <n v="222.88738530000001"/>
    <n v="0"/>
    <x v="0"/>
    <x v="0"/>
    <n v="148.21990953"/>
  </r>
  <r>
    <x v="20"/>
    <x v="1"/>
    <x v="12"/>
    <n v="13.8"/>
    <n v="30.423797400000002"/>
    <n v="0"/>
    <x v="0"/>
    <x v="0"/>
    <n v="20.231797740000001"/>
  </r>
  <r>
    <x v="20"/>
    <x v="1"/>
    <x v="13"/>
    <n v="496.6"/>
    <n v="1094.8157818"/>
    <n v="0"/>
    <x v="0"/>
    <x v="0"/>
    <n v="728.05150418000005"/>
  </r>
  <r>
    <x v="20"/>
    <x v="1"/>
    <x v="14"/>
    <n v="615.6"/>
    <n v="1357.1659188000001"/>
    <n v="0"/>
    <x v="0"/>
    <x v="0"/>
    <n v="902.5141078800001"/>
  </r>
  <r>
    <x v="20"/>
    <x v="1"/>
    <x v="15"/>
    <n v="18.5"/>
    <n v="40.785525500000006"/>
    <n v="0"/>
    <x v="0"/>
    <x v="0"/>
    <n v="27.122337549999997"/>
  </r>
  <r>
    <x v="20"/>
    <x v="1"/>
    <x v="16"/>
    <n v="63.3"/>
    <n v="139.55263589999998"/>
    <n v="0"/>
    <x v="0"/>
    <x v="0"/>
    <n v="92.802376589999994"/>
  </r>
  <r>
    <x v="20"/>
    <x v="1"/>
    <x v="17"/>
    <n v="590.9"/>
    <n v="1302.7117306999999"/>
    <n v="0"/>
    <x v="0"/>
    <x v="0"/>
    <n v="866.30212207"/>
  </r>
  <r>
    <x v="20"/>
    <x v="1"/>
    <x v="18"/>
    <n v="37"/>
    <n v="81.571051000000011"/>
    <n v="0"/>
    <x v="0"/>
    <x v="0"/>
    <n v="54.244675099999995"/>
  </r>
  <r>
    <x v="20"/>
    <x v="1"/>
    <x v="19"/>
    <n v="77"/>
    <n v="169.75597099999999"/>
    <n v="0"/>
    <x v="0"/>
    <x v="0"/>
    <n v="112.88756709999998"/>
  </r>
  <r>
    <x v="20"/>
    <x v="1"/>
    <x v="20"/>
    <n v="125.8"/>
    <n v="277.34157340000002"/>
    <n v="0"/>
    <x v="0"/>
    <x v="0"/>
    <n v="184.43189533999998"/>
  </r>
  <r>
    <x v="20"/>
    <x v="1"/>
    <x v="21"/>
    <n v="10.4"/>
    <n v="22.928079199999999"/>
    <n v="0"/>
    <x v="0"/>
    <x v="0"/>
    <n v="15.24715192"/>
  </r>
  <r>
    <x v="20"/>
    <x v="1"/>
    <x v="22"/>
    <n v="416"/>
    <n v="917.12316800000008"/>
    <n v="0"/>
    <x v="0"/>
    <x v="0"/>
    <n v="609.88607679999996"/>
  </r>
  <r>
    <x v="20"/>
    <x v="1"/>
    <x v="23"/>
    <n v="685.5"/>
    <n v="1511.2690665"/>
    <n v="0"/>
    <x v="0"/>
    <x v="0"/>
    <n v="1004.99256165"/>
  </r>
  <r>
    <x v="20"/>
    <x v="1"/>
    <x v="24"/>
    <n v="317.89999999999998"/>
    <n v="700.84965169999998"/>
    <n v="0"/>
    <x v="0"/>
    <x v="0"/>
    <n v="466.06438416999998"/>
  </r>
  <r>
    <x v="20"/>
    <x v="1"/>
    <x v="25"/>
    <n v="106.6"/>
    <n v="235.01281180000001"/>
    <n v="0"/>
    <x v="0"/>
    <x v="0"/>
    <n v="156.28330718000001"/>
  </r>
  <r>
    <x v="20"/>
    <x v="1"/>
    <x v="26"/>
    <n v="28.8"/>
    <n v="63.493142400000004"/>
    <n v="0"/>
    <x v="0"/>
    <x v="0"/>
    <n v="42.222882239999997"/>
  </r>
  <r>
    <x v="20"/>
    <x v="1"/>
    <x v="27"/>
    <n v="363.7"/>
    <n v="801.82138509999993"/>
    <n v="0"/>
    <x v="0"/>
    <x v="0"/>
    <n v="533.21049550999999"/>
  </r>
  <r>
    <x v="20"/>
    <x v="2"/>
    <x v="28"/>
    <n v="139.6"/>
    <n v="307.76537079999997"/>
    <s v="14-O"/>
    <x v="1"/>
    <x v="0"/>
    <n v="204.66369307999997"/>
  </r>
  <r>
    <x v="20"/>
    <x v="2"/>
    <x v="29"/>
    <n v="26.3"/>
    <n v="57.981584900000001"/>
    <s v="14-I"/>
    <x v="2"/>
    <x v="0"/>
    <n v="38.557701489999999"/>
  </r>
  <r>
    <x v="20"/>
    <x v="2"/>
    <x v="30"/>
    <n v="63.6"/>
    <n v="140.21402280000001"/>
    <s v="14-I"/>
    <x v="2"/>
    <x v="0"/>
    <n v="93.242198279999997"/>
  </r>
  <r>
    <x v="20"/>
    <x v="2"/>
    <x v="31"/>
    <n v="93.2"/>
    <n v="205.4708636"/>
    <s v="14-I"/>
    <x v="2"/>
    <x v="0"/>
    <n v="136.63793835999999"/>
  </r>
  <r>
    <x v="20"/>
    <x v="2"/>
    <x v="32"/>
    <n v="10.9"/>
    <n v="24.030390700000002"/>
    <s v="14-I"/>
    <x v="2"/>
    <x v="0"/>
    <n v="15.980188070000001"/>
  </r>
  <r>
    <x v="20"/>
    <x v="2"/>
    <x v="33"/>
    <n v="245.7"/>
    <n v="541.67587109999999"/>
    <s v="15-O"/>
    <x v="1"/>
    <x v="0"/>
    <n v="360.21396411000001"/>
  </r>
  <r>
    <x v="20"/>
    <x v="2"/>
    <x v="34"/>
    <n v="322.60000000000002"/>
    <n v="711.21137980000015"/>
    <s v="15-I"/>
    <x v="2"/>
    <x v="0"/>
    <n v="472.95492398000005"/>
  </r>
  <r>
    <x v="20"/>
    <x v="2"/>
    <x v="35"/>
    <n v="237"/>
    <n v="522.49565100000007"/>
    <s v="15-I"/>
    <x v="2"/>
    <x v="0"/>
    <n v="347.45913509999997"/>
  </r>
  <r>
    <x v="20"/>
    <x v="2"/>
    <x v="36"/>
    <n v="33"/>
    <n v="72.752559000000005"/>
    <s v="15-I"/>
    <x v="2"/>
    <x v="0"/>
    <n v="48.3803859"/>
  </r>
  <r>
    <x v="20"/>
    <x v="2"/>
    <x v="37"/>
    <n v="598.9"/>
    <n v="1320.3487146999998"/>
    <s v="16-O"/>
    <x v="1"/>
    <x v="0"/>
    <n v="878.03070046999983"/>
  </r>
  <r>
    <x v="20"/>
    <x v="2"/>
    <x v="38"/>
    <n v="148.1"/>
    <n v="326.5046663"/>
    <s v="16-I"/>
    <x v="2"/>
    <x v="0"/>
    <n v="217.12530762999998"/>
  </r>
  <r>
    <x v="20"/>
    <x v="2"/>
    <x v="39"/>
    <n v="401.4"/>
    <n v="884.93567219999989"/>
    <s v="16-I"/>
    <x v="2"/>
    <x v="0"/>
    <n v="588.48142122000002"/>
  </r>
  <r>
    <x v="20"/>
    <x v="2"/>
    <x v="40"/>
    <n v="68.099999999999994"/>
    <n v="150.13482629999999"/>
    <s v="16-I"/>
    <x v="2"/>
    <x v="0"/>
    <n v="99.839523629999988"/>
  </r>
  <r>
    <x v="20"/>
    <x v="2"/>
    <x v="41"/>
    <n v="367.3"/>
    <n v="809.7580279"/>
    <s v="17-O"/>
    <x v="1"/>
    <x v="0"/>
    <n v="538.48835579000001"/>
  </r>
  <r>
    <x v="20"/>
    <x v="2"/>
    <x v="42"/>
    <n v="129.69999999999999"/>
    <n v="285.9396031"/>
    <s v="17-I"/>
    <x v="2"/>
    <x v="0"/>
    <n v="190.14957730999996"/>
  </r>
  <r>
    <x v="20"/>
    <x v="2"/>
    <x v="43"/>
    <n v="76.2"/>
    <n v="167.99227260000001"/>
    <s v="17-I"/>
    <x v="2"/>
    <x v="0"/>
    <n v="111.71470926000001"/>
  </r>
  <r>
    <x v="20"/>
    <x v="2"/>
    <x v="44"/>
    <n v="13.6"/>
    <n v="29.982872800000003"/>
    <s v="17-I"/>
    <x v="2"/>
    <x v="0"/>
    <n v="19.938583279999996"/>
  </r>
  <r>
    <x v="20"/>
    <x v="2"/>
    <x v="45"/>
    <n v="397.9"/>
    <n v="877.21949170000005"/>
    <s v="18S-O"/>
    <x v="1"/>
    <x v="0"/>
    <n v="583.35016816999996"/>
  </r>
  <r>
    <x v="20"/>
    <x v="2"/>
    <x v="46"/>
    <n v="218.2"/>
    <n v="481.04873859999998"/>
    <s v="183-I"/>
    <x v="2"/>
    <x v="0"/>
    <n v="319.89697585999994"/>
  </r>
  <r>
    <x v="20"/>
    <x v="2"/>
    <x v="47"/>
    <n v="46"/>
    <n v="101.41265799999999"/>
    <s v="183-I"/>
    <x v="2"/>
    <x v="0"/>
    <n v="67.439325799999992"/>
  </r>
  <r>
    <x v="20"/>
    <x v="2"/>
    <x v="48"/>
    <n v="115.4"/>
    <n v="254.4134942"/>
    <s v="183-I"/>
    <x v="2"/>
    <x v="0"/>
    <n v="169.18474341999999"/>
  </r>
  <r>
    <x v="20"/>
    <x v="3"/>
    <x v="49"/>
    <n v="621.6"/>
    <n v="1370.3936567999999"/>
    <s v="18W"/>
    <x v="3"/>
    <x v="0"/>
    <n v="911.31054168000003"/>
  </r>
  <r>
    <x v="20"/>
    <x v="3"/>
    <x v="50"/>
    <n v="333.6"/>
    <n v="735.46223280000015"/>
    <n v="19"/>
    <x v="3"/>
    <x v="0"/>
    <n v="489.08171928000002"/>
  </r>
  <r>
    <x v="20"/>
    <x v="3"/>
    <x v="51"/>
    <n v="542.70000000000005"/>
    <n v="1196.4489021000002"/>
    <n v="20"/>
    <x v="3"/>
    <x v="0"/>
    <n v="795.63743720999992"/>
  </r>
  <r>
    <x v="20"/>
    <x v="3"/>
    <x v="52"/>
    <n v="267.89999999999998"/>
    <n v="590.61850169999991"/>
    <n v="21"/>
    <x v="3"/>
    <x v="0"/>
    <n v="392.76076916999995"/>
  </r>
  <r>
    <x v="20"/>
    <x v="3"/>
    <x v="53"/>
    <n v="432.7"/>
    <n v="953.94037209999999"/>
    <n v="22"/>
    <x v="3"/>
    <x v="0"/>
    <n v="634.36948421"/>
  </r>
  <r>
    <x v="20"/>
    <x v="3"/>
    <x v="54"/>
    <n v="310.10000000000002"/>
    <n v="683.65359230000001"/>
    <n v="23"/>
    <x v="3"/>
    <x v="1"/>
    <n v="454.62902022999998"/>
  </r>
  <r>
    <x v="20"/>
    <x v="3"/>
    <x v="55"/>
    <n v="53.4"/>
    <n v="117.7268682"/>
    <n v="23"/>
    <x v="3"/>
    <x v="2"/>
    <n v="78.288260819999991"/>
  </r>
  <r>
    <x v="20"/>
    <x v="3"/>
    <x v="56"/>
    <n v="1610.1"/>
    <n v="3549.6634923000001"/>
    <n v="24"/>
    <x v="4"/>
    <x v="1"/>
    <n v="2360.5230102299997"/>
  </r>
  <r>
    <x v="20"/>
    <x v="3"/>
    <x v="57"/>
    <n v="153.69999999999999"/>
    <n v="338.85055510000001"/>
    <n v="24"/>
    <x v="4"/>
    <x v="2"/>
    <n v="225.33531250999999"/>
  </r>
  <r>
    <x v="20"/>
    <x v="3"/>
    <x v="58"/>
    <n v="1458.9"/>
    <n v="3216.3244947000003"/>
    <n v="25"/>
    <x v="4"/>
    <x v="0"/>
    <n v="2138.8528784700002"/>
  </r>
  <r>
    <x v="20"/>
    <x v="3"/>
    <x v="59"/>
    <n v="1040.7"/>
    <n v="2294.3511561000005"/>
    <n v="26"/>
    <x v="4"/>
    <x v="0"/>
    <n v="1525.7414426100001"/>
  </r>
  <r>
    <x v="20"/>
    <x v="3"/>
    <x v="60"/>
    <n v="424.1"/>
    <n v="934.98061430000007"/>
    <n v="26"/>
    <x v="4"/>
    <x v="0"/>
    <n v="621.76126242999999"/>
  </r>
  <r>
    <x v="20"/>
    <x v="3"/>
    <x v="61"/>
    <n v="975.3"/>
    <n v="2150.1688119"/>
    <n v="27"/>
    <x v="4"/>
    <x v="0"/>
    <n v="1429.8603141899998"/>
  </r>
  <r>
    <x v="20"/>
    <x v="3"/>
    <x v="62"/>
    <n v="188.3"/>
    <n v="415.13051090000005"/>
    <n v="27"/>
    <x v="4"/>
    <x v="0"/>
    <n v="276.06141408999997"/>
  </r>
  <r>
    <x v="20"/>
    <x v="3"/>
    <x v="63"/>
    <n v="1086.0999999999999"/>
    <n v="2394.4410403000002"/>
    <n v="28"/>
    <x v="4"/>
    <x v="0"/>
    <n v="1592.3011250299999"/>
  </r>
  <r>
    <x v="20"/>
    <x v="3"/>
    <x v="64"/>
    <n v="70.3"/>
    <n v="154.9849969"/>
    <n v="28"/>
    <x v="4"/>
    <x v="0"/>
    <n v="103.06488268999999"/>
  </r>
  <r>
    <x v="20"/>
    <x v="4"/>
    <x v="65"/>
    <n v="3098.7"/>
    <n v="6831.4652900999999"/>
    <n v="29"/>
    <x v="5"/>
    <x v="0"/>
    <n v="4542.9182360099994"/>
  </r>
  <r>
    <x v="20"/>
    <x v="4"/>
    <x v="66"/>
    <n v="1370.6"/>
    <n v="3021.6562838"/>
    <n v="30"/>
    <x v="5"/>
    <x v="0"/>
    <n v="2009.3986943799998"/>
  </r>
  <r>
    <x v="20"/>
    <x v="4"/>
    <x v="67"/>
    <n v="670.1"/>
    <n v="1477.3178723000001"/>
    <n v="31"/>
    <x v="5"/>
    <x v="0"/>
    <n v="982.41504823000002"/>
  </r>
  <r>
    <x v="20"/>
    <x v="4"/>
    <x v="68"/>
    <n v="1183.7"/>
    <n v="2609.6122451000001"/>
    <n v="32"/>
    <x v="6"/>
    <x v="0"/>
    <n v="1735.3897815100001"/>
  </r>
  <r>
    <x v="20"/>
    <x v="4"/>
    <x v="69"/>
    <n v="542.9"/>
    <n v="1196.8898267"/>
    <n v="33"/>
    <x v="6"/>
    <x v="0"/>
    <n v="795.93065166999997"/>
  </r>
  <r>
    <x v="20"/>
    <x v="4"/>
    <x v="70"/>
    <n v="388.4"/>
    <n v="856.27557319999994"/>
    <n v="34"/>
    <x v="6"/>
    <x v="0"/>
    <n v="569.42248131999997"/>
  </r>
  <r>
    <x v="20"/>
    <x v="5"/>
    <x v="76"/>
    <n v="1092.2"/>
    <n v="2407.8892406"/>
    <s v="4A"/>
    <x v="8"/>
    <x v="0"/>
    <n v="1601.2441660600002"/>
  </r>
  <r>
    <x v="20"/>
    <x v="5"/>
    <x v="71"/>
    <n v="320.89999999999998"/>
    <n v="707.4635207"/>
    <n v="35"/>
    <x v="6"/>
    <x v="0"/>
    <n v="470.46260106999989"/>
  </r>
  <r>
    <x v="20"/>
    <x v="5"/>
    <x v="72"/>
    <n v="528.1"/>
    <n v="1164.2614063000001"/>
    <n v="36"/>
    <x v="6"/>
    <x v="0"/>
    <n v="774.23278162999998"/>
  </r>
  <r>
    <x v="20"/>
    <x v="5"/>
    <x v="73"/>
    <n v="66.2"/>
    <n v="145.94604260000003"/>
    <n v="37"/>
    <x v="6"/>
    <x v="0"/>
    <n v="97.053986260000002"/>
  </r>
  <r>
    <x v="20"/>
    <x v="5"/>
    <x v="116"/>
    <n v="222"/>
    <n v="489.42630599999995"/>
    <s v="38-39"/>
    <x v="9"/>
    <x v="0"/>
    <n v="325.46805059999997"/>
  </r>
  <r>
    <x v="20"/>
    <x v="6"/>
    <x v="77"/>
    <n v="253.4"/>
    <n v="558.65146819999995"/>
    <n v="40"/>
    <x v="7"/>
    <x v="0"/>
    <n v="371.50272082000004"/>
  </r>
  <r>
    <x v="20"/>
    <x v="6"/>
    <x v="78"/>
    <n v="195.7"/>
    <n v="431.44472109999998"/>
    <n v="41"/>
    <x v="7"/>
    <x v="0"/>
    <n v="286.91034910999997"/>
  </r>
  <r>
    <x v="20"/>
    <x v="6"/>
    <x v="79"/>
    <n v="61.3"/>
    <n v="135.14338990000002"/>
    <s v="42+"/>
    <x v="7"/>
    <x v="0"/>
    <n v="89.870231989999994"/>
  </r>
  <r>
    <x v="20"/>
    <x v="6"/>
    <x v="80"/>
    <n v="117.6"/>
    <n v="259.26366480000002"/>
    <s v="42+"/>
    <x v="7"/>
    <x v="0"/>
    <n v="172.41010248000001"/>
  </r>
  <r>
    <x v="20"/>
    <x v="6"/>
    <x v="84"/>
    <n v="175.7"/>
    <n v="387.35226110000002"/>
    <s v="42+"/>
    <x v="7"/>
    <x v="0"/>
    <n v="257.58890310999999"/>
  </r>
  <r>
    <x v="20"/>
    <x v="6"/>
    <x v="108"/>
    <n v="21.1"/>
    <n v="46.517545300000002"/>
    <s v="42+"/>
    <x v="7"/>
    <x v="0"/>
    <n v="30.934125530000003"/>
  </r>
  <r>
    <x v="20"/>
    <x v="6"/>
    <x v="119"/>
    <n v="29.1"/>
    <n v="64.154529300000007"/>
    <s v="42+"/>
    <x v="7"/>
    <x v="0"/>
    <n v="42.662703930000006"/>
  </r>
  <r>
    <x v="20"/>
    <x v="6"/>
    <x v="88"/>
    <n v="189.2"/>
    <n v="417.11467160000001"/>
    <s v="42+"/>
    <x v="7"/>
    <x v="0"/>
    <n v="277.38087915999995"/>
  </r>
  <r>
    <x v="20"/>
    <x v="6"/>
    <x v="105"/>
    <n v="32.1"/>
    <n v="70.768398300000001"/>
    <s v="42+"/>
    <x v="7"/>
    <x v="0"/>
    <n v="47.060920829999993"/>
  </r>
  <r>
    <x v="20"/>
    <x v="7"/>
    <x v="76"/>
    <n v="2697"/>
    <n v="5945.8682309999995"/>
    <s v="4A"/>
    <x v="8"/>
    <x v="0"/>
    <n v="3953.9969931000001"/>
  </r>
  <r>
    <x v="21"/>
    <x v="0"/>
    <x v="1"/>
    <n v="3.9"/>
    <n v="8.5980296999999997"/>
    <n v="0"/>
    <x v="0"/>
    <x v="0"/>
    <n v="5.7176819700000001"/>
  </r>
  <r>
    <x v="21"/>
    <x v="0"/>
    <x v="2"/>
    <n v="4.4000000000000004"/>
    <n v="9.7003412000000004"/>
    <n v="0"/>
    <x v="0"/>
    <x v="0"/>
    <n v="6.4507181200000012"/>
  </r>
  <r>
    <x v="21"/>
    <x v="0"/>
    <x v="3"/>
    <n v="38.299999999999997"/>
    <n v="84.437060899999992"/>
    <n v="0"/>
    <x v="0"/>
    <x v="0"/>
    <n v="56.150569089999998"/>
  </r>
  <r>
    <x v="21"/>
    <x v="0"/>
    <x v="4"/>
    <n v="20.9"/>
    <n v="46.076620699999999"/>
    <n v="0"/>
    <x v="0"/>
    <x v="0"/>
    <n v="30.640911069999994"/>
  </r>
  <r>
    <x v="21"/>
    <x v="0"/>
    <x v="5"/>
    <n v="42.7"/>
    <n v="94.137402100000003"/>
    <n v="0"/>
    <x v="0"/>
    <x v="0"/>
    <n v="62.601287209999995"/>
  </r>
  <r>
    <x v="21"/>
    <x v="0"/>
    <x v="6"/>
    <n v="108.7"/>
    <n v="239.64252010000001"/>
    <n v="0"/>
    <x v="0"/>
    <x v="0"/>
    <n v="159.36205901"/>
  </r>
  <r>
    <x v="21"/>
    <x v="1"/>
    <x v="96"/>
    <n v="160"/>
    <n v="352.73968000000002"/>
    <n v="0"/>
    <x v="0"/>
    <x v="0"/>
    <n v="234.57156800000001"/>
  </r>
  <r>
    <x v="21"/>
    <x v="1"/>
    <x v="8"/>
    <n v="72.599999999999994"/>
    <n v="160.05562979999999"/>
    <n v="0"/>
    <x v="0"/>
    <x v="0"/>
    <n v="106.43684897999998"/>
  </r>
  <r>
    <x v="21"/>
    <x v="1"/>
    <x v="9"/>
    <n v="295.10000000000002"/>
    <n v="650.58424730000002"/>
    <n v="0"/>
    <x v="0"/>
    <x v="0"/>
    <n v="432.63793572999998"/>
  </r>
  <r>
    <x v="21"/>
    <x v="1"/>
    <x v="89"/>
    <n v="21.5"/>
    <n v="47.3993945"/>
    <n v="0"/>
    <x v="0"/>
    <x v="0"/>
    <n v="31.520554450000002"/>
  </r>
  <r>
    <x v="21"/>
    <x v="1"/>
    <x v="10"/>
    <n v="93.3"/>
    <n v="205.69132590000001"/>
    <n v="0"/>
    <x v="0"/>
    <x v="0"/>
    <n v="136.78454558999999"/>
  </r>
  <r>
    <x v="21"/>
    <x v="1"/>
    <x v="11"/>
    <n v="115.6"/>
    <n v="254.85441879999999"/>
    <n v="0"/>
    <x v="0"/>
    <x v="0"/>
    <n v="169.47795787999999"/>
  </r>
  <r>
    <x v="21"/>
    <x v="1"/>
    <x v="12"/>
    <n v="18.5"/>
    <n v="40.785525500000006"/>
    <n v="0"/>
    <x v="0"/>
    <x v="0"/>
    <n v="27.122337549999997"/>
  </r>
  <r>
    <x v="21"/>
    <x v="1"/>
    <x v="13"/>
    <n v="515.79999999999995"/>
    <n v="1137.1445433999997"/>
    <n v="0"/>
    <x v="0"/>
    <x v="0"/>
    <n v="756.20009233999997"/>
  </r>
  <r>
    <x v="21"/>
    <x v="1"/>
    <x v="14"/>
    <n v="608.70000000000005"/>
    <n v="1341.9540201"/>
    <n v="0"/>
    <x v="0"/>
    <x v="0"/>
    <n v="892.39820901000007"/>
  </r>
  <r>
    <x v="21"/>
    <x v="1"/>
    <x v="15"/>
    <n v="5.2"/>
    <n v="11.4640396"/>
    <n v="0"/>
    <x v="0"/>
    <x v="0"/>
    <n v="7.6235759600000002"/>
  </r>
  <r>
    <x v="21"/>
    <x v="1"/>
    <x v="16"/>
    <n v="22"/>
    <n v="48.501705999999999"/>
    <n v="0"/>
    <x v="0"/>
    <x v="0"/>
    <n v="32.253590599999995"/>
  </r>
  <r>
    <x v="21"/>
    <x v="1"/>
    <x v="17"/>
    <n v="514.1"/>
    <n v="1133.3966843000001"/>
    <n v="0"/>
    <x v="0"/>
    <x v="0"/>
    <n v="753.70776942999998"/>
  </r>
  <r>
    <x v="21"/>
    <x v="1"/>
    <x v="18"/>
    <n v="32.5"/>
    <n v="71.650247499999992"/>
    <n v="0"/>
    <x v="0"/>
    <x v="0"/>
    <n v="47.647349750000004"/>
  </r>
  <r>
    <x v="21"/>
    <x v="1"/>
    <x v="19"/>
    <n v="92.7"/>
    <n v="204.36855209999999"/>
    <n v="0"/>
    <x v="0"/>
    <x v="0"/>
    <n v="135.90490220999999"/>
  </r>
  <r>
    <x v="21"/>
    <x v="1"/>
    <x v="20"/>
    <n v="108.6"/>
    <n v="239.42205779999998"/>
    <n v="0"/>
    <x v="0"/>
    <x v="0"/>
    <n v="159.21545178"/>
  </r>
  <r>
    <x v="21"/>
    <x v="1"/>
    <x v="21"/>
    <n v="13.5"/>
    <n v="29.762410500000001"/>
    <n v="0"/>
    <x v="0"/>
    <x v="0"/>
    <n v="19.791976049999999"/>
  </r>
  <r>
    <x v="21"/>
    <x v="1"/>
    <x v="22"/>
    <n v="318.60000000000002"/>
    <n v="702.39288780000004"/>
    <n v="0"/>
    <x v="0"/>
    <x v="0"/>
    <n v="467.09063478000002"/>
  </r>
  <r>
    <x v="21"/>
    <x v="1"/>
    <x v="23"/>
    <n v="782.9"/>
    <n v="1725.9993466999999"/>
    <n v="0"/>
    <x v="0"/>
    <x v="0"/>
    <n v="1147.7880036699999"/>
  </r>
  <r>
    <x v="21"/>
    <x v="1"/>
    <x v="24"/>
    <n v="378.5"/>
    <n v="834.44980550000002"/>
    <n v="0"/>
    <x v="0"/>
    <x v="0"/>
    <n v="554.90836554999998"/>
  </r>
  <r>
    <x v="21"/>
    <x v="1"/>
    <x v="25"/>
    <n v="185.4"/>
    <n v="408.73710419999998"/>
    <n v="0"/>
    <x v="0"/>
    <x v="0"/>
    <n v="271.80980441999998"/>
  </r>
  <r>
    <x v="21"/>
    <x v="1"/>
    <x v="26"/>
    <n v="59.9"/>
    <n v="132.05691769999999"/>
    <n v="0"/>
    <x v="0"/>
    <x v="0"/>
    <n v="87.817730769999997"/>
  </r>
  <r>
    <x v="21"/>
    <x v="1"/>
    <x v="27"/>
    <n v="406.6"/>
    <n v="896.39971180000009"/>
    <n v="0"/>
    <x v="0"/>
    <x v="0"/>
    <n v="596.10499717999994"/>
  </r>
  <r>
    <x v="21"/>
    <x v="2"/>
    <x v="28"/>
    <n v="94.1"/>
    <n v="207.45502429999999"/>
    <s v="14-O"/>
    <x v="1"/>
    <x v="0"/>
    <n v="137.95740343"/>
  </r>
  <r>
    <x v="21"/>
    <x v="2"/>
    <x v="29"/>
    <n v="46.8"/>
    <n v="103.17635639999999"/>
    <s v="14-I"/>
    <x v="2"/>
    <x v="0"/>
    <n v="68.612183639999998"/>
  </r>
  <r>
    <x v="21"/>
    <x v="2"/>
    <x v="30"/>
    <n v="86.1"/>
    <n v="189.81804030000001"/>
    <s v="14-I"/>
    <x v="2"/>
    <x v="0"/>
    <n v="126.22882502999998"/>
  </r>
  <r>
    <x v="21"/>
    <x v="2"/>
    <x v="31"/>
    <n v="84.4"/>
    <n v="186.07018120000001"/>
    <s v="14-I"/>
    <x v="2"/>
    <x v="0"/>
    <n v="123.73650212000001"/>
  </r>
  <r>
    <x v="21"/>
    <x v="2"/>
    <x v="32"/>
    <n v="22.7"/>
    <n v="50.0449421"/>
    <s v="14-I"/>
    <x v="2"/>
    <x v="0"/>
    <n v="33.279841209999994"/>
  </r>
  <r>
    <x v="21"/>
    <x v="2"/>
    <x v="33"/>
    <n v="184.6"/>
    <n v="406.97340580000002"/>
    <s v="15-O"/>
    <x v="1"/>
    <x v="0"/>
    <n v="270.63694657999997"/>
  </r>
  <r>
    <x v="21"/>
    <x v="2"/>
    <x v="34"/>
    <n v="282.2"/>
    <n v="622.14461059999996"/>
    <s v="15-I"/>
    <x v="2"/>
    <x v="0"/>
    <n v="413.72560305999997"/>
  </r>
  <r>
    <x v="21"/>
    <x v="2"/>
    <x v="35"/>
    <n v="260.89999999999998"/>
    <n v="575.18614070000001"/>
    <s v="15-I"/>
    <x v="2"/>
    <x v="0"/>
    <n v="382.49826307000001"/>
  </r>
  <r>
    <x v="21"/>
    <x v="2"/>
    <x v="36"/>
    <n v="44.5"/>
    <n v="98.105723500000011"/>
    <s v="15-I"/>
    <x v="2"/>
    <x v="0"/>
    <n v="65.240217349999995"/>
  </r>
  <r>
    <x v="21"/>
    <x v="2"/>
    <x v="37"/>
    <n v="586.70000000000005"/>
    <n v="1293.4523141"/>
    <s v="16-O"/>
    <x v="1"/>
    <x v="0"/>
    <n v="860.14461841000002"/>
  </r>
  <r>
    <x v="21"/>
    <x v="2"/>
    <x v="38"/>
    <n v="178.9"/>
    <n v="394.40705470000006"/>
    <s v="16-I"/>
    <x v="2"/>
    <x v="0"/>
    <n v="262.28033447000001"/>
  </r>
  <r>
    <x v="21"/>
    <x v="2"/>
    <x v="39"/>
    <n v="496.4"/>
    <n v="1094.3748572"/>
    <s v="16-I"/>
    <x v="2"/>
    <x v="0"/>
    <n v="727.75828971999988"/>
  </r>
  <r>
    <x v="21"/>
    <x v="2"/>
    <x v="40"/>
    <n v="76.8"/>
    <n v="169.3150464"/>
    <s v="16-I"/>
    <x v="2"/>
    <x v="0"/>
    <n v="112.59435264"/>
  </r>
  <r>
    <x v="21"/>
    <x v="2"/>
    <x v="41"/>
    <n v="343.6"/>
    <n v="757.50846280000007"/>
    <s v="17-O"/>
    <x v="1"/>
    <x v="0"/>
    <n v="503.74244228000003"/>
  </r>
  <r>
    <x v="21"/>
    <x v="2"/>
    <x v="42"/>
    <n v="180.5"/>
    <n v="397.93445150000002"/>
    <s v="17-I"/>
    <x v="2"/>
    <x v="0"/>
    <n v="264.62605014999997"/>
  </r>
  <r>
    <x v="21"/>
    <x v="2"/>
    <x v="43"/>
    <n v="61.6"/>
    <n v="135.80477679999998"/>
    <s v="17-I"/>
    <x v="2"/>
    <x v="0"/>
    <n v="90.310053679999996"/>
  </r>
  <r>
    <x v="21"/>
    <x v="2"/>
    <x v="44"/>
    <n v="9"/>
    <n v="19.841607"/>
    <s v="17-I"/>
    <x v="2"/>
    <x v="0"/>
    <n v="13.194650699999999"/>
  </r>
  <r>
    <x v="21"/>
    <x v="2"/>
    <x v="45"/>
    <n v="282.60000000000002"/>
    <n v="623.02645980000011"/>
    <s v="18S-O"/>
    <x v="1"/>
    <x v="0"/>
    <n v="414.31203198000003"/>
  </r>
  <r>
    <x v="21"/>
    <x v="2"/>
    <x v="46"/>
    <n v="208.3"/>
    <n v="459.22297090000001"/>
    <s v="183-I"/>
    <x v="2"/>
    <x v="0"/>
    <n v="305.38286009000001"/>
  </r>
  <r>
    <x v="21"/>
    <x v="2"/>
    <x v="47"/>
    <n v="60.5"/>
    <n v="133.37969150000001"/>
    <s v="183-I"/>
    <x v="2"/>
    <x v="0"/>
    <n v="88.697374149999987"/>
  </r>
  <r>
    <x v="21"/>
    <x v="2"/>
    <x v="48"/>
    <n v="158.19999999999999"/>
    <n v="348.77135859999999"/>
    <s v="183-I"/>
    <x v="2"/>
    <x v="0"/>
    <n v="231.93263786"/>
  </r>
  <r>
    <x v="21"/>
    <x v="3"/>
    <x v="49"/>
    <n v="516.20000000000005"/>
    <n v="1138.0263926000002"/>
    <s v="18W"/>
    <x v="3"/>
    <x v="0"/>
    <n v="756.78652126000009"/>
  </r>
  <r>
    <x v="21"/>
    <x v="3"/>
    <x v="50"/>
    <n v="373.1"/>
    <n v="822.54484130000014"/>
    <n v="19"/>
    <x v="3"/>
    <x v="0"/>
    <n v="546.99157513"/>
  </r>
  <r>
    <x v="21"/>
    <x v="3"/>
    <x v="51"/>
    <n v="412.6"/>
    <n v="909.62744980000002"/>
    <n v="20"/>
    <x v="3"/>
    <x v="0"/>
    <n v="604.90143097999999"/>
  </r>
  <r>
    <x v="21"/>
    <x v="3"/>
    <x v="52"/>
    <n v="210.9"/>
    <n v="464.9549907"/>
    <n v="21"/>
    <x v="3"/>
    <x v="0"/>
    <n v="309.19464806999997"/>
  </r>
  <r>
    <x v="21"/>
    <x v="3"/>
    <x v="53"/>
    <n v="384.1"/>
    <n v="846.79569430000004"/>
    <n v="22"/>
    <x v="3"/>
    <x v="0"/>
    <n v="563.11837043000003"/>
  </r>
  <r>
    <x v="21"/>
    <x v="3"/>
    <x v="54"/>
    <n v="258.39999999999998"/>
    <n v="569.67458320000003"/>
    <n v="23"/>
    <x v="3"/>
    <x v="1"/>
    <n v="378.83308231999996"/>
  </r>
  <r>
    <x v="21"/>
    <x v="3"/>
    <x v="55"/>
    <n v="48.1"/>
    <n v="106.04236630000001"/>
    <n v="23"/>
    <x v="3"/>
    <x v="2"/>
    <n v="70.518077630000008"/>
  </r>
  <r>
    <x v="21"/>
    <x v="3"/>
    <x v="56"/>
    <n v="1132.8"/>
    <n v="2497.3969344000002"/>
    <n v="24"/>
    <x v="4"/>
    <x v="1"/>
    <n v="1660.7667014399999"/>
  </r>
  <r>
    <x v="21"/>
    <x v="3"/>
    <x v="57"/>
    <n v="160.19999999999999"/>
    <n v="353.18060459999998"/>
    <n v="24"/>
    <x v="4"/>
    <x v="2"/>
    <n v="234.86478245999996"/>
  </r>
  <r>
    <x v="21"/>
    <x v="3"/>
    <x v="58"/>
    <n v="1204.9000000000001"/>
    <n v="2656.3502527000001"/>
    <n v="25"/>
    <x v="4"/>
    <x v="0"/>
    <n v="1766.4705142700002"/>
  </r>
  <r>
    <x v="21"/>
    <x v="3"/>
    <x v="59"/>
    <n v="872.8"/>
    <n v="1924.1949543999999"/>
    <n v="26"/>
    <x v="4"/>
    <x v="0"/>
    <n v="1279.5879034399998"/>
  </r>
  <r>
    <x v="21"/>
    <x v="3"/>
    <x v="60"/>
    <n v="320.7"/>
    <n v="707.02259609999999"/>
    <n v="26"/>
    <x v="4"/>
    <x v="0"/>
    <n v="470.16938661"/>
  </r>
  <r>
    <x v="21"/>
    <x v="3"/>
    <x v="61"/>
    <n v="946.6"/>
    <n v="2086.8961318000001"/>
    <n v="27"/>
    <x v="4"/>
    <x v="0"/>
    <n v="1387.7840391799998"/>
  </r>
  <r>
    <x v="21"/>
    <x v="3"/>
    <x v="62"/>
    <n v="261.8"/>
    <n v="577.17030139999997"/>
    <n v="27"/>
    <x v="4"/>
    <x v="0"/>
    <n v="383.81772813999999"/>
  </r>
  <r>
    <x v="21"/>
    <x v="3"/>
    <x v="63"/>
    <n v="1100.0999999999999"/>
    <n v="2425.3057623"/>
    <n v="28"/>
    <x v="4"/>
    <x v="0"/>
    <n v="1612.8261372299999"/>
  </r>
  <r>
    <x v="21"/>
    <x v="3"/>
    <x v="64"/>
    <n v="29.9"/>
    <n v="65.918227700000003"/>
    <n v="28"/>
    <x v="4"/>
    <x v="0"/>
    <n v="43.835561769999991"/>
  </r>
  <r>
    <x v="21"/>
    <x v="4"/>
    <x v="65"/>
    <n v="3101"/>
    <n v="6836.5359230000004"/>
    <n v="29"/>
    <x v="5"/>
    <x v="0"/>
    <n v="4546.2902022999997"/>
  </r>
  <r>
    <x v="21"/>
    <x v="4"/>
    <x v="66"/>
    <n v="793.7"/>
    <n v="1749.8092751000001"/>
    <n v="30"/>
    <x v="5"/>
    <x v="0"/>
    <n v="1163.62158451"/>
  </r>
  <r>
    <x v="21"/>
    <x v="4"/>
    <x v="67"/>
    <n v="613.20000000000005"/>
    <n v="1351.8748236000001"/>
    <n v="31"/>
    <x v="5"/>
    <x v="0"/>
    <n v="898.99553436000008"/>
  </r>
  <r>
    <x v="21"/>
    <x v="4"/>
    <x v="68"/>
    <n v="1159.7"/>
    <n v="2556.7012931000004"/>
    <n v="32"/>
    <x v="6"/>
    <x v="0"/>
    <n v="1700.20404631"/>
  </r>
  <r>
    <x v="21"/>
    <x v="4"/>
    <x v="69"/>
    <n v="643.70000000000005"/>
    <n v="1419.1158250999999"/>
    <n v="33"/>
    <x v="6"/>
    <x v="0"/>
    <n v="943.71073951000005"/>
  </r>
  <r>
    <x v="21"/>
    <x v="4"/>
    <x v="70"/>
    <n v="441.6"/>
    <n v="973.56151680000005"/>
    <n v="34"/>
    <x v="6"/>
    <x v="0"/>
    <n v="647.41752768000003"/>
  </r>
  <r>
    <x v="21"/>
    <x v="5"/>
    <x v="76"/>
    <n v="1129.8"/>
    <n v="2490.7830653999999"/>
    <s v="4A"/>
    <x v="8"/>
    <x v="0"/>
    <n v="1656.3684845399998"/>
  </r>
  <r>
    <x v="21"/>
    <x v="5"/>
    <x v="71"/>
    <n v="262.3"/>
    <n v="578.27261290000001"/>
    <n v="35"/>
    <x v="6"/>
    <x v="0"/>
    <n v="384.55076428999996"/>
  </r>
  <r>
    <x v="21"/>
    <x v="5"/>
    <x v="72"/>
    <n v="687.3"/>
    <n v="1515.2373878999999"/>
    <n v="36"/>
    <x v="6"/>
    <x v="0"/>
    <n v="1007.6314917899999"/>
  </r>
  <r>
    <x v="21"/>
    <x v="5"/>
    <x v="73"/>
    <n v="54.9"/>
    <n v="121.0338027"/>
    <n v="37"/>
    <x v="6"/>
    <x v="0"/>
    <n v="80.487369269999988"/>
  </r>
  <r>
    <x v="21"/>
    <x v="5"/>
    <x v="74"/>
    <n v="115.5"/>
    <n v="254.63395650000001"/>
    <n v="38"/>
    <x v="6"/>
    <x v="0"/>
    <n v="169.33135064999999"/>
  </r>
  <r>
    <x v="21"/>
    <x v="6"/>
    <x v="77"/>
    <n v="132.19999999999999"/>
    <n v="291.45116059999998"/>
    <n v="40"/>
    <x v="7"/>
    <x v="0"/>
    <n v="193.81475805999997"/>
  </r>
  <r>
    <x v="21"/>
    <x v="6"/>
    <x v="78"/>
    <n v="284"/>
    <n v="626.112932"/>
    <n v="41"/>
    <x v="7"/>
    <x v="0"/>
    <n v="416.36453320000004"/>
  </r>
  <r>
    <x v="21"/>
    <x v="6"/>
    <x v="79"/>
    <n v="73"/>
    <n v="160.937479"/>
    <s v="42+"/>
    <x v="7"/>
    <x v="0"/>
    <n v="107.0232779"/>
  </r>
  <r>
    <x v="21"/>
    <x v="6"/>
    <x v="80"/>
    <n v="137.80000000000001"/>
    <n v="303.79704939999999"/>
    <s v="42+"/>
    <x v="7"/>
    <x v="0"/>
    <n v="202.02476293999999"/>
  </r>
  <r>
    <x v="21"/>
    <x v="6"/>
    <x v="84"/>
    <n v="242.8"/>
    <n v="535.28246440000009"/>
    <s v="42+"/>
    <x v="7"/>
    <x v="0"/>
    <n v="355.96235444000001"/>
  </r>
  <r>
    <x v="21"/>
    <x v="6"/>
    <x v="108"/>
    <n v="12.1"/>
    <n v="26.675938299999999"/>
    <s v="42+"/>
    <x v="7"/>
    <x v="0"/>
    <n v="17.739474829999999"/>
  </r>
  <r>
    <x v="21"/>
    <x v="6"/>
    <x v="114"/>
    <n v="54.1"/>
    <n v="119.2701043"/>
    <s v="42+"/>
    <x v="7"/>
    <x v="0"/>
    <n v="79.314511429999996"/>
  </r>
  <r>
    <x v="21"/>
    <x v="6"/>
    <x v="86"/>
    <n v="115.2"/>
    <n v="253.97256960000001"/>
    <s v="42+"/>
    <x v="7"/>
    <x v="0"/>
    <n v="168.89152895999999"/>
  </r>
  <r>
    <x v="21"/>
    <x v="7"/>
    <x v="76"/>
    <n v="2809.9"/>
    <n v="6194.7701677000005"/>
    <s v="4A"/>
    <x v="8"/>
    <x v="0"/>
    <n v="4119.5165557699993"/>
  </r>
  <r>
    <x v="22"/>
    <x v="0"/>
    <x v="1"/>
    <n v="3"/>
    <n v="6.6138690000000002"/>
    <n v="0"/>
    <x v="0"/>
    <x v="0"/>
    <n v="4.3982168999999995"/>
  </r>
  <r>
    <x v="22"/>
    <x v="0"/>
    <x v="2"/>
    <n v="5.3"/>
    <n v="11.684501899999999"/>
    <n v="0"/>
    <x v="0"/>
    <x v="0"/>
    <n v="7.7701831899999991"/>
  </r>
  <r>
    <x v="22"/>
    <x v="0"/>
    <x v="3"/>
    <n v="42"/>
    <n v="92.594166000000001"/>
    <n v="0"/>
    <x v="0"/>
    <x v="0"/>
    <n v="61.575036599999997"/>
  </r>
  <r>
    <x v="22"/>
    <x v="0"/>
    <x v="4"/>
    <n v="20.7"/>
    <n v="45.635696100000004"/>
    <n v="0"/>
    <x v="0"/>
    <x v="0"/>
    <n v="30.34769661"/>
  </r>
  <r>
    <x v="22"/>
    <x v="0"/>
    <x v="5"/>
    <n v="25.9"/>
    <n v="57.099735699999997"/>
    <n v="0"/>
    <x v="0"/>
    <x v="0"/>
    <n v="37.971272569999996"/>
  </r>
  <r>
    <x v="22"/>
    <x v="0"/>
    <x v="6"/>
    <n v="98.7"/>
    <n v="217.5962901"/>
    <n v="0"/>
    <x v="0"/>
    <x v="0"/>
    <n v="144.70133601000001"/>
  </r>
  <r>
    <x v="22"/>
    <x v="1"/>
    <x v="96"/>
    <n v="109"/>
    <n v="240.30390700000001"/>
    <n v="0"/>
    <x v="0"/>
    <x v="0"/>
    <n v="159.8018807"/>
  </r>
  <r>
    <x v="22"/>
    <x v="1"/>
    <x v="8"/>
    <n v="68.5"/>
    <n v="151.01667550000002"/>
    <n v="0"/>
    <x v="0"/>
    <x v="0"/>
    <n v="100.42595255000001"/>
  </r>
  <r>
    <x v="22"/>
    <x v="1"/>
    <x v="9"/>
    <n v="452.2"/>
    <n v="996.93052060000002"/>
    <n v="0"/>
    <x v="0"/>
    <x v="0"/>
    <n v="662.95789405999994"/>
  </r>
  <r>
    <x v="22"/>
    <x v="1"/>
    <x v="89"/>
    <n v="40.299999999999997"/>
    <n v="88.846306900000002"/>
    <n v="0"/>
    <x v="0"/>
    <x v="0"/>
    <n v="59.082713689999999"/>
  </r>
  <r>
    <x v="22"/>
    <x v="1"/>
    <x v="10"/>
    <n v="128.30000000000001"/>
    <n v="282.85313090000005"/>
    <n v="0"/>
    <x v="0"/>
    <x v="0"/>
    <n v="188.09707609000003"/>
  </r>
  <r>
    <x v="22"/>
    <x v="1"/>
    <x v="11"/>
    <n v="152.19999999999999"/>
    <n v="335.54362059999994"/>
    <n v="0"/>
    <x v="0"/>
    <x v="0"/>
    <n v="223.13620405999995"/>
  </r>
  <r>
    <x v="22"/>
    <x v="1"/>
    <x v="12"/>
    <n v="30.7"/>
    <n v="67.681926099999998"/>
    <n v="0"/>
    <x v="0"/>
    <x v="0"/>
    <n v="45.008419609999997"/>
  </r>
  <r>
    <x v="22"/>
    <x v="1"/>
    <x v="13"/>
    <n v="672.1"/>
    <n v="1481.7271183"/>
    <n v="0"/>
    <x v="0"/>
    <x v="0"/>
    <n v="985.34719282999993"/>
  </r>
  <r>
    <x v="22"/>
    <x v="1"/>
    <x v="14"/>
    <n v="657.1"/>
    <n v="1448.6577732999999"/>
    <n v="0"/>
    <x v="0"/>
    <x v="0"/>
    <n v="963.3561083300001"/>
  </r>
  <r>
    <x v="22"/>
    <x v="1"/>
    <x v="15"/>
    <n v="8.1999999999999993"/>
    <n v="18.077908599999997"/>
    <n v="0"/>
    <x v="0"/>
    <x v="0"/>
    <n v="12.02179286"/>
  </r>
  <r>
    <x v="22"/>
    <x v="1"/>
    <x v="16"/>
    <n v="58.6"/>
    <n v="129.19090779999999"/>
    <n v="0"/>
    <x v="0"/>
    <x v="0"/>
    <n v="85.911836780000002"/>
  </r>
  <r>
    <x v="22"/>
    <x v="1"/>
    <x v="17"/>
    <n v="596.6"/>
    <n v="1315.2780818000001"/>
    <n v="0"/>
    <x v="0"/>
    <x v="0"/>
    <n v="874.65873418000001"/>
  </r>
  <r>
    <x v="22"/>
    <x v="1"/>
    <x v="18"/>
    <n v="33"/>
    <n v="72.752559000000005"/>
    <n v="0"/>
    <x v="0"/>
    <x v="0"/>
    <n v="48.3803859"/>
  </r>
  <r>
    <x v="22"/>
    <x v="1"/>
    <x v="19"/>
    <n v="70"/>
    <n v="154.32361"/>
    <n v="0"/>
    <x v="0"/>
    <x v="0"/>
    <n v="102.625061"/>
  </r>
  <r>
    <x v="22"/>
    <x v="1"/>
    <x v="20"/>
    <n v="158.19999999999999"/>
    <n v="348.77135859999999"/>
    <n v="0"/>
    <x v="0"/>
    <x v="0"/>
    <n v="231.93263786"/>
  </r>
  <r>
    <x v="22"/>
    <x v="1"/>
    <x v="21"/>
    <n v="14.6"/>
    <n v="32.187495800000001"/>
    <n v="0"/>
    <x v="0"/>
    <x v="0"/>
    <n v="21.404655579999996"/>
  </r>
  <r>
    <x v="22"/>
    <x v="1"/>
    <x v="22"/>
    <n v="357.9"/>
    <n v="789.03457170000001"/>
    <n v="0"/>
    <x v="0"/>
    <x v="0"/>
    <n v="524.70727617"/>
  </r>
  <r>
    <x v="22"/>
    <x v="1"/>
    <x v="23"/>
    <n v="770.2"/>
    <n v="1698.0006346000002"/>
    <n v="0"/>
    <x v="0"/>
    <x v="0"/>
    <n v="1129.16888546"/>
  </r>
  <r>
    <x v="22"/>
    <x v="1"/>
    <x v="24"/>
    <n v="375.6"/>
    <n v="828.05639880000012"/>
    <n v="0"/>
    <x v="0"/>
    <x v="0"/>
    <n v="550.65675587999999"/>
  </r>
  <r>
    <x v="22"/>
    <x v="1"/>
    <x v="25"/>
    <n v="325.89999999999998"/>
    <n v="718.48663569999997"/>
    <n v="0"/>
    <x v="0"/>
    <x v="0"/>
    <n v="477.79296256999993"/>
  </r>
  <r>
    <x v="22"/>
    <x v="1"/>
    <x v="26"/>
    <n v="55.6"/>
    <n v="122.57703880000001"/>
    <n v="0"/>
    <x v="0"/>
    <x v="0"/>
    <n v="81.513619880000007"/>
  </r>
  <r>
    <x v="22"/>
    <x v="1"/>
    <x v="27"/>
    <n v="405.3"/>
    <n v="893.5337019000001"/>
    <n v="0"/>
    <x v="0"/>
    <x v="0"/>
    <n v="594.19910318999996"/>
  </r>
  <r>
    <x v="22"/>
    <x v="2"/>
    <x v="28"/>
    <n v="60.3"/>
    <n v="132.93876689999999"/>
    <s v="14-O"/>
    <x v="1"/>
    <x v="0"/>
    <n v="88.40415969"/>
  </r>
  <r>
    <x v="22"/>
    <x v="2"/>
    <x v="29"/>
    <n v="58"/>
    <n v="127.86813400000001"/>
    <s v="14-I"/>
    <x v="2"/>
    <x v="0"/>
    <n v="85.032193399999997"/>
  </r>
  <r>
    <x v="22"/>
    <x v="2"/>
    <x v="30"/>
    <n v="85.3"/>
    <n v="188.0543419"/>
    <s v="14-I"/>
    <x v="2"/>
    <x v="0"/>
    <n v="125.05596718999999"/>
  </r>
  <r>
    <x v="22"/>
    <x v="2"/>
    <x v="31"/>
    <n v="68.7"/>
    <n v="151.45760010000001"/>
    <s v="14-I"/>
    <x v="2"/>
    <x v="0"/>
    <n v="100.71916701000001"/>
  </r>
  <r>
    <x v="22"/>
    <x v="2"/>
    <x v="32"/>
    <n v="53.6"/>
    <n v="118.16779280000002"/>
    <s v="14-I"/>
    <x v="2"/>
    <x v="0"/>
    <n v="78.581475280000006"/>
  </r>
  <r>
    <x v="22"/>
    <x v="2"/>
    <x v="33"/>
    <n v="253.8"/>
    <n v="559.5333174000001"/>
    <s v="15-O"/>
    <x v="1"/>
    <x v="0"/>
    <n v="372.08914974000004"/>
  </r>
  <r>
    <x v="22"/>
    <x v="2"/>
    <x v="34"/>
    <n v="253.2"/>
    <n v="558.21054359999994"/>
    <s v="15-I"/>
    <x v="2"/>
    <x v="0"/>
    <n v="371.20950635999998"/>
  </r>
  <r>
    <x v="22"/>
    <x v="2"/>
    <x v="35"/>
    <n v="357.4"/>
    <n v="787.93226019999997"/>
    <s v="15-I"/>
    <x v="2"/>
    <x v="0"/>
    <n v="523.97424001999991"/>
  </r>
  <r>
    <x v="22"/>
    <x v="2"/>
    <x v="36"/>
    <n v="52.5"/>
    <n v="115.74270750000001"/>
    <s v="15-I"/>
    <x v="2"/>
    <x v="0"/>
    <n v="76.968795749999998"/>
  </r>
  <r>
    <x v="22"/>
    <x v="2"/>
    <x v="37"/>
    <n v="612.4"/>
    <n v="1350.1111251999998"/>
    <s v="16-O"/>
    <x v="1"/>
    <x v="0"/>
    <n v="897.82267651999996"/>
  </r>
  <r>
    <x v="22"/>
    <x v="2"/>
    <x v="38"/>
    <n v="276.10000000000002"/>
    <n v="608.69641030000014"/>
    <s v="16-I"/>
    <x v="2"/>
    <x v="0"/>
    <n v="404.78256203000001"/>
  </r>
  <r>
    <x v="22"/>
    <x v="2"/>
    <x v="39"/>
    <n v="701.4"/>
    <n v="1546.3225722"/>
    <s v="16-I"/>
    <x v="2"/>
    <x v="0"/>
    <n v="1028.3031112199999"/>
  </r>
  <r>
    <x v="22"/>
    <x v="2"/>
    <x v="40"/>
    <n v="105.6"/>
    <n v="232.80818880000001"/>
    <s v="16-I"/>
    <x v="2"/>
    <x v="0"/>
    <n v="154.81723488"/>
  </r>
  <r>
    <x v="22"/>
    <x v="2"/>
    <x v="41"/>
    <n v="362.8"/>
    <n v="799.83722440000008"/>
    <s v="17-O"/>
    <x v="1"/>
    <x v="0"/>
    <n v="531.89103044000001"/>
  </r>
  <r>
    <x v="22"/>
    <x v="2"/>
    <x v="42"/>
    <n v="263"/>
    <n v="579.81584900000007"/>
    <s v="17-I"/>
    <x v="2"/>
    <x v="0"/>
    <n v="385.57701489999994"/>
  </r>
  <r>
    <x v="22"/>
    <x v="2"/>
    <x v="43"/>
    <n v="114"/>
    <n v="251.327022"/>
    <s v="17-I"/>
    <x v="2"/>
    <x v="0"/>
    <n v="167.13224220000001"/>
  </r>
  <r>
    <x v="22"/>
    <x v="2"/>
    <x v="44"/>
    <n v="27.8"/>
    <n v="61.288519400000006"/>
    <s v="17-I"/>
    <x v="2"/>
    <x v="0"/>
    <n v="40.756809940000004"/>
  </r>
  <r>
    <x v="22"/>
    <x v="2"/>
    <x v="45"/>
    <n v="332"/>
    <n v="731.93483600000002"/>
    <s v="18S-O"/>
    <x v="1"/>
    <x v="0"/>
    <n v="486.73600359999995"/>
  </r>
  <r>
    <x v="22"/>
    <x v="2"/>
    <x v="46"/>
    <n v="194.6"/>
    <n v="429.0196358"/>
    <s v="183-I"/>
    <x v="2"/>
    <x v="0"/>
    <n v="285.29766957999999"/>
  </r>
  <r>
    <x v="22"/>
    <x v="2"/>
    <x v="47"/>
    <n v="84.3"/>
    <n v="185.8497189"/>
    <s v="183-I"/>
    <x v="2"/>
    <x v="0"/>
    <n v="123.58989489"/>
  </r>
  <r>
    <x v="22"/>
    <x v="2"/>
    <x v="48"/>
    <n v="163.5"/>
    <n v="360.45586050000003"/>
    <s v="183-I"/>
    <x v="2"/>
    <x v="0"/>
    <n v="239.70282104999998"/>
  </r>
  <r>
    <x v="22"/>
    <x v="3"/>
    <x v="49"/>
    <n v="763.2"/>
    <n v="1682.5682736000001"/>
    <s v="18W"/>
    <x v="3"/>
    <x v="0"/>
    <n v="1118.9063793599998"/>
  </r>
  <r>
    <x v="22"/>
    <x v="3"/>
    <x v="50"/>
    <n v="459.4"/>
    <n v="1012.8038061999999"/>
    <n v="19"/>
    <x v="3"/>
    <x v="0"/>
    <n v="673.51361461999988"/>
  </r>
  <r>
    <x v="22"/>
    <x v="3"/>
    <x v="51"/>
    <n v="736.6"/>
    <n v="1623.9253017999999"/>
    <n v="20"/>
    <x v="3"/>
    <x v="0"/>
    <n v="1079.9088561800002"/>
  </r>
  <r>
    <x v="22"/>
    <x v="3"/>
    <x v="52"/>
    <n v="262.89999999999998"/>
    <n v="579.59538669999995"/>
    <n v="21"/>
    <x v="3"/>
    <x v="0"/>
    <n v="385.43040766999997"/>
  </r>
  <r>
    <x v="22"/>
    <x v="3"/>
    <x v="53"/>
    <n v="434.7"/>
    <n v="958.34961809999993"/>
    <n v="22"/>
    <x v="3"/>
    <x v="0"/>
    <n v="637.3016288099999"/>
  </r>
  <r>
    <x v="22"/>
    <x v="3"/>
    <x v="54"/>
    <n v="354.7"/>
    <n v="781.97977809999998"/>
    <n v="23"/>
    <x v="3"/>
    <x v="1"/>
    <n v="520.01584480999998"/>
  </r>
  <r>
    <x v="22"/>
    <x v="3"/>
    <x v="55"/>
    <n v="82.5"/>
    <n v="181.88139749999999"/>
    <n v="23"/>
    <x v="3"/>
    <x v="2"/>
    <n v="120.95096475"/>
  </r>
  <r>
    <x v="22"/>
    <x v="3"/>
    <x v="56"/>
    <n v="1672.8"/>
    <n v="3687.8933544000001"/>
    <n v="24"/>
    <x v="4"/>
    <x v="1"/>
    <n v="2452.4457434399997"/>
  </r>
  <r>
    <x v="22"/>
    <x v="3"/>
    <x v="57"/>
    <n v="224.6"/>
    <n v="495.1583258"/>
    <n v="24"/>
    <x v="4"/>
    <x v="2"/>
    <n v="329.27983857999999"/>
  </r>
  <r>
    <x v="22"/>
    <x v="3"/>
    <x v="58"/>
    <n v="1296.4000000000001"/>
    <n v="2858.0732572000002"/>
    <n v="25"/>
    <x v="4"/>
    <x v="0"/>
    <n v="1900.6161297200001"/>
  </r>
  <r>
    <x v="22"/>
    <x v="3"/>
    <x v="59"/>
    <n v="1315.6"/>
    <n v="2900.4020188"/>
    <n v="26"/>
    <x v="4"/>
    <x v="0"/>
    <n v="1928.7647178799998"/>
  </r>
  <r>
    <x v="22"/>
    <x v="3"/>
    <x v="60"/>
    <n v="424"/>
    <n v="934.76015199999995"/>
    <n v="26"/>
    <x v="4"/>
    <x v="0"/>
    <n v="621.6146551999999"/>
  </r>
  <r>
    <x v="22"/>
    <x v="3"/>
    <x v="61"/>
    <n v="1408.1"/>
    <n v="3104.3296462999997"/>
    <n v="27"/>
    <x v="4"/>
    <x v="0"/>
    <n v="2064.3764056299997"/>
  </r>
  <r>
    <x v="22"/>
    <x v="3"/>
    <x v="62"/>
    <n v="331.6"/>
    <n v="731.0529868000001"/>
    <n v="27"/>
    <x v="4"/>
    <x v="0"/>
    <n v="486.14957468000006"/>
  </r>
  <r>
    <x v="22"/>
    <x v="3"/>
    <x v="63"/>
    <n v="1208.5"/>
    <n v="2664.2868954999999"/>
    <n v="28"/>
    <x v="4"/>
    <x v="0"/>
    <n v="1771.7483745500001"/>
  </r>
  <r>
    <x v="22"/>
    <x v="3"/>
    <x v="64"/>
    <n v="62.6"/>
    <n v="138.00939980000001"/>
    <n v="28"/>
    <x v="4"/>
    <x v="0"/>
    <n v="91.776125980000003"/>
  </r>
  <r>
    <x v="22"/>
    <x v="4"/>
    <x v="65"/>
    <n v="2854"/>
    <n v="6291.9940420000003"/>
    <n v="29"/>
    <x v="5"/>
    <x v="0"/>
    <n v="4184.1703441999998"/>
  </r>
  <r>
    <x v="22"/>
    <x v="4"/>
    <x v="66"/>
    <n v="882"/>
    <n v="1944.477486"/>
    <n v="30"/>
    <x v="5"/>
    <x v="0"/>
    <n v="1293.0757685999999"/>
  </r>
  <r>
    <x v="22"/>
    <x v="4"/>
    <x v="67"/>
    <n v="468.9"/>
    <n v="1033.7477246999999"/>
    <n v="31"/>
    <x v="5"/>
    <x v="0"/>
    <n v="687.44130146999987"/>
  </r>
  <r>
    <x v="22"/>
    <x v="4"/>
    <x v="68"/>
    <n v="1062.5999999999999"/>
    <n v="2342.6323997999998"/>
    <n v="32"/>
    <x v="6"/>
    <x v="0"/>
    <n v="1557.8484259799998"/>
  </r>
  <r>
    <x v="22"/>
    <x v="4"/>
    <x v="69"/>
    <n v="401.1"/>
    <n v="884.27428530000009"/>
    <n v="33"/>
    <x v="6"/>
    <x v="0"/>
    <n v="588.04159952999998"/>
  </r>
  <r>
    <x v="22"/>
    <x v="4"/>
    <x v="70"/>
    <n v="300.8"/>
    <n v="663.15059840000004"/>
    <n v="34"/>
    <x v="6"/>
    <x v="0"/>
    <n v="440.99454784"/>
  </r>
  <r>
    <x v="22"/>
    <x v="5"/>
    <x v="76"/>
    <n v="1028.3"/>
    <n v="2267.0138308999999"/>
    <s v="4A"/>
    <x v="8"/>
    <x v="0"/>
    <n v="1507.5621460899997"/>
  </r>
  <r>
    <x v="22"/>
    <x v="5"/>
    <x v="71"/>
    <n v="250.3"/>
    <n v="551.81713690000004"/>
    <n v="35"/>
    <x v="6"/>
    <x v="0"/>
    <n v="366.95789668999998"/>
  </r>
  <r>
    <x v="22"/>
    <x v="5"/>
    <x v="72"/>
    <n v="548.20000000000005"/>
    <n v="1208.5743286000002"/>
    <n v="36"/>
    <x v="6"/>
    <x v="0"/>
    <n v="803.70083485999999"/>
  </r>
  <r>
    <x v="22"/>
    <x v="5"/>
    <x v="73"/>
    <n v="43.1"/>
    <n v="95.019251300000008"/>
    <n v="37"/>
    <x v="6"/>
    <x v="0"/>
    <n v="63.187716129999998"/>
  </r>
  <r>
    <x v="22"/>
    <x v="5"/>
    <x v="116"/>
    <n v="44.2"/>
    <n v="97.444336600000014"/>
    <s v="38-39"/>
    <x v="9"/>
    <x v="0"/>
    <n v="64.800395660000007"/>
  </r>
  <r>
    <x v="22"/>
    <x v="6"/>
    <x v="77"/>
    <n v="86.4"/>
    <n v="190.4794272"/>
    <n v="40"/>
    <x v="7"/>
    <x v="0"/>
    <n v="126.66864672"/>
  </r>
  <r>
    <x v="22"/>
    <x v="6"/>
    <x v="78"/>
    <n v="213.8"/>
    <n v="471.34839740000001"/>
    <n v="41"/>
    <x v="7"/>
    <x v="0"/>
    <n v="313.44625774000002"/>
  </r>
  <r>
    <x v="22"/>
    <x v="6"/>
    <x v="79"/>
    <n v="87.7"/>
    <n v="193.3454371"/>
    <s v="42+"/>
    <x v="7"/>
    <x v="0"/>
    <n v="128.57454071000001"/>
  </r>
  <r>
    <x v="22"/>
    <x v="6"/>
    <x v="80"/>
    <n v="45.3"/>
    <n v="99.869421900000006"/>
    <s v="42+"/>
    <x v="7"/>
    <x v="0"/>
    <n v="66.413075190000001"/>
  </r>
  <r>
    <x v="22"/>
    <x v="6"/>
    <x v="84"/>
    <n v="44.2"/>
    <n v="97.444336600000014"/>
    <s v="42+"/>
    <x v="7"/>
    <x v="0"/>
    <n v="64.800395660000007"/>
  </r>
  <r>
    <x v="22"/>
    <x v="6"/>
    <x v="106"/>
    <n v="61.7"/>
    <n v="136.02523909999999"/>
    <s v="42+"/>
    <x v="7"/>
    <x v="0"/>
    <n v="90.456660909999997"/>
  </r>
  <r>
    <x v="22"/>
    <x v="6"/>
    <x v="86"/>
    <n v="121.6"/>
    <n v="268.08215680000001"/>
    <s v="42+"/>
    <x v="7"/>
    <x v="0"/>
    <n v="178.27439167999998"/>
  </r>
  <r>
    <x v="22"/>
    <x v="7"/>
    <x v="76"/>
    <n v="2681.7"/>
    <n v="5912.1374990999993"/>
    <s v="4A"/>
    <x v="8"/>
    <x v="0"/>
    <n v="3931.5660869099997"/>
  </r>
  <r>
    <x v="23"/>
    <x v="0"/>
    <x v="92"/>
    <n v="2.2999999999999998"/>
    <n v="5.0706328999999997"/>
    <n v="0"/>
    <x v="0"/>
    <x v="0"/>
    <n v="3.3719662899999996"/>
  </r>
  <r>
    <x v="23"/>
    <x v="0"/>
    <x v="2"/>
    <n v="6.5"/>
    <n v="14.330049500000001"/>
    <n v="0"/>
    <x v="0"/>
    <x v="0"/>
    <n v="9.5294699499999993"/>
  </r>
  <r>
    <x v="23"/>
    <x v="0"/>
    <x v="3"/>
    <n v="42.9"/>
    <n v="94.578326700000005"/>
    <n v="0"/>
    <x v="0"/>
    <x v="0"/>
    <n v="62.894501669999997"/>
  </r>
  <r>
    <x v="23"/>
    <x v="0"/>
    <x v="4"/>
    <n v="17"/>
    <n v="37.478591000000002"/>
    <n v="0"/>
    <x v="0"/>
    <x v="0"/>
    <n v="24.923229099999997"/>
  </r>
  <r>
    <x v="23"/>
    <x v="0"/>
    <x v="5"/>
    <n v="6.4"/>
    <n v="14.109587200000002"/>
    <n v="0"/>
    <x v="0"/>
    <x v="0"/>
    <n v="9.3828627200000003"/>
  </r>
  <r>
    <x v="23"/>
    <x v="0"/>
    <x v="6"/>
    <n v="133.5"/>
    <n v="294.31717050000003"/>
    <n v="0"/>
    <x v="0"/>
    <x v="0"/>
    <n v="195.72065204999998"/>
  </r>
  <r>
    <x v="23"/>
    <x v="1"/>
    <x v="7"/>
    <n v="89.5"/>
    <n v="197.31375850000001"/>
    <n v="0"/>
    <x v="0"/>
    <x v="0"/>
    <n v="131.21347084999999"/>
  </r>
  <r>
    <x v="23"/>
    <x v="1"/>
    <x v="99"/>
    <n v="7.2"/>
    <n v="15.873285600000001"/>
    <n v="0"/>
    <x v="0"/>
    <x v="0"/>
    <n v="10.555720559999999"/>
  </r>
  <r>
    <x v="23"/>
    <x v="1"/>
    <x v="8"/>
    <n v="32"/>
    <n v="70.547936000000007"/>
    <n v="0"/>
    <x v="0"/>
    <x v="0"/>
    <n v="46.9143136"/>
  </r>
  <r>
    <x v="23"/>
    <x v="1"/>
    <x v="9"/>
    <n v="344.1"/>
    <n v="758.6107743"/>
    <n v="0"/>
    <x v="0"/>
    <x v="0"/>
    <n v="504.47547843000001"/>
  </r>
  <r>
    <x v="23"/>
    <x v="1"/>
    <x v="89"/>
    <n v="75.400000000000006"/>
    <n v="166.2285742"/>
    <n v="0"/>
    <x v="0"/>
    <x v="0"/>
    <n v="110.54185142000001"/>
  </r>
  <r>
    <x v="23"/>
    <x v="1"/>
    <x v="10"/>
    <n v="157.80000000000001"/>
    <n v="347.88950940000007"/>
    <n v="0"/>
    <x v="0"/>
    <x v="0"/>
    <n v="231.34620894"/>
  </r>
  <r>
    <x v="23"/>
    <x v="1"/>
    <x v="11"/>
    <n v="253.4"/>
    <n v="558.65146819999995"/>
    <n v="0"/>
    <x v="0"/>
    <x v="0"/>
    <n v="371.50272082000004"/>
  </r>
  <r>
    <x v="23"/>
    <x v="1"/>
    <x v="12"/>
    <n v="42.4"/>
    <n v="93.476015199999992"/>
    <n v="0"/>
    <x v="0"/>
    <x v="0"/>
    <n v="62.161465519999993"/>
  </r>
  <r>
    <x v="23"/>
    <x v="1"/>
    <x v="13"/>
    <n v="635.29999999999995"/>
    <n v="1400.5969918999999"/>
    <n v="0"/>
    <x v="0"/>
    <x v="0"/>
    <n v="931.39573218999988"/>
  </r>
  <r>
    <x v="23"/>
    <x v="1"/>
    <x v="14"/>
    <n v="674.2"/>
    <n v="1486.3568266"/>
    <n v="0"/>
    <x v="0"/>
    <x v="0"/>
    <n v="988.42594466000014"/>
  </r>
  <r>
    <x v="23"/>
    <x v="1"/>
    <x v="15"/>
    <n v="5.8"/>
    <n v="12.7868134"/>
    <n v="0"/>
    <x v="0"/>
    <x v="0"/>
    <n v="8.5032193399999993"/>
  </r>
  <r>
    <x v="23"/>
    <x v="1"/>
    <x v="16"/>
    <n v="66.2"/>
    <n v="145.94604260000003"/>
    <n v="0"/>
    <x v="0"/>
    <x v="0"/>
    <n v="97.053986260000002"/>
  </r>
  <r>
    <x v="23"/>
    <x v="1"/>
    <x v="17"/>
    <n v="776.6"/>
    <n v="1712.1102218000001"/>
    <n v="0"/>
    <x v="0"/>
    <x v="0"/>
    <n v="1138.55174818"/>
  </r>
  <r>
    <x v="23"/>
    <x v="1"/>
    <x v="18"/>
    <n v="60.5"/>
    <n v="133.37969150000001"/>
    <n v="0"/>
    <x v="0"/>
    <x v="0"/>
    <n v="88.697374149999987"/>
  </r>
  <r>
    <x v="23"/>
    <x v="1"/>
    <x v="19"/>
    <n v="11.9"/>
    <n v="26.235013700000003"/>
    <n v="0"/>
    <x v="0"/>
    <x v="0"/>
    <n v="17.446260370000001"/>
  </r>
  <r>
    <x v="23"/>
    <x v="1"/>
    <x v="20"/>
    <n v="170.8"/>
    <n v="376.54960840000001"/>
    <n v="0"/>
    <x v="0"/>
    <x v="0"/>
    <n v="250.40514883999998"/>
  </r>
  <r>
    <x v="23"/>
    <x v="1"/>
    <x v="21"/>
    <n v="11.9"/>
    <n v="26.235013700000003"/>
    <n v="0"/>
    <x v="0"/>
    <x v="0"/>
    <n v="17.446260370000001"/>
  </r>
  <r>
    <x v="23"/>
    <x v="1"/>
    <x v="22"/>
    <n v="295.5"/>
    <n v="651.46609649999994"/>
    <n v="0"/>
    <x v="0"/>
    <x v="0"/>
    <n v="433.22436464999998"/>
  </r>
  <r>
    <x v="23"/>
    <x v="1"/>
    <x v="23"/>
    <n v="661.9"/>
    <n v="1459.2399636999999"/>
    <n v="0"/>
    <x v="0"/>
    <x v="0"/>
    <n v="970.39325537000002"/>
  </r>
  <r>
    <x v="23"/>
    <x v="1"/>
    <x v="24"/>
    <n v="505.2"/>
    <n v="1113.7755396"/>
    <n v="0"/>
    <x v="0"/>
    <x v="0"/>
    <n v="740.65972595999995"/>
  </r>
  <r>
    <x v="23"/>
    <x v="1"/>
    <x v="25"/>
    <n v="346.8"/>
    <n v="764.56325640000011"/>
    <n v="0"/>
    <x v="0"/>
    <x v="0"/>
    <n v="508.43387364"/>
  </r>
  <r>
    <x v="23"/>
    <x v="1"/>
    <x v="26"/>
    <n v="136.80000000000001"/>
    <n v="301.59242640000008"/>
    <n v="0"/>
    <x v="0"/>
    <x v="0"/>
    <n v="200.55869064000001"/>
  </r>
  <r>
    <x v="23"/>
    <x v="1"/>
    <x v="27"/>
    <n v="487.6"/>
    <n v="1074.9741748000001"/>
    <n v="0"/>
    <x v="0"/>
    <x v="0"/>
    <n v="714.85685348000004"/>
  </r>
  <r>
    <x v="23"/>
    <x v="2"/>
    <x v="28"/>
    <n v="23.6"/>
    <n v="52.029102800000011"/>
    <s v="14-O"/>
    <x v="1"/>
    <x v="0"/>
    <n v="34.59930628"/>
  </r>
  <r>
    <x v="23"/>
    <x v="2"/>
    <x v="29"/>
    <n v="20.8"/>
    <n v="45.856158399999998"/>
    <s v="14-I"/>
    <x v="2"/>
    <x v="0"/>
    <n v="30.494303840000001"/>
  </r>
  <r>
    <x v="23"/>
    <x v="2"/>
    <x v="30"/>
    <n v="88.6"/>
    <n v="195.32959779999999"/>
    <s v="14-I"/>
    <x v="2"/>
    <x v="0"/>
    <n v="129.89400577999999"/>
  </r>
  <r>
    <x v="23"/>
    <x v="2"/>
    <x v="31"/>
    <n v="65"/>
    <n v="143.30049499999998"/>
    <s v="14-I"/>
    <x v="2"/>
    <x v="0"/>
    <n v="95.294699500000007"/>
  </r>
  <r>
    <x v="23"/>
    <x v="2"/>
    <x v="32"/>
    <n v="25.2"/>
    <n v="55.556499600000002"/>
    <s v="14-I"/>
    <x v="2"/>
    <x v="0"/>
    <n v="36.945021959999998"/>
  </r>
  <r>
    <x v="23"/>
    <x v="2"/>
    <x v="33"/>
    <n v="225.7"/>
    <n v="497.58341109999998"/>
    <s v="15-O"/>
    <x v="1"/>
    <x v="0"/>
    <n v="330.89251810999997"/>
  </r>
  <r>
    <x v="23"/>
    <x v="2"/>
    <x v="34"/>
    <n v="293.8"/>
    <n v="647.71823740000002"/>
    <s v="15-I"/>
    <x v="2"/>
    <x v="0"/>
    <n v="430.73204174"/>
  </r>
  <r>
    <x v="23"/>
    <x v="2"/>
    <x v="35"/>
    <n v="314.39999999999998"/>
    <n v="693.13347119999992"/>
    <s v="15-I"/>
    <x v="2"/>
    <x v="0"/>
    <n v="460.93313111999993"/>
  </r>
  <r>
    <x v="23"/>
    <x v="2"/>
    <x v="36"/>
    <n v="47.4"/>
    <n v="104.4991302"/>
    <s v="15-I"/>
    <x v="2"/>
    <x v="0"/>
    <n v="69.491827019999988"/>
  </r>
  <r>
    <x v="23"/>
    <x v="2"/>
    <x v="37"/>
    <n v="694.6"/>
    <n v="1531.3311358000001"/>
    <s v="16-O"/>
    <x v="1"/>
    <x v="0"/>
    <n v="1018.33381958"/>
  </r>
  <r>
    <x v="23"/>
    <x v="2"/>
    <x v="38"/>
    <n v="243.2"/>
    <n v="536.16431360000001"/>
    <s v="16-I"/>
    <x v="2"/>
    <x v="0"/>
    <n v="356.54878335999996"/>
  </r>
  <r>
    <x v="23"/>
    <x v="2"/>
    <x v="39"/>
    <n v="736.9"/>
    <n v="1624.5866887"/>
    <s v="16-I"/>
    <x v="2"/>
    <x v="0"/>
    <n v="1080.3486778699998"/>
  </r>
  <r>
    <x v="23"/>
    <x v="2"/>
    <x v="40"/>
    <n v="147.5"/>
    <n v="325.1818925"/>
    <s v="16-I"/>
    <x v="2"/>
    <x v="0"/>
    <n v="216.24566425"/>
  </r>
  <r>
    <x v="23"/>
    <x v="2"/>
    <x v="41"/>
    <n v="336.3"/>
    <n v="741.41471490000004"/>
    <s v="17-O"/>
    <x v="1"/>
    <x v="0"/>
    <n v="493.04011449000001"/>
  </r>
  <r>
    <x v="23"/>
    <x v="2"/>
    <x v="42"/>
    <n v="200.4"/>
    <n v="441.80644920000003"/>
    <s v="17-I"/>
    <x v="2"/>
    <x v="0"/>
    <n v="293.80088891999998"/>
  </r>
  <r>
    <x v="23"/>
    <x v="2"/>
    <x v="43"/>
    <n v="139.4"/>
    <n v="307.32444620000001"/>
    <s v="17-I"/>
    <x v="2"/>
    <x v="0"/>
    <n v="204.37047862"/>
  </r>
  <r>
    <x v="23"/>
    <x v="2"/>
    <x v="44"/>
    <n v="32.5"/>
    <n v="71.650247499999992"/>
    <s v="17-I"/>
    <x v="2"/>
    <x v="0"/>
    <n v="47.647349750000004"/>
  </r>
  <r>
    <x v="23"/>
    <x v="2"/>
    <x v="45"/>
    <n v="342.7"/>
    <n v="755.5243021"/>
    <s v="18S-O"/>
    <x v="1"/>
    <x v="0"/>
    <n v="502.42297720999994"/>
  </r>
  <r>
    <x v="23"/>
    <x v="2"/>
    <x v="46"/>
    <n v="199.3"/>
    <n v="439.38136390000005"/>
    <s v="183-I"/>
    <x v="2"/>
    <x v="0"/>
    <n v="292.18820939"/>
  </r>
  <r>
    <x v="23"/>
    <x v="2"/>
    <x v="47"/>
    <n v="47.3"/>
    <n v="104.2786679"/>
    <s v="183-I"/>
    <x v="2"/>
    <x v="0"/>
    <n v="69.345219789999987"/>
  </r>
  <r>
    <x v="23"/>
    <x v="2"/>
    <x v="48"/>
    <n v="161.69999999999999"/>
    <n v="356.48753909999999"/>
    <s v="183-I"/>
    <x v="2"/>
    <x v="0"/>
    <n v="237.06389090999997"/>
  </r>
  <r>
    <x v="23"/>
    <x v="3"/>
    <x v="49"/>
    <n v="786.5"/>
    <n v="1733.9359895000002"/>
    <s v="18W"/>
    <x v="3"/>
    <x v="0"/>
    <n v="1153.06586395"/>
  </r>
  <r>
    <x v="23"/>
    <x v="3"/>
    <x v="50"/>
    <n v="566.79999999999995"/>
    <n v="1249.5803163999999"/>
    <n v="19"/>
    <x v="3"/>
    <x v="0"/>
    <n v="830.96977963999996"/>
  </r>
  <r>
    <x v="23"/>
    <x v="3"/>
    <x v="51"/>
    <n v="676.9"/>
    <n v="1492.3093087"/>
    <n v="20"/>
    <x v="3"/>
    <x v="0"/>
    <n v="992.38433986999985"/>
  </r>
  <r>
    <x v="23"/>
    <x v="3"/>
    <x v="52"/>
    <n v="414.2"/>
    <n v="913.15484660000004"/>
    <n v="21"/>
    <x v="3"/>
    <x v="0"/>
    <n v="607.24714665999988"/>
  </r>
  <r>
    <x v="23"/>
    <x v="3"/>
    <x v="53"/>
    <n v="497.4"/>
    <n v="1096.5794801999998"/>
    <n v="22"/>
    <x v="3"/>
    <x v="0"/>
    <n v="729.22436201999994"/>
  </r>
  <r>
    <x v="23"/>
    <x v="3"/>
    <x v="54"/>
    <n v="406.6"/>
    <n v="896.39971180000009"/>
    <n v="23"/>
    <x v="3"/>
    <x v="1"/>
    <n v="596.10499717999994"/>
  </r>
  <r>
    <x v="23"/>
    <x v="3"/>
    <x v="55"/>
    <n v="43.8"/>
    <n v="96.562487399999995"/>
    <n v="23"/>
    <x v="3"/>
    <x v="2"/>
    <n v="64.213966739999989"/>
  </r>
  <r>
    <x v="23"/>
    <x v="3"/>
    <x v="56"/>
    <n v="1345.7"/>
    <n v="2966.7611711000004"/>
    <n v="24"/>
    <x v="4"/>
    <x v="1"/>
    <n v="1972.8934941100001"/>
  </r>
  <r>
    <x v="23"/>
    <x v="3"/>
    <x v="57"/>
    <n v="175.2"/>
    <n v="386.24994959999998"/>
    <n v="24"/>
    <x v="4"/>
    <x v="2"/>
    <n v="256.85586695999996"/>
  </r>
  <r>
    <x v="23"/>
    <x v="3"/>
    <x v="58"/>
    <n v="1119.9000000000001"/>
    <n v="2468.9572977000003"/>
    <n v="25"/>
    <x v="4"/>
    <x v="0"/>
    <n v="1641.8543687700001"/>
  </r>
  <r>
    <x v="23"/>
    <x v="3"/>
    <x v="59"/>
    <n v="1114.2"/>
    <n v="2456.3909466000005"/>
    <n v="26"/>
    <x v="4"/>
    <x v="0"/>
    <n v="1633.4977566600001"/>
  </r>
  <r>
    <x v="23"/>
    <x v="3"/>
    <x v="60"/>
    <n v="468.9"/>
    <n v="1033.7477246999999"/>
    <n v="26"/>
    <x v="4"/>
    <x v="0"/>
    <n v="687.44130146999987"/>
  </r>
  <r>
    <x v="23"/>
    <x v="3"/>
    <x v="61"/>
    <n v="1519.2"/>
    <n v="3349.2632616000005"/>
    <n v="27"/>
    <x v="4"/>
    <x v="0"/>
    <n v="2227.2570381599999"/>
  </r>
  <r>
    <x v="23"/>
    <x v="3"/>
    <x v="62"/>
    <n v="344.7"/>
    <n v="759.93354810000005"/>
    <n v="27"/>
    <x v="4"/>
    <x v="0"/>
    <n v="505.35512180999996"/>
  </r>
  <r>
    <x v="23"/>
    <x v="3"/>
    <x v="63"/>
    <n v="1558.5"/>
    <n v="3435.9049454999999"/>
    <n v="28"/>
    <x v="4"/>
    <x v="0"/>
    <n v="2284.8736795499999"/>
  </r>
  <r>
    <x v="23"/>
    <x v="3"/>
    <x v="64"/>
    <n v="89"/>
    <n v="196.21144700000002"/>
    <n v="28"/>
    <x v="4"/>
    <x v="0"/>
    <n v="130.48043469999999"/>
  </r>
  <r>
    <x v="23"/>
    <x v="4"/>
    <x v="65"/>
    <n v="2255.5"/>
    <n v="4972.5271764999998"/>
    <n v="29"/>
    <x v="5"/>
    <x v="0"/>
    <n v="3306.7260726499994"/>
  </r>
  <r>
    <x v="23"/>
    <x v="4"/>
    <x v="66"/>
    <n v="681.4"/>
    <n v="1502.2301122000001"/>
    <n v="30"/>
    <x v="5"/>
    <x v="0"/>
    <n v="998.98166521999997"/>
  </r>
  <r>
    <x v="23"/>
    <x v="4"/>
    <x v="67"/>
    <n v="428.4"/>
    <n v="944.46049319999997"/>
    <n v="31"/>
    <x v="5"/>
    <x v="0"/>
    <n v="628.06537331999994"/>
  </r>
  <r>
    <x v="23"/>
    <x v="4"/>
    <x v="68"/>
    <n v="837.5"/>
    <n v="1846.3717624999999"/>
    <n v="32"/>
    <x v="6"/>
    <x v="0"/>
    <n v="1227.83555125"/>
  </r>
  <r>
    <x v="23"/>
    <x v="4"/>
    <x v="69"/>
    <n v="381.6"/>
    <n v="841.28413680000006"/>
    <n v="33"/>
    <x v="6"/>
    <x v="0"/>
    <n v="559.45318967999992"/>
  </r>
  <r>
    <x v="23"/>
    <x v="4"/>
    <x v="70"/>
    <n v="162.6"/>
    <n v="358.47169980000001"/>
    <n v="34"/>
    <x v="6"/>
    <x v="0"/>
    <n v="238.38335598"/>
  </r>
  <r>
    <x v="23"/>
    <x v="5"/>
    <x v="76"/>
    <n v="747"/>
    <n v="1646.8533810000001"/>
    <s v="4A"/>
    <x v="8"/>
    <x v="0"/>
    <n v="1095.1560081"/>
  </r>
  <r>
    <x v="23"/>
    <x v="5"/>
    <x v="71"/>
    <n v="267.10000000000002"/>
    <n v="588.85480330000007"/>
    <n v="35"/>
    <x v="6"/>
    <x v="0"/>
    <n v="391.58791133000005"/>
  </r>
  <r>
    <x v="23"/>
    <x v="5"/>
    <x v="72"/>
    <n v="354.5"/>
    <n v="781.53885349999996"/>
    <n v="36"/>
    <x v="6"/>
    <x v="0"/>
    <n v="519.72263035000003"/>
  </r>
  <r>
    <x v="23"/>
    <x v="5"/>
    <x v="73"/>
    <n v="19.600000000000001"/>
    <n v="43.210610800000005"/>
    <n v="37"/>
    <x v="6"/>
    <x v="0"/>
    <n v="28.735017080000002"/>
  </r>
  <r>
    <x v="23"/>
    <x v="5"/>
    <x v="74"/>
    <n v="72.599999999999994"/>
    <n v="160.05562979999999"/>
    <n v="38"/>
    <x v="6"/>
    <x v="0"/>
    <n v="106.43684897999998"/>
  </r>
  <r>
    <x v="23"/>
    <x v="6"/>
    <x v="77"/>
    <n v="71.5"/>
    <n v="157.63054449999998"/>
    <n v="40"/>
    <x v="7"/>
    <x v="0"/>
    <n v="104.82416945"/>
  </r>
  <r>
    <x v="23"/>
    <x v="6"/>
    <x v="78"/>
    <n v="208.7"/>
    <n v="460.10482009999998"/>
    <n v="41"/>
    <x v="7"/>
    <x v="0"/>
    <n v="305.96928901000001"/>
  </r>
  <r>
    <x v="23"/>
    <x v="6"/>
    <x v="79"/>
    <n v="69"/>
    <n v="152.118987"/>
    <s v="42+"/>
    <x v="7"/>
    <x v="0"/>
    <n v="101.15898869999999"/>
  </r>
  <r>
    <x v="23"/>
    <x v="6"/>
    <x v="80"/>
    <n v="33.799999999999997"/>
    <n v="74.516257400000001"/>
    <s v="42+"/>
    <x v="7"/>
    <x v="0"/>
    <n v="49.553243739999992"/>
  </r>
  <r>
    <x v="23"/>
    <x v="6"/>
    <x v="84"/>
    <n v="108"/>
    <n v="238.09928400000001"/>
    <s v="42+"/>
    <x v="7"/>
    <x v="0"/>
    <n v="158.33580839999999"/>
  </r>
  <r>
    <x v="23"/>
    <x v="6"/>
    <x v="106"/>
    <n v="25.9"/>
    <n v="57.099735699999997"/>
    <s v="42+"/>
    <x v="7"/>
    <x v="0"/>
    <n v="37.971272569999996"/>
  </r>
  <r>
    <x v="23"/>
    <x v="6"/>
    <x v="88"/>
    <n v="94.5"/>
    <n v="208.33687350000002"/>
    <s v="42+"/>
    <x v="7"/>
    <x v="0"/>
    <n v="138.54383235"/>
  </r>
  <r>
    <x v="23"/>
    <x v="7"/>
    <x v="76"/>
    <n v="1901.6"/>
    <n v="4192.3110968000001"/>
    <s v="4A"/>
    <x v="8"/>
    <x v="0"/>
    <n v="2787.8830856799996"/>
  </r>
  <r>
    <x v="24"/>
    <x v="0"/>
    <x v="1"/>
    <n v="7.3"/>
    <n v="16.0937479"/>
    <n v="0"/>
    <x v="0"/>
    <x v="0"/>
    <n v="10.702327789999998"/>
  </r>
  <r>
    <x v="24"/>
    <x v="0"/>
    <x v="2"/>
    <n v="9.6999999999999993"/>
    <n v="21.384843099999998"/>
    <n v="0"/>
    <x v="0"/>
    <x v="0"/>
    <n v="14.220901309999997"/>
  </r>
  <r>
    <x v="24"/>
    <x v="0"/>
    <x v="3"/>
    <n v="45.4"/>
    <n v="100.0898842"/>
    <n v="0"/>
    <x v="0"/>
    <x v="0"/>
    <n v="66.559682419999987"/>
  </r>
  <r>
    <x v="24"/>
    <x v="0"/>
    <x v="4"/>
    <n v="10.4"/>
    <n v="22.928079199999999"/>
    <n v="0"/>
    <x v="0"/>
    <x v="0"/>
    <n v="15.24715192"/>
  </r>
  <r>
    <x v="24"/>
    <x v="0"/>
    <x v="5"/>
    <n v="3.3"/>
    <n v="7.2752559000000003"/>
    <n v="0"/>
    <x v="0"/>
    <x v="0"/>
    <n v="4.83803859"/>
  </r>
  <r>
    <x v="24"/>
    <x v="0"/>
    <x v="6"/>
    <n v="102.9"/>
    <n v="226.85570670000001"/>
    <n v="0"/>
    <x v="0"/>
    <x v="0"/>
    <n v="150.85883966999998"/>
  </r>
  <r>
    <x v="24"/>
    <x v="1"/>
    <x v="96"/>
    <n v="109.2"/>
    <n v="240.7448316"/>
    <n v="0"/>
    <x v="0"/>
    <x v="0"/>
    <n v="160.09509516"/>
  </r>
  <r>
    <x v="24"/>
    <x v="1"/>
    <x v="8"/>
    <n v="24.2"/>
    <n v="53.351876599999997"/>
    <n v="0"/>
    <x v="0"/>
    <x v="0"/>
    <n v="35.478949659999998"/>
  </r>
  <r>
    <x v="24"/>
    <x v="1"/>
    <x v="9"/>
    <n v="314.8"/>
    <n v="694.01532040000006"/>
    <n v="0"/>
    <x v="0"/>
    <x v="0"/>
    <n v="461.51956003999999"/>
  </r>
  <r>
    <x v="24"/>
    <x v="1"/>
    <x v="89"/>
    <n v="40.1"/>
    <n v="88.405382300000014"/>
    <n v="0"/>
    <x v="0"/>
    <x v="0"/>
    <n v="58.789499229999997"/>
  </r>
  <r>
    <x v="24"/>
    <x v="1"/>
    <x v="10"/>
    <n v="90.8"/>
    <n v="200.1797684"/>
    <n v="0"/>
    <x v="0"/>
    <x v="0"/>
    <n v="133.11936483999997"/>
  </r>
  <r>
    <x v="24"/>
    <x v="1"/>
    <x v="11"/>
    <n v="256"/>
    <n v="564.38348800000006"/>
    <n v="0"/>
    <x v="0"/>
    <x v="0"/>
    <n v="375.3145088"/>
  </r>
  <r>
    <x v="24"/>
    <x v="1"/>
    <x v="12"/>
    <n v="33.200000000000003"/>
    <n v="73.193483600000008"/>
    <n v="0"/>
    <x v="0"/>
    <x v="0"/>
    <n v="48.673600360000002"/>
  </r>
  <r>
    <x v="24"/>
    <x v="1"/>
    <x v="13"/>
    <n v="519.1"/>
    <n v="1144.4197993"/>
    <n v="0"/>
    <x v="0"/>
    <x v="0"/>
    <n v="761.03813092999997"/>
  </r>
  <r>
    <x v="24"/>
    <x v="1"/>
    <x v="14"/>
    <n v="604.6"/>
    <n v="1332.9150658000001"/>
    <n v="0"/>
    <x v="0"/>
    <x v="0"/>
    <n v="886.38731257999996"/>
  </r>
  <r>
    <x v="24"/>
    <x v="1"/>
    <x v="15"/>
    <n v="12"/>
    <n v="26.455476000000001"/>
    <n v="0"/>
    <x v="0"/>
    <x v="0"/>
    <n v="17.592867599999998"/>
  </r>
  <r>
    <x v="24"/>
    <x v="1"/>
    <x v="16"/>
    <n v="98.5"/>
    <n v="217.15536550000002"/>
    <n v="0"/>
    <x v="0"/>
    <x v="0"/>
    <n v="144.40812154999998"/>
  </r>
  <r>
    <x v="24"/>
    <x v="1"/>
    <x v="17"/>
    <n v="674.7"/>
    <n v="1487.4591381"/>
    <n v="0"/>
    <x v="0"/>
    <x v="0"/>
    <n v="989.15898081000012"/>
  </r>
  <r>
    <x v="24"/>
    <x v="1"/>
    <x v="18"/>
    <n v="46.9"/>
    <n v="103.3968187"/>
    <n v="0"/>
    <x v="0"/>
    <x v="0"/>
    <n v="68.758790869999999"/>
  </r>
  <r>
    <x v="24"/>
    <x v="1"/>
    <x v="19"/>
    <n v="61.5"/>
    <n v="135.5843145"/>
    <n v="0"/>
    <x v="0"/>
    <x v="0"/>
    <n v="90.163446449999995"/>
  </r>
  <r>
    <x v="24"/>
    <x v="1"/>
    <x v="20"/>
    <n v="108.3"/>
    <n v="238.76067090000001"/>
    <n v="0"/>
    <x v="0"/>
    <x v="0"/>
    <n v="158.77563008999999"/>
  </r>
  <r>
    <x v="24"/>
    <x v="1"/>
    <x v="21"/>
    <n v="25.3"/>
    <n v="55.776961900000003"/>
    <n v="0"/>
    <x v="0"/>
    <x v="0"/>
    <n v="37.091629189999999"/>
  </r>
  <r>
    <x v="24"/>
    <x v="1"/>
    <x v="22"/>
    <n v="299.10000000000002"/>
    <n v="659.40273930000001"/>
    <n v="0"/>
    <x v="0"/>
    <x v="0"/>
    <n v="438.50222493000001"/>
  </r>
  <r>
    <x v="24"/>
    <x v="1"/>
    <x v="23"/>
    <n v="736.6"/>
    <n v="1623.9253017999999"/>
    <n v="0"/>
    <x v="0"/>
    <x v="0"/>
    <n v="1079.9088561800002"/>
  </r>
  <r>
    <x v="24"/>
    <x v="1"/>
    <x v="24"/>
    <n v="603.79999999999995"/>
    <n v="1331.1513673999998"/>
    <n v="0"/>
    <x v="0"/>
    <x v="0"/>
    <n v="885.21445473999995"/>
  </r>
  <r>
    <x v="24"/>
    <x v="1"/>
    <x v="25"/>
    <n v="281"/>
    <n v="619.49906299999998"/>
    <n v="0"/>
    <x v="0"/>
    <x v="0"/>
    <n v="411.96631629999996"/>
  </r>
  <r>
    <x v="24"/>
    <x v="1"/>
    <x v="26"/>
    <n v="105.5"/>
    <n v="232.58772650000003"/>
    <n v="0"/>
    <x v="0"/>
    <x v="0"/>
    <n v="154.67062765"/>
  </r>
  <r>
    <x v="24"/>
    <x v="1"/>
    <x v="27"/>
    <n v="543.9"/>
    <n v="1199.0944497"/>
    <n v="0"/>
    <x v="0"/>
    <x v="0"/>
    <n v="797.39672396999993"/>
  </r>
  <r>
    <x v="24"/>
    <x v="2"/>
    <x v="28"/>
    <n v="27.1"/>
    <n v="59.745283300000004"/>
    <s v="14-O"/>
    <x v="1"/>
    <x v="0"/>
    <n v="39.730559329999998"/>
  </r>
  <r>
    <x v="24"/>
    <x v="2"/>
    <x v="29"/>
    <n v="17"/>
    <n v="37.478591000000002"/>
    <s v="14-I"/>
    <x v="2"/>
    <x v="0"/>
    <n v="24.923229099999997"/>
  </r>
  <r>
    <x v="24"/>
    <x v="2"/>
    <x v="30"/>
    <n v="101.2"/>
    <n v="223.10784760000001"/>
    <s v="14-I"/>
    <x v="2"/>
    <x v="0"/>
    <n v="148.36651676"/>
  </r>
  <r>
    <x v="24"/>
    <x v="2"/>
    <x v="31"/>
    <n v="120.9"/>
    <n v="266.53892070000001"/>
    <s v="14-I"/>
    <x v="2"/>
    <x v="0"/>
    <n v="177.24814106999997"/>
  </r>
  <r>
    <x v="24"/>
    <x v="2"/>
    <x v="32"/>
    <n v="25.4"/>
    <n v="55.997424200000005"/>
    <s v="14-I"/>
    <x v="2"/>
    <x v="0"/>
    <n v="37.23823642"/>
  </r>
  <r>
    <x v="24"/>
    <x v="2"/>
    <x v="33"/>
    <n v="152.5"/>
    <n v="336.20500750000002"/>
    <s v="15-O"/>
    <x v="1"/>
    <x v="0"/>
    <n v="223.57602575000001"/>
  </r>
  <r>
    <x v="24"/>
    <x v="2"/>
    <x v="34"/>
    <n v="266.89999999999998"/>
    <n v="588.41387870000005"/>
    <s v="15-I"/>
    <x v="2"/>
    <x v="0"/>
    <n v="391.29469687"/>
  </r>
  <r>
    <x v="24"/>
    <x v="2"/>
    <x v="35"/>
    <n v="292"/>
    <n v="643.74991599999998"/>
    <s v="15-I"/>
    <x v="2"/>
    <x v="0"/>
    <n v="428.09311159999999"/>
  </r>
  <r>
    <x v="24"/>
    <x v="2"/>
    <x v="36"/>
    <n v="71.400000000000006"/>
    <n v="157.41008220000001"/>
    <s v="15-I"/>
    <x v="2"/>
    <x v="0"/>
    <n v="104.67756222"/>
  </r>
  <r>
    <x v="24"/>
    <x v="2"/>
    <x v="37"/>
    <n v="697.3"/>
    <n v="1537.2836178999999"/>
    <s v="16-O"/>
    <x v="1"/>
    <x v="0"/>
    <n v="1022.2922147899999"/>
  </r>
  <r>
    <x v="24"/>
    <x v="2"/>
    <x v="38"/>
    <n v="237.5"/>
    <n v="523.59796249999999"/>
    <s v="16-I"/>
    <x v="2"/>
    <x v="0"/>
    <n v="348.19217124999994"/>
  </r>
  <r>
    <x v="24"/>
    <x v="2"/>
    <x v="39"/>
    <n v="753.6"/>
    <n v="1661.4038928"/>
    <s v="16-I"/>
    <x v="2"/>
    <x v="0"/>
    <n v="1104.83208528"/>
  </r>
  <r>
    <x v="24"/>
    <x v="2"/>
    <x v="40"/>
    <n v="95.8"/>
    <n v="211.20288339999999"/>
    <s v="16-I"/>
    <x v="2"/>
    <x v="0"/>
    <n v="140.44972633999998"/>
  </r>
  <r>
    <x v="24"/>
    <x v="2"/>
    <x v="41"/>
    <n v="400.5"/>
    <n v="882.95151150000004"/>
    <s v="17-O"/>
    <x v="1"/>
    <x v="0"/>
    <n v="587.16195615000004"/>
  </r>
  <r>
    <x v="24"/>
    <x v="2"/>
    <x v="42"/>
    <n v="190.7"/>
    <n v="420.42160609999996"/>
    <s v="17-I"/>
    <x v="2"/>
    <x v="0"/>
    <n v="279.57998760999999"/>
  </r>
  <r>
    <x v="24"/>
    <x v="2"/>
    <x v="43"/>
    <n v="124.3"/>
    <n v="274.0346389"/>
    <s v="17-I"/>
    <x v="2"/>
    <x v="0"/>
    <n v="182.23278688999997"/>
  </r>
  <r>
    <x v="24"/>
    <x v="2"/>
    <x v="44"/>
    <n v="16.600000000000001"/>
    <n v="36.596741800000004"/>
    <s v="17-I"/>
    <x v="2"/>
    <x v="0"/>
    <n v="24.336800180000001"/>
  </r>
  <r>
    <x v="24"/>
    <x v="2"/>
    <x v="45"/>
    <n v="370.7"/>
    <n v="817.25374609999994"/>
    <s v="18S-O"/>
    <x v="1"/>
    <x v="0"/>
    <n v="543.47300160999998"/>
  </r>
  <r>
    <x v="24"/>
    <x v="2"/>
    <x v="46"/>
    <n v="267.8"/>
    <n v="590.39803940000002"/>
    <s v="183-I"/>
    <x v="2"/>
    <x v="0"/>
    <n v="392.61416194000003"/>
  </r>
  <r>
    <x v="24"/>
    <x v="2"/>
    <x v="47"/>
    <n v="29"/>
    <n v="63.934067000000006"/>
    <s v="183-I"/>
    <x v="2"/>
    <x v="0"/>
    <n v="42.516096699999999"/>
  </r>
  <r>
    <x v="24"/>
    <x v="2"/>
    <x v="48"/>
    <n v="165.7"/>
    <n v="365.30603109999998"/>
    <s v="183-I"/>
    <x v="2"/>
    <x v="0"/>
    <n v="242.92818011"/>
  </r>
  <r>
    <x v="24"/>
    <x v="3"/>
    <x v="49"/>
    <n v="933.5"/>
    <n v="2058.0155705000002"/>
    <s v="18W"/>
    <x v="3"/>
    <x v="0"/>
    <n v="1368.57849205"/>
  </r>
  <r>
    <x v="24"/>
    <x v="3"/>
    <x v="50"/>
    <n v="554.20000000000005"/>
    <n v="1221.8020666"/>
    <n v="19"/>
    <x v="3"/>
    <x v="0"/>
    <n v="812.49726866000015"/>
  </r>
  <r>
    <x v="24"/>
    <x v="3"/>
    <x v="51"/>
    <n v="583.20000000000005"/>
    <n v="1285.7361336000001"/>
    <n v="20"/>
    <x v="3"/>
    <x v="0"/>
    <n v="855.01336536000008"/>
  </r>
  <r>
    <x v="24"/>
    <x v="3"/>
    <x v="52"/>
    <n v="544.9"/>
    <n v="1201.2990726999999"/>
    <n v="21"/>
    <x v="3"/>
    <x v="0"/>
    <n v="798.86279626999988"/>
  </r>
  <r>
    <x v="24"/>
    <x v="3"/>
    <x v="53"/>
    <n v="462.8"/>
    <n v="1020.2995244"/>
    <n v="22"/>
    <x v="3"/>
    <x v="0"/>
    <n v="678.49826043999997"/>
  </r>
  <r>
    <x v="24"/>
    <x v="3"/>
    <x v="54"/>
    <n v="412"/>
    <n v="908.30467599999997"/>
    <n v="23"/>
    <x v="3"/>
    <x v="1"/>
    <n v="604.02178759999993"/>
  </r>
  <r>
    <x v="24"/>
    <x v="3"/>
    <x v="55"/>
    <n v="68.099999999999994"/>
    <n v="150.13482629999999"/>
    <n v="23"/>
    <x v="3"/>
    <x v="2"/>
    <n v="99.839523629999988"/>
  </r>
  <r>
    <x v="24"/>
    <x v="3"/>
    <x v="56"/>
    <n v="1389.4"/>
    <n v="3063.1031962000002"/>
    <n v="24"/>
    <x v="4"/>
    <x v="1"/>
    <n v="2036.9608536200001"/>
  </r>
  <r>
    <x v="24"/>
    <x v="3"/>
    <x v="57"/>
    <n v="206.3"/>
    <n v="454.81372490000001"/>
    <n v="24"/>
    <x v="4"/>
    <x v="2"/>
    <n v="302.45071548999999"/>
  </r>
  <r>
    <x v="24"/>
    <x v="3"/>
    <x v="58"/>
    <n v="850.5"/>
    <n v="1875.0318615000001"/>
    <n v="25"/>
    <x v="4"/>
    <x v="0"/>
    <n v="1246.89449115"/>
  </r>
  <r>
    <x v="24"/>
    <x v="3"/>
    <x v="59"/>
    <n v="959.5"/>
    <n v="2115.3357685000001"/>
    <n v="26"/>
    <x v="4"/>
    <x v="0"/>
    <n v="1406.6963718499999"/>
  </r>
  <r>
    <x v="24"/>
    <x v="3"/>
    <x v="60"/>
    <n v="515.20000000000005"/>
    <n v="1135.8217696000002"/>
    <n v="26"/>
    <x v="4"/>
    <x v="0"/>
    <n v="755.32044896000002"/>
  </r>
  <r>
    <x v="24"/>
    <x v="3"/>
    <x v="61"/>
    <n v="1186.9000000000001"/>
    <n v="2616.6670387000004"/>
    <n v="27"/>
    <x v="4"/>
    <x v="0"/>
    <n v="1740.0812128699999"/>
  </r>
  <r>
    <x v="24"/>
    <x v="3"/>
    <x v="62"/>
    <n v="319"/>
    <n v="703.27473699999996"/>
    <n v="27"/>
    <x v="4"/>
    <x v="0"/>
    <n v="467.67706370000002"/>
  </r>
  <r>
    <x v="24"/>
    <x v="3"/>
    <x v="63"/>
    <n v="1883.7"/>
    <n v="4152.8483451000002"/>
    <n v="28"/>
    <x v="4"/>
    <x v="0"/>
    <n v="2761.64039151"/>
  </r>
  <r>
    <x v="24"/>
    <x v="3"/>
    <x v="64"/>
    <n v="127.7"/>
    <n v="281.5303571"/>
    <n v="28"/>
    <x v="4"/>
    <x v="0"/>
    <n v="187.21743271"/>
  </r>
  <r>
    <x v="24"/>
    <x v="4"/>
    <x v="65"/>
    <n v="1859.3"/>
    <n v="4099.0555439"/>
    <n v="29"/>
    <x v="5"/>
    <x v="0"/>
    <n v="2725.8682273899999"/>
  </r>
  <r>
    <x v="24"/>
    <x v="4"/>
    <x v="66"/>
    <n v="404.3"/>
    <n v="891.32907890000013"/>
    <n v="30"/>
    <x v="5"/>
    <x v="0"/>
    <n v="592.73303089000001"/>
  </r>
  <r>
    <x v="24"/>
    <x v="4"/>
    <x v="67"/>
    <n v="376.4"/>
    <n v="829.82009719999996"/>
    <n v="31"/>
    <x v="5"/>
    <x v="0"/>
    <n v="551.82961372"/>
  </r>
  <r>
    <x v="24"/>
    <x v="4"/>
    <x v="68"/>
    <n v="679.2"/>
    <n v="1497.3799415999999"/>
    <n v="32"/>
    <x v="6"/>
    <x v="0"/>
    <n v="995.75630616000001"/>
  </r>
  <r>
    <x v="24"/>
    <x v="4"/>
    <x v="69"/>
    <n v="357.2"/>
    <n v="787.49133559999996"/>
    <n v="33"/>
    <x v="6"/>
    <x v="0"/>
    <n v="523.68102555999997"/>
  </r>
  <r>
    <x v="24"/>
    <x v="4"/>
    <x v="70"/>
    <n v="278.7"/>
    <n v="614.42843010000001"/>
    <n v="34"/>
    <x v="6"/>
    <x v="0"/>
    <n v="408.59435000999997"/>
  </r>
  <r>
    <x v="24"/>
    <x v="5"/>
    <x v="76"/>
    <n v="775.9"/>
    <n v="1710.5669857"/>
    <s v="4A"/>
    <x v="8"/>
    <x v="0"/>
    <n v="1137.52549757"/>
  </r>
  <r>
    <x v="24"/>
    <x v="5"/>
    <x v="71"/>
    <n v="189.6"/>
    <n v="417.99652079999998"/>
    <n v="35"/>
    <x v="6"/>
    <x v="0"/>
    <n v="277.96730807999995"/>
  </r>
  <r>
    <x v="24"/>
    <x v="5"/>
    <x v="72"/>
    <n v="261.8"/>
    <n v="577.17030139999997"/>
    <n v="36"/>
    <x v="6"/>
    <x v="0"/>
    <n v="383.81772813999999"/>
  </r>
  <r>
    <x v="24"/>
    <x v="5"/>
    <x v="73"/>
    <n v="8.1"/>
    <n v="17.857446299999999"/>
    <n v="37"/>
    <x v="6"/>
    <x v="0"/>
    <n v="11.875185629999999"/>
  </r>
  <r>
    <x v="24"/>
    <x v="5"/>
    <x v="74"/>
    <n v="28.1"/>
    <n v="61.949906300000002"/>
    <n v="38"/>
    <x v="6"/>
    <x v="0"/>
    <n v="41.196631629999999"/>
  </r>
  <r>
    <x v="24"/>
    <x v="6"/>
    <x v="76"/>
    <n v="987.1"/>
    <n v="2176.1833633000001"/>
    <s v="4A"/>
    <x v="8"/>
    <x v="0"/>
    <n v="1447.15996733"/>
  </r>
  <r>
    <x v="24"/>
    <x v="6"/>
    <x v="77"/>
    <n v="31.3"/>
    <n v="69.004699900000006"/>
    <n v="40"/>
    <x v="7"/>
    <x v="0"/>
    <n v="45.888062990000002"/>
  </r>
  <r>
    <x v="24"/>
    <x v="6"/>
    <x v="78"/>
    <n v="135.4"/>
    <n v="298.50595420000002"/>
    <n v="41"/>
    <x v="7"/>
    <x v="0"/>
    <n v="198.50618942"/>
  </r>
  <r>
    <x v="24"/>
    <x v="6"/>
    <x v="79"/>
    <n v="59.5"/>
    <n v="131.17506849999998"/>
    <s v="42+"/>
    <x v="7"/>
    <x v="0"/>
    <n v="87.231301849999994"/>
  </r>
  <r>
    <x v="24"/>
    <x v="6"/>
    <x v="80"/>
    <n v="62.3"/>
    <n v="137.34801290000001"/>
    <s v="42+"/>
    <x v="7"/>
    <x v="0"/>
    <n v="91.336304289999987"/>
  </r>
  <r>
    <x v="24"/>
    <x v="6"/>
    <x v="84"/>
    <n v="86.2"/>
    <n v="190.03850260000002"/>
    <s v="42+"/>
    <x v="7"/>
    <x v="0"/>
    <n v="126.37543226"/>
  </r>
  <r>
    <x v="24"/>
    <x v="6"/>
    <x v="108"/>
    <n v="5"/>
    <n v="11.023115000000001"/>
    <s v="42+"/>
    <x v="7"/>
    <x v="0"/>
    <n v="7.3303615000000004"/>
  </r>
  <r>
    <x v="24"/>
    <x v="6"/>
    <x v="109"/>
    <n v="90.3"/>
    <n v="199.07745689999999"/>
    <s v="42+"/>
    <x v="7"/>
    <x v="0"/>
    <n v="132.38632869"/>
  </r>
  <r>
    <x v="24"/>
    <x v="8"/>
    <x v="76"/>
    <n v="499.5"/>
    <n v="1101.2091885"/>
    <s v="4A"/>
    <x v="8"/>
    <x v="0"/>
    <n v="732.30311385000005"/>
  </r>
  <r>
    <x v="24"/>
    <x v="9"/>
    <x v="76"/>
    <n v="506"/>
    <n v="1115.5392380000001"/>
    <s v="4A"/>
    <x v="8"/>
    <x v="0"/>
    <n v="741.83258379999995"/>
  </r>
  <r>
    <x v="24"/>
    <x v="10"/>
    <x v="76"/>
    <n v="113.7"/>
    <n v="250.6656351"/>
    <s v="4A"/>
    <x v="8"/>
    <x v="0"/>
    <n v="166.69242051000001"/>
  </r>
  <r>
    <x v="25"/>
    <x v="0"/>
    <x v="1"/>
    <n v="3.4"/>
    <n v="7.4957182000000007"/>
    <n v="0"/>
    <x v="0"/>
    <x v="0"/>
    <n v="4.984645819999999"/>
  </r>
  <r>
    <x v="25"/>
    <x v="0"/>
    <x v="2"/>
    <n v="5"/>
    <n v="11.023115000000001"/>
    <n v="0"/>
    <x v="0"/>
    <x v="0"/>
    <n v="7.3303615000000004"/>
  </r>
  <r>
    <x v="25"/>
    <x v="0"/>
    <x v="3"/>
    <n v="34.4"/>
    <n v="75.839031199999994"/>
    <n v="0"/>
    <x v="0"/>
    <x v="0"/>
    <n v="50.432887119999997"/>
  </r>
  <r>
    <x v="25"/>
    <x v="0"/>
    <x v="4"/>
    <n v="11.1"/>
    <n v="24.471315299999997"/>
    <n v="0"/>
    <x v="0"/>
    <x v="0"/>
    <n v="16.273402529999998"/>
  </r>
  <r>
    <x v="25"/>
    <x v="0"/>
    <x v="5"/>
    <n v="3.9"/>
    <n v="8.5980296999999997"/>
    <n v="0"/>
    <x v="0"/>
    <x v="0"/>
    <n v="5.7176819700000001"/>
  </r>
  <r>
    <x v="25"/>
    <x v="0"/>
    <x v="6"/>
    <n v="76.3"/>
    <n v="168.21273490000002"/>
    <n v="0"/>
    <x v="0"/>
    <x v="0"/>
    <n v="111.86131648999999"/>
  </r>
  <r>
    <x v="25"/>
    <x v="1"/>
    <x v="96"/>
    <n v="71.599999999999994"/>
    <n v="157.85100679999999"/>
    <n v="0"/>
    <x v="0"/>
    <x v="0"/>
    <n v="104.97077668"/>
  </r>
  <r>
    <x v="25"/>
    <x v="1"/>
    <x v="8"/>
    <n v="19.5"/>
    <n v="42.990148500000004"/>
    <n v="0"/>
    <x v="0"/>
    <x v="0"/>
    <n v="28.588409849999998"/>
  </r>
  <r>
    <x v="25"/>
    <x v="1"/>
    <x v="9"/>
    <n v="198.5"/>
    <n v="437.61766549999999"/>
    <n v="0"/>
    <x v="0"/>
    <x v="0"/>
    <n v="291.01535154999999"/>
  </r>
  <r>
    <x v="25"/>
    <x v="1"/>
    <x v="89"/>
    <n v="36.299999999999997"/>
    <n v="80.027814899999996"/>
    <n v="0"/>
    <x v="0"/>
    <x v="0"/>
    <n v="53.21842448999999"/>
  </r>
  <r>
    <x v="25"/>
    <x v="1"/>
    <x v="10"/>
    <n v="120.7"/>
    <n v="266.09799609999999"/>
    <n v="0"/>
    <x v="0"/>
    <x v="0"/>
    <n v="176.95492661"/>
  </r>
  <r>
    <x v="25"/>
    <x v="1"/>
    <x v="11"/>
    <n v="207.8"/>
    <n v="458.12065940000008"/>
    <n v="0"/>
    <x v="0"/>
    <x v="0"/>
    <n v="304.64982393999998"/>
  </r>
  <r>
    <x v="25"/>
    <x v="1"/>
    <x v="12"/>
    <n v="22.2"/>
    <n v="48.942630599999994"/>
    <n v="0"/>
    <x v="0"/>
    <x v="0"/>
    <n v="32.546805059999997"/>
  </r>
  <r>
    <x v="25"/>
    <x v="1"/>
    <x v="13"/>
    <n v="456"/>
    <n v="1005.308088"/>
    <n v="0"/>
    <x v="0"/>
    <x v="0"/>
    <n v="668.52896880000003"/>
  </r>
  <r>
    <x v="25"/>
    <x v="1"/>
    <x v="14"/>
    <n v="480"/>
    <n v="1058.2190399999999"/>
    <n v="0"/>
    <x v="0"/>
    <x v="0"/>
    <n v="703.71470399999998"/>
  </r>
  <r>
    <x v="25"/>
    <x v="1"/>
    <x v="15"/>
    <n v="13.7"/>
    <n v="30.2033351"/>
    <n v="0"/>
    <x v="0"/>
    <x v="0"/>
    <n v="20.085190509999997"/>
  </r>
  <r>
    <x v="25"/>
    <x v="1"/>
    <x v="16"/>
    <n v="88.2"/>
    <n v="194.44774860000001"/>
    <n v="0"/>
    <x v="0"/>
    <x v="0"/>
    <n v="129.30757686000001"/>
  </r>
  <r>
    <x v="25"/>
    <x v="1"/>
    <x v="17"/>
    <n v="514.70000000000005"/>
    <n v="1134.7194581000001"/>
    <n v="0"/>
    <x v="0"/>
    <x v="0"/>
    <n v="754.58741281000005"/>
  </r>
  <r>
    <x v="25"/>
    <x v="1"/>
    <x v="18"/>
    <n v="56.7"/>
    <n v="125.00212410000002"/>
    <n v="0"/>
    <x v="0"/>
    <x v="0"/>
    <n v="83.126299410000001"/>
  </r>
  <r>
    <x v="25"/>
    <x v="1"/>
    <x v="19"/>
    <n v="37.4"/>
    <n v="82.452900200000002"/>
    <n v="0"/>
    <x v="0"/>
    <x v="0"/>
    <n v="54.831104019999991"/>
  </r>
  <r>
    <x v="25"/>
    <x v="1"/>
    <x v="20"/>
    <n v="76.7"/>
    <n v="169.09458410000002"/>
    <n v="0"/>
    <x v="0"/>
    <x v="0"/>
    <n v="112.44774541"/>
  </r>
  <r>
    <x v="25"/>
    <x v="1"/>
    <x v="21"/>
    <n v="4.7"/>
    <n v="10.361728100000001"/>
    <n v="0"/>
    <x v="0"/>
    <x v="0"/>
    <n v="6.8905398099999999"/>
  </r>
  <r>
    <x v="25"/>
    <x v="1"/>
    <x v="22"/>
    <n v="389.6"/>
    <n v="858.92112080000004"/>
    <n v="0"/>
    <x v="0"/>
    <x v="0"/>
    <n v="571.18176807999998"/>
  </r>
  <r>
    <x v="25"/>
    <x v="1"/>
    <x v="23"/>
    <n v="538.29999999999995"/>
    <n v="1186.7485609"/>
    <n v="0"/>
    <x v="0"/>
    <x v="0"/>
    <n v="789.18671908999988"/>
  </r>
  <r>
    <x v="25"/>
    <x v="1"/>
    <x v="24"/>
    <n v="355.8"/>
    <n v="784.40486340000007"/>
    <n v="0"/>
    <x v="0"/>
    <x v="0"/>
    <n v="521.62852434000001"/>
  </r>
  <r>
    <x v="25"/>
    <x v="1"/>
    <x v="25"/>
    <n v="248.4"/>
    <n v="547.62835319999999"/>
    <n v="0"/>
    <x v="0"/>
    <x v="0"/>
    <n v="364.17235932"/>
  </r>
  <r>
    <x v="25"/>
    <x v="1"/>
    <x v="26"/>
    <n v="61.6"/>
    <n v="135.80477679999998"/>
    <n v="0"/>
    <x v="0"/>
    <x v="0"/>
    <n v="90.310053679999996"/>
  </r>
  <r>
    <x v="25"/>
    <x v="1"/>
    <x v="27"/>
    <n v="290.60000000000002"/>
    <n v="640.66344379999998"/>
    <n v="0"/>
    <x v="0"/>
    <x v="0"/>
    <n v="426.04061037999998"/>
  </r>
  <r>
    <x v="25"/>
    <x v="2"/>
    <x v="28"/>
    <n v="48.1"/>
    <n v="106.04236630000001"/>
    <s v="14-O"/>
    <x v="1"/>
    <x v="0"/>
    <n v="70.518077630000008"/>
  </r>
  <r>
    <x v="25"/>
    <x v="2"/>
    <x v="29"/>
    <n v="15.7"/>
    <n v="34.612581099999993"/>
    <s v="14-I"/>
    <x v="2"/>
    <x v="0"/>
    <n v="23.017335109999998"/>
  </r>
  <r>
    <x v="25"/>
    <x v="2"/>
    <x v="30"/>
    <n v="58.9"/>
    <n v="129.85229469999999"/>
    <s v="14-I"/>
    <x v="2"/>
    <x v="0"/>
    <n v="86.351658470000004"/>
  </r>
  <r>
    <x v="25"/>
    <x v="2"/>
    <x v="31"/>
    <n v="131.30000000000001"/>
    <n v="289.46699990000008"/>
    <s v="14-I"/>
    <x v="2"/>
    <x v="0"/>
    <n v="192.49529299000002"/>
  </r>
  <r>
    <x v="25"/>
    <x v="2"/>
    <x v="32"/>
    <n v="21.7"/>
    <n v="47.840319100000002"/>
    <s v="14-I"/>
    <x v="2"/>
    <x v="0"/>
    <n v="31.813768909999997"/>
  </r>
  <r>
    <x v="25"/>
    <x v="2"/>
    <x v="33"/>
    <n v="161.69999999999999"/>
    <n v="356.48753909999999"/>
    <s v="15-O"/>
    <x v="1"/>
    <x v="0"/>
    <n v="237.06389090999997"/>
  </r>
  <r>
    <x v="25"/>
    <x v="2"/>
    <x v="34"/>
    <n v="248.7"/>
    <n v="548.2897400999999"/>
    <s v="15-I"/>
    <x v="2"/>
    <x v="0"/>
    <n v="364.61218100999997"/>
  </r>
  <r>
    <x v="25"/>
    <x v="2"/>
    <x v="35"/>
    <n v="251.7"/>
    <n v="554.90360910000004"/>
    <s v="15-I"/>
    <x v="2"/>
    <x v="0"/>
    <n v="369.01039790999999"/>
  </r>
  <r>
    <x v="25"/>
    <x v="2"/>
    <x v="36"/>
    <n v="55.3"/>
    <n v="121.9156519"/>
    <s v="15-I"/>
    <x v="2"/>
    <x v="0"/>
    <n v="81.073798189999991"/>
  </r>
  <r>
    <x v="25"/>
    <x v="2"/>
    <x v="37"/>
    <n v="599.4"/>
    <n v="1321.4510261999999"/>
    <s v="16-O"/>
    <x v="1"/>
    <x v="0"/>
    <n v="878.76373661999992"/>
  </r>
  <r>
    <x v="25"/>
    <x v="2"/>
    <x v="38"/>
    <n v="198.2"/>
    <n v="436.95627859999996"/>
    <s v="16-I"/>
    <x v="2"/>
    <x v="0"/>
    <n v="290.57552986000002"/>
  </r>
  <r>
    <x v="25"/>
    <x v="2"/>
    <x v="39"/>
    <n v="610.5"/>
    <n v="1345.9223415000001"/>
    <s v="16-I"/>
    <x v="2"/>
    <x v="0"/>
    <n v="895.03713915000003"/>
  </r>
  <r>
    <x v="25"/>
    <x v="2"/>
    <x v="40"/>
    <n v="37.4"/>
    <n v="82.452900200000002"/>
    <s v="16-I"/>
    <x v="2"/>
    <x v="0"/>
    <n v="54.831104019999991"/>
  </r>
  <r>
    <x v="25"/>
    <x v="2"/>
    <x v="41"/>
    <n v="463.3"/>
    <n v="1021.4018359"/>
    <s v="17-O"/>
    <x v="1"/>
    <x v="0"/>
    <n v="679.23129659000006"/>
  </r>
  <r>
    <x v="25"/>
    <x v="2"/>
    <x v="42"/>
    <n v="150.9"/>
    <n v="332.6776107"/>
    <s v="17-I"/>
    <x v="2"/>
    <x v="0"/>
    <n v="221.23031006999997"/>
  </r>
  <r>
    <x v="25"/>
    <x v="2"/>
    <x v="43"/>
    <n v="91.4"/>
    <n v="201.50254220000002"/>
    <s v="17-I"/>
    <x v="2"/>
    <x v="0"/>
    <n v="133.99900822000001"/>
  </r>
  <r>
    <x v="25"/>
    <x v="2"/>
    <x v="44"/>
    <n v="20.8"/>
    <n v="45.856158399999998"/>
    <s v="17-I"/>
    <x v="2"/>
    <x v="0"/>
    <n v="30.494303840000001"/>
  </r>
  <r>
    <x v="25"/>
    <x v="2"/>
    <x v="45"/>
    <n v="363.6"/>
    <n v="801.60092280000003"/>
    <s v="18S-O"/>
    <x v="1"/>
    <x v="0"/>
    <n v="533.06388828000001"/>
  </r>
  <r>
    <x v="25"/>
    <x v="2"/>
    <x v="46"/>
    <n v="269.60000000000002"/>
    <n v="594.36636080000005"/>
    <s v="183-I"/>
    <x v="2"/>
    <x v="0"/>
    <n v="395.25309207999999"/>
  </r>
  <r>
    <x v="25"/>
    <x v="2"/>
    <x v="47"/>
    <n v="17.2"/>
    <n v="37.919515599999997"/>
    <s v="183-I"/>
    <x v="2"/>
    <x v="0"/>
    <n v="25.216443559999998"/>
  </r>
  <r>
    <x v="25"/>
    <x v="2"/>
    <x v="48"/>
    <n v="146.9"/>
    <n v="323.85911870000001"/>
    <s v="183-I"/>
    <x v="2"/>
    <x v="0"/>
    <n v="215.36602087"/>
  </r>
  <r>
    <x v="25"/>
    <x v="3"/>
    <x v="49"/>
    <n v="817.7"/>
    <n v="1802.7202271000003"/>
    <s v="18W"/>
    <x v="3"/>
    <x v="0"/>
    <n v="1198.80731971"/>
  </r>
  <r>
    <x v="25"/>
    <x v="3"/>
    <x v="50"/>
    <n v="286.3"/>
    <n v="631.18356489999996"/>
    <n v="19"/>
    <x v="3"/>
    <x v="0"/>
    <n v="419.73649948999997"/>
  </r>
  <r>
    <x v="25"/>
    <x v="3"/>
    <x v="51"/>
    <n v="406.9"/>
    <n v="897.0610987"/>
    <n v="20"/>
    <x v="3"/>
    <x v="0"/>
    <n v="596.54481886999997"/>
  </r>
  <r>
    <x v="25"/>
    <x v="3"/>
    <x v="52"/>
    <n v="396"/>
    <n v="873.030708"/>
    <n v="21"/>
    <x v="3"/>
    <x v="0"/>
    <n v="580.56463080000003"/>
  </r>
  <r>
    <x v="25"/>
    <x v="3"/>
    <x v="53"/>
    <n v="341.5"/>
    <n v="752.87875450000001"/>
    <n v="22"/>
    <x v="3"/>
    <x v="0"/>
    <n v="500.66369044999999"/>
  </r>
  <r>
    <x v="25"/>
    <x v="3"/>
    <x v="54"/>
    <n v="335.7"/>
    <n v="740.09194109999999"/>
    <n v="23"/>
    <x v="3"/>
    <x v="1"/>
    <n v="492.16047111"/>
  </r>
  <r>
    <x v="25"/>
    <x v="3"/>
    <x v="55"/>
    <n v="37"/>
    <n v="81.571051000000011"/>
    <n v="23"/>
    <x v="3"/>
    <x v="2"/>
    <n v="54.244675099999995"/>
  </r>
  <r>
    <x v="25"/>
    <x v="3"/>
    <x v="56"/>
    <n v="962.1"/>
    <n v="2121.0677883000003"/>
    <n v="24"/>
    <x v="4"/>
    <x v="1"/>
    <n v="1410.5081598300001"/>
  </r>
  <r>
    <x v="25"/>
    <x v="3"/>
    <x v="57"/>
    <n v="184.8"/>
    <n v="407.41433040000004"/>
    <n v="24"/>
    <x v="4"/>
    <x v="2"/>
    <n v="270.93016104000003"/>
  </r>
  <r>
    <x v="25"/>
    <x v="3"/>
    <x v="58"/>
    <n v="872.3"/>
    <n v="1923.0926428999999"/>
    <n v="25"/>
    <x v="4"/>
    <x v="0"/>
    <n v="1278.8548672899999"/>
  </r>
  <r>
    <x v="25"/>
    <x v="3"/>
    <x v="59"/>
    <n v="878.7"/>
    <n v="1937.2022301"/>
    <n v="26"/>
    <x v="4"/>
    <x v="0"/>
    <n v="1288.23773001"/>
  </r>
  <r>
    <x v="25"/>
    <x v="3"/>
    <x v="60"/>
    <n v="389"/>
    <n v="857.5983470000001"/>
    <n v="26"/>
    <x v="4"/>
    <x v="0"/>
    <n v="570.30212469999992"/>
  </r>
  <r>
    <x v="25"/>
    <x v="3"/>
    <x v="61"/>
    <n v="1107.5"/>
    <n v="2441.6199725000001"/>
    <n v="27"/>
    <x v="4"/>
    <x v="0"/>
    <n v="1623.6750722500001"/>
  </r>
  <r>
    <x v="25"/>
    <x v="3"/>
    <x v="62"/>
    <n v="229"/>
    <n v="504.85866700000003"/>
    <n v="27"/>
    <x v="4"/>
    <x v="0"/>
    <n v="335.73055669999997"/>
  </r>
  <r>
    <x v="25"/>
    <x v="3"/>
    <x v="63"/>
    <n v="1383.1"/>
    <n v="3049.2140712999999"/>
    <n v="28"/>
    <x v="4"/>
    <x v="0"/>
    <n v="2027.7245981299998"/>
  </r>
  <r>
    <x v="25"/>
    <x v="3"/>
    <x v="64"/>
    <n v="133.69999999999999"/>
    <n v="294.75809509999999"/>
    <n v="28"/>
    <x v="4"/>
    <x v="0"/>
    <n v="196.01386650999999"/>
  </r>
  <r>
    <x v="25"/>
    <x v="4"/>
    <x v="65"/>
    <n v="673"/>
    <n v="1483.7112790000001"/>
    <n v="29"/>
    <x v="5"/>
    <x v="0"/>
    <n v="986.6666578999999"/>
  </r>
  <r>
    <x v="25"/>
    <x v="4"/>
    <x v="66"/>
    <n v="193.2"/>
    <n v="425.93316359999994"/>
    <n v="30"/>
    <x v="5"/>
    <x v="0"/>
    <n v="283.24516835999998"/>
  </r>
  <r>
    <x v="25"/>
    <x v="4"/>
    <x v="67"/>
    <n v="120.3"/>
    <n v="265.21614690000001"/>
    <n v="31"/>
    <x v="5"/>
    <x v="0"/>
    <n v="176.36849769"/>
  </r>
  <r>
    <x v="25"/>
    <x v="4"/>
    <x v="68"/>
    <n v="293.39999999999998"/>
    <n v="646.83638819999987"/>
    <n v="32"/>
    <x v="6"/>
    <x v="0"/>
    <n v="430.14561281999994"/>
  </r>
  <r>
    <x v="25"/>
    <x v="4"/>
    <x v="69"/>
    <n v="145.69999999999999"/>
    <n v="321.21357110000002"/>
    <n v="33"/>
    <x v="6"/>
    <x v="0"/>
    <n v="213.60673410999999"/>
  </r>
  <r>
    <x v="25"/>
    <x v="4"/>
    <x v="70"/>
    <n v="98.5"/>
    <n v="217.15536550000002"/>
    <n v="34"/>
    <x v="6"/>
    <x v="0"/>
    <n v="144.40812154999998"/>
  </r>
  <r>
    <x v="25"/>
    <x v="5"/>
    <x v="76"/>
    <n v="472.4"/>
    <n v="1041.4639052"/>
    <s v="4A"/>
    <x v="8"/>
    <x v="0"/>
    <n v="692.57255451999993"/>
  </r>
  <r>
    <x v="25"/>
    <x v="5"/>
    <x v="71"/>
    <n v="114.9"/>
    <n v="253.31118270000002"/>
    <n v="35"/>
    <x v="6"/>
    <x v="0"/>
    <n v="168.45170727000001"/>
  </r>
  <r>
    <x v="25"/>
    <x v="5"/>
    <x v="72"/>
    <n v="156.80000000000001"/>
    <n v="345.68488640000004"/>
    <n v="36"/>
    <x v="6"/>
    <x v="0"/>
    <n v="229.88013664000002"/>
  </r>
  <r>
    <x v="25"/>
    <x v="5"/>
    <x v="73"/>
    <n v="9.8000000000000007"/>
    <n v="21.605305400000002"/>
    <n v="37"/>
    <x v="6"/>
    <x v="0"/>
    <n v="14.367508540000001"/>
  </r>
  <r>
    <x v="25"/>
    <x v="5"/>
    <x v="116"/>
    <n v="17"/>
    <n v="37.478591000000002"/>
    <s v="38-39"/>
    <x v="9"/>
    <x v="0"/>
    <n v="24.923229099999997"/>
  </r>
  <r>
    <x v="25"/>
    <x v="6"/>
    <x v="76"/>
    <n v="529.6"/>
    <n v="1167.5683408000002"/>
    <s v="4A"/>
    <x v="8"/>
    <x v="0"/>
    <n v="776.43189008000002"/>
  </r>
  <r>
    <x v="25"/>
    <x v="6"/>
    <x v="77"/>
    <n v="72.3"/>
    <n v="159.39424289999999"/>
    <n v="40"/>
    <x v="7"/>
    <x v="0"/>
    <n v="105.99702728999999"/>
  </r>
  <r>
    <x v="25"/>
    <x v="6"/>
    <x v="78"/>
    <n v="68.2"/>
    <n v="150.35528859999999"/>
    <n v="41"/>
    <x v="7"/>
    <x v="0"/>
    <n v="99.986130860000003"/>
  </r>
  <r>
    <x v="25"/>
    <x v="6"/>
    <x v="79"/>
    <n v="116.3"/>
    <n v="256.39765490000002"/>
    <s v="42+"/>
    <x v="7"/>
    <x v="0"/>
    <n v="170.50420848999997"/>
  </r>
  <r>
    <x v="25"/>
    <x v="6"/>
    <x v="80"/>
    <n v="53.2"/>
    <n v="117.28594360000001"/>
    <s v="42+"/>
    <x v="7"/>
    <x v="0"/>
    <n v="77.995046360000003"/>
  </r>
  <r>
    <x v="25"/>
    <x v="6"/>
    <x v="84"/>
    <n v="43.1"/>
    <n v="95.019251300000008"/>
    <s v="42+"/>
    <x v="7"/>
    <x v="0"/>
    <n v="63.187716129999998"/>
  </r>
  <r>
    <x v="25"/>
    <x v="6"/>
    <x v="98"/>
    <n v="55.4"/>
    <n v="122.13611419999999"/>
    <s v="42+"/>
    <x v="7"/>
    <x v="0"/>
    <n v="81.220405419999992"/>
  </r>
  <r>
    <x v="25"/>
    <x v="8"/>
    <x v="76"/>
    <n v="308.39999999999998"/>
    <n v="679.90573319999999"/>
    <s v="4A"/>
    <x v="8"/>
    <x v="0"/>
    <n v="452.13669731999994"/>
  </r>
  <r>
    <x v="25"/>
    <x v="9"/>
    <x v="76"/>
    <n v="320.39999999999998"/>
    <n v="706.36120919999996"/>
    <s v="4A"/>
    <x v="8"/>
    <x v="0"/>
    <n v="469.72956491999992"/>
  </r>
  <r>
    <x v="25"/>
    <x v="10"/>
    <x v="76"/>
    <n v="54.4"/>
    <n v="119.93149120000001"/>
    <s v="4A"/>
    <x v="8"/>
    <x v="0"/>
    <n v="79.754333119999984"/>
  </r>
  <r>
    <x v="26"/>
    <x v="0"/>
    <x v="1"/>
    <n v="5.5"/>
    <n v="12.1254265"/>
    <n v="0"/>
    <x v="0"/>
    <x v="0"/>
    <n v="8.0633976499999989"/>
  </r>
  <r>
    <x v="26"/>
    <x v="0"/>
    <x v="2"/>
    <n v="5.3"/>
    <n v="11.684501899999999"/>
    <n v="0"/>
    <x v="0"/>
    <x v="0"/>
    <n v="7.7701831899999991"/>
  </r>
  <r>
    <x v="26"/>
    <x v="0"/>
    <x v="3"/>
    <n v="29"/>
    <n v="63.934067000000006"/>
    <n v="0"/>
    <x v="0"/>
    <x v="0"/>
    <n v="42.516096699999999"/>
  </r>
  <r>
    <x v="26"/>
    <x v="0"/>
    <x v="4"/>
    <n v="8.4"/>
    <n v="18.5188332"/>
    <n v="0"/>
    <x v="0"/>
    <x v="0"/>
    <n v="12.315007320000001"/>
  </r>
  <r>
    <x v="26"/>
    <x v="0"/>
    <x v="5"/>
    <n v="4.4000000000000004"/>
    <n v="9.7003412000000004"/>
    <n v="0"/>
    <x v="0"/>
    <x v="0"/>
    <n v="6.4507181200000012"/>
  </r>
  <r>
    <x v="26"/>
    <x v="0"/>
    <x v="6"/>
    <n v="75.900000000000006"/>
    <n v="167.33088570000001"/>
    <n v="0"/>
    <x v="0"/>
    <x v="0"/>
    <n v="111.27488757"/>
  </r>
  <r>
    <x v="26"/>
    <x v="1"/>
    <x v="7"/>
    <n v="51.6"/>
    <n v="113.7585468"/>
    <n v="0"/>
    <x v="0"/>
    <x v="0"/>
    <n v="75.649330679999991"/>
  </r>
  <r>
    <x v="26"/>
    <x v="1"/>
    <x v="8"/>
    <n v="23.5"/>
    <n v="51.808640500000003"/>
    <n v="0"/>
    <x v="0"/>
    <x v="0"/>
    <n v="34.45269905"/>
  </r>
  <r>
    <x v="26"/>
    <x v="1"/>
    <x v="9"/>
    <n v="251.8"/>
    <n v="555.12407140000005"/>
    <n v="0"/>
    <x v="0"/>
    <x v="0"/>
    <n v="369.15700513999997"/>
  </r>
  <r>
    <x v="26"/>
    <x v="1"/>
    <x v="89"/>
    <n v="21.2"/>
    <n v="46.738007599999996"/>
    <n v="0"/>
    <x v="0"/>
    <x v="0"/>
    <n v="31.080732759999997"/>
  </r>
  <r>
    <x v="26"/>
    <x v="1"/>
    <x v="10"/>
    <n v="162.30000000000001"/>
    <n v="357.81031290000004"/>
    <n v="0"/>
    <x v="0"/>
    <x v="0"/>
    <n v="237.94353429"/>
  </r>
  <r>
    <x v="26"/>
    <x v="1"/>
    <x v="11"/>
    <n v="166.5"/>
    <n v="367.06972949999999"/>
    <n v="0"/>
    <x v="0"/>
    <x v="0"/>
    <n v="244.10103794999998"/>
  </r>
  <r>
    <x v="26"/>
    <x v="1"/>
    <x v="12"/>
    <n v="24.3"/>
    <n v="53.572338900000005"/>
    <n v="0"/>
    <x v="0"/>
    <x v="0"/>
    <n v="35.625556889999999"/>
  </r>
  <r>
    <x v="26"/>
    <x v="1"/>
    <x v="13"/>
    <n v="332.3"/>
    <n v="732.59622290000004"/>
    <n v="0"/>
    <x v="0"/>
    <x v="0"/>
    <n v="487.17582528999998"/>
  </r>
  <r>
    <x v="26"/>
    <x v="1"/>
    <x v="14"/>
    <n v="683.6"/>
    <n v="1507.0802828000001"/>
    <n v="0"/>
    <x v="0"/>
    <x v="0"/>
    <n v="1002.2070242799999"/>
  </r>
  <r>
    <x v="26"/>
    <x v="1"/>
    <x v="15"/>
    <n v="11.2"/>
    <n v="24.691777599999998"/>
    <n v="0"/>
    <x v="0"/>
    <x v="0"/>
    <n v="16.420009759999999"/>
  </r>
  <r>
    <x v="26"/>
    <x v="1"/>
    <x v="16"/>
    <n v="104.3"/>
    <n v="229.94217889999999"/>
    <n v="0"/>
    <x v="0"/>
    <x v="0"/>
    <n v="152.91134088999999"/>
  </r>
  <r>
    <x v="26"/>
    <x v="1"/>
    <x v="17"/>
    <n v="513.70000000000005"/>
    <n v="1132.5148351"/>
    <n v="0"/>
    <x v="0"/>
    <x v="0"/>
    <n v="753.1213405100001"/>
  </r>
  <r>
    <x v="26"/>
    <x v="1"/>
    <x v="18"/>
    <n v="31.5"/>
    <n v="69.445624500000008"/>
    <n v="0"/>
    <x v="0"/>
    <x v="0"/>
    <n v="46.181277449999996"/>
  </r>
  <r>
    <x v="26"/>
    <x v="1"/>
    <x v="19"/>
    <n v="81.400000000000006"/>
    <n v="179.45631220000001"/>
    <n v="0"/>
    <x v="0"/>
    <x v="0"/>
    <n v="119.33828522"/>
  </r>
  <r>
    <x v="26"/>
    <x v="1"/>
    <x v="20"/>
    <n v="93.1"/>
    <n v="205.25040129999999"/>
    <n v="0"/>
    <x v="0"/>
    <x v="0"/>
    <n v="136.49133112999999"/>
  </r>
  <r>
    <x v="26"/>
    <x v="1"/>
    <x v="21"/>
    <n v="10.7"/>
    <n v="23.589466099999999"/>
    <n v="0"/>
    <x v="0"/>
    <x v="0"/>
    <n v="15.686973609999999"/>
  </r>
  <r>
    <x v="26"/>
    <x v="1"/>
    <x v="22"/>
    <n v="379.9"/>
    <n v="837.53627770000003"/>
    <n v="0"/>
    <x v="0"/>
    <x v="0"/>
    <n v="556.96086676999994"/>
  </r>
  <r>
    <x v="26"/>
    <x v="1"/>
    <x v="23"/>
    <n v="564.20000000000005"/>
    <n v="1243.8482966000001"/>
    <n v="0"/>
    <x v="0"/>
    <x v="0"/>
    <n v="827.15799166000011"/>
  </r>
  <r>
    <x v="26"/>
    <x v="1"/>
    <x v="24"/>
    <n v="342.4"/>
    <n v="754.86291519999997"/>
    <n v="0"/>
    <x v="0"/>
    <x v="0"/>
    <n v="501.98315551999997"/>
  </r>
  <r>
    <x v="26"/>
    <x v="1"/>
    <x v="25"/>
    <n v="223.6"/>
    <n v="492.95370279999997"/>
    <n v="0"/>
    <x v="0"/>
    <x v="0"/>
    <n v="327.81376627999998"/>
  </r>
  <r>
    <x v="26"/>
    <x v="1"/>
    <x v="26"/>
    <n v="43.7"/>
    <n v="96.342025100000015"/>
    <n v="0"/>
    <x v="0"/>
    <x v="0"/>
    <n v="64.067359510000003"/>
  </r>
  <r>
    <x v="26"/>
    <x v="1"/>
    <x v="27"/>
    <n v="197.9"/>
    <n v="436.29489170000005"/>
    <n v="0"/>
    <x v="0"/>
    <x v="0"/>
    <n v="290.13570816999999"/>
  </r>
  <r>
    <x v="26"/>
    <x v="2"/>
    <x v="28"/>
    <n v="16.7"/>
    <n v="36.817204100000005"/>
    <s v="14-O"/>
    <x v="1"/>
    <x v="0"/>
    <n v="24.483407409999998"/>
  </r>
  <r>
    <x v="26"/>
    <x v="2"/>
    <x v="29"/>
    <n v="23.5"/>
    <n v="51.808640500000003"/>
    <s v="14-I"/>
    <x v="2"/>
    <x v="0"/>
    <n v="34.45269905"/>
  </r>
  <r>
    <x v="26"/>
    <x v="2"/>
    <x v="30"/>
    <n v="63.6"/>
    <n v="140.21402280000001"/>
    <s v="14-I"/>
    <x v="2"/>
    <x v="0"/>
    <n v="93.242198279999997"/>
  </r>
  <r>
    <x v="26"/>
    <x v="2"/>
    <x v="31"/>
    <n v="112.1"/>
    <n v="247.13823829999998"/>
    <s v="14-I"/>
    <x v="2"/>
    <x v="0"/>
    <n v="164.34670482999999"/>
  </r>
  <r>
    <x v="26"/>
    <x v="2"/>
    <x v="32"/>
    <n v="37.299999999999997"/>
    <n v="82.232437899999994"/>
    <s v="14-I"/>
    <x v="2"/>
    <x v="0"/>
    <n v="54.684496789999997"/>
  </r>
  <r>
    <x v="26"/>
    <x v="2"/>
    <x v="33"/>
    <n v="117.2"/>
    <n v="258.38181559999998"/>
    <s v="15-O"/>
    <x v="1"/>
    <x v="0"/>
    <n v="171.82367356"/>
  </r>
  <r>
    <x v="26"/>
    <x v="2"/>
    <x v="34"/>
    <n v="210.1"/>
    <n v="463.19129229999999"/>
    <s v="15-I"/>
    <x v="2"/>
    <x v="0"/>
    <n v="308.02179022999997"/>
  </r>
  <r>
    <x v="26"/>
    <x v="2"/>
    <x v="35"/>
    <n v="148.9"/>
    <n v="328.26836470000001"/>
    <s v="15-I"/>
    <x v="2"/>
    <x v="0"/>
    <n v="218.29816547000001"/>
  </r>
  <r>
    <x v="26"/>
    <x v="2"/>
    <x v="36"/>
    <n v="110.7"/>
    <n v="244.05176610000001"/>
    <s v="15-I"/>
    <x v="2"/>
    <x v="0"/>
    <n v="162.29420360999998"/>
  </r>
  <r>
    <x v="26"/>
    <x v="2"/>
    <x v="37"/>
    <n v="496.1"/>
    <n v="1093.7134703000002"/>
    <s v="16-O"/>
    <x v="1"/>
    <x v="0"/>
    <n v="727.31846803000008"/>
  </r>
  <r>
    <x v="26"/>
    <x v="2"/>
    <x v="38"/>
    <n v="200.2"/>
    <n v="441.36552460000001"/>
    <s v="16-I"/>
    <x v="2"/>
    <x v="0"/>
    <n v="293.50767445999998"/>
  </r>
  <r>
    <x v="26"/>
    <x v="2"/>
    <x v="39"/>
    <n v="567.1"/>
    <n v="1250.2417033000002"/>
    <s v="16-I"/>
    <x v="2"/>
    <x v="0"/>
    <n v="831.4096013300001"/>
  </r>
  <r>
    <x v="26"/>
    <x v="2"/>
    <x v="40"/>
    <n v="30"/>
    <n v="66.138689999999997"/>
    <s v="16-I"/>
    <x v="2"/>
    <x v="0"/>
    <n v="43.982168999999999"/>
  </r>
  <r>
    <x v="26"/>
    <x v="2"/>
    <x v="41"/>
    <n v="478.8"/>
    <n v="1055.5734924000001"/>
    <s v="17-O"/>
    <x v="1"/>
    <x v="0"/>
    <n v="701.95541723999997"/>
  </r>
  <r>
    <x v="26"/>
    <x v="2"/>
    <x v="42"/>
    <n v="114.4"/>
    <n v="252.20887120000003"/>
    <s v="17-I"/>
    <x v="2"/>
    <x v="0"/>
    <n v="167.71867112000001"/>
  </r>
  <r>
    <x v="26"/>
    <x v="2"/>
    <x v="43"/>
    <n v="65"/>
    <n v="143.30049499999998"/>
    <s v="17-I"/>
    <x v="2"/>
    <x v="0"/>
    <n v="95.294699500000007"/>
  </r>
  <r>
    <x v="26"/>
    <x v="2"/>
    <x v="44"/>
    <n v="15.6"/>
    <n v="34.392118799999999"/>
    <s v="17-I"/>
    <x v="2"/>
    <x v="0"/>
    <n v="22.87072788"/>
  </r>
  <r>
    <x v="26"/>
    <x v="2"/>
    <x v="45"/>
    <n v="302.10000000000002"/>
    <n v="666.01660830000003"/>
    <s v="18S-O"/>
    <x v="1"/>
    <x v="0"/>
    <n v="442.90044183000003"/>
  </r>
  <r>
    <x v="26"/>
    <x v="2"/>
    <x v="46"/>
    <n v="262.39999999999998"/>
    <n v="578.49307519999991"/>
    <s v="183-I"/>
    <x v="2"/>
    <x v="0"/>
    <n v="384.69737151999999"/>
  </r>
  <r>
    <x v="26"/>
    <x v="2"/>
    <x v="47"/>
    <n v="12.2"/>
    <n v="26.896400599999996"/>
    <s v="183-I"/>
    <x v="2"/>
    <x v="0"/>
    <n v="17.886082059999996"/>
  </r>
  <r>
    <x v="26"/>
    <x v="2"/>
    <x v="48"/>
    <n v="137.80000000000001"/>
    <n v="303.79704939999999"/>
    <s v="183-I"/>
    <x v="2"/>
    <x v="0"/>
    <n v="202.02476293999999"/>
  </r>
  <r>
    <x v="26"/>
    <x v="3"/>
    <x v="49"/>
    <n v="662.9"/>
    <n v="1461.4445866999999"/>
    <s v="18W"/>
    <x v="3"/>
    <x v="0"/>
    <n v="971.85932766999997"/>
  </r>
  <r>
    <x v="26"/>
    <x v="3"/>
    <x v="50"/>
    <n v="255.1"/>
    <n v="562.39932729999998"/>
    <n v="19"/>
    <x v="3"/>
    <x v="0"/>
    <n v="373.99504373000002"/>
  </r>
  <r>
    <x v="26"/>
    <x v="3"/>
    <x v="51"/>
    <n v="281.2"/>
    <n v="619.93998759999999"/>
    <n v="20"/>
    <x v="3"/>
    <x v="0"/>
    <n v="412.25953075999996"/>
  </r>
  <r>
    <x v="26"/>
    <x v="3"/>
    <x v="52"/>
    <n v="280"/>
    <n v="617.29444000000001"/>
    <n v="21"/>
    <x v="3"/>
    <x v="0"/>
    <n v="410.50024400000001"/>
  </r>
  <r>
    <x v="26"/>
    <x v="3"/>
    <x v="53"/>
    <n v="196.9"/>
    <n v="434.09026870000002"/>
    <n v="22"/>
    <x v="3"/>
    <x v="0"/>
    <n v="288.66963587000004"/>
  </r>
  <r>
    <x v="26"/>
    <x v="3"/>
    <x v="54"/>
    <n v="271.5"/>
    <n v="598.5551445000001"/>
    <n v="23"/>
    <x v="3"/>
    <x v="1"/>
    <n v="398.03862944999997"/>
  </r>
  <r>
    <x v="26"/>
    <x v="3"/>
    <x v="55"/>
    <n v="41.8"/>
    <n v="92.153241399999999"/>
    <n v="23"/>
    <x v="3"/>
    <x v="2"/>
    <n v="61.281822139999989"/>
  </r>
  <r>
    <x v="26"/>
    <x v="3"/>
    <x v="56"/>
    <n v="716"/>
    <n v="1578.510068"/>
    <n v="24"/>
    <x v="4"/>
    <x v="1"/>
    <n v="1049.7077667999999"/>
  </r>
  <r>
    <x v="26"/>
    <x v="3"/>
    <x v="57"/>
    <n v="118.7"/>
    <n v="261.68875009999999"/>
    <n v="24"/>
    <x v="4"/>
    <x v="2"/>
    <n v="174.02278200999999"/>
  </r>
  <r>
    <x v="26"/>
    <x v="3"/>
    <x v="58"/>
    <n v="956.1"/>
    <n v="2107.8400503000003"/>
    <n v="25"/>
    <x v="4"/>
    <x v="0"/>
    <n v="1401.7117260299999"/>
  </r>
  <r>
    <x v="26"/>
    <x v="3"/>
    <x v="59"/>
    <n v="945.8"/>
    <n v="2085.1324334000001"/>
    <n v="26"/>
    <x v="4"/>
    <x v="0"/>
    <n v="1386.61118134"/>
  </r>
  <r>
    <x v="26"/>
    <x v="3"/>
    <x v="60"/>
    <n v="415"/>
    <n v="914.91854499999999"/>
    <n v="26"/>
    <x v="4"/>
    <x v="0"/>
    <n v="608.4200045"/>
  </r>
  <r>
    <x v="26"/>
    <x v="3"/>
    <x v="61"/>
    <n v="1257"/>
    <n v="2771.2111110000001"/>
    <n v="27"/>
    <x v="4"/>
    <x v="0"/>
    <n v="1842.8528811000001"/>
  </r>
  <r>
    <x v="26"/>
    <x v="3"/>
    <x v="62"/>
    <n v="228.2"/>
    <n v="503.09496859999996"/>
    <n v="27"/>
    <x v="4"/>
    <x v="0"/>
    <n v="334.55769885999996"/>
  </r>
  <r>
    <x v="26"/>
    <x v="3"/>
    <x v="63"/>
    <n v="1450.2"/>
    <n v="3197.1442746000002"/>
    <n v="28"/>
    <x v="4"/>
    <x v="0"/>
    <n v="2126.0980494599999"/>
  </r>
  <r>
    <x v="26"/>
    <x v="3"/>
    <x v="64"/>
    <n v="149.80000000000001"/>
    <n v="330.25252540000002"/>
    <n v="28"/>
    <x v="4"/>
    <x v="0"/>
    <n v="219.61763053999999"/>
  </r>
  <r>
    <x v="26"/>
    <x v="4"/>
    <x v="65"/>
    <n v="607.4"/>
    <n v="1339.0880101999999"/>
    <n v="29"/>
    <x v="5"/>
    <x v="0"/>
    <n v="890.49231501999986"/>
  </r>
  <r>
    <x v="26"/>
    <x v="4"/>
    <x v="66"/>
    <n v="170"/>
    <n v="374.78591000000006"/>
    <n v="30"/>
    <x v="5"/>
    <x v="0"/>
    <n v="249.232291"/>
  </r>
  <r>
    <x v="26"/>
    <x v="4"/>
    <x v="67"/>
    <n v="129.1"/>
    <n v="284.61682930000001"/>
    <n v="31"/>
    <x v="5"/>
    <x v="0"/>
    <n v="189.26993392999998"/>
  </r>
  <r>
    <x v="26"/>
    <x v="4"/>
    <x v="68"/>
    <n v="234.9"/>
    <n v="517.86594270000001"/>
    <n v="32"/>
    <x v="6"/>
    <x v="0"/>
    <n v="344.38038326999998"/>
  </r>
  <r>
    <x v="26"/>
    <x v="4"/>
    <x v="69"/>
    <n v="162.9"/>
    <n v="359.13308670000004"/>
    <n v="33"/>
    <x v="6"/>
    <x v="0"/>
    <n v="238.82317767000001"/>
  </r>
  <r>
    <x v="26"/>
    <x v="4"/>
    <x v="70"/>
    <n v="108.6"/>
    <n v="239.42205779999998"/>
    <n v="34"/>
    <x v="6"/>
    <x v="0"/>
    <n v="159.21545178"/>
  </r>
  <r>
    <x v="26"/>
    <x v="5"/>
    <x v="76"/>
    <n v="366.9"/>
    <n v="808.87617869999997"/>
    <s v="4A"/>
    <x v="8"/>
    <x v="0"/>
    <n v="537.90192687000001"/>
  </r>
  <r>
    <x v="26"/>
    <x v="5"/>
    <x v="71"/>
    <n v="138.19999999999999"/>
    <n v="304.67889859999997"/>
    <n v="35"/>
    <x v="6"/>
    <x v="0"/>
    <n v="202.61119185999999"/>
  </r>
  <r>
    <x v="26"/>
    <x v="5"/>
    <x v="72"/>
    <n v="175.2"/>
    <n v="386.24994959999998"/>
    <n v="36"/>
    <x v="6"/>
    <x v="0"/>
    <n v="256.85586695999996"/>
  </r>
  <r>
    <x v="26"/>
    <x v="5"/>
    <x v="73"/>
    <n v="14.5"/>
    <n v="31.967033500000003"/>
    <n v="37"/>
    <x v="6"/>
    <x v="0"/>
    <n v="21.258048349999999"/>
  </r>
  <r>
    <x v="26"/>
    <x v="5"/>
    <x v="74"/>
    <n v="38.6"/>
    <n v="85.098447800000002"/>
    <n v="38"/>
    <x v="6"/>
    <x v="0"/>
    <n v="56.59039078"/>
  </r>
  <r>
    <x v="26"/>
    <x v="6"/>
    <x v="76"/>
    <n v="451.4"/>
    <n v="995.16682219999996"/>
    <s v="4A"/>
    <x v="8"/>
    <x v="0"/>
    <n v="661.78503621999994"/>
  </r>
  <r>
    <x v="26"/>
    <x v="6"/>
    <x v="77"/>
    <n v="46.2"/>
    <n v="101.85358260000001"/>
    <n v="40"/>
    <x v="7"/>
    <x v="0"/>
    <n v="67.732540260000007"/>
  </r>
  <r>
    <x v="26"/>
    <x v="6"/>
    <x v="78"/>
    <n v="45.7"/>
    <n v="100.75127110000001"/>
    <n v="41"/>
    <x v="7"/>
    <x v="0"/>
    <n v="66.999504110000004"/>
  </r>
  <r>
    <x v="26"/>
    <x v="6"/>
    <x v="79"/>
    <n v="113.6"/>
    <n v="250.44517279999999"/>
    <s v="42+"/>
    <x v="7"/>
    <x v="0"/>
    <n v="166.54581327999998"/>
  </r>
  <r>
    <x v="26"/>
    <x v="6"/>
    <x v="80"/>
    <n v="48.2"/>
    <n v="106.26282860000001"/>
    <s v="42+"/>
    <x v="7"/>
    <x v="0"/>
    <n v="70.664684859999994"/>
  </r>
  <r>
    <x v="26"/>
    <x v="6"/>
    <x v="84"/>
    <n v="33.1"/>
    <n v="72.973021300000013"/>
    <s v="42+"/>
    <x v="7"/>
    <x v="0"/>
    <n v="48.526993130000001"/>
  </r>
  <r>
    <x v="26"/>
    <x v="6"/>
    <x v="120"/>
    <n v="23.9"/>
    <n v="52.690489700000001"/>
    <s v="42+"/>
    <x v="7"/>
    <x v="0"/>
    <n v="35.039127969999996"/>
  </r>
  <r>
    <x v="26"/>
    <x v="8"/>
    <x v="76"/>
    <n v="302.8"/>
    <n v="667.55984440000009"/>
    <s v="4A"/>
    <x v="8"/>
    <x v="0"/>
    <n v="443.92669244000001"/>
  </r>
  <r>
    <x v="26"/>
    <x v="9"/>
    <x v="76"/>
    <n v="291.60000000000002"/>
    <n v="642.86806680000007"/>
    <s v="4A"/>
    <x v="8"/>
    <x v="0"/>
    <n v="427.50668268000004"/>
  </r>
  <r>
    <x v="26"/>
    <x v="10"/>
    <x v="76"/>
    <n v="57.7"/>
    <n v="127.2067471"/>
    <s v="4A"/>
    <x v="8"/>
    <x v="0"/>
    <n v="84.592371709999995"/>
  </r>
  <r>
    <x v="27"/>
    <x v="0"/>
    <x v="92"/>
    <n v="0.5"/>
    <n v="1.1023115000000001"/>
    <n v="0"/>
    <x v="0"/>
    <x v="0"/>
    <n v="0.73303615"/>
  </r>
  <r>
    <x v="27"/>
    <x v="0"/>
    <x v="2"/>
    <n v="1.8"/>
    <n v="3.9683214000000002"/>
    <n v="0"/>
    <x v="0"/>
    <x v="0"/>
    <n v="2.6389301399999998"/>
  </r>
  <r>
    <x v="27"/>
    <x v="0"/>
    <x v="3"/>
    <n v="23"/>
    <n v="50.706328999999997"/>
    <n v="0"/>
    <x v="0"/>
    <x v="0"/>
    <n v="33.719662899999996"/>
  </r>
  <r>
    <x v="27"/>
    <x v="0"/>
    <x v="4"/>
    <n v="1.6"/>
    <n v="3.5273968000000004"/>
    <n v="0"/>
    <x v="0"/>
    <x v="0"/>
    <n v="2.3457156800000001"/>
  </r>
  <r>
    <x v="27"/>
    <x v="0"/>
    <x v="5"/>
    <n v="10.4"/>
    <n v="22.928079199999999"/>
    <n v="0"/>
    <x v="0"/>
    <x v="0"/>
    <n v="15.24715192"/>
  </r>
  <r>
    <x v="27"/>
    <x v="0"/>
    <x v="6"/>
    <n v="127.1"/>
    <n v="280.20758330000001"/>
    <n v="0"/>
    <x v="0"/>
    <x v="0"/>
    <n v="186.33778932999996"/>
  </r>
  <r>
    <x v="27"/>
    <x v="1"/>
    <x v="7"/>
    <n v="75.2"/>
    <n v="165.78764960000001"/>
    <n v="0"/>
    <x v="0"/>
    <x v="0"/>
    <n v="110.24863696"/>
  </r>
  <r>
    <x v="27"/>
    <x v="1"/>
    <x v="8"/>
    <n v="24.4"/>
    <n v="53.792801199999992"/>
    <n v="0"/>
    <x v="0"/>
    <x v="0"/>
    <n v="35.772164119999992"/>
  </r>
  <r>
    <x v="27"/>
    <x v="1"/>
    <x v="9"/>
    <n v="215.6"/>
    <n v="475.31671879999999"/>
    <n v="0"/>
    <x v="0"/>
    <x v="0"/>
    <n v="316.08518787999998"/>
  </r>
  <r>
    <x v="27"/>
    <x v="1"/>
    <x v="89"/>
    <n v="19.7"/>
    <n v="43.431073099999999"/>
    <n v="0"/>
    <x v="0"/>
    <x v="0"/>
    <n v="28.881624309999999"/>
  </r>
  <r>
    <x v="27"/>
    <x v="1"/>
    <x v="10"/>
    <n v="123.7"/>
    <n v="272.71186510000001"/>
    <n v="0"/>
    <x v="0"/>
    <x v="0"/>
    <n v="181.35314351"/>
  </r>
  <r>
    <x v="27"/>
    <x v="1"/>
    <x v="11"/>
    <n v="204.1"/>
    <n v="449.9635543"/>
    <n v="0"/>
    <x v="0"/>
    <x v="0"/>
    <n v="299.22535642999998"/>
  </r>
  <r>
    <x v="27"/>
    <x v="1"/>
    <x v="12"/>
    <n v="15.5"/>
    <n v="34.171656499999997"/>
    <n v="0"/>
    <x v="0"/>
    <x v="0"/>
    <n v="22.724120649999996"/>
  </r>
  <r>
    <x v="27"/>
    <x v="1"/>
    <x v="13"/>
    <n v="419.9"/>
    <n v="925.72119770000006"/>
    <n v="0"/>
    <x v="0"/>
    <x v="0"/>
    <n v="615.6037587699999"/>
  </r>
  <r>
    <x v="27"/>
    <x v="1"/>
    <x v="14"/>
    <n v="613.5"/>
    <n v="1352.5362105000002"/>
    <n v="0"/>
    <x v="0"/>
    <x v="0"/>
    <n v="899.43535605"/>
  </r>
  <r>
    <x v="27"/>
    <x v="1"/>
    <x v="15"/>
    <n v="14.3"/>
    <n v="31.526108900000004"/>
    <n v="0"/>
    <x v="0"/>
    <x v="0"/>
    <n v="20.964833890000001"/>
  </r>
  <r>
    <x v="27"/>
    <x v="1"/>
    <x v="16"/>
    <n v="116.9"/>
    <n v="257.72042870000001"/>
    <n v="0"/>
    <x v="0"/>
    <x v="0"/>
    <n v="171.38385187"/>
  </r>
  <r>
    <x v="27"/>
    <x v="1"/>
    <x v="17"/>
    <n v="570.1"/>
    <n v="1256.8555723000002"/>
    <n v="0"/>
    <x v="0"/>
    <x v="0"/>
    <n v="835.80781822999995"/>
  </r>
  <r>
    <x v="27"/>
    <x v="1"/>
    <x v="18"/>
    <n v="32.9"/>
    <n v="72.532096699999997"/>
    <n v="0"/>
    <x v="0"/>
    <x v="0"/>
    <n v="48.233778669999992"/>
  </r>
  <r>
    <x v="27"/>
    <x v="1"/>
    <x v="19"/>
    <n v="65.5"/>
    <n v="144.4028065"/>
    <n v="0"/>
    <x v="0"/>
    <x v="0"/>
    <n v="96.027735649999997"/>
  </r>
  <r>
    <x v="27"/>
    <x v="1"/>
    <x v="20"/>
    <n v="80.8"/>
    <n v="178.13353839999999"/>
    <n v="0"/>
    <x v="0"/>
    <x v="0"/>
    <n v="118.45864183999998"/>
  </r>
  <r>
    <x v="27"/>
    <x v="1"/>
    <x v="21"/>
    <n v="10.8"/>
    <n v="23.8099284"/>
    <n v="0"/>
    <x v="0"/>
    <x v="0"/>
    <n v="15.83358084"/>
  </r>
  <r>
    <x v="27"/>
    <x v="1"/>
    <x v="22"/>
    <n v="434.7"/>
    <n v="958.34961809999993"/>
    <n v="0"/>
    <x v="0"/>
    <x v="0"/>
    <n v="637.3016288099999"/>
  </r>
  <r>
    <x v="27"/>
    <x v="1"/>
    <x v="23"/>
    <n v="625.20000000000005"/>
    <n v="1378.3302996"/>
    <n v="0"/>
    <x v="0"/>
    <x v="0"/>
    <n v="916.58840196000006"/>
  </r>
  <r>
    <x v="27"/>
    <x v="1"/>
    <x v="24"/>
    <n v="308.60000000000002"/>
    <n v="680.3466578"/>
    <n v="0"/>
    <x v="0"/>
    <x v="0"/>
    <n v="452.42991178"/>
  </r>
  <r>
    <x v="27"/>
    <x v="1"/>
    <x v="25"/>
    <n v="198.1"/>
    <n v="436.73581630000001"/>
    <n v="0"/>
    <x v="0"/>
    <x v="0"/>
    <n v="290.42892262999999"/>
  </r>
  <r>
    <x v="27"/>
    <x v="1"/>
    <x v="26"/>
    <n v="75.400000000000006"/>
    <n v="166.2285742"/>
    <n v="0"/>
    <x v="0"/>
    <x v="0"/>
    <n v="110.54185142000001"/>
  </r>
  <r>
    <x v="27"/>
    <x v="1"/>
    <x v="27"/>
    <n v="244.8"/>
    <n v="539.69171040000003"/>
    <n v="0"/>
    <x v="0"/>
    <x v="0"/>
    <n v="358.89449904000003"/>
  </r>
  <r>
    <x v="27"/>
    <x v="2"/>
    <x v="28"/>
    <n v="117.7"/>
    <n v="259.48412710000002"/>
    <s v="14-O"/>
    <x v="1"/>
    <x v="0"/>
    <n v="172.55670971000001"/>
  </r>
  <r>
    <x v="27"/>
    <x v="2"/>
    <x v="29"/>
    <n v="113.3"/>
    <n v="249.7837859"/>
    <s v="14-I"/>
    <x v="2"/>
    <x v="0"/>
    <n v="166.10599159"/>
  </r>
  <r>
    <x v="27"/>
    <x v="2"/>
    <x v="30"/>
    <n v="34.4"/>
    <n v="75.839031199999994"/>
    <s v="14-I"/>
    <x v="2"/>
    <x v="0"/>
    <n v="50.432887119999997"/>
  </r>
  <r>
    <x v="27"/>
    <x v="2"/>
    <x v="31"/>
    <n v="97.3"/>
    <n v="214.5098179"/>
    <s v="14-I"/>
    <x v="2"/>
    <x v="0"/>
    <n v="142.64883479"/>
  </r>
  <r>
    <x v="27"/>
    <x v="2"/>
    <x v="32"/>
    <n v="55.4"/>
    <n v="122.13611419999999"/>
    <s v="14-I"/>
    <x v="2"/>
    <x v="0"/>
    <n v="81.220405419999992"/>
  </r>
  <r>
    <x v="27"/>
    <x v="2"/>
    <x v="33"/>
    <n v="450.8"/>
    <n v="993.84404840000013"/>
    <s v="15-O"/>
    <x v="1"/>
    <x v="0"/>
    <n v="660.90539283999999"/>
  </r>
  <r>
    <x v="27"/>
    <x v="2"/>
    <x v="34"/>
    <n v="360.2"/>
    <n v="794.10520459999998"/>
    <s v="15-I"/>
    <x v="2"/>
    <x v="0"/>
    <n v="528.07924246000005"/>
  </r>
  <r>
    <x v="27"/>
    <x v="2"/>
    <x v="35"/>
    <n v="168.8"/>
    <n v="372.14036240000001"/>
    <s v="15-I"/>
    <x v="2"/>
    <x v="0"/>
    <n v="247.47300424000002"/>
  </r>
  <r>
    <x v="27"/>
    <x v="2"/>
    <x v="36"/>
    <n v="75.5"/>
    <n v="166.44903650000001"/>
    <s v="15-I"/>
    <x v="2"/>
    <x v="0"/>
    <n v="110.68845864999999"/>
  </r>
  <r>
    <x v="27"/>
    <x v="2"/>
    <x v="37"/>
    <n v="845.7"/>
    <n v="1864.4496711000002"/>
    <s v="16-O"/>
    <x v="1"/>
    <x v="0"/>
    <n v="1239.85734411"/>
  </r>
  <r>
    <x v="27"/>
    <x v="2"/>
    <x v="38"/>
    <n v="189.4"/>
    <n v="417.55559620000002"/>
    <s v="16-I"/>
    <x v="2"/>
    <x v="0"/>
    <n v="277.67409362000001"/>
  </r>
  <r>
    <x v="27"/>
    <x v="2"/>
    <x v="39"/>
    <n v="498.1"/>
    <n v="1098.1227162999999"/>
    <s v="16-I"/>
    <x v="2"/>
    <x v="0"/>
    <n v="730.25061262999998"/>
  </r>
  <r>
    <x v="27"/>
    <x v="2"/>
    <x v="40"/>
    <n v="57.1"/>
    <n v="125.88397330000001"/>
    <s v="16-I"/>
    <x v="2"/>
    <x v="0"/>
    <n v="83.71272832999999"/>
  </r>
  <r>
    <x v="27"/>
    <x v="2"/>
    <x v="41"/>
    <n v="622.9"/>
    <n v="1373.2596667"/>
    <s v="17-O"/>
    <x v="1"/>
    <x v="0"/>
    <n v="913.21643567000001"/>
  </r>
  <r>
    <x v="27"/>
    <x v="2"/>
    <x v="42"/>
    <n v="99.6"/>
    <n v="219.58045079999999"/>
    <s v="17-I"/>
    <x v="2"/>
    <x v="0"/>
    <n v="146.02080107999998"/>
  </r>
  <r>
    <x v="27"/>
    <x v="2"/>
    <x v="43"/>
    <n v="104.2"/>
    <n v="229.72171660000001"/>
    <s v="17-I"/>
    <x v="2"/>
    <x v="0"/>
    <n v="152.76473365999999"/>
  </r>
  <r>
    <x v="27"/>
    <x v="2"/>
    <x v="44"/>
    <n v="20.2"/>
    <n v="44.533384599999998"/>
    <s v="17-I"/>
    <x v="2"/>
    <x v="0"/>
    <n v="29.614660459999996"/>
  </r>
  <r>
    <x v="27"/>
    <x v="2"/>
    <x v="45"/>
    <n v="353"/>
    <n v="778.23191899999995"/>
    <s v="18S-O"/>
    <x v="1"/>
    <x v="0"/>
    <n v="517.52352189999999"/>
  </r>
  <r>
    <x v="27"/>
    <x v="2"/>
    <x v="46"/>
    <n v="298.60000000000002"/>
    <n v="658.30042780000008"/>
    <s v="183-I"/>
    <x v="2"/>
    <x v="0"/>
    <n v="437.76918878000004"/>
  </r>
  <r>
    <x v="27"/>
    <x v="2"/>
    <x v="47"/>
    <n v="17.899999999999999"/>
    <n v="39.462751699999998"/>
    <s v="183-I"/>
    <x v="2"/>
    <x v="0"/>
    <n v="26.24269417"/>
  </r>
  <r>
    <x v="27"/>
    <x v="2"/>
    <x v="48"/>
    <n v="127.7"/>
    <n v="281.5303571"/>
    <s v="183-I"/>
    <x v="2"/>
    <x v="0"/>
    <n v="187.21743271"/>
  </r>
  <r>
    <x v="27"/>
    <x v="3"/>
    <x v="49"/>
    <n v="395.6"/>
    <n v="872.14885880000008"/>
    <s v="18W"/>
    <x v="3"/>
    <x v="0"/>
    <n v="579.97820188000003"/>
  </r>
  <r>
    <x v="27"/>
    <x v="3"/>
    <x v="50"/>
    <n v="440.8"/>
    <n v="971.79781839999998"/>
    <n v="19"/>
    <x v="3"/>
    <x v="0"/>
    <n v="646.24466984000003"/>
  </r>
  <r>
    <x v="27"/>
    <x v="3"/>
    <x v="51"/>
    <n v="447.2"/>
    <n v="985.90740559999995"/>
    <n v="20"/>
    <x v="3"/>
    <x v="0"/>
    <n v="655.62753255999996"/>
  </r>
  <r>
    <x v="27"/>
    <x v="3"/>
    <x v="52"/>
    <n v="425.9"/>
    <n v="938.94893569999988"/>
    <n v="21"/>
    <x v="3"/>
    <x v="0"/>
    <n v="624.40019256999994"/>
  </r>
  <r>
    <x v="27"/>
    <x v="3"/>
    <x v="53"/>
    <n v="334"/>
    <n v="736.34408200000007"/>
    <n v="22"/>
    <x v="3"/>
    <x v="0"/>
    <n v="489.66814820000002"/>
  </r>
  <r>
    <x v="27"/>
    <x v="3"/>
    <x v="54"/>
    <n v="597.79999999999995"/>
    <n v="1317.9236294"/>
    <n v="23"/>
    <x v="3"/>
    <x v="1"/>
    <n v="876.41802093999991"/>
  </r>
  <r>
    <x v="27"/>
    <x v="3"/>
    <x v="55"/>
    <n v="68.5"/>
    <n v="151.01667550000002"/>
    <n v="23"/>
    <x v="3"/>
    <x v="2"/>
    <n v="100.42595255000001"/>
  </r>
  <r>
    <x v="27"/>
    <x v="3"/>
    <x v="56"/>
    <n v="788.8"/>
    <n v="1739.0066224"/>
    <n v="24"/>
    <x v="4"/>
    <x v="1"/>
    <n v="1156.4378302399998"/>
  </r>
  <r>
    <x v="27"/>
    <x v="3"/>
    <x v="57"/>
    <n v="96.8"/>
    <n v="213.40750639999999"/>
    <n v="24"/>
    <x v="4"/>
    <x v="2"/>
    <n v="141.91579863999999"/>
  </r>
  <r>
    <x v="27"/>
    <x v="3"/>
    <x v="58"/>
    <n v="1742.9"/>
    <n v="3842.4374267000003"/>
    <n v="25"/>
    <x v="4"/>
    <x v="0"/>
    <n v="2555.2174116700003"/>
  </r>
  <r>
    <x v="27"/>
    <x v="3"/>
    <x v="59"/>
    <n v="1874.7"/>
    <n v="4133.0067380999999"/>
    <n v="26"/>
    <x v="4"/>
    <x v="0"/>
    <n v="2748.4457408099997"/>
  </r>
  <r>
    <x v="27"/>
    <x v="3"/>
    <x v="60"/>
    <n v="526.1"/>
    <n v="1159.8521603000002"/>
    <n v="26"/>
    <x v="4"/>
    <x v="0"/>
    <n v="771.30063703000008"/>
  </r>
  <r>
    <x v="27"/>
    <x v="3"/>
    <x v="61"/>
    <n v="1357"/>
    <n v="2991.6734109999998"/>
    <n v="27"/>
    <x v="4"/>
    <x v="0"/>
    <n v="1989.4601110999999"/>
  </r>
  <r>
    <x v="27"/>
    <x v="3"/>
    <x v="62"/>
    <n v="199.4"/>
    <n v="439.6018262"/>
    <n v="27"/>
    <x v="4"/>
    <x v="0"/>
    <n v="292.33481662000003"/>
  </r>
  <r>
    <x v="27"/>
    <x v="3"/>
    <x v="63"/>
    <n v="1581.6"/>
    <n v="3486.8317368000003"/>
    <n v="28"/>
    <x v="4"/>
    <x v="0"/>
    <n v="2318.7399496799999"/>
  </r>
  <r>
    <x v="27"/>
    <x v="3"/>
    <x v="64"/>
    <n v="255.8"/>
    <n v="563.94256340000004"/>
    <n v="28"/>
    <x v="4"/>
    <x v="0"/>
    <n v="375.02129434"/>
  </r>
  <r>
    <x v="27"/>
    <x v="4"/>
    <x v="65"/>
    <n v="310"/>
    <n v="683.43313000000001"/>
    <n v="29"/>
    <x v="5"/>
    <x v="0"/>
    <n v="454.48241300000001"/>
  </r>
  <r>
    <x v="27"/>
    <x v="4"/>
    <x v="66"/>
    <n v="272"/>
    <n v="599.65745600000002"/>
    <n v="30"/>
    <x v="5"/>
    <x v="0"/>
    <n v="398.77166559999995"/>
  </r>
  <r>
    <x v="27"/>
    <x v="4"/>
    <x v="67"/>
    <n v="183.8"/>
    <n v="405.20970740000001"/>
    <n v="31"/>
    <x v="5"/>
    <x v="0"/>
    <n v="269.46408874000002"/>
  </r>
  <r>
    <x v="27"/>
    <x v="4"/>
    <x v="68"/>
    <n v="391.3"/>
    <n v="862.66897990000007"/>
    <n v="32"/>
    <x v="6"/>
    <x v="0"/>
    <n v="573.67409098999997"/>
  </r>
  <r>
    <x v="27"/>
    <x v="4"/>
    <x v="69"/>
    <n v="373.4"/>
    <n v="823.20622820000006"/>
    <n v="33"/>
    <x v="6"/>
    <x v="0"/>
    <n v="547.43139681999992"/>
  </r>
  <r>
    <x v="27"/>
    <x v="4"/>
    <x v="70"/>
    <n v="168.7"/>
    <n v="371.91990009999995"/>
    <n v="34"/>
    <x v="6"/>
    <x v="0"/>
    <n v="247.32639700999999"/>
  </r>
  <r>
    <x v="27"/>
    <x v="5"/>
    <x v="76"/>
    <n v="379.3"/>
    <n v="836.21350389999998"/>
    <s v="4A"/>
    <x v="8"/>
    <x v="0"/>
    <n v="556.08122338999999"/>
  </r>
  <r>
    <x v="27"/>
    <x v="5"/>
    <x v="71"/>
    <n v="229.9"/>
    <n v="506.84282770000004"/>
    <n v="35"/>
    <x v="6"/>
    <x v="0"/>
    <n v="337.05002177"/>
  </r>
  <r>
    <x v="27"/>
    <x v="5"/>
    <x v="72"/>
    <n v="188.1"/>
    <n v="414.68958630000003"/>
    <n v="36"/>
    <x v="6"/>
    <x v="0"/>
    <n v="275.76819962999997"/>
  </r>
  <r>
    <x v="27"/>
    <x v="5"/>
    <x v="121"/>
    <n v="20.7"/>
    <n v="45.635696100000004"/>
    <s v="37-38-39"/>
    <x v="9"/>
    <x v="0"/>
    <n v="30.34769661"/>
  </r>
  <r>
    <x v="27"/>
    <x v="6"/>
    <x v="76"/>
    <n v="553.1"/>
    <n v="1219.3769813000001"/>
    <s v="4A"/>
    <x v="8"/>
    <x v="0"/>
    <n v="810.88458912999999"/>
  </r>
  <r>
    <x v="27"/>
    <x v="6"/>
    <x v="122"/>
    <n v="91.3"/>
    <n v="201.28207990000001"/>
    <s v="40-41"/>
    <x v="7"/>
    <x v="0"/>
    <n v="133.85240099000001"/>
  </r>
  <r>
    <x v="27"/>
    <x v="6"/>
    <x v="79"/>
    <n v="63.1"/>
    <n v="139.1117113"/>
    <s v="42+"/>
    <x v="7"/>
    <x v="0"/>
    <n v="92.509162129999993"/>
  </r>
  <r>
    <x v="27"/>
    <x v="6"/>
    <x v="80"/>
    <n v="44.4"/>
    <n v="97.885261199999988"/>
    <s v="42+"/>
    <x v="7"/>
    <x v="0"/>
    <n v="65.093610119999994"/>
  </r>
  <r>
    <x v="27"/>
    <x v="6"/>
    <x v="84"/>
    <n v="56.5"/>
    <n v="124.5611995"/>
    <s v="42+"/>
    <x v="7"/>
    <x v="0"/>
    <n v="82.83308495"/>
  </r>
  <r>
    <x v="27"/>
    <x v="6"/>
    <x v="85"/>
    <n v="55.1"/>
    <n v="121.4747273"/>
    <s v="42+"/>
    <x v="7"/>
    <x v="0"/>
    <n v="80.780583730000004"/>
  </r>
  <r>
    <x v="27"/>
    <x v="6"/>
    <x v="88"/>
    <n v="51.5"/>
    <n v="113.5380845"/>
    <s v="42+"/>
    <x v="7"/>
    <x v="0"/>
    <n v="75.502723449999991"/>
  </r>
  <r>
    <x v="27"/>
    <x v="8"/>
    <x v="76"/>
    <n v="324.3"/>
    <n v="714.95923889999995"/>
    <s v="4A"/>
    <x v="8"/>
    <x v="0"/>
    <n v="475.44724689000003"/>
  </r>
  <r>
    <x v="27"/>
    <x v="9"/>
    <x v="76"/>
    <n v="322.5"/>
    <n v="710.99091750000002"/>
    <s v="4A"/>
    <x v="8"/>
    <x v="0"/>
    <n v="472.80831674999996"/>
  </r>
  <r>
    <x v="27"/>
    <x v="10"/>
    <x v="76"/>
    <n v="54.5"/>
    <n v="120.1519535"/>
    <s v="4A"/>
    <x v="8"/>
    <x v="0"/>
    <n v="79.900940349999999"/>
  </r>
  <r>
    <x v="28"/>
    <x v="0"/>
    <x v="1"/>
    <n v="4"/>
    <n v="8.8184920000000009"/>
    <n v="0"/>
    <x v="0"/>
    <x v="0"/>
    <n v="5.8642892"/>
  </r>
  <r>
    <x v="28"/>
    <x v="0"/>
    <x v="2"/>
    <n v="2.8"/>
    <n v="6.1729443999999996"/>
    <n v="0"/>
    <x v="0"/>
    <x v="0"/>
    <n v="4.1050024399999998"/>
  </r>
  <r>
    <x v="28"/>
    <x v="0"/>
    <x v="3"/>
    <n v="47.5"/>
    <n v="104.7195925"/>
    <n v="0"/>
    <x v="0"/>
    <x v="0"/>
    <n v="69.638434250000003"/>
  </r>
  <r>
    <x v="28"/>
    <x v="0"/>
    <x v="4"/>
    <n v="13.8"/>
    <n v="30.423797400000002"/>
    <n v="0"/>
    <x v="0"/>
    <x v="0"/>
    <n v="20.231797740000001"/>
  </r>
  <r>
    <x v="28"/>
    <x v="0"/>
    <x v="5"/>
    <n v="11"/>
    <n v="24.250852999999999"/>
    <n v="0"/>
    <x v="0"/>
    <x v="0"/>
    <n v="16.126795299999998"/>
  </r>
  <r>
    <x v="28"/>
    <x v="0"/>
    <x v="6"/>
    <n v="149.6"/>
    <n v="329.81160080000001"/>
    <n v="0"/>
    <x v="0"/>
    <x v="0"/>
    <n v="219.32441607999996"/>
  </r>
  <r>
    <x v="28"/>
    <x v="1"/>
    <x v="7"/>
    <n v="75.2"/>
    <n v="165.78764960000001"/>
    <n v="0"/>
    <x v="0"/>
    <x v="0"/>
    <n v="110.24863696"/>
  </r>
  <r>
    <x v="28"/>
    <x v="1"/>
    <x v="8"/>
    <n v="61.8"/>
    <n v="136.2457014"/>
    <n v="0"/>
    <x v="0"/>
    <x v="0"/>
    <n v="90.603268139999997"/>
  </r>
  <r>
    <x v="28"/>
    <x v="1"/>
    <x v="9"/>
    <n v="188.6"/>
    <n v="415.79189779999996"/>
    <n v="0"/>
    <x v="0"/>
    <x v="0"/>
    <n v="276.50123578"/>
  </r>
  <r>
    <x v="28"/>
    <x v="1"/>
    <x v="89"/>
    <n v="20.100000000000001"/>
    <n v="44.312922300000004"/>
    <n v="0"/>
    <x v="0"/>
    <x v="0"/>
    <n v="29.468053230000002"/>
  </r>
  <r>
    <x v="28"/>
    <x v="1"/>
    <x v="10"/>
    <n v="155"/>
    <n v="341.716565"/>
    <n v="0"/>
    <x v="0"/>
    <x v="0"/>
    <n v="227.2412065"/>
  </r>
  <r>
    <x v="28"/>
    <x v="1"/>
    <x v="11"/>
    <n v="304.7"/>
    <n v="671.74862810000002"/>
    <n v="0"/>
    <x v="0"/>
    <x v="0"/>
    <n v="446.71222980999994"/>
  </r>
  <r>
    <x v="28"/>
    <x v="1"/>
    <x v="12"/>
    <n v="22"/>
    <n v="48.501705999999999"/>
    <n v="0"/>
    <x v="0"/>
    <x v="0"/>
    <n v="32.253590599999995"/>
  </r>
  <r>
    <x v="28"/>
    <x v="1"/>
    <x v="13"/>
    <n v="327.10000000000002"/>
    <n v="721.13218330000007"/>
    <n v="0"/>
    <x v="0"/>
    <x v="0"/>
    <n v="479.55224933000005"/>
  </r>
  <r>
    <x v="28"/>
    <x v="1"/>
    <x v="14"/>
    <n v="636.79999999999995"/>
    <n v="1403.9039264"/>
    <n v="0"/>
    <x v="0"/>
    <x v="0"/>
    <n v="933.59484063999992"/>
  </r>
  <r>
    <x v="28"/>
    <x v="1"/>
    <x v="15"/>
    <n v="7.2"/>
    <n v="15.873285600000001"/>
    <n v="0"/>
    <x v="0"/>
    <x v="0"/>
    <n v="10.555720559999999"/>
  </r>
  <r>
    <x v="28"/>
    <x v="1"/>
    <x v="16"/>
    <n v="245.2"/>
    <n v="540.57355960000007"/>
    <n v="0"/>
    <x v="0"/>
    <x v="0"/>
    <n v="359.48092795999997"/>
  </r>
  <r>
    <x v="28"/>
    <x v="1"/>
    <x v="17"/>
    <n v="597.29999999999995"/>
    <n v="1316.8213178999999"/>
    <n v="0"/>
    <x v="0"/>
    <x v="0"/>
    <n v="875.68498478999993"/>
  </r>
  <r>
    <x v="28"/>
    <x v="1"/>
    <x v="18"/>
    <n v="19.8"/>
    <n v="43.6515354"/>
    <n v="0"/>
    <x v="0"/>
    <x v="0"/>
    <n v="29.02823154"/>
  </r>
  <r>
    <x v="28"/>
    <x v="1"/>
    <x v="19"/>
    <n v="134.5"/>
    <n v="296.5217935"/>
    <n v="0"/>
    <x v="0"/>
    <x v="0"/>
    <n v="197.18672435000002"/>
  </r>
  <r>
    <x v="28"/>
    <x v="1"/>
    <x v="20"/>
    <n v="90.2"/>
    <n v="198.85699460000001"/>
    <n v="0"/>
    <x v="0"/>
    <x v="0"/>
    <n v="132.23972146"/>
  </r>
  <r>
    <x v="28"/>
    <x v="1"/>
    <x v="21"/>
    <n v="17.3"/>
    <n v="38.139977900000005"/>
    <n v="0"/>
    <x v="0"/>
    <x v="0"/>
    <n v="25.363050789999999"/>
  </r>
  <r>
    <x v="28"/>
    <x v="1"/>
    <x v="22"/>
    <n v="457.7"/>
    <n v="1009.0559471"/>
    <n v="0"/>
    <x v="0"/>
    <x v="0"/>
    <n v="671.02129171000001"/>
  </r>
  <r>
    <x v="28"/>
    <x v="1"/>
    <x v="23"/>
    <n v="583.1"/>
    <n v="1285.5156713000001"/>
    <n v="0"/>
    <x v="0"/>
    <x v="0"/>
    <n v="854.86675812999999"/>
  </r>
  <r>
    <x v="28"/>
    <x v="1"/>
    <x v="24"/>
    <n v="365.7"/>
    <n v="806.23063109999998"/>
    <n v="0"/>
    <x v="0"/>
    <x v="0"/>
    <n v="536.14264011"/>
  </r>
  <r>
    <x v="28"/>
    <x v="1"/>
    <x v="25"/>
    <n v="211.8"/>
    <n v="466.93915140000001"/>
    <n v="0"/>
    <x v="0"/>
    <x v="0"/>
    <n v="310.51411314000001"/>
  </r>
  <r>
    <x v="28"/>
    <x v="1"/>
    <x v="26"/>
    <n v="71.7"/>
    <n v="158.07146910000003"/>
    <n v="0"/>
    <x v="0"/>
    <x v="0"/>
    <n v="105.11738390999999"/>
  </r>
  <r>
    <x v="28"/>
    <x v="1"/>
    <x v="27"/>
    <n v="196.1"/>
    <n v="432.32657030000001"/>
    <n v="0"/>
    <x v="0"/>
    <x v="0"/>
    <n v="287.49677802999997"/>
  </r>
  <r>
    <x v="28"/>
    <x v="2"/>
    <x v="28"/>
    <n v="178.5"/>
    <n v="393.52520549999997"/>
    <s v="14-O"/>
    <x v="1"/>
    <x v="0"/>
    <n v="261.69390555000001"/>
  </r>
  <r>
    <x v="28"/>
    <x v="2"/>
    <x v="29"/>
    <n v="160.6"/>
    <n v="354.06245380000001"/>
    <s v="14-I"/>
    <x v="2"/>
    <x v="0"/>
    <n v="235.45121137999999"/>
  </r>
  <r>
    <x v="28"/>
    <x v="2"/>
    <x v="30"/>
    <n v="56.3"/>
    <n v="124.12027489999998"/>
    <s v="14-I"/>
    <x v="2"/>
    <x v="0"/>
    <n v="82.539870489999984"/>
  </r>
  <r>
    <x v="28"/>
    <x v="2"/>
    <x v="31"/>
    <n v="99.2"/>
    <n v="218.69860160000002"/>
    <s v="14-I"/>
    <x v="2"/>
    <x v="0"/>
    <n v="145.43437215999998"/>
  </r>
  <r>
    <x v="28"/>
    <x v="2"/>
    <x v="32"/>
    <n v="18.3"/>
    <n v="40.344600900000003"/>
    <s v="14-I"/>
    <x v="2"/>
    <x v="0"/>
    <n v="26.829123090000003"/>
  </r>
  <r>
    <x v="28"/>
    <x v="2"/>
    <x v="33"/>
    <n v="404.5"/>
    <n v="891.77000350000003"/>
    <s v="15-O"/>
    <x v="1"/>
    <x v="0"/>
    <n v="593.02624534999995"/>
  </r>
  <r>
    <x v="28"/>
    <x v="2"/>
    <x v="34"/>
    <n v="539.29999999999995"/>
    <n v="1188.9531838999999"/>
    <s v="15-I"/>
    <x v="2"/>
    <x v="0"/>
    <n v="790.65279138999983"/>
  </r>
  <r>
    <x v="28"/>
    <x v="2"/>
    <x v="35"/>
    <n v="174.5"/>
    <n v="384.70671350000003"/>
    <s v="15-I"/>
    <x v="2"/>
    <x v="0"/>
    <n v="255.82961635000001"/>
  </r>
  <r>
    <x v="28"/>
    <x v="2"/>
    <x v="36"/>
    <n v="64.099999999999994"/>
    <n v="141.31633429999999"/>
    <s v="15-I"/>
    <x v="2"/>
    <x v="0"/>
    <n v="93.97523443"/>
  </r>
  <r>
    <x v="28"/>
    <x v="2"/>
    <x v="37"/>
    <n v="716.5"/>
    <n v="1579.6123795000001"/>
    <s v="16-O"/>
    <x v="1"/>
    <x v="0"/>
    <n v="1050.4408029499998"/>
  </r>
  <r>
    <x v="28"/>
    <x v="2"/>
    <x v="38"/>
    <n v="200.5"/>
    <n v="442.02691149999998"/>
    <s v="16-I"/>
    <x v="2"/>
    <x v="0"/>
    <n v="293.94749615000001"/>
  </r>
  <r>
    <x v="28"/>
    <x v="2"/>
    <x v="39"/>
    <n v="652.79999999999995"/>
    <n v="1439.1778943999998"/>
    <s v="16-I"/>
    <x v="2"/>
    <x v="0"/>
    <n v="957.05199743999992"/>
  </r>
  <r>
    <x v="28"/>
    <x v="2"/>
    <x v="40"/>
    <n v="117.3"/>
    <n v="258.60227789999999"/>
    <s v="16-I"/>
    <x v="2"/>
    <x v="0"/>
    <n v="171.97028079"/>
  </r>
  <r>
    <x v="28"/>
    <x v="2"/>
    <x v="41"/>
    <n v="640.79999999999995"/>
    <n v="1412.7224183999999"/>
    <s v="17-O"/>
    <x v="1"/>
    <x v="0"/>
    <n v="939.45912983999983"/>
  </r>
  <r>
    <x v="28"/>
    <x v="2"/>
    <x v="123"/>
    <n v="127.3"/>
    <n v="280.64850790000003"/>
    <s v="17-I"/>
    <x v="2"/>
    <x v="0"/>
    <n v="186.63100378999999"/>
  </r>
  <r>
    <x v="28"/>
    <x v="2"/>
    <x v="43"/>
    <n v="120.3"/>
    <n v="265.21614690000001"/>
    <s v="17-I"/>
    <x v="2"/>
    <x v="0"/>
    <n v="176.36849769"/>
  </r>
  <r>
    <x v="28"/>
    <x v="2"/>
    <x v="45"/>
    <n v="389.2"/>
    <n v="858.03927160000001"/>
    <s v="18S-O"/>
    <x v="1"/>
    <x v="0"/>
    <n v="570.59533915999998"/>
  </r>
  <r>
    <x v="28"/>
    <x v="2"/>
    <x v="46"/>
    <n v="322.8"/>
    <n v="711.65230440000005"/>
    <s v="183-I"/>
    <x v="2"/>
    <x v="0"/>
    <n v="473.24813844000005"/>
  </r>
  <r>
    <x v="28"/>
    <x v="2"/>
    <x v="47"/>
    <n v="52.7"/>
    <n v="116.1836321"/>
    <s v="183-I"/>
    <x v="2"/>
    <x v="0"/>
    <n v="77.26201021"/>
  </r>
  <r>
    <x v="28"/>
    <x v="2"/>
    <x v="48"/>
    <n v="85.5"/>
    <n v="188.49526649999999"/>
    <s v="183-I"/>
    <x v="2"/>
    <x v="0"/>
    <n v="125.34918164999999"/>
  </r>
  <r>
    <x v="28"/>
    <x v="3"/>
    <x v="49"/>
    <n v="369.5"/>
    <n v="814.60819850000007"/>
    <s v="18W"/>
    <x v="3"/>
    <x v="0"/>
    <n v="541.71371484999997"/>
  </r>
  <r>
    <x v="28"/>
    <x v="3"/>
    <x v="50"/>
    <n v="420.5"/>
    <n v="927.0439715"/>
    <n v="19"/>
    <x v="3"/>
    <x v="0"/>
    <n v="616.48340214999996"/>
  </r>
  <r>
    <x v="28"/>
    <x v="3"/>
    <x v="51"/>
    <n v="493.1"/>
    <n v="1087.0996012999999"/>
    <n v="20"/>
    <x v="3"/>
    <x v="0"/>
    <n v="722.92025113"/>
  </r>
  <r>
    <x v="28"/>
    <x v="3"/>
    <x v="52"/>
    <n v="331.5"/>
    <n v="730.83252450000009"/>
    <n v="21"/>
    <x v="3"/>
    <x v="0"/>
    <n v="486.00296744999997"/>
  </r>
  <r>
    <x v="28"/>
    <x v="3"/>
    <x v="53"/>
    <n v="287.89999999999998"/>
    <n v="634.71096169999998"/>
    <n v="22"/>
    <x v="3"/>
    <x v="0"/>
    <n v="422.08221516999998"/>
  </r>
  <r>
    <x v="28"/>
    <x v="3"/>
    <x v="54"/>
    <n v="538.4"/>
    <n v="1186.9690232"/>
    <n v="23"/>
    <x v="3"/>
    <x v="1"/>
    <n v="789.33332631999986"/>
  </r>
  <r>
    <x v="28"/>
    <x v="3"/>
    <x v="55"/>
    <n v="63.8"/>
    <n v="140.6549474"/>
    <n v="23"/>
    <x v="3"/>
    <x v="2"/>
    <n v="93.535412739999998"/>
  </r>
  <r>
    <x v="28"/>
    <x v="3"/>
    <x v="56"/>
    <n v="754.1"/>
    <n v="1662.5062043"/>
    <n v="24"/>
    <x v="4"/>
    <x v="1"/>
    <n v="1105.5651214299999"/>
  </r>
  <r>
    <x v="28"/>
    <x v="3"/>
    <x v="57"/>
    <n v="96.7"/>
    <n v="213.18704410000001"/>
    <n v="24"/>
    <x v="4"/>
    <x v="2"/>
    <n v="141.76919140999999"/>
  </r>
  <r>
    <x v="28"/>
    <x v="3"/>
    <x v="58"/>
    <n v="1387.6"/>
    <n v="3059.1348748"/>
    <n v="25"/>
    <x v="4"/>
    <x v="0"/>
    <n v="2034.3219234799999"/>
  </r>
  <r>
    <x v="28"/>
    <x v="3"/>
    <x v="59"/>
    <n v="1601.9"/>
    <n v="3531.5855837000004"/>
    <n v="26"/>
    <x v="4"/>
    <x v="0"/>
    <n v="2348.5012173700002"/>
  </r>
  <r>
    <x v="28"/>
    <x v="3"/>
    <x v="60"/>
    <n v="570.4"/>
    <n v="1257.5169592"/>
    <n v="26"/>
    <x v="4"/>
    <x v="0"/>
    <n v="836.24763991999998"/>
  </r>
  <r>
    <x v="28"/>
    <x v="3"/>
    <x v="61"/>
    <n v="1653.2"/>
    <n v="3644.6827436000003"/>
    <n v="27"/>
    <x v="4"/>
    <x v="0"/>
    <n v="2423.7107263600001"/>
  </r>
  <r>
    <x v="28"/>
    <x v="3"/>
    <x v="62"/>
    <n v="144"/>
    <n v="317.465712"/>
    <n v="27"/>
    <x v="4"/>
    <x v="0"/>
    <n v="211.11441119999998"/>
  </r>
  <r>
    <x v="28"/>
    <x v="3"/>
    <x v="63"/>
    <n v="1462.5"/>
    <n v="3224.2611375000001"/>
    <n v="28"/>
    <x v="4"/>
    <x v="0"/>
    <n v="2144.1307387499996"/>
  </r>
  <r>
    <x v="28"/>
    <x v="3"/>
    <x v="64"/>
    <n v="79.2"/>
    <n v="174.6061416"/>
    <n v="28"/>
    <x v="4"/>
    <x v="0"/>
    <n v="116.11292616"/>
  </r>
  <r>
    <x v="28"/>
    <x v="4"/>
    <x v="65"/>
    <n v="953.2"/>
    <n v="2101.4466436000002"/>
    <n v="29"/>
    <x v="5"/>
    <x v="0"/>
    <n v="1397.46011636"/>
  </r>
  <r>
    <x v="28"/>
    <x v="4"/>
    <x v="66"/>
    <n v="572.29999999999995"/>
    <n v="1261.7057428999999"/>
    <n v="30"/>
    <x v="5"/>
    <x v="0"/>
    <n v="839.03317728999991"/>
  </r>
  <r>
    <x v="28"/>
    <x v="4"/>
    <x v="67"/>
    <n v="584.5"/>
    <n v="1288.6021435"/>
    <n v="31"/>
    <x v="5"/>
    <x v="0"/>
    <n v="856.91925934999995"/>
  </r>
  <r>
    <x v="28"/>
    <x v="4"/>
    <x v="68"/>
    <n v="834.6"/>
    <n v="1839.9783557999999"/>
    <n v="32"/>
    <x v="6"/>
    <x v="0"/>
    <n v="1223.5839415799999"/>
  </r>
  <r>
    <x v="28"/>
    <x v="4"/>
    <x v="69"/>
    <n v="320.5"/>
    <n v="706.58167150000008"/>
    <n v="33"/>
    <x v="6"/>
    <x v="0"/>
    <n v="469.87617215"/>
  </r>
  <r>
    <x v="28"/>
    <x v="4"/>
    <x v="70"/>
    <n v="276.5"/>
    <n v="609.57825950000006"/>
    <n v="34"/>
    <x v="6"/>
    <x v="0"/>
    <n v="405.36899094999995"/>
  </r>
  <r>
    <x v="28"/>
    <x v="5"/>
    <x v="76"/>
    <n v="675.2"/>
    <n v="1488.5614496000001"/>
    <s v="4A"/>
    <x v="8"/>
    <x v="0"/>
    <n v="989.89201696000009"/>
  </r>
  <r>
    <x v="28"/>
    <x v="5"/>
    <x v="71"/>
    <n v="243.7"/>
    <n v="537.26662509999994"/>
    <n v="35"/>
    <x v="6"/>
    <x v="0"/>
    <n v="357.28181950999993"/>
  </r>
  <r>
    <x v="28"/>
    <x v="5"/>
    <x v="72"/>
    <n v="191.9"/>
    <n v="423.06715370000001"/>
    <n v="36"/>
    <x v="6"/>
    <x v="0"/>
    <n v="281.33927437"/>
  </r>
  <r>
    <x v="28"/>
    <x v="5"/>
    <x v="73"/>
    <n v="26.3"/>
    <n v="57.981584900000001"/>
    <n v="37"/>
    <x v="6"/>
    <x v="0"/>
    <n v="38.557701489999999"/>
  </r>
  <r>
    <x v="28"/>
    <x v="5"/>
    <x v="116"/>
    <n v="24.5"/>
    <n v="54.013263500000001"/>
    <s v="38-39"/>
    <x v="9"/>
    <x v="0"/>
    <n v="35.91877135"/>
  </r>
  <r>
    <x v="28"/>
    <x v="6"/>
    <x v="76"/>
    <n v="577"/>
    <n v="1272.0674710000001"/>
    <s v="4A"/>
    <x v="8"/>
    <x v="0"/>
    <n v="845.92371709999986"/>
  </r>
  <r>
    <x v="28"/>
    <x v="6"/>
    <x v="77"/>
    <n v="33.700000000000003"/>
    <n v="74.295795100000007"/>
    <n v="40"/>
    <x v="7"/>
    <x v="0"/>
    <n v="49.406636509999998"/>
  </r>
  <r>
    <x v="28"/>
    <x v="6"/>
    <x v="78"/>
    <n v="84.3"/>
    <n v="185.8497189"/>
    <n v="41"/>
    <x v="7"/>
    <x v="0"/>
    <n v="123.58989489"/>
  </r>
  <r>
    <x v="28"/>
    <x v="6"/>
    <x v="79"/>
    <n v="79.5"/>
    <n v="175.26752850000003"/>
    <s v="42+"/>
    <x v="7"/>
    <x v="0"/>
    <n v="116.55274784999999"/>
  </r>
  <r>
    <x v="28"/>
    <x v="6"/>
    <x v="80"/>
    <n v="41.3"/>
    <n v="91.0509299"/>
    <s v="42+"/>
    <x v="7"/>
    <x v="0"/>
    <n v="60.548785989999992"/>
  </r>
  <r>
    <x v="28"/>
    <x v="6"/>
    <x v="113"/>
    <n v="74.3"/>
    <n v="163.80348889999999"/>
    <s v="42+"/>
    <x v="7"/>
    <x v="0"/>
    <n v="108.92917188999999"/>
  </r>
  <r>
    <x v="28"/>
    <x v="8"/>
    <x v="76"/>
    <n v="376.9"/>
    <n v="830.92240869999989"/>
    <s v="4A"/>
    <x v="8"/>
    <x v="0"/>
    <n v="552.56264986999997"/>
  </r>
  <r>
    <x v="28"/>
    <x v="9"/>
    <x v="76"/>
    <n v="379.3"/>
    <n v="836.21350389999998"/>
    <s v="4A"/>
    <x v="8"/>
    <x v="0"/>
    <n v="556.08122338999999"/>
  </r>
  <r>
    <x v="28"/>
    <x v="10"/>
    <x v="76"/>
    <n v="29.1"/>
    <n v="64.154529300000007"/>
    <s v="4A"/>
    <x v="8"/>
    <x v="0"/>
    <n v="42.662703930000006"/>
  </r>
  <r>
    <x v="29"/>
    <x v="0"/>
    <x v="102"/>
    <n v="9.9"/>
    <n v="21.8257677"/>
    <n v="0"/>
    <x v="0"/>
    <x v="0"/>
    <n v="14.51411577"/>
  </r>
  <r>
    <x v="29"/>
    <x v="0"/>
    <x v="2"/>
    <n v="5"/>
    <n v="11.023115000000001"/>
    <n v="0"/>
    <x v="0"/>
    <x v="0"/>
    <n v="7.3303615000000004"/>
  </r>
  <r>
    <x v="29"/>
    <x v="0"/>
    <x v="3"/>
    <n v="31.1"/>
    <n v="68.563775300000003"/>
    <n v="0"/>
    <x v="0"/>
    <x v="0"/>
    <n v="45.59484853"/>
  </r>
  <r>
    <x v="29"/>
    <x v="0"/>
    <x v="4"/>
    <n v="11.4"/>
    <n v="25.132702200000001"/>
    <n v="0"/>
    <x v="0"/>
    <x v="0"/>
    <n v="16.713224220000001"/>
  </r>
  <r>
    <x v="29"/>
    <x v="0"/>
    <x v="5"/>
    <n v="9.1"/>
    <n v="20.062069299999997"/>
    <n v="0"/>
    <x v="0"/>
    <x v="0"/>
    <n v="13.341257929999999"/>
  </r>
  <r>
    <x v="29"/>
    <x v="0"/>
    <x v="6"/>
    <n v="130.80000000000001"/>
    <n v="288.36468840000003"/>
    <n v="0"/>
    <x v="0"/>
    <x v="0"/>
    <n v="191.76225684000002"/>
  </r>
  <r>
    <x v="29"/>
    <x v="1"/>
    <x v="7"/>
    <n v="67.7"/>
    <n v="149.25297710000001"/>
    <n v="0"/>
    <x v="0"/>
    <x v="0"/>
    <n v="99.253094709999999"/>
  </r>
  <r>
    <x v="29"/>
    <x v="1"/>
    <x v="99"/>
    <n v="1.3"/>
    <n v="2.8660098999999999"/>
    <n v="0"/>
    <x v="0"/>
    <x v="0"/>
    <n v="1.90589399"/>
  </r>
  <r>
    <x v="29"/>
    <x v="1"/>
    <x v="93"/>
    <n v="55.9"/>
    <n v="123.23842569999999"/>
    <n v="0"/>
    <x v="0"/>
    <x v="0"/>
    <n v="81.953441569999995"/>
  </r>
  <r>
    <x v="29"/>
    <x v="1"/>
    <x v="9"/>
    <n v="136.30000000000001"/>
    <n v="300.49011490000004"/>
    <n v="0"/>
    <x v="0"/>
    <x v="0"/>
    <n v="199.82565449000001"/>
  </r>
  <r>
    <x v="29"/>
    <x v="1"/>
    <x v="89"/>
    <n v="37.700000000000003"/>
    <n v="83.114287099999999"/>
    <n v="0"/>
    <x v="0"/>
    <x v="0"/>
    <n v="55.270925710000007"/>
  </r>
  <r>
    <x v="29"/>
    <x v="1"/>
    <x v="10"/>
    <n v="142.4"/>
    <n v="313.93831520000003"/>
    <n v="0"/>
    <x v="0"/>
    <x v="0"/>
    <n v="208.76869551999999"/>
  </r>
  <r>
    <x v="29"/>
    <x v="1"/>
    <x v="11"/>
    <n v="233"/>
    <n v="513.67715899999996"/>
    <n v="0"/>
    <x v="0"/>
    <x v="0"/>
    <n v="341.59484589999994"/>
  </r>
  <r>
    <x v="29"/>
    <x v="1"/>
    <x v="12"/>
    <n v="25.1"/>
    <n v="55.336037300000001"/>
    <n v="0"/>
    <x v="0"/>
    <x v="0"/>
    <n v="36.798414729999998"/>
  </r>
  <r>
    <x v="29"/>
    <x v="1"/>
    <x v="13"/>
    <n v="144.69999999999999"/>
    <n v="319.0089481"/>
    <n v="0"/>
    <x v="0"/>
    <x v="0"/>
    <n v="212.14066180999995"/>
  </r>
  <r>
    <x v="29"/>
    <x v="1"/>
    <x v="14"/>
    <n v="453.8"/>
    <n v="1000.4579174"/>
    <n v="0"/>
    <x v="0"/>
    <x v="0"/>
    <n v="665.30360974000007"/>
  </r>
  <r>
    <x v="29"/>
    <x v="1"/>
    <x v="15"/>
    <n v="14.7"/>
    <n v="32.407958100000002"/>
    <n v="0"/>
    <x v="0"/>
    <x v="0"/>
    <n v="21.551262810000001"/>
  </r>
  <r>
    <x v="29"/>
    <x v="1"/>
    <x v="16"/>
    <n v="177.9"/>
    <n v="392.20243170000003"/>
    <n v="0"/>
    <x v="0"/>
    <x v="0"/>
    <n v="260.81426217000001"/>
  </r>
  <r>
    <x v="29"/>
    <x v="1"/>
    <x v="17"/>
    <n v="432.3"/>
    <n v="953.05852290000007"/>
    <n v="0"/>
    <x v="0"/>
    <x v="0"/>
    <n v="633.78305528999999"/>
  </r>
  <r>
    <x v="29"/>
    <x v="1"/>
    <x v="18"/>
    <n v="26.2"/>
    <n v="57.7611226"/>
    <n v="0"/>
    <x v="0"/>
    <x v="0"/>
    <n v="38.411094259999999"/>
  </r>
  <r>
    <x v="29"/>
    <x v="1"/>
    <x v="19"/>
    <n v="32"/>
    <n v="70.547936000000007"/>
    <n v="0"/>
    <x v="0"/>
    <x v="0"/>
    <n v="46.9143136"/>
  </r>
  <r>
    <x v="29"/>
    <x v="1"/>
    <x v="20"/>
    <n v="104.7"/>
    <n v="230.82402810000002"/>
    <n v="0"/>
    <x v="0"/>
    <x v="0"/>
    <n v="153.49776980999999"/>
  </r>
  <r>
    <x v="29"/>
    <x v="1"/>
    <x v="21"/>
    <n v="20.399999999999999"/>
    <n v="44.974309199999993"/>
    <n v="0"/>
    <x v="0"/>
    <x v="0"/>
    <n v="29.907874919999998"/>
  </r>
  <r>
    <x v="29"/>
    <x v="1"/>
    <x v="22"/>
    <n v="219.2"/>
    <n v="483.25336160000001"/>
    <n v="0"/>
    <x v="0"/>
    <x v="0"/>
    <n v="321.36304815999995"/>
  </r>
  <r>
    <x v="29"/>
    <x v="1"/>
    <x v="23"/>
    <n v="362.7"/>
    <n v="799.61676209999996"/>
    <n v="0"/>
    <x v="0"/>
    <x v="0"/>
    <n v="531.74442320999992"/>
  </r>
  <r>
    <x v="29"/>
    <x v="1"/>
    <x v="24"/>
    <n v="367"/>
    <n v="809.09664100000009"/>
    <n v="0"/>
    <x v="0"/>
    <x v="0"/>
    <n v="538.04853409999998"/>
  </r>
  <r>
    <x v="29"/>
    <x v="1"/>
    <x v="25"/>
    <n v="156.4"/>
    <n v="344.80303720000001"/>
    <n v="0"/>
    <x v="0"/>
    <x v="0"/>
    <n v="229.29370772000001"/>
  </r>
  <r>
    <x v="29"/>
    <x v="1"/>
    <x v="26"/>
    <n v="68"/>
    <n v="149.91436400000001"/>
    <n v="0"/>
    <x v="0"/>
    <x v="0"/>
    <n v="99.692916399999987"/>
  </r>
  <r>
    <x v="29"/>
    <x v="1"/>
    <x v="27"/>
    <n v="179.4"/>
    <n v="395.50936620000004"/>
    <n v="0"/>
    <x v="0"/>
    <x v="0"/>
    <n v="263.01337061999999"/>
  </r>
  <r>
    <x v="29"/>
    <x v="2"/>
    <x v="28"/>
    <n v="62.1"/>
    <n v="136.9070883"/>
    <s v="14-O"/>
    <x v="1"/>
    <x v="0"/>
    <n v="91.04308983"/>
  </r>
  <r>
    <x v="29"/>
    <x v="2"/>
    <x v="29"/>
    <n v="61"/>
    <n v="134.48200299999999"/>
    <s v="14-I"/>
    <x v="2"/>
    <x v="0"/>
    <n v="89.430410300000005"/>
  </r>
  <r>
    <x v="29"/>
    <x v="2"/>
    <x v="30"/>
    <n v="25.6"/>
    <n v="56.438348800000007"/>
    <s v="14-I"/>
    <x v="2"/>
    <x v="0"/>
    <n v="37.531450880000001"/>
  </r>
  <r>
    <x v="29"/>
    <x v="2"/>
    <x v="31"/>
    <n v="91"/>
    <n v="200.62069299999999"/>
    <s v="14-I"/>
    <x v="2"/>
    <x v="0"/>
    <n v="133.4125793"/>
  </r>
  <r>
    <x v="29"/>
    <x v="2"/>
    <x v="32"/>
    <n v="27.9"/>
    <n v="61.5089817"/>
    <s v="14-I"/>
    <x v="2"/>
    <x v="0"/>
    <n v="40.903417169999997"/>
  </r>
  <r>
    <x v="29"/>
    <x v="2"/>
    <x v="33"/>
    <n v="204"/>
    <n v="449.74309199999999"/>
    <s v="15-O"/>
    <x v="1"/>
    <x v="0"/>
    <n v="299.0787492"/>
  </r>
  <r>
    <x v="29"/>
    <x v="2"/>
    <x v="34"/>
    <n v="457.7"/>
    <n v="1009.0559471"/>
    <s v="15-I"/>
    <x v="2"/>
    <x v="0"/>
    <n v="671.02129171000001"/>
  </r>
  <r>
    <x v="29"/>
    <x v="2"/>
    <x v="35"/>
    <n v="210.6"/>
    <n v="464.29360379999997"/>
    <s v="15-I"/>
    <x v="2"/>
    <x v="0"/>
    <n v="308.75482638"/>
  </r>
  <r>
    <x v="29"/>
    <x v="2"/>
    <x v="36"/>
    <n v="87.3"/>
    <n v="192.46358789999999"/>
    <s v="15-I"/>
    <x v="2"/>
    <x v="0"/>
    <n v="127.98811178999999"/>
  </r>
  <r>
    <x v="29"/>
    <x v="2"/>
    <x v="37"/>
    <n v="525.20000000000005"/>
    <n v="1157.8679996000003"/>
    <s v="16-O"/>
    <x v="1"/>
    <x v="0"/>
    <n v="769.9811719600001"/>
  </r>
  <r>
    <x v="29"/>
    <x v="2"/>
    <x v="38"/>
    <n v="229"/>
    <n v="504.85866700000003"/>
    <s v="16-I"/>
    <x v="2"/>
    <x v="0"/>
    <n v="335.73055669999997"/>
  </r>
  <r>
    <x v="29"/>
    <x v="2"/>
    <x v="39"/>
    <n v="687.2"/>
    <n v="1515.0169256000001"/>
    <s v="16-I"/>
    <x v="2"/>
    <x v="0"/>
    <n v="1007.4848845600001"/>
  </r>
  <r>
    <x v="29"/>
    <x v="2"/>
    <x v="40"/>
    <n v="59.5"/>
    <n v="131.17506849999998"/>
    <s v="16-I"/>
    <x v="2"/>
    <x v="0"/>
    <n v="87.231301849999994"/>
  </r>
  <r>
    <x v="29"/>
    <x v="2"/>
    <x v="41"/>
    <n v="552.1"/>
    <n v="1217.1723583"/>
    <s v="17-O"/>
    <x v="1"/>
    <x v="0"/>
    <n v="809.41851682999993"/>
  </r>
  <r>
    <x v="29"/>
    <x v="2"/>
    <x v="42"/>
    <n v="139.9"/>
    <n v="308.4267577"/>
    <s v="17-I"/>
    <x v="2"/>
    <x v="0"/>
    <n v="205.10351477"/>
  </r>
  <r>
    <x v="29"/>
    <x v="2"/>
    <x v="43"/>
    <n v="122.9"/>
    <n v="270.9481667"/>
    <s v="17-I"/>
    <x v="2"/>
    <x v="0"/>
    <n v="180.18028566999999"/>
  </r>
  <r>
    <x v="29"/>
    <x v="2"/>
    <x v="44"/>
    <n v="24.3"/>
    <n v="53.572338900000005"/>
    <s v="17-I"/>
    <x v="2"/>
    <x v="0"/>
    <n v="35.625556889999999"/>
  </r>
  <r>
    <x v="29"/>
    <x v="2"/>
    <x v="45"/>
    <n v="280.3"/>
    <n v="617.95582690000003"/>
    <s v="18S-O"/>
    <x v="1"/>
    <x v="0"/>
    <n v="410.94006568999998"/>
  </r>
  <r>
    <x v="29"/>
    <x v="2"/>
    <x v="46"/>
    <n v="423.4"/>
    <n v="933.4373781999999"/>
    <s v="183-I"/>
    <x v="2"/>
    <x v="0"/>
    <n v="620.73501181999995"/>
  </r>
  <r>
    <x v="29"/>
    <x v="2"/>
    <x v="47"/>
    <n v="49.9"/>
    <n v="110.01068769999999"/>
    <s v="183-I"/>
    <x v="2"/>
    <x v="0"/>
    <n v="73.157007769999993"/>
  </r>
  <r>
    <x v="29"/>
    <x v="2"/>
    <x v="48"/>
    <n v="133.1"/>
    <n v="293.4353213"/>
    <s v="183-I"/>
    <x v="2"/>
    <x v="0"/>
    <n v="195.13422312999998"/>
  </r>
  <r>
    <x v="29"/>
    <x v="3"/>
    <x v="49"/>
    <n v="448"/>
    <n v="987.67110400000001"/>
    <s v="18W"/>
    <x v="3"/>
    <x v="0"/>
    <n v="656.80039039999997"/>
  </r>
  <r>
    <x v="29"/>
    <x v="3"/>
    <x v="50"/>
    <n v="457.7"/>
    <n v="1009.0559471"/>
    <n v="19"/>
    <x v="3"/>
    <x v="0"/>
    <n v="671.02129171000001"/>
  </r>
  <r>
    <x v="29"/>
    <x v="3"/>
    <x v="51"/>
    <n v="578.4"/>
    <n v="1275.1539432"/>
    <n v="20"/>
    <x v="3"/>
    <x v="0"/>
    <n v="847.97621831999993"/>
  </r>
  <r>
    <x v="29"/>
    <x v="3"/>
    <x v="52"/>
    <n v="308.7"/>
    <n v="680.5671200999999"/>
    <n v="21"/>
    <x v="3"/>
    <x v="0"/>
    <n v="452.57651900999997"/>
  </r>
  <r>
    <x v="29"/>
    <x v="3"/>
    <x v="53"/>
    <n v="336.9"/>
    <n v="742.73748869999997"/>
    <n v="22"/>
    <x v="3"/>
    <x v="0"/>
    <n v="493.91975786999996"/>
  </r>
  <r>
    <x v="29"/>
    <x v="3"/>
    <x v="54"/>
    <n v="392.9"/>
    <n v="866.19637669999997"/>
    <n v="23"/>
    <x v="3"/>
    <x v="1"/>
    <n v="576.01980666999998"/>
  </r>
  <r>
    <x v="29"/>
    <x v="3"/>
    <x v="55"/>
    <n v="63.4"/>
    <n v="139.77309820000002"/>
    <n v="23"/>
    <x v="3"/>
    <x v="2"/>
    <n v="92.948983819999981"/>
  </r>
  <r>
    <x v="29"/>
    <x v="3"/>
    <x v="56"/>
    <n v="988.6"/>
    <n v="2179.4902978000005"/>
    <n v="24"/>
    <x v="4"/>
    <x v="1"/>
    <n v="1449.3590757799998"/>
  </r>
  <r>
    <x v="29"/>
    <x v="3"/>
    <x v="57"/>
    <n v="116"/>
    <n v="255.73626800000002"/>
    <n v="24"/>
    <x v="4"/>
    <x v="2"/>
    <n v="170.06438679999999"/>
  </r>
  <r>
    <x v="29"/>
    <x v="3"/>
    <x v="58"/>
    <n v="1699.7"/>
    <n v="3747.1977131000003"/>
    <n v="25"/>
    <x v="4"/>
    <x v="0"/>
    <n v="2491.8830883099999"/>
  </r>
  <r>
    <x v="29"/>
    <x v="3"/>
    <x v="59"/>
    <n v="1777.5"/>
    <n v="3918.7173825000004"/>
    <n v="26"/>
    <x v="4"/>
    <x v="0"/>
    <n v="2605.9435132499998"/>
  </r>
  <r>
    <x v="29"/>
    <x v="3"/>
    <x v="60"/>
    <n v="652.20000000000005"/>
    <n v="1437.8551206"/>
    <n v="26"/>
    <x v="4"/>
    <x v="0"/>
    <n v="956.17235405999998"/>
  </r>
  <r>
    <x v="29"/>
    <x v="3"/>
    <x v="61"/>
    <n v="2043.1"/>
    <n v="4504.2652512999994"/>
    <n v="27"/>
    <x v="4"/>
    <x v="0"/>
    <n v="2995.33231613"/>
  </r>
  <r>
    <x v="29"/>
    <x v="3"/>
    <x v="62"/>
    <n v="205.8"/>
    <n v="453.71141340000003"/>
    <n v="27"/>
    <x v="4"/>
    <x v="0"/>
    <n v="301.71767933999996"/>
  </r>
  <r>
    <x v="29"/>
    <x v="3"/>
    <x v="63"/>
    <n v="1927.9"/>
    <n v="4250.2926817000007"/>
    <n v="28"/>
    <x v="4"/>
    <x v="0"/>
    <n v="2826.4407871699996"/>
  </r>
  <r>
    <x v="29"/>
    <x v="3"/>
    <x v="64"/>
    <n v="125.6"/>
    <n v="276.90064879999994"/>
    <n v="28"/>
    <x v="4"/>
    <x v="0"/>
    <n v="184.13868087999998"/>
  </r>
  <r>
    <x v="29"/>
    <x v="4"/>
    <x v="65"/>
    <n v="721.2"/>
    <n v="1589.9741076000003"/>
    <n v="29"/>
    <x v="5"/>
    <x v="0"/>
    <n v="1057.3313427600001"/>
  </r>
  <r>
    <x v="29"/>
    <x v="4"/>
    <x v="66"/>
    <n v="1086.3"/>
    <n v="2394.8819649000002"/>
    <n v="30"/>
    <x v="5"/>
    <x v="0"/>
    <n v="1592.5943394899998"/>
  </r>
  <r>
    <x v="29"/>
    <x v="4"/>
    <x v="67"/>
    <n v="553.20000000000005"/>
    <n v="1219.5974436000001"/>
    <n v="31"/>
    <x v="5"/>
    <x v="0"/>
    <n v="811.03119636000008"/>
  </r>
  <r>
    <x v="29"/>
    <x v="4"/>
    <x v="68"/>
    <n v="687.4"/>
    <n v="1515.4578501999999"/>
    <n v="32"/>
    <x v="6"/>
    <x v="0"/>
    <n v="1007.7780990199999"/>
  </r>
  <r>
    <x v="29"/>
    <x v="4"/>
    <x v="69"/>
    <n v="498"/>
    <n v="1097.9022539999999"/>
    <n v="33"/>
    <x v="6"/>
    <x v="0"/>
    <n v="730.10400540000001"/>
  </r>
  <r>
    <x v="29"/>
    <x v="4"/>
    <x v="70"/>
    <n v="348.8"/>
    <n v="768.97250240000005"/>
    <n v="34"/>
    <x v="6"/>
    <x v="0"/>
    <n v="511.36601824000002"/>
  </r>
  <r>
    <x v="29"/>
    <x v="5"/>
    <x v="76"/>
    <n v="666.1"/>
    <n v="1468.4993803"/>
    <s v="4A"/>
    <x v="8"/>
    <x v="0"/>
    <n v="976.55075903000011"/>
  </r>
  <r>
    <x v="29"/>
    <x v="5"/>
    <x v="71"/>
    <n v="219.3"/>
    <n v="483.47382390000001"/>
    <n v="35"/>
    <x v="6"/>
    <x v="0"/>
    <n v="321.50965539000003"/>
  </r>
  <r>
    <x v="29"/>
    <x v="5"/>
    <x v="72"/>
    <n v="207.3"/>
    <n v="457.01834790000004"/>
    <n v="36"/>
    <x v="6"/>
    <x v="0"/>
    <n v="303.91678779"/>
  </r>
  <r>
    <x v="29"/>
    <x v="5"/>
    <x v="73"/>
    <n v="65.2"/>
    <n v="143.74141960000003"/>
    <n v="37"/>
    <x v="6"/>
    <x v="0"/>
    <n v="95.587913959999995"/>
  </r>
  <r>
    <x v="29"/>
    <x v="5"/>
    <x v="116"/>
    <n v="53.1"/>
    <n v="117.0654813"/>
    <s v="38-39"/>
    <x v="9"/>
    <x v="0"/>
    <n v="77.848439130000003"/>
  </r>
  <r>
    <x v="29"/>
    <x v="6"/>
    <x v="76"/>
    <n v="614.4"/>
    <n v="1354.5203712"/>
    <s v="4A"/>
    <x v="8"/>
    <x v="0"/>
    <n v="900.75482111999997"/>
  </r>
  <r>
    <x v="29"/>
    <x v="6"/>
    <x v="77"/>
    <n v="32.700000000000003"/>
    <n v="72.091172100000009"/>
    <n v="40"/>
    <x v="7"/>
    <x v="0"/>
    <n v="47.940564210000005"/>
  </r>
  <r>
    <x v="29"/>
    <x v="6"/>
    <x v="78"/>
    <n v="128.4"/>
    <n v="283.0735932"/>
    <n v="41"/>
    <x v="7"/>
    <x v="0"/>
    <n v="188.24368331999997"/>
  </r>
  <r>
    <x v="29"/>
    <x v="6"/>
    <x v="79"/>
    <n v="122.8"/>
    <n v="270.72770439999999"/>
    <s v="42+"/>
    <x v="7"/>
    <x v="0"/>
    <n v="180.03367843999999"/>
  </r>
  <r>
    <x v="29"/>
    <x v="6"/>
    <x v="80"/>
    <n v="73.7"/>
    <n v="162.4807151"/>
    <s v="42+"/>
    <x v="7"/>
    <x v="0"/>
    <n v="108.04952851"/>
  </r>
  <r>
    <x v="29"/>
    <x v="6"/>
    <x v="124"/>
    <n v="47.9"/>
    <n v="105.6014417"/>
    <s v="42+"/>
    <x v="7"/>
    <x v="0"/>
    <n v="70.224863169999992"/>
  </r>
  <r>
    <x v="29"/>
    <x v="8"/>
    <x v="76"/>
    <n v="345.9"/>
    <n v="762.57909569999993"/>
    <s v="4A"/>
    <x v="8"/>
    <x v="0"/>
    <n v="507.11440856999991"/>
  </r>
  <r>
    <x v="29"/>
    <x v="9"/>
    <x v="76"/>
    <n v="314.7"/>
    <n v="693.79485809999994"/>
    <s v="4A"/>
    <x v="8"/>
    <x v="0"/>
    <n v="461.37295280999996"/>
  </r>
  <r>
    <x v="29"/>
    <x v="10"/>
    <x v="76"/>
    <n v="32.5"/>
    <n v="71.650247499999992"/>
    <s v="4A"/>
    <x v="8"/>
    <x v="0"/>
    <n v="47.647349750000004"/>
  </r>
  <r>
    <x v="30"/>
    <x v="0"/>
    <x v="1"/>
    <n v="1.9"/>
    <n v="4.1887837000000001"/>
    <n v="0"/>
    <x v="0"/>
    <x v="0"/>
    <n v="2.7855373699999997"/>
  </r>
  <r>
    <x v="30"/>
    <x v="0"/>
    <x v="2"/>
    <n v="4"/>
    <n v="8.8184920000000009"/>
    <n v="0"/>
    <x v="0"/>
    <x v="0"/>
    <n v="5.8642892"/>
  </r>
  <r>
    <x v="30"/>
    <x v="0"/>
    <x v="3"/>
    <n v="31.4"/>
    <n v="69.225162199999986"/>
    <n v="0"/>
    <x v="0"/>
    <x v="0"/>
    <n v="46.034670219999995"/>
  </r>
  <r>
    <x v="30"/>
    <x v="0"/>
    <x v="4"/>
    <n v="4.0999999999999996"/>
    <n v="9.0389542999999986"/>
    <n v="0"/>
    <x v="0"/>
    <x v="0"/>
    <n v="6.0108964299999998"/>
  </r>
  <r>
    <x v="30"/>
    <x v="0"/>
    <x v="5"/>
    <n v="2.9"/>
    <n v="6.3934066999999999"/>
    <n v="0"/>
    <x v="0"/>
    <x v="0"/>
    <n v="4.2516096699999997"/>
  </r>
  <r>
    <x v="30"/>
    <x v="0"/>
    <x v="6"/>
    <n v="116.4"/>
    <n v="256.61811720000003"/>
    <n v="0"/>
    <x v="0"/>
    <x v="0"/>
    <n v="170.65081572000003"/>
  </r>
  <r>
    <x v="30"/>
    <x v="1"/>
    <x v="7"/>
    <n v="127"/>
    <n v="279.987121"/>
    <n v="0"/>
    <x v="0"/>
    <x v="0"/>
    <n v="186.19118210000002"/>
  </r>
  <r>
    <x v="30"/>
    <x v="1"/>
    <x v="8"/>
    <n v="53.2"/>
    <n v="117.28594360000001"/>
    <n v="0"/>
    <x v="0"/>
    <x v="0"/>
    <n v="77.995046360000003"/>
  </r>
  <r>
    <x v="30"/>
    <x v="1"/>
    <x v="9"/>
    <n v="104.7"/>
    <n v="230.82402810000002"/>
    <n v="0"/>
    <x v="0"/>
    <x v="0"/>
    <n v="153.49776980999999"/>
  </r>
  <r>
    <x v="30"/>
    <x v="1"/>
    <x v="89"/>
    <n v="31.6"/>
    <n v="69.666086800000002"/>
    <n v="0"/>
    <x v="0"/>
    <x v="0"/>
    <n v="46.327884680000004"/>
  </r>
  <r>
    <x v="30"/>
    <x v="1"/>
    <x v="10"/>
    <n v="86.2"/>
    <n v="190.03850260000002"/>
    <n v="0"/>
    <x v="0"/>
    <x v="0"/>
    <n v="126.37543226"/>
  </r>
  <r>
    <x v="30"/>
    <x v="1"/>
    <x v="11"/>
    <n v="346"/>
    <n v="762.79955799999993"/>
    <n v="0"/>
    <x v="0"/>
    <x v="0"/>
    <n v="507.2610158"/>
  </r>
  <r>
    <x v="30"/>
    <x v="1"/>
    <x v="12"/>
    <n v="14.5"/>
    <n v="31.967033500000003"/>
    <n v="0"/>
    <x v="0"/>
    <x v="0"/>
    <n v="21.258048349999999"/>
  </r>
  <r>
    <x v="30"/>
    <x v="1"/>
    <x v="13"/>
    <n v="64"/>
    <n v="141.09587200000001"/>
    <n v="0"/>
    <x v="0"/>
    <x v="0"/>
    <n v="93.8286272"/>
  </r>
  <r>
    <x v="30"/>
    <x v="1"/>
    <x v="14"/>
    <n v="262"/>
    <n v="577.61122599999999"/>
    <n v="0"/>
    <x v="0"/>
    <x v="0"/>
    <n v="384.11094259999999"/>
  </r>
  <r>
    <x v="30"/>
    <x v="1"/>
    <x v="15"/>
    <n v="14.1"/>
    <n v="31.085184300000002"/>
    <n v="0"/>
    <x v="0"/>
    <x v="0"/>
    <n v="20.67161943"/>
  </r>
  <r>
    <x v="30"/>
    <x v="1"/>
    <x v="16"/>
    <n v="64.900000000000006"/>
    <n v="143.0800327"/>
    <n v="0"/>
    <x v="0"/>
    <x v="0"/>
    <n v="95.148092270000006"/>
  </r>
  <r>
    <x v="30"/>
    <x v="1"/>
    <x v="125"/>
    <n v="31.1"/>
    <n v="68.563775300000003"/>
    <n v="0"/>
    <x v="0"/>
    <x v="0"/>
    <n v="45.59484853"/>
  </r>
  <r>
    <x v="30"/>
    <x v="1"/>
    <x v="17"/>
    <n v="326.5"/>
    <n v="719.80940950000002"/>
    <n v="0"/>
    <x v="0"/>
    <x v="0"/>
    <n v="478.67260594999999"/>
  </r>
  <r>
    <x v="30"/>
    <x v="1"/>
    <x v="126"/>
    <n v="272.89999999999998"/>
    <n v="601.64161669999999"/>
    <n v="0"/>
    <x v="0"/>
    <x v="0"/>
    <n v="400.09113066999998"/>
  </r>
  <r>
    <x v="30"/>
    <x v="1"/>
    <x v="18"/>
    <n v="38.4"/>
    <n v="84.6575232"/>
    <n v="0"/>
    <x v="0"/>
    <x v="0"/>
    <n v="56.297176319999998"/>
  </r>
  <r>
    <x v="30"/>
    <x v="1"/>
    <x v="19"/>
    <n v="43.6"/>
    <n v="96.121562800000007"/>
    <n v="0"/>
    <x v="0"/>
    <x v="0"/>
    <n v="63.920752280000002"/>
  </r>
  <r>
    <x v="30"/>
    <x v="1"/>
    <x v="20"/>
    <n v="55.2"/>
    <n v="121.69518960000001"/>
    <n v="0"/>
    <x v="0"/>
    <x v="0"/>
    <n v="80.927190960000004"/>
  </r>
  <r>
    <x v="30"/>
    <x v="1"/>
    <x v="21"/>
    <n v="24.6"/>
    <n v="54.233725800000009"/>
    <n v="0"/>
    <x v="0"/>
    <x v="0"/>
    <n v="36.065378580000001"/>
  </r>
  <r>
    <x v="30"/>
    <x v="1"/>
    <x v="22"/>
    <n v="221"/>
    <n v="487.22168300000004"/>
    <n v="0"/>
    <x v="0"/>
    <x v="0"/>
    <n v="324.00197829999996"/>
  </r>
  <r>
    <x v="30"/>
    <x v="1"/>
    <x v="23"/>
    <n v="212.8"/>
    <n v="469.14377440000004"/>
    <n v="0"/>
    <x v="0"/>
    <x v="0"/>
    <n v="311.98018544000001"/>
  </r>
  <r>
    <x v="30"/>
    <x v="1"/>
    <x v="24"/>
    <n v="366.4"/>
    <n v="807.77386719999993"/>
    <n v="0"/>
    <x v="0"/>
    <x v="0"/>
    <n v="537.16889072000004"/>
  </r>
  <r>
    <x v="30"/>
    <x v="1"/>
    <x v="25"/>
    <n v="167.2"/>
    <n v="368.6129656"/>
    <n v="0"/>
    <x v="0"/>
    <x v="0"/>
    <n v="245.12728855999995"/>
  </r>
  <r>
    <x v="30"/>
    <x v="1"/>
    <x v="26"/>
    <n v="74.8"/>
    <n v="164.9058004"/>
    <n v="0"/>
    <x v="0"/>
    <x v="0"/>
    <n v="109.66220803999998"/>
  </r>
  <r>
    <x v="30"/>
    <x v="1"/>
    <x v="27"/>
    <n v="249.9"/>
    <n v="550.9352877"/>
    <n v="0"/>
    <x v="0"/>
    <x v="0"/>
    <n v="366.37146776999998"/>
  </r>
  <r>
    <x v="30"/>
    <x v="2"/>
    <x v="28"/>
    <n v="24.7"/>
    <n v="54.454188099999996"/>
    <s v="14-O"/>
    <x v="1"/>
    <x v="0"/>
    <n v="36.211985810000002"/>
  </r>
  <r>
    <x v="30"/>
    <x v="2"/>
    <x v="29"/>
    <n v="47.8"/>
    <n v="105.3809794"/>
    <s v="14-I"/>
    <x v="2"/>
    <x v="0"/>
    <n v="70.078255939999991"/>
  </r>
  <r>
    <x v="30"/>
    <x v="2"/>
    <x v="30"/>
    <n v="22.6"/>
    <n v="49.824479799999999"/>
    <s v="14-I"/>
    <x v="2"/>
    <x v="0"/>
    <n v="33.13323398"/>
  </r>
  <r>
    <x v="30"/>
    <x v="2"/>
    <x v="31"/>
    <n v="145.1"/>
    <n v="319.89079729999997"/>
    <s v="14-I"/>
    <x v="2"/>
    <x v="0"/>
    <n v="212.72709072999999"/>
  </r>
  <r>
    <x v="30"/>
    <x v="2"/>
    <x v="32"/>
    <n v="24.6"/>
    <n v="54.233725800000009"/>
    <s v="14-I"/>
    <x v="2"/>
    <x v="0"/>
    <n v="36.065378580000001"/>
  </r>
  <r>
    <x v="30"/>
    <x v="2"/>
    <x v="33"/>
    <n v="227.1"/>
    <n v="500.66988329999998"/>
    <s v="15-O"/>
    <x v="1"/>
    <x v="0"/>
    <n v="332.94501932999998"/>
  </r>
  <r>
    <x v="30"/>
    <x v="2"/>
    <x v="34"/>
    <n v="407.9"/>
    <n v="899.26572169999997"/>
    <s v="15-I"/>
    <x v="2"/>
    <x v="0"/>
    <n v="598.01089116999992"/>
  </r>
  <r>
    <x v="30"/>
    <x v="2"/>
    <x v="35"/>
    <n v="186.1"/>
    <n v="410.28034029999998"/>
    <s v="15-I"/>
    <x v="2"/>
    <x v="0"/>
    <n v="272.83605503000001"/>
  </r>
  <r>
    <x v="30"/>
    <x v="2"/>
    <x v="36"/>
    <n v="28.9"/>
    <n v="63.713604699999998"/>
    <s v="15-I"/>
    <x v="2"/>
    <x v="0"/>
    <n v="42.369489469999998"/>
  </r>
  <r>
    <x v="30"/>
    <x v="2"/>
    <x v="37"/>
    <n v="500.3"/>
    <n v="1102.9728869"/>
    <s v="16-O"/>
    <x v="1"/>
    <x v="0"/>
    <n v="733.47597169000005"/>
  </r>
  <r>
    <x v="30"/>
    <x v="2"/>
    <x v="38"/>
    <n v="154.30000000000001"/>
    <n v="340.1733289"/>
    <s v="16-I"/>
    <x v="2"/>
    <x v="0"/>
    <n v="226.21495589"/>
  </r>
  <r>
    <x v="30"/>
    <x v="2"/>
    <x v="39"/>
    <n v="637.79999999999995"/>
    <n v="1406.1085493999999"/>
    <s v="16-I"/>
    <x v="2"/>
    <x v="0"/>
    <n v="935.06091293999987"/>
  </r>
  <r>
    <x v="30"/>
    <x v="2"/>
    <x v="40"/>
    <n v="55.8"/>
    <n v="123.0179634"/>
    <s v="16-I"/>
    <x v="2"/>
    <x v="0"/>
    <n v="81.806834339999995"/>
  </r>
  <r>
    <x v="30"/>
    <x v="2"/>
    <x v="41"/>
    <n v="456.3"/>
    <n v="1005.9694749"/>
    <s v="17-O"/>
    <x v="1"/>
    <x v="0"/>
    <n v="668.96879048999995"/>
  </r>
  <r>
    <x v="30"/>
    <x v="2"/>
    <x v="42"/>
    <n v="147.1"/>
    <n v="324.30004330000003"/>
    <s v="17-I"/>
    <x v="2"/>
    <x v="0"/>
    <n v="215.65923532999997"/>
  </r>
  <r>
    <x v="30"/>
    <x v="2"/>
    <x v="127"/>
    <n v="8.6"/>
    <n v="18.959757799999998"/>
    <s v="17-I"/>
    <x v="2"/>
    <x v="0"/>
    <n v="12.608221779999999"/>
  </r>
  <r>
    <x v="30"/>
    <x v="2"/>
    <x v="43"/>
    <n v="109.7"/>
    <n v="241.84714310000001"/>
    <s v="17-I"/>
    <x v="2"/>
    <x v="0"/>
    <n v="160.82813131"/>
  </r>
  <r>
    <x v="30"/>
    <x v="2"/>
    <x v="44"/>
    <n v="1.5"/>
    <n v="3.3069345000000001"/>
    <s v="17-I"/>
    <x v="2"/>
    <x v="0"/>
    <n v="2.1991084499999998"/>
  </r>
  <r>
    <x v="30"/>
    <x v="2"/>
    <x v="45"/>
    <n v="207.8"/>
    <n v="458.12065940000008"/>
    <s v="18S-O"/>
    <x v="1"/>
    <x v="0"/>
    <n v="304.64982393999998"/>
  </r>
  <r>
    <x v="30"/>
    <x v="2"/>
    <x v="46"/>
    <n v="483.9"/>
    <n v="1066.8170696999998"/>
    <s v="183-I"/>
    <x v="2"/>
    <x v="0"/>
    <n v="709.43238596999993"/>
  </r>
  <r>
    <x v="30"/>
    <x v="2"/>
    <x v="47"/>
    <n v="62.3"/>
    <n v="137.34801290000001"/>
    <s v="183-I"/>
    <x v="2"/>
    <x v="0"/>
    <n v="91.336304289999987"/>
  </r>
  <r>
    <x v="30"/>
    <x v="3"/>
    <x v="49"/>
    <n v="532.6"/>
    <n v="1174.1822098"/>
    <s v="18W"/>
    <x v="3"/>
    <x v="0"/>
    <n v="780.83010697999998"/>
  </r>
  <r>
    <x v="30"/>
    <x v="3"/>
    <x v="50"/>
    <n v="472.1"/>
    <n v="1040.8025183000002"/>
    <n v="19"/>
    <x v="3"/>
    <x v="0"/>
    <n v="692.13273283000001"/>
  </r>
  <r>
    <x v="30"/>
    <x v="3"/>
    <x v="51"/>
    <n v="505.4"/>
    <n v="1114.2164642"/>
    <n v="20"/>
    <x v="3"/>
    <x v="0"/>
    <n v="740.95294041999989"/>
  </r>
  <r>
    <x v="30"/>
    <x v="3"/>
    <x v="52"/>
    <n v="389.8"/>
    <n v="859.36204540000006"/>
    <n v="21"/>
    <x v="3"/>
    <x v="0"/>
    <n v="571.47498254000004"/>
  </r>
  <r>
    <x v="30"/>
    <x v="3"/>
    <x v="53"/>
    <n v="358.3"/>
    <n v="789.91642090000005"/>
    <n v="22"/>
    <x v="3"/>
    <x v="0"/>
    <n v="525.29370509"/>
  </r>
  <r>
    <x v="30"/>
    <x v="3"/>
    <x v="54"/>
    <n v="266.39999999999998"/>
    <n v="587.3115671999999"/>
    <n v="23"/>
    <x v="3"/>
    <x v="1"/>
    <n v="390.56166071999996"/>
  </r>
  <r>
    <x v="30"/>
    <x v="3"/>
    <x v="128"/>
    <n v="158.30000000000001"/>
    <n v="348.99182090000005"/>
    <n v="23"/>
    <x v="3"/>
    <x v="1"/>
    <n v="232.07924509000003"/>
  </r>
  <r>
    <x v="30"/>
    <x v="3"/>
    <x v="55"/>
    <n v="65"/>
    <n v="143.30049499999998"/>
    <n v="23"/>
    <x v="3"/>
    <x v="2"/>
    <n v="95.294699500000007"/>
  </r>
  <r>
    <x v="30"/>
    <x v="3"/>
    <x v="56"/>
    <n v="599.70000000000005"/>
    <n v="1322.1124131000001"/>
    <n v="24"/>
    <x v="4"/>
    <x v="1"/>
    <n v="879.20355831000006"/>
  </r>
  <r>
    <x v="30"/>
    <x v="3"/>
    <x v="129"/>
    <n v="202.4"/>
    <n v="446.21569520000003"/>
    <n v="24"/>
    <x v="4"/>
    <x v="1"/>
    <n v="296.73303351999999"/>
  </r>
  <r>
    <x v="30"/>
    <x v="3"/>
    <x v="57"/>
    <n v="127.2"/>
    <n v="280.42804560000002"/>
    <n v="24"/>
    <x v="4"/>
    <x v="2"/>
    <n v="186.48439655999999"/>
  </r>
  <r>
    <x v="30"/>
    <x v="3"/>
    <x v="58"/>
    <n v="1415.9"/>
    <n v="3121.5257057000003"/>
    <n v="25"/>
    <x v="4"/>
    <x v="0"/>
    <n v="2075.8117695699998"/>
  </r>
  <r>
    <x v="30"/>
    <x v="3"/>
    <x v="130"/>
    <n v="87.7"/>
    <n v="193.3454371"/>
    <n v="25"/>
    <x v="4"/>
    <x v="0"/>
    <n v="128.57454071000001"/>
  </r>
  <r>
    <x v="30"/>
    <x v="3"/>
    <x v="59"/>
    <n v="1048.2"/>
    <n v="2310.8858286"/>
    <n v="26"/>
    <x v="4"/>
    <x v="0"/>
    <n v="1536.7369848599999"/>
  </r>
  <r>
    <x v="30"/>
    <x v="3"/>
    <x v="60"/>
    <n v="719.6"/>
    <n v="1586.4467107999999"/>
    <n v="26"/>
    <x v="4"/>
    <x v="0"/>
    <n v="1054.9856270800001"/>
  </r>
  <r>
    <x v="30"/>
    <x v="3"/>
    <x v="61"/>
    <n v="1353"/>
    <n v="2982.8549190000003"/>
    <n v="27"/>
    <x v="4"/>
    <x v="0"/>
    <n v="1983.5958218999999"/>
  </r>
  <r>
    <x v="30"/>
    <x v="3"/>
    <x v="62"/>
    <n v="376.6"/>
    <n v="830.26102180000009"/>
    <n v="27"/>
    <x v="4"/>
    <x v="0"/>
    <n v="552.12282817999994"/>
  </r>
  <r>
    <x v="30"/>
    <x v="3"/>
    <x v="131"/>
    <n v="18.2"/>
    <n v="40.124138599999995"/>
    <n v="27"/>
    <x v="4"/>
    <x v="0"/>
    <n v="26.682515859999999"/>
  </r>
  <r>
    <x v="30"/>
    <x v="3"/>
    <x v="63"/>
    <n v="1351.6"/>
    <n v="2979.7684468000002"/>
    <n v="28"/>
    <x v="4"/>
    <x v="0"/>
    <n v="1981.5433206799999"/>
  </r>
  <r>
    <x v="30"/>
    <x v="3"/>
    <x v="64"/>
    <n v="345"/>
    <n v="760.59493500000008"/>
    <n v="28"/>
    <x v="4"/>
    <x v="0"/>
    <n v="505.79494349999999"/>
  </r>
  <r>
    <x v="30"/>
    <x v="4"/>
    <x v="65"/>
    <n v="1040.5"/>
    <n v="2293.9102315"/>
    <n v="29"/>
    <x v="5"/>
    <x v="0"/>
    <n v="1525.4482281499997"/>
  </r>
  <r>
    <x v="30"/>
    <x v="4"/>
    <x v="132"/>
    <n v="345.1"/>
    <n v="760.81539730000009"/>
    <n v="29"/>
    <x v="5"/>
    <x v="0"/>
    <n v="505.94155073000002"/>
  </r>
  <r>
    <x v="30"/>
    <x v="4"/>
    <x v="66"/>
    <n v="1418.8"/>
    <n v="3127.9191123999999"/>
    <n v="30"/>
    <x v="5"/>
    <x v="0"/>
    <n v="2080.0633792399999"/>
  </r>
  <r>
    <x v="30"/>
    <x v="4"/>
    <x v="67"/>
    <n v="727.4"/>
    <n v="1603.6427701999999"/>
    <n v="31"/>
    <x v="5"/>
    <x v="0"/>
    <n v="1066.42099102"/>
  </r>
  <r>
    <x v="30"/>
    <x v="4"/>
    <x v="68"/>
    <n v="1095.4000000000001"/>
    <n v="2414.9440342000003"/>
    <n v="32"/>
    <x v="6"/>
    <x v="0"/>
    <n v="1605.93559742"/>
  </r>
  <r>
    <x v="30"/>
    <x v="4"/>
    <x v="69"/>
    <n v="472.5"/>
    <n v="1041.6843675"/>
    <n v="33"/>
    <x v="6"/>
    <x v="0"/>
    <n v="692.71916175000001"/>
  </r>
  <r>
    <x v="30"/>
    <x v="4"/>
    <x v="70"/>
    <n v="313.7"/>
    <n v="691.59023509999997"/>
    <n v="34"/>
    <x v="6"/>
    <x v="0"/>
    <n v="459.90688050999995"/>
  </r>
  <r>
    <x v="30"/>
    <x v="5"/>
    <x v="76"/>
    <n v="500.2"/>
    <n v="1102.7524246"/>
    <s v="4A"/>
    <x v="8"/>
    <x v="0"/>
    <n v="733.32936445999997"/>
  </r>
  <r>
    <x v="30"/>
    <x v="5"/>
    <x v="71"/>
    <n v="227.8"/>
    <n v="502.21311940000004"/>
    <n v="35"/>
    <x v="6"/>
    <x v="0"/>
    <n v="333.97126994000001"/>
  </r>
  <r>
    <x v="30"/>
    <x v="5"/>
    <x v="72"/>
    <n v="217.4"/>
    <n v="479.28504020000003"/>
    <n v="36"/>
    <x v="6"/>
    <x v="0"/>
    <n v="318.72411801999999"/>
  </r>
  <r>
    <x v="30"/>
    <x v="5"/>
    <x v="73"/>
    <n v="25.7"/>
    <n v="56.658811100000001"/>
    <n v="37"/>
    <x v="6"/>
    <x v="0"/>
    <n v="37.678058110000002"/>
  </r>
  <r>
    <x v="30"/>
    <x v="5"/>
    <x v="116"/>
    <n v="51.7"/>
    <n v="113.97900910000001"/>
    <s v="38-39"/>
    <x v="9"/>
    <x v="0"/>
    <n v="75.795937910000006"/>
  </r>
  <r>
    <x v="30"/>
    <x v="6"/>
    <x v="76"/>
    <n v="390.3"/>
    <n v="860.46435689999998"/>
    <s v="4A"/>
    <x v="8"/>
    <x v="0"/>
    <n v="572.20801869000002"/>
  </r>
  <r>
    <x v="30"/>
    <x v="6"/>
    <x v="77"/>
    <n v="93.3"/>
    <n v="205.69132590000001"/>
    <n v="40"/>
    <x v="7"/>
    <x v="0"/>
    <n v="136.78454558999999"/>
  </r>
  <r>
    <x v="30"/>
    <x v="6"/>
    <x v="78"/>
    <n v="82.4"/>
    <n v="181.66093520000001"/>
    <n v="41"/>
    <x v="7"/>
    <x v="0"/>
    <n v="120.80435752"/>
  </r>
  <r>
    <x v="30"/>
    <x v="6"/>
    <x v="79"/>
    <n v="85.3"/>
    <n v="188.0543419"/>
    <s v="42+"/>
    <x v="7"/>
    <x v="0"/>
    <n v="125.05596718999999"/>
  </r>
  <r>
    <x v="30"/>
    <x v="6"/>
    <x v="133"/>
    <n v="35.299999999999997"/>
    <n v="77.823191899999998"/>
    <s v="42+"/>
    <x v="7"/>
    <x v="0"/>
    <n v="51.752352189999996"/>
  </r>
  <r>
    <x v="30"/>
    <x v="8"/>
    <x v="76"/>
    <n v="307.60000000000002"/>
    <n v="678.14203480000003"/>
    <s v="4A"/>
    <x v="8"/>
    <x v="0"/>
    <n v="450.96383948000005"/>
  </r>
  <r>
    <x v="30"/>
    <x v="9"/>
    <x v="76"/>
    <n v="651.6"/>
    <n v="1436.5323468000001"/>
    <s v="4A"/>
    <x v="8"/>
    <x v="0"/>
    <n v="955.29271068000003"/>
  </r>
  <r>
    <x v="30"/>
    <x v="10"/>
    <x v="76"/>
    <n v="47.3"/>
    <n v="104.2786679"/>
    <s v="4A"/>
    <x v="8"/>
    <x v="0"/>
    <n v="69.345219789999987"/>
  </r>
  <r>
    <x v="31"/>
    <x v="0"/>
    <x v="1"/>
    <n v="0.6"/>
    <n v="1.3227738"/>
    <n v="0"/>
    <x v="0"/>
    <x v="0"/>
    <n v="0.87964337999999997"/>
  </r>
  <r>
    <x v="31"/>
    <x v="0"/>
    <x v="2"/>
    <n v="5.0999999999999996"/>
    <n v="11.243577299999998"/>
    <n v="0"/>
    <x v="0"/>
    <x v="0"/>
    <n v="7.4769687299999994"/>
  </r>
  <r>
    <x v="31"/>
    <x v="0"/>
    <x v="3"/>
    <n v="21.4"/>
    <n v="47.178932199999998"/>
    <n v="0"/>
    <x v="0"/>
    <x v="0"/>
    <n v="31.373947219999998"/>
  </r>
  <r>
    <x v="31"/>
    <x v="0"/>
    <x v="134"/>
    <n v="6.9"/>
    <n v="15.211898700000001"/>
    <n v="0"/>
    <x v="0"/>
    <x v="0"/>
    <n v="10.115898870000001"/>
  </r>
  <r>
    <x v="31"/>
    <x v="0"/>
    <x v="6"/>
    <n v="113.7"/>
    <n v="250.6656351"/>
    <n v="0"/>
    <x v="0"/>
    <x v="0"/>
    <n v="166.69242051000001"/>
  </r>
  <r>
    <x v="31"/>
    <x v="1"/>
    <x v="7"/>
    <n v="72.3"/>
    <n v="159.39424289999999"/>
    <n v="0"/>
    <x v="0"/>
    <x v="0"/>
    <n v="105.99702728999999"/>
  </r>
  <r>
    <x v="31"/>
    <x v="1"/>
    <x v="8"/>
    <n v="125.7"/>
    <n v="277.12111110000006"/>
    <n v="0"/>
    <x v="0"/>
    <x v="0"/>
    <n v="184.28528810999998"/>
  </r>
  <r>
    <x v="31"/>
    <x v="1"/>
    <x v="83"/>
    <n v="77.5"/>
    <n v="170.8582825"/>
    <n v="0"/>
    <x v="0"/>
    <x v="0"/>
    <n v="113.62060325"/>
  </r>
  <r>
    <x v="31"/>
    <x v="1"/>
    <x v="10"/>
    <n v="60.4"/>
    <n v="133.1592292"/>
    <n v="0"/>
    <x v="0"/>
    <x v="0"/>
    <n v="88.550766920000001"/>
  </r>
  <r>
    <x v="31"/>
    <x v="1"/>
    <x v="11"/>
    <n v="218"/>
    <n v="480.60781400000002"/>
    <n v="0"/>
    <x v="0"/>
    <x v="0"/>
    <n v="319.6037614"/>
  </r>
  <r>
    <x v="31"/>
    <x v="1"/>
    <x v="12"/>
    <n v="3.4"/>
    <n v="7.4957182000000007"/>
    <n v="0"/>
    <x v="0"/>
    <x v="0"/>
    <n v="4.984645819999999"/>
  </r>
  <r>
    <x v="31"/>
    <x v="1"/>
    <x v="135"/>
    <n v="559.1"/>
    <n v="1232.6047192999999"/>
    <n v="0"/>
    <x v="0"/>
    <x v="0"/>
    <n v="819.68102293000004"/>
  </r>
  <r>
    <x v="31"/>
    <x v="1"/>
    <x v="15"/>
    <n v="3.2"/>
    <n v="7.0547936000000009"/>
    <n v="0"/>
    <x v="0"/>
    <x v="0"/>
    <n v="4.6914313600000002"/>
  </r>
  <r>
    <x v="31"/>
    <x v="1"/>
    <x v="16"/>
    <n v="57.1"/>
    <n v="125.88397330000001"/>
    <n v="0"/>
    <x v="0"/>
    <x v="0"/>
    <n v="83.71272832999999"/>
  </r>
  <r>
    <x v="31"/>
    <x v="1"/>
    <x v="125"/>
    <n v="69.900000000000006"/>
    <n v="154.10314769999999"/>
    <n v="0"/>
    <x v="0"/>
    <x v="0"/>
    <n v="102.47845377"/>
  </r>
  <r>
    <x v="31"/>
    <x v="1"/>
    <x v="17"/>
    <n v="501.1"/>
    <n v="1104.7365853000001"/>
    <n v="0"/>
    <x v="0"/>
    <x v="0"/>
    <n v="734.64882952999994"/>
  </r>
  <r>
    <x v="31"/>
    <x v="1"/>
    <x v="126"/>
    <n v="241.4"/>
    <n v="532.19599219999998"/>
    <n v="0"/>
    <x v="0"/>
    <x v="0"/>
    <n v="353.90985322"/>
  </r>
  <r>
    <x v="31"/>
    <x v="1"/>
    <x v="18"/>
    <n v="18"/>
    <n v="39.683214"/>
    <n v="0"/>
    <x v="0"/>
    <x v="0"/>
    <n v="26.389301399999997"/>
  </r>
  <r>
    <x v="31"/>
    <x v="1"/>
    <x v="19"/>
    <n v="66.8"/>
    <n v="147.26881640000002"/>
    <n v="0"/>
    <x v="0"/>
    <x v="0"/>
    <n v="97.933629639999992"/>
  </r>
  <r>
    <x v="31"/>
    <x v="1"/>
    <x v="20"/>
    <n v="172.6"/>
    <n v="380.51792979999999"/>
    <n v="0"/>
    <x v="0"/>
    <x v="0"/>
    <n v="253.04407897999999"/>
  </r>
  <r>
    <x v="31"/>
    <x v="1"/>
    <x v="21"/>
    <n v="21.9"/>
    <n v="48.281243699999997"/>
    <n v="0"/>
    <x v="0"/>
    <x v="0"/>
    <n v="32.106983369999995"/>
  </r>
  <r>
    <x v="31"/>
    <x v="1"/>
    <x v="22"/>
    <n v="357.5"/>
    <n v="788.15272249999998"/>
    <n v="0"/>
    <x v="0"/>
    <x v="0"/>
    <n v="524.12084725"/>
  </r>
  <r>
    <x v="31"/>
    <x v="1"/>
    <x v="23"/>
    <n v="259.10000000000002"/>
    <n v="571.21781930000009"/>
    <n v="0"/>
    <x v="0"/>
    <x v="0"/>
    <n v="379.85933292999999"/>
  </r>
  <r>
    <x v="31"/>
    <x v="1"/>
    <x v="24"/>
    <n v="383.4"/>
    <n v="845.25245819999998"/>
    <n v="0"/>
    <x v="0"/>
    <x v="0"/>
    <n v="562.09211981999999"/>
  </r>
  <r>
    <x v="31"/>
    <x v="1"/>
    <x v="25"/>
    <n v="215"/>
    <n v="473.993945"/>
    <n v="0"/>
    <x v="0"/>
    <x v="0"/>
    <n v="315.20554449999997"/>
  </r>
  <r>
    <x v="31"/>
    <x v="1"/>
    <x v="26"/>
    <n v="42.5"/>
    <n v="93.696477500000015"/>
    <n v="0"/>
    <x v="0"/>
    <x v="0"/>
    <n v="62.308072750000001"/>
  </r>
  <r>
    <x v="31"/>
    <x v="1"/>
    <x v="27"/>
    <n v="357.4"/>
    <n v="787.93226019999997"/>
    <n v="0"/>
    <x v="0"/>
    <x v="0"/>
    <n v="523.97424001999991"/>
  </r>
  <r>
    <x v="31"/>
    <x v="2"/>
    <x v="28"/>
    <n v="81.2"/>
    <n v="179.01538760000003"/>
    <s v="14-O"/>
    <x v="1"/>
    <x v="0"/>
    <n v="119.04507076"/>
  </r>
  <r>
    <x v="31"/>
    <x v="2"/>
    <x v="29"/>
    <n v="49.8"/>
    <n v="109.7902254"/>
    <s v="14-I"/>
    <x v="2"/>
    <x v="0"/>
    <n v="73.010400539999992"/>
  </r>
  <r>
    <x v="31"/>
    <x v="2"/>
    <x v="30"/>
    <n v="27.6"/>
    <n v="60.847594800000003"/>
    <s v="14-I"/>
    <x v="2"/>
    <x v="0"/>
    <n v="40.463595480000002"/>
  </r>
  <r>
    <x v="31"/>
    <x v="2"/>
    <x v="31"/>
    <n v="63.1"/>
    <n v="139.1117113"/>
    <s v="14-I"/>
    <x v="2"/>
    <x v="0"/>
    <n v="92.509162129999993"/>
  </r>
  <r>
    <x v="31"/>
    <x v="2"/>
    <x v="32"/>
    <n v="18"/>
    <n v="39.683214"/>
    <s v="14-I"/>
    <x v="2"/>
    <x v="0"/>
    <n v="26.389301399999997"/>
  </r>
  <r>
    <x v="31"/>
    <x v="2"/>
    <x v="33"/>
    <n v="300"/>
    <n v="661.38689999999997"/>
    <s v="15-O"/>
    <x v="1"/>
    <x v="0"/>
    <n v="439.82168999999999"/>
  </r>
  <r>
    <x v="31"/>
    <x v="2"/>
    <x v="34"/>
    <n v="484"/>
    <n v="1067.0375320000001"/>
    <s v="15-I"/>
    <x v="2"/>
    <x v="0"/>
    <n v="709.5789931999999"/>
  </r>
  <r>
    <x v="31"/>
    <x v="2"/>
    <x v="35"/>
    <n v="177"/>
    <n v="390.21827100000002"/>
    <s v="15-I"/>
    <x v="2"/>
    <x v="0"/>
    <n v="259.49479710000003"/>
  </r>
  <r>
    <x v="31"/>
    <x v="2"/>
    <x v="36"/>
    <n v="47.2"/>
    <n v="104.05820560000002"/>
    <s v="15-I"/>
    <x v="2"/>
    <x v="0"/>
    <n v="69.198612560000001"/>
  </r>
  <r>
    <x v="31"/>
    <x v="2"/>
    <x v="37"/>
    <n v="811.5"/>
    <n v="1789.0515645"/>
    <s v="16-O"/>
    <x v="1"/>
    <x v="0"/>
    <n v="1189.7176714499999"/>
  </r>
  <r>
    <x v="31"/>
    <x v="2"/>
    <x v="38"/>
    <n v="262.89999999999998"/>
    <n v="579.59538669999995"/>
    <s v="16-I"/>
    <x v="2"/>
    <x v="0"/>
    <n v="385.43040766999997"/>
  </r>
  <r>
    <x v="31"/>
    <x v="2"/>
    <x v="39"/>
    <n v="470.1"/>
    <n v="1036.3932723"/>
    <s v="16-I"/>
    <x v="2"/>
    <x v="0"/>
    <n v="689.20058822999999"/>
  </r>
  <r>
    <x v="31"/>
    <x v="2"/>
    <x v="40"/>
    <n v="79.7"/>
    <n v="175.70845310000001"/>
    <s v="16-I"/>
    <x v="2"/>
    <x v="0"/>
    <n v="116.84596231"/>
  </r>
  <r>
    <x v="31"/>
    <x v="2"/>
    <x v="41"/>
    <n v="587.9"/>
    <n v="1296.0978617000001"/>
    <s v="17-O"/>
    <x v="1"/>
    <x v="0"/>
    <n v="861.90390516999992"/>
  </r>
  <r>
    <x v="31"/>
    <x v="2"/>
    <x v="42"/>
    <n v="91.2"/>
    <n v="201.06161760000001"/>
    <s v="17-I"/>
    <x v="2"/>
    <x v="0"/>
    <n v="133.70579376000001"/>
  </r>
  <r>
    <x v="31"/>
    <x v="2"/>
    <x v="127"/>
    <n v="8.9"/>
    <n v="19.621144700000002"/>
    <s v="17-I"/>
    <x v="2"/>
    <x v="0"/>
    <n v="13.04804347"/>
  </r>
  <r>
    <x v="31"/>
    <x v="2"/>
    <x v="43"/>
    <n v="123.2"/>
    <n v="271.60955359999997"/>
    <s v="17-I"/>
    <x v="2"/>
    <x v="0"/>
    <n v="180.62010735999999"/>
  </r>
  <r>
    <x v="31"/>
    <x v="2"/>
    <x v="44"/>
    <n v="4.2"/>
    <n v="9.2594165999999998"/>
    <s v="17-I"/>
    <x v="2"/>
    <x v="0"/>
    <n v="6.1575036600000006"/>
  </r>
  <r>
    <x v="31"/>
    <x v="2"/>
    <x v="45"/>
    <n v="213.1"/>
    <n v="469.80516129999995"/>
    <s v="18S-O"/>
    <x v="1"/>
    <x v="0"/>
    <n v="312.42000712999999"/>
  </r>
  <r>
    <x v="31"/>
    <x v="2"/>
    <x v="46"/>
    <n v="450.9"/>
    <n v="994.06451070000003"/>
    <s v="183-I"/>
    <x v="2"/>
    <x v="0"/>
    <n v="661.05200006999996"/>
  </r>
  <r>
    <x v="31"/>
    <x v="2"/>
    <x v="47"/>
    <n v="51"/>
    <n v="112.435773"/>
    <s v="183-I"/>
    <x v="2"/>
    <x v="0"/>
    <n v="74.769687300000001"/>
  </r>
  <r>
    <x v="31"/>
    <x v="3"/>
    <x v="49"/>
    <n v="655.6"/>
    <n v="1445.3508388"/>
    <s v="18W"/>
    <x v="3"/>
    <x v="0"/>
    <n v="961.15699988000006"/>
  </r>
  <r>
    <x v="31"/>
    <x v="3"/>
    <x v="50"/>
    <n v="559.29999999999995"/>
    <n v="1233.0456439"/>
    <n v="19"/>
    <x v="3"/>
    <x v="0"/>
    <n v="819.97423738999987"/>
  </r>
  <r>
    <x v="31"/>
    <x v="3"/>
    <x v="51"/>
    <n v="470.5"/>
    <n v="1037.2751215000001"/>
    <n v="20"/>
    <x v="3"/>
    <x v="0"/>
    <n v="689.78701715"/>
  </r>
  <r>
    <x v="31"/>
    <x v="3"/>
    <x v="52"/>
    <n v="289.8"/>
    <n v="638.89974540000003"/>
    <n v="21"/>
    <x v="3"/>
    <x v="0"/>
    <n v="424.86775254000003"/>
  </r>
  <r>
    <x v="31"/>
    <x v="3"/>
    <x v="53"/>
    <n v="349.4"/>
    <n v="770.29527619999999"/>
    <n v="22"/>
    <x v="3"/>
    <x v="0"/>
    <n v="512.24566161999996"/>
  </r>
  <r>
    <x v="31"/>
    <x v="3"/>
    <x v="54"/>
    <n v="318.3"/>
    <n v="701.73150090000001"/>
    <n v="23"/>
    <x v="3"/>
    <x v="1"/>
    <n v="466.65081309000004"/>
  </r>
  <r>
    <x v="31"/>
    <x v="3"/>
    <x v="128"/>
    <n v="91.2"/>
    <n v="201.06161760000001"/>
    <n v="23"/>
    <x v="3"/>
    <x v="1"/>
    <n v="133.70579376000001"/>
  </r>
  <r>
    <x v="31"/>
    <x v="3"/>
    <x v="55"/>
    <n v="48.5"/>
    <n v="106.9242155"/>
    <n v="23"/>
    <x v="3"/>
    <x v="2"/>
    <n v="71.104506549999996"/>
  </r>
  <r>
    <x v="31"/>
    <x v="3"/>
    <x v="56"/>
    <n v="844.2"/>
    <n v="1861.1427366000003"/>
    <n v="24"/>
    <x v="4"/>
    <x v="1"/>
    <n v="1237.6582356600002"/>
  </r>
  <r>
    <x v="31"/>
    <x v="3"/>
    <x v="129"/>
    <n v="186.6"/>
    <n v="411.38265180000002"/>
    <n v="24"/>
    <x v="4"/>
    <x v="1"/>
    <n v="273.56909117999999"/>
  </r>
  <r>
    <x v="31"/>
    <x v="3"/>
    <x v="57"/>
    <n v="84.3"/>
    <n v="185.8497189"/>
    <n v="24"/>
    <x v="4"/>
    <x v="2"/>
    <n v="123.58989489"/>
  </r>
  <r>
    <x v="31"/>
    <x v="3"/>
    <x v="58"/>
    <n v="2157"/>
    <n v="4755.371811"/>
    <n v="25"/>
    <x v="4"/>
    <x v="0"/>
    <n v="3162.3179510999998"/>
  </r>
  <r>
    <x v="31"/>
    <x v="3"/>
    <x v="130"/>
    <n v="51.4"/>
    <n v="113.3176222"/>
    <n v="25"/>
    <x v="4"/>
    <x v="0"/>
    <n v="75.356116220000004"/>
  </r>
  <r>
    <x v="31"/>
    <x v="3"/>
    <x v="59"/>
    <n v="1935.5"/>
    <n v="4267.0478164999995"/>
    <n v="26"/>
    <x v="4"/>
    <x v="0"/>
    <n v="2837.5829366499997"/>
  </r>
  <r>
    <x v="31"/>
    <x v="3"/>
    <x v="60"/>
    <n v="924.2"/>
    <n v="2037.5125766000001"/>
    <n v="26"/>
    <x v="4"/>
    <x v="0"/>
    <n v="1354.9440196599999"/>
  </r>
  <r>
    <x v="31"/>
    <x v="3"/>
    <x v="61"/>
    <n v="1824.5"/>
    <n v="4022.3346635000003"/>
    <n v="27"/>
    <x v="4"/>
    <x v="0"/>
    <n v="2674.84891135"/>
  </r>
  <r>
    <x v="31"/>
    <x v="3"/>
    <x v="62"/>
    <n v="146.5"/>
    <n v="322.97726949999998"/>
    <n v="27"/>
    <x v="4"/>
    <x v="0"/>
    <n v="214.77959194999997"/>
  </r>
  <r>
    <x v="31"/>
    <x v="3"/>
    <x v="131"/>
    <n v="58.3"/>
    <n v="128.52952089999999"/>
    <n v="27"/>
    <x v="4"/>
    <x v="0"/>
    <n v="85.472015089999985"/>
  </r>
  <r>
    <x v="31"/>
    <x v="3"/>
    <x v="63"/>
    <n v="1877.3"/>
    <n v="4138.7387578999997"/>
    <n v="28"/>
    <x v="4"/>
    <x v="0"/>
    <n v="2752.2575287899995"/>
  </r>
  <r>
    <x v="31"/>
    <x v="3"/>
    <x v="64"/>
    <n v="212.7"/>
    <n v="468.92331209999998"/>
    <n v="28"/>
    <x v="4"/>
    <x v="0"/>
    <n v="311.83357820999998"/>
  </r>
  <r>
    <x v="31"/>
    <x v="4"/>
    <x v="65"/>
    <n v="620.1"/>
    <n v="1367.0867223"/>
    <n v="29"/>
    <x v="5"/>
    <x v="0"/>
    <n v="909.11143322999999"/>
  </r>
  <r>
    <x v="31"/>
    <x v="4"/>
    <x v="132"/>
    <n v="274.60000000000002"/>
    <n v="605.38947580000001"/>
    <n v="29"/>
    <x v="5"/>
    <x v="0"/>
    <n v="402.58345358000003"/>
  </r>
  <r>
    <x v="31"/>
    <x v="4"/>
    <x v="66"/>
    <n v="1001"/>
    <n v="2206.8276230000001"/>
    <n v="30"/>
    <x v="5"/>
    <x v="0"/>
    <n v="1467.5383723"/>
  </r>
  <r>
    <x v="31"/>
    <x v="4"/>
    <x v="67"/>
    <n v="698.4"/>
    <n v="1539.7087031999999"/>
    <n v="31"/>
    <x v="5"/>
    <x v="0"/>
    <n v="1023.9048943199999"/>
  </r>
  <r>
    <x v="31"/>
    <x v="4"/>
    <x v="68"/>
    <n v="825.7"/>
    <n v="1820.3572111000001"/>
    <n v="32"/>
    <x v="6"/>
    <x v="0"/>
    <n v="1210.5358981100001"/>
  </r>
  <r>
    <x v="31"/>
    <x v="4"/>
    <x v="69"/>
    <n v="361.4"/>
    <n v="796.75075219999997"/>
    <n v="33"/>
    <x v="6"/>
    <x v="0"/>
    <n v="529.83852921999994"/>
  </r>
  <r>
    <x v="31"/>
    <x v="4"/>
    <x v="70"/>
    <n v="162.4"/>
    <n v="358.03077520000005"/>
    <n v="34"/>
    <x v="6"/>
    <x v="0"/>
    <n v="238.09014152"/>
  </r>
  <r>
    <x v="31"/>
    <x v="5"/>
    <x v="71"/>
    <n v="312.39999999999998"/>
    <n v="688.72422519999998"/>
    <n v="35"/>
    <x v="6"/>
    <x v="0"/>
    <n v="458.00098651999997"/>
  </r>
  <r>
    <x v="31"/>
    <x v="5"/>
    <x v="72"/>
    <n v="168.1"/>
    <n v="370.59712630000001"/>
    <n v="36"/>
    <x v="6"/>
    <x v="0"/>
    <n v="246.44675362999999"/>
  </r>
  <r>
    <x v="31"/>
    <x v="5"/>
    <x v="73"/>
    <n v="67.3"/>
    <n v="148.3711279"/>
    <n v="37"/>
    <x v="6"/>
    <x v="0"/>
    <n v="98.666665789999982"/>
  </r>
  <r>
    <x v="31"/>
    <x v="5"/>
    <x v="116"/>
    <n v="79.099999999999994"/>
    <n v="174.38567929999999"/>
    <s v="38-39"/>
    <x v="9"/>
    <x v="0"/>
    <n v="115.96631893"/>
  </r>
  <r>
    <x v="31"/>
    <x v="5"/>
    <x v="76"/>
    <n v="508.7"/>
    <n v="1121.4917201000001"/>
    <s v="4A"/>
    <x v="8"/>
    <x v="0"/>
    <n v="745.79097901"/>
  </r>
  <r>
    <x v="31"/>
    <x v="6"/>
    <x v="77"/>
    <n v="45.3"/>
    <n v="99.869421900000006"/>
    <n v="40"/>
    <x v="7"/>
    <x v="0"/>
    <n v="66.413075190000001"/>
  </r>
  <r>
    <x v="31"/>
    <x v="6"/>
    <x v="78"/>
    <n v="109.5"/>
    <n v="241.40621850000002"/>
    <n v="41"/>
    <x v="7"/>
    <x v="0"/>
    <n v="160.53491685"/>
  </r>
  <r>
    <x v="31"/>
    <x v="6"/>
    <x v="136"/>
    <n v="59.1"/>
    <n v="130.2932193"/>
    <s v="42+"/>
    <x v="7"/>
    <x v="0"/>
    <n v="86.644872929999991"/>
  </r>
  <r>
    <x v="31"/>
    <x v="6"/>
    <x v="137"/>
    <n v="47.9"/>
    <n v="105.6014417"/>
    <s v="42+"/>
    <x v="7"/>
    <x v="0"/>
    <n v="70.224863169999992"/>
  </r>
  <r>
    <x v="31"/>
    <x v="6"/>
    <x v="76"/>
    <n v="342.8"/>
    <n v="755.74476440000001"/>
    <s v="4A"/>
    <x v="8"/>
    <x v="0"/>
    <n v="502.56958444000003"/>
  </r>
  <r>
    <x v="31"/>
    <x v="8"/>
    <x v="76"/>
    <n v="240.2"/>
    <n v="529.55044459999988"/>
    <s v="4A"/>
    <x v="8"/>
    <x v="0"/>
    <n v="352.15056645999999"/>
  </r>
  <r>
    <x v="31"/>
    <x v="11"/>
    <x v="76"/>
    <n v="483.4"/>
    <n v="1065.7147582"/>
    <s v="4A"/>
    <x v="8"/>
    <x v="0"/>
    <n v="708.69934981999995"/>
  </r>
  <r>
    <x v="32"/>
    <x v="0"/>
    <x v="1"/>
    <n v="5.5"/>
    <n v="12.1254265"/>
    <n v="0"/>
    <x v="0"/>
    <x v="0"/>
    <n v="8.0633976499999989"/>
  </r>
  <r>
    <x v="32"/>
    <x v="0"/>
    <x v="2"/>
    <n v="12.9"/>
    <n v="28.439636700000001"/>
    <n v="0"/>
    <x v="0"/>
    <x v="0"/>
    <n v="18.912332669999998"/>
  </r>
  <r>
    <x v="32"/>
    <x v="0"/>
    <x v="3"/>
    <n v="47.9"/>
    <n v="105.6014417"/>
    <n v="0"/>
    <x v="0"/>
    <x v="0"/>
    <n v="70.224863169999992"/>
  </r>
  <r>
    <x v="32"/>
    <x v="0"/>
    <x v="4"/>
    <n v="0.6"/>
    <n v="1.3227738"/>
    <n v="0"/>
    <x v="0"/>
    <x v="0"/>
    <n v="0.87964337999999997"/>
  </r>
  <r>
    <x v="32"/>
    <x v="0"/>
    <x v="5"/>
    <n v="8"/>
    <n v="17.636984000000002"/>
    <n v="0"/>
    <x v="0"/>
    <x v="0"/>
    <n v="11.7285784"/>
  </r>
  <r>
    <x v="32"/>
    <x v="0"/>
    <x v="6"/>
    <n v="139"/>
    <n v="306.44259700000003"/>
    <n v="0"/>
    <x v="0"/>
    <x v="0"/>
    <n v="203.78404969999997"/>
  </r>
  <r>
    <x v="32"/>
    <x v="1"/>
    <x v="7"/>
    <n v="164.9"/>
    <n v="363.54233270000003"/>
    <n v="0"/>
    <x v="0"/>
    <x v="0"/>
    <n v="241.75532226999999"/>
  </r>
  <r>
    <x v="32"/>
    <x v="1"/>
    <x v="8"/>
    <n v="138.4"/>
    <n v="305.11982320000004"/>
    <n v="0"/>
    <x v="0"/>
    <x v="0"/>
    <n v="202.90440631999999"/>
  </r>
  <r>
    <x v="32"/>
    <x v="1"/>
    <x v="9"/>
    <n v="99.3"/>
    <n v="218.9190639"/>
    <n v="0"/>
    <x v="0"/>
    <x v="0"/>
    <n v="145.58097938999998"/>
  </r>
  <r>
    <x v="32"/>
    <x v="1"/>
    <x v="89"/>
    <n v="19.5"/>
    <n v="42.990148500000004"/>
    <n v="0"/>
    <x v="0"/>
    <x v="0"/>
    <n v="28.588409849999998"/>
  </r>
  <r>
    <x v="32"/>
    <x v="1"/>
    <x v="10"/>
    <n v="172.7"/>
    <n v="380.7383921"/>
    <n v="0"/>
    <x v="0"/>
    <x v="0"/>
    <n v="253.19068620999997"/>
  </r>
  <r>
    <x v="32"/>
    <x v="1"/>
    <x v="138"/>
    <n v="254.8"/>
    <n v="561.73794040000007"/>
    <n v="0"/>
    <x v="0"/>
    <x v="0"/>
    <n v="373.55522203999999"/>
  </r>
  <r>
    <x v="32"/>
    <x v="1"/>
    <x v="13"/>
    <n v="17.899999999999999"/>
    <n v="39.462751699999998"/>
    <n v="0"/>
    <x v="0"/>
    <x v="0"/>
    <n v="26.24269417"/>
  </r>
  <r>
    <x v="32"/>
    <x v="1"/>
    <x v="14"/>
    <n v="554.70000000000005"/>
    <n v="1222.9043781"/>
    <n v="0"/>
    <x v="0"/>
    <x v="0"/>
    <n v="813.23030481000012"/>
  </r>
  <r>
    <x v="32"/>
    <x v="1"/>
    <x v="15"/>
    <n v="8"/>
    <n v="17.636984000000002"/>
    <n v="0"/>
    <x v="0"/>
    <x v="0"/>
    <n v="11.7285784"/>
  </r>
  <r>
    <x v="32"/>
    <x v="1"/>
    <x v="16"/>
    <n v="51.9"/>
    <n v="114.41993369999999"/>
    <n v="0"/>
    <x v="0"/>
    <x v="0"/>
    <n v="76.089152369999994"/>
  </r>
  <r>
    <x v="32"/>
    <x v="1"/>
    <x v="125"/>
    <n v="115"/>
    <n v="253.53164500000003"/>
    <n v="0"/>
    <x v="0"/>
    <x v="0"/>
    <n v="168.59831449999999"/>
  </r>
  <r>
    <x v="32"/>
    <x v="1"/>
    <x v="17"/>
    <n v="466.6"/>
    <n v="1028.6770918"/>
    <n v="0"/>
    <x v="0"/>
    <x v="0"/>
    <n v="684.06933518000005"/>
  </r>
  <r>
    <x v="32"/>
    <x v="1"/>
    <x v="126"/>
    <n v="305.3"/>
    <n v="673.07140190000007"/>
    <n v="0"/>
    <x v="0"/>
    <x v="0"/>
    <n v="447.59187319"/>
  </r>
  <r>
    <x v="32"/>
    <x v="1"/>
    <x v="18"/>
    <n v="35"/>
    <n v="77.161805000000001"/>
    <n v="0"/>
    <x v="0"/>
    <x v="0"/>
    <n v="51.312530500000001"/>
  </r>
  <r>
    <x v="32"/>
    <x v="1"/>
    <x v="19"/>
    <n v="93.7"/>
    <n v="206.57317510000001"/>
    <n v="0"/>
    <x v="0"/>
    <x v="0"/>
    <n v="137.37097451"/>
  </r>
  <r>
    <x v="32"/>
    <x v="1"/>
    <x v="20"/>
    <n v="441.9"/>
    <n v="974.22290370000007"/>
    <n v="0"/>
    <x v="0"/>
    <x v="0"/>
    <n v="647.85734936999995"/>
  </r>
  <r>
    <x v="32"/>
    <x v="1"/>
    <x v="21"/>
    <n v="11.4"/>
    <n v="25.132702200000001"/>
    <n v="0"/>
    <x v="0"/>
    <x v="0"/>
    <n v="16.713224220000001"/>
  </r>
  <r>
    <x v="32"/>
    <x v="1"/>
    <x v="22"/>
    <n v="373.7"/>
    <n v="823.86761509999997"/>
    <n v="0"/>
    <x v="0"/>
    <x v="0"/>
    <n v="547.87121850999995"/>
  </r>
  <r>
    <x v="32"/>
    <x v="1"/>
    <x v="23"/>
    <n v="375.4"/>
    <n v="827.61547419999999"/>
    <n v="0"/>
    <x v="0"/>
    <x v="0"/>
    <n v="550.36354141999993"/>
  </r>
  <r>
    <x v="32"/>
    <x v="1"/>
    <x v="24"/>
    <n v="326.39999999999998"/>
    <n v="719.58894719999989"/>
    <n v="0"/>
    <x v="0"/>
    <x v="0"/>
    <n v="478.52599871999996"/>
  </r>
  <r>
    <x v="32"/>
    <x v="1"/>
    <x v="25"/>
    <n v="423.6"/>
    <n v="933.87830280000003"/>
    <n v="0"/>
    <x v="0"/>
    <x v="0"/>
    <n v="621.02822628000001"/>
  </r>
  <r>
    <x v="32"/>
    <x v="1"/>
    <x v="26"/>
    <n v="39.200000000000003"/>
    <n v="86.42122160000001"/>
    <n v="0"/>
    <x v="0"/>
    <x v="0"/>
    <n v="57.470034160000004"/>
  </r>
  <r>
    <x v="32"/>
    <x v="1"/>
    <x v="27"/>
    <n v="236"/>
    <n v="520.29102799999998"/>
    <n v="0"/>
    <x v="0"/>
    <x v="0"/>
    <n v="345.99306279999996"/>
  </r>
  <r>
    <x v="32"/>
    <x v="2"/>
    <x v="28"/>
    <n v="56.2"/>
    <n v="123.8998126"/>
    <s v="14-O"/>
    <x v="1"/>
    <x v="0"/>
    <n v="82.393263259999998"/>
  </r>
  <r>
    <x v="32"/>
    <x v="2"/>
    <x v="29"/>
    <n v="34.9"/>
    <n v="76.941342699999993"/>
    <s v="14-I"/>
    <x v="2"/>
    <x v="0"/>
    <n v="51.165923269999993"/>
  </r>
  <r>
    <x v="32"/>
    <x v="2"/>
    <x v="30"/>
    <n v="36.9"/>
    <n v="81.350588699999989"/>
    <s v="14-I"/>
    <x v="2"/>
    <x v="0"/>
    <n v="54.098067870000001"/>
  </r>
  <r>
    <x v="32"/>
    <x v="2"/>
    <x v="31"/>
    <n v="78.599999999999994"/>
    <n v="173.28336779999998"/>
    <s v="14-I"/>
    <x v="2"/>
    <x v="0"/>
    <n v="115.23328277999998"/>
  </r>
  <r>
    <x v="32"/>
    <x v="2"/>
    <x v="32"/>
    <n v="25.9"/>
    <n v="57.099735699999997"/>
    <s v="14-I"/>
    <x v="2"/>
    <x v="0"/>
    <n v="37.971272569999996"/>
  </r>
  <r>
    <x v="32"/>
    <x v="2"/>
    <x v="33"/>
    <n v="224.8"/>
    <n v="495.59925040000002"/>
    <s v="15-O"/>
    <x v="1"/>
    <x v="0"/>
    <n v="329.57305303999999"/>
  </r>
  <r>
    <x v="32"/>
    <x v="2"/>
    <x v="34"/>
    <n v="336"/>
    <n v="740.75332800000001"/>
    <s v="15-I"/>
    <x v="2"/>
    <x v="0"/>
    <n v="492.60029279999998"/>
  </r>
  <r>
    <x v="32"/>
    <x v="2"/>
    <x v="35"/>
    <n v="262.7"/>
    <n v="579.15446210000005"/>
    <s v="15-I"/>
    <x v="2"/>
    <x v="0"/>
    <n v="385.13719320999996"/>
  </r>
  <r>
    <x v="32"/>
    <x v="2"/>
    <x v="36"/>
    <n v="58.7"/>
    <n v="129.41137010000003"/>
    <s v="15-I"/>
    <x v="2"/>
    <x v="0"/>
    <n v="86.058444010000002"/>
  </r>
  <r>
    <x v="32"/>
    <x v="2"/>
    <x v="37"/>
    <n v="516.29999999999995"/>
    <n v="1138.2468549"/>
    <s v="16-O"/>
    <x v="1"/>
    <x v="0"/>
    <n v="756.93312848999994"/>
  </r>
  <r>
    <x v="32"/>
    <x v="2"/>
    <x v="38"/>
    <n v="199.8"/>
    <n v="440.48367539999998"/>
    <s v="16-I"/>
    <x v="2"/>
    <x v="0"/>
    <n v="292.92124554000003"/>
  </r>
  <r>
    <x v="32"/>
    <x v="2"/>
    <x v="39"/>
    <n v="486.7"/>
    <n v="1072.9900141000001"/>
    <s v="16-I"/>
    <x v="2"/>
    <x v="0"/>
    <n v="713.53738840999995"/>
  </r>
  <r>
    <x v="32"/>
    <x v="2"/>
    <x v="40"/>
    <n v="67.3"/>
    <n v="148.3711279"/>
    <s v="16-I"/>
    <x v="2"/>
    <x v="0"/>
    <n v="98.666665789999982"/>
  </r>
  <r>
    <x v="32"/>
    <x v="2"/>
    <x v="41"/>
    <n v="653.1"/>
    <n v="1439.8392813"/>
    <s v="17-O"/>
    <x v="1"/>
    <x v="0"/>
    <n v="957.49181912999995"/>
  </r>
  <r>
    <x v="32"/>
    <x v="2"/>
    <x v="42"/>
    <n v="159.19999999999999"/>
    <n v="350.97598160000001"/>
    <s v="17-I"/>
    <x v="2"/>
    <x v="0"/>
    <n v="233.39871015999998"/>
  </r>
  <r>
    <x v="32"/>
    <x v="2"/>
    <x v="127"/>
    <n v="12.7"/>
    <n v="27.998712100000002"/>
    <s v="17-I"/>
    <x v="2"/>
    <x v="0"/>
    <n v="18.61911821"/>
  </r>
  <r>
    <x v="32"/>
    <x v="2"/>
    <x v="43"/>
    <n v="126.1"/>
    <n v="278.00296029999998"/>
    <s v="17-I"/>
    <x v="2"/>
    <x v="0"/>
    <n v="184.87171702999999"/>
  </r>
  <r>
    <x v="32"/>
    <x v="2"/>
    <x v="44"/>
    <n v="16.399999999999999"/>
    <n v="36.155817199999994"/>
    <s v="17-I"/>
    <x v="2"/>
    <x v="0"/>
    <n v="24.043585719999999"/>
  </r>
  <r>
    <x v="32"/>
    <x v="2"/>
    <x v="45"/>
    <n v="270.5"/>
    <n v="596.35052150000001"/>
    <s v="18S-O"/>
    <x v="1"/>
    <x v="0"/>
    <n v="396.57255714999997"/>
  </r>
  <r>
    <x v="32"/>
    <x v="2"/>
    <x v="46"/>
    <n v="640"/>
    <n v="1410.9587200000001"/>
    <s v="183-I"/>
    <x v="2"/>
    <x v="0"/>
    <n v="938.28627200000005"/>
  </r>
  <r>
    <x v="32"/>
    <x v="2"/>
    <x v="47"/>
    <n v="48.9"/>
    <n v="107.80606470000001"/>
    <s v="183-I"/>
    <x v="2"/>
    <x v="0"/>
    <n v="71.690935469999999"/>
  </r>
  <r>
    <x v="32"/>
    <x v="3"/>
    <x v="49"/>
    <n v="709.2"/>
    <n v="1563.5186316000002"/>
    <s v="18W"/>
    <x v="3"/>
    <x v="0"/>
    <n v="1039.73847516"/>
  </r>
  <r>
    <x v="32"/>
    <x v="3"/>
    <x v="50"/>
    <n v="553.9"/>
    <n v="1221.1406797"/>
    <n v="19"/>
    <x v="3"/>
    <x v="0"/>
    <n v="812.05744697"/>
  </r>
  <r>
    <x v="32"/>
    <x v="3"/>
    <x v="51"/>
    <n v="463.9"/>
    <n v="1022.7246097"/>
    <n v="20"/>
    <x v="3"/>
    <x v="0"/>
    <n v="680.11093996999989"/>
  </r>
  <r>
    <x v="32"/>
    <x v="3"/>
    <x v="52"/>
    <n v="304.3"/>
    <n v="670.86677889999999"/>
    <n v="21"/>
    <x v="3"/>
    <x v="0"/>
    <n v="446.12580088999999"/>
  </r>
  <r>
    <x v="32"/>
    <x v="3"/>
    <x v="53"/>
    <n v="226.3"/>
    <n v="498.90618490000003"/>
    <n v="22"/>
    <x v="3"/>
    <x v="0"/>
    <n v="331.77216149000003"/>
  </r>
  <r>
    <x v="32"/>
    <x v="3"/>
    <x v="54"/>
    <n v="400.1"/>
    <n v="882.06966230000012"/>
    <n v="23"/>
    <x v="3"/>
    <x v="1"/>
    <n v="586.57552723000003"/>
  </r>
  <r>
    <x v="32"/>
    <x v="3"/>
    <x v="128"/>
    <n v="27.3"/>
    <n v="60.186207899999999"/>
    <n v="23"/>
    <x v="3"/>
    <x v="1"/>
    <n v="40.02377379"/>
  </r>
  <r>
    <x v="32"/>
    <x v="3"/>
    <x v="55"/>
    <n v="32.5"/>
    <n v="71.650247499999992"/>
    <n v="23"/>
    <x v="3"/>
    <x v="2"/>
    <n v="47.647349750000004"/>
  </r>
  <r>
    <x v="32"/>
    <x v="3"/>
    <x v="56"/>
    <n v="552.5"/>
    <n v="1218.0542075000001"/>
    <n v="24"/>
    <x v="4"/>
    <x v="1"/>
    <n v="810.00494574999993"/>
  </r>
  <r>
    <x v="32"/>
    <x v="3"/>
    <x v="129"/>
    <n v="68"/>
    <n v="149.91436400000001"/>
    <n v="24"/>
    <x v="4"/>
    <x v="1"/>
    <n v="99.692916399999987"/>
  </r>
  <r>
    <x v="32"/>
    <x v="3"/>
    <x v="57"/>
    <n v="71.400000000000006"/>
    <n v="157.41008220000001"/>
    <n v="24"/>
    <x v="4"/>
    <x v="2"/>
    <n v="104.67756222"/>
  </r>
  <r>
    <x v="32"/>
    <x v="3"/>
    <x v="58"/>
    <n v="1582.4"/>
    <n v="3488.5954352000003"/>
    <n v="25"/>
    <x v="4"/>
    <x v="0"/>
    <n v="2319.9128075200001"/>
  </r>
  <r>
    <x v="32"/>
    <x v="3"/>
    <x v="130"/>
    <n v="84.5"/>
    <n v="186.29064350000002"/>
    <n v="25"/>
    <x v="4"/>
    <x v="0"/>
    <n v="123.88310934999998"/>
  </r>
  <r>
    <x v="32"/>
    <x v="3"/>
    <x v="59"/>
    <n v="2576.6"/>
    <n v="5680.4316217999994"/>
    <n v="26"/>
    <x v="4"/>
    <x v="0"/>
    <n v="3777.4818881799993"/>
  </r>
  <r>
    <x v="32"/>
    <x v="3"/>
    <x v="60"/>
    <n v="1195"/>
    <n v="2634.5244849999999"/>
    <n v="26"/>
    <x v="4"/>
    <x v="0"/>
    <n v="1751.9563985"/>
  </r>
  <r>
    <x v="32"/>
    <x v="3"/>
    <x v="61"/>
    <n v="3344"/>
    <n v="7372.2593120000001"/>
    <n v="27"/>
    <x v="4"/>
    <x v="0"/>
    <n v="4902.5457711999998"/>
  </r>
  <r>
    <x v="32"/>
    <x v="3"/>
    <x v="62"/>
    <n v="195.1"/>
    <n v="430.12194729999999"/>
    <n v="27"/>
    <x v="4"/>
    <x v="0"/>
    <n v="286.03070573000002"/>
  </r>
  <r>
    <x v="32"/>
    <x v="3"/>
    <x v="131"/>
    <n v="60.2"/>
    <n v="132.71830460000001"/>
    <n v="27"/>
    <x v="4"/>
    <x v="0"/>
    <n v="88.257552459999999"/>
  </r>
  <r>
    <x v="32"/>
    <x v="3"/>
    <x v="63"/>
    <n v="2649.2"/>
    <n v="5840.4872516000005"/>
    <n v="28"/>
    <x v="4"/>
    <x v="0"/>
    <n v="3883.9187371600001"/>
  </r>
  <r>
    <x v="32"/>
    <x v="3"/>
    <x v="64"/>
    <n v="146.4"/>
    <n v="322.75680720000003"/>
    <n v="28"/>
    <x v="4"/>
    <x v="0"/>
    <n v="214.63298472000002"/>
  </r>
  <r>
    <x v="32"/>
    <x v="4"/>
    <x v="65"/>
    <n v="756.6"/>
    <n v="1668.0177618"/>
    <n v="29"/>
    <x v="5"/>
    <x v="0"/>
    <n v="1109.2303021800001"/>
  </r>
  <r>
    <x v="32"/>
    <x v="4"/>
    <x v="132"/>
    <n v="101.4"/>
    <n v="223.5487722"/>
    <n v="29"/>
    <x v="5"/>
    <x v="0"/>
    <n v="148.65973122"/>
  </r>
  <r>
    <x v="32"/>
    <x v="4"/>
    <x v="66"/>
    <n v="870.6"/>
    <n v="1919.3447838000002"/>
    <n v="30"/>
    <x v="5"/>
    <x v="0"/>
    <n v="1276.3625443799999"/>
  </r>
  <r>
    <x v="32"/>
    <x v="4"/>
    <x v="67"/>
    <n v="467.7"/>
    <n v="1031.1021771000001"/>
    <n v="31"/>
    <x v="5"/>
    <x v="0"/>
    <n v="685.68201470999986"/>
  </r>
  <r>
    <x v="32"/>
    <x v="4"/>
    <x v="68"/>
    <n v="678.8"/>
    <n v="1496.4980923999999"/>
    <n v="32"/>
    <x v="6"/>
    <x v="0"/>
    <n v="995.16987723999989"/>
  </r>
  <r>
    <x v="32"/>
    <x v="4"/>
    <x v="69"/>
    <n v="388.1"/>
    <n v="855.61418630000003"/>
    <n v="33"/>
    <x v="6"/>
    <x v="0"/>
    <n v="568.98265963000006"/>
  </r>
  <r>
    <x v="32"/>
    <x v="4"/>
    <x v="70"/>
    <n v="281.10000000000002"/>
    <n v="619.7195253000001"/>
    <n v="34"/>
    <x v="6"/>
    <x v="0"/>
    <n v="412.11292352999999"/>
  </r>
  <r>
    <x v="32"/>
    <x v="5"/>
    <x v="71"/>
    <n v="105.6"/>
    <n v="232.80818880000001"/>
    <n v="35"/>
    <x v="6"/>
    <x v="0"/>
    <n v="154.81723488"/>
  </r>
  <r>
    <x v="32"/>
    <x v="5"/>
    <x v="72"/>
    <n v="70.5"/>
    <n v="155.42592149999999"/>
    <n v="36"/>
    <x v="6"/>
    <x v="0"/>
    <n v="103.35809714999999"/>
  </r>
  <r>
    <x v="32"/>
    <x v="5"/>
    <x v="73"/>
    <n v="53.6"/>
    <n v="118.16779280000002"/>
    <n v="37"/>
    <x v="6"/>
    <x v="0"/>
    <n v="78.581475280000006"/>
  </r>
  <r>
    <x v="32"/>
    <x v="5"/>
    <x v="116"/>
    <n v="61.1"/>
    <n v="134.7024653"/>
    <s v="38-39"/>
    <x v="9"/>
    <x v="0"/>
    <n v="89.577017530000006"/>
  </r>
  <r>
    <x v="32"/>
    <x v="5"/>
    <x v="76"/>
    <n v="174"/>
    <n v="383.60440199999999"/>
    <s v="4A"/>
    <x v="8"/>
    <x v="0"/>
    <n v="255.09658019999998"/>
  </r>
  <r>
    <x v="32"/>
    <x v="6"/>
    <x v="77"/>
    <n v="83.2"/>
    <n v="183.42463359999999"/>
    <n v="40"/>
    <x v="7"/>
    <x v="0"/>
    <n v="121.97721536"/>
  </r>
  <r>
    <x v="32"/>
    <x v="6"/>
    <x v="78"/>
    <n v="126.1"/>
    <n v="278.00296029999998"/>
    <n v="41"/>
    <x v="7"/>
    <x v="0"/>
    <n v="184.87171702999999"/>
  </r>
  <r>
    <x v="32"/>
    <x v="6"/>
    <x v="79"/>
    <n v="23.1"/>
    <n v="50.926791300000005"/>
    <s v="42+"/>
    <x v="7"/>
    <x v="0"/>
    <n v="33.866270130000004"/>
  </r>
  <r>
    <x v="32"/>
    <x v="6"/>
    <x v="80"/>
    <n v="104.7"/>
    <n v="230.82402810000002"/>
    <s v="42+"/>
    <x v="7"/>
    <x v="0"/>
    <n v="153.49776980999999"/>
  </r>
  <r>
    <x v="32"/>
    <x v="6"/>
    <x v="94"/>
    <n v="71.400000000000006"/>
    <n v="157.41008220000001"/>
    <s v="42+"/>
    <x v="7"/>
    <x v="0"/>
    <n v="104.67756222"/>
  </r>
  <r>
    <x v="32"/>
    <x v="6"/>
    <x v="139"/>
    <n v="50.5"/>
    <n v="111.3334615"/>
    <s v="42+"/>
    <x v="7"/>
    <x v="0"/>
    <n v="74.036651149999997"/>
  </r>
  <r>
    <x v="32"/>
    <x v="6"/>
    <x v="76"/>
    <n v="743.1"/>
    <n v="1638.2553513"/>
    <s v="4A"/>
    <x v="8"/>
    <x v="0"/>
    <n v="1089.43832613"/>
  </r>
  <r>
    <x v="32"/>
    <x v="8"/>
    <x v="76"/>
    <n v="259"/>
    <n v="570.99735699999997"/>
    <s v="4A"/>
    <x v="8"/>
    <x v="0"/>
    <n v="379.71272570000002"/>
  </r>
  <r>
    <x v="32"/>
    <x v="11"/>
    <x v="76"/>
    <n v="311.7"/>
    <n v="687.18098910000003"/>
    <s v="4A"/>
    <x v="8"/>
    <x v="0"/>
    <n v="456.97473590999999"/>
  </r>
  <r>
    <x v="33"/>
    <x v="0"/>
    <x v="1"/>
    <n v="1.4"/>
    <n v="3.0864721999999998"/>
    <n v="0"/>
    <x v="0"/>
    <x v="0"/>
    <n v="2.0525012199999999"/>
  </r>
  <r>
    <x v="33"/>
    <x v="0"/>
    <x v="2"/>
    <n v="27.5"/>
    <n v="60.627132500000002"/>
    <n v="0"/>
    <x v="0"/>
    <x v="0"/>
    <n v="40.316988250000001"/>
  </r>
  <r>
    <x v="33"/>
    <x v="0"/>
    <x v="3"/>
    <n v="42.8"/>
    <n v="94.357864399999997"/>
    <n v="0"/>
    <x v="0"/>
    <x v="0"/>
    <n v="62.747894439999996"/>
  </r>
  <r>
    <x v="33"/>
    <x v="0"/>
    <x v="4"/>
    <n v="17.5"/>
    <n v="38.580902500000001"/>
    <n v="0"/>
    <x v="0"/>
    <x v="0"/>
    <n v="25.656265250000001"/>
  </r>
  <r>
    <x v="33"/>
    <x v="0"/>
    <x v="5"/>
    <n v="16.3"/>
    <n v="35.935354900000007"/>
    <n v="0"/>
    <x v="0"/>
    <x v="0"/>
    <n v="23.896978489999999"/>
  </r>
  <r>
    <x v="33"/>
    <x v="0"/>
    <x v="6"/>
    <n v="115"/>
    <n v="253.53164500000003"/>
    <n v="0"/>
    <x v="0"/>
    <x v="0"/>
    <n v="168.59831449999999"/>
  </r>
  <r>
    <x v="33"/>
    <x v="1"/>
    <x v="7"/>
    <n v="72.400000000000006"/>
    <n v="159.61470520000003"/>
    <n v="0"/>
    <x v="0"/>
    <x v="0"/>
    <n v="106.14363452000001"/>
  </r>
  <r>
    <x v="33"/>
    <x v="1"/>
    <x v="8"/>
    <n v="55.1"/>
    <n v="121.4747273"/>
    <n v="0"/>
    <x v="0"/>
    <x v="0"/>
    <n v="80.780583730000004"/>
  </r>
  <r>
    <x v="33"/>
    <x v="1"/>
    <x v="9"/>
    <n v="100.3"/>
    <n v="221.1236869"/>
    <n v="0"/>
    <x v="0"/>
    <x v="0"/>
    <n v="147.04705168999999"/>
  </r>
  <r>
    <x v="33"/>
    <x v="1"/>
    <x v="89"/>
    <n v="18.399999999999999"/>
    <n v="40.565063199999997"/>
    <n v="0"/>
    <x v="0"/>
    <x v="0"/>
    <n v="26.975730319999997"/>
  </r>
  <r>
    <x v="33"/>
    <x v="1"/>
    <x v="10"/>
    <n v="120.2"/>
    <n v="264.99568460000006"/>
    <n v="0"/>
    <x v="0"/>
    <x v="0"/>
    <n v="176.22189046"/>
  </r>
  <r>
    <x v="33"/>
    <x v="1"/>
    <x v="11"/>
    <n v="394.5"/>
    <n v="869.72377349999999"/>
    <n v="0"/>
    <x v="0"/>
    <x v="0"/>
    <n v="578.36552234999999"/>
  </r>
  <r>
    <x v="33"/>
    <x v="1"/>
    <x v="12"/>
    <n v="3.2"/>
    <n v="7.0547936000000009"/>
    <n v="0"/>
    <x v="0"/>
    <x v="0"/>
    <n v="4.6914313600000002"/>
  </r>
  <r>
    <x v="33"/>
    <x v="1"/>
    <x v="135"/>
    <n v="743.7"/>
    <n v="1639.5781251000001"/>
    <n v="0"/>
    <x v="0"/>
    <x v="0"/>
    <n v="1090.31796951"/>
  </r>
  <r>
    <x v="33"/>
    <x v="1"/>
    <x v="15"/>
    <n v="4.2"/>
    <n v="9.2594165999999998"/>
    <n v="0"/>
    <x v="0"/>
    <x v="0"/>
    <n v="6.1575036600000006"/>
  </r>
  <r>
    <x v="33"/>
    <x v="1"/>
    <x v="16"/>
    <n v="72.7"/>
    <n v="160.2760921"/>
    <n v="0"/>
    <x v="0"/>
    <x v="0"/>
    <n v="106.58345620999999"/>
  </r>
  <r>
    <x v="33"/>
    <x v="1"/>
    <x v="125"/>
    <n v="29.8"/>
    <n v="65.697765400000009"/>
    <n v="0"/>
    <x v="0"/>
    <x v="0"/>
    <n v="43.688954540000005"/>
  </r>
  <r>
    <x v="33"/>
    <x v="1"/>
    <x v="17"/>
    <n v="930.4"/>
    <n v="2051.1812392000002"/>
    <n v="0"/>
    <x v="0"/>
    <x v="0"/>
    <n v="1364.0336679199997"/>
  </r>
  <r>
    <x v="33"/>
    <x v="1"/>
    <x v="126"/>
    <n v="118.4"/>
    <n v="261.02736320000002"/>
    <n v="0"/>
    <x v="0"/>
    <x v="0"/>
    <n v="173.58296031999998"/>
  </r>
  <r>
    <x v="33"/>
    <x v="1"/>
    <x v="18"/>
    <n v="13.9"/>
    <n v="30.644259700000003"/>
    <n v="0"/>
    <x v="0"/>
    <x v="0"/>
    <n v="20.378404970000002"/>
  </r>
  <r>
    <x v="33"/>
    <x v="1"/>
    <x v="19"/>
    <n v="84.5"/>
    <n v="186.29064350000002"/>
    <n v="0"/>
    <x v="0"/>
    <x v="0"/>
    <n v="123.88310934999998"/>
  </r>
  <r>
    <x v="33"/>
    <x v="1"/>
    <x v="20"/>
    <n v="625"/>
    <n v="1377.889375"/>
    <n v="0"/>
    <x v="0"/>
    <x v="0"/>
    <n v="916.29518749999988"/>
  </r>
  <r>
    <x v="33"/>
    <x v="1"/>
    <x v="21"/>
    <n v="26.3"/>
    <n v="57.981584900000001"/>
    <n v="0"/>
    <x v="0"/>
    <x v="0"/>
    <n v="38.557701489999999"/>
  </r>
  <r>
    <x v="33"/>
    <x v="1"/>
    <x v="22"/>
    <n v="466.1"/>
    <n v="1027.5747803000002"/>
    <n v="0"/>
    <x v="0"/>
    <x v="0"/>
    <n v="683.33629903000008"/>
  </r>
  <r>
    <x v="33"/>
    <x v="1"/>
    <x v="23"/>
    <n v="320"/>
    <n v="705.47936000000004"/>
    <n v="0"/>
    <x v="0"/>
    <x v="0"/>
    <n v="469.14313600000003"/>
  </r>
  <r>
    <x v="33"/>
    <x v="1"/>
    <x v="24"/>
    <n v="495.9"/>
    <n v="1093.2725456999999"/>
    <n v="0"/>
    <x v="0"/>
    <x v="0"/>
    <n v="727.0252535699999"/>
  </r>
  <r>
    <x v="33"/>
    <x v="1"/>
    <x v="25"/>
    <n v="720.3"/>
    <n v="1587.9899468999999"/>
    <n v="0"/>
    <x v="0"/>
    <x v="0"/>
    <n v="1056.0118776899999"/>
  </r>
  <r>
    <x v="33"/>
    <x v="1"/>
    <x v="26"/>
    <n v="79.7"/>
    <n v="175.70845310000001"/>
    <n v="0"/>
    <x v="0"/>
    <x v="0"/>
    <n v="116.84596231"/>
  </r>
  <r>
    <x v="33"/>
    <x v="1"/>
    <x v="27"/>
    <n v="335"/>
    <n v="738.54870499999993"/>
    <n v="0"/>
    <x v="0"/>
    <x v="0"/>
    <n v="491.13422050000003"/>
  </r>
  <r>
    <x v="33"/>
    <x v="2"/>
    <x v="28"/>
    <n v="53"/>
    <n v="116.84501899999999"/>
    <s v="14-O"/>
    <x v="1"/>
    <x v="0"/>
    <n v="77.701831899999988"/>
  </r>
  <r>
    <x v="33"/>
    <x v="2"/>
    <x v="29"/>
    <n v="62.6"/>
    <n v="138.00939980000001"/>
    <s v="14-I"/>
    <x v="2"/>
    <x v="0"/>
    <n v="91.776125980000003"/>
  </r>
  <r>
    <x v="33"/>
    <x v="2"/>
    <x v="30"/>
    <n v="36.1"/>
    <n v="79.586890299999993"/>
    <s v="14-I"/>
    <x v="2"/>
    <x v="0"/>
    <n v="52.925210030000002"/>
  </r>
  <r>
    <x v="33"/>
    <x v="2"/>
    <x v="31"/>
    <n v="157.9"/>
    <n v="348.10997170000002"/>
    <s v="14-I"/>
    <x v="2"/>
    <x v="0"/>
    <n v="231.49281617"/>
  </r>
  <r>
    <x v="33"/>
    <x v="2"/>
    <x v="32"/>
    <n v="10.199999999999999"/>
    <n v="22.487154599999997"/>
    <s v="14-I"/>
    <x v="2"/>
    <x v="0"/>
    <n v="14.953937459999999"/>
  </r>
  <r>
    <x v="33"/>
    <x v="2"/>
    <x v="33"/>
    <n v="214.5"/>
    <n v="472.89163350000001"/>
    <s v="15-O"/>
    <x v="1"/>
    <x v="0"/>
    <n v="314.47250835"/>
  </r>
  <r>
    <x v="33"/>
    <x v="2"/>
    <x v="34"/>
    <n v="233"/>
    <n v="513.67715899999996"/>
    <s v="15-I"/>
    <x v="2"/>
    <x v="0"/>
    <n v="341.59484589999994"/>
  </r>
  <r>
    <x v="33"/>
    <x v="2"/>
    <x v="35"/>
    <n v="390.4"/>
    <n v="860.68481919999988"/>
    <s v="15-I"/>
    <x v="2"/>
    <x v="0"/>
    <n v="572.35462591999988"/>
  </r>
  <r>
    <x v="33"/>
    <x v="2"/>
    <x v="36"/>
    <n v="45.8"/>
    <n v="100.97173339999999"/>
    <s v="15-I"/>
    <x v="2"/>
    <x v="0"/>
    <n v="67.146111340000004"/>
  </r>
  <r>
    <x v="33"/>
    <x v="2"/>
    <x v="37"/>
    <n v="509.9"/>
    <n v="1124.1372676999999"/>
    <s v="16-O"/>
    <x v="1"/>
    <x v="0"/>
    <n v="747.55026577000001"/>
  </r>
  <r>
    <x v="33"/>
    <x v="2"/>
    <x v="38"/>
    <n v="224.8"/>
    <n v="495.59925040000002"/>
    <s v="16-I"/>
    <x v="2"/>
    <x v="0"/>
    <n v="329.57305303999999"/>
  </r>
  <r>
    <x v="33"/>
    <x v="2"/>
    <x v="39"/>
    <n v="539.29999999999995"/>
    <n v="1188.9531838999999"/>
    <s v="16-I"/>
    <x v="2"/>
    <x v="0"/>
    <n v="790.65279138999983"/>
  </r>
  <r>
    <x v="33"/>
    <x v="2"/>
    <x v="40"/>
    <n v="119.1"/>
    <n v="262.57059930000003"/>
    <s v="16-I"/>
    <x v="2"/>
    <x v="0"/>
    <n v="174.60921092999999"/>
  </r>
  <r>
    <x v="33"/>
    <x v="2"/>
    <x v="41"/>
    <n v="810.6"/>
    <n v="1787.0674038000002"/>
    <s v="17-O"/>
    <x v="1"/>
    <x v="0"/>
    <n v="1188.3982063799999"/>
  </r>
  <r>
    <x v="33"/>
    <x v="2"/>
    <x v="42"/>
    <n v="202.7"/>
    <n v="446.8770821"/>
    <s v="17-I"/>
    <x v="2"/>
    <x v="0"/>
    <n v="297.17285520999997"/>
  </r>
  <r>
    <x v="33"/>
    <x v="2"/>
    <x v="127"/>
    <n v="30.3"/>
    <n v="66.800076899999993"/>
    <s v="17-I"/>
    <x v="2"/>
    <x v="0"/>
    <n v="44.421990689999994"/>
  </r>
  <r>
    <x v="33"/>
    <x v="2"/>
    <x v="43"/>
    <n v="247"/>
    <n v="544.5418810000001"/>
    <s v="17-I"/>
    <x v="2"/>
    <x v="0"/>
    <n v="362.11985809999999"/>
  </r>
  <r>
    <x v="33"/>
    <x v="2"/>
    <x v="44"/>
    <n v="40"/>
    <n v="88.184920000000005"/>
    <s v="17-I"/>
    <x v="2"/>
    <x v="0"/>
    <n v="58.642892000000003"/>
  </r>
  <r>
    <x v="33"/>
    <x v="2"/>
    <x v="45"/>
    <n v="267.3"/>
    <n v="589.29572790000009"/>
    <s v="18S-O"/>
    <x v="1"/>
    <x v="0"/>
    <n v="391.88112578999994"/>
  </r>
  <r>
    <x v="33"/>
    <x v="2"/>
    <x v="46"/>
    <n v="912"/>
    <n v="2010.616176"/>
    <s v="183-I"/>
    <x v="2"/>
    <x v="0"/>
    <n v="1337.0579376000001"/>
  </r>
  <r>
    <x v="33"/>
    <x v="2"/>
    <x v="47"/>
    <n v="47.7"/>
    <n v="105.16051710000001"/>
    <s v="183-I"/>
    <x v="2"/>
    <x v="0"/>
    <n v="69.93164870999999"/>
  </r>
  <r>
    <x v="33"/>
    <x v="3"/>
    <x v="49"/>
    <n v="506"/>
    <n v="1115.5392380000001"/>
    <s v="18W"/>
    <x v="3"/>
    <x v="0"/>
    <n v="741.83258379999995"/>
  </r>
  <r>
    <x v="33"/>
    <x v="3"/>
    <x v="50"/>
    <n v="320.10000000000002"/>
    <n v="705.69982230000016"/>
    <n v="19"/>
    <x v="3"/>
    <x v="0"/>
    <n v="469.28974323"/>
  </r>
  <r>
    <x v="33"/>
    <x v="3"/>
    <x v="51"/>
    <n v="498.7"/>
    <n v="1099.4454901000001"/>
    <n v="20"/>
    <x v="3"/>
    <x v="0"/>
    <n v="731.13025601000004"/>
  </r>
  <r>
    <x v="33"/>
    <x v="3"/>
    <x v="52"/>
    <n v="276.10000000000002"/>
    <n v="608.69641030000014"/>
    <n v="21"/>
    <x v="3"/>
    <x v="0"/>
    <n v="404.78256203000001"/>
  </r>
  <r>
    <x v="33"/>
    <x v="3"/>
    <x v="53"/>
    <n v="169.5"/>
    <n v="373.68359850000002"/>
    <n v="22"/>
    <x v="3"/>
    <x v="0"/>
    <n v="248.49925485"/>
  </r>
  <r>
    <x v="33"/>
    <x v="3"/>
    <x v="54"/>
    <n v="119.6"/>
    <n v="263.67291080000001"/>
    <n v="23"/>
    <x v="3"/>
    <x v="1"/>
    <n v="175.34224707999996"/>
  </r>
  <r>
    <x v="33"/>
    <x v="3"/>
    <x v="128"/>
    <n v="77.900000000000006"/>
    <n v="171.74013170000003"/>
    <n v="23"/>
    <x v="3"/>
    <x v="1"/>
    <n v="114.20703217000002"/>
  </r>
  <r>
    <x v="33"/>
    <x v="3"/>
    <x v="55"/>
    <n v="46.8"/>
    <n v="103.17635639999999"/>
    <n v="23"/>
    <x v="3"/>
    <x v="2"/>
    <n v="68.612183639999998"/>
  </r>
  <r>
    <x v="33"/>
    <x v="3"/>
    <x v="56"/>
    <n v="382.1"/>
    <n v="842.3864483000001"/>
    <n v="24"/>
    <x v="4"/>
    <x v="1"/>
    <n v="560.18622583000001"/>
  </r>
  <r>
    <x v="33"/>
    <x v="3"/>
    <x v="129"/>
    <n v="165.5"/>
    <n v="364.86510649999997"/>
    <n v="24"/>
    <x v="4"/>
    <x v="1"/>
    <n v="242.63496565"/>
  </r>
  <r>
    <x v="33"/>
    <x v="3"/>
    <x v="57"/>
    <n v="135.1"/>
    <n v="297.84456729999999"/>
    <n v="24"/>
    <x v="4"/>
    <x v="2"/>
    <n v="198.06636773"/>
  </r>
  <r>
    <x v="33"/>
    <x v="3"/>
    <x v="58"/>
    <n v="1716.4"/>
    <n v="3784.0149172000006"/>
    <n v="25"/>
    <x v="4"/>
    <x v="0"/>
    <n v="2516.3664957199999"/>
  </r>
  <r>
    <x v="33"/>
    <x v="3"/>
    <x v="130"/>
    <n v="94.5"/>
    <n v="208.33687350000002"/>
    <n v="25"/>
    <x v="4"/>
    <x v="0"/>
    <n v="138.54383235"/>
  </r>
  <r>
    <x v="33"/>
    <x v="3"/>
    <x v="59"/>
    <n v="3272.3"/>
    <n v="7214.1878429000008"/>
    <n v="26"/>
    <x v="4"/>
    <x v="0"/>
    <n v="4797.4283872899996"/>
  </r>
  <r>
    <x v="33"/>
    <x v="3"/>
    <x v="60"/>
    <n v="1984"/>
    <n v="4373.9720319999997"/>
    <n v="26"/>
    <x v="4"/>
    <x v="0"/>
    <n v="2908.6874431999995"/>
  </r>
  <r>
    <x v="33"/>
    <x v="3"/>
    <x v="61"/>
    <n v="3223.2"/>
    <n v="7105.9408536000001"/>
    <n v="27"/>
    <x v="4"/>
    <x v="0"/>
    <n v="4725.4442373599995"/>
  </r>
  <r>
    <x v="33"/>
    <x v="3"/>
    <x v="62"/>
    <n v="204.4"/>
    <n v="450.62494120000002"/>
    <n v="27"/>
    <x v="4"/>
    <x v="0"/>
    <n v="299.66517812000001"/>
  </r>
  <r>
    <x v="33"/>
    <x v="3"/>
    <x v="131"/>
    <n v="66"/>
    <n v="145.50511800000001"/>
    <n v="27"/>
    <x v="4"/>
    <x v="0"/>
    <n v="96.760771800000001"/>
  </r>
  <r>
    <x v="33"/>
    <x v="3"/>
    <x v="63"/>
    <n v="3739.2"/>
    <n v="8243.5263216000003"/>
    <n v="28"/>
    <x v="4"/>
    <x v="0"/>
    <n v="5481.9375441599996"/>
  </r>
  <r>
    <x v="33"/>
    <x v="3"/>
    <x v="64"/>
    <n v="161.1"/>
    <n v="355.16476529999994"/>
    <n v="28"/>
    <x v="4"/>
    <x v="0"/>
    <n v="236.18424752999999"/>
  </r>
  <r>
    <x v="33"/>
    <x v="4"/>
    <x v="65"/>
    <n v="735.8"/>
    <n v="1622.1616033999999"/>
    <n v="29"/>
    <x v="5"/>
    <x v="0"/>
    <n v="1078.7359983399999"/>
  </r>
  <r>
    <x v="33"/>
    <x v="4"/>
    <x v="132"/>
    <n v="100.7"/>
    <n v="222.0055361"/>
    <n v="29"/>
    <x v="5"/>
    <x v="0"/>
    <n v="147.63348060999999"/>
  </r>
  <r>
    <x v="33"/>
    <x v="4"/>
    <x v="66"/>
    <n v="701.1"/>
    <n v="1545.6611852999999"/>
    <n v="30"/>
    <x v="5"/>
    <x v="0"/>
    <n v="1027.86328953"/>
  </r>
  <r>
    <x v="33"/>
    <x v="4"/>
    <x v="67"/>
    <n v="283.89999999999998"/>
    <n v="625.89246969999999"/>
    <n v="31"/>
    <x v="5"/>
    <x v="0"/>
    <n v="416.21792596999995"/>
  </r>
  <r>
    <x v="33"/>
    <x v="4"/>
    <x v="68"/>
    <n v="720.8"/>
    <n v="1589.0922584"/>
    <n v="32"/>
    <x v="6"/>
    <x v="0"/>
    <n v="1056.7449138399998"/>
  </r>
  <r>
    <x v="33"/>
    <x v="4"/>
    <x v="69"/>
    <n v="282.10000000000002"/>
    <n v="621.92414830000007"/>
    <n v="33"/>
    <x v="6"/>
    <x v="0"/>
    <n v="413.57899583000005"/>
  </r>
  <r>
    <x v="33"/>
    <x v="4"/>
    <x v="70"/>
    <n v="379.8"/>
    <n v="837.31581540000013"/>
    <n v="34"/>
    <x v="6"/>
    <x v="0"/>
    <n v="556.81425953999997"/>
  </r>
  <r>
    <x v="33"/>
    <x v="5"/>
    <x v="71"/>
    <n v="139.19999999999999"/>
    <n v="306.88352159999999"/>
    <n v="35"/>
    <x v="6"/>
    <x v="0"/>
    <n v="204.07726415999997"/>
  </r>
  <r>
    <x v="33"/>
    <x v="5"/>
    <x v="72"/>
    <n v="201"/>
    <n v="443.12922300000002"/>
    <n v="36"/>
    <x v="6"/>
    <x v="0"/>
    <n v="294.68053229999998"/>
  </r>
  <r>
    <x v="33"/>
    <x v="5"/>
    <x v="73"/>
    <n v="30.4"/>
    <n v="67.020539200000002"/>
    <n v="37"/>
    <x v="6"/>
    <x v="0"/>
    <n v="44.568597919999995"/>
  </r>
  <r>
    <x v="33"/>
    <x v="5"/>
    <x v="74"/>
    <n v="110.3"/>
    <n v="243.1699169"/>
    <n v="38"/>
    <x v="6"/>
    <x v="0"/>
    <n v="161.70777469000001"/>
  </r>
  <r>
    <x v="33"/>
    <x v="5"/>
    <x v="76"/>
    <n v="395.2"/>
    <n v="871.26700959999994"/>
    <s v="4A"/>
    <x v="8"/>
    <x v="0"/>
    <n v="579.39177296000003"/>
  </r>
  <r>
    <x v="33"/>
    <x v="6"/>
    <x v="78"/>
    <n v="238.3"/>
    <n v="525.36166090000006"/>
    <n v="41"/>
    <x v="7"/>
    <x v="0"/>
    <n v="349.36502909000001"/>
  </r>
  <r>
    <x v="33"/>
    <x v="6"/>
    <x v="79"/>
    <n v="28.9"/>
    <n v="63.713604699999998"/>
    <s v="42+"/>
    <x v="7"/>
    <x v="0"/>
    <n v="42.369489469999998"/>
  </r>
  <r>
    <x v="33"/>
    <x v="6"/>
    <x v="140"/>
    <n v="71.099999999999994"/>
    <n v="156.74869529999998"/>
    <s v="42+"/>
    <x v="7"/>
    <x v="0"/>
    <n v="104.23774052999998"/>
  </r>
  <r>
    <x v="33"/>
    <x v="6"/>
    <x v="76"/>
    <n v="383.8"/>
    <n v="846.13430740000001"/>
    <s v="4A"/>
    <x v="8"/>
    <x v="0"/>
    <n v="562.67854874"/>
  </r>
  <r>
    <x v="33"/>
    <x v="8"/>
    <x v="76"/>
    <n v="320.7"/>
    <n v="707.02259609999999"/>
    <s v="4A"/>
    <x v="8"/>
    <x v="0"/>
    <n v="470.16938661"/>
  </r>
  <r>
    <x v="33"/>
    <x v="11"/>
    <x v="76"/>
    <n v="209.8"/>
    <n v="462.52990540000008"/>
    <s v="4A"/>
    <x v="8"/>
    <x v="0"/>
    <n v="307.58196853999999"/>
  </r>
  <r>
    <x v="34"/>
    <x v="0"/>
    <x v="1"/>
    <n v="15.4"/>
    <n v="33.951194199999996"/>
    <n v="0"/>
    <x v="0"/>
    <x v="0"/>
    <n v="22.577513419999999"/>
  </r>
  <r>
    <x v="34"/>
    <x v="0"/>
    <x v="2"/>
    <n v="37.299999999999997"/>
    <n v="82.232437899999994"/>
    <n v="0"/>
    <x v="0"/>
    <x v="0"/>
    <n v="54.684496789999997"/>
  </r>
  <r>
    <x v="34"/>
    <x v="0"/>
    <x v="3"/>
    <n v="42.4"/>
    <n v="93.476015199999992"/>
    <n v="0"/>
    <x v="0"/>
    <x v="0"/>
    <n v="62.161465519999993"/>
  </r>
  <r>
    <x v="34"/>
    <x v="0"/>
    <x v="4"/>
    <n v="23.5"/>
    <n v="51.808640500000003"/>
    <n v="0"/>
    <x v="0"/>
    <x v="0"/>
    <n v="34.45269905"/>
  </r>
  <r>
    <x v="34"/>
    <x v="0"/>
    <x v="5"/>
    <n v="33.700000000000003"/>
    <n v="74.295795100000007"/>
    <n v="0"/>
    <x v="0"/>
    <x v="0"/>
    <n v="49.406636509999998"/>
  </r>
  <r>
    <x v="34"/>
    <x v="0"/>
    <x v="6"/>
    <n v="116.5"/>
    <n v="256.83857949999998"/>
    <n v="0"/>
    <x v="0"/>
    <x v="0"/>
    <n v="170.79742294999997"/>
  </r>
  <r>
    <x v="34"/>
    <x v="1"/>
    <x v="7"/>
    <n v="142.19999999999999"/>
    <n v="313.49739059999996"/>
    <n v="0"/>
    <x v="0"/>
    <x v="0"/>
    <n v="208.47548105999996"/>
  </r>
  <r>
    <x v="34"/>
    <x v="1"/>
    <x v="8"/>
    <n v="88.2"/>
    <n v="194.44774860000001"/>
    <n v="0"/>
    <x v="0"/>
    <x v="0"/>
    <n v="129.30757686000001"/>
  </r>
  <r>
    <x v="34"/>
    <x v="1"/>
    <x v="9"/>
    <n v="98.6"/>
    <n v="217.3758278"/>
    <n v="0"/>
    <x v="0"/>
    <x v="0"/>
    <n v="144.55472877999998"/>
  </r>
  <r>
    <x v="34"/>
    <x v="1"/>
    <x v="89"/>
    <n v="19.5"/>
    <n v="42.990148500000004"/>
    <n v="0"/>
    <x v="0"/>
    <x v="0"/>
    <n v="28.588409849999998"/>
  </r>
  <r>
    <x v="34"/>
    <x v="1"/>
    <x v="10"/>
    <n v="124.6"/>
    <n v="274.69602580000003"/>
    <n v="0"/>
    <x v="0"/>
    <x v="0"/>
    <n v="182.67260857999997"/>
  </r>
  <r>
    <x v="34"/>
    <x v="1"/>
    <x v="11"/>
    <n v="419.6"/>
    <n v="925.05981080000015"/>
    <n v="0"/>
    <x v="0"/>
    <x v="0"/>
    <n v="615.16393707999998"/>
  </r>
  <r>
    <x v="34"/>
    <x v="1"/>
    <x v="12"/>
    <n v="21.1"/>
    <n v="46.517545300000002"/>
    <n v="0"/>
    <x v="0"/>
    <x v="0"/>
    <n v="30.934125530000003"/>
  </r>
  <r>
    <x v="34"/>
    <x v="1"/>
    <x v="13"/>
    <n v="68.7"/>
    <n v="151.45760010000001"/>
    <n v="0"/>
    <x v="0"/>
    <x v="0"/>
    <n v="100.71916701000001"/>
  </r>
  <r>
    <x v="34"/>
    <x v="1"/>
    <x v="141"/>
    <n v="586.79999999999995"/>
    <n v="1293.6727763999997"/>
    <n v="0"/>
    <x v="0"/>
    <x v="0"/>
    <n v="860.29122563999988"/>
  </r>
  <r>
    <x v="34"/>
    <x v="1"/>
    <x v="15"/>
    <n v="19.100000000000001"/>
    <n v="42.108299300000006"/>
    <n v="0"/>
    <x v="0"/>
    <x v="0"/>
    <n v="28.001980929999998"/>
  </r>
  <r>
    <x v="34"/>
    <x v="1"/>
    <x v="142"/>
    <n v="75.3"/>
    <n v="166.00811189999999"/>
    <n v="0"/>
    <x v="0"/>
    <x v="0"/>
    <n v="110.39524419"/>
  </r>
  <r>
    <x v="34"/>
    <x v="1"/>
    <x v="17"/>
    <n v="669.1"/>
    <n v="1475.1132493"/>
    <n v="0"/>
    <x v="0"/>
    <x v="0"/>
    <n v="980.94897593000007"/>
  </r>
  <r>
    <x v="34"/>
    <x v="1"/>
    <x v="126"/>
    <n v="196.2"/>
    <n v="432.54703259999997"/>
    <n v="0"/>
    <x v="0"/>
    <x v="0"/>
    <n v="287.64338526"/>
  </r>
  <r>
    <x v="34"/>
    <x v="1"/>
    <x v="18"/>
    <n v="86.9"/>
    <n v="191.58173870000002"/>
    <n v="0"/>
    <x v="0"/>
    <x v="0"/>
    <n v="127.40168287000002"/>
  </r>
  <r>
    <x v="34"/>
    <x v="1"/>
    <x v="19"/>
    <n v="79.5"/>
    <n v="175.26752850000003"/>
    <n v="0"/>
    <x v="0"/>
    <x v="0"/>
    <n v="116.55274784999999"/>
  </r>
  <r>
    <x v="34"/>
    <x v="1"/>
    <x v="20"/>
    <n v="724.6"/>
    <n v="1597.4698258000001"/>
    <n v="0"/>
    <x v="0"/>
    <x v="0"/>
    <n v="1062.3159885799998"/>
  </r>
  <r>
    <x v="34"/>
    <x v="1"/>
    <x v="21"/>
    <n v="5.6"/>
    <n v="12.345888799999999"/>
    <n v="0"/>
    <x v="0"/>
    <x v="0"/>
    <n v="8.2100048799999996"/>
  </r>
  <r>
    <x v="34"/>
    <x v="1"/>
    <x v="22"/>
    <n v="476.3"/>
    <n v="1050.0619349000001"/>
    <n v="0"/>
    <x v="0"/>
    <x v="0"/>
    <n v="698.2902364900001"/>
  </r>
  <r>
    <x v="34"/>
    <x v="1"/>
    <x v="23"/>
    <n v="214.8"/>
    <n v="473.55302040000004"/>
    <n v="0"/>
    <x v="0"/>
    <x v="0"/>
    <n v="314.91233004000003"/>
  </r>
  <r>
    <x v="34"/>
    <x v="1"/>
    <x v="24"/>
    <n v="568.9"/>
    <n v="1254.2100246999998"/>
    <n v="0"/>
    <x v="0"/>
    <x v="0"/>
    <n v="834.04853146999983"/>
  </r>
  <r>
    <x v="34"/>
    <x v="1"/>
    <x v="25"/>
    <n v="493.2"/>
    <n v="1087.3200635999999"/>
    <n v="0"/>
    <x v="0"/>
    <x v="0"/>
    <n v="723.06685835999997"/>
  </r>
  <r>
    <x v="34"/>
    <x v="1"/>
    <x v="26"/>
    <n v="88.5"/>
    <n v="195.10913550000001"/>
    <n v="0"/>
    <x v="0"/>
    <x v="0"/>
    <n v="129.74739855000001"/>
  </r>
  <r>
    <x v="34"/>
    <x v="1"/>
    <x v="27"/>
    <n v="276.60000000000002"/>
    <n v="609.79872180000007"/>
    <n v="0"/>
    <x v="0"/>
    <x v="0"/>
    <n v="405.51559818000004"/>
  </r>
  <r>
    <x v="34"/>
    <x v="2"/>
    <x v="28"/>
    <n v="44.6"/>
    <n v="98.326185800000005"/>
    <s v="14-O"/>
    <x v="1"/>
    <x v="0"/>
    <n v="65.386824579999995"/>
  </r>
  <r>
    <x v="34"/>
    <x v="2"/>
    <x v="29"/>
    <n v="44.6"/>
    <n v="98.326185800000005"/>
    <s v="14-I"/>
    <x v="2"/>
    <x v="0"/>
    <n v="65.386824579999995"/>
  </r>
  <r>
    <x v="34"/>
    <x v="2"/>
    <x v="30"/>
    <n v="25.9"/>
    <n v="57.099735699999997"/>
    <s v="14-I"/>
    <x v="2"/>
    <x v="0"/>
    <n v="37.971272569999996"/>
  </r>
  <r>
    <x v="34"/>
    <x v="2"/>
    <x v="31"/>
    <n v="130.5"/>
    <n v="287.70330150000001"/>
    <s v="14-I"/>
    <x v="2"/>
    <x v="0"/>
    <n v="191.32243514999999"/>
  </r>
  <r>
    <x v="34"/>
    <x v="2"/>
    <x v="32"/>
    <n v="14.8"/>
    <n v="32.628420400000003"/>
    <s v="14-I"/>
    <x v="2"/>
    <x v="0"/>
    <n v="21.697870039999998"/>
  </r>
  <r>
    <x v="34"/>
    <x v="2"/>
    <x v="33"/>
    <n v="259.8"/>
    <n v="572.76105540000003"/>
    <s v="15-O"/>
    <x v="1"/>
    <x v="0"/>
    <n v="380.88558354000003"/>
  </r>
  <r>
    <x v="34"/>
    <x v="2"/>
    <x v="34"/>
    <n v="204.8"/>
    <n v="451.50679040000006"/>
    <s v="15-I"/>
    <x v="2"/>
    <x v="0"/>
    <n v="300.25160704000001"/>
  </r>
  <r>
    <x v="34"/>
    <x v="2"/>
    <x v="35"/>
    <n v="253.7"/>
    <n v="559.31285510000009"/>
    <s v="15-I"/>
    <x v="2"/>
    <x v="0"/>
    <n v="371.94254250999995"/>
  </r>
  <r>
    <x v="34"/>
    <x v="2"/>
    <x v="36"/>
    <n v="74.900000000000006"/>
    <n v="165.12626270000001"/>
    <s v="15-I"/>
    <x v="2"/>
    <x v="0"/>
    <n v="109.80881527"/>
  </r>
  <r>
    <x v="34"/>
    <x v="2"/>
    <x v="37"/>
    <n v="627.6"/>
    <n v="1383.6213948000002"/>
    <s v="16-O"/>
    <x v="1"/>
    <x v="0"/>
    <n v="920.10697548000007"/>
  </r>
  <r>
    <x v="34"/>
    <x v="2"/>
    <x v="38"/>
    <n v="216.4"/>
    <n v="477.0804172"/>
    <s v="16-I"/>
    <x v="2"/>
    <x v="0"/>
    <n v="317.25804571999998"/>
  </r>
  <r>
    <x v="34"/>
    <x v="2"/>
    <x v="39"/>
    <n v="711"/>
    <n v="1567.4869530000001"/>
    <s v="16-I"/>
    <x v="2"/>
    <x v="0"/>
    <n v="1042.3774053"/>
  </r>
  <r>
    <x v="34"/>
    <x v="2"/>
    <x v="40"/>
    <n v="129.4"/>
    <n v="285.27821620000003"/>
    <s v="16-I"/>
    <x v="2"/>
    <x v="0"/>
    <n v="189.70975562000001"/>
  </r>
  <r>
    <x v="34"/>
    <x v="2"/>
    <x v="41"/>
    <n v="485.5"/>
    <n v="1070.3444665000002"/>
    <s v="17-O"/>
    <x v="1"/>
    <x v="0"/>
    <n v="711.77810164999994"/>
  </r>
  <r>
    <x v="34"/>
    <x v="2"/>
    <x v="42"/>
    <n v="127.1"/>
    <n v="280.20758330000001"/>
    <s v="17-I"/>
    <x v="2"/>
    <x v="0"/>
    <n v="186.33778932999996"/>
  </r>
  <r>
    <x v="34"/>
    <x v="2"/>
    <x v="127"/>
    <n v="10.8"/>
    <n v="23.8099284"/>
    <s v="17-I"/>
    <x v="2"/>
    <x v="0"/>
    <n v="15.83358084"/>
  </r>
  <r>
    <x v="34"/>
    <x v="2"/>
    <x v="43"/>
    <n v="255.5"/>
    <n v="563.28117650000002"/>
    <s v="17-I"/>
    <x v="2"/>
    <x v="0"/>
    <n v="374.58147264999997"/>
  </r>
  <r>
    <x v="34"/>
    <x v="2"/>
    <x v="44"/>
    <n v="47.4"/>
    <n v="104.4991302"/>
    <s v="17-I"/>
    <x v="2"/>
    <x v="0"/>
    <n v="69.491827019999988"/>
  </r>
  <r>
    <x v="34"/>
    <x v="2"/>
    <x v="45"/>
    <n v="269.60000000000002"/>
    <n v="594.36636080000005"/>
    <s v="18S-O"/>
    <x v="1"/>
    <x v="0"/>
    <n v="395.25309207999999"/>
  </r>
  <r>
    <x v="34"/>
    <x v="2"/>
    <x v="46"/>
    <n v="893.8"/>
    <n v="1970.4920374000001"/>
    <s v="183-I"/>
    <x v="2"/>
    <x v="0"/>
    <n v="1310.3754217399999"/>
  </r>
  <r>
    <x v="34"/>
    <x v="2"/>
    <x v="47"/>
    <n v="19"/>
    <n v="41.887836999999998"/>
    <s v="183-I"/>
    <x v="2"/>
    <x v="0"/>
    <n v="27.855373700000001"/>
  </r>
  <r>
    <x v="34"/>
    <x v="3"/>
    <x v="49"/>
    <n v="262.3"/>
    <n v="578.27261290000001"/>
    <s v="18W"/>
    <x v="3"/>
    <x v="0"/>
    <n v="384.55076428999996"/>
  </r>
  <r>
    <x v="34"/>
    <x v="3"/>
    <x v="50"/>
    <n v="132.19999999999999"/>
    <n v="291.45116059999998"/>
    <n v="19"/>
    <x v="3"/>
    <x v="0"/>
    <n v="193.81475805999997"/>
  </r>
  <r>
    <x v="34"/>
    <x v="3"/>
    <x v="51"/>
    <n v="295.2"/>
    <n v="650.80470959999991"/>
    <n v="20"/>
    <x v="3"/>
    <x v="0"/>
    <n v="432.78454296000001"/>
  </r>
  <r>
    <x v="34"/>
    <x v="3"/>
    <x v="52"/>
    <n v="211.7"/>
    <n v="466.71868909999995"/>
    <n v="21"/>
    <x v="3"/>
    <x v="0"/>
    <n v="310.36750590999998"/>
  </r>
  <r>
    <x v="34"/>
    <x v="3"/>
    <x v="53"/>
    <n v="143.5"/>
    <n v="316.36340050000001"/>
    <n v="22"/>
    <x v="3"/>
    <x v="0"/>
    <n v="210.38137504999997"/>
  </r>
  <r>
    <x v="34"/>
    <x v="3"/>
    <x v="54"/>
    <n v="151.4"/>
    <n v="333.77992220000004"/>
    <n v="23"/>
    <x v="3"/>
    <x v="1"/>
    <n v="221.96334622000001"/>
  </r>
  <r>
    <x v="34"/>
    <x v="3"/>
    <x v="128"/>
    <n v="124.4"/>
    <n v="274.25510120000001"/>
    <n v="23"/>
    <x v="3"/>
    <x v="1"/>
    <n v="182.37939412"/>
  </r>
  <r>
    <x v="34"/>
    <x v="3"/>
    <x v="55"/>
    <n v="68.099999999999994"/>
    <n v="150.13482629999999"/>
    <n v="23"/>
    <x v="3"/>
    <x v="2"/>
    <n v="99.839523629999988"/>
  </r>
  <r>
    <x v="34"/>
    <x v="3"/>
    <x v="56"/>
    <n v="655.8"/>
    <n v="1445.7917633999998"/>
    <n v="24"/>
    <x v="4"/>
    <x v="1"/>
    <n v="961.45021433999989"/>
  </r>
  <r>
    <x v="34"/>
    <x v="3"/>
    <x v="129"/>
    <n v="142.1"/>
    <n v="313.27692829999995"/>
    <n v="24"/>
    <x v="4"/>
    <x v="1"/>
    <n v="208.32887382999996"/>
  </r>
  <r>
    <x v="34"/>
    <x v="3"/>
    <x v="57"/>
    <n v="153.30000000000001"/>
    <n v="337.96870590000003"/>
    <n v="24"/>
    <x v="4"/>
    <x v="2"/>
    <n v="224.74888359000002"/>
  </r>
  <r>
    <x v="34"/>
    <x v="3"/>
    <x v="58"/>
    <n v="2235.4"/>
    <n v="4928.2142542000001"/>
    <n v="25"/>
    <x v="4"/>
    <x v="0"/>
    <n v="3277.25801942"/>
  </r>
  <r>
    <x v="34"/>
    <x v="3"/>
    <x v="130"/>
    <n v="57.6"/>
    <n v="126.98628480000001"/>
    <n v="25"/>
    <x v="4"/>
    <x v="0"/>
    <n v="84.445764479999994"/>
  </r>
  <r>
    <x v="34"/>
    <x v="3"/>
    <x v="59"/>
    <n v="3130.4"/>
    <n v="6901.3518392000005"/>
    <n v="26"/>
    <x v="4"/>
    <x v="0"/>
    <n v="4589.3927279199997"/>
  </r>
  <r>
    <x v="34"/>
    <x v="3"/>
    <x v="60"/>
    <n v="810.9"/>
    <n v="1787.7287907"/>
    <n v="26"/>
    <x v="4"/>
    <x v="0"/>
    <n v="1188.8380280700001"/>
  </r>
  <r>
    <x v="34"/>
    <x v="3"/>
    <x v="61"/>
    <n v="2939.4"/>
    <n v="6480.2688462000006"/>
    <n v="27"/>
    <x v="4"/>
    <x v="0"/>
    <n v="4309.3729186199998"/>
  </r>
  <r>
    <x v="34"/>
    <x v="3"/>
    <x v="62"/>
    <n v="121.7"/>
    <n v="268.30261910000002"/>
    <n v="27"/>
    <x v="4"/>
    <x v="0"/>
    <n v="178.42099891000001"/>
  </r>
  <r>
    <x v="34"/>
    <x v="3"/>
    <x v="131"/>
    <n v="18.7"/>
    <n v="41.226450100000001"/>
    <n v="27"/>
    <x v="4"/>
    <x v="0"/>
    <n v="27.415552009999995"/>
  </r>
  <r>
    <x v="34"/>
    <x v="3"/>
    <x v="63"/>
    <n v="2454.3000000000002"/>
    <n v="5410.8062289000009"/>
    <n v="28"/>
    <x v="4"/>
    <x v="0"/>
    <n v="3598.1812458900004"/>
  </r>
  <r>
    <x v="34"/>
    <x v="3"/>
    <x v="64"/>
    <n v="46.6"/>
    <n v="102.7354318"/>
    <n v="28"/>
    <x v="4"/>
    <x v="0"/>
    <n v="68.318969179999996"/>
  </r>
  <r>
    <x v="34"/>
    <x v="4"/>
    <x v="65"/>
    <n v="810.3"/>
    <n v="1786.4060168999999"/>
    <n v="29"/>
    <x v="5"/>
    <x v="0"/>
    <n v="1187.9583846899998"/>
  </r>
  <r>
    <x v="34"/>
    <x v="4"/>
    <x v="132"/>
    <n v="161.1"/>
    <n v="355.16476529999994"/>
    <n v="29"/>
    <x v="5"/>
    <x v="0"/>
    <n v="236.18424752999999"/>
  </r>
  <r>
    <x v="34"/>
    <x v="4"/>
    <x v="66"/>
    <n v="842.8"/>
    <n v="1858.0562643999999"/>
    <n v="30"/>
    <x v="5"/>
    <x v="0"/>
    <n v="1235.6057344399999"/>
  </r>
  <r>
    <x v="34"/>
    <x v="4"/>
    <x v="67"/>
    <n v="243.7"/>
    <n v="537.26662509999994"/>
    <n v="31"/>
    <x v="5"/>
    <x v="0"/>
    <n v="357.28181950999993"/>
  </r>
  <r>
    <x v="34"/>
    <x v="4"/>
    <x v="68"/>
    <n v="1041.8"/>
    <n v="2296.7762414000003"/>
    <n v="32"/>
    <x v="6"/>
    <x v="0"/>
    <n v="1527.3541221400001"/>
  </r>
  <r>
    <x v="34"/>
    <x v="4"/>
    <x v="69"/>
    <n v="296.10000000000002"/>
    <n v="652.7888703000001"/>
    <n v="33"/>
    <x v="6"/>
    <x v="0"/>
    <n v="434.10400802999999"/>
  </r>
  <r>
    <x v="34"/>
    <x v="4"/>
    <x v="70"/>
    <n v="123.2"/>
    <n v="271.60955359999997"/>
    <n v="34"/>
    <x v="6"/>
    <x v="0"/>
    <n v="180.62010735999999"/>
  </r>
  <r>
    <x v="34"/>
    <x v="5"/>
    <x v="71"/>
    <n v="438.2"/>
    <n v="966.06579859999999"/>
    <n v="35"/>
    <x v="6"/>
    <x v="0"/>
    <n v="642.43288185999995"/>
  </r>
  <r>
    <x v="34"/>
    <x v="5"/>
    <x v="72"/>
    <n v="280.2"/>
    <n v="617.73536460000003"/>
    <n v="36"/>
    <x v="6"/>
    <x v="0"/>
    <n v="410.79345846000001"/>
  </r>
  <r>
    <x v="34"/>
    <x v="5"/>
    <x v="73"/>
    <n v="143.30000000000001"/>
    <n v="315.92247589999999"/>
    <n v="37"/>
    <x v="6"/>
    <x v="0"/>
    <n v="210.08816059000003"/>
  </r>
  <r>
    <x v="34"/>
    <x v="5"/>
    <x v="74"/>
    <n v="229.4"/>
    <n v="505.7405162"/>
    <n v="38"/>
    <x v="6"/>
    <x v="0"/>
    <n v="336.31698562000003"/>
  </r>
  <r>
    <x v="34"/>
    <x v="5"/>
    <x v="76"/>
    <n v="583.5"/>
    <n v="1286.3975205000002"/>
    <s v="4A"/>
    <x v="8"/>
    <x v="0"/>
    <n v="855.45318705"/>
  </r>
  <r>
    <x v="34"/>
    <x v="6"/>
    <x v="77"/>
    <n v="19.2"/>
    <n v="42.3287616"/>
    <n v="40"/>
    <x v="7"/>
    <x v="0"/>
    <n v="28.148588159999999"/>
  </r>
  <r>
    <x v="34"/>
    <x v="6"/>
    <x v="78"/>
    <n v="157.1"/>
    <n v="346.34627330000001"/>
    <n v="41"/>
    <x v="7"/>
    <x v="0"/>
    <n v="230.31995832999996"/>
  </r>
  <r>
    <x v="34"/>
    <x v="6"/>
    <x v="79"/>
    <n v="117"/>
    <n v="257.94089100000002"/>
    <s v="42+"/>
    <x v="7"/>
    <x v="0"/>
    <n v="171.5304591"/>
  </r>
  <r>
    <x v="34"/>
    <x v="6"/>
    <x v="143"/>
    <n v="75.7"/>
    <n v="166.88996110000002"/>
    <s v="42+"/>
    <x v="7"/>
    <x v="0"/>
    <n v="110.98167311"/>
  </r>
  <r>
    <x v="34"/>
    <x v="6"/>
    <x v="76"/>
    <n v="311.8"/>
    <n v="687.40145140000004"/>
    <s v="4A"/>
    <x v="8"/>
    <x v="0"/>
    <n v="457.12134313999996"/>
  </r>
  <r>
    <x v="34"/>
    <x v="8"/>
    <x v="76"/>
    <n v="398.3"/>
    <n v="878.10134090000008"/>
    <s v="4A"/>
    <x v="8"/>
    <x v="0"/>
    <n v="583.93659709000008"/>
  </r>
  <r>
    <x v="34"/>
    <x v="11"/>
    <x v="76"/>
    <n v="368.9"/>
    <n v="813.28542470000002"/>
    <s v="4A"/>
    <x v="8"/>
    <x v="0"/>
    <n v="540.83407146999991"/>
  </r>
  <r>
    <x v="35"/>
    <x v="0"/>
    <x v="144"/>
    <n v="50.9"/>
    <n v="112.2153107"/>
    <n v="0"/>
    <x v="0"/>
    <x v="0"/>
    <n v="74.62308007"/>
  </r>
  <r>
    <x v="35"/>
    <x v="0"/>
    <x v="3"/>
    <n v="67.599999999999994"/>
    <n v="149.0325148"/>
    <n v="0"/>
    <x v="0"/>
    <x v="0"/>
    <n v="99.106487479999984"/>
  </r>
  <r>
    <x v="35"/>
    <x v="0"/>
    <x v="4"/>
    <n v="9.4"/>
    <n v="20.723456200000001"/>
    <n v="0"/>
    <x v="0"/>
    <x v="0"/>
    <n v="13.78107962"/>
  </r>
  <r>
    <x v="35"/>
    <x v="0"/>
    <x v="5"/>
    <n v="18.5"/>
    <n v="40.785525500000006"/>
    <n v="0"/>
    <x v="0"/>
    <x v="0"/>
    <n v="27.122337549999997"/>
  </r>
  <r>
    <x v="35"/>
    <x v="0"/>
    <x v="6"/>
    <n v="117"/>
    <n v="257.94089100000002"/>
    <n v="0"/>
    <x v="0"/>
    <x v="0"/>
    <n v="171.5304591"/>
  </r>
  <r>
    <x v="35"/>
    <x v="1"/>
    <x v="7"/>
    <n v="210"/>
    <n v="462.97083000000003"/>
    <n v="0"/>
    <x v="0"/>
    <x v="0"/>
    <n v="307.87518299999999"/>
  </r>
  <r>
    <x v="35"/>
    <x v="1"/>
    <x v="8"/>
    <n v="70.599999999999994"/>
    <n v="155.6463838"/>
    <n v="0"/>
    <x v="0"/>
    <x v="0"/>
    <n v="103.50470437999999"/>
  </r>
  <r>
    <x v="35"/>
    <x v="1"/>
    <x v="9"/>
    <n v="105.1"/>
    <n v="231.7058773"/>
    <n v="0"/>
    <x v="0"/>
    <x v="0"/>
    <n v="154.08419872999997"/>
  </r>
  <r>
    <x v="35"/>
    <x v="1"/>
    <x v="89"/>
    <n v="22.7"/>
    <n v="50.0449421"/>
    <n v="0"/>
    <x v="0"/>
    <x v="0"/>
    <n v="33.279841209999994"/>
  </r>
  <r>
    <x v="35"/>
    <x v="1"/>
    <x v="10"/>
    <n v="93"/>
    <n v="205.02993900000001"/>
    <n v="0"/>
    <x v="0"/>
    <x v="0"/>
    <n v="136.34472389999999"/>
  </r>
  <r>
    <x v="35"/>
    <x v="1"/>
    <x v="11"/>
    <n v="270.89999999999998"/>
    <n v="597.23237069999993"/>
    <n v="0"/>
    <x v="0"/>
    <x v="0"/>
    <n v="397.15898606999997"/>
  </r>
  <r>
    <x v="35"/>
    <x v="1"/>
    <x v="135"/>
    <n v="435.5"/>
    <n v="960.11331650000011"/>
    <n v="0"/>
    <x v="0"/>
    <x v="0"/>
    <n v="638.47448665000002"/>
  </r>
  <r>
    <x v="35"/>
    <x v="1"/>
    <x v="15"/>
    <n v="2.4"/>
    <n v="5.2910952"/>
    <n v="0"/>
    <x v="0"/>
    <x v="0"/>
    <n v="3.5185735199999999"/>
  </r>
  <r>
    <x v="35"/>
    <x v="1"/>
    <x v="16"/>
    <n v="66.900000000000006"/>
    <n v="147.48927870000003"/>
    <n v="0"/>
    <x v="0"/>
    <x v="0"/>
    <n v="98.080236870000007"/>
  </r>
  <r>
    <x v="35"/>
    <x v="1"/>
    <x v="125"/>
    <n v="30.6"/>
    <n v="67.461463800000004"/>
    <n v="0"/>
    <x v="0"/>
    <x v="0"/>
    <n v="44.861812380000003"/>
  </r>
  <r>
    <x v="35"/>
    <x v="1"/>
    <x v="17"/>
    <n v="675.1"/>
    <n v="1488.3409873000001"/>
    <n v="0"/>
    <x v="0"/>
    <x v="0"/>
    <n v="989.74540972999989"/>
  </r>
  <r>
    <x v="35"/>
    <x v="1"/>
    <x v="126"/>
    <n v="162"/>
    <n v="357.14892600000002"/>
    <n v="0"/>
    <x v="0"/>
    <x v="0"/>
    <n v="237.5037126"/>
  </r>
  <r>
    <x v="35"/>
    <x v="1"/>
    <x v="18"/>
    <n v="42.2"/>
    <n v="93.035090600000004"/>
    <n v="0"/>
    <x v="0"/>
    <x v="0"/>
    <n v="61.868251060000006"/>
  </r>
  <r>
    <x v="35"/>
    <x v="1"/>
    <x v="19"/>
    <n v="78.8"/>
    <n v="173.7242924"/>
    <n v="0"/>
    <x v="0"/>
    <x v="0"/>
    <n v="115.52649724"/>
  </r>
  <r>
    <x v="35"/>
    <x v="1"/>
    <x v="20"/>
    <n v="910"/>
    <n v="2006.2069299999998"/>
    <n v="0"/>
    <x v="0"/>
    <x v="0"/>
    <n v="1334.1257929999999"/>
  </r>
  <r>
    <x v="35"/>
    <x v="1"/>
    <x v="21"/>
    <n v="18.399999999999999"/>
    <n v="40.565063199999997"/>
    <n v="0"/>
    <x v="0"/>
    <x v="0"/>
    <n v="26.975730319999997"/>
  </r>
  <r>
    <x v="35"/>
    <x v="1"/>
    <x v="22"/>
    <n v="326.89999999999998"/>
    <n v="720.69125870000005"/>
    <n v="0"/>
    <x v="0"/>
    <x v="0"/>
    <n v="479.25903486999999"/>
  </r>
  <r>
    <x v="35"/>
    <x v="1"/>
    <x v="23"/>
    <n v="188"/>
    <n v="414.46912400000002"/>
    <n v="0"/>
    <x v="0"/>
    <x v="0"/>
    <n v="275.6215924"/>
  </r>
  <r>
    <x v="35"/>
    <x v="1"/>
    <x v="24"/>
    <n v="413.4"/>
    <n v="911.39114819999998"/>
    <n v="0"/>
    <x v="0"/>
    <x v="0"/>
    <n v="606.07428881999999"/>
  </r>
  <r>
    <x v="35"/>
    <x v="1"/>
    <x v="25"/>
    <n v="648.70000000000005"/>
    <n v="1430.1389401000001"/>
    <n v="0"/>
    <x v="0"/>
    <x v="0"/>
    <n v="951.04110101000003"/>
  </r>
  <r>
    <x v="35"/>
    <x v="1"/>
    <x v="26"/>
    <n v="59.4"/>
    <n v="130.9546062"/>
    <n v="0"/>
    <x v="0"/>
    <x v="0"/>
    <n v="87.084694619999993"/>
  </r>
  <r>
    <x v="35"/>
    <x v="1"/>
    <x v="27"/>
    <n v="255.6"/>
    <n v="563.50163879999991"/>
    <n v="0"/>
    <x v="0"/>
    <x v="0"/>
    <n v="374.72807988"/>
  </r>
  <r>
    <x v="35"/>
    <x v="2"/>
    <x v="28"/>
    <n v="91.7"/>
    <n v="202.16392910000002"/>
    <s v="14-O"/>
    <x v="1"/>
    <x v="0"/>
    <n v="134.43882990999998"/>
  </r>
  <r>
    <x v="35"/>
    <x v="2"/>
    <x v="29"/>
    <n v="60.1"/>
    <n v="132.49784230000003"/>
    <s v="14-I"/>
    <x v="2"/>
    <x v="0"/>
    <n v="88.110945229999999"/>
  </r>
  <r>
    <x v="35"/>
    <x v="2"/>
    <x v="30"/>
    <n v="10.9"/>
    <n v="24.030390700000002"/>
    <s v="14-I"/>
    <x v="2"/>
    <x v="0"/>
    <n v="15.980188070000001"/>
  </r>
  <r>
    <x v="35"/>
    <x v="2"/>
    <x v="31"/>
    <n v="114"/>
    <n v="251.327022"/>
    <s v="14-I"/>
    <x v="2"/>
    <x v="0"/>
    <n v="167.13224220000001"/>
  </r>
  <r>
    <x v="35"/>
    <x v="2"/>
    <x v="32"/>
    <n v="13.2"/>
    <n v="29.101023600000001"/>
    <s v="14-I"/>
    <x v="2"/>
    <x v="0"/>
    <n v="19.35215436"/>
  </r>
  <r>
    <x v="35"/>
    <x v="2"/>
    <x v="33"/>
    <n v="209"/>
    <n v="460.76620700000001"/>
    <s v="15-O"/>
    <x v="1"/>
    <x v="0"/>
    <n v="306.40911069999999"/>
  </r>
  <r>
    <x v="35"/>
    <x v="2"/>
    <x v="34"/>
    <n v="206.2"/>
    <n v="454.59326259999995"/>
    <s v="15-I"/>
    <x v="2"/>
    <x v="0"/>
    <n v="302.30410825999996"/>
  </r>
  <r>
    <x v="35"/>
    <x v="2"/>
    <x v="35"/>
    <n v="274.89999999999998"/>
    <n v="606.05086269999993"/>
    <s v="15-I"/>
    <x v="2"/>
    <x v="0"/>
    <n v="403.02327526999994"/>
  </r>
  <r>
    <x v="35"/>
    <x v="2"/>
    <x v="36"/>
    <n v="46"/>
    <n v="101.41265799999999"/>
    <s v="15-I"/>
    <x v="2"/>
    <x v="0"/>
    <n v="67.439325799999992"/>
  </r>
  <r>
    <x v="35"/>
    <x v="2"/>
    <x v="37"/>
    <n v="582.5"/>
    <n v="1284.1928975000001"/>
    <s v="16-O"/>
    <x v="1"/>
    <x v="0"/>
    <n v="853.98711474999993"/>
  </r>
  <r>
    <x v="35"/>
    <x v="2"/>
    <x v="38"/>
    <n v="149.30000000000001"/>
    <n v="329.15021390000004"/>
    <s v="16-I"/>
    <x v="2"/>
    <x v="0"/>
    <n v="218.88459439000002"/>
  </r>
  <r>
    <x v="35"/>
    <x v="2"/>
    <x v="39"/>
    <n v="891.4"/>
    <n v="1965.2009421999999"/>
    <s v="16-I"/>
    <x v="2"/>
    <x v="0"/>
    <n v="1306.8568482200001"/>
  </r>
  <r>
    <x v="35"/>
    <x v="2"/>
    <x v="40"/>
    <n v="289"/>
    <n v="637.13604700000008"/>
    <s v="16-I"/>
    <x v="2"/>
    <x v="0"/>
    <n v="423.69489470000002"/>
  </r>
  <r>
    <x v="35"/>
    <x v="2"/>
    <x v="41"/>
    <n v="510.8"/>
    <n v="1126.1214284"/>
    <s v="17-O"/>
    <x v="1"/>
    <x v="0"/>
    <n v="748.86973083999999"/>
  </r>
  <r>
    <x v="35"/>
    <x v="2"/>
    <x v="42"/>
    <n v="98.6"/>
    <n v="217.3758278"/>
    <s v="17-I"/>
    <x v="2"/>
    <x v="0"/>
    <n v="144.55472877999998"/>
  </r>
  <r>
    <x v="35"/>
    <x v="2"/>
    <x v="127"/>
    <n v="20.399999999999999"/>
    <n v="44.974309199999993"/>
    <s v="17-I"/>
    <x v="2"/>
    <x v="0"/>
    <n v="29.907874919999998"/>
  </r>
  <r>
    <x v="35"/>
    <x v="2"/>
    <x v="43"/>
    <n v="347.9"/>
    <n v="766.98834169999998"/>
    <s v="17-I"/>
    <x v="2"/>
    <x v="0"/>
    <n v="510.04655316999998"/>
  </r>
  <r>
    <x v="35"/>
    <x v="2"/>
    <x v="44"/>
    <n v="19.7"/>
    <n v="43.431073099999999"/>
    <s v="17-I"/>
    <x v="2"/>
    <x v="0"/>
    <n v="28.881624309999999"/>
  </r>
  <r>
    <x v="35"/>
    <x v="2"/>
    <x v="45"/>
    <n v="274.7"/>
    <n v="605.60993810000002"/>
    <s v="18S-O"/>
    <x v="1"/>
    <x v="0"/>
    <n v="402.73006081"/>
  </r>
  <r>
    <x v="35"/>
    <x v="2"/>
    <x v="46"/>
    <n v="561.29999999999995"/>
    <n v="1237.4548898999999"/>
    <s v="183-I"/>
    <x v="2"/>
    <x v="0"/>
    <n v="822.90638198999989"/>
  </r>
  <r>
    <x v="35"/>
    <x v="2"/>
    <x v="47"/>
    <n v="8.4"/>
    <n v="18.5188332"/>
    <s v="183-I"/>
    <x v="2"/>
    <x v="0"/>
    <n v="12.315007320000001"/>
  </r>
  <r>
    <x v="35"/>
    <x v="3"/>
    <x v="49"/>
    <n v="397.5"/>
    <n v="876.33764250000013"/>
    <s v="18W"/>
    <x v="3"/>
    <x v="0"/>
    <n v="582.76373924999996"/>
  </r>
  <r>
    <x v="35"/>
    <x v="3"/>
    <x v="50"/>
    <n v="223.8"/>
    <n v="493.39462740000005"/>
    <n v="19"/>
    <x v="3"/>
    <x v="0"/>
    <n v="328.10698074000004"/>
  </r>
  <r>
    <x v="35"/>
    <x v="3"/>
    <x v="51"/>
    <n v="522.20000000000005"/>
    <n v="1151.2541306000001"/>
    <n v="20"/>
    <x v="3"/>
    <x v="0"/>
    <n v="765.58295506000002"/>
  </r>
  <r>
    <x v="35"/>
    <x v="3"/>
    <x v="52"/>
    <n v="238.7"/>
    <n v="526.24351009999998"/>
    <n v="21"/>
    <x v="3"/>
    <x v="0"/>
    <n v="349.95145800999995"/>
  </r>
  <r>
    <x v="35"/>
    <x v="3"/>
    <x v="53"/>
    <n v="391.6"/>
    <n v="863.33036680000009"/>
    <n v="22"/>
    <x v="3"/>
    <x v="0"/>
    <n v="574.11391268"/>
  </r>
  <r>
    <x v="35"/>
    <x v="3"/>
    <x v="54"/>
    <n v="316.5"/>
    <n v="697.76317949999998"/>
    <n v="23"/>
    <x v="3"/>
    <x v="1"/>
    <n v="464.01188294999997"/>
  </r>
  <r>
    <x v="35"/>
    <x v="3"/>
    <x v="128"/>
    <n v="127.5"/>
    <n v="281.08943249999999"/>
    <n v="23"/>
    <x v="3"/>
    <x v="1"/>
    <n v="186.92421825"/>
  </r>
  <r>
    <x v="35"/>
    <x v="3"/>
    <x v="55"/>
    <n v="46"/>
    <n v="101.41265799999999"/>
    <n v="23"/>
    <x v="3"/>
    <x v="2"/>
    <n v="67.439325799999992"/>
  </r>
  <r>
    <x v="35"/>
    <x v="3"/>
    <x v="56"/>
    <n v="998.3"/>
    <n v="2200.8751409000001"/>
    <n v="24"/>
    <x v="4"/>
    <x v="1"/>
    <n v="1463.5799770899998"/>
  </r>
  <r>
    <x v="35"/>
    <x v="3"/>
    <x v="129"/>
    <n v="137.30000000000001"/>
    <n v="302.69473790000001"/>
    <n v="24"/>
    <x v="4"/>
    <x v="1"/>
    <n v="201.29172679000001"/>
  </r>
  <r>
    <x v="35"/>
    <x v="3"/>
    <x v="57"/>
    <n v="157"/>
    <n v="346.125811"/>
    <n v="24"/>
    <x v="4"/>
    <x v="2"/>
    <n v="230.17335110000002"/>
  </r>
  <r>
    <x v="35"/>
    <x v="3"/>
    <x v="58"/>
    <n v="3346"/>
    <n v="7376.6685580000003"/>
    <n v="25"/>
    <x v="4"/>
    <x v="0"/>
    <n v="4905.4779157999992"/>
  </r>
  <r>
    <x v="35"/>
    <x v="3"/>
    <x v="130"/>
    <n v="83"/>
    <n v="182.983709"/>
    <n v="25"/>
    <x v="4"/>
    <x v="0"/>
    <n v="121.68400089999999"/>
  </r>
  <r>
    <x v="35"/>
    <x v="3"/>
    <x v="59"/>
    <n v="2911.5"/>
    <n v="6418.7598644999998"/>
    <n v="26"/>
    <x v="4"/>
    <x v="0"/>
    <n v="4268.4695014500003"/>
  </r>
  <r>
    <x v="35"/>
    <x v="3"/>
    <x v="60"/>
    <n v="473"/>
    <n v="1042.786679"/>
    <n v="26"/>
    <x v="4"/>
    <x v="0"/>
    <n v="693.45219789999999"/>
  </r>
  <r>
    <x v="35"/>
    <x v="3"/>
    <x v="61"/>
    <n v="2059"/>
    <n v="4539.318757"/>
    <n v="27"/>
    <x v="4"/>
    <x v="0"/>
    <n v="3018.6428657000001"/>
  </r>
  <r>
    <x v="35"/>
    <x v="3"/>
    <x v="62"/>
    <n v="21.3"/>
    <n v="46.958469900000004"/>
    <n v="27"/>
    <x v="4"/>
    <x v="0"/>
    <n v="31.227339990000001"/>
  </r>
  <r>
    <x v="35"/>
    <x v="3"/>
    <x v="131"/>
    <n v="17.3"/>
    <n v="38.139977900000005"/>
    <n v="27"/>
    <x v="4"/>
    <x v="0"/>
    <n v="25.363050789999999"/>
  </r>
  <r>
    <x v="35"/>
    <x v="3"/>
    <x v="63"/>
    <n v="2352.4"/>
    <n v="5186.1551452000003"/>
    <n v="28"/>
    <x v="4"/>
    <x v="0"/>
    <n v="3448.7884785200004"/>
  </r>
  <r>
    <x v="35"/>
    <x v="3"/>
    <x v="64"/>
    <n v="9.3000000000000007"/>
    <n v="20.5029939"/>
    <n v="28"/>
    <x v="4"/>
    <x v="0"/>
    <n v="13.634472390000001"/>
  </r>
  <r>
    <x v="35"/>
    <x v="4"/>
    <x v="65"/>
    <n v="799.3"/>
    <n v="1762.1551638999999"/>
    <n v="29"/>
    <x v="5"/>
    <x v="0"/>
    <n v="1171.8315893899999"/>
  </r>
  <r>
    <x v="35"/>
    <x v="4"/>
    <x v="132"/>
    <n v="227.7"/>
    <n v="501.99265710000003"/>
    <n v="29"/>
    <x v="5"/>
    <x v="0"/>
    <n v="333.82466270999998"/>
  </r>
  <r>
    <x v="35"/>
    <x v="4"/>
    <x v="66"/>
    <n v="969.1"/>
    <n v="2136.5001493"/>
    <n v="30"/>
    <x v="5"/>
    <x v="0"/>
    <n v="1420.77066593"/>
  </r>
  <r>
    <x v="35"/>
    <x v="4"/>
    <x v="67"/>
    <n v="492.7"/>
    <n v="1086.2177520999999"/>
    <n v="31"/>
    <x v="5"/>
    <x v="0"/>
    <n v="722.33382220999999"/>
  </r>
  <r>
    <x v="35"/>
    <x v="4"/>
    <x v="68"/>
    <n v="905.1"/>
    <n v="1995.4042773000001"/>
    <n v="32"/>
    <x v="6"/>
    <x v="0"/>
    <n v="1326.9420387299999"/>
  </r>
  <r>
    <x v="35"/>
    <x v="4"/>
    <x v="69"/>
    <n v="218.2"/>
    <n v="481.04873859999998"/>
    <n v="33"/>
    <x v="6"/>
    <x v="0"/>
    <n v="319.89697585999994"/>
  </r>
  <r>
    <x v="35"/>
    <x v="4"/>
    <x v="70"/>
    <n v="388"/>
    <n v="855.39372400000002"/>
    <n v="34"/>
    <x v="6"/>
    <x v="0"/>
    <n v="568.83605239999997"/>
  </r>
  <r>
    <x v="35"/>
    <x v="5"/>
    <x v="71"/>
    <n v="256.8"/>
    <n v="566.14718640000001"/>
    <n v="35"/>
    <x v="6"/>
    <x v="0"/>
    <n v="376.48736663999995"/>
  </r>
  <r>
    <x v="35"/>
    <x v="5"/>
    <x v="72"/>
    <n v="390.4"/>
    <n v="860.68481919999988"/>
    <n v="36"/>
    <x v="6"/>
    <x v="0"/>
    <n v="572.35462591999988"/>
  </r>
  <r>
    <x v="35"/>
    <x v="5"/>
    <x v="73"/>
    <n v="198.3"/>
    <n v="437.17674090000003"/>
    <n v="37"/>
    <x v="6"/>
    <x v="0"/>
    <n v="290.72213708999999"/>
  </r>
  <r>
    <x v="35"/>
    <x v="5"/>
    <x v="74"/>
    <n v="227.6"/>
    <n v="501.77219480000002"/>
    <n v="38"/>
    <x v="6"/>
    <x v="0"/>
    <n v="333.67805547999995"/>
  </r>
  <r>
    <x v="35"/>
    <x v="5"/>
    <x v="76"/>
    <n v="460.4"/>
    <n v="1015.0084292"/>
    <s v="4A"/>
    <x v="8"/>
    <x v="0"/>
    <n v="674.97968691999995"/>
  </r>
  <r>
    <x v="35"/>
    <x v="6"/>
    <x v="145"/>
    <n v="118.2"/>
    <n v="260.58643860000001"/>
    <s v="4B"/>
    <x v="8"/>
    <x v="0"/>
    <n v="173.28974585999998"/>
  </r>
  <r>
    <x v="35"/>
    <x v="8"/>
    <x v="76"/>
    <n v="311.2"/>
    <n v="686.07867759999999"/>
    <s v="4A"/>
    <x v="8"/>
    <x v="0"/>
    <n v="456.24169975999996"/>
  </r>
  <r>
    <x v="35"/>
    <x v="11"/>
    <x v="76"/>
    <n v="574.4"/>
    <n v="1266.3354512000001"/>
    <s v="4A"/>
    <x v="8"/>
    <x v="0"/>
    <n v="842.1119291199999"/>
  </r>
  <r>
    <x v="36"/>
    <x v="0"/>
    <x v="2"/>
    <n v="29.7"/>
    <n v="65.4773031"/>
    <n v="0"/>
    <x v="0"/>
    <x v="0"/>
    <n v="43.542347309999997"/>
  </r>
  <r>
    <x v="36"/>
    <x v="0"/>
    <x v="3"/>
    <n v="18.7"/>
    <n v="41.226450100000001"/>
    <n v="0"/>
    <x v="0"/>
    <x v="0"/>
    <n v="27.415552009999995"/>
  </r>
  <r>
    <x v="36"/>
    <x v="0"/>
    <x v="4"/>
    <n v="8.3000000000000007"/>
    <n v="18.298370900000002"/>
    <n v="0"/>
    <x v="0"/>
    <x v="0"/>
    <n v="12.16840009"/>
  </r>
  <r>
    <x v="36"/>
    <x v="0"/>
    <x v="5"/>
    <n v="11.3"/>
    <n v="24.912239899999999"/>
    <n v="0"/>
    <x v="0"/>
    <x v="0"/>
    <n v="16.56661699"/>
  </r>
  <r>
    <x v="36"/>
    <x v="0"/>
    <x v="6"/>
    <n v="153.9"/>
    <n v="339.29147970000002"/>
    <n v="0"/>
    <x v="0"/>
    <x v="0"/>
    <n v="225.62852697000002"/>
  </r>
  <r>
    <x v="36"/>
    <x v="1"/>
    <x v="7"/>
    <n v="81.3"/>
    <n v="179.23584990000001"/>
    <n v="0"/>
    <x v="0"/>
    <x v="0"/>
    <n v="119.19167799"/>
  </r>
  <r>
    <x v="36"/>
    <x v="1"/>
    <x v="8"/>
    <n v="91.5"/>
    <n v="201.7230045"/>
    <n v="0"/>
    <x v="0"/>
    <x v="0"/>
    <n v="134.14561545000001"/>
  </r>
  <r>
    <x v="36"/>
    <x v="1"/>
    <x v="9"/>
    <n v="28.6"/>
    <n v="63.052217800000008"/>
    <n v="0"/>
    <x v="0"/>
    <x v="0"/>
    <n v="41.929667780000003"/>
  </r>
  <r>
    <x v="36"/>
    <x v="1"/>
    <x v="89"/>
    <n v="4.9000000000000004"/>
    <n v="10.802652700000001"/>
    <n v="0"/>
    <x v="0"/>
    <x v="0"/>
    <n v="7.1837542700000006"/>
  </r>
  <r>
    <x v="36"/>
    <x v="1"/>
    <x v="10"/>
    <n v="37.700000000000003"/>
    <n v="83.114287099999999"/>
    <n v="0"/>
    <x v="0"/>
    <x v="0"/>
    <n v="55.270925710000007"/>
  </r>
  <r>
    <x v="36"/>
    <x v="1"/>
    <x v="11"/>
    <n v="194.4"/>
    <n v="428.57871120000004"/>
    <n v="0"/>
    <x v="0"/>
    <x v="0"/>
    <n v="285.00445511999999"/>
  </r>
  <r>
    <x v="36"/>
    <x v="1"/>
    <x v="135"/>
    <n v="493.1"/>
    <n v="1087.0996012999999"/>
    <n v="0"/>
    <x v="0"/>
    <x v="0"/>
    <n v="722.92025113"/>
  </r>
  <r>
    <x v="36"/>
    <x v="1"/>
    <x v="15"/>
    <n v="6.9"/>
    <n v="15.211898700000001"/>
    <n v="0"/>
    <x v="0"/>
    <x v="0"/>
    <n v="10.115898870000001"/>
  </r>
  <r>
    <x v="36"/>
    <x v="1"/>
    <x v="142"/>
    <n v="29.2"/>
    <n v="64.374991600000001"/>
    <n v="0"/>
    <x v="0"/>
    <x v="0"/>
    <n v="42.809311159999993"/>
  </r>
  <r>
    <x v="36"/>
    <x v="1"/>
    <x v="17"/>
    <n v="626.1"/>
    <n v="1380.3144603000001"/>
    <n v="0"/>
    <x v="0"/>
    <x v="0"/>
    <n v="917.90786703000003"/>
  </r>
  <r>
    <x v="36"/>
    <x v="1"/>
    <x v="126"/>
    <n v="165.8"/>
    <n v="365.52649340000005"/>
    <n v="0"/>
    <x v="0"/>
    <x v="0"/>
    <n v="243.07478734000003"/>
  </r>
  <r>
    <x v="36"/>
    <x v="1"/>
    <x v="18"/>
    <n v="22.5"/>
    <n v="49.604017500000005"/>
    <n v="0"/>
    <x v="0"/>
    <x v="0"/>
    <n v="32.986626749999999"/>
  </r>
  <r>
    <x v="36"/>
    <x v="1"/>
    <x v="19"/>
    <n v="77.3"/>
    <n v="170.41735790000001"/>
    <n v="0"/>
    <x v="0"/>
    <x v="0"/>
    <n v="113.32738878999999"/>
  </r>
  <r>
    <x v="36"/>
    <x v="1"/>
    <x v="20"/>
    <n v="858.9"/>
    <n v="1893.5506946999999"/>
    <n v="0"/>
    <x v="0"/>
    <x v="0"/>
    <n v="1259.20949847"/>
  </r>
  <r>
    <x v="36"/>
    <x v="1"/>
    <x v="21"/>
    <n v="41.5"/>
    <n v="91.491854500000002"/>
    <n v="0"/>
    <x v="0"/>
    <x v="0"/>
    <n v="60.842000449999993"/>
  </r>
  <r>
    <x v="36"/>
    <x v="1"/>
    <x v="22"/>
    <n v="425.5"/>
    <n v="938.06708649999996"/>
    <n v="0"/>
    <x v="0"/>
    <x v="0"/>
    <n v="623.81376364999994"/>
  </r>
  <r>
    <x v="36"/>
    <x v="1"/>
    <x v="23"/>
    <n v="262.39999999999998"/>
    <n v="578.49307519999991"/>
    <n v="0"/>
    <x v="0"/>
    <x v="0"/>
    <n v="384.69737151999999"/>
  </r>
  <r>
    <x v="36"/>
    <x v="1"/>
    <x v="24"/>
    <n v="475.6"/>
    <n v="1048.5186988"/>
    <n v="0"/>
    <x v="0"/>
    <x v="0"/>
    <n v="697.26398588000006"/>
  </r>
  <r>
    <x v="36"/>
    <x v="1"/>
    <x v="25"/>
    <n v="525.4"/>
    <n v="1158.3089242000001"/>
    <n v="0"/>
    <x v="0"/>
    <x v="0"/>
    <n v="770.27438641999993"/>
  </r>
  <r>
    <x v="36"/>
    <x v="1"/>
    <x v="26"/>
    <n v="71.3"/>
    <n v="157.1896199"/>
    <n v="0"/>
    <x v="0"/>
    <x v="0"/>
    <n v="104.53095499"/>
  </r>
  <r>
    <x v="36"/>
    <x v="1"/>
    <x v="27"/>
    <n v="172.1"/>
    <n v="379.41561829999995"/>
    <n v="0"/>
    <x v="0"/>
    <x v="0"/>
    <n v="252.31104282999996"/>
  </r>
  <r>
    <x v="36"/>
    <x v="2"/>
    <x v="28"/>
    <n v="61.3"/>
    <n v="135.14338990000002"/>
    <s v="14-O"/>
    <x v="1"/>
    <x v="0"/>
    <n v="89.870231989999994"/>
  </r>
  <r>
    <x v="36"/>
    <x v="2"/>
    <x v="29"/>
    <n v="20.8"/>
    <n v="45.856158399999998"/>
    <s v="14-I"/>
    <x v="2"/>
    <x v="0"/>
    <n v="30.494303840000001"/>
  </r>
  <r>
    <x v="36"/>
    <x v="2"/>
    <x v="30"/>
    <n v="27.1"/>
    <n v="59.745283300000004"/>
    <s v="14-I"/>
    <x v="2"/>
    <x v="0"/>
    <n v="39.730559329999998"/>
  </r>
  <r>
    <x v="36"/>
    <x v="2"/>
    <x v="31"/>
    <n v="101.8"/>
    <n v="224.43062140000001"/>
    <s v="14-I"/>
    <x v="2"/>
    <x v="0"/>
    <n v="149.24616014"/>
  </r>
  <r>
    <x v="36"/>
    <x v="2"/>
    <x v="32"/>
    <n v="12.7"/>
    <n v="27.998712100000002"/>
    <s v="14-I"/>
    <x v="2"/>
    <x v="0"/>
    <n v="18.61911821"/>
  </r>
  <r>
    <x v="36"/>
    <x v="2"/>
    <x v="33"/>
    <n v="108.1"/>
    <n v="238.31974629999999"/>
    <s v="15-O"/>
    <x v="1"/>
    <x v="0"/>
    <n v="158.48241562999999"/>
  </r>
  <r>
    <x v="36"/>
    <x v="2"/>
    <x v="34"/>
    <n v="109.4"/>
    <n v="241.18575620000001"/>
    <s v="15-I"/>
    <x v="2"/>
    <x v="0"/>
    <n v="160.38830962"/>
  </r>
  <r>
    <x v="36"/>
    <x v="2"/>
    <x v="35"/>
    <n v="255.9"/>
    <n v="564.16302570000005"/>
    <s v="15-I"/>
    <x v="2"/>
    <x v="0"/>
    <n v="375.16790156999997"/>
  </r>
  <r>
    <x v="36"/>
    <x v="2"/>
    <x v="36"/>
    <n v="33.200000000000003"/>
    <n v="73.193483600000008"/>
    <s v="15-I"/>
    <x v="2"/>
    <x v="0"/>
    <n v="48.673600360000002"/>
  </r>
  <r>
    <x v="36"/>
    <x v="2"/>
    <x v="37"/>
    <n v="430.9"/>
    <n v="949.97205070000007"/>
    <s v="16-O"/>
    <x v="1"/>
    <x v="0"/>
    <n v="631.73055406999993"/>
  </r>
  <r>
    <x v="36"/>
    <x v="2"/>
    <x v="38"/>
    <n v="115.5"/>
    <n v="254.63395650000001"/>
    <s v="16-I"/>
    <x v="2"/>
    <x v="0"/>
    <n v="169.33135064999999"/>
  </r>
  <r>
    <x v="36"/>
    <x v="2"/>
    <x v="39"/>
    <n v="766.8"/>
    <n v="1690.5049164"/>
    <s v="16-I"/>
    <x v="2"/>
    <x v="0"/>
    <n v="1124.18423964"/>
  </r>
  <r>
    <x v="36"/>
    <x v="2"/>
    <x v="40"/>
    <n v="307.89999999999998"/>
    <n v="678.80342169999994"/>
    <s v="16-I"/>
    <x v="2"/>
    <x v="0"/>
    <n v="451.40366116999996"/>
  </r>
  <r>
    <x v="36"/>
    <x v="2"/>
    <x v="41"/>
    <n v="631.9"/>
    <n v="1393.1012737000001"/>
    <s v="17-O"/>
    <x v="1"/>
    <x v="0"/>
    <n v="926.41108637000002"/>
  </r>
  <r>
    <x v="36"/>
    <x v="2"/>
    <x v="42"/>
    <n v="56.6"/>
    <n v="124.78166179999999"/>
    <s v="17-I"/>
    <x v="2"/>
    <x v="0"/>
    <n v="82.979692180000001"/>
  </r>
  <r>
    <x v="36"/>
    <x v="2"/>
    <x v="127"/>
    <n v="8.1999999999999993"/>
    <n v="18.077908599999997"/>
    <s v="17-I"/>
    <x v="2"/>
    <x v="0"/>
    <n v="12.02179286"/>
  </r>
  <r>
    <x v="36"/>
    <x v="2"/>
    <x v="43"/>
    <n v="124.4"/>
    <n v="274.25510120000001"/>
    <s v="17-I"/>
    <x v="2"/>
    <x v="0"/>
    <n v="182.37939412"/>
  </r>
  <r>
    <x v="36"/>
    <x v="2"/>
    <x v="44"/>
    <n v="34.5"/>
    <n v="76.059493500000002"/>
    <s v="17-I"/>
    <x v="2"/>
    <x v="0"/>
    <n v="50.579494349999997"/>
  </r>
  <r>
    <x v="36"/>
    <x v="2"/>
    <x v="45"/>
    <n v="176.3"/>
    <n v="388.67503490000001"/>
    <s v="18S-O"/>
    <x v="1"/>
    <x v="0"/>
    <n v="258.46854648999999"/>
  </r>
  <r>
    <x v="36"/>
    <x v="2"/>
    <x v="46"/>
    <n v="745.8"/>
    <n v="1644.2078333999998"/>
    <s v="183-I"/>
    <x v="2"/>
    <x v="0"/>
    <n v="1093.3967213399999"/>
  </r>
  <r>
    <x v="36"/>
    <x v="2"/>
    <x v="47"/>
    <n v="17.600000000000001"/>
    <n v="38.801364800000002"/>
    <s v="183-I"/>
    <x v="2"/>
    <x v="0"/>
    <n v="25.802872480000005"/>
  </r>
  <r>
    <x v="36"/>
    <x v="3"/>
    <x v="49"/>
    <n v="257"/>
    <n v="566.58811100000003"/>
    <s v="18W"/>
    <x v="3"/>
    <x v="0"/>
    <n v="376.78058109999995"/>
  </r>
  <r>
    <x v="36"/>
    <x v="3"/>
    <x v="50"/>
    <n v="233.5"/>
    <n v="514.7794705"/>
    <n v="19"/>
    <x v="3"/>
    <x v="0"/>
    <n v="342.32788205000003"/>
  </r>
  <r>
    <x v="36"/>
    <x v="3"/>
    <x v="51"/>
    <n v="236.9"/>
    <n v="522.27518869999994"/>
    <n v="20"/>
    <x v="3"/>
    <x v="0"/>
    <n v="347.31252787"/>
  </r>
  <r>
    <x v="36"/>
    <x v="3"/>
    <x v="52"/>
    <n v="199.4"/>
    <n v="439.6018262"/>
    <n v="21"/>
    <x v="3"/>
    <x v="0"/>
    <n v="292.33481662000003"/>
  </r>
  <r>
    <x v="36"/>
    <x v="3"/>
    <x v="53"/>
    <n v="121.2"/>
    <n v="267.20030759999997"/>
    <n v="22"/>
    <x v="3"/>
    <x v="0"/>
    <n v="177.68796275999998"/>
  </r>
  <r>
    <x v="36"/>
    <x v="3"/>
    <x v="54"/>
    <n v="130.1"/>
    <n v="286.82145230000003"/>
    <n v="23"/>
    <x v="3"/>
    <x v="1"/>
    <n v="190.73600622999999"/>
  </r>
  <r>
    <x v="36"/>
    <x v="3"/>
    <x v="128"/>
    <n v="98.2"/>
    <n v="216.49397859999999"/>
    <n v="23"/>
    <x v="3"/>
    <x v="1"/>
    <n v="143.96829986"/>
  </r>
  <r>
    <x v="36"/>
    <x v="3"/>
    <x v="55"/>
    <n v="6.8"/>
    <n v="14.991436400000001"/>
    <n v="23"/>
    <x v="3"/>
    <x v="2"/>
    <n v="9.969291639999998"/>
  </r>
  <r>
    <x v="36"/>
    <x v="3"/>
    <x v="56"/>
    <n v="330.2"/>
    <n v="727.96651459999998"/>
    <n v="24"/>
    <x v="4"/>
    <x v="1"/>
    <n v="484.09707345999999"/>
  </r>
  <r>
    <x v="36"/>
    <x v="3"/>
    <x v="129"/>
    <n v="77.7"/>
    <n v="171.29920709999999"/>
    <n v="24"/>
    <x v="4"/>
    <x v="1"/>
    <n v="113.91381771"/>
  </r>
  <r>
    <x v="36"/>
    <x v="3"/>
    <x v="57"/>
    <n v="165.8"/>
    <n v="365.52649340000005"/>
    <n v="24"/>
    <x v="4"/>
    <x v="2"/>
    <n v="243.07478734000003"/>
  </r>
  <r>
    <x v="36"/>
    <x v="3"/>
    <x v="58"/>
    <n v="1836.9"/>
    <n v="4049.6719886999999"/>
    <n v="25"/>
    <x v="4"/>
    <x v="0"/>
    <n v="2693.0282078699997"/>
  </r>
  <r>
    <x v="36"/>
    <x v="3"/>
    <x v="130"/>
    <n v="177.3"/>
    <n v="390.87965790000004"/>
    <n v="25"/>
    <x v="4"/>
    <x v="0"/>
    <n v="259.93461879"/>
  </r>
  <r>
    <x v="36"/>
    <x v="3"/>
    <x v="59"/>
    <n v="1198.4000000000001"/>
    <n v="2642.0202032000002"/>
    <n v="26"/>
    <x v="4"/>
    <x v="0"/>
    <n v="1756.9410443199999"/>
  </r>
  <r>
    <x v="36"/>
    <x v="3"/>
    <x v="60"/>
    <n v="417"/>
    <n v="919.32779099999993"/>
    <n v="26"/>
    <x v="4"/>
    <x v="0"/>
    <n v="611.35214910000002"/>
  </r>
  <r>
    <x v="36"/>
    <x v="3"/>
    <x v="61"/>
    <n v="1731.6"/>
    <n v="3817.5251867999996"/>
    <n v="27"/>
    <x v="4"/>
    <x v="0"/>
    <n v="2538.6507946799998"/>
  </r>
  <r>
    <x v="36"/>
    <x v="3"/>
    <x v="63"/>
    <n v="2127.3000000000002"/>
    <n v="4689.8945079000005"/>
    <n v="28"/>
    <x v="4"/>
    <x v="0"/>
    <n v="3118.7756037899999"/>
  </r>
  <r>
    <x v="36"/>
    <x v="3"/>
    <x v="64"/>
    <n v="38.700000000000003"/>
    <n v="85.318910100000011"/>
    <n v="28"/>
    <x v="4"/>
    <x v="0"/>
    <n v="56.736998010000001"/>
  </r>
  <r>
    <x v="36"/>
    <x v="4"/>
    <x v="65"/>
    <n v="1214.0999999999999"/>
    <n v="2676.6327842999999"/>
    <n v="29"/>
    <x v="5"/>
    <x v="0"/>
    <n v="1779.9583794299999"/>
  </r>
  <r>
    <x v="36"/>
    <x v="4"/>
    <x v="132"/>
    <n v="488.1"/>
    <n v="1076.0764862999999"/>
    <n v="29"/>
    <x v="5"/>
    <x v="0"/>
    <n v="715.58988963000002"/>
  </r>
  <r>
    <x v="36"/>
    <x v="4"/>
    <x v="66"/>
    <n v="1346.7"/>
    <n v="2968.9657941"/>
    <n v="30"/>
    <x v="5"/>
    <x v="0"/>
    <n v="1974.3595664100001"/>
  </r>
  <r>
    <x v="36"/>
    <x v="4"/>
    <x v="67"/>
    <n v="577.6"/>
    <n v="1273.3902447999999"/>
    <n v="31"/>
    <x v="5"/>
    <x v="0"/>
    <n v="846.80336048000004"/>
  </r>
  <r>
    <x v="36"/>
    <x v="4"/>
    <x v="68"/>
    <n v="979.3"/>
    <n v="2158.9873039000004"/>
    <n v="32"/>
    <x v="6"/>
    <x v="0"/>
    <n v="1435.7246033899999"/>
  </r>
  <r>
    <x v="36"/>
    <x v="4"/>
    <x v="69"/>
    <n v="139.9"/>
    <n v="308.4267577"/>
    <n v="33"/>
    <x v="6"/>
    <x v="0"/>
    <n v="205.10351477"/>
  </r>
  <r>
    <x v="36"/>
    <x v="4"/>
    <x v="70"/>
    <n v="193.3"/>
    <n v="426.15362590000007"/>
    <n v="34"/>
    <x v="6"/>
    <x v="0"/>
    <n v="283.39177559000001"/>
  </r>
  <r>
    <x v="36"/>
    <x v="5"/>
    <x v="71"/>
    <n v="359.4"/>
    <n v="792.34150619999991"/>
    <n v="35"/>
    <x v="6"/>
    <x v="0"/>
    <n v="526.90638461999993"/>
  </r>
  <r>
    <x v="36"/>
    <x v="5"/>
    <x v="72"/>
    <n v="141.4"/>
    <n v="311.73369220000001"/>
    <n v="36"/>
    <x v="6"/>
    <x v="0"/>
    <n v="207.30262322000002"/>
  </r>
  <r>
    <x v="36"/>
    <x v="5"/>
    <x v="73"/>
    <n v="118"/>
    <n v="260.14551399999999"/>
    <n v="37"/>
    <x v="6"/>
    <x v="0"/>
    <n v="172.99653139999998"/>
  </r>
  <r>
    <x v="36"/>
    <x v="5"/>
    <x v="74"/>
    <n v="96"/>
    <n v="211.64380800000001"/>
    <n v="38"/>
    <x v="6"/>
    <x v="0"/>
    <n v="140.74294079999999"/>
  </r>
  <r>
    <x v="36"/>
    <x v="5"/>
    <x v="76"/>
    <n v="63.9"/>
    <n v="140.87540969999998"/>
    <s v="4A"/>
    <x v="8"/>
    <x v="0"/>
    <n v="93.682019969999999"/>
  </r>
  <r>
    <x v="36"/>
    <x v="6"/>
    <x v="122"/>
    <n v="205.4"/>
    <n v="452.82956420000005"/>
    <s v="40-41"/>
    <x v="7"/>
    <x v="0"/>
    <n v="301.13125042000001"/>
  </r>
  <r>
    <x v="36"/>
    <x v="6"/>
    <x v="79"/>
    <n v="72.3"/>
    <n v="159.39424289999999"/>
    <s v="42+"/>
    <x v="7"/>
    <x v="0"/>
    <n v="105.99702728999999"/>
  </r>
  <r>
    <x v="36"/>
    <x v="6"/>
    <x v="146"/>
    <n v="76.8"/>
    <n v="169.3150464"/>
    <s v="42+"/>
    <x v="7"/>
    <x v="0"/>
    <n v="112.59435264"/>
  </r>
  <r>
    <x v="36"/>
    <x v="6"/>
    <x v="76"/>
    <n v="206.4"/>
    <n v="455.03418720000002"/>
    <s v="4A"/>
    <x v="8"/>
    <x v="0"/>
    <n v="302.59732271999997"/>
  </r>
  <r>
    <x v="36"/>
    <x v="8"/>
    <x v="76"/>
    <n v="281.10000000000002"/>
    <n v="619.7195253000001"/>
    <s v="4A"/>
    <x v="8"/>
    <x v="0"/>
    <n v="412.11292352999999"/>
  </r>
  <r>
    <x v="36"/>
    <x v="11"/>
    <x v="76"/>
    <n v="322.3"/>
    <n v="710.54999290000012"/>
    <s v="4A"/>
    <x v="8"/>
    <x v="0"/>
    <n v="472.51510228999996"/>
  </r>
  <r>
    <x v="37"/>
    <x v="0"/>
    <x v="2"/>
    <n v="23.1"/>
    <n v="50.926791300000005"/>
    <n v="0"/>
    <x v="0"/>
    <x v="0"/>
    <n v="33.866270130000004"/>
  </r>
  <r>
    <x v="37"/>
    <x v="0"/>
    <x v="3"/>
    <n v="35.6"/>
    <n v="78.484578800000008"/>
    <n v="0"/>
    <x v="0"/>
    <x v="0"/>
    <n v="52.192173879999999"/>
  </r>
  <r>
    <x v="37"/>
    <x v="0"/>
    <x v="4"/>
    <n v="13.5"/>
    <n v="29.762410500000001"/>
    <n v="0"/>
    <x v="0"/>
    <x v="0"/>
    <n v="19.791976049999999"/>
  </r>
  <r>
    <x v="37"/>
    <x v="0"/>
    <x v="5"/>
    <n v="5.6"/>
    <n v="12.345888799999999"/>
    <n v="0"/>
    <x v="0"/>
    <x v="0"/>
    <n v="8.2100048799999996"/>
  </r>
  <r>
    <x v="37"/>
    <x v="0"/>
    <x v="6"/>
    <n v="117.5"/>
    <n v="259.04320250000001"/>
    <n v="0"/>
    <x v="0"/>
    <x v="0"/>
    <n v="172.26349525000001"/>
  </r>
  <r>
    <x v="37"/>
    <x v="1"/>
    <x v="7"/>
    <n v="99.7"/>
    <n v="219.8009131"/>
    <n v="0"/>
    <x v="0"/>
    <x v="0"/>
    <n v="146.16740831000001"/>
  </r>
  <r>
    <x v="37"/>
    <x v="1"/>
    <x v="8"/>
    <n v="13.4"/>
    <n v="29.541948200000004"/>
    <n v="0"/>
    <x v="0"/>
    <x v="0"/>
    <n v="19.645368820000002"/>
  </r>
  <r>
    <x v="37"/>
    <x v="1"/>
    <x v="9"/>
    <n v="38.1"/>
    <n v="83.996136300000003"/>
    <n v="0"/>
    <x v="0"/>
    <x v="0"/>
    <n v="55.857354630000003"/>
  </r>
  <r>
    <x v="37"/>
    <x v="1"/>
    <x v="89"/>
    <n v="17.7"/>
    <n v="39.021827100000003"/>
    <n v="0"/>
    <x v="0"/>
    <x v="0"/>
    <n v="25.949479709999999"/>
  </r>
  <r>
    <x v="37"/>
    <x v="1"/>
    <x v="10"/>
    <n v="26.7"/>
    <n v="58.863434099999999"/>
    <n v="0"/>
    <x v="0"/>
    <x v="0"/>
    <n v="39.144130409999995"/>
  </r>
  <r>
    <x v="37"/>
    <x v="1"/>
    <x v="138"/>
    <n v="172.5"/>
    <n v="380.29746750000004"/>
    <n v="0"/>
    <x v="0"/>
    <x v="0"/>
    <n v="252.89747174999999"/>
  </r>
  <r>
    <x v="37"/>
    <x v="1"/>
    <x v="147"/>
    <n v="435.8"/>
    <n v="960.77470340000002"/>
    <n v="0"/>
    <x v="0"/>
    <x v="0"/>
    <n v="638.91430833999993"/>
  </r>
  <r>
    <x v="37"/>
    <x v="1"/>
    <x v="142"/>
    <n v="90.7"/>
    <n v="199.95930610000002"/>
    <n v="0"/>
    <x v="0"/>
    <x v="0"/>
    <n v="132.97275761"/>
  </r>
  <r>
    <x v="37"/>
    <x v="1"/>
    <x v="17"/>
    <n v="274.5"/>
    <n v="605.16901350000001"/>
    <n v="0"/>
    <x v="0"/>
    <x v="0"/>
    <n v="402.43684635"/>
  </r>
  <r>
    <x v="37"/>
    <x v="1"/>
    <x v="126"/>
    <n v="129.19999999999999"/>
    <n v="284.83729160000001"/>
    <n v="0"/>
    <x v="0"/>
    <x v="0"/>
    <n v="189.41654115999998"/>
  </r>
  <r>
    <x v="37"/>
    <x v="1"/>
    <x v="18"/>
    <n v="25.4"/>
    <n v="55.997424200000005"/>
    <n v="0"/>
    <x v="0"/>
    <x v="0"/>
    <n v="37.23823642"/>
  </r>
  <r>
    <x v="37"/>
    <x v="1"/>
    <x v="19"/>
    <n v="84.9"/>
    <n v="187.17249269999999"/>
    <n v="0"/>
    <x v="0"/>
    <x v="0"/>
    <n v="124.46953827"/>
  </r>
  <r>
    <x v="37"/>
    <x v="1"/>
    <x v="20"/>
    <n v="656.8"/>
    <n v="1447.9963863999999"/>
    <n v="0"/>
    <x v="0"/>
    <x v="0"/>
    <n v="962.91628663999995"/>
  </r>
  <r>
    <x v="37"/>
    <x v="1"/>
    <x v="21"/>
    <n v="17.5"/>
    <n v="38.580902500000001"/>
    <n v="0"/>
    <x v="0"/>
    <x v="0"/>
    <n v="25.656265250000001"/>
  </r>
  <r>
    <x v="37"/>
    <x v="1"/>
    <x v="22"/>
    <n v="483.9"/>
    <n v="1066.8170696999998"/>
    <n v="0"/>
    <x v="0"/>
    <x v="0"/>
    <n v="709.43238596999993"/>
  </r>
  <r>
    <x v="37"/>
    <x v="1"/>
    <x v="23"/>
    <n v="129.80000000000001"/>
    <n v="286.16006540000001"/>
    <n v="0"/>
    <x v="0"/>
    <x v="0"/>
    <n v="190.29618454000001"/>
  </r>
  <r>
    <x v="37"/>
    <x v="1"/>
    <x v="24"/>
    <n v="338.5"/>
    <n v="746.26488549999999"/>
    <n v="0"/>
    <x v="0"/>
    <x v="0"/>
    <n v="496.26547354999997"/>
  </r>
  <r>
    <x v="37"/>
    <x v="1"/>
    <x v="25"/>
    <n v="792.7"/>
    <n v="1747.6046521000001"/>
    <n v="0"/>
    <x v="0"/>
    <x v="0"/>
    <n v="1162.1555122099999"/>
  </r>
  <r>
    <x v="37"/>
    <x v="1"/>
    <x v="26"/>
    <n v="58.8"/>
    <n v="129.63183240000001"/>
    <n v="0"/>
    <x v="0"/>
    <x v="0"/>
    <n v="86.205051240000003"/>
  </r>
  <r>
    <x v="37"/>
    <x v="1"/>
    <x v="27"/>
    <n v="210.8"/>
    <n v="464.73452839999999"/>
    <n v="0"/>
    <x v="0"/>
    <x v="0"/>
    <n v="309.04804084"/>
  </r>
  <r>
    <x v="37"/>
    <x v="2"/>
    <x v="28"/>
    <n v="77.5"/>
    <n v="170.8582825"/>
    <s v="14-O"/>
    <x v="1"/>
    <x v="0"/>
    <n v="113.62060325"/>
  </r>
  <r>
    <x v="37"/>
    <x v="2"/>
    <x v="148"/>
    <n v="26"/>
    <n v="57.320198000000005"/>
    <s v="14-I"/>
    <x v="2"/>
    <x v="0"/>
    <n v="38.117879799999997"/>
  </r>
  <r>
    <x v="37"/>
    <x v="2"/>
    <x v="31"/>
    <n v="71.8"/>
    <n v="158.29193140000001"/>
    <s v="14-I"/>
    <x v="2"/>
    <x v="0"/>
    <n v="105.26399113999999"/>
  </r>
  <r>
    <x v="37"/>
    <x v="2"/>
    <x v="32"/>
    <n v="12.8"/>
    <n v="28.219174400000004"/>
    <s v="14-I"/>
    <x v="2"/>
    <x v="0"/>
    <n v="18.765725440000001"/>
  </r>
  <r>
    <x v="37"/>
    <x v="2"/>
    <x v="33"/>
    <n v="123.4"/>
    <n v="272.05047819999999"/>
    <s v="15-O"/>
    <x v="1"/>
    <x v="0"/>
    <n v="180.91332181999999"/>
  </r>
  <r>
    <x v="37"/>
    <x v="2"/>
    <x v="34"/>
    <n v="88.1"/>
    <n v="194.22728629999997"/>
    <s v="15-I"/>
    <x v="2"/>
    <x v="0"/>
    <n v="129.16096962999998"/>
  </r>
  <r>
    <x v="37"/>
    <x v="2"/>
    <x v="35"/>
    <n v="155.19999999999999"/>
    <n v="342.15748959999996"/>
    <s v="15-I"/>
    <x v="2"/>
    <x v="0"/>
    <n v="227.53442095999995"/>
  </r>
  <r>
    <x v="37"/>
    <x v="2"/>
    <x v="36"/>
    <n v="21.5"/>
    <n v="47.3993945"/>
    <s v="15-I"/>
    <x v="2"/>
    <x v="0"/>
    <n v="31.520554450000002"/>
  </r>
  <r>
    <x v="37"/>
    <x v="2"/>
    <x v="37"/>
    <n v="398"/>
    <n v="877.43995400000006"/>
    <s v="16-O"/>
    <x v="1"/>
    <x v="0"/>
    <n v="583.49677539999993"/>
  </r>
  <r>
    <x v="37"/>
    <x v="2"/>
    <x v="38"/>
    <n v="93.2"/>
    <n v="205.4708636"/>
    <s v="16-I"/>
    <x v="2"/>
    <x v="0"/>
    <n v="136.63793835999999"/>
  </r>
  <r>
    <x v="37"/>
    <x v="2"/>
    <x v="39"/>
    <n v="418.3"/>
    <n v="922.19380090000004"/>
    <s v="16-I"/>
    <x v="2"/>
    <x v="0"/>
    <n v="613.25804309"/>
  </r>
  <r>
    <x v="37"/>
    <x v="2"/>
    <x v="40"/>
    <n v="101.8"/>
    <n v="224.43062140000001"/>
    <s v="16-I"/>
    <x v="2"/>
    <x v="0"/>
    <n v="149.24616014"/>
  </r>
  <r>
    <x v="37"/>
    <x v="2"/>
    <x v="41"/>
    <n v="245.7"/>
    <n v="541.67587109999999"/>
    <s v="17-O"/>
    <x v="1"/>
    <x v="0"/>
    <n v="360.21396411000001"/>
  </r>
  <r>
    <x v="37"/>
    <x v="2"/>
    <x v="42"/>
    <n v="51.2"/>
    <n v="112.87669760000001"/>
    <s v="17-I"/>
    <x v="2"/>
    <x v="0"/>
    <n v="75.062901760000003"/>
  </r>
  <r>
    <x v="37"/>
    <x v="2"/>
    <x v="127"/>
    <n v="6"/>
    <n v="13.227738"/>
    <s v="17-I"/>
    <x v="2"/>
    <x v="0"/>
    <n v="8.7964337999999991"/>
  </r>
  <r>
    <x v="37"/>
    <x v="2"/>
    <x v="43"/>
    <n v="18.8"/>
    <n v="41.446912400000002"/>
    <s v="17-I"/>
    <x v="2"/>
    <x v="0"/>
    <n v="27.56215924"/>
  </r>
  <r>
    <x v="37"/>
    <x v="2"/>
    <x v="44"/>
    <n v="24.5"/>
    <n v="54.013263500000001"/>
    <s v="17-I"/>
    <x v="2"/>
    <x v="0"/>
    <n v="35.91877135"/>
  </r>
  <r>
    <x v="37"/>
    <x v="2"/>
    <x v="45"/>
    <n v="154.69999999999999"/>
    <n v="341.05517809999998"/>
    <s v="18S-O"/>
    <x v="1"/>
    <x v="0"/>
    <n v="226.80138480999997"/>
  </r>
  <r>
    <x v="37"/>
    <x v="2"/>
    <x v="46"/>
    <n v="533.79999999999995"/>
    <n v="1176.8277574000001"/>
    <s v="183-I"/>
    <x v="2"/>
    <x v="0"/>
    <n v="782.58939373999999"/>
  </r>
  <r>
    <x v="37"/>
    <x v="2"/>
    <x v="47"/>
    <n v="12.2"/>
    <n v="26.896400599999996"/>
    <s v="183-I"/>
    <x v="2"/>
    <x v="0"/>
    <n v="17.886082059999996"/>
  </r>
  <r>
    <x v="37"/>
    <x v="3"/>
    <x v="49"/>
    <n v="321"/>
    <n v="707.68398300000001"/>
    <s v="18W"/>
    <x v="3"/>
    <x v="0"/>
    <n v="470.60920829999998"/>
  </r>
  <r>
    <x v="37"/>
    <x v="3"/>
    <x v="50"/>
    <n v="312.3"/>
    <n v="688.50376290000008"/>
    <n v="19"/>
    <x v="3"/>
    <x v="0"/>
    <n v="457.85437928999994"/>
  </r>
  <r>
    <x v="37"/>
    <x v="3"/>
    <x v="51"/>
    <n v="336.9"/>
    <n v="742.73748869999997"/>
    <n v="20"/>
    <x v="3"/>
    <x v="0"/>
    <n v="493.91975786999996"/>
  </r>
  <r>
    <x v="37"/>
    <x v="3"/>
    <x v="52"/>
    <n v="163.19999999999999"/>
    <n v="359.79447359999995"/>
    <n v="21"/>
    <x v="3"/>
    <x v="0"/>
    <n v="239.26299935999998"/>
  </r>
  <r>
    <x v="37"/>
    <x v="3"/>
    <x v="53"/>
    <n v="211"/>
    <n v="465.17545300000006"/>
    <n v="22"/>
    <x v="3"/>
    <x v="0"/>
    <n v="309.3412553"/>
  </r>
  <r>
    <x v="37"/>
    <x v="3"/>
    <x v="54"/>
    <n v="72"/>
    <n v="158.732856"/>
    <n v="23"/>
    <x v="3"/>
    <x v="1"/>
    <n v="105.55720559999999"/>
  </r>
  <r>
    <x v="37"/>
    <x v="3"/>
    <x v="128"/>
    <n v="55.2"/>
    <n v="121.69518960000001"/>
    <n v="23"/>
    <x v="3"/>
    <x v="1"/>
    <n v="80.927190960000004"/>
  </r>
  <r>
    <x v="37"/>
    <x v="3"/>
    <x v="55"/>
    <n v="20.3"/>
    <n v="44.753846900000006"/>
    <n v="23"/>
    <x v="3"/>
    <x v="2"/>
    <n v="29.76126769"/>
  </r>
  <r>
    <x v="37"/>
    <x v="3"/>
    <x v="56"/>
    <n v="282.7"/>
    <n v="623.24692210000001"/>
    <n v="24"/>
    <x v="4"/>
    <x v="1"/>
    <n v="414.45863920999994"/>
  </r>
  <r>
    <x v="37"/>
    <x v="3"/>
    <x v="129"/>
    <n v="67.2"/>
    <n v="148.1506656"/>
    <n v="24"/>
    <x v="4"/>
    <x v="1"/>
    <n v="98.52005856000001"/>
  </r>
  <r>
    <x v="37"/>
    <x v="3"/>
    <x v="57"/>
    <n v="152.5"/>
    <n v="336.20500750000002"/>
    <n v="24"/>
    <x v="4"/>
    <x v="2"/>
    <n v="223.57602575000001"/>
  </r>
  <r>
    <x v="37"/>
    <x v="3"/>
    <x v="58"/>
    <n v="1512.5"/>
    <n v="3334.4922875000002"/>
    <n v="25"/>
    <x v="4"/>
    <x v="0"/>
    <n v="2217.4343537499999"/>
  </r>
  <r>
    <x v="37"/>
    <x v="3"/>
    <x v="130"/>
    <n v="112.1"/>
    <n v="247.13823829999998"/>
    <n v="25"/>
    <x v="4"/>
    <x v="0"/>
    <n v="164.34670482999999"/>
  </r>
  <r>
    <x v="37"/>
    <x v="3"/>
    <x v="59"/>
    <n v="1450.8"/>
    <n v="3198.4670483999998"/>
    <n v="26"/>
    <x v="4"/>
    <x v="0"/>
    <n v="2126.9776928399997"/>
  </r>
  <r>
    <x v="37"/>
    <x v="3"/>
    <x v="60"/>
    <n v="532"/>
    <n v="1172.859436"/>
    <n v="26"/>
    <x v="4"/>
    <x v="0"/>
    <n v="779.95046359999992"/>
  </r>
  <r>
    <x v="37"/>
    <x v="3"/>
    <x v="61"/>
    <n v="1263.7"/>
    <n v="2785.9820851000004"/>
    <n v="27"/>
    <x v="4"/>
    <x v="0"/>
    <n v="1852.6755655100001"/>
  </r>
  <r>
    <x v="37"/>
    <x v="3"/>
    <x v="62"/>
    <n v="39.6"/>
    <n v="87.3030708"/>
    <n v="27"/>
    <x v="4"/>
    <x v="0"/>
    <n v="58.05646308"/>
  </r>
  <r>
    <x v="37"/>
    <x v="3"/>
    <x v="131"/>
    <n v="26.9"/>
    <n v="59.304358699999995"/>
    <n v="27"/>
    <x v="4"/>
    <x v="0"/>
    <n v="39.437344869999997"/>
  </r>
  <r>
    <x v="37"/>
    <x v="3"/>
    <x v="63"/>
    <n v="1831.5"/>
    <n v="4037.7670245000004"/>
    <n v="28"/>
    <x v="4"/>
    <x v="0"/>
    <n v="2685.1114174499999"/>
  </r>
  <r>
    <x v="37"/>
    <x v="3"/>
    <x v="64"/>
    <n v="99.1"/>
    <n v="218.47813929999998"/>
    <n v="28"/>
    <x v="4"/>
    <x v="0"/>
    <n v="145.28776493000001"/>
  </r>
  <r>
    <x v="37"/>
    <x v="4"/>
    <x v="65"/>
    <n v="1090.3"/>
    <n v="2403.7004569000001"/>
    <n v="29"/>
    <x v="5"/>
    <x v="0"/>
    <n v="1598.4586286900001"/>
  </r>
  <r>
    <x v="37"/>
    <x v="4"/>
    <x v="132"/>
    <n v="274.7"/>
    <n v="605.60993810000002"/>
    <n v="29"/>
    <x v="5"/>
    <x v="0"/>
    <n v="402.73006081"/>
  </r>
  <r>
    <x v="37"/>
    <x v="4"/>
    <x v="66"/>
    <n v="702.3"/>
    <n v="1548.3067329"/>
    <n v="30"/>
    <x v="5"/>
    <x v="0"/>
    <n v="1029.6225762899999"/>
  </r>
  <r>
    <x v="37"/>
    <x v="4"/>
    <x v="67"/>
    <n v="207.8"/>
    <n v="458.12065940000008"/>
    <n v="31"/>
    <x v="5"/>
    <x v="0"/>
    <n v="304.64982393999998"/>
  </r>
  <r>
    <x v="37"/>
    <x v="4"/>
    <x v="68"/>
    <n v="592.4"/>
    <n v="1306.0186652"/>
    <n v="32"/>
    <x v="6"/>
    <x v="0"/>
    <n v="868.50123051999992"/>
  </r>
  <r>
    <x v="37"/>
    <x v="4"/>
    <x v="69"/>
    <n v="122.2"/>
    <n v="269.4049306"/>
    <n v="33"/>
    <x v="6"/>
    <x v="0"/>
    <n v="179.15403506000001"/>
  </r>
  <r>
    <x v="37"/>
    <x v="4"/>
    <x v="70"/>
    <n v="43.8"/>
    <n v="96.562487399999995"/>
    <n v="34"/>
    <x v="6"/>
    <x v="0"/>
    <n v="64.213966739999989"/>
  </r>
  <r>
    <x v="37"/>
    <x v="5"/>
    <x v="71"/>
    <n v="274.10000000000002"/>
    <n v="604.28716430000009"/>
    <n v="35"/>
    <x v="6"/>
    <x v="0"/>
    <n v="401.85041742999999"/>
  </r>
  <r>
    <x v="37"/>
    <x v="5"/>
    <x v="72"/>
    <n v="90.7"/>
    <n v="199.95930610000002"/>
    <n v="36"/>
    <x v="6"/>
    <x v="0"/>
    <n v="132.97275761"/>
  </r>
  <r>
    <x v="37"/>
    <x v="5"/>
    <x v="149"/>
    <n v="71.900000000000006"/>
    <n v="158.51239370000002"/>
    <s v="37-38"/>
    <x v="9"/>
    <x v="0"/>
    <n v="105.41059837"/>
  </r>
  <r>
    <x v="37"/>
    <x v="5"/>
    <x v="76"/>
    <n v="41"/>
    <n v="90.389543000000003"/>
    <s v="4A"/>
    <x v="8"/>
    <x v="0"/>
    <n v="60.108964299999997"/>
  </r>
  <r>
    <x v="37"/>
    <x v="6"/>
    <x v="78"/>
    <n v="84.7"/>
    <n v="186.7315681"/>
    <n v="41"/>
    <x v="7"/>
    <x v="0"/>
    <n v="124.17632381"/>
  </r>
  <r>
    <x v="37"/>
    <x v="6"/>
    <x v="79"/>
    <n v="114.9"/>
    <n v="253.31118270000002"/>
    <s v="42+"/>
    <x v="7"/>
    <x v="0"/>
    <n v="168.45170727000001"/>
  </r>
  <r>
    <x v="37"/>
    <x v="6"/>
    <x v="80"/>
    <n v="26.5"/>
    <n v="58.422509499999997"/>
    <s v="42+"/>
    <x v="7"/>
    <x v="0"/>
    <n v="38.850915949999994"/>
  </r>
  <r>
    <x v="37"/>
    <x v="6"/>
    <x v="76"/>
    <n v="274.39999999999998"/>
    <n v="604.9485512"/>
    <s v="4A"/>
    <x v="8"/>
    <x v="0"/>
    <n v="402.29023911999991"/>
  </r>
  <r>
    <x v="37"/>
    <x v="8"/>
    <x v="76"/>
    <n v="253.7"/>
    <n v="559.31285510000009"/>
    <s v="4A"/>
    <x v="8"/>
    <x v="0"/>
    <n v="371.94254250999995"/>
  </r>
  <r>
    <x v="37"/>
    <x v="11"/>
    <x v="76"/>
    <n v="194"/>
    <n v="427.69686200000001"/>
    <s v="4A"/>
    <x v="8"/>
    <x v="0"/>
    <n v="284.41802619999999"/>
  </r>
  <r>
    <x v="38"/>
    <x v="0"/>
    <x v="2"/>
    <n v="7.1"/>
    <n v="15.6528233"/>
    <n v="0"/>
    <x v="0"/>
    <x v="0"/>
    <n v="10.409113329999998"/>
  </r>
  <r>
    <x v="38"/>
    <x v="0"/>
    <x v="3"/>
    <n v="47.7"/>
    <n v="105.16051710000001"/>
    <n v="0"/>
    <x v="0"/>
    <x v="0"/>
    <n v="69.93164870999999"/>
  </r>
  <r>
    <x v="38"/>
    <x v="0"/>
    <x v="4"/>
    <n v="5.4"/>
    <n v="11.9049642"/>
    <n v="0"/>
    <x v="0"/>
    <x v="0"/>
    <n v="7.9167904199999999"/>
  </r>
  <r>
    <x v="38"/>
    <x v="0"/>
    <x v="5"/>
    <n v="3.8"/>
    <n v="8.3775674000000002"/>
    <n v="0"/>
    <x v="0"/>
    <x v="0"/>
    <n v="5.5710747399999994"/>
  </r>
  <r>
    <x v="38"/>
    <x v="0"/>
    <x v="6"/>
    <n v="56.3"/>
    <n v="124.12027489999998"/>
    <n v="0"/>
    <x v="0"/>
    <x v="0"/>
    <n v="82.539870489999984"/>
  </r>
  <r>
    <x v="38"/>
    <x v="1"/>
    <x v="7"/>
    <n v="40.299999999999997"/>
    <n v="88.846306900000002"/>
    <n v="0"/>
    <x v="0"/>
    <x v="0"/>
    <n v="59.082713689999999"/>
  </r>
  <r>
    <x v="38"/>
    <x v="1"/>
    <x v="8"/>
    <n v="53.8"/>
    <n v="118.60871739999999"/>
    <n v="0"/>
    <x v="0"/>
    <x v="0"/>
    <n v="78.874689739999994"/>
  </r>
  <r>
    <x v="38"/>
    <x v="1"/>
    <x v="9"/>
    <n v="7.4"/>
    <n v="16.314210200000002"/>
    <n v="0"/>
    <x v="0"/>
    <x v="0"/>
    <n v="10.848935019999999"/>
  </r>
  <r>
    <x v="38"/>
    <x v="1"/>
    <x v="10"/>
    <n v="33.299999999999997"/>
    <n v="73.413945899999987"/>
    <n v="0"/>
    <x v="0"/>
    <x v="0"/>
    <n v="48.820207589999995"/>
  </r>
  <r>
    <x v="38"/>
    <x v="1"/>
    <x v="11"/>
    <n v="205.4"/>
    <n v="452.82956420000005"/>
    <n v="0"/>
    <x v="0"/>
    <x v="0"/>
    <n v="301.13125042000001"/>
  </r>
  <r>
    <x v="38"/>
    <x v="1"/>
    <x v="147"/>
    <n v="356.7"/>
    <n v="786.38902410000003"/>
    <n v="0"/>
    <x v="0"/>
    <x v="0"/>
    <n v="522.94798940999999"/>
  </r>
  <r>
    <x v="38"/>
    <x v="1"/>
    <x v="16"/>
    <n v="15.7"/>
    <n v="34.612581099999993"/>
    <n v="0"/>
    <x v="0"/>
    <x v="0"/>
    <n v="23.017335109999998"/>
  </r>
  <r>
    <x v="38"/>
    <x v="1"/>
    <x v="17"/>
    <n v="226.5"/>
    <n v="499.34710950000004"/>
    <n v="0"/>
    <x v="0"/>
    <x v="0"/>
    <n v="332.06537594999998"/>
  </r>
  <r>
    <x v="38"/>
    <x v="1"/>
    <x v="126"/>
    <n v="134.80000000000001"/>
    <n v="297.18318040000003"/>
    <n v="0"/>
    <x v="0"/>
    <x v="0"/>
    <n v="197.62654603999999"/>
  </r>
  <r>
    <x v="38"/>
    <x v="1"/>
    <x v="18"/>
    <n v="11.5"/>
    <n v="25.353164499999998"/>
    <n v="0"/>
    <x v="0"/>
    <x v="0"/>
    <n v="16.859831449999998"/>
  </r>
  <r>
    <x v="38"/>
    <x v="1"/>
    <x v="19"/>
    <n v="60.6"/>
    <n v="133.60015379999999"/>
    <n v="0"/>
    <x v="0"/>
    <x v="0"/>
    <n v="88.843981379999988"/>
  </r>
  <r>
    <x v="38"/>
    <x v="1"/>
    <x v="150"/>
    <n v="186.8"/>
    <n v="411.82357640000004"/>
    <n v="0"/>
    <x v="0"/>
    <x v="0"/>
    <n v="273.86230563999999"/>
  </r>
  <r>
    <x v="38"/>
    <x v="1"/>
    <x v="22"/>
    <n v="237.6"/>
    <n v="523.8184248"/>
    <n v="0"/>
    <x v="0"/>
    <x v="0"/>
    <n v="348.33877847999997"/>
  </r>
  <r>
    <x v="38"/>
    <x v="1"/>
    <x v="23"/>
    <n v="34.1"/>
    <n v="75.177644299999997"/>
    <n v="0"/>
    <x v="0"/>
    <x v="0"/>
    <n v="49.993065430000001"/>
  </r>
  <r>
    <x v="38"/>
    <x v="1"/>
    <x v="24"/>
    <n v="242"/>
    <n v="533.51876600000003"/>
    <n v="0"/>
    <x v="0"/>
    <x v="0"/>
    <n v="354.78949659999995"/>
  </r>
  <r>
    <x v="38"/>
    <x v="1"/>
    <x v="25"/>
    <n v="375.9"/>
    <n v="828.71778570000004"/>
    <n v="0"/>
    <x v="0"/>
    <x v="0"/>
    <n v="551.09657756999991"/>
  </r>
  <r>
    <x v="38"/>
    <x v="1"/>
    <x v="26"/>
    <n v="47.5"/>
    <n v="104.7195925"/>
    <n v="0"/>
    <x v="0"/>
    <x v="0"/>
    <n v="69.638434250000003"/>
  </r>
  <r>
    <x v="38"/>
    <x v="1"/>
    <x v="27"/>
    <n v="194.4"/>
    <n v="428.57871120000004"/>
    <n v="0"/>
    <x v="0"/>
    <x v="0"/>
    <n v="285.00445511999999"/>
  </r>
  <r>
    <x v="38"/>
    <x v="2"/>
    <x v="28"/>
    <n v="53.2"/>
    <n v="117.28594360000001"/>
    <s v="14-O"/>
    <x v="1"/>
    <x v="0"/>
    <n v="77.995046360000003"/>
  </r>
  <r>
    <x v="38"/>
    <x v="2"/>
    <x v="151"/>
    <n v="12.5"/>
    <n v="27.557787500000003"/>
    <s v="14-I"/>
    <x v="2"/>
    <x v="0"/>
    <n v="18.325903749999998"/>
  </r>
  <r>
    <x v="38"/>
    <x v="2"/>
    <x v="31"/>
    <n v="136.4"/>
    <n v="300.71057719999999"/>
    <s v="14-I"/>
    <x v="2"/>
    <x v="0"/>
    <n v="199.97226172000001"/>
  </r>
  <r>
    <x v="38"/>
    <x v="2"/>
    <x v="33"/>
    <n v="82.6"/>
    <n v="182.1018598"/>
    <s v="15-O"/>
    <x v="1"/>
    <x v="0"/>
    <n v="121.09757197999998"/>
  </r>
  <r>
    <x v="38"/>
    <x v="2"/>
    <x v="34"/>
    <n v="98.8"/>
    <n v="217.81675239999998"/>
    <s v="15-I"/>
    <x v="2"/>
    <x v="0"/>
    <n v="144.84794324000001"/>
  </r>
  <r>
    <x v="38"/>
    <x v="2"/>
    <x v="35"/>
    <n v="87.6"/>
    <n v="193.12497479999999"/>
    <s v="15-I"/>
    <x v="2"/>
    <x v="0"/>
    <n v="128.42793347999998"/>
  </r>
  <r>
    <x v="38"/>
    <x v="2"/>
    <x v="36"/>
    <n v="73.7"/>
    <n v="162.4807151"/>
    <s v="15-I"/>
    <x v="2"/>
    <x v="0"/>
    <n v="108.04952851"/>
  </r>
  <r>
    <x v="38"/>
    <x v="2"/>
    <x v="37"/>
    <n v="427.7"/>
    <n v="942.91725710000003"/>
    <s v="16-O"/>
    <x v="1"/>
    <x v="0"/>
    <n v="627.03912271000002"/>
  </r>
  <r>
    <x v="38"/>
    <x v="2"/>
    <x v="38"/>
    <n v="132.69999999999999"/>
    <n v="292.55347209999996"/>
    <s v="16-I"/>
    <x v="2"/>
    <x v="0"/>
    <n v="194.54779420999995"/>
  </r>
  <r>
    <x v="38"/>
    <x v="2"/>
    <x v="39"/>
    <n v="429"/>
    <n v="945.78326700000002"/>
    <s v="16-I"/>
    <x v="2"/>
    <x v="0"/>
    <n v="628.9450167"/>
  </r>
  <r>
    <x v="38"/>
    <x v="2"/>
    <x v="40"/>
    <n v="159.6"/>
    <n v="351.85783079999999"/>
    <s v="16-I"/>
    <x v="2"/>
    <x v="0"/>
    <n v="233.98513907999998"/>
  </r>
  <r>
    <x v="38"/>
    <x v="2"/>
    <x v="41"/>
    <n v="291.39999999999998"/>
    <n v="642.42714220000005"/>
    <s v="17-O"/>
    <x v="1"/>
    <x v="0"/>
    <n v="427.21346821999998"/>
  </r>
  <r>
    <x v="38"/>
    <x v="2"/>
    <x v="123"/>
    <n v="93.4"/>
    <n v="205.91178820000002"/>
    <s v="17-I"/>
    <x v="2"/>
    <x v="0"/>
    <n v="136.93115281999999"/>
  </r>
  <r>
    <x v="38"/>
    <x v="2"/>
    <x v="127"/>
    <n v="3.3"/>
    <n v="7.2752559000000003"/>
    <s v="17-I"/>
    <x v="2"/>
    <x v="0"/>
    <n v="4.83803859"/>
  </r>
  <r>
    <x v="38"/>
    <x v="2"/>
    <x v="43"/>
    <n v="25.6"/>
    <n v="56.438348800000007"/>
    <s v="17-I"/>
    <x v="2"/>
    <x v="0"/>
    <n v="37.531450880000001"/>
  </r>
  <r>
    <x v="38"/>
    <x v="2"/>
    <x v="45"/>
    <n v="70.400000000000006"/>
    <n v="155.20545920000001"/>
    <s v="18S-O"/>
    <x v="1"/>
    <x v="0"/>
    <n v="103.21148992000002"/>
  </r>
  <r>
    <x v="38"/>
    <x v="2"/>
    <x v="46"/>
    <n v="653.6"/>
    <n v="1440.9415928000001"/>
    <s v="183-I"/>
    <x v="2"/>
    <x v="0"/>
    <n v="958.22485527999993"/>
  </r>
  <r>
    <x v="38"/>
    <x v="2"/>
    <x v="47"/>
    <n v="36.4"/>
    <n v="80.24827719999999"/>
    <s v="183-I"/>
    <x v="2"/>
    <x v="0"/>
    <n v="53.365031719999998"/>
  </r>
  <r>
    <x v="38"/>
    <x v="3"/>
    <x v="49"/>
    <n v="191"/>
    <n v="421.08299300000004"/>
    <s v="18W"/>
    <x v="3"/>
    <x v="0"/>
    <n v="280.01980929999996"/>
  </r>
  <r>
    <x v="38"/>
    <x v="3"/>
    <x v="50"/>
    <n v="253.9"/>
    <n v="559.75377970000011"/>
    <n v="19"/>
    <x v="3"/>
    <x v="0"/>
    <n v="372.23575697000001"/>
  </r>
  <r>
    <x v="38"/>
    <x v="3"/>
    <x v="51"/>
    <n v="399.5"/>
    <n v="880.74688849999995"/>
    <n v="20"/>
    <x v="3"/>
    <x v="0"/>
    <n v="585.69588384999997"/>
  </r>
  <r>
    <x v="38"/>
    <x v="3"/>
    <x v="52"/>
    <n v="231.8"/>
    <n v="511.03161140000003"/>
    <n v="21"/>
    <x v="3"/>
    <x v="0"/>
    <n v="339.83555913999999"/>
  </r>
  <r>
    <x v="38"/>
    <x v="3"/>
    <x v="53"/>
    <n v="182.2"/>
    <n v="401.68231059999999"/>
    <n v="22"/>
    <x v="3"/>
    <x v="0"/>
    <n v="267.11837305999995"/>
  </r>
  <r>
    <x v="38"/>
    <x v="3"/>
    <x v="54"/>
    <n v="246.1"/>
    <n v="542.55772030000003"/>
    <n v="23"/>
    <x v="3"/>
    <x v="1"/>
    <n v="360.80039303000001"/>
  </r>
  <r>
    <x v="38"/>
    <x v="3"/>
    <x v="128"/>
    <n v="73.099999999999994"/>
    <n v="161.15794129999998"/>
    <n v="23"/>
    <x v="3"/>
    <x v="1"/>
    <n v="107.16988513"/>
  </r>
  <r>
    <x v="38"/>
    <x v="3"/>
    <x v="55"/>
    <n v="54.3"/>
    <n v="119.71102889999999"/>
    <n v="23"/>
    <x v="3"/>
    <x v="2"/>
    <n v="79.607725889999998"/>
  </r>
  <r>
    <x v="38"/>
    <x v="3"/>
    <x v="56"/>
    <n v="387.9"/>
    <n v="855.1732616999999"/>
    <n v="24"/>
    <x v="4"/>
    <x v="1"/>
    <n v="568.68944517"/>
  </r>
  <r>
    <x v="38"/>
    <x v="3"/>
    <x v="129"/>
    <n v="109"/>
    <n v="240.30390700000001"/>
    <n v="24"/>
    <x v="4"/>
    <x v="1"/>
    <n v="159.8018807"/>
  </r>
  <r>
    <x v="38"/>
    <x v="3"/>
    <x v="57"/>
    <n v="92.6"/>
    <n v="204.14808979999998"/>
    <n v="24"/>
    <x v="4"/>
    <x v="2"/>
    <n v="135.75829497999999"/>
  </r>
  <r>
    <x v="38"/>
    <x v="3"/>
    <x v="58"/>
    <n v="906"/>
    <n v="1997.3884380000002"/>
    <n v="25"/>
    <x v="4"/>
    <x v="0"/>
    <n v="1328.2615037999999"/>
  </r>
  <r>
    <x v="38"/>
    <x v="3"/>
    <x v="130"/>
    <n v="141"/>
    <n v="310.85184299999997"/>
    <n v="25"/>
    <x v="4"/>
    <x v="0"/>
    <n v="206.71619429999998"/>
  </r>
  <r>
    <x v="38"/>
    <x v="3"/>
    <x v="59"/>
    <n v="668.5"/>
    <n v="1473.7904755"/>
    <n v="26"/>
    <x v="4"/>
    <x v="0"/>
    <n v="980.06933255000001"/>
  </r>
  <r>
    <x v="38"/>
    <x v="3"/>
    <x v="60"/>
    <n v="589.79999999999995"/>
    <n v="1300.2866454"/>
    <n v="26"/>
    <x v="4"/>
    <x v="0"/>
    <n v="864.68944253999985"/>
  </r>
  <r>
    <x v="38"/>
    <x v="3"/>
    <x v="61"/>
    <n v="907.3"/>
    <n v="2000.2544479000001"/>
    <n v="27"/>
    <x v="4"/>
    <x v="0"/>
    <n v="1330.16739779"/>
  </r>
  <r>
    <x v="38"/>
    <x v="3"/>
    <x v="62"/>
    <n v="40.700000000000003"/>
    <n v="89.728156100000007"/>
    <n v="27"/>
    <x v="4"/>
    <x v="0"/>
    <n v="59.669142610000002"/>
  </r>
  <r>
    <x v="38"/>
    <x v="3"/>
    <x v="131"/>
    <n v="31.1"/>
    <n v="68.563775300000003"/>
    <n v="27"/>
    <x v="4"/>
    <x v="0"/>
    <n v="45.59484853"/>
  </r>
  <r>
    <x v="38"/>
    <x v="3"/>
    <x v="63"/>
    <n v="729.2"/>
    <n v="1607.6110916000002"/>
    <n v="28"/>
    <x v="4"/>
    <x v="0"/>
    <n v="1069.0599211599999"/>
  </r>
  <r>
    <x v="38"/>
    <x v="3"/>
    <x v="64"/>
    <n v="131.4"/>
    <n v="289.68746220000003"/>
    <n v="28"/>
    <x v="4"/>
    <x v="0"/>
    <n v="192.64190022000003"/>
  </r>
  <r>
    <x v="38"/>
    <x v="4"/>
    <x v="65"/>
    <n v="1263.3"/>
    <n v="2785.1002358999999"/>
    <n v="29"/>
    <x v="5"/>
    <x v="0"/>
    <n v="1852.0891365899997"/>
  </r>
  <r>
    <x v="38"/>
    <x v="4"/>
    <x v="132"/>
    <n v="628.70000000000005"/>
    <n v="1386.0464801000001"/>
    <n v="29"/>
    <x v="5"/>
    <x v="0"/>
    <n v="921.71965501"/>
  </r>
  <r>
    <x v="38"/>
    <x v="4"/>
    <x v="66"/>
    <n v="652"/>
    <n v="1437.4141959999999"/>
    <n v="30"/>
    <x v="5"/>
    <x v="0"/>
    <n v="955.87913959999992"/>
  </r>
  <r>
    <x v="38"/>
    <x v="4"/>
    <x v="67"/>
    <n v="249.8"/>
    <n v="550.71482540000011"/>
    <n v="31"/>
    <x v="5"/>
    <x v="0"/>
    <n v="366.22486054000001"/>
  </r>
  <r>
    <x v="38"/>
    <x v="4"/>
    <x v="68"/>
    <n v="537.70000000000005"/>
    <n v="1185.4257871"/>
    <n v="32"/>
    <x v="6"/>
    <x v="0"/>
    <n v="788.30707571000005"/>
  </r>
  <r>
    <x v="38"/>
    <x v="4"/>
    <x v="69"/>
    <n v="146.6"/>
    <n v="323.19773179999999"/>
    <n v="33"/>
    <x v="6"/>
    <x v="0"/>
    <n v="214.92619917999997"/>
  </r>
  <r>
    <x v="38"/>
    <x v="4"/>
    <x v="70"/>
    <n v="39.5"/>
    <n v="87.082608500000006"/>
    <n v="34"/>
    <x v="6"/>
    <x v="0"/>
    <n v="57.90985585"/>
  </r>
  <r>
    <x v="38"/>
    <x v="5"/>
    <x v="71"/>
    <n v="376.5"/>
    <n v="830.04055949999997"/>
    <n v="35"/>
    <x v="6"/>
    <x v="0"/>
    <n v="551.97622094999997"/>
  </r>
  <r>
    <x v="38"/>
    <x v="5"/>
    <x v="72"/>
    <n v="297.5"/>
    <n v="655.87534249999999"/>
    <n v="36"/>
    <x v="6"/>
    <x v="0"/>
    <n v="436.15650924999994"/>
  </r>
  <r>
    <x v="38"/>
    <x v="5"/>
    <x v="73"/>
    <n v="97.7"/>
    <n v="215.39166710000001"/>
    <n v="37"/>
    <x v="6"/>
    <x v="0"/>
    <n v="143.23526371"/>
  </r>
  <r>
    <x v="38"/>
    <x v="5"/>
    <x v="116"/>
    <n v="159.30000000000001"/>
    <n v="351.19644390000002"/>
    <s v="38-39"/>
    <x v="9"/>
    <x v="0"/>
    <n v="233.54531739000001"/>
  </r>
  <r>
    <x v="38"/>
    <x v="5"/>
    <x v="76"/>
    <n v="200.9"/>
    <n v="442.90876070000002"/>
    <s v="4A"/>
    <x v="8"/>
    <x v="0"/>
    <n v="294.53392507000001"/>
  </r>
  <r>
    <x v="38"/>
    <x v="6"/>
    <x v="77"/>
    <n v="8.1999999999999993"/>
    <n v="18.077908599999997"/>
    <n v="40"/>
    <x v="7"/>
    <x v="0"/>
    <n v="12.02179286"/>
  </r>
  <r>
    <x v="38"/>
    <x v="6"/>
    <x v="78"/>
    <n v="133.5"/>
    <n v="294.31717050000003"/>
    <n v="41"/>
    <x v="7"/>
    <x v="0"/>
    <n v="195.72065204999998"/>
  </r>
  <r>
    <x v="38"/>
    <x v="6"/>
    <x v="79"/>
    <n v="108.3"/>
    <n v="238.76067090000001"/>
    <s v="42+"/>
    <x v="7"/>
    <x v="0"/>
    <n v="158.77563008999999"/>
  </r>
  <r>
    <x v="38"/>
    <x v="6"/>
    <x v="80"/>
    <n v="97.8"/>
    <n v="215.61212940000001"/>
    <s v="42+"/>
    <x v="7"/>
    <x v="0"/>
    <n v="143.38187094"/>
  </r>
  <r>
    <x v="38"/>
    <x v="6"/>
    <x v="152"/>
    <n v="62.5"/>
    <n v="137.7889375"/>
    <s v="42+"/>
    <x v="7"/>
    <x v="0"/>
    <n v="91.629518750000003"/>
  </r>
  <r>
    <x v="38"/>
    <x v="6"/>
    <x v="76"/>
    <n v="198.7"/>
    <n v="438.05859009999995"/>
    <s v="4A"/>
    <x v="8"/>
    <x v="0"/>
    <n v="291.30856600999999"/>
  </r>
  <r>
    <x v="38"/>
    <x v="8"/>
    <x v="76"/>
    <n v="188.4"/>
    <n v="415.3509732"/>
    <s v="4A"/>
    <x v="8"/>
    <x v="0"/>
    <n v="276.20802132"/>
  </r>
  <r>
    <x v="38"/>
    <x v="11"/>
    <x v="76"/>
    <n v="73.5"/>
    <n v="162.03979050000001"/>
    <s v="4A"/>
    <x v="8"/>
    <x v="0"/>
    <n v="107.75631405"/>
  </r>
  <r>
    <x v="39"/>
    <x v="0"/>
    <x v="3"/>
    <n v="29.3"/>
    <n v="64.595453899999995"/>
    <n v="0"/>
    <x v="0"/>
    <x v="0"/>
    <n v="42.955918390000001"/>
  </r>
  <r>
    <x v="39"/>
    <x v="0"/>
    <x v="4"/>
    <n v="5.3"/>
    <n v="11.684501899999999"/>
    <n v="0"/>
    <x v="0"/>
    <x v="0"/>
    <n v="7.7701831899999991"/>
  </r>
  <r>
    <x v="39"/>
    <x v="0"/>
    <x v="5"/>
    <n v="8.3000000000000007"/>
    <n v="18.298370900000002"/>
    <n v="0"/>
    <x v="0"/>
    <x v="0"/>
    <n v="12.16840009"/>
  </r>
  <r>
    <x v="39"/>
    <x v="0"/>
    <x v="6"/>
    <n v="52.9"/>
    <n v="116.6245567"/>
    <n v="0"/>
    <x v="0"/>
    <x v="0"/>
    <n v="77.555224670000001"/>
  </r>
  <r>
    <x v="39"/>
    <x v="1"/>
    <x v="7"/>
    <n v="61.9"/>
    <n v="136.46616370000001"/>
    <n v="0"/>
    <x v="0"/>
    <x v="0"/>
    <n v="90.749875369999984"/>
  </r>
  <r>
    <x v="39"/>
    <x v="1"/>
    <x v="8"/>
    <n v="47.4"/>
    <n v="104.4991302"/>
    <n v="0"/>
    <x v="0"/>
    <x v="0"/>
    <n v="69.491827019999988"/>
  </r>
  <r>
    <x v="39"/>
    <x v="1"/>
    <x v="9"/>
    <n v="24.8"/>
    <n v="54.674650400000004"/>
    <n v="0"/>
    <x v="0"/>
    <x v="0"/>
    <n v="36.358593039999995"/>
  </r>
  <r>
    <x v="39"/>
    <x v="1"/>
    <x v="89"/>
    <n v="6.1"/>
    <n v="13.448200299999998"/>
    <n v="0"/>
    <x v="0"/>
    <x v="0"/>
    <n v="8.9430410299999981"/>
  </r>
  <r>
    <x v="39"/>
    <x v="1"/>
    <x v="10"/>
    <n v="31.9"/>
    <n v="70.327473699999999"/>
    <n v="0"/>
    <x v="0"/>
    <x v="0"/>
    <n v="46.767706369999999"/>
  </r>
  <r>
    <x v="39"/>
    <x v="1"/>
    <x v="138"/>
    <n v="201"/>
    <n v="443.12922300000002"/>
    <n v="0"/>
    <x v="0"/>
    <x v="0"/>
    <n v="294.68053229999998"/>
  </r>
  <r>
    <x v="39"/>
    <x v="1"/>
    <x v="147"/>
    <n v="421.7"/>
    <n v="929.68951909999998"/>
    <n v="0"/>
    <x v="0"/>
    <x v="0"/>
    <n v="618.24268890999997"/>
  </r>
  <r>
    <x v="39"/>
    <x v="1"/>
    <x v="16"/>
    <n v="16.8"/>
    <n v="37.037666399999999"/>
    <n v="0"/>
    <x v="0"/>
    <x v="0"/>
    <n v="24.630014640000002"/>
  </r>
  <r>
    <x v="39"/>
    <x v="1"/>
    <x v="125"/>
    <n v="14.1"/>
    <n v="31.085184300000002"/>
    <n v="0"/>
    <x v="0"/>
    <x v="0"/>
    <n v="20.67161943"/>
  </r>
  <r>
    <x v="39"/>
    <x v="1"/>
    <x v="17"/>
    <n v="335.7"/>
    <n v="740.09194109999999"/>
    <n v="0"/>
    <x v="0"/>
    <x v="0"/>
    <n v="492.16047111"/>
  </r>
  <r>
    <x v="39"/>
    <x v="1"/>
    <x v="126"/>
    <n v="96.5"/>
    <n v="212.74611949999999"/>
    <n v="0"/>
    <x v="0"/>
    <x v="0"/>
    <n v="141.47597694999999"/>
  </r>
  <r>
    <x v="39"/>
    <x v="1"/>
    <x v="18"/>
    <n v="30.7"/>
    <n v="67.681926099999998"/>
    <n v="0"/>
    <x v="0"/>
    <x v="0"/>
    <n v="45.008419609999997"/>
  </r>
  <r>
    <x v="39"/>
    <x v="1"/>
    <x v="19"/>
    <n v="50.7"/>
    <n v="111.7743861"/>
    <n v="0"/>
    <x v="0"/>
    <x v="0"/>
    <n v="74.329865609999999"/>
  </r>
  <r>
    <x v="39"/>
    <x v="1"/>
    <x v="20"/>
    <n v="193"/>
    <n v="425.49223899999998"/>
    <n v="0"/>
    <x v="0"/>
    <x v="0"/>
    <n v="282.95195389999998"/>
  </r>
  <r>
    <x v="39"/>
    <x v="1"/>
    <x v="21"/>
    <n v="7.4"/>
    <n v="16.314210200000002"/>
    <n v="0"/>
    <x v="0"/>
    <x v="0"/>
    <n v="10.848935019999999"/>
  </r>
  <r>
    <x v="39"/>
    <x v="1"/>
    <x v="22"/>
    <n v="118.2"/>
    <n v="260.58643860000001"/>
    <n v="0"/>
    <x v="0"/>
    <x v="0"/>
    <n v="173.28974585999998"/>
  </r>
  <r>
    <x v="39"/>
    <x v="1"/>
    <x v="23"/>
    <n v="86.4"/>
    <n v="190.4794272"/>
    <n v="0"/>
    <x v="0"/>
    <x v="0"/>
    <n v="126.66864672"/>
  </r>
  <r>
    <x v="39"/>
    <x v="1"/>
    <x v="24"/>
    <n v="257.2"/>
    <n v="567.02903559999993"/>
    <n v="0"/>
    <x v="0"/>
    <x v="0"/>
    <n v="377.07379555999995"/>
  </r>
  <r>
    <x v="39"/>
    <x v="1"/>
    <x v="25"/>
    <n v="278.89999999999998"/>
    <n v="614.86935469999992"/>
    <n v="0"/>
    <x v="0"/>
    <x v="0"/>
    <n v="408.88756446999992"/>
  </r>
  <r>
    <x v="39"/>
    <x v="1"/>
    <x v="26"/>
    <n v="69.099999999999994"/>
    <n v="152.33944929999998"/>
    <n v="0"/>
    <x v="0"/>
    <x v="0"/>
    <n v="101.30559593"/>
  </r>
  <r>
    <x v="39"/>
    <x v="1"/>
    <x v="27"/>
    <n v="160.1"/>
    <n v="352.96014230000003"/>
    <n v="0"/>
    <x v="0"/>
    <x v="0"/>
    <n v="234.71817522999999"/>
  </r>
  <r>
    <x v="39"/>
    <x v="2"/>
    <x v="153"/>
    <n v="52.6"/>
    <n v="115.9631698"/>
    <n v="14"/>
    <x v="1"/>
    <x v="0"/>
    <n v="77.115402979999999"/>
  </r>
  <r>
    <x v="39"/>
    <x v="2"/>
    <x v="31"/>
    <n v="86.3"/>
    <n v="190.2589649"/>
    <s v="14-I"/>
    <x v="2"/>
    <x v="0"/>
    <n v="126.52203949"/>
  </r>
  <r>
    <x v="39"/>
    <x v="2"/>
    <x v="32"/>
    <n v="4.3"/>
    <n v="9.4798788999999992"/>
    <s v="14-I"/>
    <x v="2"/>
    <x v="0"/>
    <n v="6.3041108899999996"/>
  </r>
  <r>
    <x v="39"/>
    <x v="2"/>
    <x v="33"/>
    <n v="40.299999999999997"/>
    <n v="88.846306900000002"/>
    <s v="15-O"/>
    <x v="1"/>
    <x v="0"/>
    <n v="59.082713689999999"/>
  </r>
  <r>
    <x v="39"/>
    <x v="2"/>
    <x v="34"/>
    <n v="43"/>
    <n v="94.798788999999999"/>
    <s v="15-I"/>
    <x v="2"/>
    <x v="0"/>
    <n v="63.041108900000005"/>
  </r>
  <r>
    <x v="39"/>
    <x v="2"/>
    <x v="35"/>
    <n v="78.599999999999994"/>
    <n v="173.28336779999998"/>
    <s v="15-I"/>
    <x v="2"/>
    <x v="0"/>
    <n v="115.23328277999998"/>
  </r>
  <r>
    <x v="39"/>
    <x v="2"/>
    <x v="36"/>
    <n v="19.3"/>
    <n v="42.549223900000001"/>
    <s v="15-I"/>
    <x v="2"/>
    <x v="0"/>
    <n v="28.29519539"/>
  </r>
  <r>
    <x v="39"/>
    <x v="2"/>
    <x v="37"/>
    <n v="125.9"/>
    <n v="277.56203570000002"/>
    <s v="16-O"/>
    <x v="1"/>
    <x v="0"/>
    <n v="184.57850256999998"/>
  </r>
  <r>
    <x v="39"/>
    <x v="2"/>
    <x v="38"/>
    <n v="25.1"/>
    <n v="55.336037300000001"/>
    <s v="16-I"/>
    <x v="2"/>
    <x v="0"/>
    <n v="36.798414729999998"/>
  </r>
  <r>
    <x v="39"/>
    <x v="2"/>
    <x v="39"/>
    <n v="307.2"/>
    <n v="677.2601856"/>
    <s v="16-I"/>
    <x v="2"/>
    <x v="0"/>
    <n v="450.37741055999999"/>
  </r>
  <r>
    <x v="39"/>
    <x v="2"/>
    <x v="40"/>
    <n v="49.7"/>
    <n v="109.56976310000002"/>
    <s v="16-I"/>
    <x v="2"/>
    <x v="0"/>
    <n v="72.863793310000005"/>
  </r>
  <r>
    <x v="39"/>
    <x v="2"/>
    <x v="41"/>
    <n v="193.2"/>
    <n v="425.93316359999994"/>
    <s v="17-O"/>
    <x v="1"/>
    <x v="0"/>
    <n v="283.24516835999998"/>
  </r>
  <r>
    <x v="39"/>
    <x v="2"/>
    <x v="154"/>
    <n v="31.2"/>
    <n v="68.784237599999997"/>
    <s v="17-I"/>
    <x v="2"/>
    <x v="0"/>
    <n v="45.741455760000001"/>
  </r>
  <r>
    <x v="39"/>
    <x v="2"/>
    <x v="43"/>
    <n v="12.7"/>
    <n v="27.998712100000002"/>
    <s v="17-I"/>
    <x v="2"/>
    <x v="0"/>
    <n v="18.61911821"/>
  </r>
  <r>
    <x v="39"/>
    <x v="2"/>
    <x v="44"/>
    <n v="8"/>
    <n v="17.636984000000002"/>
    <s v="17-I"/>
    <x v="2"/>
    <x v="0"/>
    <n v="11.7285784"/>
  </r>
  <r>
    <x v="39"/>
    <x v="2"/>
    <x v="45"/>
    <n v="77.099999999999994"/>
    <n v="169.9764333"/>
    <s v="18S-O"/>
    <x v="1"/>
    <x v="0"/>
    <n v="113.03417432999998"/>
  </r>
  <r>
    <x v="39"/>
    <x v="2"/>
    <x v="46"/>
    <n v="401.6"/>
    <n v="885.37659680000002"/>
    <s v="183-I"/>
    <x v="2"/>
    <x v="0"/>
    <n v="588.77463567999996"/>
  </r>
  <r>
    <x v="39"/>
    <x v="2"/>
    <x v="47"/>
    <n v="17.899999999999999"/>
    <n v="39.462751699999998"/>
    <s v="183-I"/>
    <x v="2"/>
    <x v="0"/>
    <n v="26.24269417"/>
  </r>
  <r>
    <x v="39"/>
    <x v="3"/>
    <x v="49"/>
    <n v="251.1"/>
    <n v="553.58083529999999"/>
    <s v="18W"/>
    <x v="3"/>
    <x v="0"/>
    <n v="368.13075452999999"/>
  </r>
  <r>
    <x v="39"/>
    <x v="3"/>
    <x v="50"/>
    <n v="313.60000000000002"/>
    <n v="691.36977280000008"/>
    <n v="19"/>
    <x v="3"/>
    <x v="0"/>
    <n v="459.76027328000004"/>
  </r>
  <r>
    <x v="39"/>
    <x v="3"/>
    <x v="51"/>
    <n v="338.7"/>
    <n v="746.70581010000001"/>
    <n v="20"/>
    <x v="3"/>
    <x v="0"/>
    <n v="496.55868800999997"/>
  </r>
  <r>
    <x v="39"/>
    <x v="3"/>
    <x v="52"/>
    <n v="218.7"/>
    <n v="482.15105010000002"/>
    <n v="21"/>
    <x v="3"/>
    <x v="0"/>
    <n v="320.63001200999997"/>
  </r>
  <r>
    <x v="39"/>
    <x v="3"/>
    <x v="53"/>
    <n v="310.39999999999998"/>
    <n v="684.31497919999993"/>
    <n v="22"/>
    <x v="3"/>
    <x v="0"/>
    <n v="455.0688419199999"/>
  </r>
  <r>
    <x v="39"/>
    <x v="3"/>
    <x v="54"/>
    <n v="262.60000000000002"/>
    <n v="578.93399980000015"/>
    <n v="23"/>
    <x v="3"/>
    <x v="1"/>
    <n v="384.99058598000005"/>
  </r>
  <r>
    <x v="39"/>
    <x v="3"/>
    <x v="128"/>
    <n v="21.8"/>
    <n v="48.060781400000003"/>
    <n v="23"/>
    <x v="3"/>
    <x v="1"/>
    <n v="31.960376140000001"/>
  </r>
  <r>
    <x v="39"/>
    <x v="3"/>
    <x v="55"/>
    <n v="34.299999999999997"/>
    <n v="75.6185689"/>
    <n v="23"/>
    <x v="3"/>
    <x v="2"/>
    <n v="50.286279889999989"/>
  </r>
  <r>
    <x v="39"/>
    <x v="3"/>
    <x v="56"/>
    <n v="396.4"/>
    <n v="873.91255719999992"/>
    <n v="24"/>
    <x v="4"/>
    <x v="1"/>
    <n v="581.15105972000003"/>
  </r>
  <r>
    <x v="39"/>
    <x v="3"/>
    <x v="129"/>
    <n v="112.2"/>
    <n v="247.35870060000002"/>
    <n v="24"/>
    <x v="4"/>
    <x v="1"/>
    <n v="164.49331205999999"/>
  </r>
  <r>
    <x v="39"/>
    <x v="3"/>
    <x v="57"/>
    <n v="52"/>
    <n v="114.64039600000001"/>
    <n v="24"/>
    <x v="4"/>
    <x v="2"/>
    <n v="76.235759599999994"/>
  </r>
  <r>
    <x v="39"/>
    <x v="3"/>
    <x v="58"/>
    <n v="1297.0999999999999"/>
    <n v="2859.6164932999995"/>
    <n v="25"/>
    <x v="4"/>
    <x v="0"/>
    <n v="1901.6423803299999"/>
  </r>
  <r>
    <x v="39"/>
    <x v="3"/>
    <x v="130"/>
    <n v="196"/>
    <n v="432.10610800000001"/>
    <n v="25"/>
    <x v="4"/>
    <x v="0"/>
    <n v="287.3501708"/>
  </r>
  <r>
    <x v="39"/>
    <x v="3"/>
    <x v="59"/>
    <n v="471.1"/>
    <n v="1038.5978953000001"/>
    <n v="26"/>
    <x v="4"/>
    <x v="0"/>
    <n v="690.66666052999994"/>
  </r>
  <r>
    <x v="39"/>
    <x v="3"/>
    <x v="60"/>
    <n v="529.29999999999995"/>
    <n v="1166.9069538999997"/>
    <n v="26"/>
    <x v="4"/>
    <x v="0"/>
    <n v="775.99206838999987"/>
  </r>
  <r>
    <x v="39"/>
    <x v="3"/>
    <x v="61"/>
    <n v="725.8"/>
    <n v="1600.1153734"/>
    <n v="27"/>
    <x v="4"/>
    <x v="0"/>
    <n v="1064.07527534"/>
  </r>
  <r>
    <x v="39"/>
    <x v="3"/>
    <x v="62"/>
    <n v="29.2"/>
    <n v="64.374991600000001"/>
    <n v="27"/>
    <x v="4"/>
    <x v="0"/>
    <n v="42.809311159999993"/>
  </r>
  <r>
    <x v="39"/>
    <x v="3"/>
    <x v="63"/>
    <n v="491.5"/>
    <n v="1083.5722045"/>
    <n v="28"/>
    <x v="4"/>
    <x v="0"/>
    <n v="720.57453544999998"/>
  </r>
  <r>
    <x v="39"/>
    <x v="3"/>
    <x v="64"/>
    <n v="55.5"/>
    <n v="122.35657649999999"/>
    <n v="28"/>
    <x v="4"/>
    <x v="0"/>
    <n v="81.367012649999992"/>
  </r>
  <r>
    <x v="39"/>
    <x v="4"/>
    <x v="65"/>
    <n v="589.9"/>
    <n v="1300.5071077"/>
    <n v="29"/>
    <x v="5"/>
    <x v="0"/>
    <n v="864.83604977000005"/>
  </r>
  <r>
    <x v="39"/>
    <x v="4"/>
    <x v="132"/>
    <n v="340.8"/>
    <n v="751.33551840000007"/>
    <n v="29"/>
    <x v="5"/>
    <x v="0"/>
    <n v="499.63743984000001"/>
  </r>
  <r>
    <x v="39"/>
    <x v="4"/>
    <x v="66"/>
    <n v="382.3"/>
    <n v="842.82737290000011"/>
    <n v="30"/>
    <x v="5"/>
    <x v="0"/>
    <n v="560.47944028999996"/>
  </r>
  <r>
    <x v="39"/>
    <x v="4"/>
    <x v="67"/>
    <n v="214.4"/>
    <n v="472.67117120000006"/>
    <n v="31"/>
    <x v="5"/>
    <x v="0"/>
    <n v="314.32590112000003"/>
  </r>
  <r>
    <x v="39"/>
    <x v="4"/>
    <x v="68"/>
    <n v="510.7"/>
    <n v="1125.9009661"/>
    <n v="32"/>
    <x v="6"/>
    <x v="0"/>
    <n v="748.72312361000002"/>
  </r>
  <r>
    <x v="39"/>
    <x v="4"/>
    <x v="69"/>
    <n v="84.3"/>
    <n v="185.8497189"/>
    <n v="33"/>
    <x v="6"/>
    <x v="0"/>
    <n v="123.58989489"/>
  </r>
  <r>
    <x v="39"/>
    <x v="5"/>
    <x v="71"/>
    <n v="152.4"/>
    <n v="335.98454520000001"/>
    <n v="35"/>
    <x v="6"/>
    <x v="0"/>
    <n v="223.42941852000001"/>
  </r>
  <r>
    <x v="39"/>
    <x v="5"/>
    <x v="72"/>
    <n v="189.2"/>
    <n v="417.11467160000001"/>
    <n v="36"/>
    <x v="6"/>
    <x v="0"/>
    <n v="277.38087915999995"/>
  </r>
  <r>
    <x v="39"/>
    <x v="5"/>
    <x v="73"/>
    <n v="56.4"/>
    <n v="124.34073720000001"/>
    <n v="37"/>
    <x v="6"/>
    <x v="0"/>
    <n v="82.686477719999999"/>
  </r>
  <r>
    <x v="39"/>
    <x v="5"/>
    <x v="74"/>
    <n v="64.099999999999994"/>
    <n v="141.31633429999999"/>
    <n v="38"/>
    <x v="6"/>
    <x v="0"/>
    <n v="93.97523443"/>
  </r>
  <r>
    <x v="39"/>
    <x v="12"/>
    <x v="76"/>
    <n v="73.099999999999994"/>
    <n v="161.15794129999998"/>
    <s v="4A"/>
    <x v="8"/>
    <x v="0"/>
    <n v="107.16988513"/>
  </r>
  <r>
    <x v="39"/>
    <x v="8"/>
    <x v="76"/>
    <n v="110.4"/>
    <n v="243.39037920000001"/>
    <s v="4A"/>
    <x v="8"/>
    <x v="0"/>
    <n v="161.85438192000001"/>
  </r>
  <r>
    <x v="39"/>
    <x v="11"/>
    <x v="76"/>
    <n v="5"/>
    <n v="11.023115000000001"/>
    <s v="4A"/>
    <x v="8"/>
    <x v="0"/>
    <n v="7.330361500000000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27">
  <r>
    <x v="0"/>
    <s v="14-O"/>
    <n v="580"/>
    <n v="38.4"/>
    <n v="151"/>
    <n v="34"/>
    <x v="0"/>
    <x v="0"/>
    <x v="0"/>
    <s v="2C"/>
    <x v="0"/>
    <n v="385.70000000000005"/>
  </r>
  <r>
    <x v="0"/>
    <s v="14-I"/>
    <n v="1074"/>
    <n v="45.9"/>
    <n v="234"/>
    <n v="18"/>
    <x v="0"/>
    <x v="0"/>
    <x v="1"/>
    <s v="2C"/>
    <x v="0"/>
    <n v="714.21"/>
  </r>
  <r>
    <x v="0"/>
    <s v="15-O"/>
    <n v="2154"/>
    <n v="43.3"/>
    <n v="498"/>
    <n v="25"/>
    <x v="0"/>
    <x v="0"/>
    <x v="0"/>
    <s v="2C"/>
    <x v="0"/>
    <n v="1432.41"/>
  </r>
  <r>
    <x v="0"/>
    <s v="15-I"/>
    <n v="350"/>
    <n v="41"/>
    <n v="85"/>
    <n v="15"/>
    <x v="0"/>
    <x v="0"/>
    <x v="1"/>
    <s v="2C"/>
    <x v="0"/>
    <n v="232.75"/>
  </r>
  <r>
    <x v="0"/>
    <s v="16-O"/>
    <n v="1516"/>
    <n v="44.3"/>
    <n v="342"/>
    <n v="39"/>
    <x v="0"/>
    <x v="0"/>
    <x v="0"/>
    <s v="2C"/>
    <x v="0"/>
    <n v="1008.1400000000001"/>
  </r>
  <r>
    <x v="0"/>
    <s v="16-I"/>
    <n v="1747"/>
    <n v="39.200000000000003"/>
    <n v="446"/>
    <n v="14"/>
    <x v="0"/>
    <x v="0"/>
    <x v="1"/>
    <s v="2C"/>
    <x v="0"/>
    <n v="1161.7550000000001"/>
  </r>
  <r>
    <x v="0"/>
    <s v="17-O"/>
    <n v="694"/>
    <n v="40.799999999999997"/>
    <n v="170"/>
    <n v="54"/>
    <x v="0"/>
    <x v="0"/>
    <x v="0"/>
    <s v="2C"/>
    <x v="0"/>
    <n v="461.51000000000005"/>
  </r>
  <r>
    <x v="0"/>
    <s v="17-I"/>
    <n v="488"/>
    <n v="38.700000000000003"/>
    <n v="126"/>
    <n v="33"/>
    <x v="0"/>
    <x v="0"/>
    <x v="1"/>
    <s v="2C"/>
    <x v="0"/>
    <n v="324.52000000000004"/>
  </r>
  <r>
    <x v="0"/>
    <s v="18-O"/>
    <n v="115"/>
    <n v="42.6"/>
    <n v="27"/>
    <n v="96"/>
    <x v="0"/>
    <x v="0"/>
    <x v="0"/>
    <s v="2C"/>
    <x v="0"/>
    <n v="76.475000000000023"/>
  </r>
  <r>
    <x v="0"/>
    <s v="18-I"/>
    <n v="1147"/>
    <n v="39.200000000000003"/>
    <n v="293"/>
    <n v="3"/>
    <x v="0"/>
    <x v="0"/>
    <x v="1"/>
    <s v="2C"/>
    <x v="0"/>
    <n v="762.755"/>
  </r>
  <r>
    <x v="0"/>
    <s v="18W"/>
    <n v="1024"/>
    <n v="57.2"/>
    <n v="179"/>
    <n v="34"/>
    <x v="1"/>
    <x v="1"/>
    <x v="2"/>
    <s v="3A"/>
    <x v="0"/>
    <n v="680.96"/>
  </r>
  <r>
    <x v="0"/>
    <n v="19"/>
    <n v="979"/>
    <n v="60.6"/>
    <n v="161"/>
    <n v="65"/>
    <x v="1"/>
    <x v="1"/>
    <x v="2"/>
    <s v="3A"/>
    <x v="0"/>
    <n v="651.03500000000008"/>
  </r>
  <r>
    <x v="0"/>
    <n v="20"/>
    <n v="1579"/>
    <n v="66.099999999999994"/>
    <n v="239"/>
    <n v="54"/>
    <x v="1"/>
    <x v="1"/>
    <x v="2"/>
    <s v="3A"/>
    <x v="0"/>
    <n v="1050.0350000000001"/>
  </r>
  <r>
    <x v="0"/>
    <n v="21"/>
    <n v="1148"/>
    <n v="64.099999999999994"/>
    <n v="179"/>
    <n v="42"/>
    <x v="1"/>
    <x v="1"/>
    <x v="2"/>
    <s v="3A"/>
    <x v="0"/>
    <n v="763.42000000000019"/>
  </r>
  <r>
    <x v="0"/>
    <n v="22"/>
    <n v="1266"/>
    <n v="91.1"/>
    <n v="139"/>
    <n v="62"/>
    <x v="1"/>
    <x v="1"/>
    <x v="2"/>
    <s v="3A"/>
    <x v="0"/>
    <n v="841.8900000000001"/>
  </r>
  <r>
    <x v="0"/>
    <n v="23"/>
    <n v="945"/>
    <n v="74.400000000000006"/>
    <n v="127"/>
    <n v="36"/>
    <x v="1"/>
    <x v="1"/>
    <x v="2"/>
    <s v="3A"/>
    <x v="1"/>
    <n v="628.42500000000018"/>
  </r>
  <r>
    <x v="0"/>
    <n v="24"/>
    <n v="2142"/>
    <n v="10"/>
    <n v="306"/>
    <n v="39"/>
    <x v="1"/>
    <x v="2"/>
    <x v="3"/>
    <s v="3A"/>
    <x v="1"/>
    <n v="1424.43"/>
  </r>
  <r>
    <x v="0"/>
    <n v="25"/>
    <n v="3307"/>
    <n v="66.400000000000006"/>
    <n v="496"/>
    <n v="36"/>
    <x v="1"/>
    <x v="2"/>
    <x v="3"/>
    <s v="3A"/>
    <x v="0"/>
    <n v="2199.1550000000002"/>
  </r>
  <r>
    <x v="0"/>
    <n v="26"/>
    <n v="3753"/>
    <n v="79.3"/>
    <n v="473"/>
    <n v="41"/>
    <x v="1"/>
    <x v="2"/>
    <x v="3"/>
    <s v="3A"/>
    <x v="0"/>
    <n v="2495.7450000000003"/>
  </r>
  <r>
    <x v="0"/>
    <n v="27"/>
    <n v="2339"/>
    <n v="61.1"/>
    <n v="383"/>
    <n v="57"/>
    <x v="1"/>
    <x v="2"/>
    <x v="3"/>
    <s v="3A"/>
    <x v="0"/>
    <n v="1555.4350000000002"/>
  </r>
  <r>
    <x v="0"/>
    <n v="28"/>
    <n v="3876"/>
    <n v="69.7"/>
    <n v="556"/>
    <n v="49"/>
    <x v="1"/>
    <x v="2"/>
    <x v="3"/>
    <s v="3A"/>
    <x v="0"/>
    <n v="2577.54"/>
  </r>
  <r>
    <x v="0"/>
    <n v="29"/>
    <n v="3737"/>
    <n v="81.5"/>
    <n v="459"/>
    <n v="44"/>
    <x v="1"/>
    <x v="3"/>
    <x v="4"/>
    <s v="3A"/>
    <x v="0"/>
    <n v="2485.105"/>
  </r>
  <r>
    <x v="0"/>
    <n v="30"/>
    <n v="2458"/>
    <n v="71.599999999999994"/>
    <n v="343"/>
    <n v="40"/>
    <x v="1"/>
    <x v="3"/>
    <x v="4"/>
    <s v="3A"/>
    <x v="0"/>
    <n v="1634.5700000000002"/>
  </r>
  <r>
    <x v="0"/>
    <n v="31"/>
    <n v="590"/>
    <n v="11.2"/>
    <n v="83"/>
    <n v="65"/>
    <x v="1"/>
    <x v="3"/>
    <x v="4"/>
    <s v="3A"/>
    <x v="0"/>
    <n v="392.35"/>
  </r>
  <r>
    <x v="0"/>
    <n v="32"/>
    <n v="1724"/>
    <n v="74.5"/>
    <n v="231"/>
    <n v="72"/>
    <x v="2"/>
    <x v="4"/>
    <x v="5"/>
    <s v="3B"/>
    <x v="0"/>
    <n v="1146.46"/>
  </r>
  <r>
    <x v="0"/>
    <n v="33"/>
    <n v="238"/>
    <n v="68.400000000000006"/>
    <n v="35"/>
    <n v="39"/>
    <x v="2"/>
    <x v="4"/>
    <x v="5"/>
    <s v="3B"/>
    <x v="0"/>
    <n v="158.27000000000001"/>
  </r>
  <r>
    <x v="0"/>
    <n v="34"/>
    <n v="87"/>
    <n v="94.1"/>
    <n v="9"/>
    <n v="85"/>
    <x v="2"/>
    <x v="4"/>
    <x v="5"/>
    <s v="3B"/>
    <x v="0"/>
    <n v="57.855000000000011"/>
  </r>
  <r>
    <x v="0"/>
    <n v="35"/>
    <n v="16"/>
    <n v="74.400000000000006"/>
    <n v="2"/>
    <m/>
    <x v="2"/>
    <x v="4"/>
    <x v="5"/>
    <s v="3B"/>
    <x v="0"/>
    <n v="10.64"/>
  </r>
  <r>
    <x v="0"/>
    <n v="36"/>
    <n v="11"/>
    <n v="74.3"/>
    <n v="1"/>
    <m/>
    <x v="2"/>
    <x v="4"/>
    <x v="5"/>
    <s v="3B"/>
    <x v="0"/>
    <n v="7.3150000000000004"/>
  </r>
  <r>
    <x v="0"/>
    <n v="37"/>
    <s v="NA"/>
    <s v="NA"/>
    <s v="NA"/>
    <s v="NA"/>
    <x v="2"/>
    <x v="4"/>
    <x v="5"/>
    <s v="3B"/>
    <x v="0"/>
    <s v="NA"/>
  </r>
  <r>
    <x v="0"/>
    <n v="38"/>
    <s v="NA"/>
    <s v="NA"/>
    <s v="NA"/>
    <s v="NA"/>
    <x v="2"/>
    <x v="4"/>
    <x v="5"/>
    <s v="3B"/>
    <x v="0"/>
    <s v="NA"/>
  </r>
  <r>
    <x v="0"/>
    <n v="39"/>
    <s v="NA"/>
    <s v="NA"/>
    <s v="NA"/>
    <s v="NA"/>
    <x v="2"/>
    <x v="5"/>
    <x v="6"/>
    <s v="3B"/>
    <x v="0"/>
    <s v="NA"/>
  </r>
  <r>
    <x v="0"/>
    <n v="40"/>
    <s v="NA"/>
    <s v="NA"/>
    <s v="NA"/>
    <s v="NA"/>
    <x v="2"/>
    <x v="5"/>
    <x v="6"/>
    <s v="3B"/>
    <x v="0"/>
    <s v="NA"/>
  </r>
  <r>
    <x v="0"/>
    <n v="41"/>
    <s v="NA"/>
    <s v="NA"/>
    <s v="NA"/>
    <s v="NA"/>
    <x v="2"/>
    <x v="5"/>
    <x v="6"/>
    <s v="3B"/>
    <x v="0"/>
    <s v="NA"/>
  </r>
  <r>
    <x v="0"/>
    <s v="42+"/>
    <s v="NA"/>
    <s v="NA"/>
    <s v="NA"/>
    <s v="NA"/>
    <x v="3"/>
    <x v="5"/>
    <x v="6"/>
    <s v="3C"/>
    <x v="0"/>
    <s v="NA"/>
  </r>
  <r>
    <x v="0"/>
    <s v="4A"/>
    <s v="NA"/>
    <s v="NA"/>
    <s v="NA"/>
    <s v="NA"/>
    <x v="4"/>
    <x v="6"/>
    <x v="7"/>
    <n v="4"/>
    <x v="0"/>
    <s v="NA"/>
  </r>
  <r>
    <x v="0"/>
    <s v="4B"/>
    <s v="NA"/>
    <s v="NA"/>
    <s v="NA"/>
    <s v="NA"/>
    <x v="4"/>
    <x v="6"/>
    <x v="7"/>
    <n v="4"/>
    <x v="0"/>
    <s v="NA"/>
  </r>
  <r>
    <x v="0"/>
    <s v="4C"/>
    <s v="NA"/>
    <s v="NA"/>
    <s v="NA"/>
    <s v="NA"/>
    <x v="4"/>
    <x v="6"/>
    <x v="7"/>
    <n v="4"/>
    <x v="0"/>
    <s v="NA"/>
  </r>
  <r>
    <x v="0"/>
    <s v="4DE"/>
    <s v="NA"/>
    <s v="NA"/>
    <s v="NA"/>
    <s v="NA"/>
    <x v="4"/>
    <x v="6"/>
    <x v="7"/>
    <n v="4"/>
    <x v="0"/>
    <s v="NA"/>
  </r>
  <r>
    <x v="0"/>
    <s v="4DW"/>
    <s v="NA"/>
    <s v="NA"/>
    <s v="NA"/>
    <s v="NA"/>
    <x v="4"/>
    <x v="6"/>
    <x v="7"/>
    <n v="4"/>
    <x v="0"/>
    <s v="NA"/>
  </r>
  <r>
    <x v="0"/>
    <s v="4E"/>
    <s v="NA"/>
    <s v="NA"/>
    <s v="NA"/>
    <s v="NA"/>
    <x v="4"/>
    <x v="6"/>
    <x v="7"/>
    <n v="4"/>
    <x v="0"/>
    <s v="NA"/>
  </r>
  <r>
    <x v="1"/>
    <s v="14-O"/>
    <n v="453"/>
    <n v="33.6"/>
    <n v="135"/>
    <n v="62"/>
    <x v="0"/>
    <x v="0"/>
    <x v="0"/>
    <s v="2C"/>
    <x v="0"/>
    <n v="301.245"/>
  </r>
  <r>
    <x v="1"/>
    <s v="14-I"/>
    <n v="920"/>
    <n v="41.6"/>
    <n v="221"/>
    <n v="34"/>
    <x v="0"/>
    <x v="0"/>
    <x v="1"/>
    <s v="2C"/>
    <x v="0"/>
    <n v="611.80000000000018"/>
  </r>
  <r>
    <x v="1"/>
    <s v="15-O"/>
    <n v="1601"/>
    <n v="37.700000000000003"/>
    <n v="425"/>
    <n v="48"/>
    <x v="0"/>
    <x v="0"/>
    <x v="0"/>
    <s v="2C"/>
    <x v="0"/>
    <n v="1064.665"/>
  </r>
  <r>
    <x v="1"/>
    <s v="15-I"/>
    <n v="437"/>
    <n v="33"/>
    <n v="132"/>
    <n v="16"/>
    <x v="0"/>
    <x v="0"/>
    <x v="1"/>
    <s v="2C"/>
    <x v="0"/>
    <n v="290.60500000000002"/>
  </r>
  <r>
    <x v="1"/>
    <s v="16-O"/>
    <n v="1430"/>
    <n v="40.1"/>
    <n v="357"/>
    <n v="51"/>
    <x v="0"/>
    <x v="0"/>
    <x v="0"/>
    <s v="2C"/>
    <x v="0"/>
    <n v="950.95"/>
  </r>
  <r>
    <x v="1"/>
    <s v="16-I"/>
    <n v="1320"/>
    <n v="31.7"/>
    <n v="416"/>
    <n v="17"/>
    <x v="0"/>
    <x v="0"/>
    <x v="1"/>
    <s v="2C"/>
    <x v="0"/>
    <n v="877.80000000000018"/>
  </r>
  <r>
    <x v="1"/>
    <s v="17-O"/>
    <n v="689"/>
    <n v="36.1"/>
    <n v="191"/>
    <n v="58"/>
    <x v="0"/>
    <x v="0"/>
    <x v="0"/>
    <s v="2C"/>
    <x v="0"/>
    <n v="458.185"/>
  </r>
  <r>
    <x v="1"/>
    <s v="17-I"/>
    <n v="160"/>
    <n v="26.3"/>
    <n v="61"/>
    <n v="78"/>
    <x v="0"/>
    <x v="0"/>
    <x v="1"/>
    <s v="2C"/>
    <x v="0"/>
    <n v="106.4"/>
  </r>
  <r>
    <x v="1"/>
    <s v="18-O"/>
    <n v="130"/>
    <n v="40.6"/>
    <n v="32"/>
    <n v="100"/>
    <x v="0"/>
    <x v="0"/>
    <x v="0"/>
    <s v="2C"/>
    <x v="0"/>
    <n v="86.45"/>
  </r>
  <r>
    <x v="1"/>
    <s v="18-I"/>
    <n v="1393"/>
    <n v="44"/>
    <n v="317"/>
    <n v="15"/>
    <x v="0"/>
    <x v="0"/>
    <x v="1"/>
    <s v="2C"/>
    <x v="0"/>
    <n v="926.34500000000003"/>
  </r>
  <r>
    <x v="1"/>
    <s v="18W"/>
    <n v="775"/>
    <n v="51"/>
    <n v="152"/>
    <n v="69"/>
    <x v="1"/>
    <x v="1"/>
    <x v="2"/>
    <s v="3A"/>
    <x v="0"/>
    <n v="515.375"/>
  </r>
  <r>
    <x v="1"/>
    <n v="19"/>
    <n v="953"/>
    <n v="47.4"/>
    <n v="201"/>
    <n v="52"/>
    <x v="1"/>
    <x v="1"/>
    <x v="2"/>
    <s v="3A"/>
    <x v="0"/>
    <n v="633.745"/>
  </r>
  <r>
    <x v="1"/>
    <n v="20"/>
    <n v="1515"/>
    <n v="58"/>
    <n v="261"/>
    <n v="60"/>
    <x v="1"/>
    <x v="1"/>
    <x v="2"/>
    <s v="3A"/>
    <x v="0"/>
    <n v="1007.475"/>
  </r>
  <r>
    <x v="1"/>
    <n v="21"/>
    <n v="902"/>
    <n v="57.1"/>
    <n v="158"/>
    <n v="67"/>
    <x v="1"/>
    <x v="1"/>
    <x v="2"/>
    <s v="3A"/>
    <x v="0"/>
    <n v="599.83000000000004"/>
  </r>
  <r>
    <x v="1"/>
    <n v="22"/>
    <n v="1047"/>
    <n v="58.8"/>
    <n v="178"/>
    <n v="44"/>
    <x v="1"/>
    <x v="1"/>
    <x v="2"/>
    <s v="3A"/>
    <x v="0"/>
    <n v="696.255"/>
  </r>
  <r>
    <x v="1"/>
    <n v="23"/>
    <n v="468"/>
    <n v="70.900000000000006"/>
    <n v="66"/>
    <n v="65"/>
    <x v="1"/>
    <x v="1"/>
    <x v="2"/>
    <s v="3A"/>
    <x v="1"/>
    <n v="311.22000000000003"/>
  </r>
  <r>
    <x v="1"/>
    <n v="24"/>
    <n v="1937"/>
    <n v="59.4"/>
    <n v="326"/>
    <n v="42"/>
    <x v="1"/>
    <x v="2"/>
    <x v="3"/>
    <s v="3A"/>
    <x v="1"/>
    <n v="1288.105"/>
  </r>
  <r>
    <x v="1"/>
    <n v="25"/>
    <n v="2642"/>
    <n v="64.3"/>
    <n v="411"/>
    <n v="53"/>
    <x v="1"/>
    <x v="2"/>
    <x v="3"/>
    <s v="3A"/>
    <x v="0"/>
    <n v="1756.93"/>
  </r>
  <r>
    <x v="1"/>
    <n v="26"/>
    <n v="3202"/>
    <n v="67.099999999999994"/>
    <n v="477"/>
    <n v="49"/>
    <x v="1"/>
    <x v="2"/>
    <x v="3"/>
    <s v="3A"/>
    <x v="0"/>
    <n v="2129.33"/>
  </r>
  <r>
    <x v="1"/>
    <n v="27"/>
    <n v="1792"/>
    <n v="56.7"/>
    <n v="316"/>
    <n v="64"/>
    <x v="1"/>
    <x v="2"/>
    <x v="3"/>
    <s v="3A"/>
    <x v="0"/>
    <n v="1191.68"/>
  </r>
  <r>
    <x v="1"/>
    <n v="28"/>
    <n v="2960"/>
    <n v="57.6"/>
    <n v="514"/>
    <n v="48"/>
    <x v="1"/>
    <x v="2"/>
    <x v="3"/>
    <s v="3A"/>
    <x v="0"/>
    <n v="1968.4"/>
  </r>
  <r>
    <x v="1"/>
    <n v="29"/>
    <n v="2401"/>
    <n v="67.400000000000006"/>
    <n v="356"/>
    <n v="72"/>
    <x v="1"/>
    <x v="3"/>
    <x v="4"/>
    <s v="3A"/>
    <x v="0"/>
    <n v="1596.6650000000002"/>
  </r>
  <r>
    <x v="1"/>
    <n v="30"/>
    <n v="3535"/>
    <n v="75.900000000000006"/>
    <n v="466"/>
    <n v="53"/>
    <x v="1"/>
    <x v="3"/>
    <x v="4"/>
    <s v="3A"/>
    <x v="0"/>
    <n v="2350.7750000000001"/>
  </r>
  <r>
    <x v="1"/>
    <n v="31"/>
    <n v="575"/>
    <n v="65.599999999999994"/>
    <n v="88"/>
    <n v="83"/>
    <x v="1"/>
    <x v="3"/>
    <x v="4"/>
    <s v="3A"/>
    <x v="0"/>
    <n v="382.375"/>
  </r>
  <r>
    <x v="1"/>
    <n v="32"/>
    <n v="888"/>
    <n v="64.400000000000006"/>
    <n v="138"/>
    <n v="67"/>
    <x v="2"/>
    <x v="4"/>
    <x v="5"/>
    <s v="3B"/>
    <x v="0"/>
    <n v="590.52"/>
  </r>
  <r>
    <x v="1"/>
    <n v="33"/>
    <n v="118"/>
    <n v="78.8"/>
    <n v="15"/>
    <n v="100"/>
    <x v="2"/>
    <x v="4"/>
    <x v="5"/>
    <s v="3B"/>
    <x v="0"/>
    <n v="78.47"/>
  </r>
  <r>
    <x v="1"/>
    <n v="34"/>
    <n v="140"/>
    <n v="87.2"/>
    <n v="16"/>
    <n v="100"/>
    <x v="2"/>
    <x v="4"/>
    <x v="5"/>
    <s v="3B"/>
    <x v="0"/>
    <n v="93.100000000000023"/>
  </r>
  <r>
    <x v="1"/>
    <n v="35"/>
    <n v="641"/>
    <n v="104.5"/>
    <n v="61"/>
    <n v="86"/>
    <x v="2"/>
    <x v="4"/>
    <x v="5"/>
    <s v="3B"/>
    <x v="0"/>
    <n v="426.26500000000004"/>
  </r>
  <r>
    <x v="1"/>
    <n v="36"/>
    <n v="663"/>
    <n v="106.6"/>
    <n v="62"/>
    <n v="85"/>
    <x v="2"/>
    <x v="4"/>
    <x v="5"/>
    <s v="3B"/>
    <x v="0"/>
    <n v="440.8950000000001"/>
  </r>
  <r>
    <x v="1"/>
    <n v="37"/>
    <n v="22"/>
    <n v="39.200000000000003"/>
    <n v="6"/>
    <n v="18"/>
    <x v="2"/>
    <x v="4"/>
    <x v="5"/>
    <s v="3B"/>
    <x v="0"/>
    <n v="14.63"/>
  </r>
  <r>
    <x v="1"/>
    <n v="38"/>
    <s v="NA"/>
    <s v="NA"/>
    <s v="NA"/>
    <s v="NA"/>
    <x v="2"/>
    <x v="4"/>
    <x v="5"/>
    <s v="3B"/>
    <x v="0"/>
    <s v="NA"/>
  </r>
  <r>
    <x v="1"/>
    <n v="39"/>
    <s v="NA"/>
    <s v="NA"/>
    <s v="NA"/>
    <s v="NA"/>
    <x v="2"/>
    <x v="5"/>
    <x v="6"/>
    <s v="3B"/>
    <x v="0"/>
    <s v="NA"/>
  </r>
  <r>
    <x v="1"/>
    <n v="40"/>
    <s v="NA"/>
    <s v="NA"/>
    <s v="NA"/>
    <s v="NA"/>
    <x v="2"/>
    <x v="5"/>
    <x v="6"/>
    <s v="3B"/>
    <x v="0"/>
    <s v="NA"/>
  </r>
  <r>
    <x v="1"/>
    <n v="41"/>
    <s v="NA"/>
    <s v="NA"/>
    <s v="NA"/>
    <s v="NA"/>
    <x v="2"/>
    <x v="5"/>
    <x v="6"/>
    <s v="3B"/>
    <x v="0"/>
    <s v="NA"/>
  </r>
  <r>
    <x v="1"/>
    <s v="42+"/>
    <s v="NA"/>
    <s v="NA"/>
    <s v="NA"/>
    <s v="NA"/>
    <x v="3"/>
    <x v="5"/>
    <x v="6"/>
    <s v="3C"/>
    <x v="0"/>
    <s v="NA"/>
  </r>
  <r>
    <x v="1"/>
    <s v="4A"/>
    <n v="4"/>
    <n v="85.1"/>
    <n v="0"/>
    <n v="0"/>
    <x v="4"/>
    <x v="6"/>
    <x v="7"/>
    <n v="4"/>
    <x v="0"/>
    <n v="2.66"/>
  </r>
  <r>
    <x v="1"/>
    <s v="4B"/>
    <n v="98"/>
    <n v="110.9"/>
    <n v="9"/>
    <n v="86"/>
    <x v="4"/>
    <x v="6"/>
    <x v="7"/>
    <n v="4"/>
    <x v="0"/>
    <n v="65.17"/>
  </r>
  <r>
    <x v="1"/>
    <s v="4C"/>
    <s v="NA"/>
    <s v="NA"/>
    <s v="NA"/>
    <s v="NA"/>
    <x v="4"/>
    <x v="6"/>
    <x v="7"/>
    <n v="4"/>
    <x v="0"/>
    <s v="NA"/>
  </r>
  <r>
    <x v="1"/>
    <s v="4DE"/>
    <s v="NA"/>
    <s v="NA"/>
    <s v="NA"/>
    <s v="NA"/>
    <x v="4"/>
    <x v="6"/>
    <x v="7"/>
    <n v="4"/>
    <x v="0"/>
    <s v="NA"/>
  </r>
  <r>
    <x v="1"/>
    <s v="4DW"/>
    <s v="NA"/>
    <s v="NA"/>
    <s v="NA"/>
    <s v="NA"/>
    <x v="4"/>
    <x v="6"/>
    <x v="7"/>
    <n v="4"/>
    <x v="0"/>
    <s v="NA"/>
  </r>
  <r>
    <x v="1"/>
    <s v="4E"/>
    <n v="1"/>
    <n v="12.8"/>
    <n v="1"/>
    <n v="100"/>
    <x v="4"/>
    <x v="6"/>
    <x v="7"/>
    <n v="4"/>
    <x v="0"/>
    <n v="0.66500000000000004"/>
  </r>
  <r>
    <x v="2"/>
    <s v="14-O"/>
    <n v="402"/>
    <n v="39.4"/>
    <n v="102"/>
    <n v="62"/>
    <x v="0"/>
    <x v="0"/>
    <x v="0"/>
    <s v="2C"/>
    <x v="0"/>
    <n v="267.33000000000004"/>
  </r>
  <r>
    <x v="2"/>
    <s v="14-I"/>
    <n v="1006"/>
    <n v="44.3"/>
    <n v="227"/>
    <n v="28"/>
    <x v="0"/>
    <x v="0"/>
    <x v="1"/>
    <s v="2C"/>
    <x v="0"/>
    <n v="668.99"/>
  </r>
  <r>
    <x v="2"/>
    <s v="15-O"/>
    <n v="1250"/>
    <n v="45.6"/>
    <n v="274"/>
    <n v="63"/>
    <x v="0"/>
    <x v="0"/>
    <x v="0"/>
    <s v="2C"/>
    <x v="0"/>
    <n v="831.25"/>
  </r>
  <r>
    <x v="2"/>
    <s v="15-I"/>
    <n v="247"/>
    <n v="36.799999999999997"/>
    <n v="67"/>
    <n v="38"/>
    <x v="0"/>
    <x v="0"/>
    <x v="1"/>
    <s v="2C"/>
    <x v="0"/>
    <n v="164.255"/>
  </r>
  <r>
    <x v="2"/>
    <s v="16-O"/>
    <n v="1478"/>
    <n v="44.5"/>
    <n v="332"/>
    <n v="57"/>
    <x v="0"/>
    <x v="0"/>
    <x v="0"/>
    <s v="2C"/>
    <x v="0"/>
    <n v="982.87"/>
  </r>
  <r>
    <x v="2"/>
    <s v="16-I"/>
    <n v="943"/>
    <n v="33.9"/>
    <n v="278"/>
    <n v="48"/>
    <x v="0"/>
    <x v="0"/>
    <x v="1"/>
    <s v="2C"/>
    <x v="0"/>
    <n v="627.09500000000003"/>
  </r>
  <r>
    <x v="2"/>
    <s v="17-O"/>
    <n v="595"/>
    <n v="41.3"/>
    <n v="144"/>
    <n v="81"/>
    <x v="0"/>
    <x v="0"/>
    <x v="0"/>
    <s v="2C"/>
    <x v="0"/>
    <n v="395.67500000000001"/>
  </r>
  <r>
    <x v="2"/>
    <s v="17-I"/>
    <n v="164"/>
    <n v="32.9"/>
    <n v="50"/>
    <n v="93"/>
    <x v="0"/>
    <x v="0"/>
    <x v="1"/>
    <s v="2C"/>
    <x v="0"/>
    <n v="109.06"/>
  </r>
  <r>
    <x v="2"/>
    <s v="18-O"/>
    <n v="174"/>
    <n v="49.1"/>
    <n v="35"/>
    <n v="100"/>
    <x v="0"/>
    <x v="0"/>
    <x v="0"/>
    <s v="2C"/>
    <x v="0"/>
    <n v="115.71000000000002"/>
  </r>
  <r>
    <x v="2"/>
    <s v="18-I"/>
    <n v="1115"/>
    <n v="46.9"/>
    <n v="238"/>
    <n v="14"/>
    <x v="0"/>
    <x v="0"/>
    <x v="1"/>
    <s v="2C"/>
    <x v="0"/>
    <n v="741.47500000000002"/>
  </r>
  <r>
    <x v="2"/>
    <s v="18W"/>
    <n v="831"/>
    <n v="57.7"/>
    <n v="144"/>
    <n v="76"/>
    <x v="1"/>
    <x v="1"/>
    <x v="2"/>
    <s v="3A"/>
    <x v="0"/>
    <n v="552.61500000000001"/>
  </r>
  <r>
    <x v="2"/>
    <n v="19"/>
    <n v="1181"/>
    <n v="59.9"/>
    <n v="197"/>
    <n v="61"/>
    <x v="1"/>
    <x v="1"/>
    <x v="2"/>
    <s v="3A"/>
    <x v="0"/>
    <n v="785.36500000000001"/>
  </r>
  <r>
    <x v="2"/>
    <n v="20"/>
    <n v="1216"/>
    <n v="59.9"/>
    <n v="203"/>
    <n v="70"/>
    <x v="1"/>
    <x v="1"/>
    <x v="2"/>
    <s v="3A"/>
    <x v="0"/>
    <n v="808.6400000000001"/>
  </r>
  <r>
    <x v="2"/>
    <n v="21"/>
    <n v="891"/>
    <n v="64.099999999999994"/>
    <n v="139"/>
    <n v="65"/>
    <x v="1"/>
    <x v="1"/>
    <x v="2"/>
    <s v="3A"/>
    <x v="0"/>
    <n v="592.51499999999999"/>
  </r>
  <r>
    <x v="2"/>
    <n v="22"/>
    <n v="475"/>
    <n v="75.400000000000006"/>
    <n v="63"/>
    <n v="82"/>
    <x v="1"/>
    <x v="1"/>
    <x v="2"/>
    <s v="3A"/>
    <x v="0"/>
    <n v="315.875"/>
  </r>
  <r>
    <x v="2"/>
    <n v="23"/>
    <n v="517"/>
    <n v="83.4"/>
    <n v="62"/>
    <n v="70"/>
    <x v="1"/>
    <x v="1"/>
    <x v="2"/>
    <s v="3A"/>
    <x v="1"/>
    <n v="343.80500000000001"/>
  </r>
  <r>
    <x v="2"/>
    <n v="24"/>
    <n v="788"/>
    <n v="62.5"/>
    <n v="126"/>
    <n v="53"/>
    <x v="1"/>
    <x v="2"/>
    <x v="3"/>
    <s v="3A"/>
    <x v="1"/>
    <n v="524.02"/>
  </r>
  <r>
    <x v="2"/>
    <n v="25"/>
    <n v="2119"/>
    <n v="75.099999999999994"/>
    <n v="282"/>
    <n v="59"/>
    <x v="1"/>
    <x v="2"/>
    <x v="3"/>
    <s v="3A"/>
    <x v="0"/>
    <n v="1409.135"/>
  </r>
  <r>
    <x v="2"/>
    <n v="26"/>
    <n v="2101"/>
    <n v="80.5"/>
    <n v="261"/>
    <n v="70"/>
    <x v="1"/>
    <x v="2"/>
    <x v="3"/>
    <s v="3A"/>
    <x v="0"/>
    <n v="1397.165"/>
  </r>
  <r>
    <x v="2"/>
    <n v="27"/>
    <n v="2406"/>
    <n v="74"/>
    <n v="325"/>
    <n v="48"/>
    <x v="1"/>
    <x v="2"/>
    <x v="3"/>
    <s v="3A"/>
    <x v="0"/>
    <n v="1599.99"/>
  </r>
  <r>
    <x v="2"/>
    <n v="28"/>
    <n v="2099"/>
    <n v="70.7"/>
    <n v="297"/>
    <n v="69"/>
    <x v="1"/>
    <x v="2"/>
    <x v="3"/>
    <s v="3A"/>
    <x v="0"/>
    <n v="1395.835"/>
  </r>
  <r>
    <x v="2"/>
    <n v="29"/>
    <n v="2210"/>
    <n v="72.099999999999994"/>
    <n v="307"/>
    <n v="78"/>
    <x v="1"/>
    <x v="3"/>
    <x v="4"/>
    <s v="3A"/>
    <x v="0"/>
    <n v="1469.65"/>
  </r>
  <r>
    <x v="2"/>
    <n v="30"/>
    <n v="1966"/>
    <n v="87"/>
    <n v="226"/>
    <n v="69"/>
    <x v="1"/>
    <x v="3"/>
    <x v="4"/>
    <s v="3A"/>
    <x v="0"/>
    <n v="1307.3900000000001"/>
  </r>
  <r>
    <x v="2"/>
    <n v="31"/>
    <n v="183"/>
    <n v="76.3"/>
    <n v="24"/>
    <n v="100"/>
    <x v="1"/>
    <x v="3"/>
    <x v="4"/>
    <s v="3A"/>
    <x v="0"/>
    <n v="121.69500000000002"/>
  </r>
  <r>
    <x v="2"/>
    <n v="32"/>
    <n v="823"/>
    <n v="67.599999999999994"/>
    <n v="121"/>
    <n v="71"/>
    <x v="2"/>
    <x v="4"/>
    <x v="5"/>
    <s v="3B"/>
    <x v="0"/>
    <n v="547.29500000000007"/>
  </r>
  <r>
    <x v="2"/>
    <n v="33"/>
    <n v="89"/>
    <n v="79.900000000000006"/>
    <n v="11"/>
    <n v="100"/>
    <x v="2"/>
    <x v="4"/>
    <x v="5"/>
    <s v="3B"/>
    <x v="0"/>
    <n v="59.185000000000002"/>
  </r>
  <r>
    <x v="2"/>
    <n v="34"/>
    <n v="489"/>
    <n v="84.8"/>
    <n v="58"/>
    <n v="93"/>
    <x v="2"/>
    <x v="4"/>
    <x v="5"/>
    <s v="3B"/>
    <x v="0"/>
    <n v="325.185"/>
  </r>
  <r>
    <x v="2"/>
    <n v="35"/>
    <n v="911"/>
    <n v="89.8"/>
    <n v="101"/>
    <n v="91"/>
    <x v="2"/>
    <x v="4"/>
    <x v="5"/>
    <s v="3B"/>
    <x v="0"/>
    <n v="605.81500000000005"/>
  </r>
  <r>
    <x v="2"/>
    <n v="36"/>
    <n v="290"/>
    <n v="61.4"/>
    <n v="47"/>
    <n v="54"/>
    <x v="2"/>
    <x v="4"/>
    <x v="5"/>
    <s v="3B"/>
    <x v="0"/>
    <n v="192.85000000000002"/>
  </r>
  <r>
    <x v="2"/>
    <n v="37"/>
    <s v="NA"/>
    <s v="NA"/>
    <s v="NA"/>
    <s v="NA"/>
    <x v="2"/>
    <x v="4"/>
    <x v="5"/>
    <s v="3B"/>
    <x v="0"/>
    <s v="NA"/>
  </r>
  <r>
    <x v="2"/>
    <n v="38"/>
    <s v="NA"/>
    <s v="NA"/>
    <s v="NA"/>
    <s v="NA"/>
    <x v="2"/>
    <x v="4"/>
    <x v="5"/>
    <s v="3B"/>
    <x v="0"/>
    <s v="NA"/>
  </r>
  <r>
    <x v="2"/>
    <n v="39"/>
    <s v="NA"/>
    <s v="NA"/>
    <s v="NA"/>
    <s v="NA"/>
    <x v="2"/>
    <x v="5"/>
    <x v="6"/>
    <s v="3B"/>
    <x v="0"/>
    <s v="NA"/>
  </r>
  <r>
    <x v="2"/>
    <n v="40"/>
    <s v="NA"/>
    <s v="NA"/>
    <s v="NA"/>
    <s v="NA"/>
    <x v="2"/>
    <x v="5"/>
    <x v="6"/>
    <s v="3B"/>
    <x v="0"/>
    <s v="NA"/>
  </r>
  <r>
    <x v="2"/>
    <n v="41"/>
    <s v="NA"/>
    <s v="NA"/>
    <s v="NA"/>
    <s v="NA"/>
    <x v="2"/>
    <x v="5"/>
    <x v="6"/>
    <s v="3B"/>
    <x v="0"/>
    <s v="NA"/>
  </r>
  <r>
    <x v="2"/>
    <s v="42+"/>
    <s v="NA"/>
    <s v="NA"/>
    <s v="NA"/>
    <s v="NA"/>
    <x v="3"/>
    <x v="5"/>
    <x v="6"/>
    <s v="3C"/>
    <x v="0"/>
    <s v="NA"/>
  </r>
  <r>
    <x v="2"/>
    <s v="4A"/>
    <s v="NA"/>
    <s v="NA"/>
    <s v="NA"/>
    <s v="NA"/>
    <x v="4"/>
    <x v="6"/>
    <x v="7"/>
    <n v="4"/>
    <x v="0"/>
    <s v="NA"/>
  </r>
  <r>
    <x v="2"/>
    <s v="4B"/>
    <n v="101"/>
    <n v="43.5"/>
    <n v="23"/>
    <n v="6"/>
    <x v="4"/>
    <x v="6"/>
    <x v="7"/>
    <n v="4"/>
    <x v="0"/>
    <n v="67.165000000000006"/>
  </r>
  <r>
    <x v="2"/>
    <s v="4C"/>
    <s v="NA"/>
    <s v="NA"/>
    <s v="NA"/>
    <s v="NA"/>
    <x v="4"/>
    <x v="6"/>
    <x v="7"/>
    <n v="4"/>
    <x v="0"/>
    <s v="NA"/>
  </r>
  <r>
    <x v="2"/>
    <s v="4DE"/>
    <s v="NA"/>
    <s v="NA"/>
    <s v="NA"/>
    <s v="NA"/>
    <x v="4"/>
    <x v="6"/>
    <x v="7"/>
    <n v="4"/>
    <x v="0"/>
    <s v="NA"/>
  </r>
  <r>
    <x v="2"/>
    <s v="4DW"/>
    <s v="NA"/>
    <s v="NA"/>
    <s v="NA"/>
    <s v="NA"/>
    <x v="4"/>
    <x v="6"/>
    <x v="7"/>
    <n v="4"/>
    <x v="0"/>
    <s v="NA"/>
  </r>
  <r>
    <x v="2"/>
    <s v="4E"/>
    <n v="1"/>
    <n v="12.5"/>
    <n v="1"/>
    <n v="50"/>
    <x v="4"/>
    <x v="6"/>
    <x v="7"/>
    <n v="4"/>
    <x v="0"/>
    <n v="0.66500000000000004"/>
  </r>
  <r>
    <x v="3"/>
    <s v="14-O"/>
    <n v="354"/>
    <n v="47.8"/>
    <n v="74"/>
    <n v="75"/>
    <x v="0"/>
    <x v="0"/>
    <x v="0"/>
    <s v="2C"/>
    <x v="0"/>
    <n v="235.41000000000003"/>
  </r>
  <r>
    <x v="3"/>
    <s v="14-I"/>
    <n v="783"/>
    <n v="53.3"/>
    <n v="147"/>
    <n v="19"/>
    <x v="0"/>
    <x v="0"/>
    <x v="1"/>
    <s v="2C"/>
    <x v="0"/>
    <n v="520.69500000000005"/>
  </r>
  <r>
    <x v="3"/>
    <s v="15-O"/>
    <n v="1047"/>
    <n v="50.8"/>
    <n v="206"/>
    <n v="67"/>
    <x v="0"/>
    <x v="0"/>
    <x v="0"/>
    <s v="2C"/>
    <x v="0"/>
    <n v="696.255"/>
  </r>
  <r>
    <x v="3"/>
    <s v="15-I"/>
    <n v="179"/>
    <n v="40.5"/>
    <n v="44"/>
    <n v="50"/>
    <x v="0"/>
    <x v="0"/>
    <x v="1"/>
    <s v="2C"/>
    <x v="0"/>
    <n v="119.03500000000001"/>
  </r>
  <r>
    <x v="3"/>
    <s v="16-O"/>
    <n v="1415"/>
    <n v="54.6"/>
    <n v="259"/>
    <n v="72"/>
    <x v="0"/>
    <x v="0"/>
    <x v="0"/>
    <s v="2C"/>
    <x v="0"/>
    <n v="940.97500000000002"/>
  </r>
  <r>
    <x v="3"/>
    <s v="16-I"/>
    <n v="1329"/>
    <n v="42.4"/>
    <n v="313"/>
    <n v="55"/>
    <x v="0"/>
    <x v="0"/>
    <x v="1"/>
    <s v="2C"/>
    <x v="0"/>
    <n v="883.78500000000008"/>
  </r>
  <r>
    <x v="3"/>
    <s v="17-O"/>
    <n v="821"/>
    <n v="52.3"/>
    <n v="157"/>
    <n v="85"/>
    <x v="0"/>
    <x v="0"/>
    <x v="0"/>
    <s v="2C"/>
    <x v="0"/>
    <n v="545.96500000000003"/>
  </r>
  <r>
    <x v="3"/>
    <s v="17-I"/>
    <n v="387"/>
    <n v="40.1"/>
    <n v="97"/>
    <n v="88"/>
    <x v="0"/>
    <x v="0"/>
    <x v="1"/>
    <s v="2C"/>
    <x v="0"/>
    <n v="257.35500000000002"/>
  </r>
  <r>
    <x v="3"/>
    <s v="18-O"/>
    <n v="224"/>
    <n v="59.9"/>
    <n v="37"/>
    <n v="100"/>
    <x v="0"/>
    <x v="0"/>
    <x v="0"/>
    <s v="2C"/>
    <x v="0"/>
    <n v="148.96"/>
  </r>
  <r>
    <x v="3"/>
    <s v="18-I"/>
    <n v="1196"/>
    <n v="69.400000000000006"/>
    <n v="172"/>
    <n v="45"/>
    <x v="0"/>
    <x v="0"/>
    <x v="1"/>
    <s v="2C"/>
    <x v="0"/>
    <n v="795.34"/>
  </r>
  <r>
    <x v="3"/>
    <s v="18W"/>
    <n v="858"/>
    <n v="69.2"/>
    <n v="124"/>
    <n v="85"/>
    <x v="1"/>
    <x v="1"/>
    <x v="2"/>
    <s v="3A"/>
    <x v="0"/>
    <n v="570.57000000000005"/>
  </r>
  <r>
    <x v="3"/>
    <n v="19"/>
    <n v="918"/>
    <n v="66.5"/>
    <n v="138"/>
    <n v="81"/>
    <x v="1"/>
    <x v="1"/>
    <x v="2"/>
    <s v="3A"/>
    <x v="0"/>
    <n v="610.47"/>
  </r>
  <r>
    <x v="3"/>
    <n v="20"/>
    <n v="1792"/>
    <n v="75.3"/>
    <n v="238"/>
    <n v="76"/>
    <x v="1"/>
    <x v="1"/>
    <x v="2"/>
    <s v="3A"/>
    <x v="0"/>
    <n v="1191.68"/>
  </r>
  <r>
    <x v="3"/>
    <n v="21"/>
    <n v="847"/>
    <n v="77.599999999999994"/>
    <n v="109"/>
    <n v="82"/>
    <x v="1"/>
    <x v="1"/>
    <x v="2"/>
    <s v="3A"/>
    <x v="0"/>
    <n v="563.255"/>
  </r>
  <r>
    <x v="3"/>
    <n v="22"/>
    <n v="996"/>
    <n v="85.9"/>
    <n v="116"/>
    <n v="65"/>
    <x v="1"/>
    <x v="1"/>
    <x v="2"/>
    <s v="3A"/>
    <x v="0"/>
    <n v="662.34"/>
  </r>
  <r>
    <x v="3"/>
    <n v="23"/>
    <n v="386"/>
    <n v="82.1"/>
    <n v="47"/>
    <n v="82"/>
    <x v="1"/>
    <x v="1"/>
    <x v="2"/>
    <s v="3A"/>
    <x v="1"/>
    <n v="256.69"/>
  </r>
  <r>
    <x v="3"/>
    <n v="24"/>
    <n v="1257"/>
    <n v="86.7"/>
    <n v="145"/>
    <n v="67"/>
    <x v="1"/>
    <x v="2"/>
    <x v="3"/>
    <s v="3A"/>
    <x v="1"/>
    <n v="835.90500000000009"/>
  </r>
  <r>
    <x v="3"/>
    <n v="25"/>
    <n v="3027"/>
    <n v="84.1"/>
    <n v="360"/>
    <n v="69"/>
    <x v="1"/>
    <x v="2"/>
    <x v="3"/>
    <s v="3A"/>
    <x v="0"/>
    <n v="2012.9550000000004"/>
  </r>
  <r>
    <x v="3"/>
    <n v="26"/>
    <n v="2424"/>
    <n v="87.4"/>
    <n v="277"/>
    <n v="69"/>
    <x v="1"/>
    <x v="2"/>
    <x v="3"/>
    <s v="3A"/>
    <x v="0"/>
    <n v="1611.96"/>
  </r>
  <r>
    <x v="3"/>
    <n v="27"/>
    <n v="1943"/>
    <n v="82.7"/>
    <n v="235"/>
    <n v="76"/>
    <x v="1"/>
    <x v="2"/>
    <x v="3"/>
    <s v="3A"/>
    <x v="0"/>
    <n v="1292.095"/>
  </r>
  <r>
    <x v="3"/>
    <n v="28"/>
    <n v="2262"/>
    <n v="86.3"/>
    <n v="262"/>
    <n v="71"/>
    <x v="1"/>
    <x v="2"/>
    <x v="3"/>
    <s v="3A"/>
    <x v="0"/>
    <n v="1504.23"/>
  </r>
  <r>
    <x v="3"/>
    <n v="29"/>
    <n v="1720"/>
    <n v="81"/>
    <n v="212"/>
    <n v="82"/>
    <x v="1"/>
    <x v="3"/>
    <x v="4"/>
    <s v="3A"/>
    <x v="0"/>
    <n v="1143.8"/>
  </r>
  <r>
    <x v="3"/>
    <n v="30"/>
    <n v="1930"/>
    <n v="101.6"/>
    <n v="190"/>
    <n v="72"/>
    <x v="1"/>
    <x v="3"/>
    <x v="4"/>
    <s v="3A"/>
    <x v="0"/>
    <n v="1283.45"/>
  </r>
  <r>
    <x v="3"/>
    <n v="31"/>
    <n v="262"/>
    <n v="81.900000000000006"/>
    <n v="32"/>
    <n v="91"/>
    <x v="1"/>
    <x v="3"/>
    <x v="4"/>
    <s v="3A"/>
    <x v="0"/>
    <n v="174.23000000000005"/>
  </r>
  <r>
    <x v="3"/>
    <n v="32"/>
    <n v="520"/>
    <n v="79.8"/>
    <n v="65"/>
    <n v="73"/>
    <x v="2"/>
    <x v="4"/>
    <x v="5"/>
    <s v="3B"/>
    <x v="0"/>
    <n v="345.8"/>
  </r>
  <r>
    <x v="3"/>
    <n v="33"/>
    <n v="64"/>
    <n v="102.1"/>
    <n v="6"/>
    <n v="91"/>
    <x v="2"/>
    <x v="4"/>
    <x v="5"/>
    <s v="3B"/>
    <x v="0"/>
    <n v="42.56"/>
  </r>
  <r>
    <x v="3"/>
    <n v="34"/>
    <n v="286"/>
    <n v="93.6"/>
    <n v="31"/>
    <n v="51"/>
    <x v="2"/>
    <x v="4"/>
    <x v="5"/>
    <s v="3B"/>
    <x v="0"/>
    <n v="190.19"/>
  </r>
  <r>
    <x v="3"/>
    <n v="35"/>
    <n v="107"/>
    <n v="73.599999999999994"/>
    <n v="15"/>
    <n v="93"/>
    <x v="2"/>
    <x v="4"/>
    <x v="5"/>
    <s v="3B"/>
    <x v="0"/>
    <n v="71.155000000000001"/>
  </r>
  <r>
    <x v="3"/>
    <n v="36"/>
    <s v="NA"/>
    <s v="NA"/>
    <s v="NA"/>
    <s v="NA"/>
    <x v="2"/>
    <x v="4"/>
    <x v="5"/>
    <s v="3B"/>
    <x v="0"/>
    <s v="NA"/>
  </r>
  <r>
    <x v="3"/>
    <n v="37"/>
    <s v="NA"/>
    <s v="NA"/>
    <s v="NA"/>
    <s v="NA"/>
    <x v="2"/>
    <x v="4"/>
    <x v="5"/>
    <s v="3B"/>
    <x v="0"/>
    <s v="NA"/>
  </r>
  <r>
    <x v="3"/>
    <n v="38"/>
    <s v="NA"/>
    <s v="NA"/>
    <s v="NA"/>
    <s v="NA"/>
    <x v="2"/>
    <x v="4"/>
    <x v="5"/>
    <s v="3B"/>
    <x v="0"/>
    <s v="NA"/>
  </r>
  <r>
    <x v="3"/>
    <n v="39"/>
    <s v="NA"/>
    <s v="NA"/>
    <s v="NA"/>
    <s v="NA"/>
    <x v="2"/>
    <x v="5"/>
    <x v="6"/>
    <s v="3B"/>
    <x v="0"/>
    <s v="NA"/>
  </r>
  <r>
    <x v="3"/>
    <n v="40"/>
    <s v="NA"/>
    <s v="NA"/>
    <s v="NA"/>
    <s v="NA"/>
    <x v="2"/>
    <x v="5"/>
    <x v="6"/>
    <s v="3B"/>
    <x v="0"/>
    <s v="NA"/>
  </r>
  <r>
    <x v="3"/>
    <n v="41"/>
    <s v="NA"/>
    <s v="NA"/>
    <s v="NA"/>
    <s v="NA"/>
    <x v="2"/>
    <x v="5"/>
    <x v="6"/>
    <s v="3B"/>
    <x v="0"/>
    <s v="NA"/>
  </r>
  <r>
    <x v="3"/>
    <s v="42+"/>
    <s v="NA"/>
    <s v="NA"/>
    <s v="NA"/>
    <s v="NA"/>
    <x v="3"/>
    <x v="5"/>
    <x v="6"/>
    <s v="3C"/>
    <x v="0"/>
    <s v="NA"/>
  </r>
  <r>
    <x v="3"/>
    <s v="4A"/>
    <s v="NA"/>
    <s v="NA"/>
    <s v="NA"/>
    <s v="NA"/>
    <x v="4"/>
    <x v="6"/>
    <x v="7"/>
    <n v="4"/>
    <x v="0"/>
    <s v="NA"/>
  </r>
  <r>
    <x v="3"/>
    <s v="4B"/>
    <s v="NA"/>
    <s v="NA"/>
    <s v="NA"/>
    <s v="NA"/>
    <x v="4"/>
    <x v="6"/>
    <x v="7"/>
    <n v="4"/>
    <x v="0"/>
    <s v="NA"/>
  </r>
  <r>
    <x v="3"/>
    <s v="4C"/>
    <s v="NA"/>
    <s v="NA"/>
    <s v="NA"/>
    <s v="NA"/>
    <x v="4"/>
    <x v="6"/>
    <x v="7"/>
    <n v="4"/>
    <x v="0"/>
    <s v="NA"/>
  </r>
  <r>
    <x v="3"/>
    <s v="4DE"/>
    <s v="NA"/>
    <s v="NA"/>
    <s v="NA"/>
    <s v="NA"/>
    <x v="4"/>
    <x v="6"/>
    <x v="7"/>
    <n v="4"/>
    <x v="0"/>
    <s v="NA"/>
  </r>
  <r>
    <x v="3"/>
    <s v="4DW"/>
    <s v="NA"/>
    <s v="NA"/>
    <s v="NA"/>
    <s v="NA"/>
    <x v="4"/>
    <x v="6"/>
    <x v="7"/>
    <n v="4"/>
    <x v="0"/>
    <s v="NA"/>
  </r>
  <r>
    <x v="3"/>
    <s v="4E"/>
    <s v="NA"/>
    <s v="NA"/>
    <s v="NA"/>
    <s v="NA"/>
    <x v="4"/>
    <x v="6"/>
    <x v="7"/>
    <n v="4"/>
    <x v="0"/>
    <s v="NA"/>
  </r>
  <r>
    <x v="4"/>
    <s v="14-O"/>
    <n v="541"/>
    <n v="55.8"/>
    <n v="97"/>
    <n v="72"/>
    <x v="0"/>
    <x v="0"/>
    <x v="0"/>
    <s v="2C"/>
    <x v="0"/>
    <n v="359.76500000000004"/>
  </r>
  <r>
    <x v="4"/>
    <s v="14-I"/>
    <n v="718"/>
    <n v="50.6"/>
    <n v="142"/>
    <n v="11"/>
    <x v="0"/>
    <x v="0"/>
    <x v="1"/>
    <s v="2C"/>
    <x v="0"/>
    <n v="477.47"/>
  </r>
  <r>
    <x v="4"/>
    <s v="15-O"/>
    <n v="840"/>
    <n v="51.5"/>
    <n v="163"/>
    <n v="81"/>
    <x v="0"/>
    <x v="0"/>
    <x v="0"/>
    <s v="2C"/>
    <x v="0"/>
    <n v="558.6"/>
  </r>
  <r>
    <x v="4"/>
    <s v="15-I"/>
    <n v="178"/>
    <n v="50.3"/>
    <n v="35"/>
    <n v="57"/>
    <x v="0"/>
    <x v="0"/>
    <x v="1"/>
    <s v="2C"/>
    <x v="0"/>
    <n v="118.37"/>
  </r>
  <r>
    <x v="4"/>
    <s v="16-O"/>
    <n v="1361"/>
    <n v="53.8"/>
    <n v="253"/>
    <n v="57"/>
    <x v="0"/>
    <x v="0"/>
    <x v="0"/>
    <s v="2C"/>
    <x v="0"/>
    <n v="905.06500000000005"/>
  </r>
  <r>
    <x v="4"/>
    <s v="16-I"/>
    <n v="1478"/>
    <n v="43.1"/>
    <n v="343"/>
    <n v="42"/>
    <x v="0"/>
    <x v="0"/>
    <x v="1"/>
    <s v="2C"/>
    <x v="0"/>
    <n v="982.87"/>
  </r>
  <r>
    <x v="4"/>
    <s v="17-O"/>
    <n v="831"/>
    <n v="50.4"/>
    <n v="165"/>
    <n v="80"/>
    <x v="0"/>
    <x v="0"/>
    <x v="0"/>
    <s v="2C"/>
    <x v="0"/>
    <n v="552.61500000000001"/>
  </r>
  <r>
    <x v="4"/>
    <s v="17-I"/>
    <n v="282"/>
    <n v="41.3"/>
    <n v="68"/>
    <n v="95"/>
    <x v="0"/>
    <x v="0"/>
    <x v="1"/>
    <s v="2C"/>
    <x v="0"/>
    <n v="187.53"/>
  </r>
  <r>
    <x v="4"/>
    <s v="18-O"/>
    <n v="258"/>
    <n v="56.3"/>
    <n v="46"/>
    <n v="79"/>
    <x v="0"/>
    <x v="0"/>
    <x v="0"/>
    <s v="2C"/>
    <x v="0"/>
    <n v="171.57000000000002"/>
  </r>
  <r>
    <x v="4"/>
    <s v="18-I"/>
    <n v="1666"/>
    <n v="74.5"/>
    <n v="224"/>
    <n v="34"/>
    <x v="0"/>
    <x v="0"/>
    <x v="1"/>
    <s v="2C"/>
    <x v="0"/>
    <n v="1107.8900000000001"/>
  </r>
  <r>
    <x v="4"/>
    <s v="18W"/>
    <n v="1063"/>
    <n v="63.7"/>
    <n v="167"/>
    <n v="87"/>
    <x v="1"/>
    <x v="1"/>
    <x v="2"/>
    <s v="3A"/>
    <x v="0"/>
    <n v="706.89499999999998"/>
  </r>
  <r>
    <x v="4"/>
    <n v="19"/>
    <n v="1334"/>
    <n v="68.099999999999994"/>
    <n v="196"/>
    <n v="87"/>
    <x v="1"/>
    <x v="1"/>
    <x v="2"/>
    <s v="3A"/>
    <x v="0"/>
    <n v="887.11"/>
  </r>
  <r>
    <x v="4"/>
    <n v="20"/>
    <n v="1927"/>
    <n v="68.599999999999994"/>
    <n v="281"/>
    <n v="71"/>
    <x v="1"/>
    <x v="1"/>
    <x v="2"/>
    <s v="3A"/>
    <x v="0"/>
    <n v="1281.4550000000002"/>
  </r>
  <r>
    <x v="4"/>
    <n v="21"/>
    <n v="897"/>
    <n v="84.6"/>
    <n v="106"/>
    <n v="79"/>
    <x v="1"/>
    <x v="1"/>
    <x v="2"/>
    <s v="3A"/>
    <x v="0"/>
    <n v="596.505"/>
  </r>
  <r>
    <x v="4"/>
    <n v="22"/>
    <n v="1252"/>
    <n v="90.7"/>
    <n v="138"/>
    <n v="81"/>
    <x v="1"/>
    <x v="1"/>
    <x v="2"/>
    <s v="3A"/>
    <x v="0"/>
    <n v="832.58"/>
  </r>
  <r>
    <x v="4"/>
    <n v="23"/>
    <n v="660"/>
    <n v="90.9"/>
    <n v="73"/>
    <n v="87"/>
    <x v="1"/>
    <x v="1"/>
    <x v="2"/>
    <s v="3A"/>
    <x v="1"/>
    <n v="438.90000000000009"/>
  </r>
  <r>
    <x v="4"/>
    <n v="24"/>
    <n v="1543"/>
    <n v="87.2"/>
    <n v="177"/>
    <n v="79"/>
    <x v="1"/>
    <x v="2"/>
    <x v="3"/>
    <s v="3A"/>
    <x v="1"/>
    <n v="1026.095"/>
  </r>
  <r>
    <x v="4"/>
    <n v="25"/>
    <n v="3784"/>
    <n v="85.2"/>
    <n v="444"/>
    <n v="82"/>
    <x v="1"/>
    <x v="2"/>
    <x v="3"/>
    <s v="3A"/>
    <x v="0"/>
    <n v="2516.36"/>
  </r>
  <r>
    <x v="4"/>
    <n v="26"/>
    <n v="2990"/>
    <n v="92.6"/>
    <n v="323"/>
    <n v="79"/>
    <x v="1"/>
    <x v="2"/>
    <x v="3"/>
    <s v="3A"/>
    <x v="0"/>
    <n v="1988.3500000000004"/>
  </r>
  <r>
    <x v="4"/>
    <n v="27"/>
    <n v="1960"/>
    <n v="79"/>
    <n v="248"/>
    <n v="74"/>
    <x v="1"/>
    <x v="2"/>
    <x v="3"/>
    <s v="3A"/>
    <x v="0"/>
    <n v="1303.4000000000001"/>
  </r>
  <r>
    <x v="4"/>
    <n v="28"/>
    <n v="2149"/>
    <n v="88.1"/>
    <n v="244"/>
    <n v="81"/>
    <x v="1"/>
    <x v="2"/>
    <x v="3"/>
    <s v="3A"/>
    <x v="0"/>
    <n v="1429.085"/>
  </r>
  <r>
    <x v="4"/>
    <n v="29"/>
    <n v="2065"/>
    <n v="93.5"/>
    <n v="221"/>
    <n v="82"/>
    <x v="1"/>
    <x v="3"/>
    <x v="4"/>
    <s v="3A"/>
    <x v="0"/>
    <n v="1373.2250000000004"/>
  </r>
  <r>
    <x v="4"/>
    <n v="30"/>
    <n v="1234"/>
    <n v="98.6"/>
    <n v="125"/>
    <n v="72"/>
    <x v="1"/>
    <x v="3"/>
    <x v="4"/>
    <s v="3A"/>
    <x v="0"/>
    <n v="820.61"/>
  </r>
  <r>
    <x v="4"/>
    <n v="31"/>
    <n v="238"/>
    <n v="78.8"/>
    <n v="30"/>
    <n v="73"/>
    <x v="1"/>
    <x v="3"/>
    <x v="4"/>
    <s v="3A"/>
    <x v="0"/>
    <n v="158.27000000000001"/>
  </r>
  <r>
    <x v="4"/>
    <n v="32"/>
    <n v="298"/>
    <n v="79.099999999999994"/>
    <n v="38"/>
    <n v="89"/>
    <x v="2"/>
    <x v="4"/>
    <x v="5"/>
    <s v="3B"/>
    <x v="0"/>
    <n v="198.17000000000004"/>
  </r>
  <r>
    <x v="4"/>
    <n v="33"/>
    <n v="18"/>
    <n v="67.7"/>
    <n v="3"/>
    <n v="50"/>
    <x v="2"/>
    <x v="4"/>
    <x v="5"/>
    <s v="3B"/>
    <x v="0"/>
    <n v="11.97"/>
  </r>
  <r>
    <x v="4"/>
    <n v="34"/>
    <n v="18"/>
    <n v="88.2"/>
    <n v="2"/>
    <n v="78"/>
    <x v="2"/>
    <x v="4"/>
    <x v="5"/>
    <s v="3B"/>
    <x v="0"/>
    <n v="11.97"/>
  </r>
  <r>
    <x v="4"/>
    <n v="35"/>
    <n v="76"/>
    <n v="78.8"/>
    <n v="10"/>
    <n v="0"/>
    <x v="2"/>
    <x v="4"/>
    <x v="5"/>
    <s v="3B"/>
    <x v="0"/>
    <n v="50.540000000000006"/>
  </r>
  <r>
    <x v="4"/>
    <n v="36"/>
    <s v="NA"/>
    <s v="NA"/>
    <s v="NA"/>
    <s v="NA"/>
    <x v="2"/>
    <x v="4"/>
    <x v="5"/>
    <s v="3B"/>
    <x v="0"/>
    <s v="NA"/>
  </r>
  <r>
    <x v="4"/>
    <n v="37"/>
    <s v="NA"/>
    <s v="NA"/>
    <s v="NA"/>
    <s v="NA"/>
    <x v="2"/>
    <x v="4"/>
    <x v="5"/>
    <s v="3B"/>
    <x v="0"/>
    <s v="NA"/>
  </r>
  <r>
    <x v="4"/>
    <n v="38"/>
    <s v="NA"/>
    <s v="NA"/>
    <s v="NA"/>
    <s v="NA"/>
    <x v="2"/>
    <x v="4"/>
    <x v="5"/>
    <s v="3B"/>
    <x v="0"/>
    <s v="NA"/>
  </r>
  <r>
    <x v="4"/>
    <n v="39"/>
    <s v="NA"/>
    <s v="NA"/>
    <s v="NA"/>
    <s v="NA"/>
    <x v="2"/>
    <x v="5"/>
    <x v="6"/>
    <s v="3B"/>
    <x v="0"/>
    <s v="NA"/>
  </r>
  <r>
    <x v="4"/>
    <n v="40"/>
    <s v="NA"/>
    <s v="NA"/>
    <s v="NA"/>
    <s v="NA"/>
    <x v="2"/>
    <x v="5"/>
    <x v="6"/>
    <s v="3B"/>
    <x v="0"/>
    <s v="NA"/>
  </r>
  <r>
    <x v="4"/>
    <n v="41"/>
    <s v="NA"/>
    <s v="NA"/>
    <s v="NA"/>
    <s v="NA"/>
    <x v="2"/>
    <x v="5"/>
    <x v="6"/>
    <s v="3B"/>
    <x v="0"/>
    <s v="NA"/>
  </r>
  <r>
    <x v="4"/>
    <s v="42+"/>
    <s v="NA"/>
    <s v="NA"/>
    <s v="NA"/>
    <s v="NA"/>
    <x v="3"/>
    <x v="5"/>
    <x v="6"/>
    <s v="3C"/>
    <x v="0"/>
    <s v="NA"/>
  </r>
  <r>
    <x v="4"/>
    <s v="4A"/>
    <s v="NA"/>
    <s v="NA"/>
    <s v="NA"/>
    <s v="NA"/>
    <x v="4"/>
    <x v="6"/>
    <x v="7"/>
    <n v="4"/>
    <x v="0"/>
    <s v="NA"/>
  </r>
  <r>
    <x v="4"/>
    <s v="4B"/>
    <n v="18"/>
    <n v="75"/>
    <n v="2"/>
    <n v="100"/>
    <x v="4"/>
    <x v="6"/>
    <x v="7"/>
    <n v="4"/>
    <x v="0"/>
    <n v="11.97"/>
  </r>
  <r>
    <x v="4"/>
    <s v="4C"/>
    <s v="NA"/>
    <s v="NA"/>
    <s v="NA"/>
    <s v="NA"/>
    <x v="4"/>
    <x v="6"/>
    <x v="7"/>
    <n v="4"/>
    <x v="0"/>
    <s v="NA"/>
  </r>
  <r>
    <x v="4"/>
    <s v="4DE"/>
    <s v="NA"/>
    <s v="NA"/>
    <s v="NA"/>
    <s v="NA"/>
    <x v="4"/>
    <x v="6"/>
    <x v="7"/>
    <n v="4"/>
    <x v="0"/>
    <s v="NA"/>
  </r>
  <r>
    <x v="4"/>
    <s v="4DW"/>
    <s v="NA"/>
    <s v="NA"/>
    <s v="NA"/>
    <s v="NA"/>
    <x v="4"/>
    <x v="6"/>
    <x v="7"/>
    <n v="4"/>
    <x v="0"/>
    <s v="NA"/>
  </r>
  <r>
    <x v="4"/>
    <s v="4E"/>
    <s v="NA"/>
    <s v="NA"/>
    <s v="NA"/>
    <s v="NA"/>
    <x v="4"/>
    <x v="6"/>
    <x v="7"/>
    <n v="4"/>
    <x v="0"/>
    <s v="NA"/>
  </r>
  <r>
    <x v="5"/>
    <s v="14-O"/>
    <n v="380"/>
    <n v="64.400000000000006"/>
    <n v="59"/>
    <n v="90"/>
    <x v="0"/>
    <x v="0"/>
    <x v="0"/>
    <s v="2C"/>
    <x v="0"/>
    <n v="252.70000000000005"/>
  </r>
  <r>
    <x v="5"/>
    <s v="14-I"/>
    <n v="901"/>
    <n v="81.900000000000006"/>
    <n v="110"/>
    <n v="23"/>
    <x v="0"/>
    <x v="0"/>
    <x v="1"/>
    <s v="2C"/>
    <x v="0"/>
    <n v="599.16500000000008"/>
  </r>
  <r>
    <x v="5"/>
    <s v="15-O"/>
    <n v="1139"/>
    <n v="68.599999999999994"/>
    <n v="166"/>
    <n v="79"/>
    <x v="0"/>
    <x v="0"/>
    <x v="0"/>
    <s v="2C"/>
    <x v="0"/>
    <n v="757.43500000000017"/>
  </r>
  <r>
    <x v="5"/>
    <s v="15-I"/>
    <n v="366"/>
    <n v="56"/>
    <n v="65"/>
    <n v="30"/>
    <x v="0"/>
    <x v="0"/>
    <x v="1"/>
    <s v="2C"/>
    <x v="0"/>
    <n v="243.39000000000004"/>
  </r>
  <r>
    <x v="5"/>
    <s v="16-O"/>
    <n v="1373"/>
    <n v="69.3"/>
    <n v="198"/>
    <n v="62"/>
    <x v="0"/>
    <x v="0"/>
    <x v="0"/>
    <s v="2C"/>
    <x v="0"/>
    <n v="913.04500000000019"/>
  </r>
  <r>
    <x v="5"/>
    <s v="16-I"/>
    <n v="1290"/>
    <n v="52.2"/>
    <n v="247"/>
    <n v="60"/>
    <x v="0"/>
    <x v="0"/>
    <x v="1"/>
    <s v="2C"/>
    <x v="0"/>
    <n v="857.85"/>
  </r>
  <r>
    <x v="5"/>
    <s v="17-O"/>
    <n v="708"/>
    <n v="57.3"/>
    <n v="124"/>
    <n v="49"/>
    <x v="0"/>
    <x v="0"/>
    <x v="0"/>
    <s v="2C"/>
    <x v="0"/>
    <n v="470.82000000000005"/>
  </r>
  <r>
    <x v="5"/>
    <s v="17-I"/>
    <n v="205"/>
    <n v="47"/>
    <n v="44"/>
    <n v="84"/>
    <x v="0"/>
    <x v="0"/>
    <x v="1"/>
    <s v="2C"/>
    <x v="0"/>
    <n v="136.32500000000005"/>
  </r>
  <r>
    <x v="5"/>
    <s v="18-O"/>
    <n v="107"/>
    <n v="69.2"/>
    <n v="15"/>
    <n v="100"/>
    <x v="0"/>
    <x v="0"/>
    <x v="0"/>
    <s v="2C"/>
    <x v="0"/>
    <n v="71.155000000000001"/>
  </r>
  <r>
    <x v="5"/>
    <s v="18-I"/>
    <n v="1166"/>
    <n v="73.3"/>
    <n v="159"/>
    <n v="40"/>
    <x v="0"/>
    <x v="0"/>
    <x v="1"/>
    <s v="2C"/>
    <x v="0"/>
    <n v="775.39"/>
  </r>
  <r>
    <x v="5"/>
    <s v="18W"/>
    <n v="1309"/>
    <n v="70.400000000000006"/>
    <n v="186"/>
    <n v="80"/>
    <x v="1"/>
    <x v="1"/>
    <x v="2"/>
    <s v="3A"/>
    <x v="0"/>
    <n v="870.48500000000001"/>
  </r>
  <r>
    <x v="5"/>
    <n v="19"/>
    <n v="1594"/>
    <n v="70.2"/>
    <n v="227"/>
    <n v="71"/>
    <x v="1"/>
    <x v="1"/>
    <x v="2"/>
    <s v="3A"/>
    <x v="0"/>
    <n v="1060.01"/>
  </r>
  <r>
    <x v="5"/>
    <n v="20"/>
    <n v="1585"/>
    <n v="66.3"/>
    <n v="239"/>
    <n v="79"/>
    <x v="1"/>
    <x v="1"/>
    <x v="2"/>
    <s v="3A"/>
    <x v="0"/>
    <n v="1054.0250000000001"/>
  </r>
  <r>
    <x v="5"/>
    <n v="21"/>
    <n v="954"/>
    <n v="80.2"/>
    <n v="119"/>
    <n v="80"/>
    <x v="1"/>
    <x v="1"/>
    <x v="2"/>
    <s v="3A"/>
    <x v="0"/>
    <n v="634.41000000000008"/>
  </r>
  <r>
    <x v="5"/>
    <n v="22"/>
    <n v="876"/>
    <n v="83.4"/>
    <n v="105"/>
    <n v="68"/>
    <x v="1"/>
    <x v="1"/>
    <x v="2"/>
    <s v="3A"/>
    <x v="0"/>
    <n v="582.54000000000008"/>
  </r>
  <r>
    <x v="5"/>
    <n v="23"/>
    <n v="325"/>
    <n v="90.4"/>
    <n v="36"/>
    <n v="86"/>
    <x v="1"/>
    <x v="1"/>
    <x v="2"/>
    <s v="3A"/>
    <x v="1"/>
    <n v="216.125"/>
  </r>
  <r>
    <x v="5"/>
    <n v="24"/>
    <n v="1073"/>
    <n v="87.7"/>
    <n v="122"/>
    <n v="70"/>
    <x v="1"/>
    <x v="2"/>
    <x v="3"/>
    <s v="3A"/>
    <x v="1"/>
    <n v="713.54500000000019"/>
  </r>
  <r>
    <x v="5"/>
    <n v="25"/>
    <n v="3466"/>
    <n v="87.1"/>
    <n v="398"/>
    <n v="74"/>
    <x v="1"/>
    <x v="2"/>
    <x v="3"/>
    <s v="3A"/>
    <x v="0"/>
    <n v="2304.8900000000003"/>
  </r>
  <r>
    <x v="5"/>
    <n v="26"/>
    <n v="2548"/>
    <n v="97.6"/>
    <n v="261"/>
    <n v="80"/>
    <x v="1"/>
    <x v="2"/>
    <x v="3"/>
    <s v="3A"/>
    <x v="0"/>
    <n v="1694.42"/>
  </r>
  <r>
    <x v="5"/>
    <n v="27"/>
    <n v="2838"/>
    <n v="88.7"/>
    <n v="320"/>
    <n v="82"/>
    <x v="1"/>
    <x v="2"/>
    <x v="3"/>
    <s v="3A"/>
    <x v="0"/>
    <n v="1887.2700000000002"/>
  </r>
  <r>
    <x v="5"/>
    <n v="28"/>
    <n v="2417"/>
    <n v="92.6"/>
    <n v="261"/>
    <n v="92"/>
    <x v="1"/>
    <x v="2"/>
    <x v="3"/>
    <s v="3A"/>
    <x v="0"/>
    <n v="1607.3050000000001"/>
  </r>
  <r>
    <x v="5"/>
    <n v="29"/>
    <n v="2756"/>
    <n v="88.4"/>
    <n v="312"/>
    <n v="89"/>
    <x v="1"/>
    <x v="3"/>
    <x v="4"/>
    <s v="3A"/>
    <x v="0"/>
    <n v="1832.74"/>
  </r>
  <r>
    <x v="5"/>
    <n v="30"/>
    <n v="1450"/>
    <n v="140.6"/>
    <n v="103"/>
    <n v="77"/>
    <x v="1"/>
    <x v="3"/>
    <x v="4"/>
    <s v="3A"/>
    <x v="0"/>
    <n v="964.25"/>
  </r>
  <r>
    <x v="5"/>
    <n v="31"/>
    <n v="180"/>
    <n v="88.2"/>
    <n v="20"/>
    <n v="99"/>
    <x v="1"/>
    <x v="3"/>
    <x v="4"/>
    <s v="3A"/>
    <x v="0"/>
    <n v="119.7"/>
  </r>
  <r>
    <x v="5"/>
    <n v="32"/>
    <n v="198"/>
    <n v="91.8"/>
    <n v="22"/>
    <n v="64"/>
    <x v="2"/>
    <x v="4"/>
    <x v="5"/>
    <s v="3B"/>
    <x v="0"/>
    <n v="131.67000000000004"/>
  </r>
  <r>
    <x v="5"/>
    <n v="33"/>
    <s v="NA"/>
    <s v="NA"/>
    <s v="NA"/>
    <s v="NA"/>
    <x v="2"/>
    <x v="4"/>
    <x v="5"/>
    <s v="3B"/>
    <x v="0"/>
    <s v="NA"/>
  </r>
  <r>
    <x v="5"/>
    <n v="34"/>
    <s v="NA"/>
    <s v="NA"/>
    <s v="NA"/>
    <s v="NA"/>
    <x v="2"/>
    <x v="4"/>
    <x v="5"/>
    <s v="3B"/>
    <x v="0"/>
    <s v="NA"/>
  </r>
  <r>
    <x v="5"/>
    <n v="35"/>
    <s v="NA"/>
    <s v="NA"/>
    <s v="NA"/>
    <s v="NA"/>
    <x v="2"/>
    <x v="4"/>
    <x v="5"/>
    <s v="3B"/>
    <x v="0"/>
    <s v="NA"/>
  </r>
  <r>
    <x v="5"/>
    <n v="36"/>
    <s v="NA"/>
    <s v="NA"/>
    <s v="NA"/>
    <s v="NA"/>
    <x v="2"/>
    <x v="4"/>
    <x v="5"/>
    <s v="3B"/>
    <x v="0"/>
    <s v="NA"/>
  </r>
  <r>
    <x v="5"/>
    <n v="37"/>
    <s v="NA"/>
    <s v="NA"/>
    <s v="NA"/>
    <s v="NA"/>
    <x v="2"/>
    <x v="4"/>
    <x v="5"/>
    <s v="3B"/>
    <x v="0"/>
    <s v="NA"/>
  </r>
  <r>
    <x v="5"/>
    <n v="38"/>
    <s v="NA"/>
    <s v="NA"/>
    <s v="NA"/>
    <s v="NA"/>
    <x v="2"/>
    <x v="4"/>
    <x v="5"/>
    <s v="3B"/>
    <x v="0"/>
    <s v="NA"/>
  </r>
  <r>
    <x v="5"/>
    <n v="39"/>
    <s v="NA"/>
    <s v="NA"/>
    <s v="NA"/>
    <s v="NA"/>
    <x v="2"/>
    <x v="5"/>
    <x v="6"/>
    <s v="3B"/>
    <x v="0"/>
    <s v="NA"/>
  </r>
  <r>
    <x v="5"/>
    <n v="40"/>
    <s v="NA"/>
    <s v="NA"/>
    <s v="NA"/>
    <s v="NA"/>
    <x v="2"/>
    <x v="5"/>
    <x v="6"/>
    <s v="3B"/>
    <x v="0"/>
    <s v="NA"/>
  </r>
  <r>
    <x v="5"/>
    <n v="41"/>
    <s v="NA"/>
    <s v="NA"/>
    <s v="NA"/>
    <s v="NA"/>
    <x v="2"/>
    <x v="5"/>
    <x v="6"/>
    <s v="3B"/>
    <x v="0"/>
    <s v="NA"/>
  </r>
  <r>
    <x v="5"/>
    <s v="42+"/>
    <s v="NA"/>
    <s v="NA"/>
    <s v="NA"/>
    <s v="NA"/>
    <x v="3"/>
    <x v="5"/>
    <x v="6"/>
    <s v="3C"/>
    <x v="0"/>
    <s v="NA"/>
  </r>
  <r>
    <x v="5"/>
    <s v="4A"/>
    <s v="NA"/>
    <s v="NA"/>
    <s v="NA"/>
    <s v="NA"/>
    <x v="4"/>
    <x v="6"/>
    <x v="7"/>
    <n v="4"/>
    <x v="0"/>
    <s v="NA"/>
  </r>
  <r>
    <x v="5"/>
    <s v="4B"/>
    <s v="NA"/>
    <s v="NA"/>
    <s v="NA"/>
    <s v="NA"/>
    <x v="4"/>
    <x v="6"/>
    <x v="7"/>
    <n v="4"/>
    <x v="0"/>
    <s v="NA"/>
  </r>
  <r>
    <x v="5"/>
    <s v="4C"/>
    <s v="NA"/>
    <s v="NA"/>
    <s v="NA"/>
    <s v="NA"/>
    <x v="4"/>
    <x v="6"/>
    <x v="7"/>
    <n v="4"/>
    <x v="0"/>
    <s v="NA"/>
  </r>
  <r>
    <x v="5"/>
    <s v="4DE"/>
    <s v="NA"/>
    <s v="NA"/>
    <s v="NA"/>
    <s v="NA"/>
    <x v="4"/>
    <x v="6"/>
    <x v="7"/>
    <n v="4"/>
    <x v="0"/>
    <s v="NA"/>
  </r>
  <r>
    <x v="5"/>
    <s v="4DW"/>
    <s v="NA"/>
    <s v="NA"/>
    <s v="NA"/>
    <s v="NA"/>
    <x v="4"/>
    <x v="6"/>
    <x v="7"/>
    <n v="4"/>
    <x v="0"/>
    <s v="NA"/>
  </r>
  <r>
    <x v="5"/>
    <s v="4E"/>
    <s v="NA"/>
    <s v="NA"/>
    <s v="NA"/>
    <s v="NA"/>
    <x v="4"/>
    <x v="6"/>
    <x v="7"/>
    <n v="4"/>
    <x v="0"/>
    <s v="NA"/>
  </r>
  <r>
    <x v="6"/>
    <s v="14-O"/>
    <n v="327"/>
    <n v="64.099999999999994"/>
    <n v="51"/>
    <n v="98"/>
    <x v="0"/>
    <x v="0"/>
    <x v="0"/>
    <s v="2C"/>
    <x v="0"/>
    <n v="217.45500000000001"/>
  </r>
  <r>
    <x v="6"/>
    <s v="14-I"/>
    <n v="908"/>
    <n v="75.7"/>
    <n v="120"/>
    <n v="32"/>
    <x v="0"/>
    <x v="0"/>
    <x v="1"/>
    <s v="2C"/>
    <x v="0"/>
    <n v="603.82000000000005"/>
  </r>
  <r>
    <x v="6"/>
    <s v="15-O"/>
    <n v="1684"/>
    <n v="81.400000000000006"/>
    <n v="207"/>
    <n v="79"/>
    <x v="0"/>
    <x v="0"/>
    <x v="0"/>
    <s v="2C"/>
    <x v="0"/>
    <n v="1119.8600000000004"/>
  </r>
  <r>
    <x v="6"/>
    <s v="15-I"/>
    <n v="339"/>
    <n v="57.2"/>
    <n v="59"/>
    <n v="32"/>
    <x v="0"/>
    <x v="0"/>
    <x v="1"/>
    <s v="2C"/>
    <x v="0"/>
    <n v="225.435"/>
  </r>
  <r>
    <x v="6"/>
    <s v="16-O"/>
    <n v="1116"/>
    <n v="72"/>
    <n v="155"/>
    <n v="59"/>
    <x v="0"/>
    <x v="0"/>
    <x v="0"/>
    <s v="2C"/>
    <x v="0"/>
    <n v="742.14"/>
  </r>
  <r>
    <x v="6"/>
    <s v="16-I"/>
    <n v="1132"/>
    <n v="55"/>
    <n v="206"/>
    <n v="51"/>
    <x v="0"/>
    <x v="0"/>
    <x v="1"/>
    <s v="2C"/>
    <x v="0"/>
    <n v="752.78000000000009"/>
  </r>
  <r>
    <x v="6"/>
    <s v="17-O"/>
    <n v="392"/>
    <n v="59.6"/>
    <n v="66"/>
    <n v="41"/>
    <x v="0"/>
    <x v="0"/>
    <x v="0"/>
    <s v="2C"/>
    <x v="0"/>
    <n v="260.68"/>
  </r>
  <r>
    <x v="6"/>
    <s v="17-I"/>
    <n v="203"/>
    <n v="53.6"/>
    <n v="38"/>
    <n v="100"/>
    <x v="0"/>
    <x v="0"/>
    <x v="1"/>
    <s v="2C"/>
    <x v="0"/>
    <n v="134.995"/>
  </r>
  <r>
    <x v="6"/>
    <s v="18-O"/>
    <n v="145"/>
    <n v="68.400000000000006"/>
    <n v="21"/>
    <n v="94"/>
    <x v="0"/>
    <x v="0"/>
    <x v="0"/>
    <s v="2C"/>
    <x v="0"/>
    <n v="96.425000000000011"/>
  </r>
  <r>
    <x v="6"/>
    <s v="18-I"/>
    <n v="1332"/>
    <n v="70.3"/>
    <n v="189"/>
    <n v="40"/>
    <x v="0"/>
    <x v="0"/>
    <x v="1"/>
    <s v="2C"/>
    <x v="0"/>
    <n v="885.78000000000009"/>
  </r>
  <r>
    <x v="6"/>
    <s v="18W"/>
    <n v="1933"/>
    <n v="73.2"/>
    <n v="264"/>
    <n v="86"/>
    <x v="1"/>
    <x v="1"/>
    <x v="2"/>
    <s v="3A"/>
    <x v="0"/>
    <n v="1285.4450000000002"/>
  </r>
  <r>
    <x v="6"/>
    <n v="19"/>
    <n v="2151"/>
    <n v="84.4"/>
    <n v="255"/>
    <n v="64"/>
    <x v="1"/>
    <x v="1"/>
    <x v="2"/>
    <s v="3A"/>
    <x v="0"/>
    <n v="1430.415"/>
  </r>
  <r>
    <x v="6"/>
    <n v="20"/>
    <n v="1599"/>
    <n v="73.7"/>
    <n v="217"/>
    <n v="87"/>
    <x v="1"/>
    <x v="1"/>
    <x v="2"/>
    <s v="3A"/>
    <x v="0"/>
    <n v="1063.335"/>
  </r>
  <r>
    <x v="6"/>
    <n v="21"/>
    <n v="687"/>
    <n v="100.5"/>
    <n v="68"/>
    <n v="86"/>
    <x v="1"/>
    <x v="1"/>
    <x v="2"/>
    <s v="3A"/>
    <x v="0"/>
    <n v="456.85500000000002"/>
  </r>
  <r>
    <x v="6"/>
    <n v="22"/>
    <n v="1333"/>
    <n v="118"/>
    <n v="113"/>
    <n v="55"/>
    <x v="1"/>
    <x v="1"/>
    <x v="2"/>
    <s v="3A"/>
    <x v="0"/>
    <n v="886.44500000000005"/>
  </r>
  <r>
    <x v="6"/>
    <n v="23"/>
    <n v="731"/>
    <n v="205.9"/>
    <n v="36"/>
    <n v="100"/>
    <x v="1"/>
    <x v="1"/>
    <x v="2"/>
    <s v="3A"/>
    <x v="1"/>
    <n v="486.11500000000001"/>
  </r>
  <r>
    <x v="6"/>
    <n v="24"/>
    <n v="1467"/>
    <n v="125.4"/>
    <n v="117"/>
    <n v="74"/>
    <x v="1"/>
    <x v="2"/>
    <x v="3"/>
    <s v="3A"/>
    <x v="1"/>
    <n v="975.55500000000018"/>
  </r>
  <r>
    <x v="6"/>
    <n v="25"/>
    <n v="3465"/>
    <n v="107.4"/>
    <n v="323"/>
    <n v="83"/>
    <x v="1"/>
    <x v="2"/>
    <x v="3"/>
    <s v="3A"/>
    <x v="0"/>
    <n v="2304.2249999999999"/>
  </r>
  <r>
    <x v="6"/>
    <n v="26"/>
    <n v="2192"/>
    <n v="105.8"/>
    <n v="207"/>
    <n v="70"/>
    <x v="1"/>
    <x v="2"/>
    <x v="3"/>
    <s v="3A"/>
    <x v="0"/>
    <n v="1457.68"/>
  </r>
  <r>
    <x v="6"/>
    <n v="27"/>
    <n v="2143"/>
    <n v="94.4"/>
    <n v="227"/>
    <n v="97"/>
    <x v="1"/>
    <x v="2"/>
    <x v="3"/>
    <s v="3A"/>
    <x v="0"/>
    <n v="1425.095"/>
  </r>
  <r>
    <x v="6"/>
    <n v="28"/>
    <n v="2262"/>
    <n v="93"/>
    <n v="243"/>
    <n v="82"/>
    <x v="1"/>
    <x v="2"/>
    <x v="3"/>
    <s v="3A"/>
    <x v="0"/>
    <n v="1504.23"/>
  </r>
  <r>
    <x v="6"/>
    <n v="29"/>
    <n v="2580"/>
    <n v="94.2"/>
    <n v="274"/>
    <n v="79"/>
    <x v="1"/>
    <x v="3"/>
    <x v="4"/>
    <s v="3A"/>
    <x v="0"/>
    <n v="1715.7"/>
  </r>
  <r>
    <x v="6"/>
    <n v="30"/>
    <n v="1010"/>
    <n v="134.6"/>
    <n v="75"/>
    <n v="69"/>
    <x v="1"/>
    <x v="3"/>
    <x v="4"/>
    <s v="3A"/>
    <x v="0"/>
    <n v="671.65000000000009"/>
  </r>
  <r>
    <x v="6"/>
    <n v="31"/>
    <n v="88"/>
    <n v="122.6"/>
    <n v="7"/>
    <n v="90"/>
    <x v="1"/>
    <x v="3"/>
    <x v="4"/>
    <s v="3A"/>
    <x v="0"/>
    <n v="58.52"/>
  </r>
  <r>
    <x v="6"/>
    <n v="32"/>
    <n v="143"/>
    <n v="105.7"/>
    <n v="14"/>
    <n v="39"/>
    <x v="2"/>
    <x v="4"/>
    <x v="5"/>
    <s v="3B"/>
    <x v="0"/>
    <n v="95.094999999999999"/>
  </r>
  <r>
    <x v="6"/>
    <n v="33"/>
    <s v="NA"/>
    <s v="NA"/>
    <s v="NA"/>
    <s v="NA"/>
    <x v="2"/>
    <x v="4"/>
    <x v="5"/>
    <s v="3B"/>
    <x v="0"/>
    <s v="NA"/>
  </r>
  <r>
    <x v="6"/>
    <n v="34"/>
    <s v="NA"/>
    <s v="NA"/>
    <s v="NA"/>
    <s v="NA"/>
    <x v="2"/>
    <x v="4"/>
    <x v="5"/>
    <s v="3B"/>
    <x v="0"/>
    <s v="NA"/>
  </r>
  <r>
    <x v="6"/>
    <n v="35"/>
    <s v="NA"/>
    <s v="NA"/>
    <s v="NA"/>
    <s v="NA"/>
    <x v="2"/>
    <x v="4"/>
    <x v="5"/>
    <s v="3B"/>
    <x v="0"/>
    <s v="NA"/>
  </r>
  <r>
    <x v="6"/>
    <n v="36"/>
    <s v="NA"/>
    <s v="NA"/>
    <s v="NA"/>
    <s v="NA"/>
    <x v="2"/>
    <x v="4"/>
    <x v="5"/>
    <s v="3B"/>
    <x v="0"/>
    <s v="NA"/>
  </r>
  <r>
    <x v="6"/>
    <n v="37"/>
    <s v="NA"/>
    <s v="NA"/>
    <s v="NA"/>
    <s v="NA"/>
    <x v="2"/>
    <x v="4"/>
    <x v="5"/>
    <s v="3B"/>
    <x v="0"/>
    <s v="NA"/>
  </r>
  <r>
    <x v="6"/>
    <n v="38"/>
    <s v="NA"/>
    <s v="NA"/>
    <s v="NA"/>
    <s v="NA"/>
    <x v="2"/>
    <x v="4"/>
    <x v="5"/>
    <s v="3B"/>
    <x v="0"/>
    <s v="NA"/>
  </r>
  <r>
    <x v="6"/>
    <n v="39"/>
    <s v="NA"/>
    <s v="NA"/>
    <s v="NA"/>
    <s v="NA"/>
    <x v="2"/>
    <x v="5"/>
    <x v="6"/>
    <s v="3B"/>
    <x v="0"/>
    <s v="NA"/>
  </r>
  <r>
    <x v="6"/>
    <n v="40"/>
    <s v="NA"/>
    <s v="NA"/>
    <s v="NA"/>
    <s v="NA"/>
    <x v="2"/>
    <x v="5"/>
    <x v="6"/>
    <s v="3B"/>
    <x v="0"/>
    <s v="NA"/>
  </r>
  <r>
    <x v="6"/>
    <n v="41"/>
    <s v="NA"/>
    <s v="NA"/>
    <s v="NA"/>
    <s v="NA"/>
    <x v="2"/>
    <x v="5"/>
    <x v="6"/>
    <s v="3B"/>
    <x v="0"/>
    <s v="NA"/>
  </r>
  <r>
    <x v="6"/>
    <s v="42+"/>
    <s v="NA"/>
    <s v="NA"/>
    <s v="NA"/>
    <s v="NA"/>
    <x v="3"/>
    <x v="5"/>
    <x v="6"/>
    <s v="3C"/>
    <x v="0"/>
    <s v="NA"/>
  </r>
  <r>
    <x v="6"/>
    <s v="4A"/>
    <s v="NA"/>
    <s v="NA"/>
    <s v="NA"/>
    <s v="NA"/>
    <x v="4"/>
    <x v="6"/>
    <x v="7"/>
    <n v="4"/>
    <x v="0"/>
    <s v="NA"/>
  </r>
  <r>
    <x v="6"/>
    <s v="4B"/>
    <s v="NA"/>
    <s v="NA"/>
    <s v="NA"/>
    <s v="NA"/>
    <x v="4"/>
    <x v="6"/>
    <x v="7"/>
    <n v="4"/>
    <x v="0"/>
    <s v="NA"/>
  </r>
  <r>
    <x v="6"/>
    <s v="4C"/>
    <s v="NA"/>
    <s v="NA"/>
    <s v="NA"/>
    <s v="NA"/>
    <x v="4"/>
    <x v="6"/>
    <x v="7"/>
    <n v="4"/>
    <x v="0"/>
    <s v="NA"/>
  </r>
  <r>
    <x v="6"/>
    <s v="4DE"/>
    <s v="NA"/>
    <s v="NA"/>
    <s v="NA"/>
    <s v="NA"/>
    <x v="4"/>
    <x v="6"/>
    <x v="7"/>
    <n v="4"/>
    <x v="0"/>
    <s v="NA"/>
  </r>
  <r>
    <x v="6"/>
    <s v="4DW"/>
    <s v="NA"/>
    <s v="NA"/>
    <s v="NA"/>
    <s v="NA"/>
    <x v="4"/>
    <x v="6"/>
    <x v="7"/>
    <n v="4"/>
    <x v="0"/>
    <s v="NA"/>
  </r>
  <r>
    <x v="6"/>
    <s v="4E"/>
    <s v="NA"/>
    <s v="NA"/>
    <s v="NA"/>
    <s v="NA"/>
    <x v="4"/>
    <x v="6"/>
    <x v="7"/>
    <n v="4"/>
    <x v="0"/>
    <s v="NA"/>
  </r>
  <r>
    <x v="7"/>
    <s v="14-O"/>
    <n v="484"/>
    <n v="58.3"/>
    <n v="83"/>
    <n v="71"/>
    <x v="0"/>
    <x v="0"/>
    <x v="0"/>
    <s v="2C"/>
    <x v="0"/>
    <n v="321.86"/>
  </r>
  <r>
    <x v="7"/>
    <s v="14-I"/>
    <n v="1003"/>
    <n v="78.400000000000006"/>
    <n v="128"/>
    <n v="19"/>
    <x v="0"/>
    <x v="0"/>
    <x v="1"/>
    <s v="2C"/>
    <x v="0"/>
    <n v="666.995"/>
  </r>
  <r>
    <x v="7"/>
    <s v="15-O"/>
    <n v="1696"/>
    <n v="65.5"/>
    <n v="259"/>
    <n v="57"/>
    <x v="0"/>
    <x v="0"/>
    <x v="0"/>
    <s v="2C"/>
    <x v="0"/>
    <n v="1127.8400000000001"/>
  </r>
  <r>
    <x v="7"/>
    <s v="15-I"/>
    <n v="535"/>
    <n v="70.599999999999994"/>
    <n v="76"/>
    <n v="31"/>
    <x v="0"/>
    <x v="0"/>
    <x v="1"/>
    <s v="2C"/>
    <x v="0"/>
    <n v="355.77500000000009"/>
  </r>
  <r>
    <x v="7"/>
    <s v="16-O"/>
    <n v="1101"/>
    <n v="68.400000000000006"/>
    <n v="161"/>
    <n v="59"/>
    <x v="0"/>
    <x v="0"/>
    <x v="0"/>
    <s v="2C"/>
    <x v="0"/>
    <n v="732.16500000000008"/>
  </r>
  <r>
    <x v="7"/>
    <s v="16-I"/>
    <n v="1379"/>
    <n v="59"/>
    <n v="234"/>
    <n v="59"/>
    <x v="0"/>
    <x v="0"/>
    <x v="1"/>
    <s v="2C"/>
    <x v="0"/>
    <n v="917.03500000000008"/>
  </r>
  <r>
    <x v="7"/>
    <s v="17-O"/>
    <n v="485"/>
    <n v="55.7"/>
    <n v="87"/>
    <n v="41"/>
    <x v="0"/>
    <x v="0"/>
    <x v="0"/>
    <s v="2C"/>
    <x v="0"/>
    <n v="322.52500000000009"/>
  </r>
  <r>
    <x v="7"/>
    <s v="17-I"/>
    <n v="578"/>
    <n v="49.5"/>
    <n v="117"/>
    <n v="45"/>
    <x v="0"/>
    <x v="0"/>
    <x v="1"/>
    <s v="2C"/>
    <x v="0"/>
    <n v="384.37"/>
  </r>
  <r>
    <x v="7"/>
    <s v="18-O"/>
    <n v="58"/>
    <n v="69.2"/>
    <n v="8"/>
    <n v="100"/>
    <x v="0"/>
    <x v="0"/>
    <x v="0"/>
    <s v="2C"/>
    <x v="0"/>
    <n v="38.57"/>
  </r>
  <r>
    <x v="7"/>
    <s v="18-I"/>
    <n v="1434"/>
    <n v="78.900000000000006"/>
    <n v="182"/>
    <n v="57"/>
    <x v="0"/>
    <x v="0"/>
    <x v="1"/>
    <s v="2C"/>
    <x v="0"/>
    <n v="953.61"/>
  </r>
  <r>
    <x v="7"/>
    <s v="18W"/>
    <n v="3016"/>
    <n v="81.5"/>
    <n v="370"/>
    <n v="69"/>
    <x v="1"/>
    <x v="1"/>
    <x v="2"/>
    <s v="3A"/>
    <x v="0"/>
    <n v="2005.64"/>
  </r>
  <r>
    <x v="7"/>
    <n v="19"/>
    <n v="1651"/>
    <n v="80.900000000000006"/>
    <n v="204"/>
    <n v="92"/>
    <x v="1"/>
    <x v="1"/>
    <x v="2"/>
    <s v="3A"/>
    <x v="0"/>
    <n v="1097.915"/>
  </r>
  <r>
    <x v="7"/>
    <n v="20"/>
    <n v="1684"/>
    <n v="74.2"/>
    <n v="227"/>
    <n v="86"/>
    <x v="1"/>
    <x v="1"/>
    <x v="2"/>
    <s v="3A"/>
    <x v="0"/>
    <n v="1119.8600000000004"/>
  </r>
  <r>
    <x v="7"/>
    <n v="21"/>
    <n v="897"/>
    <n v="81.2"/>
    <n v="110"/>
    <n v="76"/>
    <x v="1"/>
    <x v="1"/>
    <x v="2"/>
    <s v="3A"/>
    <x v="0"/>
    <n v="596.505"/>
  </r>
  <r>
    <x v="7"/>
    <n v="22"/>
    <n v="1182"/>
    <n v="104.6"/>
    <n v="113"/>
    <n v="76"/>
    <x v="1"/>
    <x v="1"/>
    <x v="2"/>
    <s v="3A"/>
    <x v="0"/>
    <n v="786.03000000000009"/>
  </r>
  <r>
    <x v="7"/>
    <n v="23"/>
    <n v="614"/>
    <n v="115.5"/>
    <n v="53"/>
    <n v="84"/>
    <x v="1"/>
    <x v="1"/>
    <x v="2"/>
    <s v="3A"/>
    <x v="1"/>
    <n v="408.31"/>
  </r>
  <r>
    <x v="7"/>
    <n v="24"/>
    <n v="1532"/>
    <n v="98.8"/>
    <n v="155"/>
    <n v="81"/>
    <x v="1"/>
    <x v="2"/>
    <x v="3"/>
    <s v="3A"/>
    <x v="1"/>
    <n v="1018.7800000000001"/>
  </r>
  <r>
    <x v="7"/>
    <n v="25"/>
    <n v="3112"/>
    <n v="105.1"/>
    <n v="296"/>
    <n v="84"/>
    <x v="1"/>
    <x v="2"/>
    <x v="3"/>
    <s v="3A"/>
    <x v="0"/>
    <n v="2069.48"/>
  </r>
  <r>
    <x v="7"/>
    <n v="26"/>
    <n v="2239"/>
    <n v="104.6"/>
    <n v="214"/>
    <n v="81"/>
    <x v="1"/>
    <x v="2"/>
    <x v="3"/>
    <s v="3A"/>
    <x v="0"/>
    <n v="1488.9350000000002"/>
  </r>
  <r>
    <x v="7"/>
    <n v="27"/>
    <n v="2045"/>
    <n v="90.9"/>
    <n v="225"/>
    <n v="96"/>
    <x v="1"/>
    <x v="2"/>
    <x v="3"/>
    <s v="3A"/>
    <x v="0"/>
    <n v="1359.9250000000002"/>
  </r>
  <r>
    <x v="7"/>
    <n v="28"/>
    <n v="2116"/>
    <n v="98"/>
    <n v="216"/>
    <n v="95"/>
    <x v="1"/>
    <x v="2"/>
    <x v="3"/>
    <s v="3A"/>
    <x v="0"/>
    <n v="1407.14"/>
  </r>
  <r>
    <x v="7"/>
    <n v="29"/>
    <n v="3159"/>
    <n v="106.4"/>
    <n v="297"/>
    <n v="84"/>
    <x v="1"/>
    <x v="3"/>
    <x v="4"/>
    <s v="3A"/>
    <x v="0"/>
    <n v="2100.7350000000001"/>
  </r>
  <r>
    <x v="7"/>
    <n v="30"/>
    <n v="2013"/>
    <n v="143"/>
    <n v="141"/>
    <n v="84"/>
    <x v="1"/>
    <x v="3"/>
    <x v="4"/>
    <s v="3A"/>
    <x v="0"/>
    <n v="1338.645"/>
  </r>
  <r>
    <x v="7"/>
    <n v="31"/>
    <n v="197"/>
    <n v="154.6"/>
    <n v="13"/>
    <n v="77"/>
    <x v="1"/>
    <x v="3"/>
    <x v="4"/>
    <s v="3A"/>
    <x v="0"/>
    <n v="131.005"/>
  </r>
  <r>
    <x v="7"/>
    <n v="32"/>
    <n v="147"/>
    <n v="110.3"/>
    <n v="13"/>
    <n v="100"/>
    <x v="2"/>
    <x v="4"/>
    <x v="5"/>
    <s v="3B"/>
    <x v="0"/>
    <n v="97.75500000000001"/>
  </r>
  <r>
    <x v="7"/>
    <n v="33"/>
    <s v="NA"/>
    <s v="NA"/>
    <s v="NA"/>
    <s v="NA"/>
    <x v="2"/>
    <x v="4"/>
    <x v="5"/>
    <s v="3B"/>
    <x v="0"/>
    <s v="NA"/>
  </r>
  <r>
    <x v="7"/>
    <n v="34"/>
    <s v="NA"/>
    <s v="NA"/>
    <s v="NA"/>
    <s v="NA"/>
    <x v="2"/>
    <x v="4"/>
    <x v="5"/>
    <s v="3B"/>
    <x v="0"/>
    <s v="NA"/>
  </r>
  <r>
    <x v="7"/>
    <n v="35"/>
    <s v="NA"/>
    <s v="NA"/>
    <s v="NA"/>
    <s v="NA"/>
    <x v="2"/>
    <x v="4"/>
    <x v="5"/>
    <s v="3B"/>
    <x v="0"/>
    <s v="NA"/>
  </r>
  <r>
    <x v="7"/>
    <n v="36"/>
    <s v="NA"/>
    <s v="NA"/>
    <s v="NA"/>
    <s v="NA"/>
    <x v="2"/>
    <x v="4"/>
    <x v="5"/>
    <s v="3B"/>
    <x v="0"/>
    <s v="NA"/>
  </r>
  <r>
    <x v="7"/>
    <n v="37"/>
    <s v="NA"/>
    <s v="NA"/>
    <s v="NA"/>
    <s v="NA"/>
    <x v="2"/>
    <x v="4"/>
    <x v="5"/>
    <s v="3B"/>
    <x v="0"/>
    <s v="NA"/>
  </r>
  <r>
    <x v="7"/>
    <n v="38"/>
    <s v="NA"/>
    <s v="NA"/>
    <s v="NA"/>
    <s v="NA"/>
    <x v="2"/>
    <x v="4"/>
    <x v="5"/>
    <s v="3B"/>
    <x v="0"/>
    <s v="NA"/>
  </r>
  <r>
    <x v="7"/>
    <n v="39"/>
    <s v="NA"/>
    <s v="NA"/>
    <s v="NA"/>
    <s v="NA"/>
    <x v="2"/>
    <x v="5"/>
    <x v="6"/>
    <s v="3B"/>
    <x v="0"/>
    <s v="NA"/>
  </r>
  <r>
    <x v="7"/>
    <n v="40"/>
    <s v="NA"/>
    <s v="NA"/>
    <s v="NA"/>
    <s v="NA"/>
    <x v="2"/>
    <x v="5"/>
    <x v="6"/>
    <s v="3B"/>
    <x v="0"/>
    <s v="NA"/>
  </r>
  <r>
    <x v="7"/>
    <n v="41"/>
    <s v="NA"/>
    <s v="NA"/>
    <s v="NA"/>
    <s v="NA"/>
    <x v="2"/>
    <x v="5"/>
    <x v="6"/>
    <s v="3B"/>
    <x v="0"/>
    <s v="NA"/>
  </r>
  <r>
    <x v="7"/>
    <s v="42+"/>
    <s v="NA"/>
    <s v="NA"/>
    <s v="NA"/>
    <s v="NA"/>
    <x v="3"/>
    <x v="5"/>
    <x v="6"/>
    <s v="3C"/>
    <x v="0"/>
    <s v="NA"/>
  </r>
  <r>
    <x v="7"/>
    <s v="4A"/>
    <s v="NA"/>
    <s v="NA"/>
    <s v="NA"/>
    <s v="NA"/>
    <x v="4"/>
    <x v="6"/>
    <x v="7"/>
    <n v="4"/>
    <x v="0"/>
    <s v="NA"/>
  </r>
  <r>
    <x v="7"/>
    <s v="4B"/>
    <s v="NA"/>
    <s v="NA"/>
    <s v="NA"/>
    <s v="NA"/>
    <x v="4"/>
    <x v="6"/>
    <x v="7"/>
    <n v="4"/>
    <x v="0"/>
    <s v="NA"/>
  </r>
  <r>
    <x v="7"/>
    <s v="4C"/>
    <s v="NA"/>
    <s v="NA"/>
    <s v="NA"/>
    <s v="NA"/>
    <x v="4"/>
    <x v="6"/>
    <x v="7"/>
    <n v="4"/>
    <x v="0"/>
    <s v="NA"/>
  </r>
  <r>
    <x v="7"/>
    <s v="4DE"/>
    <s v="NA"/>
    <s v="NA"/>
    <s v="NA"/>
    <s v="NA"/>
    <x v="4"/>
    <x v="6"/>
    <x v="7"/>
    <n v="4"/>
    <x v="0"/>
    <s v="NA"/>
  </r>
  <r>
    <x v="7"/>
    <s v="4DW"/>
    <s v="NA"/>
    <s v="NA"/>
    <s v="NA"/>
    <s v="NA"/>
    <x v="4"/>
    <x v="6"/>
    <x v="7"/>
    <n v="4"/>
    <x v="0"/>
    <s v="NA"/>
  </r>
  <r>
    <x v="7"/>
    <s v="4E"/>
    <s v="NA"/>
    <s v="NA"/>
    <s v="NA"/>
    <s v="NA"/>
    <x v="4"/>
    <x v="6"/>
    <x v="7"/>
    <n v="4"/>
    <x v="0"/>
    <s v="NA"/>
  </r>
  <r>
    <x v="8"/>
    <s v="14-O"/>
    <n v="487"/>
    <n v="56"/>
    <n v="87"/>
    <n v="49"/>
    <x v="0"/>
    <x v="0"/>
    <x v="0"/>
    <s v="2C"/>
    <x v="0"/>
    <n v="323.85500000000002"/>
  </r>
  <r>
    <x v="8"/>
    <s v="14-I"/>
    <n v="983"/>
    <n v="72.8"/>
    <n v="135"/>
    <n v="22"/>
    <x v="0"/>
    <x v="0"/>
    <x v="1"/>
    <s v="2C"/>
    <x v="0"/>
    <n v="653.69500000000005"/>
  </r>
  <r>
    <x v="8"/>
    <s v="15-O"/>
    <n v="989"/>
    <n v="62.6"/>
    <n v="158"/>
    <n v="43"/>
    <x v="0"/>
    <x v="0"/>
    <x v="0"/>
    <s v="2C"/>
    <x v="0"/>
    <n v="657.68500000000017"/>
  </r>
  <r>
    <x v="8"/>
    <s v="15-I"/>
    <n v="460"/>
    <n v="54.9"/>
    <n v="84"/>
    <n v="20"/>
    <x v="0"/>
    <x v="0"/>
    <x v="1"/>
    <s v="2C"/>
    <x v="0"/>
    <n v="305.90000000000009"/>
  </r>
  <r>
    <x v="8"/>
    <s v="16-O"/>
    <n v="1032"/>
    <n v="65.3"/>
    <n v="158"/>
    <n v="32"/>
    <x v="0"/>
    <x v="0"/>
    <x v="0"/>
    <s v="2C"/>
    <x v="0"/>
    <n v="686.28000000000009"/>
  </r>
  <r>
    <x v="8"/>
    <s v="16-I"/>
    <n v="1525"/>
    <n v="57.1"/>
    <n v="267"/>
    <n v="58"/>
    <x v="0"/>
    <x v="0"/>
    <x v="1"/>
    <s v="2C"/>
    <x v="0"/>
    <n v="1014.125"/>
  </r>
  <r>
    <x v="8"/>
    <s v="17-O"/>
    <n v="342"/>
    <n v="53.8"/>
    <n v="64"/>
    <n v="50"/>
    <x v="0"/>
    <x v="0"/>
    <x v="0"/>
    <s v="2C"/>
    <x v="0"/>
    <n v="227.43"/>
  </r>
  <r>
    <x v="8"/>
    <s v="17-I"/>
    <n v="649"/>
    <n v="53.2"/>
    <n v="122"/>
    <n v="42"/>
    <x v="0"/>
    <x v="0"/>
    <x v="1"/>
    <s v="2C"/>
    <x v="0"/>
    <n v="431.58500000000009"/>
  </r>
  <r>
    <x v="8"/>
    <s v="18-O"/>
    <n v="175"/>
    <n v="70.2"/>
    <n v="25"/>
    <n v="56"/>
    <x v="0"/>
    <x v="0"/>
    <x v="0"/>
    <s v="2C"/>
    <x v="0"/>
    <n v="116.375"/>
  </r>
  <r>
    <x v="8"/>
    <s v="18-I"/>
    <n v="1228"/>
    <n v="81"/>
    <n v="152"/>
    <n v="36"/>
    <x v="0"/>
    <x v="0"/>
    <x v="1"/>
    <s v="2C"/>
    <x v="0"/>
    <n v="816.62"/>
  </r>
  <r>
    <x v="8"/>
    <s v="18W"/>
    <n v="3276"/>
    <n v="85.8"/>
    <n v="382"/>
    <n v="61"/>
    <x v="1"/>
    <x v="1"/>
    <x v="2"/>
    <s v="3A"/>
    <x v="0"/>
    <n v="2178.54"/>
  </r>
  <r>
    <x v="8"/>
    <n v="19"/>
    <n v="870"/>
    <n v="82.9"/>
    <n v="105"/>
    <n v="96"/>
    <x v="1"/>
    <x v="1"/>
    <x v="2"/>
    <s v="3A"/>
    <x v="0"/>
    <n v="578.55000000000018"/>
  </r>
  <r>
    <x v="8"/>
    <n v="20"/>
    <n v="1476"/>
    <n v="79.8"/>
    <n v="185"/>
    <n v="80"/>
    <x v="1"/>
    <x v="1"/>
    <x v="2"/>
    <s v="3A"/>
    <x v="0"/>
    <n v="981.54000000000019"/>
  </r>
  <r>
    <x v="8"/>
    <n v="21"/>
    <n v="925"/>
    <n v="91.6"/>
    <n v="101"/>
    <n v="83"/>
    <x v="1"/>
    <x v="1"/>
    <x v="2"/>
    <s v="3A"/>
    <x v="0"/>
    <n v="615.125"/>
  </r>
  <r>
    <x v="8"/>
    <n v="22"/>
    <n v="849"/>
    <n v="106.1"/>
    <n v="80"/>
    <n v="78"/>
    <x v="1"/>
    <x v="1"/>
    <x v="2"/>
    <s v="3A"/>
    <x v="0"/>
    <n v="564.58500000000004"/>
  </r>
  <r>
    <x v="8"/>
    <n v="23"/>
    <n v="340"/>
    <n v="117.2"/>
    <n v="29"/>
    <n v="78"/>
    <x v="1"/>
    <x v="1"/>
    <x v="2"/>
    <s v="3A"/>
    <x v="1"/>
    <n v="226.10000000000002"/>
  </r>
  <r>
    <x v="8"/>
    <n v="24"/>
    <n v="1387"/>
    <n v="119.6"/>
    <n v="116"/>
    <n v="82"/>
    <x v="1"/>
    <x v="2"/>
    <x v="3"/>
    <s v="3A"/>
    <x v="1"/>
    <n v="922.35500000000002"/>
  </r>
  <r>
    <x v="8"/>
    <n v="25"/>
    <n v="3942"/>
    <n v="120.2"/>
    <n v="328"/>
    <n v="75"/>
    <x v="1"/>
    <x v="2"/>
    <x v="3"/>
    <s v="3A"/>
    <x v="0"/>
    <n v="2621.4300000000007"/>
  </r>
  <r>
    <x v="8"/>
    <n v="26"/>
    <n v="1865"/>
    <n v="124.3"/>
    <n v="150"/>
    <n v="84"/>
    <x v="1"/>
    <x v="2"/>
    <x v="3"/>
    <s v="3A"/>
    <x v="0"/>
    <n v="1240.2250000000004"/>
  </r>
  <r>
    <x v="8"/>
    <n v="27"/>
    <n v="2967"/>
    <n v="120.1"/>
    <n v="247"/>
    <n v="86"/>
    <x v="1"/>
    <x v="2"/>
    <x v="3"/>
    <s v="3A"/>
    <x v="0"/>
    <n v="1973.0550000000001"/>
  </r>
  <r>
    <x v="8"/>
    <n v="28"/>
    <n v="2568"/>
    <n v="121.4"/>
    <n v="212"/>
    <n v="79"/>
    <x v="1"/>
    <x v="2"/>
    <x v="3"/>
    <s v="3A"/>
    <x v="0"/>
    <n v="1707.72"/>
  </r>
  <r>
    <x v="8"/>
    <n v="29"/>
    <n v="2717"/>
    <n v="113.1"/>
    <n v="240"/>
    <n v="80"/>
    <x v="1"/>
    <x v="3"/>
    <x v="4"/>
    <s v="3A"/>
    <x v="0"/>
    <n v="1806.8050000000001"/>
  </r>
  <r>
    <x v="8"/>
    <n v="30"/>
    <n v="1472"/>
    <n v="162"/>
    <n v="91"/>
    <n v="83"/>
    <x v="1"/>
    <x v="3"/>
    <x v="4"/>
    <s v="3A"/>
    <x v="0"/>
    <n v="978.88000000000011"/>
  </r>
  <r>
    <x v="8"/>
    <n v="31"/>
    <n v="495"/>
    <n v="177.2"/>
    <n v="28"/>
    <n v="99"/>
    <x v="1"/>
    <x v="3"/>
    <x v="4"/>
    <s v="3A"/>
    <x v="0"/>
    <n v="329.17500000000001"/>
  </r>
  <r>
    <x v="8"/>
    <n v="32"/>
    <n v="317"/>
    <n v="149.19999999999999"/>
    <n v="21"/>
    <n v="70"/>
    <x v="2"/>
    <x v="4"/>
    <x v="5"/>
    <s v="3B"/>
    <x v="0"/>
    <n v="210.80500000000001"/>
  </r>
  <r>
    <x v="8"/>
    <n v="33"/>
    <s v="NA"/>
    <s v="NA"/>
    <s v="NA"/>
    <s v="NA"/>
    <x v="2"/>
    <x v="4"/>
    <x v="5"/>
    <s v="3B"/>
    <x v="0"/>
    <s v="NA"/>
  </r>
  <r>
    <x v="8"/>
    <n v="34"/>
    <s v="NA"/>
    <s v="NA"/>
    <s v="NA"/>
    <s v="NA"/>
    <x v="2"/>
    <x v="4"/>
    <x v="5"/>
    <s v="3B"/>
    <x v="0"/>
    <s v="NA"/>
  </r>
  <r>
    <x v="8"/>
    <n v="35"/>
    <s v="NA"/>
    <s v="NA"/>
    <s v="NA"/>
    <s v="NA"/>
    <x v="2"/>
    <x v="4"/>
    <x v="5"/>
    <s v="3B"/>
    <x v="0"/>
    <s v="NA"/>
  </r>
  <r>
    <x v="8"/>
    <n v="36"/>
    <s v="NA"/>
    <s v="NA"/>
    <s v="NA"/>
    <s v="NA"/>
    <x v="2"/>
    <x v="4"/>
    <x v="5"/>
    <s v="3B"/>
    <x v="0"/>
    <s v="NA"/>
  </r>
  <r>
    <x v="8"/>
    <n v="37"/>
    <s v="NA"/>
    <s v="NA"/>
    <s v="NA"/>
    <s v="NA"/>
    <x v="2"/>
    <x v="4"/>
    <x v="5"/>
    <s v="3B"/>
    <x v="0"/>
    <s v="NA"/>
  </r>
  <r>
    <x v="8"/>
    <n v="38"/>
    <s v="NA"/>
    <s v="NA"/>
    <s v="NA"/>
    <s v="NA"/>
    <x v="2"/>
    <x v="4"/>
    <x v="5"/>
    <s v="3B"/>
    <x v="0"/>
    <s v="NA"/>
  </r>
  <r>
    <x v="8"/>
    <n v="39"/>
    <s v="NA"/>
    <s v="NA"/>
    <s v="NA"/>
    <s v="NA"/>
    <x v="2"/>
    <x v="5"/>
    <x v="6"/>
    <s v="3B"/>
    <x v="0"/>
    <s v="NA"/>
  </r>
  <r>
    <x v="8"/>
    <n v="40"/>
    <s v="NA"/>
    <s v="NA"/>
    <s v="NA"/>
    <s v="NA"/>
    <x v="2"/>
    <x v="5"/>
    <x v="6"/>
    <s v="3B"/>
    <x v="0"/>
    <s v="NA"/>
  </r>
  <r>
    <x v="8"/>
    <n v="41"/>
    <s v="NA"/>
    <s v="NA"/>
    <s v="NA"/>
    <s v="NA"/>
    <x v="2"/>
    <x v="5"/>
    <x v="6"/>
    <s v="3B"/>
    <x v="0"/>
    <s v="NA"/>
  </r>
  <r>
    <x v="8"/>
    <s v="42+"/>
    <s v="NA"/>
    <s v="NA"/>
    <s v="NA"/>
    <s v="NA"/>
    <x v="3"/>
    <x v="5"/>
    <x v="6"/>
    <s v="3C"/>
    <x v="0"/>
    <s v="NA"/>
  </r>
  <r>
    <x v="8"/>
    <s v="4A"/>
    <s v="NA"/>
    <s v="NA"/>
    <s v="NA"/>
    <s v="NA"/>
    <x v="4"/>
    <x v="6"/>
    <x v="7"/>
    <n v="4"/>
    <x v="0"/>
    <s v="NA"/>
  </r>
  <r>
    <x v="8"/>
    <s v="4B"/>
    <s v="NA"/>
    <s v="NA"/>
    <s v="NA"/>
    <s v="NA"/>
    <x v="4"/>
    <x v="6"/>
    <x v="7"/>
    <n v="4"/>
    <x v="0"/>
    <s v="NA"/>
  </r>
  <r>
    <x v="8"/>
    <s v="4C"/>
    <s v="NA"/>
    <s v="NA"/>
    <s v="NA"/>
    <s v="NA"/>
    <x v="4"/>
    <x v="6"/>
    <x v="7"/>
    <n v="4"/>
    <x v="0"/>
    <s v="NA"/>
  </r>
  <r>
    <x v="8"/>
    <s v="4DE"/>
    <s v="NA"/>
    <s v="NA"/>
    <s v="NA"/>
    <s v="NA"/>
    <x v="4"/>
    <x v="6"/>
    <x v="7"/>
    <n v="4"/>
    <x v="0"/>
    <s v="NA"/>
  </r>
  <r>
    <x v="8"/>
    <s v="4DW"/>
    <s v="NA"/>
    <s v="NA"/>
    <s v="NA"/>
    <s v="NA"/>
    <x v="4"/>
    <x v="6"/>
    <x v="7"/>
    <n v="4"/>
    <x v="0"/>
    <s v="NA"/>
  </r>
  <r>
    <x v="8"/>
    <s v="4E"/>
    <s v="NA"/>
    <s v="NA"/>
    <s v="NA"/>
    <s v="NA"/>
    <x v="4"/>
    <x v="6"/>
    <x v="7"/>
    <n v="4"/>
    <x v="0"/>
    <s v="NA"/>
  </r>
  <r>
    <x v="9"/>
    <s v="14-O"/>
    <n v="251"/>
    <n v="57"/>
    <n v="44"/>
    <n v="51"/>
    <x v="0"/>
    <x v="0"/>
    <x v="0"/>
    <s v="2C"/>
    <x v="0"/>
    <n v="166.91500000000002"/>
  </r>
  <r>
    <x v="9"/>
    <s v="14-I"/>
    <n v="787"/>
    <n v="73.599999999999994"/>
    <n v="107"/>
    <n v="15"/>
    <x v="0"/>
    <x v="0"/>
    <x v="1"/>
    <s v="2C"/>
    <x v="0"/>
    <n v="523.35500000000002"/>
  </r>
  <r>
    <x v="9"/>
    <s v="15-O"/>
    <n v="963"/>
    <n v="66"/>
    <n v="146"/>
    <n v="46"/>
    <x v="0"/>
    <x v="0"/>
    <x v="0"/>
    <s v="2C"/>
    <x v="0"/>
    <n v="640.39499999999998"/>
  </r>
  <r>
    <x v="9"/>
    <s v="15-I"/>
    <n v="557"/>
    <n v="66.900000000000006"/>
    <n v="83"/>
    <n v="27"/>
    <x v="0"/>
    <x v="0"/>
    <x v="1"/>
    <s v="2C"/>
    <x v="0"/>
    <n v="370.40500000000009"/>
  </r>
  <r>
    <x v="9"/>
    <s v="16-O"/>
    <n v="1148"/>
    <n v="89"/>
    <n v="129"/>
    <n v="38"/>
    <x v="0"/>
    <x v="0"/>
    <x v="0"/>
    <s v="2C"/>
    <x v="0"/>
    <n v="763.42000000000019"/>
  </r>
  <r>
    <x v="9"/>
    <s v="16-I"/>
    <n v="1489"/>
    <n v="62.1"/>
    <n v="240"/>
    <n v="58"/>
    <x v="0"/>
    <x v="0"/>
    <x v="1"/>
    <s v="2C"/>
    <x v="0"/>
    <n v="990.18500000000017"/>
  </r>
  <r>
    <x v="9"/>
    <s v="17-O"/>
    <n v="301"/>
    <n v="63.6"/>
    <n v="47"/>
    <n v="33"/>
    <x v="0"/>
    <x v="0"/>
    <x v="0"/>
    <s v="2C"/>
    <x v="0"/>
    <n v="200.16500000000002"/>
  </r>
  <r>
    <x v="9"/>
    <s v="17-I"/>
    <n v="557"/>
    <n v="55.5"/>
    <n v="100"/>
    <n v="52"/>
    <x v="0"/>
    <x v="0"/>
    <x v="1"/>
    <s v="2C"/>
    <x v="0"/>
    <n v="370.40500000000009"/>
  </r>
  <r>
    <x v="9"/>
    <s v="18-O"/>
    <n v="70"/>
    <n v="69.7"/>
    <n v="10"/>
    <n v="81"/>
    <x v="0"/>
    <x v="0"/>
    <x v="0"/>
    <s v="2C"/>
    <x v="0"/>
    <n v="46.550000000000011"/>
  </r>
  <r>
    <x v="9"/>
    <s v="18-I"/>
    <n v="1031"/>
    <n v="72.8"/>
    <n v="142"/>
    <n v="43"/>
    <x v="0"/>
    <x v="0"/>
    <x v="1"/>
    <s v="2C"/>
    <x v="0"/>
    <n v="685.61500000000001"/>
  </r>
  <r>
    <x v="9"/>
    <s v="18W"/>
    <n v="3104"/>
    <n v="85.3"/>
    <n v="364"/>
    <n v="65"/>
    <x v="1"/>
    <x v="1"/>
    <x v="2"/>
    <s v="3A"/>
    <x v="0"/>
    <n v="2064.1600000000003"/>
  </r>
  <r>
    <x v="9"/>
    <n v="19"/>
    <n v="1091"/>
    <n v="85.9"/>
    <n v="127"/>
    <n v="86"/>
    <x v="1"/>
    <x v="1"/>
    <x v="2"/>
    <s v="3A"/>
    <x v="0"/>
    <n v="725.51499999999999"/>
  </r>
  <r>
    <x v="9"/>
    <n v="20"/>
    <n v="1506"/>
    <n v="82.3"/>
    <n v="183"/>
    <n v="88"/>
    <x v="1"/>
    <x v="1"/>
    <x v="2"/>
    <s v="3A"/>
    <x v="0"/>
    <n v="1001.49"/>
  </r>
  <r>
    <x v="9"/>
    <n v="21"/>
    <n v="981"/>
    <n v="102.2"/>
    <n v="96"/>
    <n v="78"/>
    <x v="1"/>
    <x v="1"/>
    <x v="2"/>
    <s v="3A"/>
    <x v="0"/>
    <n v="652.36500000000001"/>
  </r>
  <r>
    <x v="9"/>
    <n v="22"/>
    <n v="772"/>
    <n v="105.8"/>
    <n v="73"/>
    <n v="85"/>
    <x v="1"/>
    <x v="1"/>
    <x v="2"/>
    <s v="3A"/>
    <x v="0"/>
    <n v="513.38"/>
  </r>
  <r>
    <x v="9"/>
    <n v="23"/>
    <n v="393"/>
    <n v="109.2"/>
    <n v="36"/>
    <n v="100"/>
    <x v="1"/>
    <x v="1"/>
    <x v="2"/>
    <s v="3A"/>
    <x v="1"/>
    <n v="261.34500000000003"/>
  </r>
  <r>
    <x v="9"/>
    <n v="24"/>
    <n v="1635"/>
    <n v="119.3"/>
    <n v="137"/>
    <n v="89"/>
    <x v="1"/>
    <x v="2"/>
    <x v="3"/>
    <s v="3A"/>
    <x v="1"/>
    <n v="1087.2750000000001"/>
  </r>
  <r>
    <x v="9"/>
    <n v="25"/>
    <n v="3744"/>
    <n v="132.30000000000001"/>
    <n v="283"/>
    <n v="82"/>
    <x v="1"/>
    <x v="2"/>
    <x v="3"/>
    <s v="3A"/>
    <x v="0"/>
    <n v="2489.7600000000002"/>
  </r>
  <r>
    <x v="9"/>
    <n v="26"/>
    <n v="2283"/>
    <n v="139.1"/>
    <n v="164"/>
    <n v="81"/>
    <x v="1"/>
    <x v="2"/>
    <x v="3"/>
    <s v="3A"/>
    <x v="0"/>
    <n v="1518.1950000000002"/>
  </r>
  <r>
    <x v="9"/>
    <n v="27"/>
    <n v="2698"/>
    <n v="125.5"/>
    <n v="215"/>
    <n v="92"/>
    <x v="1"/>
    <x v="2"/>
    <x v="3"/>
    <s v="3A"/>
    <x v="0"/>
    <n v="1794.17"/>
  </r>
  <r>
    <x v="9"/>
    <n v="28"/>
    <n v="2451"/>
    <n v="126.3"/>
    <n v="194"/>
    <n v="87"/>
    <x v="1"/>
    <x v="2"/>
    <x v="3"/>
    <s v="3A"/>
    <x v="0"/>
    <n v="1629.9150000000002"/>
  </r>
  <r>
    <x v="9"/>
    <n v="29"/>
    <n v="2572"/>
    <n v="119.1"/>
    <n v="216"/>
    <n v="75"/>
    <x v="1"/>
    <x v="3"/>
    <x v="4"/>
    <s v="3A"/>
    <x v="0"/>
    <n v="1710.38"/>
  </r>
  <r>
    <x v="9"/>
    <n v="30"/>
    <n v="1252"/>
    <n v="152.80000000000001"/>
    <n v="82"/>
    <n v="95"/>
    <x v="1"/>
    <x v="3"/>
    <x v="4"/>
    <s v="3A"/>
    <x v="0"/>
    <n v="832.58"/>
  </r>
  <r>
    <x v="9"/>
    <n v="31"/>
    <n v="641"/>
    <n v="167.6"/>
    <n v="38"/>
    <n v="93"/>
    <x v="1"/>
    <x v="3"/>
    <x v="4"/>
    <s v="3A"/>
    <x v="0"/>
    <n v="426.26500000000004"/>
  </r>
  <r>
    <x v="9"/>
    <n v="32"/>
    <n v="321"/>
    <n v="151.6"/>
    <n v="21"/>
    <n v="100"/>
    <x v="2"/>
    <x v="4"/>
    <x v="5"/>
    <s v="3B"/>
    <x v="0"/>
    <n v="213.465"/>
  </r>
  <r>
    <x v="9"/>
    <n v="33"/>
    <s v="NA"/>
    <s v="NA"/>
    <s v="NA"/>
    <s v="NA"/>
    <x v="2"/>
    <x v="4"/>
    <x v="5"/>
    <s v="3B"/>
    <x v="0"/>
    <s v="NA"/>
  </r>
  <r>
    <x v="9"/>
    <n v="34"/>
    <s v="NA"/>
    <s v="NA"/>
    <s v="NA"/>
    <s v="NA"/>
    <x v="2"/>
    <x v="4"/>
    <x v="5"/>
    <s v="3B"/>
    <x v="0"/>
    <s v="NA"/>
  </r>
  <r>
    <x v="9"/>
    <n v="35"/>
    <s v="NA"/>
    <s v="NA"/>
    <s v="NA"/>
    <s v="NA"/>
    <x v="2"/>
    <x v="4"/>
    <x v="5"/>
    <s v="3B"/>
    <x v="0"/>
    <s v="NA"/>
  </r>
  <r>
    <x v="9"/>
    <n v="36"/>
    <s v="NA"/>
    <s v="NA"/>
    <s v="NA"/>
    <s v="NA"/>
    <x v="2"/>
    <x v="4"/>
    <x v="5"/>
    <s v="3B"/>
    <x v="0"/>
    <s v="NA"/>
  </r>
  <r>
    <x v="9"/>
    <n v="37"/>
    <s v="NA"/>
    <s v="NA"/>
    <s v="NA"/>
    <s v="NA"/>
    <x v="2"/>
    <x v="4"/>
    <x v="5"/>
    <s v="3B"/>
    <x v="0"/>
    <s v="NA"/>
  </r>
  <r>
    <x v="9"/>
    <n v="38"/>
    <s v="NA"/>
    <s v="NA"/>
    <s v="NA"/>
    <s v="NA"/>
    <x v="2"/>
    <x v="4"/>
    <x v="5"/>
    <s v="3B"/>
    <x v="0"/>
    <s v="NA"/>
  </r>
  <r>
    <x v="9"/>
    <n v="39"/>
    <s v="NA"/>
    <s v="NA"/>
    <s v="NA"/>
    <s v="NA"/>
    <x v="2"/>
    <x v="5"/>
    <x v="6"/>
    <s v="3B"/>
    <x v="0"/>
    <s v="NA"/>
  </r>
  <r>
    <x v="9"/>
    <n v="40"/>
    <s v="NA"/>
    <s v="NA"/>
    <s v="NA"/>
    <s v="NA"/>
    <x v="2"/>
    <x v="5"/>
    <x v="6"/>
    <s v="3B"/>
    <x v="0"/>
    <s v="NA"/>
  </r>
  <r>
    <x v="9"/>
    <n v="41"/>
    <s v="NA"/>
    <s v="NA"/>
    <s v="NA"/>
    <s v="NA"/>
    <x v="2"/>
    <x v="5"/>
    <x v="6"/>
    <s v="3B"/>
    <x v="0"/>
    <s v="NA"/>
  </r>
  <r>
    <x v="9"/>
    <s v="42+"/>
    <s v="NA"/>
    <s v="NA"/>
    <s v="NA"/>
    <s v="NA"/>
    <x v="3"/>
    <x v="5"/>
    <x v="6"/>
    <s v="3C"/>
    <x v="0"/>
    <s v="NA"/>
  </r>
  <r>
    <x v="9"/>
    <s v="4A"/>
    <s v="NA"/>
    <s v="NA"/>
    <s v="NA"/>
    <s v="NA"/>
    <x v="4"/>
    <x v="6"/>
    <x v="7"/>
    <n v="4"/>
    <x v="0"/>
    <s v="NA"/>
  </r>
  <r>
    <x v="9"/>
    <s v="4B"/>
    <s v="NA"/>
    <s v="NA"/>
    <s v="NA"/>
    <s v="NA"/>
    <x v="4"/>
    <x v="6"/>
    <x v="7"/>
    <n v="4"/>
    <x v="0"/>
    <s v="NA"/>
  </r>
  <r>
    <x v="9"/>
    <s v="4C"/>
    <s v="NA"/>
    <s v="NA"/>
    <s v="NA"/>
    <s v="NA"/>
    <x v="4"/>
    <x v="6"/>
    <x v="7"/>
    <n v="4"/>
    <x v="0"/>
    <s v="NA"/>
  </r>
  <r>
    <x v="9"/>
    <s v="4DE"/>
    <s v="NA"/>
    <s v="NA"/>
    <s v="NA"/>
    <s v="NA"/>
    <x v="4"/>
    <x v="6"/>
    <x v="7"/>
    <n v="4"/>
    <x v="0"/>
    <s v="NA"/>
  </r>
  <r>
    <x v="9"/>
    <s v="4DW"/>
    <s v="NA"/>
    <s v="NA"/>
    <s v="NA"/>
    <s v="NA"/>
    <x v="4"/>
    <x v="6"/>
    <x v="7"/>
    <n v="4"/>
    <x v="0"/>
    <s v="NA"/>
  </r>
  <r>
    <x v="9"/>
    <s v="4E"/>
    <s v="NA"/>
    <s v="NA"/>
    <s v="NA"/>
    <s v="NA"/>
    <x v="4"/>
    <x v="6"/>
    <x v="7"/>
    <n v="4"/>
    <x v="0"/>
    <s v="NA"/>
  </r>
  <r>
    <x v="10"/>
    <s v="14-O"/>
    <n v="248"/>
    <n v="67"/>
    <n v="37"/>
    <n v="51"/>
    <x v="0"/>
    <x v="0"/>
    <x v="0"/>
    <s v="2C"/>
    <x v="0"/>
    <n v="164.92000000000004"/>
  </r>
  <r>
    <x v="10"/>
    <s v="14-I"/>
    <n v="660"/>
    <n v="69.5"/>
    <n v="95"/>
    <n v="12"/>
    <x v="0"/>
    <x v="0"/>
    <x v="1"/>
    <s v="2C"/>
    <x v="0"/>
    <n v="438.90000000000009"/>
  </r>
  <r>
    <x v="10"/>
    <s v="15-O"/>
    <n v="992"/>
    <n v="67.5"/>
    <n v="147"/>
    <n v="41"/>
    <x v="0"/>
    <x v="0"/>
    <x v="0"/>
    <s v="2C"/>
    <x v="0"/>
    <n v="659.68000000000018"/>
  </r>
  <r>
    <x v="10"/>
    <s v="15-I"/>
    <n v="420"/>
    <n v="61.7"/>
    <n v="68"/>
    <n v="28"/>
    <x v="0"/>
    <x v="0"/>
    <x v="1"/>
    <s v="2C"/>
    <x v="0"/>
    <n v="279.3"/>
  </r>
  <r>
    <x v="10"/>
    <s v="16-O"/>
    <n v="846"/>
    <n v="66.099999999999994"/>
    <n v="128"/>
    <n v="40"/>
    <x v="0"/>
    <x v="0"/>
    <x v="0"/>
    <s v="2C"/>
    <x v="0"/>
    <n v="562.59"/>
  </r>
  <r>
    <x v="10"/>
    <s v="16-I"/>
    <n v="1350"/>
    <n v="52.9"/>
    <n v="255"/>
    <n v="52"/>
    <x v="0"/>
    <x v="0"/>
    <x v="1"/>
    <s v="2C"/>
    <x v="0"/>
    <n v="897.75"/>
  </r>
  <r>
    <x v="10"/>
    <s v="17-O"/>
    <n v="480"/>
    <n v="60.8"/>
    <n v="79"/>
    <n v="53"/>
    <x v="0"/>
    <x v="0"/>
    <x v="0"/>
    <s v="2C"/>
    <x v="0"/>
    <n v="319.20000000000005"/>
  </r>
  <r>
    <x v="10"/>
    <s v="17-I"/>
    <n v="511"/>
    <n v="51.3"/>
    <n v="100"/>
    <n v="50"/>
    <x v="0"/>
    <x v="0"/>
    <x v="1"/>
    <s v="2C"/>
    <x v="0"/>
    <n v="339.815"/>
  </r>
  <r>
    <x v="10"/>
    <s v="18-O"/>
    <n v="68"/>
    <n v="60.1"/>
    <n v="11"/>
    <n v="100"/>
    <x v="0"/>
    <x v="0"/>
    <x v="0"/>
    <s v="2C"/>
    <x v="0"/>
    <n v="45.22"/>
  </r>
  <r>
    <x v="10"/>
    <s v="18-I"/>
    <n v="981"/>
    <n v="74.599999999999994"/>
    <n v="132"/>
    <n v="27"/>
    <x v="0"/>
    <x v="0"/>
    <x v="1"/>
    <s v="2C"/>
    <x v="0"/>
    <n v="652.36500000000001"/>
  </r>
  <r>
    <x v="10"/>
    <s v="18W"/>
    <n v="3639"/>
    <n v="82.3"/>
    <n v="442"/>
    <n v="42"/>
    <x v="1"/>
    <x v="1"/>
    <x v="2"/>
    <s v="3A"/>
    <x v="0"/>
    <n v="2419.9349999999999"/>
  </r>
  <r>
    <x v="10"/>
    <n v="19"/>
    <n v="879"/>
    <n v="90.6"/>
    <n v="97"/>
    <n v="74"/>
    <x v="1"/>
    <x v="1"/>
    <x v="2"/>
    <s v="3A"/>
    <x v="0"/>
    <n v="584.53500000000008"/>
  </r>
  <r>
    <x v="10"/>
    <n v="20"/>
    <n v="1490"/>
    <n v="97.4"/>
    <n v="153"/>
    <n v="99"/>
    <x v="1"/>
    <x v="1"/>
    <x v="2"/>
    <s v="3A"/>
    <x v="0"/>
    <n v="990.85"/>
  </r>
  <r>
    <x v="10"/>
    <n v="21"/>
    <n v="922"/>
    <n v="112.4"/>
    <n v="82"/>
    <n v="71"/>
    <x v="1"/>
    <x v="1"/>
    <x v="2"/>
    <s v="3A"/>
    <x v="0"/>
    <n v="613.13"/>
  </r>
  <r>
    <x v="10"/>
    <n v="22"/>
    <n v="648"/>
    <n v="125"/>
    <n v="52"/>
    <n v="72"/>
    <x v="1"/>
    <x v="1"/>
    <x v="2"/>
    <s v="3A"/>
    <x v="0"/>
    <n v="430.92"/>
  </r>
  <r>
    <x v="10"/>
    <n v="23"/>
    <n v="379"/>
    <n v="138.9"/>
    <n v="27"/>
    <n v="100"/>
    <x v="1"/>
    <x v="1"/>
    <x v="2"/>
    <s v="3A"/>
    <x v="1"/>
    <n v="252.03500000000003"/>
  </r>
  <r>
    <x v="10"/>
    <n v="24"/>
    <n v="1228"/>
    <n v="113.7"/>
    <n v="108"/>
    <n v="87"/>
    <x v="1"/>
    <x v="2"/>
    <x v="3"/>
    <s v="3A"/>
    <x v="1"/>
    <n v="816.62"/>
  </r>
  <r>
    <x v="10"/>
    <n v="25"/>
    <n v="4455"/>
    <n v="125.1"/>
    <n v="356"/>
    <n v="76"/>
    <x v="1"/>
    <x v="2"/>
    <x v="3"/>
    <s v="3A"/>
    <x v="0"/>
    <n v="2962.5750000000007"/>
  </r>
  <r>
    <x v="10"/>
    <n v="26"/>
    <n v="2841"/>
    <n v="130.9"/>
    <n v="217"/>
    <n v="85"/>
    <x v="1"/>
    <x v="2"/>
    <x v="3"/>
    <s v="3A"/>
    <x v="0"/>
    <n v="1889.2650000000001"/>
  </r>
  <r>
    <x v="10"/>
    <n v="27"/>
    <n v="2801"/>
    <n v="115.3"/>
    <n v="243"/>
    <n v="93"/>
    <x v="1"/>
    <x v="2"/>
    <x v="3"/>
    <s v="3A"/>
    <x v="0"/>
    <n v="1862.6650000000002"/>
  </r>
  <r>
    <x v="10"/>
    <n v="28"/>
    <n v="1878"/>
    <n v="113.8"/>
    <n v="165"/>
    <n v="73"/>
    <x v="1"/>
    <x v="2"/>
    <x v="3"/>
    <s v="3A"/>
    <x v="0"/>
    <n v="1248.8700000000003"/>
  </r>
  <r>
    <x v="10"/>
    <n v="29"/>
    <n v="1976"/>
    <n v="109.2"/>
    <n v="181"/>
    <n v="78"/>
    <x v="1"/>
    <x v="3"/>
    <x v="4"/>
    <s v="3A"/>
    <x v="0"/>
    <n v="1314.04"/>
  </r>
  <r>
    <x v="10"/>
    <n v="30"/>
    <n v="1456"/>
    <n v="163"/>
    <n v="89"/>
    <n v="82"/>
    <x v="1"/>
    <x v="3"/>
    <x v="4"/>
    <s v="3A"/>
    <x v="0"/>
    <n v="968.24"/>
  </r>
  <r>
    <x v="10"/>
    <n v="31"/>
    <n v="443"/>
    <n v="166.7"/>
    <n v="27"/>
    <n v="95"/>
    <x v="1"/>
    <x v="3"/>
    <x v="4"/>
    <s v="3A"/>
    <x v="0"/>
    <n v="294.59500000000003"/>
  </r>
  <r>
    <x v="10"/>
    <n v="32"/>
    <n v="278"/>
    <n v="159.6"/>
    <n v="17"/>
    <n v="100"/>
    <x v="2"/>
    <x v="4"/>
    <x v="5"/>
    <s v="3B"/>
    <x v="0"/>
    <n v="184.87"/>
  </r>
  <r>
    <x v="10"/>
    <n v="33"/>
    <s v="NA"/>
    <s v="NA"/>
    <s v="NA"/>
    <s v="NA"/>
    <x v="2"/>
    <x v="4"/>
    <x v="5"/>
    <s v="3B"/>
    <x v="0"/>
    <s v="NA"/>
  </r>
  <r>
    <x v="10"/>
    <n v="34"/>
    <s v="NA"/>
    <s v="NA"/>
    <s v="NA"/>
    <s v="NA"/>
    <x v="2"/>
    <x v="4"/>
    <x v="5"/>
    <s v="3B"/>
    <x v="0"/>
    <s v="NA"/>
  </r>
  <r>
    <x v="10"/>
    <n v="35"/>
    <s v="NA"/>
    <s v="NA"/>
    <s v="NA"/>
    <s v="NA"/>
    <x v="2"/>
    <x v="4"/>
    <x v="5"/>
    <s v="3B"/>
    <x v="0"/>
    <s v="NA"/>
  </r>
  <r>
    <x v="10"/>
    <n v="36"/>
    <s v="NA"/>
    <s v="NA"/>
    <s v="NA"/>
    <s v="NA"/>
    <x v="2"/>
    <x v="4"/>
    <x v="5"/>
    <s v="3B"/>
    <x v="0"/>
    <s v="NA"/>
  </r>
  <r>
    <x v="10"/>
    <n v="37"/>
    <s v="NA"/>
    <s v="NA"/>
    <s v="NA"/>
    <s v="NA"/>
    <x v="2"/>
    <x v="4"/>
    <x v="5"/>
    <s v="3B"/>
    <x v="0"/>
    <s v="NA"/>
  </r>
  <r>
    <x v="10"/>
    <n v="38"/>
    <s v="NA"/>
    <s v="NA"/>
    <s v="NA"/>
    <s v="NA"/>
    <x v="2"/>
    <x v="4"/>
    <x v="5"/>
    <s v="3B"/>
    <x v="0"/>
    <s v="NA"/>
  </r>
  <r>
    <x v="10"/>
    <n v="39"/>
    <s v="NA"/>
    <s v="NA"/>
    <s v="NA"/>
    <s v="NA"/>
    <x v="2"/>
    <x v="5"/>
    <x v="6"/>
    <s v="3B"/>
    <x v="0"/>
    <s v="NA"/>
  </r>
  <r>
    <x v="10"/>
    <n v="40"/>
    <s v="NA"/>
    <s v="NA"/>
    <s v="NA"/>
    <s v="NA"/>
    <x v="2"/>
    <x v="5"/>
    <x v="6"/>
    <s v="3B"/>
    <x v="0"/>
    <s v="NA"/>
  </r>
  <r>
    <x v="10"/>
    <n v="41"/>
    <s v="NA"/>
    <s v="NA"/>
    <s v="NA"/>
    <s v="NA"/>
    <x v="2"/>
    <x v="5"/>
    <x v="6"/>
    <s v="3B"/>
    <x v="0"/>
    <s v="NA"/>
  </r>
  <r>
    <x v="10"/>
    <s v="42+"/>
    <s v="NA"/>
    <s v="NA"/>
    <s v="NA"/>
    <s v="NA"/>
    <x v="3"/>
    <x v="5"/>
    <x v="6"/>
    <s v="3C"/>
    <x v="0"/>
    <s v="NA"/>
  </r>
  <r>
    <x v="10"/>
    <s v="4A"/>
    <s v="NA"/>
    <s v="NA"/>
    <s v="NA"/>
    <s v="NA"/>
    <x v="4"/>
    <x v="6"/>
    <x v="7"/>
    <n v="4"/>
    <x v="0"/>
    <s v="NA"/>
  </r>
  <r>
    <x v="10"/>
    <s v="4B"/>
    <s v="NA"/>
    <s v="NA"/>
    <s v="NA"/>
    <s v="NA"/>
    <x v="4"/>
    <x v="6"/>
    <x v="7"/>
    <n v="4"/>
    <x v="0"/>
    <s v="NA"/>
  </r>
  <r>
    <x v="10"/>
    <s v="4C"/>
    <s v="NA"/>
    <s v="NA"/>
    <s v="NA"/>
    <s v="NA"/>
    <x v="4"/>
    <x v="6"/>
    <x v="7"/>
    <n v="4"/>
    <x v="0"/>
    <s v="NA"/>
  </r>
  <r>
    <x v="10"/>
    <s v="4DE"/>
    <s v="NA"/>
    <s v="NA"/>
    <s v="NA"/>
    <s v="NA"/>
    <x v="4"/>
    <x v="6"/>
    <x v="7"/>
    <n v="4"/>
    <x v="0"/>
    <s v="NA"/>
  </r>
  <r>
    <x v="10"/>
    <s v="4DW"/>
    <s v="NA"/>
    <s v="NA"/>
    <s v="NA"/>
    <s v="NA"/>
    <x v="4"/>
    <x v="6"/>
    <x v="7"/>
    <n v="4"/>
    <x v="0"/>
    <s v="NA"/>
  </r>
  <r>
    <x v="10"/>
    <s v="4E"/>
    <s v="NA"/>
    <s v="NA"/>
    <s v="NA"/>
    <s v="NA"/>
    <x v="4"/>
    <x v="6"/>
    <x v="7"/>
    <n v="4"/>
    <x v="0"/>
    <s v="NA"/>
  </r>
  <r>
    <x v="11"/>
    <s v="14-O"/>
    <n v="215"/>
    <n v="67.2"/>
    <n v="32"/>
    <n v="81"/>
    <x v="0"/>
    <x v="0"/>
    <x v="0"/>
    <s v="2C"/>
    <x v="0"/>
    <n v="142.97499999999999"/>
  </r>
  <r>
    <x v="11"/>
    <s v="14-I"/>
    <n v="873"/>
    <n v="52.6"/>
    <n v="166"/>
    <n v="9"/>
    <x v="0"/>
    <x v="0"/>
    <x v="1"/>
    <s v="2C"/>
    <x v="0"/>
    <n v="580.54500000000007"/>
  </r>
  <r>
    <x v="11"/>
    <s v="15-O"/>
    <n v="909"/>
    <n v="71"/>
    <n v="128"/>
    <n v="59"/>
    <x v="0"/>
    <x v="0"/>
    <x v="0"/>
    <s v="2C"/>
    <x v="0"/>
    <n v="604.48500000000001"/>
  </r>
  <r>
    <x v="11"/>
    <s v="15-I"/>
    <n v="795"/>
    <n v="58.8"/>
    <n v="135"/>
    <n v="13"/>
    <x v="0"/>
    <x v="0"/>
    <x v="1"/>
    <s v="2C"/>
    <x v="0"/>
    <n v="528.67500000000018"/>
  </r>
  <r>
    <x v="11"/>
    <s v="16-O"/>
    <n v="868"/>
    <n v="74.8"/>
    <n v="116"/>
    <n v="40"/>
    <x v="0"/>
    <x v="0"/>
    <x v="0"/>
    <s v="2C"/>
    <x v="0"/>
    <n v="577.22"/>
  </r>
  <r>
    <x v="11"/>
    <s v="16-I"/>
    <n v="1354"/>
    <n v="50.7"/>
    <n v="267"/>
    <n v="62"/>
    <x v="0"/>
    <x v="0"/>
    <x v="1"/>
    <s v="2C"/>
    <x v="0"/>
    <n v="900.41000000000008"/>
  </r>
  <r>
    <x v="11"/>
    <s v="17-O"/>
    <n v="784"/>
    <n v="67"/>
    <n v="117"/>
    <n v="35"/>
    <x v="0"/>
    <x v="0"/>
    <x v="0"/>
    <s v="2C"/>
    <x v="0"/>
    <n v="521.36"/>
  </r>
  <r>
    <x v="11"/>
    <s v="17-I"/>
    <n v="588"/>
    <n v="47.7"/>
    <n v="125"/>
    <n v="50"/>
    <x v="0"/>
    <x v="0"/>
    <x v="1"/>
    <s v="2C"/>
    <x v="0"/>
    <n v="391.02000000000004"/>
  </r>
  <r>
    <x v="11"/>
    <s v="18-O"/>
    <n v="117"/>
    <n v="69.900000000000006"/>
    <n v="17"/>
    <n v="61"/>
    <x v="0"/>
    <x v="0"/>
    <x v="0"/>
    <s v="2C"/>
    <x v="0"/>
    <n v="77.805000000000007"/>
  </r>
  <r>
    <x v="11"/>
    <s v="18-I"/>
    <n v="1113"/>
    <n v="71.599999999999994"/>
    <n v="155"/>
    <n v="51"/>
    <x v="0"/>
    <x v="0"/>
    <x v="1"/>
    <s v="2C"/>
    <x v="0"/>
    <n v="740.1450000000001"/>
  </r>
  <r>
    <x v="11"/>
    <s v="18W"/>
    <n v="2244"/>
    <n v="79.599999999999994"/>
    <n v="282"/>
    <n v="43"/>
    <x v="1"/>
    <x v="1"/>
    <x v="2"/>
    <s v="3A"/>
    <x v="0"/>
    <n v="1492.26"/>
  </r>
  <r>
    <x v="11"/>
    <n v="19"/>
    <n v="1264"/>
    <n v="79.5"/>
    <n v="159"/>
    <n v="63"/>
    <x v="1"/>
    <x v="1"/>
    <x v="2"/>
    <s v="3A"/>
    <x v="0"/>
    <n v="840.56000000000017"/>
  </r>
  <r>
    <x v="11"/>
    <n v="20"/>
    <n v="1259"/>
    <n v="80.8"/>
    <n v="156"/>
    <n v="83"/>
    <x v="1"/>
    <x v="1"/>
    <x v="2"/>
    <s v="3A"/>
    <x v="0"/>
    <n v="837.23500000000001"/>
  </r>
  <r>
    <x v="11"/>
    <n v="21"/>
    <n v="837"/>
    <n v="105.9"/>
    <n v="79"/>
    <n v="83"/>
    <x v="1"/>
    <x v="1"/>
    <x v="2"/>
    <s v="3A"/>
    <x v="0"/>
    <n v="556.60500000000002"/>
  </r>
  <r>
    <x v="11"/>
    <n v="22"/>
    <n v="588"/>
    <n v="105"/>
    <n v="56"/>
    <n v="82"/>
    <x v="1"/>
    <x v="1"/>
    <x v="2"/>
    <s v="3A"/>
    <x v="0"/>
    <n v="391.02000000000004"/>
  </r>
  <r>
    <x v="11"/>
    <n v="23"/>
    <n v="442"/>
    <n v="107.8"/>
    <n v="41"/>
    <n v="100"/>
    <x v="1"/>
    <x v="1"/>
    <x v="2"/>
    <s v="3A"/>
    <x v="1"/>
    <n v="293.93"/>
  </r>
  <r>
    <x v="11"/>
    <n v="24"/>
    <n v="1954"/>
    <n v="112.3"/>
    <n v="174"/>
    <n v="76"/>
    <x v="1"/>
    <x v="2"/>
    <x v="3"/>
    <s v="3A"/>
    <x v="1"/>
    <n v="1299.4100000000001"/>
  </r>
  <r>
    <x v="11"/>
    <n v="25"/>
    <n v="4376"/>
    <n v="126.8"/>
    <n v="345"/>
    <n v="76"/>
    <x v="1"/>
    <x v="2"/>
    <x v="3"/>
    <s v="3A"/>
    <x v="0"/>
    <n v="2910.04"/>
  </r>
  <r>
    <x v="11"/>
    <n v="26"/>
    <n v="4331"/>
    <n v="137.5"/>
    <n v="315"/>
    <n v="79"/>
    <x v="1"/>
    <x v="2"/>
    <x v="3"/>
    <s v="3A"/>
    <x v="0"/>
    <n v="2880.1150000000007"/>
  </r>
  <r>
    <x v="11"/>
    <n v="27"/>
    <n v="2770"/>
    <n v="117.4"/>
    <n v="236"/>
    <n v="83"/>
    <x v="1"/>
    <x v="2"/>
    <x v="3"/>
    <s v="3A"/>
    <x v="0"/>
    <n v="1842.0500000000002"/>
  </r>
  <r>
    <x v="11"/>
    <n v="28"/>
    <n v="2432"/>
    <n v="139.80000000000001"/>
    <n v="174"/>
    <n v="78"/>
    <x v="1"/>
    <x v="2"/>
    <x v="3"/>
    <s v="3A"/>
    <x v="0"/>
    <n v="1617.2800000000002"/>
  </r>
  <r>
    <x v="11"/>
    <n v="29"/>
    <n v="2252"/>
    <n v="130"/>
    <n v="173"/>
    <n v="82"/>
    <x v="1"/>
    <x v="3"/>
    <x v="4"/>
    <s v="3A"/>
    <x v="0"/>
    <n v="1497.5800000000002"/>
  </r>
  <r>
    <x v="11"/>
    <n v="30"/>
    <n v="1339"/>
    <n v="187.3"/>
    <n v="71"/>
    <n v="76"/>
    <x v="1"/>
    <x v="3"/>
    <x v="4"/>
    <s v="3A"/>
    <x v="0"/>
    <n v="890.43500000000017"/>
  </r>
  <r>
    <x v="11"/>
    <n v="31"/>
    <n v="321"/>
    <n v="147.9"/>
    <n v="22"/>
    <n v="100"/>
    <x v="1"/>
    <x v="3"/>
    <x v="4"/>
    <s v="3A"/>
    <x v="0"/>
    <n v="213.465"/>
  </r>
  <r>
    <x v="11"/>
    <n v="32"/>
    <n v="569"/>
    <n v="166.9"/>
    <n v="34"/>
    <n v="100"/>
    <x v="2"/>
    <x v="4"/>
    <x v="5"/>
    <s v="3B"/>
    <x v="0"/>
    <n v="378.38500000000005"/>
  </r>
  <r>
    <x v="11"/>
    <n v="33"/>
    <s v="NA"/>
    <s v="NA"/>
    <s v="NA"/>
    <s v="NA"/>
    <x v="2"/>
    <x v="4"/>
    <x v="5"/>
    <s v="3B"/>
    <x v="0"/>
    <s v="NA"/>
  </r>
  <r>
    <x v="11"/>
    <n v="34"/>
    <s v="NA"/>
    <s v="NA"/>
    <s v="NA"/>
    <s v="NA"/>
    <x v="2"/>
    <x v="4"/>
    <x v="5"/>
    <s v="3B"/>
    <x v="0"/>
    <s v="NA"/>
  </r>
  <r>
    <x v="11"/>
    <n v="35"/>
    <s v="NA"/>
    <s v="NA"/>
    <s v="NA"/>
    <s v="NA"/>
    <x v="2"/>
    <x v="4"/>
    <x v="5"/>
    <s v="3B"/>
    <x v="0"/>
    <s v="NA"/>
  </r>
  <r>
    <x v="11"/>
    <n v="36"/>
    <s v="NA"/>
    <s v="NA"/>
    <s v="NA"/>
    <s v="NA"/>
    <x v="2"/>
    <x v="4"/>
    <x v="5"/>
    <s v="3B"/>
    <x v="0"/>
    <s v="NA"/>
  </r>
  <r>
    <x v="11"/>
    <n v="37"/>
    <s v="NA"/>
    <s v="NA"/>
    <s v="NA"/>
    <s v="NA"/>
    <x v="2"/>
    <x v="4"/>
    <x v="5"/>
    <s v="3B"/>
    <x v="0"/>
    <s v="NA"/>
  </r>
  <r>
    <x v="11"/>
    <n v="38"/>
    <s v="NA"/>
    <s v="NA"/>
    <s v="NA"/>
    <s v="NA"/>
    <x v="2"/>
    <x v="4"/>
    <x v="5"/>
    <s v="3B"/>
    <x v="0"/>
    <s v="NA"/>
  </r>
  <r>
    <x v="11"/>
    <n v="39"/>
    <s v="NA"/>
    <s v="NA"/>
    <s v="NA"/>
    <s v="NA"/>
    <x v="2"/>
    <x v="5"/>
    <x v="6"/>
    <s v="3B"/>
    <x v="0"/>
    <s v="NA"/>
  </r>
  <r>
    <x v="11"/>
    <n v="40"/>
    <s v="NA"/>
    <s v="NA"/>
    <s v="NA"/>
    <s v="NA"/>
    <x v="2"/>
    <x v="5"/>
    <x v="6"/>
    <s v="3B"/>
    <x v="0"/>
    <s v="NA"/>
  </r>
  <r>
    <x v="11"/>
    <n v="41"/>
    <s v="NA"/>
    <s v="NA"/>
    <s v="NA"/>
    <s v="NA"/>
    <x v="2"/>
    <x v="5"/>
    <x v="6"/>
    <s v="3B"/>
    <x v="0"/>
    <s v="NA"/>
  </r>
  <r>
    <x v="11"/>
    <s v="42+"/>
    <s v="NA"/>
    <s v="NA"/>
    <s v="NA"/>
    <s v="NA"/>
    <x v="3"/>
    <x v="5"/>
    <x v="6"/>
    <s v="3C"/>
    <x v="0"/>
    <s v="NA"/>
  </r>
  <r>
    <x v="11"/>
    <s v="4A"/>
    <s v="NA"/>
    <s v="NA"/>
    <s v="NA"/>
    <s v="NA"/>
    <x v="4"/>
    <x v="6"/>
    <x v="7"/>
    <n v="4"/>
    <x v="0"/>
    <s v="NA"/>
  </r>
  <r>
    <x v="11"/>
    <s v="4B"/>
    <s v="NA"/>
    <s v="NA"/>
    <s v="NA"/>
    <s v="NA"/>
    <x v="4"/>
    <x v="6"/>
    <x v="7"/>
    <n v="4"/>
    <x v="0"/>
    <s v="NA"/>
  </r>
  <r>
    <x v="11"/>
    <s v="4C"/>
    <s v="NA"/>
    <s v="NA"/>
    <s v="NA"/>
    <s v="NA"/>
    <x v="4"/>
    <x v="6"/>
    <x v="7"/>
    <n v="4"/>
    <x v="0"/>
    <s v="NA"/>
  </r>
  <r>
    <x v="11"/>
    <s v="4DE"/>
    <s v="NA"/>
    <s v="NA"/>
    <s v="NA"/>
    <s v="NA"/>
    <x v="4"/>
    <x v="6"/>
    <x v="7"/>
    <n v="4"/>
    <x v="0"/>
    <s v="NA"/>
  </r>
  <r>
    <x v="11"/>
    <s v="4DW"/>
    <s v="NA"/>
    <s v="NA"/>
    <s v="NA"/>
    <s v="NA"/>
    <x v="4"/>
    <x v="6"/>
    <x v="7"/>
    <n v="4"/>
    <x v="0"/>
    <s v="NA"/>
  </r>
  <r>
    <x v="11"/>
    <s v="4E"/>
    <s v="NA"/>
    <s v="NA"/>
    <s v="NA"/>
    <s v="NA"/>
    <x v="4"/>
    <x v="6"/>
    <x v="7"/>
    <n v="4"/>
    <x v="0"/>
    <s v="NA"/>
  </r>
  <r>
    <x v="12"/>
    <s v="14-O"/>
    <n v="261"/>
    <m/>
    <m/>
    <m/>
    <x v="0"/>
    <x v="0"/>
    <x v="0"/>
    <s v="2C"/>
    <x v="0"/>
    <n v="173.565"/>
  </r>
  <r>
    <x v="12"/>
    <s v="14-I"/>
    <n v="918"/>
    <m/>
    <m/>
    <m/>
    <x v="0"/>
    <x v="0"/>
    <x v="1"/>
    <s v="2C"/>
    <x v="0"/>
    <n v="610.47"/>
  </r>
  <r>
    <x v="12"/>
    <s v="15-O"/>
    <n v="738"/>
    <m/>
    <m/>
    <m/>
    <x v="0"/>
    <x v="0"/>
    <x v="0"/>
    <s v="2C"/>
    <x v="0"/>
    <n v="490.7700000000001"/>
  </r>
  <r>
    <x v="12"/>
    <s v="15-I"/>
    <n v="685"/>
    <m/>
    <m/>
    <m/>
    <x v="0"/>
    <x v="0"/>
    <x v="1"/>
    <s v="2C"/>
    <x v="0"/>
    <n v="455.52500000000009"/>
  </r>
  <r>
    <x v="12"/>
    <s v="16-O"/>
    <n v="688"/>
    <m/>
    <m/>
    <m/>
    <x v="0"/>
    <x v="0"/>
    <x v="0"/>
    <s v="2C"/>
    <x v="0"/>
    <n v="457.5200000000001"/>
  </r>
  <r>
    <x v="12"/>
    <s v="16-I"/>
    <n v="1466"/>
    <m/>
    <m/>
    <m/>
    <x v="0"/>
    <x v="0"/>
    <x v="1"/>
    <s v="2C"/>
    <x v="0"/>
    <n v="974.8900000000001"/>
  </r>
  <r>
    <x v="12"/>
    <s v="17-O"/>
    <n v="705"/>
    <m/>
    <m/>
    <m/>
    <x v="0"/>
    <x v="0"/>
    <x v="0"/>
    <s v="2C"/>
    <x v="0"/>
    <n v="468.82500000000005"/>
  </r>
  <r>
    <x v="12"/>
    <s v="17-I"/>
    <n v="472"/>
    <m/>
    <m/>
    <m/>
    <x v="0"/>
    <x v="0"/>
    <x v="1"/>
    <s v="2C"/>
    <x v="0"/>
    <n v="313.88"/>
  </r>
  <r>
    <x v="12"/>
    <s v="18-O"/>
    <n v="115"/>
    <m/>
    <m/>
    <m/>
    <x v="0"/>
    <x v="0"/>
    <x v="0"/>
    <s v="2C"/>
    <x v="0"/>
    <n v="76.475000000000023"/>
  </r>
  <r>
    <x v="12"/>
    <s v="18-I"/>
    <n v="1206"/>
    <m/>
    <m/>
    <m/>
    <x v="0"/>
    <x v="0"/>
    <x v="1"/>
    <s v="2C"/>
    <x v="0"/>
    <n v="801.99"/>
  </r>
  <r>
    <x v="12"/>
    <s v="18W"/>
    <n v="1552"/>
    <m/>
    <m/>
    <m/>
    <x v="1"/>
    <x v="1"/>
    <x v="2"/>
    <s v="3A"/>
    <x v="0"/>
    <n v="1032.0800000000002"/>
  </r>
  <r>
    <x v="12"/>
    <n v="19"/>
    <n v="1994"/>
    <m/>
    <m/>
    <m/>
    <x v="1"/>
    <x v="1"/>
    <x v="2"/>
    <s v="3A"/>
    <x v="0"/>
    <n v="1326.01"/>
  </r>
  <r>
    <x v="12"/>
    <n v="20"/>
    <n v="1263"/>
    <m/>
    <m/>
    <m/>
    <x v="1"/>
    <x v="1"/>
    <x v="2"/>
    <s v="3A"/>
    <x v="0"/>
    <n v="839.8950000000001"/>
  </r>
  <r>
    <x v="12"/>
    <n v="21"/>
    <n v="569"/>
    <m/>
    <m/>
    <m/>
    <x v="1"/>
    <x v="1"/>
    <x v="2"/>
    <s v="3A"/>
    <x v="0"/>
    <n v="378.38500000000005"/>
  </r>
  <r>
    <x v="12"/>
    <n v="22"/>
    <n v="229"/>
    <m/>
    <m/>
    <m/>
    <x v="1"/>
    <x v="1"/>
    <x v="2"/>
    <s v="3A"/>
    <x v="0"/>
    <n v="152.285"/>
  </r>
  <r>
    <x v="12"/>
    <n v="23"/>
    <n v="410"/>
    <m/>
    <m/>
    <m/>
    <x v="1"/>
    <x v="1"/>
    <x v="2"/>
    <s v="3A"/>
    <x v="1"/>
    <n v="272.65000000000009"/>
  </r>
  <r>
    <x v="12"/>
    <n v="24"/>
    <n v="1822"/>
    <m/>
    <m/>
    <m/>
    <x v="1"/>
    <x v="2"/>
    <x v="3"/>
    <s v="3A"/>
    <x v="1"/>
    <n v="1211.6300000000001"/>
  </r>
  <r>
    <x v="12"/>
    <n v="25"/>
    <n v="3749"/>
    <m/>
    <m/>
    <m/>
    <x v="1"/>
    <x v="2"/>
    <x v="3"/>
    <s v="3A"/>
    <x v="0"/>
    <n v="2493.085"/>
  </r>
  <r>
    <x v="12"/>
    <n v="26"/>
    <n v="3651"/>
    <m/>
    <m/>
    <m/>
    <x v="1"/>
    <x v="2"/>
    <x v="3"/>
    <s v="3A"/>
    <x v="0"/>
    <n v="2427.915"/>
  </r>
  <r>
    <x v="12"/>
    <n v="27"/>
    <n v="4006"/>
    <m/>
    <m/>
    <m/>
    <x v="1"/>
    <x v="2"/>
    <x v="3"/>
    <s v="3A"/>
    <x v="0"/>
    <n v="2663.9900000000007"/>
  </r>
  <r>
    <x v="12"/>
    <n v="28"/>
    <n v="2592"/>
    <m/>
    <m/>
    <m/>
    <x v="1"/>
    <x v="2"/>
    <x v="3"/>
    <s v="3A"/>
    <x v="0"/>
    <n v="1723.68"/>
  </r>
  <r>
    <x v="12"/>
    <n v="29"/>
    <n v="3978"/>
    <m/>
    <m/>
    <m/>
    <x v="1"/>
    <x v="3"/>
    <x v="4"/>
    <s v="3A"/>
    <x v="0"/>
    <n v="2645.3700000000003"/>
  </r>
  <r>
    <x v="12"/>
    <n v="30"/>
    <n v="1205"/>
    <m/>
    <m/>
    <m/>
    <x v="1"/>
    <x v="3"/>
    <x v="4"/>
    <s v="3A"/>
    <x v="0"/>
    <n v="801.32500000000005"/>
  </r>
  <r>
    <x v="12"/>
    <n v="31"/>
    <n v="402"/>
    <m/>
    <m/>
    <m/>
    <x v="1"/>
    <x v="3"/>
    <x v="4"/>
    <s v="3A"/>
    <x v="0"/>
    <n v="267.33000000000004"/>
  </r>
  <r>
    <x v="12"/>
    <n v="32"/>
    <n v="519"/>
    <m/>
    <m/>
    <m/>
    <x v="2"/>
    <x v="4"/>
    <x v="5"/>
    <s v="3B"/>
    <x v="0"/>
    <n v="345.13499999999999"/>
  </r>
  <r>
    <x v="12"/>
    <n v="33"/>
    <m/>
    <m/>
    <m/>
    <m/>
    <x v="2"/>
    <x v="4"/>
    <x v="5"/>
    <s v="3B"/>
    <x v="0"/>
    <n v="0"/>
  </r>
  <r>
    <x v="12"/>
    <n v="34"/>
    <m/>
    <m/>
    <m/>
    <m/>
    <x v="2"/>
    <x v="4"/>
    <x v="5"/>
    <s v="3B"/>
    <x v="0"/>
    <n v="0"/>
  </r>
  <r>
    <x v="12"/>
    <n v="35"/>
    <m/>
    <m/>
    <m/>
    <m/>
    <x v="2"/>
    <x v="4"/>
    <x v="5"/>
    <s v="3B"/>
    <x v="0"/>
    <n v="0"/>
  </r>
  <r>
    <x v="12"/>
    <n v="36"/>
    <m/>
    <m/>
    <m/>
    <m/>
    <x v="2"/>
    <x v="4"/>
    <x v="5"/>
    <s v="3B"/>
    <x v="0"/>
    <n v="0"/>
  </r>
  <r>
    <x v="12"/>
    <n v="37"/>
    <m/>
    <m/>
    <m/>
    <m/>
    <x v="2"/>
    <x v="4"/>
    <x v="5"/>
    <s v="3B"/>
    <x v="0"/>
    <n v="0"/>
  </r>
  <r>
    <x v="12"/>
    <n v="38"/>
    <m/>
    <m/>
    <m/>
    <m/>
    <x v="2"/>
    <x v="4"/>
    <x v="5"/>
    <s v="3B"/>
    <x v="0"/>
    <n v="0"/>
  </r>
  <r>
    <x v="12"/>
    <n v="39"/>
    <m/>
    <m/>
    <m/>
    <m/>
    <x v="2"/>
    <x v="5"/>
    <x v="6"/>
    <s v="3B"/>
    <x v="0"/>
    <n v="0"/>
  </r>
  <r>
    <x v="12"/>
    <n v="40"/>
    <m/>
    <m/>
    <m/>
    <m/>
    <x v="2"/>
    <x v="5"/>
    <x v="6"/>
    <s v="3B"/>
    <x v="0"/>
    <n v="0"/>
  </r>
  <r>
    <x v="12"/>
    <n v="41"/>
    <m/>
    <m/>
    <m/>
    <m/>
    <x v="2"/>
    <x v="5"/>
    <x v="6"/>
    <s v="3B"/>
    <x v="0"/>
    <n v="0"/>
  </r>
  <r>
    <x v="12"/>
    <s v="42+"/>
    <m/>
    <m/>
    <m/>
    <m/>
    <x v="3"/>
    <x v="5"/>
    <x v="6"/>
    <s v="3C"/>
    <x v="0"/>
    <n v="0"/>
  </r>
  <r>
    <x v="12"/>
    <s v="4A"/>
    <m/>
    <m/>
    <m/>
    <m/>
    <x v="4"/>
    <x v="6"/>
    <x v="7"/>
    <n v="4"/>
    <x v="0"/>
    <n v="0"/>
  </r>
  <r>
    <x v="12"/>
    <s v="4B"/>
    <m/>
    <m/>
    <m/>
    <m/>
    <x v="4"/>
    <x v="6"/>
    <x v="7"/>
    <n v="4"/>
    <x v="0"/>
    <n v="0"/>
  </r>
  <r>
    <x v="12"/>
    <s v="4C"/>
    <m/>
    <m/>
    <m/>
    <m/>
    <x v="4"/>
    <x v="6"/>
    <x v="7"/>
    <n v="4"/>
    <x v="0"/>
    <n v="0"/>
  </r>
  <r>
    <x v="12"/>
    <s v="4DE"/>
    <m/>
    <m/>
    <m/>
    <m/>
    <x v="4"/>
    <x v="6"/>
    <x v="7"/>
    <n v="4"/>
    <x v="0"/>
    <n v="0"/>
  </r>
  <r>
    <x v="12"/>
    <s v="4DW"/>
    <m/>
    <m/>
    <m/>
    <m/>
    <x v="4"/>
    <x v="6"/>
    <x v="7"/>
    <n v="4"/>
    <x v="0"/>
    <n v="0"/>
  </r>
  <r>
    <x v="12"/>
    <s v="4E"/>
    <m/>
    <m/>
    <m/>
    <m/>
    <x v="4"/>
    <x v="6"/>
    <x v="7"/>
    <n v="4"/>
    <x v="0"/>
    <n v="0"/>
  </r>
  <r>
    <x v="13"/>
    <s v="14-O"/>
    <n v="500"/>
    <m/>
    <m/>
    <m/>
    <x v="0"/>
    <x v="0"/>
    <x v="0"/>
    <s v="2C"/>
    <x v="0"/>
    <n v="332.5"/>
  </r>
  <r>
    <x v="13"/>
    <s v="14-I"/>
    <n v="541"/>
    <m/>
    <m/>
    <m/>
    <x v="0"/>
    <x v="0"/>
    <x v="1"/>
    <s v="2C"/>
    <x v="0"/>
    <n v="359.76500000000004"/>
  </r>
  <r>
    <x v="13"/>
    <s v="15-O"/>
    <n v="1379"/>
    <m/>
    <m/>
    <m/>
    <x v="0"/>
    <x v="0"/>
    <x v="0"/>
    <s v="2C"/>
    <x v="0"/>
    <n v="917.03500000000008"/>
  </r>
  <r>
    <x v="13"/>
    <s v="15-I"/>
    <n v="535"/>
    <m/>
    <m/>
    <m/>
    <x v="0"/>
    <x v="0"/>
    <x v="1"/>
    <s v="2C"/>
    <x v="0"/>
    <n v="355.77500000000009"/>
  </r>
  <r>
    <x v="13"/>
    <s v="16-O"/>
    <n v="1016"/>
    <m/>
    <m/>
    <m/>
    <x v="0"/>
    <x v="0"/>
    <x v="0"/>
    <s v="2C"/>
    <x v="0"/>
    <n v="675.64"/>
  </r>
  <r>
    <x v="13"/>
    <s v="16-I"/>
    <n v="1636"/>
    <m/>
    <m/>
    <m/>
    <x v="0"/>
    <x v="0"/>
    <x v="1"/>
    <s v="2C"/>
    <x v="0"/>
    <n v="1087.94"/>
  </r>
  <r>
    <x v="13"/>
    <s v="17-O"/>
    <n v="627"/>
    <m/>
    <m/>
    <m/>
    <x v="0"/>
    <x v="0"/>
    <x v="0"/>
    <s v="2C"/>
    <x v="0"/>
    <n v="416.95500000000004"/>
  </r>
  <r>
    <x v="13"/>
    <s v="17-I"/>
    <n v="616"/>
    <m/>
    <m/>
    <m/>
    <x v="0"/>
    <x v="0"/>
    <x v="1"/>
    <s v="2C"/>
    <x v="0"/>
    <n v="409.64000000000004"/>
  </r>
  <r>
    <x v="13"/>
    <s v="18-O"/>
    <n v="92"/>
    <m/>
    <m/>
    <m/>
    <x v="0"/>
    <x v="0"/>
    <x v="0"/>
    <s v="2C"/>
    <x v="0"/>
    <n v="61.180000000000007"/>
  </r>
  <r>
    <x v="13"/>
    <s v="18-I"/>
    <n v="1406"/>
    <m/>
    <m/>
    <m/>
    <x v="0"/>
    <x v="0"/>
    <x v="1"/>
    <s v="2C"/>
    <x v="0"/>
    <n v="934.99"/>
  </r>
  <r>
    <x v="13"/>
    <s v="18W"/>
    <n v="1318"/>
    <m/>
    <m/>
    <m/>
    <x v="1"/>
    <x v="1"/>
    <x v="2"/>
    <s v="3A"/>
    <x v="0"/>
    <n v="876.47"/>
  </r>
  <r>
    <x v="13"/>
    <n v="19"/>
    <n v="1301"/>
    <m/>
    <m/>
    <m/>
    <x v="1"/>
    <x v="1"/>
    <x v="2"/>
    <s v="3A"/>
    <x v="0"/>
    <n v="865.16500000000019"/>
  </r>
  <r>
    <x v="13"/>
    <n v="20"/>
    <n v="1433"/>
    <m/>
    <m/>
    <m/>
    <x v="1"/>
    <x v="1"/>
    <x v="2"/>
    <s v="3A"/>
    <x v="0"/>
    <n v="952.94500000000005"/>
  </r>
  <r>
    <x v="13"/>
    <n v="21"/>
    <n v="564"/>
    <m/>
    <m/>
    <m/>
    <x v="1"/>
    <x v="1"/>
    <x v="2"/>
    <s v="3A"/>
    <x v="0"/>
    <n v="375.06"/>
  </r>
  <r>
    <x v="13"/>
    <n v="22"/>
    <n v="535"/>
    <m/>
    <m/>
    <m/>
    <x v="1"/>
    <x v="1"/>
    <x v="2"/>
    <s v="3A"/>
    <x v="0"/>
    <n v="355.77500000000009"/>
  </r>
  <r>
    <x v="13"/>
    <n v="23"/>
    <n v="249"/>
    <m/>
    <m/>
    <m/>
    <x v="1"/>
    <x v="1"/>
    <x v="2"/>
    <s v="3A"/>
    <x v="1"/>
    <n v="165.58500000000001"/>
  </r>
  <r>
    <x v="13"/>
    <n v="24"/>
    <n v="1847"/>
    <m/>
    <m/>
    <m/>
    <x v="1"/>
    <x v="2"/>
    <x v="3"/>
    <s v="3A"/>
    <x v="1"/>
    <n v="1228.2550000000001"/>
  </r>
  <r>
    <x v="13"/>
    <n v="25"/>
    <n v="4536"/>
    <m/>
    <m/>
    <m/>
    <x v="1"/>
    <x v="2"/>
    <x v="3"/>
    <s v="3A"/>
    <x v="0"/>
    <n v="3016.44"/>
  </r>
  <r>
    <x v="13"/>
    <n v="26"/>
    <n v="3772"/>
    <m/>
    <m/>
    <m/>
    <x v="1"/>
    <x v="2"/>
    <x v="3"/>
    <s v="3A"/>
    <x v="0"/>
    <n v="2508.38"/>
  </r>
  <r>
    <x v="13"/>
    <n v="27"/>
    <n v="2701"/>
    <m/>
    <m/>
    <m/>
    <x v="1"/>
    <x v="2"/>
    <x v="3"/>
    <s v="3A"/>
    <x v="0"/>
    <n v="1796.1650000000002"/>
  </r>
  <r>
    <x v="13"/>
    <n v="28"/>
    <n v="3240"/>
    <m/>
    <m/>
    <m/>
    <x v="1"/>
    <x v="2"/>
    <x v="3"/>
    <s v="3A"/>
    <x v="0"/>
    <n v="2154.6"/>
  </r>
  <r>
    <x v="13"/>
    <n v="29"/>
    <n v="3731"/>
    <m/>
    <m/>
    <m/>
    <x v="1"/>
    <x v="3"/>
    <x v="4"/>
    <s v="3A"/>
    <x v="0"/>
    <n v="2481.1150000000007"/>
  </r>
  <r>
    <x v="13"/>
    <n v="30"/>
    <n v="1344"/>
    <m/>
    <m/>
    <m/>
    <x v="1"/>
    <x v="3"/>
    <x v="4"/>
    <s v="3A"/>
    <x v="0"/>
    <n v="893.76"/>
  </r>
  <r>
    <x v="13"/>
    <n v="31"/>
    <n v="336"/>
    <m/>
    <m/>
    <m/>
    <x v="1"/>
    <x v="3"/>
    <x v="4"/>
    <s v="3A"/>
    <x v="0"/>
    <n v="223.44"/>
  </r>
  <r>
    <x v="13"/>
    <n v="32"/>
    <n v="47"/>
    <m/>
    <m/>
    <m/>
    <x v="2"/>
    <x v="4"/>
    <x v="5"/>
    <s v="3B"/>
    <x v="0"/>
    <n v="31.255000000000003"/>
  </r>
  <r>
    <x v="13"/>
    <n v="33"/>
    <m/>
    <m/>
    <m/>
    <m/>
    <x v="2"/>
    <x v="4"/>
    <x v="5"/>
    <s v="3B"/>
    <x v="0"/>
    <n v="0"/>
  </r>
  <r>
    <x v="13"/>
    <n v="34"/>
    <m/>
    <m/>
    <m/>
    <m/>
    <x v="2"/>
    <x v="4"/>
    <x v="5"/>
    <s v="3B"/>
    <x v="0"/>
    <n v="0"/>
  </r>
  <r>
    <x v="13"/>
    <n v="35"/>
    <m/>
    <m/>
    <m/>
    <m/>
    <x v="2"/>
    <x v="4"/>
    <x v="5"/>
    <s v="3B"/>
    <x v="0"/>
    <n v="0"/>
  </r>
  <r>
    <x v="13"/>
    <n v="36"/>
    <m/>
    <m/>
    <m/>
    <m/>
    <x v="2"/>
    <x v="4"/>
    <x v="5"/>
    <s v="3B"/>
    <x v="0"/>
    <n v="0"/>
  </r>
  <r>
    <x v="13"/>
    <n v="37"/>
    <m/>
    <m/>
    <m/>
    <m/>
    <x v="2"/>
    <x v="4"/>
    <x v="5"/>
    <s v="3B"/>
    <x v="0"/>
    <n v="0"/>
  </r>
  <r>
    <x v="13"/>
    <n v="38"/>
    <m/>
    <m/>
    <m/>
    <m/>
    <x v="2"/>
    <x v="4"/>
    <x v="5"/>
    <s v="3B"/>
    <x v="0"/>
    <n v="0"/>
  </r>
  <r>
    <x v="13"/>
    <n v="39"/>
    <m/>
    <m/>
    <m/>
    <m/>
    <x v="2"/>
    <x v="5"/>
    <x v="6"/>
    <s v="3B"/>
    <x v="0"/>
    <n v="0"/>
  </r>
  <r>
    <x v="13"/>
    <n v="40"/>
    <m/>
    <m/>
    <m/>
    <m/>
    <x v="2"/>
    <x v="5"/>
    <x v="6"/>
    <s v="3B"/>
    <x v="0"/>
    <n v="0"/>
  </r>
  <r>
    <x v="13"/>
    <n v="41"/>
    <m/>
    <m/>
    <m/>
    <m/>
    <x v="2"/>
    <x v="5"/>
    <x v="6"/>
    <s v="3B"/>
    <x v="0"/>
    <n v="0"/>
  </r>
  <r>
    <x v="13"/>
    <s v="42+"/>
    <m/>
    <m/>
    <m/>
    <m/>
    <x v="3"/>
    <x v="5"/>
    <x v="6"/>
    <s v="3C"/>
    <x v="0"/>
    <n v="0"/>
  </r>
  <r>
    <x v="13"/>
    <s v="4A"/>
    <m/>
    <m/>
    <m/>
    <m/>
    <x v="4"/>
    <x v="6"/>
    <x v="7"/>
    <n v="4"/>
    <x v="0"/>
    <n v="0"/>
  </r>
  <r>
    <x v="13"/>
    <s v="4B"/>
    <m/>
    <m/>
    <m/>
    <m/>
    <x v="4"/>
    <x v="6"/>
    <x v="7"/>
    <n v="4"/>
    <x v="0"/>
    <n v="0"/>
  </r>
  <r>
    <x v="13"/>
    <s v="4C"/>
    <m/>
    <m/>
    <m/>
    <m/>
    <x v="4"/>
    <x v="6"/>
    <x v="7"/>
    <n v="4"/>
    <x v="0"/>
    <n v="0"/>
  </r>
  <r>
    <x v="13"/>
    <s v="4DE"/>
    <m/>
    <m/>
    <m/>
    <m/>
    <x v="4"/>
    <x v="6"/>
    <x v="7"/>
    <n v="4"/>
    <x v="0"/>
    <n v="0"/>
  </r>
  <r>
    <x v="13"/>
    <s v="4DW"/>
    <m/>
    <m/>
    <m/>
    <m/>
    <x v="4"/>
    <x v="6"/>
    <x v="7"/>
    <n v="4"/>
    <x v="0"/>
    <n v="0"/>
  </r>
  <r>
    <x v="13"/>
    <s v="4E"/>
    <m/>
    <m/>
    <m/>
    <m/>
    <x v="4"/>
    <x v="6"/>
    <x v="7"/>
    <n v="4"/>
    <x v="0"/>
    <n v="0"/>
  </r>
  <r>
    <x v="14"/>
    <s v="14-O"/>
    <n v="315"/>
    <m/>
    <m/>
    <m/>
    <x v="0"/>
    <x v="0"/>
    <x v="0"/>
    <s v="2C"/>
    <x v="0"/>
    <n v="209.47500000000002"/>
  </r>
  <r>
    <x v="14"/>
    <s v="14-I"/>
    <n v="523"/>
    <m/>
    <m/>
    <m/>
    <x v="0"/>
    <x v="0"/>
    <x v="1"/>
    <s v="2C"/>
    <x v="0"/>
    <n v="347.79500000000002"/>
  </r>
  <r>
    <x v="14"/>
    <s v="15-O"/>
    <n v="861"/>
    <m/>
    <m/>
    <m/>
    <x v="0"/>
    <x v="0"/>
    <x v="0"/>
    <s v="2C"/>
    <x v="0"/>
    <n v="572.56500000000005"/>
  </r>
  <r>
    <x v="14"/>
    <s v="15-I"/>
    <n v="528"/>
    <m/>
    <m/>
    <m/>
    <x v="0"/>
    <x v="0"/>
    <x v="1"/>
    <s v="2C"/>
    <x v="0"/>
    <n v="351.12"/>
  </r>
  <r>
    <x v="14"/>
    <s v="16-O"/>
    <n v="895"/>
    <m/>
    <m/>
    <m/>
    <x v="0"/>
    <x v="0"/>
    <x v="0"/>
    <s v="2C"/>
    <x v="0"/>
    <n v="595.17500000000018"/>
  </r>
  <r>
    <x v="14"/>
    <s v="16-I"/>
    <n v="2077"/>
    <m/>
    <m/>
    <m/>
    <x v="0"/>
    <x v="0"/>
    <x v="1"/>
    <s v="2C"/>
    <x v="0"/>
    <n v="1381.2050000000002"/>
  </r>
  <r>
    <x v="14"/>
    <s v="17-O"/>
    <n v="512"/>
    <m/>
    <m/>
    <m/>
    <x v="0"/>
    <x v="0"/>
    <x v="0"/>
    <s v="2C"/>
    <x v="0"/>
    <n v="340.48"/>
  </r>
  <r>
    <x v="14"/>
    <s v="17-I"/>
    <n v="699"/>
    <m/>
    <m/>
    <m/>
    <x v="0"/>
    <x v="0"/>
    <x v="1"/>
    <s v="2C"/>
    <x v="0"/>
    <n v="464.83500000000009"/>
  </r>
  <r>
    <x v="14"/>
    <s v="18-O"/>
    <n v="180"/>
    <m/>
    <m/>
    <m/>
    <x v="0"/>
    <x v="0"/>
    <x v="0"/>
    <s v="2C"/>
    <x v="0"/>
    <n v="119.7"/>
  </r>
  <r>
    <x v="14"/>
    <s v="18-I"/>
    <n v="1563"/>
    <m/>
    <m/>
    <m/>
    <x v="0"/>
    <x v="0"/>
    <x v="1"/>
    <s v="2C"/>
    <x v="0"/>
    <n v="1039.395"/>
  </r>
  <r>
    <x v="14"/>
    <s v="18W"/>
    <n v="978"/>
    <m/>
    <m/>
    <m/>
    <x v="1"/>
    <x v="1"/>
    <x v="2"/>
    <s v="3A"/>
    <x v="0"/>
    <n v="650.37"/>
  </r>
  <r>
    <x v="14"/>
    <n v="19"/>
    <n v="598"/>
    <m/>
    <m/>
    <m/>
    <x v="1"/>
    <x v="1"/>
    <x v="2"/>
    <s v="3A"/>
    <x v="0"/>
    <n v="397.67"/>
  </r>
  <r>
    <x v="14"/>
    <n v="20"/>
    <n v="1768"/>
    <m/>
    <m/>
    <m/>
    <x v="1"/>
    <x v="1"/>
    <x v="2"/>
    <s v="3A"/>
    <x v="0"/>
    <n v="1175.72"/>
  </r>
  <r>
    <x v="14"/>
    <n v="21"/>
    <n v="641"/>
    <m/>
    <m/>
    <m/>
    <x v="1"/>
    <x v="1"/>
    <x v="2"/>
    <s v="3A"/>
    <x v="0"/>
    <n v="426.26500000000004"/>
  </r>
  <r>
    <x v="14"/>
    <n v="22"/>
    <n v="784"/>
    <m/>
    <m/>
    <m/>
    <x v="1"/>
    <x v="1"/>
    <x v="2"/>
    <s v="3A"/>
    <x v="0"/>
    <n v="521.36"/>
  </r>
  <r>
    <x v="14"/>
    <n v="23"/>
    <n v="745"/>
    <m/>
    <m/>
    <m/>
    <x v="1"/>
    <x v="1"/>
    <x v="2"/>
    <s v="3A"/>
    <x v="1"/>
    <n v="495.42500000000001"/>
  </r>
  <r>
    <x v="14"/>
    <n v="24"/>
    <n v="1883"/>
    <m/>
    <m/>
    <m/>
    <x v="1"/>
    <x v="2"/>
    <x v="3"/>
    <s v="3A"/>
    <x v="1"/>
    <n v="1252.1950000000002"/>
  </r>
  <r>
    <x v="14"/>
    <n v="25"/>
    <n v="2982"/>
    <m/>
    <m/>
    <m/>
    <x v="1"/>
    <x v="2"/>
    <x v="3"/>
    <s v="3A"/>
    <x v="0"/>
    <n v="1983.0300000000002"/>
  </r>
  <r>
    <x v="14"/>
    <n v="26"/>
    <n v="4467"/>
    <m/>
    <m/>
    <m/>
    <x v="1"/>
    <x v="2"/>
    <x v="3"/>
    <s v="3A"/>
    <x v="0"/>
    <n v="2970.5550000000007"/>
  </r>
  <r>
    <x v="14"/>
    <n v="27"/>
    <n v="2232"/>
    <m/>
    <m/>
    <m/>
    <x v="1"/>
    <x v="2"/>
    <x v="3"/>
    <s v="3A"/>
    <x v="0"/>
    <n v="1484.28"/>
  </r>
  <r>
    <x v="14"/>
    <n v="28"/>
    <n v="3433"/>
    <m/>
    <m/>
    <m/>
    <x v="1"/>
    <x v="2"/>
    <x v="3"/>
    <s v="3A"/>
    <x v="0"/>
    <n v="2282.9450000000002"/>
  </r>
  <r>
    <x v="14"/>
    <n v="29"/>
    <n v="3441"/>
    <m/>
    <m/>
    <m/>
    <x v="1"/>
    <x v="3"/>
    <x v="4"/>
    <s v="3A"/>
    <x v="0"/>
    <n v="2288.2650000000003"/>
  </r>
  <r>
    <x v="14"/>
    <n v="30"/>
    <n v="2117"/>
    <m/>
    <m/>
    <m/>
    <x v="1"/>
    <x v="3"/>
    <x v="4"/>
    <s v="3A"/>
    <x v="0"/>
    <n v="1407.8050000000001"/>
  </r>
  <r>
    <x v="14"/>
    <n v="31"/>
    <n v="655"/>
    <m/>
    <m/>
    <m/>
    <x v="1"/>
    <x v="3"/>
    <x v="4"/>
    <s v="3A"/>
    <x v="0"/>
    <n v="435.57500000000005"/>
  </r>
  <r>
    <x v="14"/>
    <n v="32"/>
    <n v="1614"/>
    <m/>
    <m/>
    <m/>
    <x v="2"/>
    <x v="4"/>
    <x v="5"/>
    <s v="3B"/>
    <x v="0"/>
    <n v="1073.31"/>
  </r>
  <r>
    <x v="14"/>
    <n v="33"/>
    <m/>
    <m/>
    <m/>
    <m/>
    <x v="2"/>
    <x v="4"/>
    <x v="5"/>
    <s v="3B"/>
    <x v="0"/>
    <n v="0"/>
  </r>
  <r>
    <x v="14"/>
    <n v="34"/>
    <m/>
    <m/>
    <m/>
    <m/>
    <x v="2"/>
    <x v="4"/>
    <x v="5"/>
    <s v="3B"/>
    <x v="0"/>
    <n v="0"/>
  </r>
  <r>
    <x v="14"/>
    <n v="35"/>
    <m/>
    <m/>
    <m/>
    <m/>
    <x v="2"/>
    <x v="4"/>
    <x v="5"/>
    <s v="3B"/>
    <x v="0"/>
    <n v="0"/>
  </r>
  <r>
    <x v="14"/>
    <n v="36"/>
    <m/>
    <m/>
    <m/>
    <m/>
    <x v="2"/>
    <x v="4"/>
    <x v="5"/>
    <s v="3B"/>
    <x v="0"/>
    <n v="0"/>
  </r>
  <r>
    <x v="14"/>
    <n v="37"/>
    <m/>
    <m/>
    <m/>
    <m/>
    <x v="2"/>
    <x v="4"/>
    <x v="5"/>
    <s v="3B"/>
    <x v="0"/>
    <n v="0"/>
  </r>
  <r>
    <x v="14"/>
    <n v="38"/>
    <m/>
    <m/>
    <m/>
    <m/>
    <x v="2"/>
    <x v="4"/>
    <x v="5"/>
    <s v="3B"/>
    <x v="0"/>
    <n v="0"/>
  </r>
  <r>
    <x v="14"/>
    <n v="39"/>
    <m/>
    <m/>
    <m/>
    <m/>
    <x v="2"/>
    <x v="5"/>
    <x v="6"/>
    <s v="3B"/>
    <x v="0"/>
    <n v="0"/>
  </r>
  <r>
    <x v="14"/>
    <n v="40"/>
    <m/>
    <m/>
    <m/>
    <m/>
    <x v="2"/>
    <x v="5"/>
    <x v="6"/>
    <s v="3B"/>
    <x v="0"/>
    <n v="0"/>
  </r>
  <r>
    <x v="14"/>
    <n v="41"/>
    <m/>
    <m/>
    <m/>
    <m/>
    <x v="2"/>
    <x v="5"/>
    <x v="6"/>
    <s v="3B"/>
    <x v="0"/>
    <n v="0"/>
  </r>
  <r>
    <x v="14"/>
    <s v="42+"/>
    <m/>
    <m/>
    <m/>
    <m/>
    <x v="3"/>
    <x v="5"/>
    <x v="6"/>
    <s v="3C"/>
    <x v="0"/>
    <n v="0"/>
  </r>
  <r>
    <x v="14"/>
    <s v="4A"/>
    <m/>
    <m/>
    <m/>
    <m/>
    <x v="4"/>
    <x v="6"/>
    <x v="7"/>
    <n v="4"/>
    <x v="0"/>
    <n v="0"/>
  </r>
  <r>
    <x v="14"/>
    <s v="4B"/>
    <m/>
    <m/>
    <m/>
    <m/>
    <x v="4"/>
    <x v="6"/>
    <x v="7"/>
    <n v="4"/>
    <x v="0"/>
    <n v="0"/>
  </r>
  <r>
    <x v="14"/>
    <s v="4C"/>
    <m/>
    <m/>
    <m/>
    <m/>
    <x v="4"/>
    <x v="6"/>
    <x v="7"/>
    <n v="4"/>
    <x v="0"/>
    <n v="0"/>
  </r>
  <r>
    <x v="14"/>
    <s v="4DE"/>
    <m/>
    <m/>
    <m/>
    <m/>
    <x v="4"/>
    <x v="6"/>
    <x v="7"/>
    <n v="4"/>
    <x v="0"/>
    <n v="0"/>
  </r>
  <r>
    <x v="14"/>
    <s v="4DW"/>
    <m/>
    <m/>
    <m/>
    <m/>
    <x v="4"/>
    <x v="6"/>
    <x v="7"/>
    <n v="4"/>
    <x v="0"/>
    <n v="0"/>
  </r>
  <r>
    <x v="14"/>
    <s v="4E"/>
    <m/>
    <m/>
    <m/>
    <m/>
    <x v="4"/>
    <x v="6"/>
    <x v="7"/>
    <n v="4"/>
    <x v="0"/>
    <n v="0"/>
  </r>
  <r>
    <x v="15"/>
    <s v="14-O"/>
    <n v="449"/>
    <m/>
    <m/>
    <m/>
    <x v="0"/>
    <x v="0"/>
    <x v="0"/>
    <s v="2C"/>
    <x v="0"/>
    <n v="298.58500000000004"/>
  </r>
  <r>
    <x v="15"/>
    <s v="14-I"/>
    <n v="644"/>
    <m/>
    <m/>
    <m/>
    <x v="0"/>
    <x v="0"/>
    <x v="1"/>
    <s v="2C"/>
    <x v="0"/>
    <n v="428.26000000000005"/>
  </r>
  <r>
    <x v="15"/>
    <s v="15-O"/>
    <n v="1647"/>
    <m/>
    <m/>
    <m/>
    <x v="0"/>
    <x v="0"/>
    <x v="0"/>
    <s v="2C"/>
    <x v="0"/>
    <n v="1095.2550000000001"/>
  </r>
  <r>
    <x v="15"/>
    <s v="15-I"/>
    <n v="203"/>
    <m/>
    <m/>
    <m/>
    <x v="0"/>
    <x v="0"/>
    <x v="1"/>
    <s v="2C"/>
    <x v="0"/>
    <n v="134.995"/>
  </r>
  <r>
    <x v="15"/>
    <s v="16-O"/>
    <n v="1359"/>
    <m/>
    <m/>
    <m/>
    <x v="0"/>
    <x v="0"/>
    <x v="0"/>
    <s v="2C"/>
    <x v="0"/>
    <n v="903.73500000000001"/>
  </r>
  <r>
    <x v="15"/>
    <s v="16-I"/>
    <n v="2231"/>
    <m/>
    <m/>
    <m/>
    <x v="0"/>
    <x v="0"/>
    <x v="1"/>
    <s v="2C"/>
    <x v="0"/>
    <n v="1483.615"/>
  </r>
  <r>
    <x v="15"/>
    <s v="17-O"/>
    <n v="957"/>
    <m/>
    <m/>
    <m/>
    <x v="0"/>
    <x v="0"/>
    <x v="0"/>
    <s v="2C"/>
    <x v="0"/>
    <n v="636.40500000000009"/>
  </r>
  <r>
    <x v="15"/>
    <s v="17-I"/>
    <n v="815"/>
    <m/>
    <m/>
    <m/>
    <x v="0"/>
    <x v="0"/>
    <x v="1"/>
    <s v="2C"/>
    <x v="0"/>
    <n v="541.97500000000002"/>
  </r>
  <r>
    <x v="15"/>
    <s v="18-O"/>
    <n v="111"/>
    <m/>
    <m/>
    <m/>
    <x v="0"/>
    <x v="0"/>
    <x v="0"/>
    <s v="2C"/>
    <x v="0"/>
    <n v="73.814999999999998"/>
  </r>
  <r>
    <x v="15"/>
    <s v="18-I"/>
    <n v="1964"/>
    <m/>
    <m/>
    <m/>
    <x v="0"/>
    <x v="0"/>
    <x v="1"/>
    <s v="2C"/>
    <x v="0"/>
    <n v="1306.0600000000002"/>
  </r>
  <r>
    <x v="15"/>
    <s v="18W"/>
    <n v="929"/>
    <m/>
    <m/>
    <m/>
    <x v="1"/>
    <x v="1"/>
    <x v="2"/>
    <s v="3A"/>
    <x v="0"/>
    <n v="617.78500000000008"/>
  </r>
  <r>
    <x v="15"/>
    <n v="19"/>
    <n v="499"/>
    <m/>
    <m/>
    <m/>
    <x v="1"/>
    <x v="1"/>
    <x v="2"/>
    <s v="3A"/>
    <x v="0"/>
    <n v="331.83500000000009"/>
  </r>
  <r>
    <x v="15"/>
    <n v="20"/>
    <n v="888"/>
    <m/>
    <m/>
    <m/>
    <x v="1"/>
    <x v="1"/>
    <x v="2"/>
    <s v="3A"/>
    <x v="0"/>
    <n v="590.52"/>
  </r>
  <r>
    <x v="15"/>
    <n v="21"/>
    <n v="565"/>
    <m/>
    <m/>
    <m/>
    <x v="1"/>
    <x v="1"/>
    <x v="2"/>
    <s v="3A"/>
    <x v="0"/>
    <n v="375.72500000000002"/>
  </r>
  <r>
    <x v="15"/>
    <n v="22"/>
    <n v="991"/>
    <m/>
    <m/>
    <m/>
    <x v="1"/>
    <x v="1"/>
    <x v="2"/>
    <s v="3A"/>
    <x v="0"/>
    <n v="659.01499999999999"/>
  </r>
  <r>
    <x v="15"/>
    <n v="23"/>
    <n v="264"/>
    <m/>
    <m/>
    <m/>
    <x v="1"/>
    <x v="1"/>
    <x v="2"/>
    <s v="3A"/>
    <x v="1"/>
    <n v="175.56"/>
  </r>
  <r>
    <x v="15"/>
    <n v="24"/>
    <n v="1689"/>
    <m/>
    <m/>
    <m/>
    <x v="1"/>
    <x v="2"/>
    <x v="3"/>
    <s v="3A"/>
    <x v="1"/>
    <n v="1123.1850000000002"/>
  </r>
  <r>
    <x v="15"/>
    <n v="25"/>
    <n v="3153"/>
    <m/>
    <m/>
    <m/>
    <x v="1"/>
    <x v="2"/>
    <x v="3"/>
    <s v="3A"/>
    <x v="0"/>
    <n v="2096.7449999999999"/>
  </r>
  <r>
    <x v="15"/>
    <n v="26"/>
    <n v="4385"/>
    <m/>
    <m/>
    <m/>
    <x v="1"/>
    <x v="2"/>
    <x v="3"/>
    <s v="3A"/>
    <x v="0"/>
    <n v="2916.0250000000001"/>
  </r>
  <r>
    <x v="15"/>
    <n v="27"/>
    <n v="3859"/>
    <m/>
    <m/>
    <m/>
    <x v="1"/>
    <x v="2"/>
    <x v="3"/>
    <s v="3A"/>
    <x v="0"/>
    <n v="2566.2350000000001"/>
  </r>
  <r>
    <x v="15"/>
    <n v="28"/>
    <n v="3135"/>
    <m/>
    <m/>
    <m/>
    <x v="1"/>
    <x v="2"/>
    <x v="3"/>
    <s v="3A"/>
    <x v="0"/>
    <n v="2084.7750000000001"/>
  </r>
  <r>
    <x v="15"/>
    <n v="29"/>
    <n v="2361"/>
    <m/>
    <m/>
    <m/>
    <x v="1"/>
    <x v="3"/>
    <x v="4"/>
    <s v="3A"/>
    <x v="0"/>
    <n v="1570.0650000000001"/>
  </r>
  <r>
    <x v="15"/>
    <n v="30"/>
    <n v="1422"/>
    <m/>
    <m/>
    <m/>
    <x v="1"/>
    <x v="3"/>
    <x v="4"/>
    <s v="3A"/>
    <x v="0"/>
    <n v="945.63"/>
  </r>
  <r>
    <x v="15"/>
    <n v="31"/>
    <n v="719"/>
    <m/>
    <m/>
    <m/>
    <x v="1"/>
    <x v="3"/>
    <x v="4"/>
    <s v="3A"/>
    <x v="0"/>
    <n v="478.13500000000005"/>
  </r>
  <r>
    <x v="15"/>
    <n v="32"/>
    <n v="2132"/>
    <m/>
    <m/>
    <m/>
    <x v="2"/>
    <x v="4"/>
    <x v="5"/>
    <s v="3B"/>
    <x v="0"/>
    <n v="1417.78"/>
  </r>
  <r>
    <x v="15"/>
    <n v="33"/>
    <m/>
    <m/>
    <m/>
    <m/>
    <x v="2"/>
    <x v="4"/>
    <x v="5"/>
    <s v="3B"/>
    <x v="0"/>
    <n v="0"/>
  </r>
  <r>
    <x v="15"/>
    <n v="34"/>
    <n v="95"/>
    <m/>
    <m/>
    <m/>
    <x v="2"/>
    <x v="4"/>
    <x v="5"/>
    <s v="3B"/>
    <x v="0"/>
    <n v="63.175000000000011"/>
  </r>
  <r>
    <x v="15"/>
    <n v="35"/>
    <m/>
    <m/>
    <m/>
    <m/>
    <x v="2"/>
    <x v="4"/>
    <x v="5"/>
    <s v="3B"/>
    <x v="0"/>
    <n v="0"/>
  </r>
  <r>
    <x v="15"/>
    <n v="36"/>
    <m/>
    <m/>
    <m/>
    <m/>
    <x v="2"/>
    <x v="4"/>
    <x v="5"/>
    <s v="3B"/>
    <x v="0"/>
    <n v="0"/>
  </r>
  <r>
    <x v="15"/>
    <n v="37"/>
    <m/>
    <m/>
    <m/>
    <m/>
    <x v="2"/>
    <x v="4"/>
    <x v="5"/>
    <s v="3B"/>
    <x v="0"/>
    <n v="0"/>
  </r>
  <r>
    <x v="15"/>
    <n v="38"/>
    <m/>
    <m/>
    <m/>
    <m/>
    <x v="2"/>
    <x v="4"/>
    <x v="5"/>
    <s v="3B"/>
    <x v="0"/>
    <n v="0"/>
  </r>
  <r>
    <x v="15"/>
    <n v="39"/>
    <m/>
    <m/>
    <m/>
    <m/>
    <x v="2"/>
    <x v="5"/>
    <x v="6"/>
    <s v="3B"/>
    <x v="0"/>
    <n v="0"/>
  </r>
  <r>
    <x v="15"/>
    <n v="40"/>
    <m/>
    <m/>
    <m/>
    <m/>
    <x v="2"/>
    <x v="5"/>
    <x v="6"/>
    <s v="3B"/>
    <x v="0"/>
    <n v="0"/>
  </r>
  <r>
    <x v="15"/>
    <n v="41"/>
    <m/>
    <m/>
    <m/>
    <m/>
    <x v="2"/>
    <x v="5"/>
    <x v="6"/>
    <s v="3B"/>
    <x v="0"/>
    <n v="0"/>
  </r>
  <r>
    <x v="15"/>
    <s v="42+"/>
    <m/>
    <m/>
    <m/>
    <m/>
    <x v="3"/>
    <x v="5"/>
    <x v="6"/>
    <s v="3C"/>
    <x v="0"/>
    <n v="0"/>
  </r>
  <r>
    <x v="15"/>
    <s v="4A"/>
    <m/>
    <m/>
    <m/>
    <m/>
    <x v="4"/>
    <x v="6"/>
    <x v="7"/>
    <n v="4"/>
    <x v="0"/>
    <n v="0"/>
  </r>
  <r>
    <x v="15"/>
    <s v="4B"/>
    <m/>
    <m/>
    <m/>
    <m/>
    <x v="4"/>
    <x v="6"/>
    <x v="7"/>
    <n v="4"/>
    <x v="0"/>
    <n v="0"/>
  </r>
  <r>
    <x v="15"/>
    <s v="4C"/>
    <m/>
    <m/>
    <m/>
    <m/>
    <x v="4"/>
    <x v="6"/>
    <x v="7"/>
    <n v="4"/>
    <x v="0"/>
    <n v="0"/>
  </r>
  <r>
    <x v="15"/>
    <s v="4DE"/>
    <m/>
    <m/>
    <m/>
    <m/>
    <x v="4"/>
    <x v="6"/>
    <x v="7"/>
    <n v="4"/>
    <x v="0"/>
    <n v="0"/>
  </r>
  <r>
    <x v="15"/>
    <s v="4DW"/>
    <m/>
    <m/>
    <m/>
    <m/>
    <x v="4"/>
    <x v="6"/>
    <x v="7"/>
    <n v="4"/>
    <x v="0"/>
    <n v="0"/>
  </r>
  <r>
    <x v="15"/>
    <s v="4E"/>
    <m/>
    <m/>
    <m/>
    <m/>
    <x v="4"/>
    <x v="6"/>
    <x v="7"/>
    <n v="4"/>
    <x v="0"/>
    <n v="0"/>
  </r>
  <r>
    <x v="16"/>
    <s v="14-O"/>
    <n v="381"/>
    <m/>
    <m/>
    <m/>
    <x v="0"/>
    <x v="0"/>
    <x v="0"/>
    <s v="2C"/>
    <x v="0"/>
    <n v="253.36500000000001"/>
  </r>
  <r>
    <x v="16"/>
    <s v="14-I"/>
    <n v="980"/>
    <m/>
    <m/>
    <m/>
    <x v="0"/>
    <x v="0"/>
    <x v="1"/>
    <s v="2C"/>
    <x v="0"/>
    <n v="651.70000000000005"/>
  </r>
  <r>
    <x v="16"/>
    <s v="15-O"/>
    <n v="701"/>
    <m/>
    <m/>
    <m/>
    <x v="0"/>
    <x v="0"/>
    <x v="0"/>
    <s v="2C"/>
    <x v="0"/>
    <n v="466.16500000000002"/>
  </r>
  <r>
    <x v="16"/>
    <s v="15-I"/>
    <n v="214"/>
    <m/>
    <m/>
    <m/>
    <x v="0"/>
    <x v="0"/>
    <x v="1"/>
    <s v="2C"/>
    <x v="0"/>
    <n v="142.31"/>
  </r>
  <r>
    <x v="16"/>
    <s v="16-O"/>
    <n v="1026"/>
    <m/>
    <m/>
    <m/>
    <x v="0"/>
    <x v="0"/>
    <x v="0"/>
    <s v="2C"/>
    <x v="0"/>
    <n v="682.29000000000008"/>
  </r>
  <r>
    <x v="16"/>
    <s v="16-I"/>
    <n v="1931"/>
    <m/>
    <m/>
    <m/>
    <x v="0"/>
    <x v="0"/>
    <x v="1"/>
    <s v="2C"/>
    <x v="0"/>
    <n v="1284.115"/>
  </r>
  <r>
    <x v="16"/>
    <s v="17-O"/>
    <n v="582"/>
    <m/>
    <m/>
    <m/>
    <x v="0"/>
    <x v="0"/>
    <x v="0"/>
    <s v="2C"/>
    <x v="0"/>
    <n v="387.03000000000009"/>
  </r>
  <r>
    <x v="16"/>
    <s v="17-I"/>
    <n v="962"/>
    <m/>
    <m/>
    <m/>
    <x v="0"/>
    <x v="0"/>
    <x v="1"/>
    <s v="2C"/>
    <x v="0"/>
    <n v="639.73"/>
  </r>
  <r>
    <x v="16"/>
    <s v="18-O"/>
    <n v="253"/>
    <m/>
    <m/>
    <m/>
    <x v="0"/>
    <x v="0"/>
    <x v="0"/>
    <s v="2C"/>
    <x v="0"/>
    <n v="168.245"/>
  </r>
  <r>
    <x v="16"/>
    <s v="18-I"/>
    <n v="1458"/>
    <m/>
    <m/>
    <m/>
    <x v="0"/>
    <x v="0"/>
    <x v="1"/>
    <s v="2C"/>
    <x v="0"/>
    <n v="969.57"/>
  </r>
  <r>
    <x v="16"/>
    <s v="18W"/>
    <n v="1312"/>
    <m/>
    <m/>
    <m/>
    <x v="1"/>
    <x v="1"/>
    <x v="2"/>
    <s v="3A"/>
    <x v="0"/>
    <n v="872.48"/>
  </r>
  <r>
    <x v="16"/>
    <n v="19"/>
    <n v="447"/>
    <m/>
    <m/>
    <m/>
    <x v="1"/>
    <x v="1"/>
    <x v="2"/>
    <s v="3A"/>
    <x v="0"/>
    <n v="297.255"/>
  </r>
  <r>
    <x v="16"/>
    <n v="20"/>
    <n v="827"/>
    <m/>
    <m/>
    <m/>
    <x v="1"/>
    <x v="1"/>
    <x v="2"/>
    <s v="3A"/>
    <x v="0"/>
    <n v="549.95500000000004"/>
  </r>
  <r>
    <x v="16"/>
    <n v="21"/>
    <n v="368"/>
    <m/>
    <m/>
    <m/>
    <x v="1"/>
    <x v="1"/>
    <x v="2"/>
    <s v="3A"/>
    <x v="0"/>
    <n v="244.72000000000003"/>
  </r>
  <r>
    <x v="16"/>
    <n v="22"/>
    <n v="337"/>
    <m/>
    <m/>
    <m/>
    <x v="1"/>
    <x v="1"/>
    <x v="2"/>
    <s v="3A"/>
    <x v="0"/>
    <n v="224.10500000000005"/>
  </r>
  <r>
    <x v="16"/>
    <n v="23"/>
    <n v="374"/>
    <m/>
    <m/>
    <m/>
    <x v="1"/>
    <x v="1"/>
    <x v="2"/>
    <s v="3A"/>
    <x v="1"/>
    <n v="248.71"/>
  </r>
  <r>
    <x v="16"/>
    <n v="24"/>
    <n v="1210"/>
    <m/>
    <m/>
    <m/>
    <x v="1"/>
    <x v="2"/>
    <x v="3"/>
    <s v="3A"/>
    <x v="1"/>
    <n v="804.65000000000009"/>
  </r>
  <r>
    <x v="16"/>
    <n v="25"/>
    <n v="4521"/>
    <m/>
    <m/>
    <m/>
    <x v="1"/>
    <x v="2"/>
    <x v="3"/>
    <s v="3A"/>
    <x v="0"/>
    <n v="3006.4650000000001"/>
  </r>
  <r>
    <x v="16"/>
    <n v="26"/>
    <n v="5192"/>
    <m/>
    <m/>
    <m/>
    <x v="1"/>
    <x v="2"/>
    <x v="3"/>
    <s v="3A"/>
    <x v="0"/>
    <n v="3452.6800000000007"/>
  </r>
  <r>
    <x v="16"/>
    <n v="27"/>
    <n v="2865"/>
    <m/>
    <m/>
    <m/>
    <x v="1"/>
    <x v="2"/>
    <x v="3"/>
    <s v="3A"/>
    <x v="0"/>
    <n v="1905.2250000000004"/>
  </r>
  <r>
    <x v="16"/>
    <n v="28"/>
    <n v="2621"/>
    <m/>
    <m/>
    <m/>
    <x v="1"/>
    <x v="2"/>
    <x v="3"/>
    <s v="3A"/>
    <x v="0"/>
    <n v="1742.9650000000004"/>
  </r>
  <r>
    <x v="16"/>
    <n v="29"/>
    <n v="3104"/>
    <m/>
    <m/>
    <m/>
    <x v="1"/>
    <x v="3"/>
    <x v="4"/>
    <s v="3A"/>
    <x v="0"/>
    <n v="2064.1600000000003"/>
  </r>
  <r>
    <x v="16"/>
    <n v="30"/>
    <n v="2608"/>
    <m/>
    <m/>
    <m/>
    <x v="1"/>
    <x v="3"/>
    <x v="4"/>
    <s v="3A"/>
    <x v="0"/>
    <n v="1734.3200000000002"/>
  </r>
  <r>
    <x v="16"/>
    <n v="31"/>
    <n v="610"/>
    <m/>
    <m/>
    <m/>
    <x v="1"/>
    <x v="3"/>
    <x v="4"/>
    <s v="3A"/>
    <x v="0"/>
    <n v="405.65000000000009"/>
  </r>
  <r>
    <x v="16"/>
    <n v="32"/>
    <n v="2559"/>
    <m/>
    <m/>
    <m/>
    <x v="2"/>
    <x v="4"/>
    <x v="5"/>
    <s v="3B"/>
    <x v="0"/>
    <n v="1701.7350000000004"/>
  </r>
  <r>
    <x v="16"/>
    <n v="33"/>
    <n v="411"/>
    <m/>
    <m/>
    <m/>
    <x v="2"/>
    <x v="4"/>
    <x v="5"/>
    <s v="3B"/>
    <x v="0"/>
    <n v="273.315"/>
  </r>
  <r>
    <x v="16"/>
    <n v="34"/>
    <n v="228"/>
    <m/>
    <m/>
    <m/>
    <x v="2"/>
    <x v="4"/>
    <x v="5"/>
    <s v="3B"/>
    <x v="0"/>
    <n v="151.62"/>
  </r>
  <r>
    <x v="16"/>
    <n v="35"/>
    <m/>
    <m/>
    <m/>
    <m/>
    <x v="2"/>
    <x v="4"/>
    <x v="5"/>
    <s v="3B"/>
    <x v="0"/>
    <n v="0"/>
  </r>
  <r>
    <x v="16"/>
    <n v="36"/>
    <m/>
    <m/>
    <m/>
    <m/>
    <x v="2"/>
    <x v="4"/>
    <x v="5"/>
    <s v="3B"/>
    <x v="0"/>
    <n v="0"/>
  </r>
  <r>
    <x v="16"/>
    <n v="37"/>
    <m/>
    <m/>
    <m/>
    <m/>
    <x v="2"/>
    <x v="4"/>
    <x v="5"/>
    <s v="3B"/>
    <x v="0"/>
    <n v="0"/>
  </r>
  <r>
    <x v="16"/>
    <n v="38"/>
    <m/>
    <m/>
    <m/>
    <m/>
    <x v="2"/>
    <x v="4"/>
    <x v="5"/>
    <s v="3B"/>
    <x v="0"/>
    <n v="0"/>
  </r>
  <r>
    <x v="16"/>
    <n v="39"/>
    <m/>
    <m/>
    <m/>
    <m/>
    <x v="2"/>
    <x v="5"/>
    <x v="6"/>
    <s v="3B"/>
    <x v="0"/>
    <n v="0"/>
  </r>
  <r>
    <x v="16"/>
    <n v="40"/>
    <m/>
    <m/>
    <m/>
    <m/>
    <x v="2"/>
    <x v="5"/>
    <x v="6"/>
    <s v="3B"/>
    <x v="0"/>
    <n v="0"/>
  </r>
  <r>
    <x v="16"/>
    <n v="41"/>
    <m/>
    <m/>
    <m/>
    <m/>
    <x v="2"/>
    <x v="5"/>
    <x v="6"/>
    <s v="3B"/>
    <x v="0"/>
    <n v="0"/>
  </r>
  <r>
    <x v="16"/>
    <s v="42+"/>
    <m/>
    <m/>
    <m/>
    <m/>
    <x v="3"/>
    <x v="5"/>
    <x v="6"/>
    <s v="3C"/>
    <x v="0"/>
    <n v="0"/>
  </r>
  <r>
    <x v="16"/>
    <s v="4A"/>
    <m/>
    <m/>
    <m/>
    <m/>
    <x v="4"/>
    <x v="6"/>
    <x v="7"/>
    <n v="4"/>
    <x v="0"/>
    <n v="0"/>
  </r>
  <r>
    <x v="16"/>
    <s v="4B"/>
    <n v="5"/>
    <m/>
    <m/>
    <m/>
    <x v="4"/>
    <x v="6"/>
    <x v="7"/>
    <n v="4"/>
    <x v="0"/>
    <n v="3.3250000000000002"/>
  </r>
  <r>
    <x v="16"/>
    <s v="4C"/>
    <m/>
    <m/>
    <m/>
    <m/>
    <x v="4"/>
    <x v="6"/>
    <x v="7"/>
    <n v="4"/>
    <x v="0"/>
    <n v="0"/>
  </r>
  <r>
    <x v="16"/>
    <s v="4DE"/>
    <m/>
    <m/>
    <m/>
    <m/>
    <x v="4"/>
    <x v="6"/>
    <x v="7"/>
    <n v="4"/>
    <x v="0"/>
    <n v="0"/>
  </r>
  <r>
    <x v="16"/>
    <s v="4DW"/>
    <m/>
    <m/>
    <m/>
    <m/>
    <x v="4"/>
    <x v="6"/>
    <x v="7"/>
    <n v="4"/>
    <x v="0"/>
    <n v="0"/>
  </r>
  <r>
    <x v="16"/>
    <s v="4E"/>
    <m/>
    <m/>
    <m/>
    <m/>
    <x v="4"/>
    <x v="6"/>
    <x v="7"/>
    <n v="4"/>
    <x v="0"/>
    <n v="0"/>
  </r>
  <r>
    <x v="17"/>
    <s v="14-O"/>
    <n v="618"/>
    <m/>
    <m/>
    <m/>
    <x v="0"/>
    <x v="0"/>
    <x v="0"/>
    <s v="2C"/>
    <x v="0"/>
    <n v="410.97"/>
  </r>
  <r>
    <x v="17"/>
    <s v="14-I"/>
    <n v="592"/>
    <m/>
    <m/>
    <m/>
    <x v="0"/>
    <x v="0"/>
    <x v="1"/>
    <s v="2C"/>
    <x v="0"/>
    <n v="393.68"/>
  </r>
  <r>
    <x v="17"/>
    <s v="15-O"/>
    <n v="1178"/>
    <m/>
    <m/>
    <m/>
    <x v="0"/>
    <x v="0"/>
    <x v="0"/>
    <s v="2C"/>
    <x v="0"/>
    <n v="783.37"/>
  </r>
  <r>
    <x v="17"/>
    <s v="15-I"/>
    <n v="617"/>
    <m/>
    <m/>
    <m/>
    <x v="0"/>
    <x v="0"/>
    <x v="1"/>
    <s v="2C"/>
    <x v="0"/>
    <n v="410.30500000000001"/>
  </r>
  <r>
    <x v="17"/>
    <s v="16-O"/>
    <n v="1179"/>
    <m/>
    <m/>
    <m/>
    <x v="0"/>
    <x v="0"/>
    <x v="0"/>
    <s v="2C"/>
    <x v="0"/>
    <n v="784.03500000000008"/>
  </r>
  <r>
    <x v="17"/>
    <s v="16-I"/>
    <n v="2115"/>
    <m/>
    <m/>
    <m/>
    <x v="0"/>
    <x v="0"/>
    <x v="1"/>
    <s v="2C"/>
    <x v="0"/>
    <n v="1406.4750000000004"/>
  </r>
  <r>
    <x v="17"/>
    <s v="17-O"/>
    <n v="864"/>
    <m/>
    <m/>
    <m/>
    <x v="0"/>
    <x v="0"/>
    <x v="0"/>
    <s v="2C"/>
    <x v="0"/>
    <n v="574.56000000000017"/>
  </r>
  <r>
    <x v="17"/>
    <s v="17-I"/>
    <n v="923"/>
    <m/>
    <m/>
    <m/>
    <x v="0"/>
    <x v="0"/>
    <x v="1"/>
    <s v="2C"/>
    <x v="0"/>
    <n v="613.79500000000007"/>
  </r>
  <r>
    <x v="17"/>
    <s v="18-O"/>
    <n v="198"/>
    <m/>
    <m/>
    <m/>
    <x v="0"/>
    <x v="0"/>
    <x v="0"/>
    <s v="2C"/>
    <x v="0"/>
    <n v="131.67000000000004"/>
  </r>
  <r>
    <x v="17"/>
    <s v="18-I"/>
    <n v="1611"/>
    <m/>
    <m/>
    <m/>
    <x v="0"/>
    <x v="0"/>
    <x v="1"/>
    <s v="2C"/>
    <x v="0"/>
    <n v="1071.3150000000001"/>
  </r>
  <r>
    <x v="17"/>
    <s v="18W"/>
    <n v="1173"/>
    <m/>
    <m/>
    <m/>
    <x v="1"/>
    <x v="1"/>
    <x v="2"/>
    <s v="3A"/>
    <x v="0"/>
    <n v="780.04500000000019"/>
  </r>
  <r>
    <x v="17"/>
    <n v="19"/>
    <n v="1036"/>
    <m/>
    <m/>
    <m/>
    <x v="1"/>
    <x v="1"/>
    <x v="2"/>
    <s v="3A"/>
    <x v="0"/>
    <n v="688.94"/>
  </r>
  <r>
    <x v="17"/>
    <n v="20"/>
    <n v="1956"/>
    <m/>
    <m/>
    <m/>
    <x v="1"/>
    <x v="1"/>
    <x v="2"/>
    <s v="3A"/>
    <x v="0"/>
    <n v="1300.74"/>
  </r>
  <r>
    <x v="17"/>
    <n v="21"/>
    <n v="615"/>
    <m/>
    <m/>
    <m/>
    <x v="1"/>
    <x v="1"/>
    <x v="2"/>
    <s v="3A"/>
    <x v="0"/>
    <n v="408.97500000000002"/>
  </r>
  <r>
    <x v="17"/>
    <n v="22"/>
    <n v="522"/>
    <m/>
    <m/>
    <m/>
    <x v="1"/>
    <x v="1"/>
    <x v="2"/>
    <s v="3A"/>
    <x v="0"/>
    <n v="347.13"/>
  </r>
  <r>
    <x v="17"/>
    <n v="23"/>
    <n v="744"/>
    <m/>
    <m/>
    <m/>
    <x v="1"/>
    <x v="1"/>
    <x v="2"/>
    <s v="3A"/>
    <x v="1"/>
    <n v="494.76000000000005"/>
  </r>
  <r>
    <x v="17"/>
    <n v="24"/>
    <n v="1541"/>
    <m/>
    <m/>
    <m/>
    <x v="1"/>
    <x v="2"/>
    <x v="3"/>
    <s v="3A"/>
    <x v="1"/>
    <n v="1024.7650000000001"/>
  </r>
  <r>
    <x v="17"/>
    <n v="25"/>
    <n v="3790"/>
    <m/>
    <m/>
    <m/>
    <x v="1"/>
    <x v="2"/>
    <x v="3"/>
    <s v="3A"/>
    <x v="0"/>
    <n v="2520.35"/>
  </r>
  <r>
    <x v="17"/>
    <n v="26"/>
    <n v="6315"/>
    <m/>
    <m/>
    <m/>
    <x v="1"/>
    <x v="2"/>
    <x v="3"/>
    <s v="3A"/>
    <x v="0"/>
    <n v="4199.4750000000004"/>
  </r>
  <r>
    <x v="17"/>
    <n v="27"/>
    <n v="2273"/>
    <m/>
    <m/>
    <m/>
    <x v="1"/>
    <x v="2"/>
    <x v="3"/>
    <s v="3A"/>
    <x v="0"/>
    <n v="1511.5450000000001"/>
  </r>
  <r>
    <x v="17"/>
    <n v="28"/>
    <n v="2430"/>
    <m/>
    <m/>
    <m/>
    <x v="1"/>
    <x v="2"/>
    <x v="3"/>
    <s v="3A"/>
    <x v="0"/>
    <n v="1615.95"/>
  </r>
  <r>
    <x v="17"/>
    <n v="29"/>
    <n v="2245"/>
    <m/>
    <m/>
    <m/>
    <x v="1"/>
    <x v="3"/>
    <x v="4"/>
    <s v="3A"/>
    <x v="0"/>
    <n v="1492.9250000000002"/>
  </r>
  <r>
    <x v="17"/>
    <n v="30"/>
    <n v="1742"/>
    <m/>
    <m/>
    <m/>
    <x v="1"/>
    <x v="3"/>
    <x v="4"/>
    <s v="3A"/>
    <x v="0"/>
    <n v="1158.43"/>
  </r>
  <r>
    <x v="17"/>
    <n v="31"/>
    <n v="1160"/>
    <m/>
    <m/>
    <m/>
    <x v="1"/>
    <x v="3"/>
    <x v="4"/>
    <s v="3A"/>
    <x v="0"/>
    <n v="771.40000000000009"/>
  </r>
  <r>
    <x v="17"/>
    <n v="32"/>
    <n v="2320"/>
    <m/>
    <m/>
    <m/>
    <x v="2"/>
    <x v="4"/>
    <x v="5"/>
    <s v="3B"/>
    <x v="0"/>
    <n v="1542.8000000000002"/>
  </r>
  <r>
    <x v="17"/>
    <n v="33"/>
    <n v="489"/>
    <m/>
    <m/>
    <m/>
    <x v="2"/>
    <x v="4"/>
    <x v="5"/>
    <s v="3B"/>
    <x v="0"/>
    <n v="325.185"/>
  </r>
  <r>
    <x v="17"/>
    <n v="34"/>
    <n v="546"/>
    <m/>
    <m/>
    <m/>
    <x v="2"/>
    <x v="4"/>
    <x v="5"/>
    <s v="3B"/>
    <x v="0"/>
    <n v="363.09000000000009"/>
  </r>
  <r>
    <x v="17"/>
    <n v="35"/>
    <n v="201"/>
    <m/>
    <m/>
    <m/>
    <x v="2"/>
    <x v="4"/>
    <x v="5"/>
    <s v="3B"/>
    <x v="0"/>
    <n v="133.66500000000002"/>
  </r>
  <r>
    <x v="17"/>
    <n v="36"/>
    <m/>
    <m/>
    <m/>
    <m/>
    <x v="2"/>
    <x v="4"/>
    <x v="5"/>
    <s v="3B"/>
    <x v="0"/>
    <n v="0"/>
  </r>
  <r>
    <x v="17"/>
    <n v="37"/>
    <m/>
    <m/>
    <m/>
    <m/>
    <x v="2"/>
    <x v="4"/>
    <x v="5"/>
    <s v="3B"/>
    <x v="0"/>
    <n v="0"/>
  </r>
  <r>
    <x v="17"/>
    <n v="38"/>
    <m/>
    <m/>
    <m/>
    <m/>
    <x v="2"/>
    <x v="4"/>
    <x v="5"/>
    <s v="3B"/>
    <x v="0"/>
    <n v="0"/>
  </r>
  <r>
    <x v="17"/>
    <n v="39"/>
    <m/>
    <m/>
    <m/>
    <m/>
    <x v="2"/>
    <x v="5"/>
    <x v="6"/>
    <s v="3B"/>
    <x v="0"/>
    <n v="0"/>
  </r>
  <r>
    <x v="17"/>
    <n v="40"/>
    <m/>
    <m/>
    <m/>
    <m/>
    <x v="2"/>
    <x v="5"/>
    <x v="6"/>
    <s v="3B"/>
    <x v="0"/>
    <n v="0"/>
  </r>
  <r>
    <x v="17"/>
    <n v="41"/>
    <m/>
    <m/>
    <m/>
    <m/>
    <x v="2"/>
    <x v="5"/>
    <x v="6"/>
    <s v="3B"/>
    <x v="0"/>
    <n v="0"/>
  </r>
  <r>
    <x v="17"/>
    <s v="42+"/>
    <m/>
    <m/>
    <m/>
    <m/>
    <x v="3"/>
    <x v="5"/>
    <x v="6"/>
    <s v="3C"/>
    <x v="0"/>
    <n v="0"/>
  </r>
  <r>
    <x v="17"/>
    <s v="4A"/>
    <m/>
    <m/>
    <m/>
    <m/>
    <x v="4"/>
    <x v="6"/>
    <x v="7"/>
    <n v="4"/>
    <x v="0"/>
    <n v="0"/>
  </r>
  <r>
    <x v="17"/>
    <s v="4B"/>
    <m/>
    <m/>
    <m/>
    <m/>
    <x v="4"/>
    <x v="6"/>
    <x v="7"/>
    <n v="4"/>
    <x v="0"/>
    <n v="0"/>
  </r>
  <r>
    <x v="17"/>
    <s v="4C"/>
    <m/>
    <m/>
    <m/>
    <m/>
    <x v="4"/>
    <x v="6"/>
    <x v="7"/>
    <n v="4"/>
    <x v="0"/>
    <n v="0"/>
  </r>
  <r>
    <x v="17"/>
    <s v="4DE"/>
    <m/>
    <m/>
    <m/>
    <m/>
    <x v="4"/>
    <x v="6"/>
    <x v="7"/>
    <n v="4"/>
    <x v="0"/>
    <n v="0"/>
  </r>
  <r>
    <x v="17"/>
    <s v="4DW"/>
    <m/>
    <m/>
    <m/>
    <m/>
    <x v="4"/>
    <x v="6"/>
    <x v="7"/>
    <n v="4"/>
    <x v="0"/>
    <n v="0"/>
  </r>
  <r>
    <x v="17"/>
    <s v="4E"/>
    <m/>
    <m/>
    <m/>
    <m/>
    <x v="4"/>
    <x v="6"/>
    <x v="7"/>
    <n v="4"/>
    <x v="0"/>
    <n v="0"/>
  </r>
  <r>
    <x v="18"/>
    <s v="14-O"/>
    <n v="675"/>
    <m/>
    <m/>
    <m/>
    <x v="0"/>
    <x v="0"/>
    <x v="0"/>
    <s v="2C"/>
    <x v="0"/>
    <n v="448.875"/>
  </r>
  <r>
    <x v="18"/>
    <s v="14-I"/>
    <n v="659"/>
    <m/>
    <m/>
    <m/>
    <x v="0"/>
    <x v="0"/>
    <x v="1"/>
    <s v="2C"/>
    <x v="0"/>
    <n v="438.23500000000001"/>
  </r>
  <r>
    <x v="18"/>
    <s v="15-O"/>
    <n v="1362"/>
    <m/>
    <m/>
    <m/>
    <x v="0"/>
    <x v="0"/>
    <x v="0"/>
    <s v="2C"/>
    <x v="0"/>
    <n v="905.73"/>
  </r>
  <r>
    <x v="18"/>
    <s v="15-I"/>
    <n v="286"/>
    <m/>
    <m/>
    <m/>
    <x v="0"/>
    <x v="0"/>
    <x v="1"/>
    <s v="2C"/>
    <x v="0"/>
    <n v="190.19"/>
  </r>
  <r>
    <x v="18"/>
    <s v="16-O"/>
    <n v="897"/>
    <m/>
    <m/>
    <m/>
    <x v="0"/>
    <x v="0"/>
    <x v="0"/>
    <s v="2C"/>
    <x v="0"/>
    <n v="596.505"/>
  </r>
  <r>
    <x v="18"/>
    <s v="16-I"/>
    <n v="2163"/>
    <m/>
    <m/>
    <m/>
    <x v="0"/>
    <x v="0"/>
    <x v="1"/>
    <s v="2C"/>
    <x v="0"/>
    <n v="1438.395"/>
  </r>
  <r>
    <x v="18"/>
    <s v="17-O"/>
    <n v="605"/>
    <m/>
    <m/>
    <m/>
    <x v="0"/>
    <x v="0"/>
    <x v="0"/>
    <s v="2C"/>
    <x v="0"/>
    <n v="402.32500000000005"/>
  </r>
  <r>
    <x v="18"/>
    <s v="17-I"/>
    <n v="922"/>
    <m/>
    <m/>
    <m/>
    <x v="0"/>
    <x v="0"/>
    <x v="1"/>
    <s v="2C"/>
    <x v="0"/>
    <n v="613.13"/>
  </r>
  <r>
    <x v="18"/>
    <s v="18-O"/>
    <n v="160"/>
    <m/>
    <m/>
    <m/>
    <x v="0"/>
    <x v="0"/>
    <x v="0"/>
    <s v="2C"/>
    <x v="0"/>
    <n v="106.4"/>
  </r>
  <r>
    <x v="18"/>
    <s v="18-I"/>
    <n v="1770"/>
    <m/>
    <m/>
    <m/>
    <x v="0"/>
    <x v="0"/>
    <x v="1"/>
    <s v="2C"/>
    <x v="0"/>
    <n v="1177.05"/>
  </r>
  <r>
    <x v="18"/>
    <s v="18W"/>
    <n v="1852"/>
    <m/>
    <m/>
    <m/>
    <x v="1"/>
    <x v="1"/>
    <x v="2"/>
    <s v="3A"/>
    <x v="0"/>
    <n v="1231.5800000000002"/>
  </r>
  <r>
    <x v="18"/>
    <n v="19"/>
    <n v="1937"/>
    <m/>
    <m/>
    <m/>
    <x v="1"/>
    <x v="1"/>
    <x v="2"/>
    <s v="3A"/>
    <x v="0"/>
    <n v="1288.105"/>
  </r>
  <r>
    <x v="18"/>
    <n v="20"/>
    <n v="1492"/>
    <m/>
    <m/>
    <m/>
    <x v="1"/>
    <x v="1"/>
    <x v="2"/>
    <s v="3A"/>
    <x v="0"/>
    <n v="992.18000000000018"/>
  </r>
  <r>
    <x v="18"/>
    <n v="21"/>
    <n v="613"/>
    <m/>
    <m/>
    <m/>
    <x v="1"/>
    <x v="1"/>
    <x v="2"/>
    <s v="3A"/>
    <x v="0"/>
    <n v="407.64500000000004"/>
  </r>
  <r>
    <x v="18"/>
    <n v="22"/>
    <n v="692"/>
    <m/>
    <m/>
    <m/>
    <x v="1"/>
    <x v="1"/>
    <x v="2"/>
    <s v="3A"/>
    <x v="0"/>
    <n v="460.18"/>
  </r>
  <r>
    <x v="18"/>
    <n v="23"/>
    <n v="1124"/>
    <m/>
    <m/>
    <m/>
    <x v="1"/>
    <x v="1"/>
    <x v="2"/>
    <s v="3A"/>
    <x v="1"/>
    <n v="747.46"/>
  </r>
  <r>
    <x v="18"/>
    <n v="24"/>
    <n v="1672"/>
    <m/>
    <m/>
    <m/>
    <x v="1"/>
    <x v="2"/>
    <x v="3"/>
    <s v="3A"/>
    <x v="1"/>
    <n v="1111.8800000000001"/>
  </r>
  <r>
    <x v="18"/>
    <n v="25"/>
    <n v="1875"/>
    <m/>
    <m/>
    <m/>
    <x v="1"/>
    <x v="2"/>
    <x v="3"/>
    <s v="3A"/>
    <x v="0"/>
    <n v="1246.875"/>
  </r>
  <r>
    <x v="18"/>
    <n v="26"/>
    <n v="4601"/>
    <m/>
    <m/>
    <m/>
    <x v="1"/>
    <x v="2"/>
    <x v="3"/>
    <s v="3A"/>
    <x v="0"/>
    <n v="3059.665"/>
  </r>
  <r>
    <x v="18"/>
    <n v="27"/>
    <n v="2049"/>
    <m/>
    <m/>
    <m/>
    <x v="1"/>
    <x v="2"/>
    <x v="3"/>
    <s v="3A"/>
    <x v="0"/>
    <n v="1362.585"/>
  </r>
  <r>
    <x v="18"/>
    <n v="28"/>
    <n v="2535"/>
    <m/>
    <m/>
    <m/>
    <x v="1"/>
    <x v="2"/>
    <x v="3"/>
    <s v="3A"/>
    <x v="0"/>
    <n v="1685.7750000000001"/>
  </r>
  <r>
    <x v="18"/>
    <n v="29"/>
    <n v="3557"/>
    <m/>
    <m/>
    <m/>
    <x v="1"/>
    <x v="3"/>
    <x v="4"/>
    <s v="3A"/>
    <x v="0"/>
    <n v="2365.4050000000002"/>
  </r>
  <r>
    <x v="18"/>
    <n v="30"/>
    <n v="1511"/>
    <m/>
    <m/>
    <m/>
    <x v="1"/>
    <x v="3"/>
    <x v="4"/>
    <s v="3A"/>
    <x v="0"/>
    <n v="1004.8150000000001"/>
  </r>
  <r>
    <x v="18"/>
    <n v="31"/>
    <n v="694"/>
    <m/>
    <m/>
    <m/>
    <x v="1"/>
    <x v="3"/>
    <x v="4"/>
    <s v="3A"/>
    <x v="0"/>
    <n v="461.51000000000005"/>
  </r>
  <r>
    <x v="18"/>
    <n v="32"/>
    <n v="1054"/>
    <m/>
    <m/>
    <m/>
    <x v="2"/>
    <x v="4"/>
    <x v="5"/>
    <s v="3B"/>
    <x v="0"/>
    <n v="700.91000000000008"/>
  </r>
  <r>
    <x v="18"/>
    <n v="33"/>
    <n v="256"/>
    <m/>
    <m/>
    <m/>
    <x v="2"/>
    <x v="4"/>
    <x v="5"/>
    <s v="3B"/>
    <x v="0"/>
    <n v="170.24"/>
  </r>
  <r>
    <x v="18"/>
    <n v="34"/>
    <n v="255"/>
    <m/>
    <m/>
    <m/>
    <x v="2"/>
    <x v="4"/>
    <x v="5"/>
    <s v="3B"/>
    <x v="0"/>
    <n v="169.57500000000005"/>
  </r>
  <r>
    <x v="18"/>
    <n v="35"/>
    <n v="192"/>
    <m/>
    <m/>
    <m/>
    <x v="2"/>
    <x v="4"/>
    <x v="5"/>
    <s v="3B"/>
    <x v="0"/>
    <n v="127.68"/>
  </r>
  <r>
    <x v="18"/>
    <n v="36"/>
    <m/>
    <m/>
    <m/>
    <m/>
    <x v="2"/>
    <x v="4"/>
    <x v="5"/>
    <s v="3B"/>
    <x v="0"/>
    <n v="0"/>
  </r>
  <r>
    <x v="18"/>
    <n v="37"/>
    <m/>
    <m/>
    <m/>
    <m/>
    <x v="2"/>
    <x v="4"/>
    <x v="5"/>
    <s v="3B"/>
    <x v="0"/>
    <n v="0"/>
  </r>
  <r>
    <x v="18"/>
    <n v="38"/>
    <m/>
    <m/>
    <m/>
    <m/>
    <x v="2"/>
    <x v="4"/>
    <x v="5"/>
    <s v="3B"/>
    <x v="0"/>
    <n v="0"/>
  </r>
  <r>
    <x v="18"/>
    <n v="39"/>
    <m/>
    <m/>
    <m/>
    <m/>
    <x v="2"/>
    <x v="5"/>
    <x v="6"/>
    <s v="3B"/>
    <x v="0"/>
    <n v="0"/>
  </r>
  <r>
    <x v="18"/>
    <n v="40"/>
    <m/>
    <m/>
    <m/>
    <m/>
    <x v="2"/>
    <x v="5"/>
    <x v="6"/>
    <s v="3B"/>
    <x v="0"/>
    <n v="0"/>
  </r>
  <r>
    <x v="18"/>
    <n v="41"/>
    <m/>
    <m/>
    <m/>
    <m/>
    <x v="2"/>
    <x v="5"/>
    <x v="6"/>
    <s v="3B"/>
    <x v="0"/>
    <n v="0"/>
  </r>
  <r>
    <x v="18"/>
    <s v="42+"/>
    <m/>
    <m/>
    <m/>
    <m/>
    <x v="3"/>
    <x v="5"/>
    <x v="6"/>
    <s v="3C"/>
    <x v="0"/>
    <n v="0"/>
  </r>
  <r>
    <x v="18"/>
    <s v="4A"/>
    <m/>
    <m/>
    <m/>
    <m/>
    <x v="4"/>
    <x v="6"/>
    <x v="7"/>
    <n v="4"/>
    <x v="0"/>
    <n v="0"/>
  </r>
  <r>
    <x v="18"/>
    <s v="4B"/>
    <m/>
    <m/>
    <m/>
    <m/>
    <x v="4"/>
    <x v="6"/>
    <x v="7"/>
    <n v="4"/>
    <x v="0"/>
    <n v="0"/>
  </r>
  <r>
    <x v="18"/>
    <s v="4C"/>
    <m/>
    <m/>
    <m/>
    <m/>
    <x v="4"/>
    <x v="6"/>
    <x v="7"/>
    <n v="4"/>
    <x v="0"/>
    <n v="0"/>
  </r>
  <r>
    <x v="18"/>
    <s v="4DE"/>
    <m/>
    <m/>
    <m/>
    <m/>
    <x v="4"/>
    <x v="6"/>
    <x v="7"/>
    <n v="4"/>
    <x v="0"/>
    <n v="0"/>
  </r>
  <r>
    <x v="18"/>
    <s v="4DW"/>
    <m/>
    <m/>
    <m/>
    <m/>
    <x v="4"/>
    <x v="6"/>
    <x v="7"/>
    <n v="4"/>
    <x v="0"/>
    <n v="0"/>
  </r>
  <r>
    <x v="18"/>
    <s v="4E"/>
    <m/>
    <m/>
    <m/>
    <m/>
    <x v="4"/>
    <x v="6"/>
    <x v="7"/>
    <n v="4"/>
    <x v="0"/>
    <n v="0"/>
  </r>
  <r>
    <x v="19"/>
    <s v="14-O"/>
    <n v="548"/>
    <m/>
    <m/>
    <m/>
    <x v="0"/>
    <x v="0"/>
    <x v="0"/>
    <s v="2C"/>
    <x v="0"/>
    <n v="364.42"/>
  </r>
  <r>
    <x v="19"/>
    <s v="14-I"/>
    <n v="533"/>
    <m/>
    <m/>
    <m/>
    <x v="0"/>
    <x v="0"/>
    <x v="1"/>
    <s v="2C"/>
    <x v="0"/>
    <n v="354.44499999999999"/>
  </r>
  <r>
    <x v="19"/>
    <s v="15-O"/>
    <n v="1709"/>
    <m/>
    <m/>
    <m/>
    <x v="0"/>
    <x v="0"/>
    <x v="0"/>
    <s v="2C"/>
    <x v="0"/>
    <n v="1136.4850000000004"/>
  </r>
  <r>
    <x v="19"/>
    <s v="15-I"/>
    <n v="573"/>
    <m/>
    <m/>
    <m/>
    <x v="0"/>
    <x v="0"/>
    <x v="1"/>
    <s v="2C"/>
    <x v="0"/>
    <n v="381.04500000000002"/>
  </r>
  <r>
    <x v="19"/>
    <s v="16-O"/>
    <n v="996"/>
    <m/>
    <m/>
    <m/>
    <x v="0"/>
    <x v="0"/>
    <x v="0"/>
    <s v="2C"/>
    <x v="0"/>
    <n v="662.34"/>
  </r>
  <r>
    <x v="19"/>
    <s v="16-I"/>
    <n v="2124"/>
    <m/>
    <m/>
    <m/>
    <x v="0"/>
    <x v="0"/>
    <x v="1"/>
    <s v="2C"/>
    <x v="0"/>
    <n v="1412.46"/>
  </r>
  <r>
    <x v="19"/>
    <s v="17-O"/>
    <n v="412"/>
    <m/>
    <m/>
    <m/>
    <x v="0"/>
    <x v="0"/>
    <x v="0"/>
    <s v="2C"/>
    <x v="0"/>
    <n v="273.98"/>
  </r>
  <r>
    <x v="19"/>
    <s v="17-I"/>
    <n v="925"/>
    <m/>
    <m/>
    <m/>
    <x v="0"/>
    <x v="0"/>
    <x v="1"/>
    <s v="2C"/>
    <x v="0"/>
    <n v="615.125"/>
  </r>
  <r>
    <x v="19"/>
    <s v="18-O"/>
    <n v="103"/>
    <m/>
    <m/>
    <m/>
    <x v="0"/>
    <x v="0"/>
    <x v="0"/>
    <s v="2C"/>
    <x v="0"/>
    <n v="68.495000000000005"/>
  </r>
  <r>
    <x v="19"/>
    <s v="18-I"/>
    <n v="1830"/>
    <m/>
    <m/>
    <m/>
    <x v="0"/>
    <x v="0"/>
    <x v="1"/>
    <s v="2C"/>
    <x v="0"/>
    <n v="1216.95"/>
  </r>
  <r>
    <x v="19"/>
    <s v="18W"/>
    <n v="722"/>
    <m/>
    <m/>
    <m/>
    <x v="1"/>
    <x v="1"/>
    <x v="2"/>
    <s v="3A"/>
    <x v="0"/>
    <n v="480.13000000000005"/>
  </r>
  <r>
    <x v="19"/>
    <n v="19"/>
    <n v="1079"/>
    <m/>
    <m/>
    <m/>
    <x v="1"/>
    <x v="1"/>
    <x v="2"/>
    <s v="3A"/>
    <x v="0"/>
    <n v="717.53500000000008"/>
  </r>
  <r>
    <x v="19"/>
    <n v="20"/>
    <n v="1213"/>
    <m/>
    <m/>
    <m/>
    <x v="1"/>
    <x v="1"/>
    <x v="2"/>
    <s v="3A"/>
    <x v="0"/>
    <n v="806.6450000000001"/>
  </r>
  <r>
    <x v="19"/>
    <n v="21"/>
    <n v="538"/>
    <m/>
    <m/>
    <m/>
    <x v="1"/>
    <x v="1"/>
    <x v="2"/>
    <s v="3A"/>
    <x v="0"/>
    <n v="357.77000000000004"/>
  </r>
  <r>
    <x v="19"/>
    <n v="22"/>
    <n v="632"/>
    <m/>
    <m/>
    <m/>
    <x v="1"/>
    <x v="1"/>
    <x v="2"/>
    <s v="3A"/>
    <x v="0"/>
    <n v="420.28000000000009"/>
  </r>
  <r>
    <x v="19"/>
    <n v="23"/>
    <n v="902"/>
    <m/>
    <m/>
    <m/>
    <x v="1"/>
    <x v="1"/>
    <x v="2"/>
    <s v="3A"/>
    <x v="1"/>
    <n v="599.83000000000004"/>
  </r>
  <r>
    <x v="19"/>
    <n v="24"/>
    <n v="1520"/>
    <m/>
    <m/>
    <m/>
    <x v="1"/>
    <x v="2"/>
    <x v="3"/>
    <s v="3A"/>
    <x v="1"/>
    <n v="1010.8000000000002"/>
  </r>
  <r>
    <x v="19"/>
    <n v="25"/>
    <n v="4049"/>
    <m/>
    <m/>
    <m/>
    <x v="1"/>
    <x v="2"/>
    <x v="3"/>
    <s v="3A"/>
    <x v="0"/>
    <n v="2692.585"/>
  </r>
  <r>
    <x v="19"/>
    <n v="26"/>
    <n v="4459"/>
    <m/>
    <m/>
    <m/>
    <x v="1"/>
    <x v="2"/>
    <x v="3"/>
    <s v="3A"/>
    <x v="0"/>
    <n v="2965.2350000000001"/>
  </r>
  <r>
    <x v="19"/>
    <n v="27"/>
    <n v="2056"/>
    <m/>
    <m/>
    <m/>
    <x v="1"/>
    <x v="2"/>
    <x v="3"/>
    <s v="3A"/>
    <x v="0"/>
    <n v="1367.24"/>
  </r>
  <r>
    <x v="19"/>
    <n v="28"/>
    <n v="2763"/>
    <m/>
    <m/>
    <m/>
    <x v="1"/>
    <x v="2"/>
    <x v="3"/>
    <s v="3A"/>
    <x v="0"/>
    <n v="1837.3950000000002"/>
  </r>
  <r>
    <x v="19"/>
    <n v="29"/>
    <n v="2244"/>
    <m/>
    <m/>
    <m/>
    <x v="1"/>
    <x v="3"/>
    <x v="4"/>
    <s v="3A"/>
    <x v="0"/>
    <n v="1492.26"/>
  </r>
  <r>
    <x v="19"/>
    <n v="30"/>
    <n v="2028"/>
    <m/>
    <m/>
    <m/>
    <x v="1"/>
    <x v="3"/>
    <x v="4"/>
    <s v="3A"/>
    <x v="0"/>
    <n v="1348.6200000000003"/>
  </r>
  <r>
    <x v="19"/>
    <n v="31"/>
    <n v="489"/>
    <m/>
    <m/>
    <m/>
    <x v="1"/>
    <x v="3"/>
    <x v="4"/>
    <s v="3A"/>
    <x v="0"/>
    <n v="325.185"/>
  </r>
  <r>
    <x v="19"/>
    <n v="32"/>
    <n v="2057"/>
    <m/>
    <m/>
    <m/>
    <x v="2"/>
    <x v="4"/>
    <x v="5"/>
    <s v="3B"/>
    <x v="0"/>
    <n v="1367.905"/>
  </r>
  <r>
    <x v="19"/>
    <n v="33"/>
    <n v="121"/>
    <m/>
    <m/>
    <m/>
    <x v="2"/>
    <x v="4"/>
    <x v="5"/>
    <s v="3B"/>
    <x v="0"/>
    <n v="80.465000000000003"/>
  </r>
  <r>
    <x v="19"/>
    <n v="34"/>
    <n v="561"/>
    <m/>
    <m/>
    <m/>
    <x v="2"/>
    <x v="4"/>
    <x v="5"/>
    <s v="3B"/>
    <x v="0"/>
    <n v="373.065"/>
  </r>
  <r>
    <x v="19"/>
    <n v="35"/>
    <n v="218"/>
    <m/>
    <m/>
    <m/>
    <x v="2"/>
    <x v="4"/>
    <x v="5"/>
    <s v="3B"/>
    <x v="0"/>
    <n v="144.97"/>
  </r>
  <r>
    <x v="19"/>
    <n v="36"/>
    <n v="86"/>
    <m/>
    <m/>
    <m/>
    <x v="2"/>
    <x v="4"/>
    <x v="5"/>
    <s v="3B"/>
    <x v="0"/>
    <n v="57.190000000000012"/>
  </r>
  <r>
    <x v="19"/>
    <n v="37"/>
    <m/>
    <m/>
    <m/>
    <m/>
    <x v="2"/>
    <x v="4"/>
    <x v="5"/>
    <s v="3B"/>
    <x v="0"/>
    <n v="0"/>
  </r>
  <r>
    <x v="19"/>
    <n v="38"/>
    <m/>
    <m/>
    <m/>
    <m/>
    <x v="2"/>
    <x v="4"/>
    <x v="5"/>
    <s v="3B"/>
    <x v="0"/>
    <n v="0"/>
  </r>
  <r>
    <x v="19"/>
    <n v="39"/>
    <m/>
    <m/>
    <m/>
    <m/>
    <x v="2"/>
    <x v="5"/>
    <x v="6"/>
    <s v="3B"/>
    <x v="0"/>
    <n v="0"/>
  </r>
  <r>
    <x v="19"/>
    <n v="40"/>
    <m/>
    <m/>
    <m/>
    <m/>
    <x v="2"/>
    <x v="5"/>
    <x v="6"/>
    <s v="3B"/>
    <x v="0"/>
    <n v="0"/>
  </r>
  <r>
    <x v="19"/>
    <n v="41"/>
    <m/>
    <m/>
    <m/>
    <m/>
    <x v="2"/>
    <x v="5"/>
    <x v="6"/>
    <s v="3B"/>
    <x v="0"/>
    <n v="0"/>
  </r>
  <r>
    <x v="19"/>
    <s v="42+"/>
    <m/>
    <m/>
    <m/>
    <m/>
    <x v="3"/>
    <x v="5"/>
    <x v="6"/>
    <s v="3C"/>
    <x v="0"/>
    <n v="0"/>
  </r>
  <r>
    <x v="19"/>
    <s v="4A"/>
    <m/>
    <m/>
    <m/>
    <m/>
    <x v="4"/>
    <x v="6"/>
    <x v="7"/>
    <n v="4"/>
    <x v="0"/>
    <n v="0"/>
  </r>
  <r>
    <x v="19"/>
    <s v="4B"/>
    <m/>
    <m/>
    <m/>
    <m/>
    <x v="4"/>
    <x v="6"/>
    <x v="7"/>
    <n v="4"/>
    <x v="0"/>
    <n v="0"/>
  </r>
  <r>
    <x v="19"/>
    <s v="4C"/>
    <m/>
    <m/>
    <m/>
    <m/>
    <x v="4"/>
    <x v="6"/>
    <x v="7"/>
    <n v="4"/>
    <x v="0"/>
    <n v="0"/>
  </r>
  <r>
    <x v="19"/>
    <s v="4DE"/>
    <m/>
    <m/>
    <m/>
    <m/>
    <x v="4"/>
    <x v="6"/>
    <x v="7"/>
    <n v="4"/>
    <x v="0"/>
    <n v="0"/>
  </r>
  <r>
    <x v="19"/>
    <s v="4DW"/>
    <m/>
    <m/>
    <m/>
    <m/>
    <x v="4"/>
    <x v="6"/>
    <x v="7"/>
    <n v="4"/>
    <x v="0"/>
    <n v="0"/>
  </r>
  <r>
    <x v="19"/>
    <s v="4E"/>
    <m/>
    <m/>
    <m/>
    <m/>
    <x v="4"/>
    <x v="6"/>
    <x v="7"/>
    <n v="4"/>
    <x v="0"/>
    <n v="0"/>
  </r>
  <r>
    <x v="20"/>
    <s v="14-O"/>
    <n v="654"/>
    <m/>
    <m/>
    <m/>
    <x v="0"/>
    <x v="0"/>
    <x v="0"/>
    <s v="2C"/>
    <x v="0"/>
    <n v="434.91"/>
  </r>
  <r>
    <x v="20"/>
    <s v="14-I"/>
    <n v="565"/>
    <m/>
    <m/>
    <m/>
    <x v="0"/>
    <x v="0"/>
    <x v="1"/>
    <s v="2C"/>
    <x v="0"/>
    <n v="375.72500000000002"/>
  </r>
  <r>
    <x v="20"/>
    <s v="15-O"/>
    <n v="1854"/>
    <m/>
    <m/>
    <m/>
    <x v="0"/>
    <x v="0"/>
    <x v="0"/>
    <s v="2C"/>
    <x v="0"/>
    <n v="1232.9100000000001"/>
  </r>
  <r>
    <x v="20"/>
    <s v="15-I"/>
    <n v="410"/>
    <m/>
    <m/>
    <m/>
    <x v="0"/>
    <x v="0"/>
    <x v="1"/>
    <s v="2C"/>
    <x v="0"/>
    <n v="272.65000000000009"/>
  </r>
  <r>
    <x v="20"/>
    <s v="16-O"/>
    <n v="1085"/>
    <m/>
    <m/>
    <m/>
    <x v="0"/>
    <x v="0"/>
    <x v="0"/>
    <s v="2C"/>
    <x v="0"/>
    <n v="721.52500000000009"/>
  </r>
  <r>
    <x v="20"/>
    <s v="16-I"/>
    <n v="1857"/>
    <m/>
    <m/>
    <m/>
    <x v="0"/>
    <x v="0"/>
    <x v="1"/>
    <s v="2C"/>
    <x v="0"/>
    <n v="1234.905"/>
  </r>
  <r>
    <x v="20"/>
    <s v="17-O"/>
    <n v="397"/>
    <m/>
    <m/>
    <m/>
    <x v="0"/>
    <x v="0"/>
    <x v="0"/>
    <s v="2C"/>
    <x v="0"/>
    <n v="264.005"/>
  </r>
  <r>
    <x v="20"/>
    <s v="17-I"/>
    <n v="802"/>
    <m/>
    <m/>
    <m/>
    <x v="0"/>
    <x v="0"/>
    <x v="1"/>
    <s v="2C"/>
    <x v="0"/>
    <n v="533.33000000000004"/>
  </r>
  <r>
    <x v="20"/>
    <s v="18-O"/>
    <n v="145"/>
    <m/>
    <m/>
    <m/>
    <x v="0"/>
    <x v="0"/>
    <x v="0"/>
    <s v="2C"/>
    <x v="0"/>
    <n v="96.425000000000011"/>
  </r>
  <r>
    <x v="20"/>
    <s v="18-I"/>
    <n v="1682"/>
    <m/>
    <m/>
    <m/>
    <x v="0"/>
    <x v="0"/>
    <x v="1"/>
    <s v="2C"/>
    <x v="0"/>
    <n v="1118.53"/>
  </r>
  <r>
    <x v="20"/>
    <s v="18W"/>
    <n v="910"/>
    <m/>
    <m/>
    <m/>
    <x v="1"/>
    <x v="1"/>
    <x v="2"/>
    <s v="3A"/>
    <x v="0"/>
    <n v="605.15"/>
  </r>
  <r>
    <x v="20"/>
    <n v="19"/>
    <n v="634"/>
    <m/>
    <m/>
    <m/>
    <x v="1"/>
    <x v="1"/>
    <x v="2"/>
    <s v="3A"/>
    <x v="0"/>
    <n v="421.61"/>
  </r>
  <r>
    <x v="20"/>
    <n v="20"/>
    <n v="1573"/>
    <m/>
    <m/>
    <m/>
    <x v="1"/>
    <x v="1"/>
    <x v="2"/>
    <s v="3A"/>
    <x v="0"/>
    <n v="1046.0450000000001"/>
  </r>
  <r>
    <x v="20"/>
    <n v="21"/>
    <n v="831"/>
    <m/>
    <m/>
    <m/>
    <x v="1"/>
    <x v="1"/>
    <x v="2"/>
    <s v="3A"/>
    <x v="0"/>
    <n v="552.61500000000001"/>
  </r>
  <r>
    <x v="20"/>
    <n v="22"/>
    <n v="828"/>
    <m/>
    <m/>
    <m/>
    <x v="1"/>
    <x v="1"/>
    <x v="2"/>
    <s v="3A"/>
    <x v="0"/>
    <n v="550.62"/>
  </r>
  <r>
    <x v="20"/>
    <n v="23"/>
    <n v="1338"/>
    <m/>
    <m/>
    <m/>
    <x v="1"/>
    <x v="1"/>
    <x v="2"/>
    <s v="3A"/>
    <x v="1"/>
    <n v="889.7700000000001"/>
  </r>
  <r>
    <x v="20"/>
    <n v="24"/>
    <n v="1605"/>
    <m/>
    <m/>
    <m/>
    <x v="1"/>
    <x v="2"/>
    <x v="3"/>
    <s v="3A"/>
    <x v="1"/>
    <n v="1067.325"/>
  </r>
  <r>
    <x v="20"/>
    <n v="25"/>
    <n v="2789"/>
    <m/>
    <m/>
    <m/>
    <x v="1"/>
    <x v="2"/>
    <x v="3"/>
    <s v="3A"/>
    <x v="0"/>
    <n v="1854.6850000000002"/>
  </r>
  <r>
    <x v="20"/>
    <n v="26"/>
    <n v="4545"/>
    <m/>
    <m/>
    <m/>
    <x v="1"/>
    <x v="2"/>
    <x v="3"/>
    <s v="3A"/>
    <x v="0"/>
    <n v="3022.4250000000002"/>
  </r>
  <r>
    <x v="20"/>
    <n v="27"/>
    <n v="2516"/>
    <m/>
    <m/>
    <m/>
    <x v="1"/>
    <x v="2"/>
    <x v="3"/>
    <s v="3A"/>
    <x v="0"/>
    <n v="1673.14"/>
  </r>
  <r>
    <x v="20"/>
    <n v="28"/>
    <n v="3546"/>
    <m/>
    <m/>
    <m/>
    <x v="1"/>
    <x v="2"/>
    <x v="3"/>
    <s v="3A"/>
    <x v="0"/>
    <n v="2358.09"/>
  </r>
  <r>
    <x v="20"/>
    <n v="29"/>
    <n v="2606"/>
    <m/>
    <m/>
    <m/>
    <x v="1"/>
    <x v="3"/>
    <x v="4"/>
    <s v="3A"/>
    <x v="0"/>
    <n v="1732.99"/>
  </r>
  <r>
    <x v="20"/>
    <n v="30"/>
    <n v="2361"/>
    <m/>
    <m/>
    <m/>
    <x v="1"/>
    <x v="3"/>
    <x v="4"/>
    <s v="3A"/>
    <x v="0"/>
    <n v="1570.0650000000001"/>
  </r>
  <r>
    <x v="20"/>
    <n v="31"/>
    <n v="85"/>
    <m/>
    <m/>
    <m/>
    <x v="1"/>
    <x v="3"/>
    <x v="4"/>
    <s v="3A"/>
    <x v="0"/>
    <n v="56.525000000000006"/>
  </r>
  <r>
    <x v="20"/>
    <n v="32"/>
    <n v="1845"/>
    <m/>
    <m/>
    <m/>
    <x v="2"/>
    <x v="4"/>
    <x v="5"/>
    <s v="3B"/>
    <x v="0"/>
    <n v="1226.925"/>
  </r>
  <r>
    <x v="20"/>
    <n v="33"/>
    <n v="39"/>
    <m/>
    <m/>
    <m/>
    <x v="2"/>
    <x v="4"/>
    <x v="5"/>
    <s v="3B"/>
    <x v="0"/>
    <n v="25.935000000000006"/>
  </r>
  <r>
    <x v="20"/>
    <n v="34"/>
    <n v="240"/>
    <m/>
    <m/>
    <m/>
    <x v="2"/>
    <x v="4"/>
    <x v="5"/>
    <s v="3B"/>
    <x v="0"/>
    <n v="159.60000000000002"/>
  </r>
  <r>
    <x v="20"/>
    <n v="35"/>
    <n v="64"/>
    <m/>
    <m/>
    <m/>
    <x v="2"/>
    <x v="4"/>
    <x v="5"/>
    <s v="3B"/>
    <x v="0"/>
    <n v="42.56"/>
  </r>
  <r>
    <x v="20"/>
    <n v="36"/>
    <n v="58"/>
    <m/>
    <m/>
    <m/>
    <x v="2"/>
    <x v="4"/>
    <x v="5"/>
    <s v="3B"/>
    <x v="0"/>
    <n v="38.57"/>
  </r>
  <r>
    <x v="20"/>
    <n v="37"/>
    <m/>
    <m/>
    <m/>
    <m/>
    <x v="2"/>
    <x v="4"/>
    <x v="5"/>
    <s v="3B"/>
    <x v="0"/>
    <n v="0"/>
  </r>
  <r>
    <x v="20"/>
    <n v="38"/>
    <m/>
    <m/>
    <m/>
    <m/>
    <x v="2"/>
    <x v="4"/>
    <x v="5"/>
    <s v="3B"/>
    <x v="0"/>
    <n v="0"/>
  </r>
  <r>
    <x v="20"/>
    <n v="39"/>
    <m/>
    <m/>
    <m/>
    <m/>
    <x v="2"/>
    <x v="5"/>
    <x v="6"/>
    <s v="3B"/>
    <x v="0"/>
    <n v="0"/>
  </r>
  <r>
    <x v="20"/>
    <n v="40"/>
    <m/>
    <m/>
    <m/>
    <m/>
    <x v="2"/>
    <x v="5"/>
    <x v="6"/>
    <s v="3B"/>
    <x v="0"/>
    <n v="0"/>
  </r>
  <r>
    <x v="20"/>
    <n v="41"/>
    <m/>
    <m/>
    <m/>
    <m/>
    <x v="2"/>
    <x v="5"/>
    <x v="6"/>
    <s v="3B"/>
    <x v="0"/>
    <n v="0"/>
  </r>
  <r>
    <x v="20"/>
    <s v="42+"/>
    <m/>
    <m/>
    <m/>
    <m/>
    <x v="3"/>
    <x v="5"/>
    <x v="6"/>
    <s v="3C"/>
    <x v="0"/>
    <n v="0"/>
  </r>
  <r>
    <x v="20"/>
    <s v="4A"/>
    <m/>
    <m/>
    <m/>
    <m/>
    <x v="4"/>
    <x v="6"/>
    <x v="7"/>
    <n v="4"/>
    <x v="0"/>
    <n v="0"/>
  </r>
  <r>
    <x v="20"/>
    <s v="4B"/>
    <m/>
    <m/>
    <m/>
    <m/>
    <x v="4"/>
    <x v="6"/>
    <x v="7"/>
    <n v="4"/>
    <x v="0"/>
    <n v="0"/>
  </r>
  <r>
    <x v="20"/>
    <s v="4C"/>
    <m/>
    <m/>
    <m/>
    <m/>
    <x v="4"/>
    <x v="6"/>
    <x v="7"/>
    <n v="4"/>
    <x v="0"/>
    <n v="0"/>
  </r>
  <r>
    <x v="20"/>
    <s v="4DE"/>
    <m/>
    <m/>
    <m/>
    <m/>
    <x v="4"/>
    <x v="6"/>
    <x v="7"/>
    <n v="4"/>
    <x v="0"/>
    <n v="0"/>
  </r>
  <r>
    <x v="20"/>
    <s v="4DW"/>
    <m/>
    <m/>
    <m/>
    <m/>
    <x v="4"/>
    <x v="6"/>
    <x v="7"/>
    <n v="4"/>
    <x v="0"/>
    <n v="0"/>
  </r>
  <r>
    <x v="20"/>
    <s v="4E"/>
    <m/>
    <m/>
    <m/>
    <m/>
    <x v="4"/>
    <x v="6"/>
    <x v="7"/>
    <n v="4"/>
    <x v="0"/>
    <n v="0"/>
  </r>
  <r>
    <x v="21"/>
    <s v="14-O"/>
    <n v="352"/>
    <m/>
    <m/>
    <m/>
    <x v="0"/>
    <x v="0"/>
    <x v="0"/>
    <s v="2C"/>
    <x v="0"/>
    <n v="234.08"/>
  </r>
  <r>
    <x v="21"/>
    <s v="14-I"/>
    <n v="576"/>
    <m/>
    <m/>
    <m/>
    <x v="0"/>
    <x v="0"/>
    <x v="1"/>
    <s v="2C"/>
    <x v="0"/>
    <n v="383.04"/>
  </r>
  <r>
    <x v="21"/>
    <s v="15-O"/>
    <n v="1479"/>
    <m/>
    <m/>
    <m/>
    <x v="0"/>
    <x v="0"/>
    <x v="0"/>
    <s v="2C"/>
    <x v="0"/>
    <n v="983.53500000000008"/>
  </r>
  <r>
    <x v="21"/>
    <s v="15-I"/>
    <n v="348"/>
    <m/>
    <m/>
    <m/>
    <x v="0"/>
    <x v="0"/>
    <x v="1"/>
    <s v="2C"/>
    <x v="0"/>
    <n v="231.42000000000004"/>
  </r>
  <r>
    <x v="21"/>
    <s v="16-O"/>
    <n v="855"/>
    <m/>
    <m/>
    <m/>
    <x v="0"/>
    <x v="0"/>
    <x v="0"/>
    <s v="2C"/>
    <x v="0"/>
    <n v="568.57500000000005"/>
  </r>
  <r>
    <x v="21"/>
    <s v="16-I"/>
    <n v="2143"/>
    <m/>
    <m/>
    <m/>
    <x v="0"/>
    <x v="0"/>
    <x v="1"/>
    <s v="2C"/>
    <x v="0"/>
    <n v="1425.095"/>
  </r>
  <r>
    <x v="21"/>
    <s v="17-O"/>
    <n v="391"/>
    <m/>
    <m/>
    <m/>
    <x v="0"/>
    <x v="0"/>
    <x v="0"/>
    <s v="2C"/>
    <x v="0"/>
    <n v="260.01499999999999"/>
  </r>
  <r>
    <x v="21"/>
    <s v="17-I"/>
    <n v="879"/>
    <m/>
    <m/>
    <m/>
    <x v="0"/>
    <x v="0"/>
    <x v="1"/>
    <s v="2C"/>
    <x v="0"/>
    <n v="584.53500000000008"/>
  </r>
  <r>
    <x v="21"/>
    <s v="18-O"/>
    <n v="129"/>
    <m/>
    <m/>
    <m/>
    <x v="0"/>
    <x v="0"/>
    <x v="0"/>
    <s v="2C"/>
    <x v="0"/>
    <n v="85.785000000000011"/>
  </r>
  <r>
    <x v="21"/>
    <s v="18-I"/>
    <n v="1683"/>
    <m/>
    <m/>
    <m/>
    <x v="0"/>
    <x v="0"/>
    <x v="1"/>
    <s v="2C"/>
    <x v="0"/>
    <n v="1119.1950000000002"/>
  </r>
  <r>
    <x v="21"/>
    <s v="18W"/>
    <n v="1069"/>
    <m/>
    <m/>
    <m/>
    <x v="1"/>
    <x v="1"/>
    <x v="2"/>
    <s v="3A"/>
    <x v="0"/>
    <n v="710.88499999999999"/>
  </r>
  <r>
    <x v="21"/>
    <n v="19"/>
    <n v="658"/>
    <m/>
    <m/>
    <m/>
    <x v="1"/>
    <x v="1"/>
    <x v="2"/>
    <s v="3A"/>
    <x v="0"/>
    <n v="437.57000000000005"/>
  </r>
  <r>
    <x v="21"/>
    <n v="20"/>
    <n v="1470"/>
    <m/>
    <m/>
    <m/>
    <x v="1"/>
    <x v="1"/>
    <x v="2"/>
    <s v="3A"/>
    <x v="0"/>
    <n v="977.55000000000018"/>
  </r>
  <r>
    <x v="21"/>
    <n v="21"/>
    <n v="921"/>
    <m/>
    <m/>
    <m/>
    <x v="1"/>
    <x v="1"/>
    <x v="2"/>
    <s v="3A"/>
    <x v="0"/>
    <n v="612.46500000000003"/>
  </r>
  <r>
    <x v="21"/>
    <n v="22"/>
    <n v="1081"/>
    <m/>
    <m/>
    <m/>
    <x v="1"/>
    <x v="1"/>
    <x v="2"/>
    <s v="3A"/>
    <x v="0"/>
    <n v="718.86500000000001"/>
  </r>
  <r>
    <x v="21"/>
    <n v="23"/>
    <n v="1415"/>
    <m/>
    <m/>
    <m/>
    <x v="1"/>
    <x v="1"/>
    <x v="2"/>
    <s v="3A"/>
    <x v="1"/>
    <n v="940.97500000000002"/>
  </r>
  <r>
    <x v="21"/>
    <n v="24"/>
    <n v="1730"/>
    <m/>
    <m/>
    <m/>
    <x v="1"/>
    <x v="2"/>
    <x v="3"/>
    <s v="3A"/>
    <x v="1"/>
    <n v="1150.45"/>
  </r>
  <r>
    <x v="21"/>
    <n v="25"/>
    <n v="4377"/>
    <m/>
    <m/>
    <m/>
    <x v="1"/>
    <x v="2"/>
    <x v="3"/>
    <s v="3A"/>
    <x v="0"/>
    <n v="2910.7050000000004"/>
  </r>
  <r>
    <x v="21"/>
    <n v="26"/>
    <n v="5011"/>
    <m/>
    <m/>
    <m/>
    <x v="1"/>
    <x v="2"/>
    <x v="3"/>
    <s v="3A"/>
    <x v="0"/>
    <n v="3332.3150000000001"/>
  </r>
  <r>
    <x v="21"/>
    <n v="27"/>
    <n v="2827"/>
    <m/>
    <m/>
    <m/>
    <x v="1"/>
    <x v="2"/>
    <x v="3"/>
    <s v="3A"/>
    <x v="0"/>
    <n v="1879.9550000000004"/>
  </r>
  <r>
    <x v="21"/>
    <n v="28"/>
    <n v="3302"/>
    <m/>
    <m/>
    <m/>
    <x v="1"/>
    <x v="2"/>
    <x v="3"/>
    <s v="3A"/>
    <x v="0"/>
    <n v="2195.83"/>
  </r>
  <r>
    <x v="21"/>
    <n v="29"/>
    <n v="2554"/>
    <m/>
    <m/>
    <m/>
    <x v="1"/>
    <x v="3"/>
    <x v="4"/>
    <s v="3A"/>
    <x v="0"/>
    <n v="1698.41"/>
  </r>
  <r>
    <x v="21"/>
    <n v="30"/>
    <n v="1416"/>
    <m/>
    <m/>
    <m/>
    <x v="1"/>
    <x v="3"/>
    <x v="4"/>
    <s v="3A"/>
    <x v="0"/>
    <n v="941.6400000000001"/>
  </r>
  <r>
    <x v="21"/>
    <n v="31"/>
    <n v="153"/>
    <m/>
    <m/>
    <m/>
    <x v="1"/>
    <x v="3"/>
    <x v="4"/>
    <s v="3A"/>
    <x v="0"/>
    <n v="101.745"/>
  </r>
  <r>
    <x v="21"/>
    <n v="32"/>
    <n v="1965"/>
    <m/>
    <m/>
    <m/>
    <x v="2"/>
    <x v="4"/>
    <x v="5"/>
    <s v="3B"/>
    <x v="0"/>
    <n v="1306.7250000000004"/>
  </r>
  <r>
    <x v="21"/>
    <n v="33"/>
    <n v="142"/>
    <m/>
    <m/>
    <m/>
    <x v="2"/>
    <x v="4"/>
    <x v="5"/>
    <s v="3B"/>
    <x v="0"/>
    <n v="94.43"/>
  </r>
  <r>
    <x v="21"/>
    <n v="34"/>
    <n v="67"/>
    <m/>
    <m/>
    <m/>
    <x v="2"/>
    <x v="4"/>
    <x v="5"/>
    <s v="3B"/>
    <x v="0"/>
    <n v="44.555"/>
  </r>
  <r>
    <x v="21"/>
    <n v="35"/>
    <n v="37"/>
    <m/>
    <m/>
    <m/>
    <x v="2"/>
    <x v="4"/>
    <x v="5"/>
    <s v="3B"/>
    <x v="0"/>
    <n v="24.605"/>
  </r>
  <r>
    <x v="21"/>
    <n v="36"/>
    <n v="42"/>
    <m/>
    <m/>
    <m/>
    <x v="2"/>
    <x v="4"/>
    <x v="5"/>
    <s v="3B"/>
    <x v="0"/>
    <n v="27.93"/>
  </r>
  <r>
    <x v="21"/>
    <n v="37"/>
    <m/>
    <m/>
    <m/>
    <m/>
    <x v="2"/>
    <x v="4"/>
    <x v="5"/>
    <s v="3B"/>
    <x v="0"/>
    <n v="0"/>
  </r>
  <r>
    <x v="21"/>
    <n v="38"/>
    <m/>
    <m/>
    <m/>
    <m/>
    <x v="2"/>
    <x v="4"/>
    <x v="5"/>
    <s v="3B"/>
    <x v="0"/>
    <n v="0"/>
  </r>
  <r>
    <x v="21"/>
    <n v="39"/>
    <m/>
    <m/>
    <m/>
    <m/>
    <x v="2"/>
    <x v="5"/>
    <x v="6"/>
    <s v="3B"/>
    <x v="0"/>
    <n v="0"/>
  </r>
  <r>
    <x v="21"/>
    <n v="40"/>
    <m/>
    <m/>
    <m/>
    <m/>
    <x v="2"/>
    <x v="5"/>
    <x v="6"/>
    <s v="3B"/>
    <x v="0"/>
    <n v="0"/>
  </r>
  <r>
    <x v="21"/>
    <n v="41"/>
    <m/>
    <m/>
    <m/>
    <m/>
    <x v="2"/>
    <x v="5"/>
    <x v="6"/>
    <s v="3B"/>
    <x v="0"/>
    <n v="0"/>
  </r>
  <r>
    <x v="21"/>
    <s v="42+"/>
    <m/>
    <m/>
    <m/>
    <m/>
    <x v="3"/>
    <x v="5"/>
    <x v="6"/>
    <s v="3C"/>
    <x v="0"/>
    <n v="0"/>
  </r>
  <r>
    <x v="21"/>
    <s v="4A"/>
    <m/>
    <m/>
    <m/>
    <m/>
    <x v="4"/>
    <x v="6"/>
    <x v="7"/>
    <n v="4"/>
    <x v="0"/>
    <n v="0"/>
  </r>
  <r>
    <x v="21"/>
    <s v="4B"/>
    <m/>
    <m/>
    <m/>
    <m/>
    <x v="4"/>
    <x v="6"/>
    <x v="7"/>
    <n v="4"/>
    <x v="0"/>
    <n v="0"/>
  </r>
  <r>
    <x v="21"/>
    <s v="4C"/>
    <m/>
    <m/>
    <m/>
    <m/>
    <x v="4"/>
    <x v="6"/>
    <x v="7"/>
    <n v="4"/>
    <x v="0"/>
    <n v="0"/>
  </r>
  <r>
    <x v="21"/>
    <s v="4DE"/>
    <m/>
    <m/>
    <m/>
    <m/>
    <x v="4"/>
    <x v="6"/>
    <x v="7"/>
    <n v="4"/>
    <x v="0"/>
    <n v="0"/>
  </r>
  <r>
    <x v="21"/>
    <s v="4DW"/>
    <m/>
    <m/>
    <m/>
    <m/>
    <x v="4"/>
    <x v="6"/>
    <x v="7"/>
    <n v="4"/>
    <x v="0"/>
    <n v="0"/>
  </r>
  <r>
    <x v="21"/>
    <s v="4E"/>
    <m/>
    <m/>
    <m/>
    <m/>
    <x v="4"/>
    <x v="6"/>
    <x v="7"/>
    <n v="4"/>
    <x v="0"/>
    <n v="0"/>
  </r>
  <r>
    <x v="22"/>
    <s v="14-O"/>
    <n v="1101"/>
    <m/>
    <m/>
    <m/>
    <x v="0"/>
    <x v="0"/>
    <x v="0"/>
    <s v="2C"/>
    <x v="0"/>
    <n v="732.16500000000008"/>
  </r>
  <r>
    <x v="22"/>
    <s v="14-I"/>
    <n v="655"/>
    <m/>
    <m/>
    <m/>
    <x v="0"/>
    <x v="0"/>
    <x v="1"/>
    <s v="2C"/>
    <x v="0"/>
    <n v="435.57500000000005"/>
  </r>
  <r>
    <x v="22"/>
    <s v="15-O"/>
    <n v="1418"/>
    <m/>
    <m/>
    <m/>
    <x v="0"/>
    <x v="0"/>
    <x v="0"/>
    <s v="2C"/>
    <x v="0"/>
    <n v="942.97"/>
  </r>
  <r>
    <x v="22"/>
    <s v="15-I"/>
    <n v="329"/>
    <m/>
    <m/>
    <m/>
    <x v="0"/>
    <x v="0"/>
    <x v="1"/>
    <s v="2C"/>
    <x v="0"/>
    <n v="218.78500000000003"/>
  </r>
  <r>
    <x v="22"/>
    <s v="16-O"/>
    <n v="835"/>
    <m/>
    <m/>
    <m/>
    <x v="0"/>
    <x v="0"/>
    <x v="0"/>
    <s v="2C"/>
    <x v="0"/>
    <n v="555.27499999999998"/>
  </r>
  <r>
    <x v="22"/>
    <s v="16-I"/>
    <n v="2177"/>
    <m/>
    <m/>
    <m/>
    <x v="0"/>
    <x v="0"/>
    <x v="1"/>
    <s v="2C"/>
    <x v="0"/>
    <n v="1447.7050000000002"/>
  </r>
  <r>
    <x v="22"/>
    <s v="17-O"/>
    <n v="337"/>
    <m/>
    <m/>
    <m/>
    <x v="0"/>
    <x v="0"/>
    <x v="0"/>
    <s v="2C"/>
    <x v="0"/>
    <n v="224.10500000000005"/>
  </r>
  <r>
    <x v="22"/>
    <s v="17-I"/>
    <n v="983"/>
    <m/>
    <m/>
    <m/>
    <x v="0"/>
    <x v="0"/>
    <x v="1"/>
    <s v="2C"/>
    <x v="0"/>
    <n v="653.69500000000005"/>
  </r>
  <r>
    <x v="22"/>
    <s v="18-O"/>
    <n v="130"/>
    <m/>
    <m/>
    <m/>
    <x v="0"/>
    <x v="0"/>
    <x v="0"/>
    <s v="2C"/>
    <x v="0"/>
    <n v="86.45"/>
  </r>
  <r>
    <x v="22"/>
    <s v="18-I"/>
    <n v="2006"/>
    <m/>
    <m/>
    <m/>
    <x v="0"/>
    <x v="0"/>
    <x v="1"/>
    <s v="2C"/>
    <x v="0"/>
    <n v="1333.99"/>
  </r>
  <r>
    <x v="22"/>
    <s v="18W"/>
    <n v="409"/>
    <m/>
    <m/>
    <m/>
    <x v="1"/>
    <x v="1"/>
    <x v="2"/>
    <s v="3A"/>
    <x v="0"/>
    <n v="271.98500000000001"/>
  </r>
  <r>
    <x v="22"/>
    <n v="19"/>
    <n v="666"/>
    <m/>
    <m/>
    <m/>
    <x v="1"/>
    <x v="1"/>
    <x v="2"/>
    <s v="3A"/>
    <x v="0"/>
    <n v="442.89000000000004"/>
  </r>
  <r>
    <x v="22"/>
    <n v="20"/>
    <n v="1499"/>
    <m/>
    <m/>
    <m/>
    <x v="1"/>
    <x v="1"/>
    <x v="2"/>
    <s v="3A"/>
    <x v="0"/>
    <n v="996.83500000000004"/>
  </r>
  <r>
    <x v="22"/>
    <n v="21"/>
    <n v="949"/>
    <m/>
    <m/>
    <m/>
    <x v="1"/>
    <x v="1"/>
    <x v="2"/>
    <s v="3A"/>
    <x v="0"/>
    <n v="631.08500000000004"/>
  </r>
  <r>
    <x v="22"/>
    <n v="22"/>
    <n v="1337"/>
    <m/>
    <m/>
    <m/>
    <x v="1"/>
    <x v="1"/>
    <x v="2"/>
    <s v="3A"/>
    <x v="0"/>
    <n v="889.10500000000002"/>
  </r>
  <r>
    <x v="22"/>
    <n v="23"/>
    <n v="1509"/>
    <m/>
    <m/>
    <m/>
    <x v="1"/>
    <x v="1"/>
    <x v="2"/>
    <s v="3A"/>
    <x v="1"/>
    <n v="1003.485"/>
  </r>
  <r>
    <x v="22"/>
    <n v="24"/>
    <n v="1541"/>
    <m/>
    <m/>
    <m/>
    <x v="1"/>
    <x v="2"/>
    <x v="3"/>
    <s v="3A"/>
    <x v="1"/>
    <n v="1024.7650000000001"/>
  </r>
  <r>
    <x v="22"/>
    <n v="25"/>
    <n v="5205"/>
    <m/>
    <m/>
    <m/>
    <x v="1"/>
    <x v="2"/>
    <x v="3"/>
    <s v="3A"/>
    <x v="0"/>
    <n v="3461.3250000000007"/>
  </r>
  <r>
    <x v="22"/>
    <n v="26"/>
    <n v="3268"/>
    <m/>
    <m/>
    <m/>
    <x v="1"/>
    <x v="2"/>
    <x v="3"/>
    <s v="3A"/>
    <x v="0"/>
    <n v="2173.2200000000007"/>
  </r>
  <r>
    <x v="22"/>
    <n v="27"/>
    <n v="2296"/>
    <m/>
    <m/>
    <m/>
    <x v="1"/>
    <x v="2"/>
    <x v="3"/>
    <s v="3A"/>
    <x v="0"/>
    <n v="1526.8400000000004"/>
  </r>
  <r>
    <x v="22"/>
    <n v="28"/>
    <n v="2182"/>
    <m/>
    <m/>
    <m/>
    <x v="1"/>
    <x v="2"/>
    <x v="3"/>
    <s v="3A"/>
    <x v="0"/>
    <n v="1451.03"/>
  </r>
  <r>
    <x v="22"/>
    <n v="29"/>
    <n v="2452"/>
    <m/>
    <m/>
    <m/>
    <x v="1"/>
    <x v="3"/>
    <x v="4"/>
    <s v="3A"/>
    <x v="0"/>
    <n v="1630.5800000000002"/>
  </r>
  <r>
    <x v="22"/>
    <n v="30"/>
    <n v="830"/>
    <m/>
    <m/>
    <m/>
    <x v="1"/>
    <x v="3"/>
    <x v="4"/>
    <s v="3A"/>
    <x v="0"/>
    <n v="551.95000000000005"/>
  </r>
  <r>
    <x v="22"/>
    <n v="31"/>
    <n v="287"/>
    <m/>
    <m/>
    <m/>
    <x v="1"/>
    <x v="3"/>
    <x v="4"/>
    <s v="3A"/>
    <x v="0"/>
    <n v="190.85500000000005"/>
  </r>
  <r>
    <x v="22"/>
    <n v="32"/>
    <n v="900"/>
    <m/>
    <m/>
    <m/>
    <x v="2"/>
    <x v="4"/>
    <x v="5"/>
    <s v="3B"/>
    <x v="0"/>
    <n v="598.5"/>
  </r>
  <r>
    <x v="22"/>
    <n v="33"/>
    <n v="44"/>
    <m/>
    <m/>
    <m/>
    <x v="2"/>
    <x v="4"/>
    <x v="5"/>
    <s v="3B"/>
    <x v="0"/>
    <n v="29.26"/>
  </r>
  <r>
    <x v="22"/>
    <n v="34"/>
    <n v="22"/>
    <m/>
    <m/>
    <m/>
    <x v="2"/>
    <x v="4"/>
    <x v="5"/>
    <s v="3B"/>
    <x v="0"/>
    <n v="14.63"/>
  </r>
  <r>
    <x v="22"/>
    <n v="35"/>
    <m/>
    <m/>
    <m/>
    <m/>
    <x v="2"/>
    <x v="4"/>
    <x v="5"/>
    <s v="3B"/>
    <x v="0"/>
    <n v="0"/>
  </r>
  <r>
    <x v="22"/>
    <n v="36"/>
    <n v="51"/>
    <m/>
    <m/>
    <m/>
    <x v="2"/>
    <x v="4"/>
    <x v="5"/>
    <s v="3B"/>
    <x v="0"/>
    <n v="33.914999999999999"/>
  </r>
  <r>
    <x v="22"/>
    <n v="37"/>
    <m/>
    <m/>
    <m/>
    <m/>
    <x v="2"/>
    <x v="4"/>
    <x v="5"/>
    <s v="3B"/>
    <x v="0"/>
    <n v="0"/>
  </r>
  <r>
    <x v="22"/>
    <n v="38"/>
    <m/>
    <m/>
    <m/>
    <m/>
    <x v="2"/>
    <x v="4"/>
    <x v="5"/>
    <s v="3B"/>
    <x v="0"/>
    <n v="0"/>
  </r>
  <r>
    <x v="22"/>
    <n v="39"/>
    <m/>
    <m/>
    <m/>
    <m/>
    <x v="2"/>
    <x v="5"/>
    <x v="6"/>
    <s v="3B"/>
    <x v="0"/>
    <n v="0"/>
  </r>
  <r>
    <x v="22"/>
    <n v="40"/>
    <m/>
    <m/>
    <m/>
    <m/>
    <x v="2"/>
    <x v="5"/>
    <x v="6"/>
    <s v="3B"/>
    <x v="0"/>
    <n v="0"/>
  </r>
  <r>
    <x v="22"/>
    <n v="41"/>
    <m/>
    <m/>
    <m/>
    <m/>
    <x v="2"/>
    <x v="5"/>
    <x v="6"/>
    <s v="3B"/>
    <x v="0"/>
    <n v="0"/>
  </r>
  <r>
    <x v="22"/>
    <s v="42+"/>
    <m/>
    <m/>
    <m/>
    <m/>
    <x v="3"/>
    <x v="5"/>
    <x v="6"/>
    <s v="3C"/>
    <x v="0"/>
    <n v="0"/>
  </r>
  <r>
    <x v="22"/>
    <s v="4A"/>
    <m/>
    <m/>
    <m/>
    <m/>
    <x v="4"/>
    <x v="6"/>
    <x v="7"/>
    <n v="4"/>
    <x v="0"/>
    <n v="0"/>
  </r>
  <r>
    <x v="22"/>
    <s v="4B"/>
    <m/>
    <m/>
    <m/>
    <m/>
    <x v="4"/>
    <x v="6"/>
    <x v="7"/>
    <n v="4"/>
    <x v="0"/>
    <n v="0"/>
  </r>
  <r>
    <x v="22"/>
    <s v="4C"/>
    <m/>
    <m/>
    <m/>
    <m/>
    <x v="4"/>
    <x v="6"/>
    <x v="7"/>
    <n v="4"/>
    <x v="0"/>
    <n v="0"/>
  </r>
  <r>
    <x v="22"/>
    <s v="4DE"/>
    <m/>
    <m/>
    <m/>
    <m/>
    <x v="4"/>
    <x v="6"/>
    <x v="7"/>
    <n v="4"/>
    <x v="0"/>
    <n v="0"/>
  </r>
  <r>
    <x v="22"/>
    <s v="4DW"/>
    <m/>
    <m/>
    <m/>
    <m/>
    <x v="4"/>
    <x v="6"/>
    <x v="7"/>
    <n v="4"/>
    <x v="0"/>
    <n v="0"/>
  </r>
  <r>
    <x v="22"/>
    <s v="4E"/>
    <m/>
    <m/>
    <m/>
    <m/>
    <x v="4"/>
    <x v="6"/>
    <x v="7"/>
    <n v="4"/>
    <x v="0"/>
    <n v="0"/>
  </r>
  <r>
    <x v="23"/>
    <s v="14-O"/>
    <n v="1030"/>
    <m/>
    <m/>
    <m/>
    <x v="0"/>
    <x v="0"/>
    <x v="0"/>
    <s v="2C"/>
    <x v="0"/>
    <n v="684.95"/>
  </r>
  <r>
    <x v="23"/>
    <s v="14-I"/>
    <n v="684"/>
    <m/>
    <m/>
    <m/>
    <x v="0"/>
    <x v="0"/>
    <x v="1"/>
    <s v="2C"/>
    <x v="0"/>
    <n v="454.86"/>
  </r>
  <r>
    <x v="23"/>
    <s v="15-O"/>
    <n v="1272"/>
    <m/>
    <m/>
    <m/>
    <x v="0"/>
    <x v="0"/>
    <x v="0"/>
    <s v="2C"/>
    <x v="0"/>
    <n v="845.88"/>
  </r>
  <r>
    <x v="23"/>
    <s v="15-I"/>
    <n v="293"/>
    <m/>
    <m/>
    <m/>
    <x v="0"/>
    <x v="0"/>
    <x v="1"/>
    <s v="2C"/>
    <x v="0"/>
    <n v="194.845"/>
  </r>
  <r>
    <x v="23"/>
    <s v="16-O"/>
    <n v="646"/>
    <m/>
    <m/>
    <m/>
    <x v="0"/>
    <x v="0"/>
    <x v="0"/>
    <s v="2C"/>
    <x v="0"/>
    <n v="429.59000000000009"/>
  </r>
  <r>
    <x v="23"/>
    <s v="16-I"/>
    <n v="2246"/>
    <m/>
    <m/>
    <m/>
    <x v="0"/>
    <x v="0"/>
    <x v="1"/>
    <s v="2C"/>
    <x v="0"/>
    <n v="1493.5900000000004"/>
  </r>
  <r>
    <x v="23"/>
    <s v="17-O"/>
    <n v="433"/>
    <m/>
    <m/>
    <m/>
    <x v="0"/>
    <x v="0"/>
    <x v="0"/>
    <s v="2C"/>
    <x v="0"/>
    <n v="287.94499999999999"/>
  </r>
  <r>
    <x v="23"/>
    <s v="17-I"/>
    <n v="1206"/>
    <m/>
    <m/>
    <m/>
    <x v="0"/>
    <x v="0"/>
    <x v="1"/>
    <s v="2C"/>
    <x v="0"/>
    <n v="801.99"/>
  </r>
  <r>
    <x v="23"/>
    <s v="18-O"/>
    <n v="92"/>
    <m/>
    <m/>
    <m/>
    <x v="0"/>
    <x v="0"/>
    <x v="0"/>
    <s v="2C"/>
    <x v="0"/>
    <n v="61.180000000000007"/>
  </r>
  <r>
    <x v="23"/>
    <s v="18-I"/>
    <n v="1655"/>
    <m/>
    <m/>
    <m/>
    <x v="0"/>
    <x v="0"/>
    <x v="1"/>
    <s v="2C"/>
    <x v="0"/>
    <n v="1100.575"/>
  </r>
  <r>
    <x v="23"/>
    <s v="18W"/>
    <n v="868"/>
    <m/>
    <m/>
    <m/>
    <x v="1"/>
    <x v="1"/>
    <x v="2"/>
    <s v="3A"/>
    <x v="0"/>
    <n v="577.22"/>
  </r>
  <r>
    <x v="23"/>
    <n v="19"/>
    <n v="1204"/>
    <m/>
    <m/>
    <m/>
    <x v="1"/>
    <x v="1"/>
    <x v="2"/>
    <s v="3A"/>
    <x v="0"/>
    <n v="800.66000000000008"/>
  </r>
  <r>
    <x v="23"/>
    <n v="20"/>
    <n v="2717"/>
    <m/>
    <m/>
    <m/>
    <x v="1"/>
    <x v="1"/>
    <x v="2"/>
    <s v="3A"/>
    <x v="0"/>
    <n v="1806.8050000000001"/>
  </r>
  <r>
    <x v="23"/>
    <n v="21"/>
    <n v="1433"/>
    <m/>
    <m/>
    <m/>
    <x v="1"/>
    <x v="1"/>
    <x v="2"/>
    <s v="3A"/>
    <x v="0"/>
    <n v="952.94500000000005"/>
  </r>
  <r>
    <x v="23"/>
    <n v="22"/>
    <n v="1266"/>
    <m/>
    <m/>
    <m/>
    <x v="1"/>
    <x v="1"/>
    <x v="2"/>
    <s v="3A"/>
    <x v="0"/>
    <n v="841.8900000000001"/>
  </r>
  <r>
    <x v="23"/>
    <n v="23"/>
    <n v="1758"/>
    <m/>
    <m/>
    <m/>
    <x v="1"/>
    <x v="1"/>
    <x v="2"/>
    <s v="3A"/>
    <x v="1"/>
    <n v="1169.0700000000002"/>
  </r>
  <r>
    <x v="23"/>
    <n v="24"/>
    <n v="2847"/>
    <m/>
    <m/>
    <m/>
    <x v="1"/>
    <x v="2"/>
    <x v="3"/>
    <s v="3A"/>
    <x v="1"/>
    <n v="1893.2550000000001"/>
  </r>
  <r>
    <x v="23"/>
    <n v="25"/>
    <n v="5115"/>
    <m/>
    <m/>
    <m/>
    <x v="1"/>
    <x v="2"/>
    <x v="3"/>
    <s v="3A"/>
    <x v="0"/>
    <n v="3401.4750000000004"/>
  </r>
  <r>
    <x v="23"/>
    <n v="26"/>
    <n v="4989"/>
    <m/>
    <m/>
    <m/>
    <x v="1"/>
    <x v="2"/>
    <x v="3"/>
    <s v="3A"/>
    <x v="0"/>
    <n v="3317.6850000000004"/>
  </r>
  <r>
    <x v="23"/>
    <n v="27"/>
    <n v="2176"/>
    <m/>
    <m/>
    <m/>
    <x v="1"/>
    <x v="2"/>
    <x v="3"/>
    <s v="3A"/>
    <x v="0"/>
    <n v="1447.04"/>
  </r>
  <r>
    <x v="23"/>
    <n v="28"/>
    <n v="2896"/>
    <m/>
    <m/>
    <m/>
    <x v="1"/>
    <x v="2"/>
    <x v="3"/>
    <s v="3A"/>
    <x v="0"/>
    <n v="1925.8400000000004"/>
  </r>
  <r>
    <x v="23"/>
    <n v="29"/>
    <n v="1550"/>
    <m/>
    <m/>
    <m/>
    <x v="1"/>
    <x v="3"/>
    <x v="4"/>
    <s v="3A"/>
    <x v="0"/>
    <n v="1030.75"/>
  </r>
  <r>
    <x v="23"/>
    <n v="30"/>
    <n v="771"/>
    <m/>
    <m/>
    <m/>
    <x v="1"/>
    <x v="3"/>
    <x v="4"/>
    <s v="3A"/>
    <x v="0"/>
    <n v="512.71500000000003"/>
  </r>
  <r>
    <x v="23"/>
    <n v="31"/>
    <n v="318"/>
    <m/>
    <m/>
    <m/>
    <x v="1"/>
    <x v="3"/>
    <x v="4"/>
    <s v="3A"/>
    <x v="0"/>
    <n v="211.47"/>
  </r>
  <r>
    <x v="23"/>
    <n v="32"/>
    <n v="536"/>
    <m/>
    <m/>
    <m/>
    <x v="2"/>
    <x v="4"/>
    <x v="5"/>
    <s v="3B"/>
    <x v="0"/>
    <n v="356.44"/>
  </r>
  <r>
    <x v="23"/>
    <n v="33"/>
    <n v="104"/>
    <m/>
    <m/>
    <m/>
    <x v="2"/>
    <x v="4"/>
    <x v="5"/>
    <s v="3B"/>
    <x v="0"/>
    <n v="69.16"/>
  </r>
  <r>
    <x v="23"/>
    <n v="34"/>
    <n v="345"/>
    <m/>
    <m/>
    <m/>
    <x v="2"/>
    <x v="4"/>
    <x v="5"/>
    <s v="3B"/>
    <x v="0"/>
    <n v="229.42500000000001"/>
  </r>
  <r>
    <x v="23"/>
    <n v="35"/>
    <n v="59"/>
    <m/>
    <m/>
    <m/>
    <x v="2"/>
    <x v="4"/>
    <x v="5"/>
    <s v="3B"/>
    <x v="0"/>
    <n v="39.234999999999999"/>
  </r>
  <r>
    <x v="23"/>
    <n v="36"/>
    <n v="155"/>
    <m/>
    <m/>
    <m/>
    <x v="2"/>
    <x v="4"/>
    <x v="5"/>
    <s v="3B"/>
    <x v="0"/>
    <n v="103.075"/>
  </r>
  <r>
    <x v="23"/>
    <n v="37"/>
    <n v="95"/>
    <m/>
    <m/>
    <m/>
    <x v="2"/>
    <x v="4"/>
    <x v="5"/>
    <s v="3B"/>
    <x v="0"/>
    <n v="63.175000000000011"/>
  </r>
  <r>
    <x v="23"/>
    <n v="38"/>
    <m/>
    <m/>
    <m/>
    <m/>
    <x v="2"/>
    <x v="4"/>
    <x v="5"/>
    <s v="3B"/>
    <x v="0"/>
    <n v="0"/>
  </r>
  <r>
    <x v="23"/>
    <n v="39"/>
    <m/>
    <m/>
    <m/>
    <m/>
    <x v="2"/>
    <x v="5"/>
    <x v="6"/>
    <s v="3B"/>
    <x v="0"/>
    <n v="0"/>
  </r>
  <r>
    <x v="23"/>
    <n v="40"/>
    <m/>
    <m/>
    <m/>
    <m/>
    <x v="2"/>
    <x v="5"/>
    <x v="6"/>
    <s v="3B"/>
    <x v="0"/>
    <n v="0"/>
  </r>
  <r>
    <x v="23"/>
    <n v="41"/>
    <m/>
    <m/>
    <m/>
    <m/>
    <x v="2"/>
    <x v="5"/>
    <x v="6"/>
    <s v="3B"/>
    <x v="0"/>
    <n v="0"/>
  </r>
  <r>
    <x v="23"/>
    <s v="42+"/>
    <m/>
    <m/>
    <m/>
    <m/>
    <x v="3"/>
    <x v="5"/>
    <x v="6"/>
    <s v="3C"/>
    <x v="0"/>
    <n v="0"/>
  </r>
  <r>
    <x v="23"/>
    <s v="4A"/>
    <m/>
    <m/>
    <m/>
    <m/>
    <x v="4"/>
    <x v="6"/>
    <x v="7"/>
    <n v="4"/>
    <x v="0"/>
    <n v="0"/>
  </r>
  <r>
    <x v="23"/>
    <s v="4B"/>
    <n v="119"/>
    <m/>
    <m/>
    <m/>
    <x v="4"/>
    <x v="6"/>
    <x v="7"/>
    <n v="4"/>
    <x v="0"/>
    <n v="79.135000000000005"/>
  </r>
  <r>
    <x v="23"/>
    <s v="4C"/>
    <m/>
    <m/>
    <m/>
    <m/>
    <x v="4"/>
    <x v="6"/>
    <x v="7"/>
    <n v="4"/>
    <x v="0"/>
    <n v="0"/>
  </r>
  <r>
    <x v="23"/>
    <s v="4DE"/>
    <m/>
    <m/>
    <m/>
    <m/>
    <x v="4"/>
    <x v="6"/>
    <x v="7"/>
    <n v="4"/>
    <x v="0"/>
    <n v="0"/>
  </r>
  <r>
    <x v="23"/>
    <s v="4DW"/>
    <m/>
    <m/>
    <m/>
    <m/>
    <x v="4"/>
    <x v="6"/>
    <x v="7"/>
    <n v="4"/>
    <x v="0"/>
    <n v="0"/>
  </r>
  <r>
    <x v="23"/>
    <s v="4E"/>
    <n v="133"/>
    <m/>
    <m/>
    <m/>
    <x v="4"/>
    <x v="6"/>
    <x v="7"/>
    <n v="4"/>
    <x v="0"/>
    <n v="88.445000000000022"/>
  </r>
  <r>
    <x v="24"/>
    <s v="14-O"/>
    <n v="558"/>
    <m/>
    <m/>
    <m/>
    <x v="0"/>
    <x v="0"/>
    <x v="0"/>
    <s v="2C"/>
    <x v="0"/>
    <n v="371.07"/>
  </r>
  <r>
    <x v="24"/>
    <s v="14-I"/>
    <n v="646"/>
    <m/>
    <m/>
    <m/>
    <x v="0"/>
    <x v="0"/>
    <x v="1"/>
    <s v="2C"/>
    <x v="0"/>
    <n v="429.59000000000009"/>
  </r>
  <r>
    <x v="24"/>
    <s v="15-O"/>
    <n v="1058"/>
    <m/>
    <m/>
    <m/>
    <x v="0"/>
    <x v="0"/>
    <x v="0"/>
    <s v="2C"/>
    <x v="0"/>
    <n v="703.57"/>
  </r>
  <r>
    <x v="24"/>
    <s v="15-I"/>
    <n v="284"/>
    <m/>
    <m/>
    <m/>
    <x v="0"/>
    <x v="0"/>
    <x v="1"/>
    <s v="2C"/>
    <x v="0"/>
    <n v="188.86"/>
  </r>
  <r>
    <x v="24"/>
    <s v="16-O"/>
    <n v="473"/>
    <m/>
    <m/>
    <m/>
    <x v="0"/>
    <x v="0"/>
    <x v="0"/>
    <s v="2C"/>
    <x v="0"/>
    <n v="314.54500000000002"/>
  </r>
  <r>
    <x v="24"/>
    <s v="16-I"/>
    <n v="2091"/>
    <m/>
    <m/>
    <m/>
    <x v="0"/>
    <x v="0"/>
    <x v="1"/>
    <s v="2C"/>
    <x v="0"/>
    <n v="1390.5150000000001"/>
  </r>
  <r>
    <x v="24"/>
    <s v="17-O"/>
    <n v="320"/>
    <m/>
    <m/>
    <m/>
    <x v="0"/>
    <x v="0"/>
    <x v="0"/>
    <s v="2C"/>
    <x v="0"/>
    <n v="212.8"/>
  </r>
  <r>
    <x v="24"/>
    <s v="17-I"/>
    <n v="1308"/>
    <m/>
    <m/>
    <m/>
    <x v="0"/>
    <x v="0"/>
    <x v="1"/>
    <s v="2C"/>
    <x v="0"/>
    <n v="869.82"/>
  </r>
  <r>
    <x v="24"/>
    <s v="18-O"/>
    <n v="287"/>
    <m/>
    <m/>
    <m/>
    <x v="0"/>
    <x v="0"/>
    <x v="0"/>
    <s v="2C"/>
    <x v="0"/>
    <n v="190.85500000000005"/>
  </r>
  <r>
    <x v="24"/>
    <s v="18-I"/>
    <n v="1385"/>
    <m/>
    <m/>
    <m/>
    <x v="0"/>
    <x v="0"/>
    <x v="1"/>
    <s v="2C"/>
    <x v="0"/>
    <n v="921.02500000000009"/>
  </r>
  <r>
    <x v="24"/>
    <s v="18W"/>
    <n v="1030"/>
    <m/>
    <m/>
    <m/>
    <x v="1"/>
    <x v="1"/>
    <x v="2"/>
    <s v="3A"/>
    <x v="0"/>
    <n v="684.95"/>
  </r>
  <r>
    <x v="24"/>
    <n v="19"/>
    <n v="1202"/>
    <m/>
    <m/>
    <m/>
    <x v="1"/>
    <x v="1"/>
    <x v="2"/>
    <s v="3A"/>
    <x v="0"/>
    <n v="799.33"/>
  </r>
  <r>
    <x v="24"/>
    <n v="20"/>
    <n v="2296"/>
    <m/>
    <m/>
    <m/>
    <x v="1"/>
    <x v="1"/>
    <x v="2"/>
    <s v="3A"/>
    <x v="0"/>
    <n v="1526.8400000000004"/>
  </r>
  <r>
    <x v="24"/>
    <n v="21"/>
    <n v="1085"/>
    <m/>
    <m/>
    <m/>
    <x v="1"/>
    <x v="1"/>
    <x v="2"/>
    <s v="3A"/>
    <x v="0"/>
    <n v="721.52500000000009"/>
  </r>
  <r>
    <x v="24"/>
    <n v="22"/>
    <n v="987"/>
    <m/>
    <m/>
    <m/>
    <x v="1"/>
    <x v="1"/>
    <x v="2"/>
    <s v="3A"/>
    <x v="0"/>
    <n v="656.35500000000002"/>
  </r>
  <r>
    <x v="24"/>
    <n v="23"/>
    <n v="1648"/>
    <m/>
    <m/>
    <m/>
    <x v="1"/>
    <x v="1"/>
    <x v="2"/>
    <s v="3A"/>
    <x v="1"/>
    <n v="1095.92"/>
  </r>
  <r>
    <x v="24"/>
    <n v="24"/>
    <n v="1992"/>
    <m/>
    <m/>
    <m/>
    <x v="1"/>
    <x v="2"/>
    <x v="3"/>
    <s v="3A"/>
    <x v="1"/>
    <n v="1324.68"/>
  </r>
  <r>
    <x v="24"/>
    <n v="25"/>
    <n v="5022"/>
    <m/>
    <m/>
    <m/>
    <x v="1"/>
    <x v="2"/>
    <x v="3"/>
    <s v="3A"/>
    <x v="0"/>
    <n v="3339.63"/>
  </r>
  <r>
    <x v="24"/>
    <n v="26"/>
    <n v="3735"/>
    <m/>
    <m/>
    <m/>
    <x v="1"/>
    <x v="2"/>
    <x v="3"/>
    <s v="3A"/>
    <x v="0"/>
    <n v="2483.7750000000001"/>
  </r>
  <r>
    <x v="24"/>
    <n v="27"/>
    <n v="1767"/>
    <m/>
    <m/>
    <m/>
    <x v="1"/>
    <x v="2"/>
    <x v="3"/>
    <s v="3A"/>
    <x v="0"/>
    <n v="1175.0550000000001"/>
  </r>
  <r>
    <x v="24"/>
    <n v="28"/>
    <n v="2072"/>
    <m/>
    <m/>
    <m/>
    <x v="1"/>
    <x v="2"/>
    <x v="3"/>
    <s v="3A"/>
    <x v="0"/>
    <n v="1377.88"/>
  </r>
  <r>
    <x v="24"/>
    <n v="29"/>
    <n v="1469"/>
    <m/>
    <m/>
    <m/>
    <x v="1"/>
    <x v="3"/>
    <x v="4"/>
    <s v="3A"/>
    <x v="0"/>
    <n v="976.8850000000001"/>
  </r>
  <r>
    <x v="24"/>
    <n v="30"/>
    <n v="1034"/>
    <m/>
    <m/>
    <m/>
    <x v="1"/>
    <x v="3"/>
    <x v="4"/>
    <s v="3A"/>
    <x v="0"/>
    <n v="687.61"/>
  </r>
  <r>
    <x v="24"/>
    <n v="31"/>
    <n v="251"/>
    <m/>
    <m/>
    <m/>
    <x v="1"/>
    <x v="3"/>
    <x v="4"/>
    <s v="3A"/>
    <x v="0"/>
    <n v="166.91500000000002"/>
  </r>
  <r>
    <x v="24"/>
    <n v="32"/>
    <n v="547"/>
    <m/>
    <m/>
    <m/>
    <x v="2"/>
    <x v="4"/>
    <x v="5"/>
    <s v="3B"/>
    <x v="0"/>
    <n v="363.755"/>
  </r>
  <r>
    <x v="24"/>
    <n v="33"/>
    <n v="22"/>
    <m/>
    <m/>
    <m/>
    <x v="2"/>
    <x v="4"/>
    <x v="5"/>
    <s v="3B"/>
    <x v="0"/>
    <n v="14.63"/>
  </r>
  <r>
    <x v="24"/>
    <n v="34"/>
    <n v="489"/>
    <m/>
    <m/>
    <m/>
    <x v="2"/>
    <x v="4"/>
    <x v="5"/>
    <s v="3B"/>
    <x v="0"/>
    <n v="325.185"/>
  </r>
  <r>
    <x v="24"/>
    <n v="35"/>
    <n v="144"/>
    <m/>
    <m/>
    <m/>
    <x v="2"/>
    <x v="4"/>
    <x v="5"/>
    <s v="3B"/>
    <x v="0"/>
    <n v="95.76"/>
  </r>
  <r>
    <x v="24"/>
    <n v="36"/>
    <n v="107"/>
    <m/>
    <m/>
    <m/>
    <x v="2"/>
    <x v="4"/>
    <x v="5"/>
    <s v="3B"/>
    <x v="0"/>
    <n v="71.155000000000001"/>
  </r>
  <r>
    <x v="24"/>
    <n v="37"/>
    <m/>
    <m/>
    <m/>
    <m/>
    <x v="2"/>
    <x v="4"/>
    <x v="5"/>
    <s v="3B"/>
    <x v="0"/>
    <n v="0"/>
  </r>
  <r>
    <x v="24"/>
    <n v="38"/>
    <m/>
    <m/>
    <m/>
    <m/>
    <x v="2"/>
    <x v="4"/>
    <x v="5"/>
    <s v="3B"/>
    <x v="0"/>
    <n v="0"/>
  </r>
  <r>
    <x v="24"/>
    <n v="39"/>
    <m/>
    <m/>
    <m/>
    <m/>
    <x v="2"/>
    <x v="5"/>
    <x v="6"/>
    <s v="3B"/>
    <x v="0"/>
    <n v="0"/>
  </r>
  <r>
    <x v="24"/>
    <n v="40"/>
    <m/>
    <m/>
    <m/>
    <m/>
    <x v="2"/>
    <x v="5"/>
    <x v="6"/>
    <s v="3B"/>
    <x v="0"/>
    <n v="0"/>
  </r>
  <r>
    <x v="24"/>
    <n v="41"/>
    <m/>
    <m/>
    <m/>
    <m/>
    <x v="2"/>
    <x v="5"/>
    <x v="6"/>
    <s v="3B"/>
    <x v="0"/>
    <n v="0"/>
  </r>
  <r>
    <x v="24"/>
    <s v="42+"/>
    <m/>
    <m/>
    <m/>
    <m/>
    <x v="3"/>
    <x v="5"/>
    <x v="6"/>
    <s v="3C"/>
    <x v="0"/>
    <n v="0"/>
  </r>
  <r>
    <x v="24"/>
    <s v="4A"/>
    <n v="11"/>
    <m/>
    <m/>
    <m/>
    <x v="4"/>
    <x v="6"/>
    <x v="7"/>
    <n v="4"/>
    <x v="0"/>
    <n v="7.3150000000000004"/>
  </r>
  <r>
    <x v="24"/>
    <s v="4B"/>
    <n v="150"/>
    <m/>
    <m/>
    <m/>
    <x v="4"/>
    <x v="6"/>
    <x v="7"/>
    <n v="4"/>
    <x v="0"/>
    <n v="99.75"/>
  </r>
  <r>
    <x v="24"/>
    <s v="4C"/>
    <n v="2"/>
    <m/>
    <m/>
    <m/>
    <x v="4"/>
    <x v="6"/>
    <x v="7"/>
    <n v="4"/>
    <x v="0"/>
    <n v="1.33"/>
  </r>
  <r>
    <x v="24"/>
    <s v="4DE"/>
    <m/>
    <m/>
    <m/>
    <m/>
    <x v="4"/>
    <x v="6"/>
    <x v="7"/>
    <n v="4"/>
    <x v="0"/>
    <n v="0"/>
  </r>
  <r>
    <x v="24"/>
    <s v="4DW"/>
    <m/>
    <m/>
    <m/>
    <m/>
    <x v="4"/>
    <x v="6"/>
    <x v="7"/>
    <n v="4"/>
    <x v="0"/>
    <n v="0"/>
  </r>
  <r>
    <x v="24"/>
    <s v="4E"/>
    <n v="64"/>
    <m/>
    <m/>
    <m/>
    <x v="4"/>
    <x v="6"/>
    <x v="7"/>
    <n v="4"/>
    <x v="0"/>
    <n v="42.56"/>
  </r>
  <r>
    <x v="25"/>
    <s v="14-O"/>
    <n v="176"/>
    <m/>
    <m/>
    <m/>
    <x v="0"/>
    <x v="0"/>
    <x v="0"/>
    <s v="2C"/>
    <x v="0"/>
    <n v="117.04"/>
  </r>
  <r>
    <x v="25"/>
    <s v="14-I"/>
    <n v="1121"/>
    <m/>
    <m/>
    <m/>
    <x v="0"/>
    <x v="0"/>
    <x v="1"/>
    <s v="2C"/>
    <x v="0"/>
    <n v="745.46500000000003"/>
  </r>
  <r>
    <x v="25"/>
    <s v="15-O"/>
    <n v="888"/>
    <m/>
    <m/>
    <m/>
    <x v="0"/>
    <x v="0"/>
    <x v="0"/>
    <s v="2C"/>
    <x v="0"/>
    <n v="590.52"/>
  </r>
  <r>
    <x v="25"/>
    <s v="15-I"/>
    <n v="535"/>
    <m/>
    <m/>
    <m/>
    <x v="0"/>
    <x v="0"/>
    <x v="1"/>
    <s v="2C"/>
    <x v="0"/>
    <n v="355.77500000000009"/>
  </r>
  <r>
    <x v="25"/>
    <s v="16-O"/>
    <n v="858"/>
    <m/>
    <m/>
    <m/>
    <x v="0"/>
    <x v="0"/>
    <x v="0"/>
    <s v="2C"/>
    <x v="0"/>
    <n v="570.57000000000005"/>
  </r>
  <r>
    <x v="25"/>
    <s v="16-I"/>
    <n v="2827"/>
    <m/>
    <m/>
    <m/>
    <x v="0"/>
    <x v="0"/>
    <x v="1"/>
    <s v="2C"/>
    <x v="0"/>
    <n v="1879.9550000000004"/>
  </r>
  <r>
    <x v="25"/>
    <s v="17-O"/>
    <n v="674"/>
    <m/>
    <m/>
    <m/>
    <x v="0"/>
    <x v="0"/>
    <x v="0"/>
    <s v="2C"/>
    <x v="0"/>
    <n v="448.21000000000009"/>
  </r>
  <r>
    <x v="25"/>
    <s v="17-I"/>
    <n v="1868"/>
    <m/>
    <m/>
    <m/>
    <x v="0"/>
    <x v="0"/>
    <x v="1"/>
    <s v="2C"/>
    <x v="0"/>
    <n v="1242.22"/>
  </r>
  <r>
    <x v="25"/>
    <s v="18-O"/>
    <n v="405"/>
    <m/>
    <m/>
    <m/>
    <x v="0"/>
    <x v="0"/>
    <x v="0"/>
    <s v="2C"/>
    <x v="0"/>
    <n v="269.32499999999999"/>
  </r>
  <r>
    <x v="25"/>
    <s v="18-I"/>
    <n v="1684"/>
    <m/>
    <m/>
    <m/>
    <x v="0"/>
    <x v="0"/>
    <x v="1"/>
    <s v="2C"/>
    <x v="0"/>
    <n v="1119.8600000000004"/>
  </r>
  <r>
    <x v="25"/>
    <s v="18W"/>
    <n v="1094"/>
    <m/>
    <m/>
    <m/>
    <x v="1"/>
    <x v="1"/>
    <x v="2"/>
    <s v="3A"/>
    <x v="0"/>
    <n v="727.51"/>
  </r>
  <r>
    <x v="25"/>
    <n v="19"/>
    <n v="1294"/>
    <m/>
    <m/>
    <m/>
    <x v="1"/>
    <x v="1"/>
    <x v="2"/>
    <s v="3A"/>
    <x v="0"/>
    <n v="860.51"/>
  </r>
  <r>
    <x v="25"/>
    <n v="20"/>
    <n v="2932"/>
    <m/>
    <m/>
    <m/>
    <x v="1"/>
    <x v="1"/>
    <x v="2"/>
    <s v="3A"/>
    <x v="0"/>
    <n v="1949.7800000000002"/>
  </r>
  <r>
    <x v="25"/>
    <n v="21"/>
    <n v="637"/>
    <m/>
    <m/>
    <m/>
    <x v="1"/>
    <x v="1"/>
    <x v="2"/>
    <s v="3A"/>
    <x v="0"/>
    <n v="423.60500000000002"/>
  </r>
  <r>
    <x v="25"/>
    <n v="22"/>
    <n v="1167"/>
    <m/>
    <m/>
    <m/>
    <x v="1"/>
    <x v="1"/>
    <x v="2"/>
    <s v="3A"/>
    <x v="0"/>
    <n v="776.05500000000018"/>
  </r>
  <r>
    <x v="25"/>
    <n v="23"/>
    <n v="1921"/>
    <m/>
    <m/>
    <m/>
    <x v="1"/>
    <x v="1"/>
    <x v="2"/>
    <s v="3A"/>
    <x v="1"/>
    <n v="1277.4650000000004"/>
  </r>
  <r>
    <x v="25"/>
    <n v="24"/>
    <n v="2200"/>
    <m/>
    <m/>
    <m/>
    <x v="1"/>
    <x v="2"/>
    <x v="3"/>
    <s v="3A"/>
    <x v="1"/>
    <n v="1463"/>
  </r>
  <r>
    <x v="25"/>
    <n v="25"/>
    <n v="5417"/>
    <m/>
    <m/>
    <m/>
    <x v="1"/>
    <x v="2"/>
    <x v="3"/>
    <s v="3A"/>
    <x v="0"/>
    <n v="3602.3050000000007"/>
  </r>
  <r>
    <x v="25"/>
    <n v="26"/>
    <n v="6362"/>
    <m/>
    <m/>
    <m/>
    <x v="1"/>
    <x v="2"/>
    <x v="3"/>
    <s v="3A"/>
    <x v="0"/>
    <n v="4230.7300000000014"/>
  </r>
  <r>
    <x v="25"/>
    <n v="27"/>
    <n v="3181"/>
    <m/>
    <m/>
    <m/>
    <x v="1"/>
    <x v="2"/>
    <x v="3"/>
    <s v="3A"/>
    <x v="0"/>
    <n v="2115.3650000000007"/>
  </r>
  <r>
    <x v="25"/>
    <n v="28"/>
    <n v="3250"/>
    <m/>
    <m/>
    <m/>
    <x v="1"/>
    <x v="2"/>
    <x v="3"/>
    <s v="3A"/>
    <x v="0"/>
    <n v="2161.25"/>
  </r>
  <r>
    <x v="25"/>
    <n v="29"/>
    <n v="1629"/>
    <m/>
    <m/>
    <m/>
    <x v="1"/>
    <x v="3"/>
    <x v="4"/>
    <s v="3A"/>
    <x v="0"/>
    <n v="1083.2850000000001"/>
  </r>
  <r>
    <x v="25"/>
    <n v="30"/>
    <n v="1320"/>
    <m/>
    <m/>
    <m/>
    <x v="1"/>
    <x v="3"/>
    <x v="4"/>
    <s v="3A"/>
    <x v="0"/>
    <n v="877.80000000000018"/>
  </r>
  <r>
    <x v="25"/>
    <n v="31"/>
    <n v="431"/>
    <m/>
    <m/>
    <m/>
    <x v="1"/>
    <x v="3"/>
    <x v="4"/>
    <s v="3A"/>
    <x v="0"/>
    <n v="286.61500000000001"/>
  </r>
  <r>
    <x v="25"/>
    <n v="32"/>
    <n v="307"/>
    <m/>
    <m/>
    <m/>
    <x v="2"/>
    <x v="4"/>
    <x v="5"/>
    <s v="3B"/>
    <x v="0"/>
    <n v="204.155"/>
  </r>
  <r>
    <x v="25"/>
    <n v="33"/>
    <n v="29"/>
    <m/>
    <m/>
    <m/>
    <x v="2"/>
    <x v="4"/>
    <x v="5"/>
    <s v="3B"/>
    <x v="0"/>
    <n v="19.285"/>
  </r>
  <r>
    <x v="25"/>
    <n v="34"/>
    <n v="494"/>
    <m/>
    <m/>
    <m/>
    <x v="2"/>
    <x v="4"/>
    <x v="5"/>
    <s v="3B"/>
    <x v="0"/>
    <n v="328.51"/>
  </r>
  <r>
    <x v="25"/>
    <n v="35"/>
    <n v="67"/>
    <m/>
    <m/>
    <m/>
    <x v="2"/>
    <x v="4"/>
    <x v="5"/>
    <s v="3B"/>
    <x v="0"/>
    <n v="44.555"/>
  </r>
  <r>
    <x v="25"/>
    <n v="36"/>
    <n v="19"/>
    <m/>
    <m/>
    <m/>
    <x v="2"/>
    <x v="4"/>
    <x v="5"/>
    <s v="3B"/>
    <x v="0"/>
    <n v="12.635000000000002"/>
  </r>
  <r>
    <x v="25"/>
    <n v="37"/>
    <m/>
    <m/>
    <m/>
    <m/>
    <x v="2"/>
    <x v="4"/>
    <x v="5"/>
    <s v="3B"/>
    <x v="0"/>
    <n v="0"/>
  </r>
  <r>
    <x v="25"/>
    <n v="38"/>
    <m/>
    <m/>
    <m/>
    <m/>
    <x v="2"/>
    <x v="4"/>
    <x v="5"/>
    <s v="3B"/>
    <x v="0"/>
    <n v="0"/>
  </r>
  <r>
    <x v="25"/>
    <n v="39"/>
    <m/>
    <m/>
    <m/>
    <m/>
    <x v="2"/>
    <x v="5"/>
    <x v="6"/>
    <s v="3B"/>
    <x v="0"/>
    <n v="0"/>
  </r>
  <r>
    <x v="25"/>
    <n v="40"/>
    <m/>
    <m/>
    <m/>
    <m/>
    <x v="2"/>
    <x v="5"/>
    <x v="6"/>
    <s v="3B"/>
    <x v="0"/>
    <n v="0"/>
  </r>
  <r>
    <x v="25"/>
    <n v="41"/>
    <m/>
    <m/>
    <m/>
    <m/>
    <x v="2"/>
    <x v="5"/>
    <x v="6"/>
    <s v="3B"/>
    <x v="0"/>
    <n v="0"/>
  </r>
  <r>
    <x v="25"/>
    <s v="42+"/>
    <m/>
    <m/>
    <m/>
    <m/>
    <x v="3"/>
    <x v="5"/>
    <x v="6"/>
    <s v="3C"/>
    <x v="0"/>
    <n v="0"/>
  </r>
  <r>
    <x v="25"/>
    <s v="4A"/>
    <m/>
    <m/>
    <m/>
    <m/>
    <x v="4"/>
    <x v="6"/>
    <x v="7"/>
    <n v="4"/>
    <x v="0"/>
    <n v="0"/>
  </r>
  <r>
    <x v="25"/>
    <s v="4B"/>
    <n v="37"/>
    <m/>
    <m/>
    <m/>
    <x v="4"/>
    <x v="6"/>
    <x v="7"/>
    <n v="4"/>
    <x v="0"/>
    <n v="24.605"/>
  </r>
  <r>
    <x v="25"/>
    <s v="4C"/>
    <m/>
    <m/>
    <m/>
    <m/>
    <x v="4"/>
    <x v="6"/>
    <x v="7"/>
    <n v="4"/>
    <x v="0"/>
    <n v="0"/>
  </r>
  <r>
    <x v="25"/>
    <s v="4DE"/>
    <m/>
    <m/>
    <m/>
    <m/>
    <x v="4"/>
    <x v="6"/>
    <x v="7"/>
    <n v="4"/>
    <x v="0"/>
    <n v="0"/>
  </r>
  <r>
    <x v="25"/>
    <s v="4DW"/>
    <m/>
    <m/>
    <m/>
    <m/>
    <x v="4"/>
    <x v="6"/>
    <x v="7"/>
    <n v="4"/>
    <x v="0"/>
    <n v="0"/>
  </r>
  <r>
    <x v="25"/>
    <s v="4E"/>
    <n v="4"/>
    <m/>
    <m/>
    <m/>
    <x v="4"/>
    <x v="6"/>
    <x v="7"/>
    <n v="4"/>
    <x v="0"/>
    <n v="2.66"/>
  </r>
  <r>
    <x v="26"/>
    <s v="14-O"/>
    <n v="176"/>
    <m/>
    <m/>
    <m/>
    <x v="0"/>
    <x v="0"/>
    <x v="0"/>
    <s v="2C"/>
    <x v="0"/>
    <n v="117.04"/>
  </r>
  <r>
    <x v="26"/>
    <s v="14-I"/>
    <n v="558"/>
    <m/>
    <m/>
    <m/>
    <x v="0"/>
    <x v="0"/>
    <x v="1"/>
    <s v="2C"/>
    <x v="0"/>
    <n v="371.07"/>
  </r>
  <r>
    <x v="26"/>
    <s v="15-O"/>
    <n v="961"/>
    <m/>
    <m/>
    <m/>
    <x v="0"/>
    <x v="0"/>
    <x v="0"/>
    <s v="2C"/>
    <x v="0"/>
    <n v="639.06500000000005"/>
  </r>
  <r>
    <x v="26"/>
    <s v="15-I"/>
    <n v="347"/>
    <m/>
    <m/>
    <m/>
    <x v="0"/>
    <x v="0"/>
    <x v="1"/>
    <s v="2C"/>
    <x v="0"/>
    <n v="230.75500000000002"/>
  </r>
  <r>
    <x v="26"/>
    <s v="16-O"/>
    <n v="597"/>
    <m/>
    <m/>
    <m/>
    <x v="0"/>
    <x v="0"/>
    <x v="0"/>
    <s v="2C"/>
    <x v="0"/>
    <n v="397.005"/>
  </r>
  <r>
    <x v="26"/>
    <s v="16-I"/>
    <n v="2392"/>
    <m/>
    <m/>
    <m/>
    <x v="0"/>
    <x v="0"/>
    <x v="1"/>
    <s v="2C"/>
    <x v="0"/>
    <n v="1590.68"/>
  </r>
  <r>
    <x v="26"/>
    <s v="17-O"/>
    <n v="232"/>
    <m/>
    <m/>
    <m/>
    <x v="0"/>
    <x v="0"/>
    <x v="0"/>
    <s v="2C"/>
    <x v="0"/>
    <n v="154.28"/>
  </r>
  <r>
    <x v="26"/>
    <s v="17-I"/>
    <n v="1447"/>
    <m/>
    <m/>
    <m/>
    <x v="0"/>
    <x v="0"/>
    <x v="1"/>
    <s v="2C"/>
    <x v="0"/>
    <n v="962.255"/>
  </r>
  <r>
    <x v="26"/>
    <s v="18-O"/>
    <n v="406"/>
    <m/>
    <m/>
    <m/>
    <x v="0"/>
    <x v="0"/>
    <x v="0"/>
    <s v="2C"/>
    <x v="0"/>
    <n v="269.99"/>
  </r>
  <r>
    <x v="26"/>
    <s v="18-I"/>
    <n v="1427"/>
    <m/>
    <m/>
    <m/>
    <x v="0"/>
    <x v="0"/>
    <x v="1"/>
    <s v="2C"/>
    <x v="0"/>
    <n v="948.95500000000004"/>
  </r>
  <r>
    <x v="26"/>
    <s v="18W"/>
    <n v="822"/>
    <m/>
    <m/>
    <m/>
    <x v="1"/>
    <x v="1"/>
    <x v="2"/>
    <s v="3A"/>
    <x v="0"/>
    <n v="546.63"/>
  </r>
  <r>
    <x v="26"/>
    <n v="19"/>
    <n v="1330"/>
    <m/>
    <m/>
    <m/>
    <x v="1"/>
    <x v="1"/>
    <x v="2"/>
    <s v="3A"/>
    <x v="0"/>
    <n v="884.45"/>
  </r>
  <r>
    <x v="26"/>
    <n v="20"/>
    <n v="1686"/>
    <m/>
    <m/>
    <m/>
    <x v="1"/>
    <x v="1"/>
    <x v="2"/>
    <s v="3A"/>
    <x v="0"/>
    <n v="1121.19"/>
  </r>
  <r>
    <x v="26"/>
    <n v="21"/>
    <n v="683"/>
    <m/>
    <m/>
    <m/>
    <x v="1"/>
    <x v="1"/>
    <x v="2"/>
    <s v="3A"/>
    <x v="0"/>
    <n v="454.19500000000005"/>
  </r>
  <r>
    <x v="26"/>
    <n v="22"/>
    <n v="1045"/>
    <m/>
    <m/>
    <m/>
    <x v="1"/>
    <x v="1"/>
    <x v="2"/>
    <s v="3A"/>
    <x v="0"/>
    <n v="694.92500000000018"/>
  </r>
  <r>
    <x v="26"/>
    <n v="23"/>
    <n v="1581"/>
    <m/>
    <m/>
    <m/>
    <x v="1"/>
    <x v="1"/>
    <x v="2"/>
    <s v="3A"/>
    <x v="1"/>
    <n v="1051.365"/>
  </r>
  <r>
    <x v="26"/>
    <n v="24"/>
    <n v="2022"/>
    <m/>
    <m/>
    <m/>
    <x v="1"/>
    <x v="2"/>
    <x v="3"/>
    <s v="3A"/>
    <x v="1"/>
    <n v="1344.63"/>
  </r>
  <r>
    <x v="26"/>
    <n v="25"/>
    <n v="5193"/>
    <m/>
    <m/>
    <m/>
    <x v="1"/>
    <x v="2"/>
    <x v="3"/>
    <s v="3A"/>
    <x v="0"/>
    <n v="3453.3450000000007"/>
  </r>
  <r>
    <x v="26"/>
    <n v="26"/>
    <n v="4631"/>
    <m/>
    <m/>
    <m/>
    <x v="1"/>
    <x v="2"/>
    <x v="3"/>
    <s v="3A"/>
    <x v="0"/>
    <n v="3079.6150000000007"/>
  </r>
  <r>
    <x v="26"/>
    <n v="27"/>
    <n v="1690"/>
    <m/>
    <m/>
    <m/>
    <x v="1"/>
    <x v="2"/>
    <x v="3"/>
    <s v="3A"/>
    <x v="0"/>
    <n v="1123.8500000000004"/>
  </r>
  <r>
    <x v="26"/>
    <n v="28"/>
    <n v="2376"/>
    <m/>
    <m/>
    <m/>
    <x v="1"/>
    <x v="2"/>
    <x v="3"/>
    <s v="3A"/>
    <x v="0"/>
    <n v="1580.0400000000002"/>
  </r>
  <r>
    <x v="26"/>
    <n v="29"/>
    <n v="2074"/>
    <m/>
    <m/>
    <m/>
    <x v="1"/>
    <x v="3"/>
    <x v="4"/>
    <s v="3A"/>
    <x v="0"/>
    <n v="1379.21"/>
  </r>
  <r>
    <x v="26"/>
    <n v="30"/>
    <n v="1460"/>
    <m/>
    <m/>
    <m/>
    <x v="1"/>
    <x v="3"/>
    <x v="4"/>
    <s v="3A"/>
    <x v="0"/>
    <n v="970.90000000000009"/>
  </r>
  <r>
    <x v="26"/>
    <n v="31"/>
    <n v="1305"/>
    <m/>
    <m/>
    <m/>
    <x v="1"/>
    <x v="3"/>
    <x v="4"/>
    <s v="3A"/>
    <x v="0"/>
    <n v="867.82500000000005"/>
  </r>
  <r>
    <x v="26"/>
    <n v="32"/>
    <n v="1522"/>
    <m/>
    <m/>
    <m/>
    <x v="2"/>
    <x v="4"/>
    <x v="5"/>
    <s v="3B"/>
    <x v="0"/>
    <n v="1012.1300000000001"/>
  </r>
  <r>
    <x v="26"/>
    <n v="33"/>
    <n v="156"/>
    <m/>
    <m/>
    <m/>
    <x v="2"/>
    <x v="4"/>
    <x v="5"/>
    <s v="3B"/>
    <x v="0"/>
    <n v="103.74000000000002"/>
  </r>
  <r>
    <x v="26"/>
    <n v="34"/>
    <n v="53"/>
    <m/>
    <m/>
    <m/>
    <x v="2"/>
    <x v="4"/>
    <x v="5"/>
    <s v="3B"/>
    <x v="0"/>
    <n v="35.245000000000005"/>
  </r>
  <r>
    <x v="26"/>
    <n v="35"/>
    <n v="41"/>
    <m/>
    <m/>
    <m/>
    <x v="2"/>
    <x v="4"/>
    <x v="5"/>
    <s v="3B"/>
    <x v="0"/>
    <n v="27.265000000000001"/>
  </r>
  <r>
    <x v="26"/>
    <n v="36"/>
    <m/>
    <m/>
    <m/>
    <m/>
    <x v="2"/>
    <x v="4"/>
    <x v="5"/>
    <s v="3B"/>
    <x v="0"/>
    <n v="0"/>
  </r>
  <r>
    <x v="26"/>
    <n v="37"/>
    <m/>
    <m/>
    <m/>
    <m/>
    <x v="2"/>
    <x v="4"/>
    <x v="5"/>
    <s v="3B"/>
    <x v="0"/>
    <n v="0"/>
  </r>
  <r>
    <x v="26"/>
    <n v="38"/>
    <m/>
    <m/>
    <m/>
    <m/>
    <x v="2"/>
    <x v="4"/>
    <x v="5"/>
    <s v="3B"/>
    <x v="0"/>
    <n v="0"/>
  </r>
  <r>
    <x v="26"/>
    <n v="39"/>
    <m/>
    <m/>
    <m/>
    <m/>
    <x v="2"/>
    <x v="5"/>
    <x v="6"/>
    <s v="3B"/>
    <x v="0"/>
    <n v="0"/>
  </r>
  <r>
    <x v="26"/>
    <n v="40"/>
    <m/>
    <m/>
    <m/>
    <m/>
    <x v="2"/>
    <x v="5"/>
    <x v="6"/>
    <s v="3B"/>
    <x v="0"/>
    <n v="0"/>
  </r>
  <r>
    <x v="26"/>
    <n v="41"/>
    <m/>
    <m/>
    <m/>
    <m/>
    <x v="2"/>
    <x v="5"/>
    <x v="6"/>
    <s v="3B"/>
    <x v="0"/>
    <n v="0"/>
  </r>
  <r>
    <x v="26"/>
    <s v="42+"/>
    <m/>
    <m/>
    <m/>
    <m/>
    <x v="3"/>
    <x v="5"/>
    <x v="6"/>
    <s v="3C"/>
    <x v="0"/>
    <n v="0"/>
  </r>
  <r>
    <x v="26"/>
    <s v="4A"/>
    <m/>
    <m/>
    <m/>
    <m/>
    <x v="4"/>
    <x v="6"/>
    <x v="7"/>
    <n v="4"/>
    <x v="0"/>
    <n v="0"/>
  </r>
  <r>
    <x v="26"/>
    <s v="4B"/>
    <n v="45"/>
    <m/>
    <m/>
    <m/>
    <x v="4"/>
    <x v="6"/>
    <x v="7"/>
    <n v="4"/>
    <x v="0"/>
    <n v="29.925000000000001"/>
  </r>
  <r>
    <x v="26"/>
    <s v="4C"/>
    <m/>
    <m/>
    <m/>
    <m/>
    <x v="4"/>
    <x v="6"/>
    <x v="7"/>
    <n v="4"/>
    <x v="0"/>
    <n v="0"/>
  </r>
  <r>
    <x v="26"/>
    <s v="4DE"/>
    <m/>
    <m/>
    <m/>
    <m/>
    <x v="4"/>
    <x v="6"/>
    <x v="7"/>
    <n v="4"/>
    <x v="0"/>
    <n v="0"/>
  </r>
  <r>
    <x v="26"/>
    <s v="4DW"/>
    <m/>
    <m/>
    <m/>
    <m/>
    <x v="4"/>
    <x v="6"/>
    <x v="7"/>
    <n v="4"/>
    <x v="0"/>
    <n v="0"/>
  </r>
  <r>
    <x v="26"/>
    <s v="4E"/>
    <m/>
    <m/>
    <m/>
    <m/>
    <x v="4"/>
    <x v="6"/>
    <x v="7"/>
    <n v="4"/>
    <x v="0"/>
    <n v="0"/>
  </r>
  <r>
    <x v="27"/>
    <s v="14-O"/>
    <n v="250"/>
    <m/>
    <m/>
    <m/>
    <x v="0"/>
    <x v="0"/>
    <x v="0"/>
    <s v="2C"/>
    <x v="0"/>
    <n v="166.25"/>
  </r>
  <r>
    <x v="27"/>
    <s v="14-I"/>
    <n v="1388"/>
    <m/>
    <m/>
    <m/>
    <x v="0"/>
    <x v="0"/>
    <x v="1"/>
    <s v="2C"/>
    <x v="0"/>
    <n v="923.0200000000001"/>
  </r>
  <r>
    <x v="27"/>
    <s v="15-O"/>
    <n v="1912"/>
    <m/>
    <m/>
    <m/>
    <x v="0"/>
    <x v="0"/>
    <x v="0"/>
    <s v="2C"/>
    <x v="0"/>
    <n v="1271.48"/>
  </r>
  <r>
    <x v="27"/>
    <s v="15-I"/>
    <n v="768"/>
    <m/>
    <m/>
    <m/>
    <x v="0"/>
    <x v="0"/>
    <x v="1"/>
    <s v="2C"/>
    <x v="0"/>
    <n v="510.72"/>
  </r>
  <r>
    <x v="27"/>
    <s v="16-O"/>
    <n v="1300"/>
    <m/>
    <m/>
    <m/>
    <x v="0"/>
    <x v="0"/>
    <x v="0"/>
    <s v="2C"/>
    <x v="0"/>
    <n v="864.5"/>
  </r>
  <r>
    <x v="27"/>
    <s v="16-I"/>
    <n v="3748"/>
    <m/>
    <m/>
    <m/>
    <x v="0"/>
    <x v="0"/>
    <x v="1"/>
    <s v="2C"/>
    <x v="0"/>
    <n v="2492.42"/>
  </r>
  <r>
    <x v="27"/>
    <s v="17-O"/>
    <n v="416"/>
    <m/>
    <m/>
    <m/>
    <x v="0"/>
    <x v="0"/>
    <x v="0"/>
    <s v="2C"/>
    <x v="0"/>
    <n v="276.64"/>
  </r>
  <r>
    <x v="27"/>
    <s v="17-I"/>
    <n v="2562"/>
    <m/>
    <m/>
    <m/>
    <x v="0"/>
    <x v="0"/>
    <x v="1"/>
    <s v="2C"/>
    <x v="0"/>
    <n v="1703.73"/>
  </r>
  <r>
    <x v="27"/>
    <s v="18-O"/>
    <n v="188"/>
    <m/>
    <m/>
    <m/>
    <x v="0"/>
    <x v="0"/>
    <x v="0"/>
    <s v="2C"/>
    <x v="0"/>
    <n v="125.02000000000001"/>
  </r>
  <r>
    <x v="27"/>
    <s v="18-I"/>
    <n v="1978"/>
    <m/>
    <m/>
    <m/>
    <x v="0"/>
    <x v="0"/>
    <x v="1"/>
    <s v="2C"/>
    <x v="0"/>
    <n v="1315.3700000000003"/>
  </r>
  <r>
    <x v="27"/>
    <s v="18W"/>
    <n v="632"/>
    <m/>
    <m/>
    <m/>
    <x v="1"/>
    <x v="1"/>
    <x v="2"/>
    <s v="3A"/>
    <x v="0"/>
    <n v="420.28000000000009"/>
  </r>
  <r>
    <x v="27"/>
    <n v="19"/>
    <n v="838"/>
    <m/>
    <m/>
    <m/>
    <x v="1"/>
    <x v="1"/>
    <x v="2"/>
    <s v="3A"/>
    <x v="0"/>
    <n v="557.27"/>
  </r>
  <r>
    <x v="27"/>
    <n v="20"/>
    <n v="1419"/>
    <m/>
    <m/>
    <m/>
    <x v="1"/>
    <x v="1"/>
    <x v="2"/>
    <s v="3A"/>
    <x v="0"/>
    <n v="943.6350000000001"/>
  </r>
  <r>
    <x v="27"/>
    <n v="21"/>
    <n v="764"/>
    <m/>
    <m/>
    <m/>
    <x v="1"/>
    <x v="1"/>
    <x v="2"/>
    <s v="3A"/>
    <x v="0"/>
    <n v="508.06"/>
  </r>
  <r>
    <x v="27"/>
    <n v="22"/>
    <n v="996"/>
    <m/>
    <m/>
    <m/>
    <x v="1"/>
    <x v="1"/>
    <x v="2"/>
    <s v="3A"/>
    <x v="0"/>
    <n v="662.34"/>
  </r>
  <r>
    <x v="27"/>
    <n v="23"/>
    <n v="1275"/>
    <m/>
    <m/>
    <m/>
    <x v="1"/>
    <x v="1"/>
    <x v="2"/>
    <s v="3A"/>
    <x v="1"/>
    <n v="847.875"/>
  </r>
  <r>
    <x v="27"/>
    <n v="24"/>
    <n v="2330"/>
    <m/>
    <m/>
    <m/>
    <x v="1"/>
    <x v="2"/>
    <x v="3"/>
    <s v="3A"/>
    <x v="1"/>
    <n v="1549.45"/>
  </r>
  <r>
    <x v="27"/>
    <n v="25"/>
    <n v="4342"/>
    <m/>
    <m/>
    <m/>
    <x v="1"/>
    <x v="2"/>
    <x v="3"/>
    <s v="3A"/>
    <x v="0"/>
    <n v="2887.4300000000007"/>
  </r>
  <r>
    <x v="27"/>
    <n v="26"/>
    <n v="4774"/>
    <m/>
    <m/>
    <m/>
    <x v="1"/>
    <x v="2"/>
    <x v="3"/>
    <s v="3A"/>
    <x v="0"/>
    <n v="3174.71"/>
  </r>
  <r>
    <x v="27"/>
    <n v="27"/>
    <n v="2116"/>
    <m/>
    <m/>
    <m/>
    <x v="1"/>
    <x v="2"/>
    <x v="3"/>
    <s v="3A"/>
    <x v="0"/>
    <n v="1407.14"/>
  </r>
  <r>
    <x v="27"/>
    <n v="28"/>
    <n v="2627"/>
    <m/>
    <m/>
    <m/>
    <x v="1"/>
    <x v="2"/>
    <x v="3"/>
    <s v="3A"/>
    <x v="0"/>
    <n v="1746.9550000000004"/>
  </r>
  <r>
    <x v="27"/>
    <n v="29"/>
    <n v="3816"/>
    <m/>
    <m/>
    <m/>
    <x v="1"/>
    <x v="3"/>
    <x v="4"/>
    <s v="3A"/>
    <x v="0"/>
    <n v="2537.6400000000003"/>
  </r>
  <r>
    <x v="27"/>
    <n v="30"/>
    <n v="3150"/>
    <m/>
    <m/>
    <m/>
    <x v="1"/>
    <x v="3"/>
    <x v="4"/>
    <s v="3A"/>
    <x v="0"/>
    <n v="2094.75"/>
  </r>
  <r>
    <x v="27"/>
    <n v="31"/>
    <n v="1537"/>
    <m/>
    <m/>
    <m/>
    <x v="1"/>
    <x v="3"/>
    <x v="4"/>
    <s v="3A"/>
    <x v="0"/>
    <n v="1022.105"/>
  </r>
  <r>
    <x v="27"/>
    <n v="32"/>
    <n v="613"/>
    <m/>
    <m/>
    <m/>
    <x v="2"/>
    <x v="4"/>
    <x v="5"/>
    <s v="3B"/>
    <x v="0"/>
    <n v="407.64500000000004"/>
  </r>
  <r>
    <x v="27"/>
    <n v="33"/>
    <m/>
    <m/>
    <m/>
    <m/>
    <x v="2"/>
    <x v="4"/>
    <x v="5"/>
    <s v="3B"/>
    <x v="0"/>
    <n v="0"/>
  </r>
  <r>
    <x v="27"/>
    <n v="34"/>
    <m/>
    <m/>
    <m/>
    <m/>
    <x v="2"/>
    <x v="4"/>
    <x v="5"/>
    <s v="3B"/>
    <x v="0"/>
    <n v="0"/>
  </r>
  <r>
    <x v="27"/>
    <n v="35"/>
    <m/>
    <m/>
    <m/>
    <m/>
    <x v="2"/>
    <x v="4"/>
    <x v="5"/>
    <s v="3B"/>
    <x v="0"/>
    <n v="0"/>
  </r>
  <r>
    <x v="27"/>
    <n v="36"/>
    <m/>
    <m/>
    <m/>
    <m/>
    <x v="2"/>
    <x v="4"/>
    <x v="5"/>
    <s v="3B"/>
    <x v="0"/>
    <n v="0"/>
  </r>
  <r>
    <x v="27"/>
    <n v="37"/>
    <m/>
    <m/>
    <m/>
    <m/>
    <x v="2"/>
    <x v="4"/>
    <x v="5"/>
    <s v="3B"/>
    <x v="0"/>
    <n v="0"/>
  </r>
  <r>
    <x v="27"/>
    <n v="38"/>
    <m/>
    <m/>
    <m/>
    <m/>
    <x v="2"/>
    <x v="4"/>
    <x v="5"/>
    <s v="3B"/>
    <x v="0"/>
    <n v="0"/>
  </r>
  <r>
    <x v="27"/>
    <n v="39"/>
    <m/>
    <m/>
    <m/>
    <m/>
    <x v="2"/>
    <x v="5"/>
    <x v="6"/>
    <s v="3B"/>
    <x v="0"/>
    <n v="0"/>
  </r>
  <r>
    <x v="27"/>
    <n v="40"/>
    <m/>
    <m/>
    <m/>
    <m/>
    <x v="2"/>
    <x v="5"/>
    <x v="6"/>
    <s v="3B"/>
    <x v="0"/>
    <n v="0"/>
  </r>
  <r>
    <x v="27"/>
    <n v="41"/>
    <m/>
    <m/>
    <m/>
    <m/>
    <x v="2"/>
    <x v="5"/>
    <x v="6"/>
    <s v="3B"/>
    <x v="0"/>
    <n v="0"/>
  </r>
  <r>
    <x v="27"/>
    <s v="42+"/>
    <m/>
    <m/>
    <m/>
    <m/>
    <x v="3"/>
    <x v="5"/>
    <x v="6"/>
    <s v="3C"/>
    <x v="0"/>
    <n v="0"/>
  </r>
  <r>
    <x v="27"/>
    <s v="4A"/>
    <n v="220"/>
    <m/>
    <m/>
    <m/>
    <x v="4"/>
    <x v="6"/>
    <x v="7"/>
    <n v="4"/>
    <x v="0"/>
    <n v="146.30000000000001"/>
  </r>
  <r>
    <x v="27"/>
    <s v="4B"/>
    <n v="40"/>
    <m/>
    <m/>
    <m/>
    <x v="4"/>
    <x v="6"/>
    <x v="7"/>
    <n v="4"/>
    <x v="0"/>
    <n v="26.6"/>
  </r>
  <r>
    <x v="27"/>
    <s v="4C"/>
    <m/>
    <m/>
    <m/>
    <m/>
    <x v="4"/>
    <x v="6"/>
    <x v="7"/>
    <n v="4"/>
    <x v="0"/>
    <n v="0"/>
  </r>
  <r>
    <x v="27"/>
    <s v="4DE"/>
    <m/>
    <m/>
    <m/>
    <m/>
    <x v="4"/>
    <x v="6"/>
    <x v="7"/>
    <n v="4"/>
    <x v="0"/>
    <n v="0"/>
  </r>
  <r>
    <x v="27"/>
    <s v="4DW"/>
    <m/>
    <m/>
    <m/>
    <m/>
    <x v="4"/>
    <x v="6"/>
    <x v="7"/>
    <n v="4"/>
    <x v="0"/>
    <n v="0"/>
  </r>
  <r>
    <x v="27"/>
    <s v="4E"/>
    <n v="2"/>
    <m/>
    <m/>
    <m/>
    <x v="4"/>
    <x v="6"/>
    <x v="7"/>
    <n v="4"/>
    <x v="0"/>
    <n v="1.33"/>
  </r>
  <r>
    <x v="28"/>
    <s v="14-O"/>
    <n v="598"/>
    <m/>
    <m/>
    <m/>
    <x v="0"/>
    <x v="0"/>
    <x v="0"/>
    <s v="2C"/>
    <x v="0"/>
    <n v="397.67"/>
  </r>
  <r>
    <x v="28"/>
    <s v="14-I"/>
    <n v="1097"/>
    <m/>
    <m/>
    <m/>
    <x v="0"/>
    <x v="0"/>
    <x v="1"/>
    <s v="2C"/>
    <x v="0"/>
    <n v="729.505"/>
  </r>
  <r>
    <x v="28"/>
    <s v="15-O"/>
    <n v="1816"/>
    <m/>
    <m/>
    <m/>
    <x v="0"/>
    <x v="0"/>
    <x v="0"/>
    <s v="2C"/>
    <x v="0"/>
    <n v="1207.6400000000001"/>
  </r>
  <r>
    <x v="28"/>
    <s v="15-I"/>
    <n v="1026"/>
    <m/>
    <m/>
    <m/>
    <x v="0"/>
    <x v="0"/>
    <x v="1"/>
    <s v="2C"/>
    <x v="0"/>
    <n v="682.29000000000008"/>
  </r>
  <r>
    <x v="28"/>
    <s v="16-O"/>
    <n v="1162"/>
    <m/>
    <m/>
    <m/>
    <x v="0"/>
    <x v="0"/>
    <x v="0"/>
    <s v="2C"/>
    <x v="0"/>
    <n v="772.73"/>
  </r>
  <r>
    <x v="28"/>
    <s v="16-I"/>
    <n v="2686"/>
    <m/>
    <m/>
    <m/>
    <x v="0"/>
    <x v="0"/>
    <x v="1"/>
    <s v="2C"/>
    <x v="0"/>
    <n v="1786.19"/>
  </r>
  <r>
    <x v="28"/>
    <s v="17-O"/>
    <n v="581"/>
    <m/>
    <m/>
    <m/>
    <x v="0"/>
    <x v="0"/>
    <x v="0"/>
    <s v="2C"/>
    <x v="0"/>
    <n v="386.36500000000001"/>
  </r>
  <r>
    <x v="28"/>
    <s v="17-I"/>
    <n v="1399"/>
    <m/>
    <m/>
    <m/>
    <x v="0"/>
    <x v="0"/>
    <x v="1"/>
    <s v="2C"/>
    <x v="0"/>
    <n v="930.33500000000004"/>
  </r>
  <r>
    <x v="28"/>
    <s v="18-O"/>
    <n v="207"/>
    <m/>
    <m/>
    <m/>
    <x v="0"/>
    <x v="0"/>
    <x v="0"/>
    <s v="2C"/>
    <x v="0"/>
    <n v="137.655"/>
  </r>
  <r>
    <x v="28"/>
    <s v="18-I"/>
    <n v="1679"/>
    <m/>
    <m/>
    <m/>
    <x v="0"/>
    <x v="0"/>
    <x v="1"/>
    <s v="2C"/>
    <x v="0"/>
    <n v="1116.5350000000001"/>
  </r>
  <r>
    <x v="28"/>
    <s v="18W"/>
    <n v="486"/>
    <m/>
    <m/>
    <m/>
    <x v="1"/>
    <x v="1"/>
    <x v="2"/>
    <s v="3A"/>
    <x v="0"/>
    <n v="323.19"/>
  </r>
  <r>
    <x v="28"/>
    <n v="19"/>
    <n v="1010"/>
    <m/>
    <m/>
    <m/>
    <x v="1"/>
    <x v="1"/>
    <x v="2"/>
    <s v="3A"/>
    <x v="0"/>
    <n v="671.65000000000009"/>
  </r>
  <r>
    <x v="28"/>
    <n v="20"/>
    <n v="739"/>
    <m/>
    <m/>
    <m/>
    <x v="1"/>
    <x v="1"/>
    <x v="2"/>
    <s v="3A"/>
    <x v="0"/>
    <n v="491.435"/>
  </r>
  <r>
    <x v="28"/>
    <n v="21"/>
    <n v="675"/>
    <m/>
    <m/>
    <m/>
    <x v="1"/>
    <x v="1"/>
    <x v="2"/>
    <s v="3A"/>
    <x v="0"/>
    <n v="448.875"/>
  </r>
  <r>
    <x v="28"/>
    <n v="22"/>
    <n v="695"/>
    <m/>
    <m/>
    <m/>
    <x v="1"/>
    <x v="1"/>
    <x v="2"/>
    <s v="3A"/>
    <x v="0"/>
    <n v="462.17500000000001"/>
  </r>
  <r>
    <x v="28"/>
    <n v="23"/>
    <n v="1648"/>
    <m/>
    <m/>
    <m/>
    <x v="1"/>
    <x v="1"/>
    <x v="2"/>
    <s v="3A"/>
    <x v="1"/>
    <n v="1095.92"/>
  </r>
  <r>
    <x v="28"/>
    <n v="24"/>
    <n v="1536"/>
    <m/>
    <m/>
    <m/>
    <x v="1"/>
    <x v="2"/>
    <x v="3"/>
    <s v="3A"/>
    <x v="1"/>
    <n v="1021.44"/>
  </r>
  <r>
    <x v="28"/>
    <n v="25"/>
    <n v="5859"/>
    <m/>
    <m/>
    <m/>
    <x v="1"/>
    <x v="2"/>
    <x v="3"/>
    <s v="3A"/>
    <x v="0"/>
    <n v="3896.2350000000001"/>
  </r>
  <r>
    <x v="28"/>
    <n v="26"/>
    <n v="4322"/>
    <m/>
    <m/>
    <m/>
    <x v="1"/>
    <x v="2"/>
    <x v="3"/>
    <s v="3A"/>
    <x v="0"/>
    <n v="2874.13"/>
  </r>
  <r>
    <x v="28"/>
    <n v="27"/>
    <n v="2294"/>
    <m/>
    <m/>
    <m/>
    <x v="1"/>
    <x v="2"/>
    <x v="3"/>
    <s v="3A"/>
    <x v="0"/>
    <n v="1525.51"/>
  </r>
  <r>
    <x v="28"/>
    <n v="28"/>
    <n v="3585"/>
    <m/>
    <m/>
    <m/>
    <x v="1"/>
    <x v="2"/>
    <x v="3"/>
    <s v="3A"/>
    <x v="0"/>
    <n v="2384.0250000000001"/>
  </r>
  <r>
    <x v="28"/>
    <n v="29"/>
    <n v="2723"/>
    <m/>
    <m/>
    <m/>
    <x v="1"/>
    <x v="3"/>
    <x v="4"/>
    <s v="3A"/>
    <x v="0"/>
    <n v="1810.7950000000001"/>
  </r>
  <r>
    <x v="28"/>
    <n v="30"/>
    <n v="2096"/>
    <m/>
    <m/>
    <m/>
    <x v="1"/>
    <x v="3"/>
    <x v="4"/>
    <s v="3A"/>
    <x v="0"/>
    <n v="1393.8400000000004"/>
  </r>
  <r>
    <x v="28"/>
    <n v="31"/>
    <n v="1262"/>
    <m/>
    <m/>
    <m/>
    <x v="1"/>
    <x v="3"/>
    <x v="4"/>
    <s v="3A"/>
    <x v="0"/>
    <n v="839.23"/>
  </r>
  <r>
    <x v="28"/>
    <n v="32"/>
    <n v="1056"/>
    <m/>
    <m/>
    <m/>
    <x v="2"/>
    <x v="4"/>
    <x v="5"/>
    <s v="3B"/>
    <x v="0"/>
    <n v="702.24"/>
  </r>
  <r>
    <x v="28"/>
    <n v="33"/>
    <n v="186"/>
    <m/>
    <m/>
    <m/>
    <x v="2"/>
    <x v="4"/>
    <x v="5"/>
    <s v="3B"/>
    <x v="0"/>
    <n v="123.69000000000001"/>
  </r>
  <r>
    <x v="28"/>
    <n v="34"/>
    <n v="109"/>
    <m/>
    <m/>
    <m/>
    <x v="2"/>
    <x v="4"/>
    <x v="5"/>
    <s v="3B"/>
    <x v="0"/>
    <n v="72.484999999999999"/>
  </r>
  <r>
    <x v="28"/>
    <n v="35"/>
    <m/>
    <m/>
    <m/>
    <m/>
    <x v="2"/>
    <x v="4"/>
    <x v="5"/>
    <s v="3B"/>
    <x v="0"/>
    <n v="0"/>
  </r>
  <r>
    <x v="28"/>
    <n v="36"/>
    <m/>
    <m/>
    <m/>
    <m/>
    <x v="2"/>
    <x v="4"/>
    <x v="5"/>
    <s v="3B"/>
    <x v="0"/>
    <n v="0"/>
  </r>
  <r>
    <x v="28"/>
    <n v="37"/>
    <m/>
    <m/>
    <m/>
    <m/>
    <x v="2"/>
    <x v="4"/>
    <x v="5"/>
    <s v="3B"/>
    <x v="0"/>
    <n v="0"/>
  </r>
  <r>
    <x v="28"/>
    <n v="38"/>
    <m/>
    <m/>
    <m/>
    <m/>
    <x v="2"/>
    <x v="4"/>
    <x v="5"/>
    <s v="3B"/>
    <x v="0"/>
    <n v="0"/>
  </r>
  <r>
    <x v="28"/>
    <n v="39"/>
    <m/>
    <m/>
    <m/>
    <m/>
    <x v="2"/>
    <x v="5"/>
    <x v="6"/>
    <s v="3B"/>
    <x v="0"/>
    <n v="0"/>
  </r>
  <r>
    <x v="28"/>
    <n v="40"/>
    <m/>
    <m/>
    <m/>
    <m/>
    <x v="2"/>
    <x v="5"/>
    <x v="6"/>
    <s v="3B"/>
    <x v="0"/>
    <n v="0"/>
  </r>
  <r>
    <x v="28"/>
    <n v="41"/>
    <m/>
    <m/>
    <m/>
    <m/>
    <x v="2"/>
    <x v="5"/>
    <x v="6"/>
    <s v="3B"/>
    <x v="0"/>
    <n v="0"/>
  </r>
  <r>
    <x v="28"/>
    <s v="42+"/>
    <m/>
    <m/>
    <m/>
    <m/>
    <x v="3"/>
    <x v="5"/>
    <x v="6"/>
    <s v="3C"/>
    <x v="0"/>
    <n v="0"/>
  </r>
  <r>
    <x v="28"/>
    <s v="4A"/>
    <n v="39"/>
    <m/>
    <m/>
    <m/>
    <x v="4"/>
    <x v="6"/>
    <x v="7"/>
    <n v="4"/>
    <x v="0"/>
    <n v="25.935000000000006"/>
  </r>
  <r>
    <x v="28"/>
    <s v="4B"/>
    <m/>
    <m/>
    <m/>
    <m/>
    <x v="4"/>
    <x v="6"/>
    <x v="7"/>
    <n v="4"/>
    <x v="0"/>
    <n v="0"/>
  </r>
  <r>
    <x v="28"/>
    <s v="4C"/>
    <m/>
    <m/>
    <m/>
    <m/>
    <x v="4"/>
    <x v="6"/>
    <x v="7"/>
    <n v="4"/>
    <x v="0"/>
    <n v="0"/>
  </r>
  <r>
    <x v="28"/>
    <s v="4DE"/>
    <m/>
    <m/>
    <m/>
    <m/>
    <x v="4"/>
    <x v="6"/>
    <x v="7"/>
    <n v="4"/>
    <x v="0"/>
    <n v="0"/>
  </r>
  <r>
    <x v="28"/>
    <s v="4DW"/>
    <m/>
    <m/>
    <m/>
    <m/>
    <x v="4"/>
    <x v="6"/>
    <x v="7"/>
    <n v="4"/>
    <x v="0"/>
    <n v="0"/>
  </r>
  <r>
    <x v="28"/>
    <s v="4E"/>
    <m/>
    <m/>
    <m/>
    <m/>
    <x v="4"/>
    <x v="6"/>
    <x v="7"/>
    <n v="4"/>
    <x v="0"/>
    <n v="0"/>
  </r>
  <r>
    <x v="29"/>
    <s v="14-O"/>
    <n v="620"/>
    <m/>
    <m/>
    <m/>
    <x v="0"/>
    <x v="0"/>
    <x v="0"/>
    <s v="2C"/>
    <x v="0"/>
    <n v="412.3"/>
  </r>
  <r>
    <x v="29"/>
    <s v="14-I"/>
    <n v="1200"/>
    <m/>
    <m/>
    <m/>
    <x v="0"/>
    <x v="0"/>
    <x v="1"/>
    <s v="2C"/>
    <x v="0"/>
    <n v="798"/>
  </r>
  <r>
    <x v="29"/>
    <s v="15-O"/>
    <n v="2189"/>
    <m/>
    <m/>
    <m/>
    <x v="0"/>
    <x v="0"/>
    <x v="0"/>
    <s v="2C"/>
    <x v="0"/>
    <n v="1455.6850000000002"/>
  </r>
  <r>
    <x v="29"/>
    <s v="15-I"/>
    <n v="702"/>
    <m/>
    <m/>
    <m/>
    <x v="0"/>
    <x v="0"/>
    <x v="1"/>
    <s v="2C"/>
    <x v="0"/>
    <n v="466.83000000000004"/>
  </r>
  <r>
    <x v="29"/>
    <s v="16-O"/>
    <n v="665"/>
    <m/>
    <m/>
    <m/>
    <x v="0"/>
    <x v="0"/>
    <x v="0"/>
    <s v="2C"/>
    <x v="0"/>
    <n v="442.22500000000002"/>
  </r>
  <r>
    <x v="29"/>
    <s v="16-I"/>
    <n v="2487"/>
    <m/>
    <m/>
    <m/>
    <x v="0"/>
    <x v="0"/>
    <x v="1"/>
    <s v="2C"/>
    <x v="0"/>
    <n v="1653.855"/>
  </r>
  <r>
    <x v="29"/>
    <s v="17-O"/>
    <n v="671"/>
    <m/>
    <m/>
    <m/>
    <x v="0"/>
    <x v="0"/>
    <x v="0"/>
    <s v="2C"/>
    <x v="0"/>
    <n v="446.21500000000009"/>
  </r>
  <r>
    <x v="29"/>
    <s v="17-I"/>
    <n v="930"/>
    <m/>
    <m/>
    <m/>
    <x v="0"/>
    <x v="0"/>
    <x v="1"/>
    <s v="2C"/>
    <x v="0"/>
    <n v="618.45000000000005"/>
  </r>
  <r>
    <x v="29"/>
    <s v="18-O"/>
    <n v="225"/>
    <m/>
    <m/>
    <m/>
    <x v="0"/>
    <x v="0"/>
    <x v="0"/>
    <s v="2C"/>
    <x v="0"/>
    <n v="149.625"/>
  </r>
  <r>
    <x v="29"/>
    <s v="18-I"/>
    <n v="1509"/>
    <m/>
    <m/>
    <m/>
    <x v="0"/>
    <x v="0"/>
    <x v="1"/>
    <s v="2C"/>
    <x v="0"/>
    <n v="1003.485"/>
  </r>
  <r>
    <x v="29"/>
    <s v="18W"/>
    <n v="643"/>
    <m/>
    <m/>
    <m/>
    <x v="1"/>
    <x v="1"/>
    <x v="2"/>
    <s v="3A"/>
    <x v="0"/>
    <n v="427.59500000000003"/>
  </r>
  <r>
    <x v="29"/>
    <n v="19"/>
    <n v="1104"/>
    <m/>
    <m/>
    <m/>
    <x v="1"/>
    <x v="1"/>
    <x v="2"/>
    <s v="3A"/>
    <x v="0"/>
    <n v="734.16000000000008"/>
  </r>
  <r>
    <x v="29"/>
    <n v="20"/>
    <n v="1992"/>
    <m/>
    <m/>
    <m/>
    <x v="1"/>
    <x v="1"/>
    <x v="2"/>
    <s v="3A"/>
    <x v="0"/>
    <n v="1324.68"/>
  </r>
  <r>
    <x v="29"/>
    <n v="21"/>
    <n v="935"/>
    <m/>
    <m/>
    <m/>
    <x v="1"/>
    <x v="1"/>
    <x v="2"/>
    <s v="3A"/>
    <x v="0"/>
    <n v="621.77499999999998"/>
  </r>
  <r>
    <x v="29"/>
    <n v="22"/>
    <n v="940"/>
    <m/>
    <m/>
    <m/>
    <x v="1"/>
    <x v="1"/>
    <x v="2"/>
    <s v="3A"/>
    <x v="0"/>
    <n v="625.1"/>
  </r>
  <r>
    <x v="29"/>
    <n v="23"/>
    <n v="930"/>
    <m/>
    <m/>
    <m/>
    <x v="1"/>
    <x v="1"/>
    <x v="2"/>
    <s v="3A"/>
    <x v="1"/>
    <n v="618.45000000000005"/>
  </r>
  <r>
    <x v="29"/>
    <n v="24"/>
    <n v="1625"/>
    <m/>
    <m/>
    <m/>
    <x v="1"/>
    <x v="2"/>
    <x v="3"/>
    <s v="3A"/>
    <x v="1"/>
    <n v="1080.625"/>
  </r>
  <r>
    <x v="29"/>
    <n v="25"/>
    <n v="5624"/>
    <m/>
    <m/>
    <m/>
    <x v="1"/>
    <x v="2"/>
    <x v="3"/>
    <s v="3A"/>
    <x v="0"/>
    <n v="3739.96"/>
  </r>
  <r>
    <x v="29"/>
    <n v="26"/>
    <n v="4464"/>
    <m/>
    <m/>
    <m/>
    <x v="1"/>
    <x v="2"/>
    <x v="3"/>
    <s v="3A"/>
    <x v="0"/>
    <n v="2968.56"/>
  </r>
  <r>
    <x v="29"/>
    <n v="27"/>
    <n v="2267"/>
    <m/>
    <m/>
    <m/>
    <x v="1"/>
    <x v="2"/>
    <x v="3"/>
    <s v="3A"/>
    <x v="0"/>
    <n v="1507.5550000000001"/>
  </r>
  <r>
    <x v="29"/>
    <n v="28"/>
    <n v="3997"/>
    <m/>
    <m/>
    <m/>
    <x v="1"/>
    <x v="2"/>
    <x v="3"/>
    <s v="3A"/>
    <x v="0"/>
    <n v="2658.0050000000001"/>
  </r>
  <r>
    <x v="29"/>
    <n v="29"/>
    <n v="1873"/>
    <m/>
    <m/>
    <m/>
    <x v="1"/>
    <x v="3"/>
    <x v="4"/>
    <s v="3A"/>
    <x v="0"/>
    <n v="1245.5450000000001"/>
  </r>
  <r>
    <x v="29"/>
    <n v="30"/>
    <n v="1232"/>
    <m/>
    <m/>
    <m/>
    <x v="1"/>
    <x v="3"/>
    <x v="4"/>
    <s v="3A"/>
    <x v="0"/>
    <n v="819.28000000000009"/>
  </r>
  <r>
    <x v="29"/>
    <n v="31"/>
    <n v="2105"/>
    <m/>
    <m/>
    <m/>
    <x v="1"/>
    <x v="3"/>
    <x v="4"/>
    <s v="3A"/>
    <x v="0"/>
    <n v="1399.825"/>
  </r>
  <r>
    <x v="29"/>
    <n v="32"/>
    <n v="2240"/>
    <m/>
    <m/>
    <m/>
    <x v="2"/>
    <x v="4"/>
    <x v="5"/>
    <s v="3B"/>
    <x v="0"/>
    <n v="1489.6000000000004"/>
  </r>
  <r>
    <x v="29"/>
    <n v="33"/>
    <n v="136"/>
    <m/>
    <m/>
    <m/>
    <x v="2"/>
    <x v="4"/>
    <x v="5"/>
    <s v="3B"/>
    <x v="0"/>
    <n v="90.44"/>
  </r>
  <r>
    <x v="29"/>
    <n v="34"/>
    <n v="13"/>
    <m/>
    <m/>
    <m/>
    <x v="2"/>
    <x v="4"/>
    <x v="5"/>
    <s v="3B"/>
    <x v="0"/>
    <n v="8.6449999999999996"/>
  </r>
  <r>
    <x v="29"/>
    <n v="35"/>
    <m/>
    <m/>
    <m/>
    <m/>
    <x v="2"/>
    <x v="4"/>
    <x v="5"/>
    <s v="3B"/>
    <x v="0"/>
    <n v="0"/>
  </r>
  <r>
    <x v="29"/>
    <n v="36"/>
    <n v="2"/>
    <m/>
    <m/>
    <m/>
    <x v="2"/>
    <x v="4"/>
    <x v="5"/>
    <s v="3B"/>
    <x v="0"/>
    <n v="1.33"/>
  </r>
  <r>
    <x v="29"/>
    <n v="37"/>
    <m/>
    <m/>
    <m/>
    <m/>
    <x v="2"/>
    <x v="4"/>
    <x v="5"/>
    <s v="3B"/>
    <x v="0"/>
    <n v="0"/>
  </r>
  <r>
    <x v="29"/>
    <n v="38"/>
    <m/>
    <m/>
    <m/>
    <m/>
    <x v="2"/>
    <x v="4"/>
    <x v="5"/>
    <s v="3B"/>
    <x v="0"/>
    <n v="0"/>
  </r>
  <r>
    <x v="29"/>
    <n v="39"/>
    <m/>
    <m/>
    <m/>
    <m/>
    <x v="2"/>
    <x v="5"/>
    <x v="6"/>
    <s v="3B"/>
    <x v="0"/>
    <n v="0"/>
  </r>
  <r>
    <x v="29"/>
    <n v="40"/>
    <m/>
    <m/>
    <m/>
    <m/>
    <x v="2"/>
    <x v="5"/>
    <x v="6"/>
    <s v="3B"/>
    <x v="0"/>
    <n v="0"/>
  </r>
  <r>
    <x v="29"/>
    <n v="41"/>
    <m/>
    <m/>
    <m/>
    <m/>
    <x v="2"/>
    <x v="5"/>
    <x v="6"/>
    <s v="3B"/>
    <x v="0"/>
    <n v="0"/>
  </r>
  <r>
    <x v="29"/>
    <s v="42+"/>
    <m/>
    <m/>
    <m/>
    <m/>
    <x v="3"/>
    <x v="5"/>
    <x v="6"/>
    <s v="3C"/>
    <x v="0"/>
    <n v="0"/>
  </r>
  <r>
    <x v="29"/>
    <s v="4A"/>
    <n v="2038"/>
    <m/>
    <m/>
    <m/>
    <x v="4"/>
    <x v="6"/>
    <x v="7"/>
    <n v="4"/>
    <x v="0"/>
    <n v="1355.27"/>
  </r>
  <r>
    <x v="29"/>
    <s v="4B"/>
    <n v="138"/>
    <m/>
    <m/>
    <m/>
    <x v="4"/>
    <x v="6"/>
    <x v="7"/>
    <n v="4"/>
    <x v="0"/>
    <n v="91.77000000000001"/>
  </r>
  <r>
    <x v="29"/>
    <s v="4C"/>
    <m/>
    <m/>
    <m/>
    <m/>
    <x v="4"/>
    <x v="6"/>
    <x v="7"/>
    <n v="4"/>
    <x v="0"/>
    <n v="0"/>
  </r>
  <r>
    <x v="29"/>
    <s v="4DE"/>
    <m/>
    <m/>
    <m/>
    <m/>
    <x v="4"/>
    <x v="6"/>
    <x v="7"/>
    <n v="4"/>
    <x v="0"/>
    <n v="0"/>
  </r>
  <r>
    <x v="29"/>
    <s v="4DW"/>
    <m/>
    <m/>
    <m/>
    <m/>
    <x v="4"/>
    <x v="6"/>
    <x v="7"/>
    <n v="4"/>
    <x v="0"/>
    <n v="0"/>
  </r>
  <r>
    <x v="29"/>
    <s v="4E"/>
    <m/>
    <m/>
    <m/>
    <m/>
    <x v="4"/>
    <x v="6"/>
    <x v="7"/>
    <n v="4"/>
    <x v="0"/>
    <n v="0"/>
  </r>
  <r>
    <x v="30"/>
    <s v="14-O"/>
    <n v="551"/>
    <m/>
    <m/>
    <m/>
    <x v="0"/>
    <x v="0"/>
    <x v="0"/>
    <s v="2C"/>
    <x v="0"/>
    <n v="366.41500000000002"/>
  </r>
  <r>
    <x v="30"/>
    <s v="14-I"/>
    <n v="1127"/>
    <m/>
    <m/>
    <m/>
    <x v="0"/>
    <x v="0"/>
    <x v="1"/>
    <s v="2C"/>
    <x v="0"/>
    <n v="749.45500000000004"/>
  </r>
  <r>
    <x v="30"/>
    <s v="15-O"/>
    <n v="2196"/>
    <m/>
    <m/>
    <m/>
    <x v="0"/>
    <x v="0"/>
    <x v="0"/>
    <s v="2C"/>
    <x v="0"/>
    <n v="1460.3400000000004"/>
  </r>
  <r>
    <x v="30"/>
    <s v="15-I"/>
    <n v="935"/>
    <m/>
    <m/>
    <m/>
    <x v="0"/>
    <x v="0"/>
    <x v="1"/>
    <s v="2C"/>
    <x v="0"/>
    <n v="621.77499999999998"/>
  </r>
  <r>
    <x v="30"/>
    <s v="16-O"/>
    <n v="1359"/>
    <m/>
    <m/>
    <m/>
    <x v="0"/>
    <x v="0"/>
    <x v="0"/>
    <s v="2C"/>
    <x v="0"/>
    <n v="903.73500000000001"/>
  </r>
  <r>
    <x v="30"/>
    <s v="16-I"/>
    <n v="2217"/>
    <m/>
    <m/>
    <m/>
    <x v="0"/>
    <x v="0"/>
    <x v="1"/>
    <s v="2C"/>
    <x v="0"/>
    <n v="1474.3050000000001"/>
  </r>
  <r>
    <x v="30"/>
    <s v="17-O"/>
    <n v="1087"/>
    <m/>
    <m/>
    <m/>
    <x v="0"/>
    <x v="0"/>
    <x v="0"/>
    <s v="2C"/>
    <x v="0"/>
    <n v="722.85500000000002"/>
  </r>
  <r>
    <x v="30"/>
    <s v="17-I"/>
    <n v="1364"/>
    <m/>
    <m/>
    <m/>
    <x v="0"/>
    <x v="0"/>
    <x v="1"/>
    <s v="2C"/>
    <x v="0"/>
    <n v="907.06000000000017"/>
  </r>
  <r>
    <x v="30"/>
    <s v="18-O"/>
    <n v="322"/>
    <m/>
    <m/>
    <m/>
    <x v="0"/>
    <x v="0"/>
    <x v="0"/>
    <s v="2C"/>
    <x v="0"/>
    <n v="214.13000000000002"/>
  </r>
  <r>
    <x v="30"/>
    <s v="18-I"/>
    <n v="1873"/>
    <m/>
    <m/>
    <m/>
    <x v="0"/>
    <x v="0"/>
    <x v="1"/>
    <s v="2C"/>
    <x v="0"/>
    <n v="1245.5450000000001"/>
  </r>
  <r>
    <x v="30"/>
    <s v="18W"/>
    <n v="532"/>
    <m/>
    <m/>
    <m/>
    <x v="1"/>
    <x v="1"/>
    <x v="2"/>
    <s v="3A"/>
    <x v="0"/>
    <n v="353.78000000000009"/>
  </r>
  <r>
    <x v="30"/>
    <n v="19"/>
    <n v="1139"/>
    <m/>
    <m/>
    <m/>
    <x v="1"/>
    <x v="1"/>
    <x v="2"/>
    <s v="3A"/>
    <x v="0"/>
    <n v="757.43500000000017"/>
  </r>
  <r>
    <x v="30"/>
    <n v="20"/>
    <n v="2213"/>
    <m/>
    <m/>
    <m/>
    <x v="1"/>
    <x v="1"/>
    <x v="2"/>
    <s v="3A"/>
    <x v="0"/>
    <n v="1471.645"/>
  </r>
  <r>
    <x v="30"/>
    <n v="21"/>
    <n v="980"/>
    <m/>
    <m/>
    <m/>
    <x v="1"/>
    <x v="1"/>
    <x v="2"/>
    <s v="3A"/>
    <x v="0"/>
    <n v="651.70000000000005"/>
  </r>
  <r>
    <x v="30"/>
    <n v="22"/>
    <n v="1296"/>
    <m/>
    <m/>
    <m/>
    <x v="1"/>
    <x v="1"/>
    <x v="2"/>
    <s v="3A"/>
    <x v="0"/>
    <n v="861.84"/>
  </r>
  <r>
    <x v="30"/>
    <n v="23"/>
    <n v="2162"/>
    <m/>
    <m/>
    <m/>
    <x v="1"/>
    <x v="1"/>
    <x v="2"/>
    <s v="3A"/>
    <x v="1"/>
    <n v="1437.73"/>
  </r>
  <r>
    <x v="30"/>
    <n v="24"/>
    <n v="2317"/>
    <m/>
    <m/>
    <m/>
    <x v="1"/>
    <x v="2"/>
    <x v="3"/>
    <s v="3A"/>
    <x v="1"/>
    <n v="1540.8050000000001"/>
  </r>
  <r>
    <x v="30"/>
    <n v="25"/>
    <n v="6437"/>
    <m/>
    <m/>
    <m/>
    <x v="1"/>
    <x v="2"/>
    <x v="3"/>
    <s v="3A"/>
    <x v="0"/>
    <n v="4280.6050000000014"/>
  </r>
  <r>
    <x v="30"/>
    <n v="26"/>
    <n v="4008"/>
    <m/>
    <m/>
    <m/>
    <x v="1"/>
    <x v="2"/>
    <x v="3"/>
    <s v="3A"/>
    <x v="0"/>
    <n v="2665.32"/>
  </r>
  <r>
    <x v="30"/>
    <n v="27"/>
    <n v="2025"/>
    <m/>
    <m/>
    <m/>
    <x v="1"/>
    <x v="2"/>
    <x v="3"/>
    <s v="3A"/>
    <x v="0"/>
    <n v="1346.625"/>
  </r>
  <r>
    <x v="30"/>
    <n v="28"/>
    <n v="2255"/>
    <m/>
    <m/>
    <m/>
    <x v="1"/>
    <x v="2"/>
    <x v="3"/>
    <s v="3A"/>
    <x v="0"/>
    <n v="1499.575"/>
  </r>
  <r>
    <x v="30"/>
    <n v="29"/>
    <n v="1836"/>
    <m/>
    <m/>
    <m/>
    <x v="1"/>
    <x v="3"/>
    <x v="4"/>
    <s v="3A"/>
    <x v="0"/>
    <n v="1220.94"/>
  </r>
  <r>
    <x v="30"/>
    <n v="30"/>
    <n v="1546"/>
    <m/>
    <m/>
    <m/>
    <x v="1"/>
    <x v="3"/>
    <x v="4"/>
    <s v="3A"/>
    <x v="0"/>
    <n v="1028.0900000000001"/>
  </r>
  <r>
    <x v="30"/>
    <n v="31"/>
    <n v="1510"/>
    <m/>
    <m/>
    <m/>
    <x v="1"/>
    <x v="3"/>
    <x v="4"/>
    <s v="3A"/>
    <x v="0"/>
    <n v="1004.1500000000001"/>
  </r>
  <r>
    <x v="30"/>
    <n v="32"/>
    <n v="3779"/>
    <m/>
    <m/>
    <m/>
    <x v="2"/>
    <x v="4"/>
    <x v="5"/>
    <s v="3B"/>
    <x v="0"/>
    <n v="2513.0350000000003"/>
  </r>
  <r>
    <x v="30"/>
    <n v="33"/>
    <n v="1109"/>
    <m/>
    <m/>
    <m/>
    <x v="2"/>
    <x v="4"/>
    <x v="5"/>
    <s v="3B"/>
    <x v="0"/>
    <n v="737.48500000000001"/>
  </r>
  <r>
    <x v="30"/>
    <n v="34"/>
    <n v="1223"/>
    <m/>
    <m/>
    <m/>
    <x v="2"/>
    <x v="4"/>
    <x v="5"/>
    <s v="3B"/>
    <x v="0"/>
    <n v="813.29500000000019"/>
  </r>
  <r>
    <x v="30"/>
    <n v="35"/>
    <n v="139"/>
    <m/>
    <m/>
    <m/>
    <x v="2"/>
    <x v="4"/>
    <x v="5"/>
    <s v="3B"/>
    <x v="0"/>
    <n v="92.435000000000002"/>
  </r>
  <r>
    <x v="30"/>
    <n v="36"/>
    <n v="11"/>
    <m/>
    <m/>
    <m/>
    <x v="2"/>
    <x v="4"/>
    <x v="5"/>
    <s v="3B"/>
    <x v="0"/>
    <n v="7.3150000000000004"/>
  </r>
  <r>
    <x v="30"/>
    <n v="37"/>
    <m/>
    <m/>
    <m/>
    <m/>
    <x v="2"/>
    <x v="4"/>
    <x v="5"/>
    <s v="3B"/>
    <x v="0"/>
    <n v="0"/>
  </r>
  <r>
    <x v="30"/>
    <n v="38"/>
    <m/>
    <m/>
    <m/>
    <m/>
    <x v="2"/>
    <x v="4"/>
    <x v="5"/>
    <s v="3B"/>
    <x v="0"/>
    <n v="0"/>
  </r>
  <r>
    <x v="30"/>
    <n v="39"/>
    <m/>
    <m/>
    <m/>
    <m/>
    <x v="2"/>
    <x v="5"/>
    <x v="6"/>
    <s v="3B"/>
    <x v="0"/>
    <n v="0"/>
  </r>
  <r>
    <x v="30"/>
    <n v="40"/>
    <m/>
    <m/>
    <m/>
    <m/>
    <x v="2"/>
    <x v="5"/>
    <x v="6"/>
    <s v="3B"/>
    <x v="0"/>
    <n v="0"/>
  </r>
  <r>
    <x v="30"/>
    <n v="41"/>
    <m/>
    <m/>
    <m/>
    <m/>
    <x v="2"/>
    <x v="5"/>
    <x v="6"/>
    <s v="3B"/>
    <x v="0"/>
    <n v="0"/>
  </r>
  <r>
    <x v="30"/>
    <s v="42+"/>
    <m/>
    <m/>
    <m/>
    <m/>
    <x v="3"/>
    <x v="5"/>
    <x v="6"/>
    <s v="3C"/>
    <x v="0"/>
    <n v="0"/>
  </r>
  <r>
    <x v="30"/>
    <s v="4A"/>
    <n v="3954"/>
    <m/>
    <m/>
    <m/>
    <x v="4"/>
    <x v="6"/>
    <x v="7"/>
    <n v="4"/>
    <x v="0"/>
    <n v="2629.4100000000003"/>
  </r>
  <r>
    <x v="30"/>
    <s v="4B"/>
    <n v="89"/>
    <m/>
    <m/>
    <m/>
    <x v="4"/>
    <x v="6"/>
    <x v="7"/>
    <n v="4"/>
    <x v="0"/>
    <n v="59.185000000000002"/>
  </r>
  <r>
    <x v="30"/>
    <s v="4C"/>
    <n v="2"/>
    <m/>
    <m/>
    <m/>
    <x v="4"/>
    <x v="6"/>
    <x v="7"/>
    <n v="4"/>
    <x v="0"/>
    <n v="1.33"/>
  </r>
  <r>
    <x v="30"/>
    <s v="4DE"/>
    <m/>
    <m/>
    <m/>
    <m/>
    <x v="4"/>
    <x v="6"/>
    <x v="7"/>
    <n v="4"/>
    <x v="0"/>
    <n v="0"/>
  </r>
  <r>
    <x v="30"/>
    <s v="4DW"/>
    <m/>
    <m/>
    <m/>
    <m/>
    <x v="4"/>
    <x v="6"/>
    <x v="7"/>
    <n v="4"/>
    <x v="0"/>
    <n v="0"/>
  </r>
  <r>
    <x v="30"/>
    <s v="4E"/>
    <n v="112"/>
    <m/>
    <m/>
    <m/>
    <x v="4"/>
    <x v="6"/>
    <x v="7"/>
    <n v="4"/>
    <x v="0"/>
    <n v="74.48"/>
  </r>
  <r>
    <x v="31"/>
    <s v="14-O"/>
    <n v="382"/>
    <m/>
    <m/>
    <m/>
    <x v="0"/>
    <x v="0"/>
    <x v="0"/>
    <s v="2C"/>
    <x v="0"/>
    <n v="254.03"/>
  </r>
  <r>
    <x v="31"/>
    <s v="14-I"/>
    <n v="664"/>
    <m/>
    <m/>
    <m/>
    <x v="0"/>
    <x v="0"/>
    <x v="1"/>
    <s v="2C"/>
    <x v="0"/>
    <n v="441.56"/>
  </r>
  <r>
    <x v="31"/>
    <s v="15-O"/>
    <n v="2099"/>
    <m/>
    <m/>
    <m/>
    <x v="0"/>
    <x v="0"/>
    <x v="0"/>
    <s v="2C"/>
    <x v="0"/>
    <n v="1395.835"/>
  </r>
  <r>
    <x v="31"/>
    <s v="15-I"/>
    <n v="710"/>
    <m/>
    <m/>
    <m/>
    <x v="0"/>
    <x v="0"/>
    <x v="1"/>
    <s v="2C"/>
    <x v="0"/>
    <n v="472.15000000000009"/>
  </r>
  <r>
    <x v="31"/>
    <s v="16-O"/>
    <n v="1689"/>
    <m/>
    <m/>
    <m/>
    <x v="0"/>
    <x v="0"/>
    <x v="0"/>
    <s v="2C"/>
    <x v="0"/>
    <n v="1123.1850000000002"/>
  </r>
  <r>
    <x v="31"/>
    <s v="16-I"/>
    <n v="2558"/>
    <m/>
    <m/>
    <m/>
    <x v="0"/>
    <x v="0"/>
    <x v="1"/>
    <s v="2C"/>
    <x v="0"/>
    <n v="1701.0700000000002"/>
  </r>
  <r>
    <x v="31"/>
    <s v="17-O"/>
    <n v="1065"/>
    <m/>
    <m/>
    <m/>
    <x v="0"/>
    <x v="0"/>
    <x v="0"/>
    <s v="2C"/>
    <x v="0"/>
    <n v="708.22500000000002"/>
  </r>
  <r>
    <x v="31"/>
    <s v="17-I"/>
    <n v="1219"/>
    <m/>
    <m/>
    <m/>
    <x v="0"/>
    <x v="0"/>
    <x v="1"/>
    <s v="2C"/>
    <x v="0"/>
    <n v="810.63499999999999"/>
  </r>
  <r>
    <x v="31"/>
    <s v="18-O"/>
    <n v="214"/>
    <m/>
    <m/>
    <m/>
    <x v="0"/>
    <x v="0"/>
    <x v="0"/>
    <s v="2C"/>
    <x v="0"/>
    <n v="142.31"/>
  </r>
  <r>
    <x v="31"/>
    <s v="18-I"/>
    <n v="2115"/>
    <m/>
    <m/>
    <m/>
    <x v="0"/>
    <x v="0"/>
    <x v="1"/>
    <s v="2C"/>
    <x v="0"/>
    <n v="1406.4750000000004"/>
  </r>
  <r>
    <x v="31"/>
    <s v="18W"/>
    <n v="486"/>
    <m/>
    <m/>
    <m/>
    <x v="1"/>
    <x v="1"/>
    <x v="2"/>
    <s v="3A"/>
    <x v="0"/>
    <n v="323.19"/>
  </r>
  <r>
    <x v="31"/>
    <n v="19"/>
    <n v="871"/>
    <m/>
    <m/>
    <m/>
    <x v="1"/>
    <x v="1"/>
    <x v="2"/>
    <s v="3A"/>
    <x v="0"/>
    <n v="579.21500000000003"/>
  </r>
  <r>
    <x v="31"/>
    <n v="20"/>
    <n v="835"/>
    <m/>
    <m/>
    <m/>
    <x v="1"/>
    <x v="1"/>
    <x v="2"/>
    <s v="3A"/>
    <x v="0"/>
    <n v="555.27499999999998"/>
  </r>
  <r>
    <x v="31"/>
    <n v="21"/>
    <n v="893"/>
    <m/>
    <m/>
    <m/>
    <x v="1"/>
    <x v="1"/>
    <x v="2"/>
    <s v="3A"/>
    <x v="0"/>
    <n v="593.84500000000003"/>
  </r>
  <r>
    <x v="31"/>
    <n v="22"/>
    <n v="1024"/>
    <m/>
    <m/>
    <m/>
    <x v="1"/>
    <x v="1"/>
    <x v="2"/>
    <s v="3A"/>
    <x v="0"/>
    <n v="680.96"/>
  </r>
  <r>
    <x v="31"/>
    <n v="23"/>
    <n v="1297"/>
    <m/>
    <m/>
    <m/>
    <x v="1"/>
    <x v="1"/>
    <x v="2"/>
    <s v="3A"/>
    <x v="1"/>
    <n v="862.505"/>
  </r>
  <r>
    <x v="31"/>
    <n v="24"/>
    <n v="2248"/>
    <m/>
    <m/>
    <m/>
    <x v="1"/>
    <x v="2"/>
    <x v="3"/>
    <s v="3A"/>
    <x v="1"/>
    <n v="1494.92"/>
  </r>
  <r>
    <x v="31"/>
    <n v="25"/>
    <n v="5223"/>
    <m/>
    <m/>
    <m/>
    <x v="1"/>
    <x v="2"/>
    <x v="3"/>
    <s v="3A"/>
    <x v="0"/>
    <n v="3473.2950000000001"/>
  </r>
  <r>
    <x v="31"/>
    <n v="26"/>
    <n v="3433"/>
    <m/>
    <m/>
    <m/>
    <x v="1"/>
    <x v="2"/>
    <x v="3"/>
    <s v="3A"/>
    <x v="0"/>
    <n v="2282.9450000000002"/>
  </r>
  <r>
    <x v="31"/>
    <n v="27"/>
    <n v="1806"/>
    <m/>
    <m/>
    <m/>
    <x v="1"/>
    <x v="2"/>
    <x v="3"/>
    <s v="3A"/>
    <x v="0"/>
    <n v="1200.99"/>
  </r>
  <r>
    <x v="31"/>
    <n v="28"/>
    <n v="2930"/>
    <m/>
    <m/>
    <m/>
    <x v="1"/>
    <x v="2"/>
    <x v="3"/>
    <s v="3A"/>
    <x v="0"/>
    <n v="1948.45"/>
  </r>
  <r>
    <x v="31"/>
    <n v="29"/>
    <n v="4039"/>
    <m/>
    <m/>
    <m/>
    <x v="1"/>
    <x v="3"/>
    <x v="4"/>
    <s v="3A"/>
    <x v="0"/>
    <n v="2685.9349999999999"/>
  </r>
  <r>
    <x v="31"/>
    <n v="30"/>
    <n v="3377"/>
    <m/>
    <m/>
    <m/>
    <x v="1"/>
    <x v="3"/>
    <x v="4"/>
    <s v="3A"/>
    <x v="0"/>
    <n v="2245.7049999999999"/>
  </r>
  <r>
    <x v="31"/>
    <n v="31"/>
    <n v="1497"/>
    <m/>
    <m/>
    <m/>
    <x v="1"/>
    <x v="3"/>
    <x v="4"/>
    <s v="3A"/>
    <x v="0"/>
    <n v="995.50500000000011"/>
  </r>
  <r>
    <x v="31"/>
    <n v="32"/>
    <n v="2673"/>
    <m/>
    <m/>
    <m/>
    <x v="2"/>
    <x v="4"/>
    <x v="5"/>
    <s v="3B"/>
    <x v="0"/>
    <n v="1777.5450000000001"/>
  </r>
  <r>
    <x v="31"/>
    <n v="33"/>
    <n v="560"/>
    <m/>
    <m/>
    <m/>
    <x v="2"/>
    <x v="4"/>
    <x v="5"/>
    <s v="3B"/>
    <x v="0"/>
    <n v="372.40000000000009"/>
  </r>
  <r>
    <x v="31"/>
    <n v="34"/>
    <n v="752"/>
    <m/>
    <m/>
    <m/>
    <x v="2"/>
    <x v="4"/>
    <x v="5"/>
    <s v="3B"/>
    <x v="0"/>
    <n v="500.08000000000004"/>
  </r>
  <r>
    <x v="31"/>
    <n v="35"/>
    <n v="41"/>
    <m/>
    <m/>
    <m/>
    <x v="2"/>
    <x v="4"/>
    <x v="5"/>
    <s v="3B"/>
    <x v="0"/>
    <n v="27.265000000000001"/>
  </r>
  <r>
    <x v="31"/>
    <n v="36"/>
    <n v="139"/>
    <m/>
    <m/>
    <m/>
    <x v="2"/>
    <x v="4"/>
    <x v="5"/>
    <s v="3B"/>
    <x v="0"/>
    <n v="92.435000000000002"/>
  </r>
  <r>
    <x v="31"/>
    <n v="37"/>
    <n v="57"/>
    <m/>
    <m/>
    <m/>
    <x v="2"/>
    <x v="4"/>
    <x v="5"/>
    <s v="3B"/>
    <x v="0"/>
    <n v="37.905000000000001"/>
  </r>
  <r>
    <x v="31"/>
    <n v="38"/>
    <m/>
    <m/>
    <m/>
    <m/>
    <x v="2"/>
    <x v="4"/>
    <x v="5"/>
    <s v="3B"/>
    <x v="0"/>
    <n v="0"/>
  </r>
  <r>
    <x v="31"/>
    <n v="39"/>
    <m/>
    <m/>
    <m/>
    <m/>
    <x v="2"/>
    <x v="5"/>
    <x v="6"/>
    <s v="3B"/>
    <x v="0"/>
    <n v="0"/>
  </r>
  <r>
    <x v="31"/>
    <n v="40"/>
    <n v="7"/>
    <m/>
    <m/>
    <m/>
    <x v="2"/>
    <x v="5"/>
    <x v="6"/>
    <s v="3B"/>
    <x v="0"/>
    <n v="4.6550000000000002"/>
  </r>
  <r>
    <x v="31"/>
    <n v="41"/>
    <n v="10"/>
    <m/>
    <m/>
    <m/>
    <x v="2"/>
    <x v="5"/>
    <x v="6"/>
    <s v="3B"/>
    <x v="0"/>
    <n v="6.65"/>
  </r>
  <r>
    <x v="31"/>
    <s v="42+"/>
    <m/>
    <m/>
    <m/>
    <m/>
    <x v="3"/>
    <x v="5"/>
    <x v="6"/>
    <s v="3C"/>
    <x v="0"/>
    <n v="0"/>
  </r>
  <r>
    <x v="31"/>
    <s v="4A"/>
    <n v="4831"/>
    <m/>
    <m/>
    <m/>
    <x v="4"/>
    <x v="6"/>
    <x v="7"/>
    <n v="4"/>
    <x v="0"/>
    <n v="3212.6150000000007"/>
  </r>
  <r>
    <x v="31"/>
    <s v="4B"/>
    <n v="640"/>
    <m/>
    <m/>
    <m/>
    <x v="4"/>
    <x v="6"/>
    <x v="7"/>
    <n v="4"/>
    <x v="0"/>
    <n v="425.6"/>
  </r>
  <r>
    <x v="31"/>
    <s v="4C"/>
    <n v="14"/>
    <m/>
    <m/>
    <m/>
    <x v="4"/>
    <x v="6"/>
    <x v="7"/>
    <n v="4"/>
    <x v="0"/>
    <n v="9.31"/>
  </r>
  <r>
    <x v="31"/>
    <s v="4DE"/>
    <m/>
    <m/>
    <m/>
    <m/>
    <x v="4"/>
    <x v="6"/>
    <x v="7"/>
    <n v="4"/>
    <x v="0"/>
    <n v="0"/>
  </r>
  <r>
    <x v="31"/>
    <s v="4DW"/>
    <m/>
    <m/>
    <m/>
    <m/>
    <x v="4"/>
    <x v="6"/>
    <x v="7"/>
    <n v="4"/>
    <x v="0"/>
    <n v="0"/>
  </r>
  <r>
    <x v="31"/>
    <s v="4E"/>
    <n v="164"/>
    <m/>
    <m/>
    <m/>
    <x v="4"/>
    <x v="6"/>
    <x v="7"/>
    <n v="4"/>
    <x v="0"/>
    <n v="109.06"/>
  </r>
  <r>
    <x v="32"/>
    <s v="14-O"/>
    <n v="433"/>
    <m/>
    <m/>
    <m/>
    <x v="0"/>
    <x v="0"/>
    <x v="0"/>
    <s v="2C"/>
    <x v="0"/>
    <n v="287.94499999999999"/>
  </r>
  <r>
    <x v="32"/>
    <s v="14-I"/>
    <n v="1042"/>
    <m/>
    <m/>
    <m/>
    <x v="0"/>
    <x v="0"/>
    <x v="1"/>
    <s v="2C"/>
    <x v="0"/>
    <n v="692.93000000000018"/>
  </r>
  <r>
    <x v="32"/>
    <s v="15-O"/>
    <n v="2118"/>
    <m/>
    <m/>
    <m/>
    <x v="0"/>
    <x v="0"/>
    <x v="0"/>
    <s v="2C"/>
    <x v="0"/>
    <n v="1408.47"/>
  </r>
  <r>
    <x v="32"/>
    <s v="15-I"/>
    <n v="836"/>
    <m/>
    <m/>
    <m/>
    <x v="0"/>
    <x v="0"/>
    <x v="1"/>
    <s v="2C"/>
    <x v="0"/>
    <n v="555.94000000000005"/>
  </r>
  <r>
    <x v="32"/>
    <s v="16-O"/>
    <n v="1254"/>
    <m/>
    <m/>
    <m/>
    <x v="0"/>
    <x v="0"/>
    <x v="0"/>
    <s v="2C"/>
    <x v="0"/>
    <n v="833.91000000000008"/>
  </r>
  <r>
    <x v="32"/>
    <s v="16-I"/>
    <n v="2482"/>
    <m/>
    <m/>
    <m/>
    <x v="0"/>
    <x v="0"/>
    <x v="1"/>
    <s v="2C"/>
    <x v="0"/>
    <n v="1650.5300000000002"/>
  </r>
  <r>
    <x v="32"/>
    <s v="17-O"/>
    <n v="867"/>
    <m/>
    <m/>
    <m/>
    <x v="0"/>
    <x v="0"/>
    <x v="0"/>
    <s v="2C"/>
    <x v="0"/>
    <n v="576.55500000000018"/>
  </r>
  <r>
    <x v="32"/>
    <s v="17-I"/>
    <n v="1381"/>
    <m/>
    <m/>
    <m/>
    <x v="0"/>
    <x v="0"/>
    <x v="1"/>
    <s v="2C"/>
    <x v="0"/>
    <n v="918.36500000000001"/>
  </r>
  <r>
    <x v="32"/>
    <s v="18-O"/>
    <n v="228"/>
    <m/>
    <m/>
    <m/>
    <x v="0"/>
    <x v="0"/>
    <x v="0"/>
    <s v="2C"/>
    <x v="0"/>
    <n v="151.62"/>
  </r>
  <r>
    <x v="32"/>
    <s v="18-I"/>
    <n v="1645"/>
    <m/>
    <m/>
    <m/>
    <x v="0"/>
    <x v="0"/>
    <x v="1"/>
    <s v="2C"/>
    <x v="0"/>
    <n v="1093.925"/>
  </r>
  <r>
    <x v="32"/>
    <s v="18W"/>
    <n v="414"/>
    <m/>
    <m/>
    <m/>
    <x v="1"/>
    <x v="1"/>
    <x v="2"/>
    <s v="3A"/>
    <x v="0"/>
    <n v="275.31"/>
  </r>
  <r>
    <x v="32"/>
    <n v="19"/>
    <n v="828"/>
    <m/>
    <m/>
    <m/>
    <x v="1"/>
    <x v="1"/>
    <x v="2"/>
    <s v="3A"/>
    <x v="0"/>
    <n v="550.62"/>
  </r>
  <r>
    <x v="32"/>
    <n v="20"/>
    <n v="1265"/>
    <m/>
    <m/>
    <m/>
    <x v="1"/>
    <x v="1"/>
    <x v="2"/>
    <s v="3A"/>
    <x v="0"/>
    <n v="841.22500000000002"/>
  </r>
  <r>
    <x v="32"/>
    <n v="21"/>
    <n v="729"/>
    <m/>
    <m/>
    <m/>
    <x v="1"/>
    <x v="1"/>
    <x v="2"/>
    <s v="3A"/>
    <x v="0"/>
    <n v="484.78500000000003"/>
  </r>
  <r>
    <x v="32"/>
    <n v="22"/>
    <n v="1111"/>
    <m/>
    <m/>
    <m/>
    <x v="1"/>
    <x v="1"/>
    <x v="2"/>
    <s v="3A"/>
    <x v="0"/>
    <n v="738.81500000000005"/>
  </r>
  <r>
    <x v="32"/>
    <n v="23"/>
    <n v="1596"/>
    <m/>
    <m/>
    <m/>
    <x v="1"/>
    <x v="1"/>
    <x v="2"/>
    <s v="3A"/>
    <x v="1"/>
    <n v="1061.3400000000001"/>
  </r>
  <r>
    <x v="32"/>
    <n v="24"/>
    <n v="1630"/>
    <m/>
    <m/>
    <m/>
    <x v="1"/>
    <x v="2"/>
    <x v="3"/>
    <s v="3A"/>
    <x v="1"/>
    <n v="1083.95"/>
  </r>
  <r>
    <x v="32"/>
    <n v="25"/>
    <n v="6031"/>
    <m/>
    <m/>
    <m/>
    <x v="1"/>
    <x v="2"/>
    <x v="3"/>
    <s v="3A"/>
    <x v="0"/>
    <n v="4010.6150000000007"/>
  </r>
  <r>
    <x v="32"/>
    <n v="26"/>
    <n v="4595"/>
    <m/>
    <m/>
    <m/>
    <x v="1"/>
    <x v="2"/>
    <x v="3"/>
    <s v="3A"/>
    <x v="0"/>
    <n v="3055.6750000000002"/>
  </r>
  <r>
    <x v="32"/>
    <n v="27"/>
    <n v="1847"/>
    <m/>
    <m/>
    <m/>
    <x v="1"/>
    <x v="2"/>
    <x v="3"/>
    <s v="3A"/>
    <x v="0"/>
    <n v="1228.2550000000001"/>
  </r>
  <r>
    <x v="32"/>
    <n v="28"/>
    <n v="3022"/>
    <m/>
    <m/>
    <m/>
    <x v="1"/>
    <x v="2"/>
    <x v="3"/>
    <s v="3A"/>
    <x v="0"/>
    <n v="2009.63"/>
  </r>
  <r>
    <x v="32"/>
    <n v="29"/>
    <n v="4131"/>
    <m/>
    <m/>
    <m/>
    <x v="1"/>
    <x v="3"/>
    <x v="4"/>
    <s v="3A"/>
    <x v="0"/>
    <n v="2747.1150000000007"/>
  </r>
  <r>
    <x v="32"/>
    <n v="30"/>
    <n v="4053"/>
    <m/>
    <m/>
    <m/>
    <x v="1"/>
    <x v="3"/>
    <x v="4"/>
    <s v="3A"/>
    <x v="0"/>
    <n v="2695.2450000000003"/>
  </r>
  <r>
    <x v="32"/>
    <n v="31"/>
    <n v="2650"/>
    <m/>
    <m/>
    <m/>
    <x v="1"/>
    <x v="3"/>
    <x v="4"/>
    <s v="3A"/>
    <x v="0"/>
    <n v="1762.25"/>
  </r>
  <r>
    <x v="32"/>
    <n v="32"/>
    <n v="1482"/>
    <m/>
    <m/>
    <m/>
    <x v="2"/>
    <x v="4"/>
    <x v="5"/>
    <s v="3B"/>
    <x v="0"/>
    <n v="985.53000000000009"/>
  </r>
  <r>
    <x v="32"/>
    <n v="33"/>
    <n v="682"/>
    <m/>
    <m/>
    <m/>
    <x v="2"/>
    <x v="4"/>
    <x v="5"/>
    <s v="3B"/>
    <x v="0"/>
    <n v="453.53000000000009"/>
  </r>
  <r>
    <x v="32"/>
    <n v="34"/>
    <n v="278"/>
    <m/>
    <m/>
    <m/>
    <x v="2"/>
    <x v="4"/>
    <x v="5"/>
    <s v="3B"/>
    <x v="0"/>
    <n v="184.87"/>
  </r>
  <r>
    <x v="32"/>
    <n v="35"/>
    <n v="13"/>
    <m/>
    <m/>
    <m/>
    <x v="2"/>
    <x v="4"/>
    <x v="5"/>
    <s v="3B"/>
    <x v="0"/>
    <n v="8.6449999999999996"/>
  </r>
  <r>
    <x v="32"/>
    <n v="36"/>
    <n v="63"/>
    <m/>
    <m/>
    <m/>
    <x v="2"/>
    <x v="4"/>
    <x v="5"/>
    <s v="3B"/>
    <x v="0"/>
    <n v="41.895000000000003"/>
  </r>
  <r>
    <x v="32"/>
    <n v="37"/>
    <n v="26"/>
    <m/>
    <m/>
    <m/>
    <x v="2"/>
    <x v="4"/>
    <x v="5"/>
    <s v="3B"/>
    <x v="0"/>
    <n v="17.29"/>
  </r>
  <r>
    <x v="32"/>
    <n v="38"/>
    <m/>
    <m/>
    <m/>
    <m/>
    <x v="2"/>
    <x v="4"/>
    <x v="5"/>
    <s v="3B"/>
    <x v="0"/>
    <n v="0"/>
  </r>
  <r>
    <x v="32"/>
    <n v="39"/>
    <m/>
    <m/>
    <m/>
    <m/>
    <x v="2"/>
    <x v="5"/>
    <x v="6"/>
    <s v="3B"/>
    <x v="0"/>
    <n v="0"/>
  </r>
  <r>
    <x v="32"/>
    <n v="40"/>
    <m/>
    <m/>
    <m/>
    <m/>
    <x v="2"/>
    <x v="5"/>
    <x v="6"/>
    <s v="3B"/>
    <x v="0"/>
    <n v="0"/>
  </r>
  <r>
    <x v="32"/>
    <n v="41"/>
    <m/>
    <m/>
    <m/>
    <m/>
    <x v="2"/>
    <x v="5"/>
    <x v="6"/>
    <s v="3B"/>
    <x v="0"/>
    <n v="0"/>
  </r>
  <r>
    <x v="32"/>
    <s v="42+"/>
    <m/>
    <m/>
    <m/>
    <m/>
    <x v="3"/>
    <x v="5"/>
    <x v="6"/>
    <s v="3C"/>
    <x v="0"/>
    <n v="0"/>
  </r>
  <r>
    <x v="32"/>
    <s v="4A"/>
    <n v="3864"/>
    <m/>
    <m/>
    <m/>
    <x v="4"/>
    <x v="6"/>
    <x v="7"/>
    <n v="4"/>
    <x v="0"/>
    <n v="2569.56"/>
  </r>
  <r>
    <x v="32"/>
    <s v="4B"/>
    <n v="98"/>
    <m/>
    <m/>
    <m/>
    <x v="4"/>
    <x v="6"/>
    <x v="7"/>
    <n v="4"/>
    <x v="0"/>
    <n v="65.17"/>
  </r>
  <r>
    <x v="32"/>
    <s v="4C"/>
    <m/>
    <m/>
    <m/>
    <m/>
    <x v="4"/>
    <x v="6"/>
    <x v="7"/>
    <n v="4"/>
    <x v="0"/>
    <n v="0"/>
  </r>
  <r>
    <x v="32"/>
    <s v="4DE"/>
    <m/>
    <m/>
    <m/>
    <m/>
    <x v="4"/>
    <x v="6"/>
    <x v="7"/>
    <n v="4"/>
    <x v="0"/>
    <n v="0"/>
  </r>
  <r>
    <x v="32"/>
    <s v="4DW"/>
    <n v="3"/>
    <m/>
    <m/>
    <m/>
    <x v="4"/>
    <x v="6"/>
    <x v="7"/>
    <n v="4"/>
    <x v="0"/>
    <n v="1.9950000000000001"/>
  </r>
  <r>
    <x v="32"/>
    <s v="4E"/>
    <n v="3"/>
    <m/>
    <m/>
    <m/>
    <x v="4"/>
    <x v="6"/>
    <x v="7"/>
    <n v="4"/>
    <x v="0"/>
    <n v="1.9950000000000001"/>
  </r>
  <r>
    <x v="33"/>
    <s v="14-O"/>
    <n v="747"/>
    <m/>
    <m/>
    <m/>
    <x v="0"/>
    <x v="0"/>
    <x v="0"/>
    <s v="2C"/>
    <x v="0"/>
    <n v="496.75500000000005"/>
  </r>
  <r>
    <x v="33"/>
    <s v="14-I"/>
    <n v="984"/>
    <m/>
    <m/>
    <m/>
    <x v="0"/>
    <x v="0"/>
    <x v="1"/>
    <s v="2C"/>
    <x v="0"/>
    <n v="654.36"/>
  </r>
  <r>
    <x v="33"/>
    <s v="15-O"/>
    <n v="2550"/>
    <m/>
    <m/>
    <m/>
    <x v="0"/>
    <x v="0"/>
    <x v="0"/>
    <s v="2C"/>
    <x v="0"/>
    <n v="1695.75"/>
  </r>
  <r>
    <x v="33"/>
    <s v="15-I"/>
    <n v="1071"/>
    <m/>
    <m/>
    <m/>
    <x v="0"/>
    <x v="0"/>
    <x v="1"/>
    <s v="2C"/>
    <x v="0"/>
    <n v="712.21500000000003"/>
  </r>
  <r>
    <x v="33"/>
    <s v="16-O"/>
    <n v="1591"/>
    <m/>
    <m/>
    <m/>
    <x v="0"/>
    <x v="0"/>
    <x v="0"/>
    <s v="2C"/>
    <x v="0"/>
    <n v="1058.0150000000001"/>
  </r>
  <r>
    <x v="33"/>
    <s v="16-I"/>
    <n v="2586"/>
    <m/>
    <m/>
    <m/>
    <x v="0"/>
    <x v="0"/>
    <x v="1"/>
    <s v="2C"/>
    <x v="0"/>
    <n v="1719.69"/>
  </r>
  <r>
    <x v="33"/>
    <s v="17-O"/>
    <n v="935"/>
    <m/>
    <m/>
    <m/>
    <x v="0"/>
    <x v="0"/>
    <x v="0"/>
    <s v="2C"/>
    <x v="0"/>
    <n v="621.77499999999998"/>
  </r>
  <r>
    <x v="33"/>
    <s v="17-I"/>
    <n v="1153"/>
    <m/>
    <m/>
    <m/>
    <x v="0"/>
    <x v="0"/>
    <x v="1"/>
    <s v="2C"/>
    <x v="0"/>
    <n v="766.745"/>
  </r>
  <r>
    <x v="33"/>
    <s v="18-O"/>
    <n v="238"/>
    <m/>
    <m/>
    <m/>
    <x v="0"/>
    <x v="0"/>
    <x v="0"/>
    <s v="2C"/>
    <x v="0"/>
    <n v="158.27000000000001"/>
  </r>
  <r>
    <x v="33"/>
    <s v="18-I"/>
    <n v="1384"/>
    <m/>
    <m/>
    <m/>
    <x v="0"/>
    <x v="0"/>
    <x v="1"/>
    <s v="2C"/>
    <x v="0"/>
    <n v="920.36"/>
  </r>
  <r>
    <x v="33"/>
    <s v="18W"/>
    <n v="377"/>
    <m/>
    <m/>
    <m/>
    <x v="1"/>
    <x v="1"/>
    <x v="2"/>
    <s v="3A"/>
    <x v="0"/>
    <n v="250.70500000000001"/>
  </r>
  <r>
    <x v="33"/>
    <n v="19"/>
    <n v="965"/>
    <m/>
    <m/>
    <m/>
    <x v="1"/>
    <x v="1"/>
    <x v="2"/>
    <s v="3A"/>
    <x v="0"/>
    <n v="641.72500000000002"/>
  </r>
  <r>
    <x v="33"/>
    <n v="20"/>
    <n v="1030"/>
    <m/>
    <m/>
    <m/>
    <x v="1"/>
    <x v="1"/>
    <x v="2"/>
    <s v="3A"/>
    <x v="0"/>
    <n v="684.95"/>
  </r>
  <r>
    <x v="33"/>
    <n v="21"/>
    <n v="682"/>
    <m/>
    <m/>
    <m/>
    <x v="1"/>
    <x v="1"/>
    <x v="2"/>
    <s v="3A"/>
    <x v="0"/>
    <n v="453.53000000000009"/>
  </r>
  <r>
    <x v="33"/>
    <n v="22"/>
    <n v="690"/>
    <m/>
    <m/>
    <m/>
    <x v="1"/>
    <x v="1"/>
    <x v="2"/>
    <s v="3A"/>
    <x v="0"/>
    <n v="458.85"/>
  </r>
  <r>
    <x v="33"/>
    <n v="23"/>
    <n v="1821"/>
    <m/>
    <m/>
    <m/>
    <x v="1"/>
    <x v="1"/>
    <x v="2"/>
    <s v="3A"/>
    <x v="1"/>
    <n v="1210.9650000000001"/>
  </r>
  <r>
    <x v="33"/>
    <n v="24"/>
    <n v="2371"/>
    <m/>
    <m/>
    <m/>
    <x v="1"/>
    <x v="2"/>
    <x v="3"/>
    <s v="3A"/>
    <x v="1"/>
    <n v="1576.7150000000004"/>
  </r>
  <r>
    <x v="33"/>
    <n v="25"/>
    <n v="5568"/>
    <m/>
    <m/>
    <m/>
    <x v="1"/>
    <x v="2"/>
    <x v="3"/>
    <s v="3A"/>
    <x v="0"/>
    <n v="3702.7200000000007"/>
  </r>
  <r>
    <x v="33"/>
    <n v="26"/>
    <n v="4949"/>
    <m/>
    <m/>
    <m/>
    <x v="1"/>
    <x v="2"/>
    <x v="3"/>
    <s v="3A"/>
    <x v="0"/>
    <n v="3291.085"/>
  </r>
  <r>
    <x v="33"/>
    <n v="27"/>
    <n v="2415"/>
    <m/>
    <m/>
    <m/>
    <x v="1"/>
    <x v="2"/>
    <x v="3"/>
    <s v="3A"/>
    <x v="0"/>
    <n v="1605.9750000000004"/>
  </r>
  <r>
    <x v="33"/>
    <n v="28"/>
    <n v="3175"/>
    <m/>
    <m/>
    <m/>
    <x v="1"/>
    <x v="2"/>
    <x v="3"/>
    <s v="3A"/>
    <x v="0"/>
    <n v="2111.375"/>
  </r>
  <r>
    <x v="33"/>
    <n v="29"/>
    <n v="2800"/>
    <m/>
    <m/>
    <m/>
    <x v="1"/>
    <x v="3"/>
    <x v="4"/>
    <s v="3A"/>
    <x v="0"/>
    <n v="1862"/>
  </r>
  <r>
    <x v="33"/>
    <n v="30"/>
    <n v="4823"/>
    <m/>
    <m/>
    <m/>
    <x v="1"/>
    <x v="3"/>
    <x v="4"/>
    <s v="3A"/>
    <x v="0"/>
    <n v="3207.2950000000001"/>
  </r>
  <r>
    <x v="33"/>
    <n v="31"/>
    <n v="2941"/>
    <m/>
    <m/>
    <m/>
    <x v="1"/>
    <x v="3"/>
    <x v="4"/>
    <s v="3A"/>
    <x v="0"/>
    <n v="1955.7650000000001"/>
  </r>
  <r>
    <x v="33"/>
    <n v="32"/>
    <n v="1632"/>
    <m/>
    <m/>
    <m/>
    <x v="2"/>
    <x v="4"/>
    <x v="5"/>
    <s v="3B"/>
    <x v="0"/>
    <n v="1085.28"/>
  </r>
  <r>
    <x v="33"/>
    <n v="33"/>
    <n v="727"/>
    <m/>
    <m/>
    <m/>
    <x v="2"/>
    <x v="4"/>
    <x v="5"/>
    <s v="3B"/>
    <x v="0"/>
    <n v="483.45500000000004"/>
  </r>
  <r>
    <x v="33"/>
    <n v="34"/>
    <n v="561"/>
    <m/>
    <m/>
    <m/>
    <x v="2"/>
    <x v="4"/>
    <x v="5"/>
    <s v="3B"/>
    <x v="0"/>
    <n v="373.065"/>
  </r>
  <r>
    <x v="33"/>
    <n v="35"/>
    <n v="280"/>
    <m/>
    <m/>
    <m/>
    <x v="2"/>
    <x v="4"/>
    <x v="5"/>
    <s v="3B"/>
    <x v="0"/>
    <n v="186.20000000000005"/>
  </r>
  <r>
    <x v="33"/>
    <n v="36"/>
    <n v="523"/>
    <m/>
    <m/>
    <m/>
    <x v="2"/>
    <x v="4"/>
    <x v="5"/>
    <s v="3B"/>
    <x v="0"/>
    <n v="347.79500000000002"/>
  </r>
  <r>
    <x v="33"/>
    <n v="37"/>
    <n v="258"/>
    <m/>
    <m/>
    <m/>
    <x v="2"/>
    <x v="4"/>
    <x v="5"/>
    <s v="3B"/>
    <x v="0"/>
    <n v="171.57000000000002"/>
  </r>
  <r>
    <x v="33"/>
    <n v="38"/>
    <n v="214"/>
    <m/>
    <m/>
    <m/>
    <x v="2"/>
    <x v="4"/>
    <x v="5"/>
    <s v="3B"/>
    <x v="0"/>
    <n v="142.31"/>
  </r>
  <r>
    <x v="33"/>
    <n v="39"/>
    <m/>
    <m/>
    <m/>
    <m/>
    <x v="2"/>
    <x v="5"/>
    <x v="6"/>
    <s v="3B"/>
    <x v="0"/>
    <n v="0"/>
  </r>
  <r>
    <x v="33"/>
    <n v="40"/>
    <m/>
    <m/>
    <m/>
    <m/>
    <x v="2"/>
    <x v="5"/>
    <x v="6"/>
    <s v="3B"/>
    <x v="0"/>
    <n v="0"/>
  </r>
  <r>
    <x v="33"/>
    <n v="41"/>
    <n v="20"/>
    <m/>
    <m/>
    <m/>
    <x v="2"/>
    <x v="5"/>
    <x v="6"/>
    <s v="3B"/>
    <x v="0"/>
    <n v="13.3"/>
  </r>
  <r>
    <x v="33"/>
    <s v="42+"/>
    <m/>
    <m/>
    <m/>
    <m/>
    <x v="3"/>
    <x v="5"/>
    <x v="6"/>
    <s v="3C"/>
    <x v="0"/>
    <n v="0"/>
  </r>
  <r>
    <x v="33"/>
    <s v="4A"/>
    <n v="6356"/>
    <m/>
    <m/>
    <m/>
    <x v="4"/>
    <x v="6"/>
    <x v="7"/>
    <n v="4"/>
    <x v="0"/>
    <n v="4226.74"/>
  </r>
  <r>
    <x v="33"/>
    <s v="4B"/>
    <n v="447"/>
    <m/>
    <m/>
    <m/>
    <x v="4"/>
    <x v="6"/>
    <x v="7"/>
    <n v="4"/>
    <x v="0"/>
    <n v="297.255"/>
  </r>
  <r>
    <x v="33"/>
    <s v="4C"/>
    <n v="278"/>
    <m/>
    <m/>
    <m/>
    <x v="4"/>
    <x v="6"/>
    <x v="7"/>
    <n v="4"/>
    <x v="0"/>
    <n v="184.87"/>
  </r>
  <r>
    <x v="33"/>
    <s v="4DE"/>
    <m/>
    <m/>
    <m/>
    <m/>
    <x v="4"/>
    <x v="6"/>
    <x v="7"/>
    <n v="4"/>
    <x v="0"/>
    <n v="0"/>
  </r>
  <r>
    <x v="33"/>
    <s v="4DW"/>
    <n v="142"/>
    <m/>
    <m/>
    <m/>
    <x v="4"/>
    <x v="6"/>
    <x v="7"/>
    <n v="4"/>
    <x v="0"/>
    <n v="94.43"/>
  </r>
  <r>
    <x v="33"/>
    <s v="4E"/>
    <n v="99"/>
    <m/>
    <m/>
    <m/>
    <x v="4"/>
    <x v="6"/>
    <x v="7"/>
    <n v="4"/>
    <x v="0"/>
    <n v="65.835000000000022"/>
  </r>
  <r>
    <x v="34"/>
    <s v="14-O"/>
    <n v="716"/>
    <m/>
    <m/>
    <m/>
    <x v="0"/>
    <x v="0"/>
    <x v="0"/>
    <s v="2C"/>
    <x v="0"/>
    <n v="476.14000000000004"/>
  </r>
  <r>
    <x v="34"/>
    <s v="14-I"/>
    <n v="965"/>
    <m/>
    <m/>
    <m/>
    <x v="0"/>
    <x v="0"/>
    <x v="1"/>
    <s v="2C"/>
    <x v="0"/>
    <n v="641.72500000000002"/>
  </r>
  <r>
    <x v="34"/>
    <s v="15-O"/>
    <n v="2133"/>
    <m/>
    <m/>
    <m/>
    <x v="0"/>
    <x v="0"/>
    <x v="0"/>
    <s v="2C"/>
    <x v="0"/>
    <n v="1418.4450000000002"/>
  </r>
  <r>
    <x v="34"/>
    <s v="15-I"/>
    <n v="486"/>
    <m/>
    <m/>
    <m/>
    <x v="0"/>
    <x v="0"/>
    <x v="1"/>
    <s v="2C"/>
    <x v="0"/>
    <n v="323.19"/>
  </r>
  <r>
    <x v="34"/>
    <s v="16-O"/>
    <n v="989"/>
    <m/>
    <m/>
    <m/>
    <x v="0"/>
    <x v="0"/>
    <x v="0"/>
    <s v="2C"/>
    <x v="0"/>
    <n v="657.68500000000017"/>
  </r>
  <r>
    <x v="34"/>
    <s v="16-I"/>
    <n v="1838"/>
    <m/>
    <m/>
    <m/>
    <x v="0"/>
    <x v="0"/>
    <x v="1"/>
    <s v="2C"/>
    <x v="0"/>
    <n v="1222.27"/>
  </r>
  <r>
    <x v="34"/>
    <s v="17-O"/>
    <n v="561"/>
    <m/>
    <m/>
    <m/>
    <x v="0"/>
    <x v="0"/>
    <x v="0"/>
    <s v="2C"/>
    <x v="0"/>
    <n v="373.065"/>
  </r>
  <r>
    <x v="34"/>
    <s v="17-I"/>
    <n v="1120"/>
    <m/>
    <m/>
    <m/>
    <x v="0"/>
    <x v="0"/>
    <x v="1"/>
    <s v="2C"/>
    <x v="0"/>
    <n v="744.80000000000018"/>
  </r>
  <r>
    <x v="34"/>
    <s v="18-O"/>
    <n v="119"/>
    <m/>
    <m/>
    <m/>
    <x v="0"/>
    <x v="0"/>
    <x v="0"/>
    <s v="2C"/>
    <x v="0"/>
    <n v="79.135000000000005"/>
  </r>
  <r>
    <x v="34"/>
    <s v="18-I"/>
    <n v="1313"/>
    <m/>
    <m/>
    <m/>
    <x v="0"/>
    <x v="0"/>
    <x v="1"/>
    <s v="2C"/>
    <x v="0"/>
    <n v="873.1450000000001"/>
  </r>
  <r>
    <x v="34"/>
    <s v="18W"/>
    <n v="387"/>
    <m/>
    <m/>
    <m/>
    <x v="1"/>
    <x v="1"/>
    <x v="2"/>
    <s v="3A"/>
    <x v="0"/>
    <n v="257.35500000000002"/>
  </r>
  <r>
    <x v="34"/>
    <n v="19"/>
    <n v="554"/>
    <m/>
    <m/>
    <m/>
    <x v="1"/>
    <x v="1"/>
    <x v="2"/>
    <s v="3A"/>
    <x v="0"/>
    <n v="368.41"/>
  </r>
  <r>
    <x v="34"/>
    <n v="20"/>
    <n v="1301"/>
    <m/>
    <m/>
    <m/>
    <x v="1"/>
    <x v="1"/>
    <x v="2"/>
    <s v="3A"/>
    <x v="0"/>
    <n v="865.16500000000019"/>
  </r>
  <r>
    <x v="34"/>
    <n v="21"/>
    <n v="704"/>
    <m/>
    <m/>
    <m/>
    <x v="1"/>
    <x v="1"/>
    <x v="2"/>
    <s v="3A"/>
    <x v="0"/>
    <n v="468.16"/>
  </r>
  <r>
    <x v="34"/>
    <n v="22"/>
    <n v="953"/>
    <m/>
    <m/>
    <m/>
    <x v="1"/>
    <x v="1"/>
    <x v="2"/>
    <s v="3A"/>
    <x v="0"/>
    <n v="633.745"/>
  </r>
  <r>
    <x v="34"/>
    <n v="23"/>
    <n v="1320"/>
    <m/>
    <m/>
    <m/>
    <x v="1"/>
    <x v="1"/>
    <x v="2"/>
    <s v="3A"/>
    <x v="1"/>
    <n v="877.80000000000018"/>
  </r>
  <r>
    <x v="34"/>
    <n v="24"/>
    <n v="1935"/>
    <m/>
    <m/>
    <m/>
    <x v="1"/>
    <x v="2"/>
    <x v="3"/>
    <s v="3A"/>
    <x v="1"/>
    <n v="1286.7750000000001"/>
  </r>
  <r>
    <x v="34"/>
    <n v="25"/>
    <n v="5829"/>
    <m/>
    <m/>
    <m/>
    <x v="1"/>
    <x v="2"/>
    <x v="3"/>
    <s v="3A"/>
    <x v="0"/>
    <n v="3876.2850000000008"/>
  </r>
  <r>
    <x v="34"/>
    <n v="26"/>
    <n v="4765"/>
    <m/>
    <m/>
    <m/>
    <x v="1"/>
    <x v="2"/>
    <x v="3"/>
    <s v="3A"/>
    <x v="0"/>
    <n v="3168.7250000000004"/>
  </r>
  <r>
    <x v="34"/>
    <n v="27"/>
    <n v="1827"/>
    <m/>
    <m/>
    <m/>
    <x v="1"/>
    <x v="2"/>
    <x v="3"/>
    <s v="3A"/>
    <x v="0"/>
    <n v="1214.9550000000002"/>
  </r>
  <r>
    <x v="34"/>
    <n v="28"/>
    <n v="2735"/>
    <m/>
    <m/>
    <m/>
    <x v="1"/>
    <x v="2"/>
    <x v="3"/>
    <s v="3A"/>
    <x v="0"/>
    <n v="1818.7750000000001"/>
  </r>
  <r>
    <x v="34"/>
    <n v="29"/>
    <n v="3926"/>
    <m/>
    <m/>
    <m/>
    <x v="1"/>
    <x v="3"/>
    <x v="4"/>
    <s v="3A"/>
    <x v="0"/>
    <n v="2610.79"/>
  </r>
  <r>
    <x v="34"/>
    <n v="30"/>
    <n v="3535"/>
    <m/>
    <m/>
    <m/>
    <x v="1"/>
    <x v="3"/>
    <x v="4"/>
    <s v="3A"/>
    <x v="0"/>
    <n v="2350.7750000000001"/>
  </r>
  <r>
    <x v="34"/>
    <n v="31"/>
    <n v="3203"/>
    <m/>
    <m/>
    <m/>
    <x v="1"/>
    <x v="3"/>
    <x v="4"/>
    <s v="3A"/>
    <x v="0"/>
    <n v="2129.9949999999999"/>
  </r>
  <r>
    <x v="34"/>
    <n v="32"/>
    <n v="1779"/>
    <m/>
    <m/>
    <m/>
    <x v="2"/>
    <x v="4"/>
    <x v="5"/>
    <s v="3B"/>
    <x v="0"/>
    <n v="1183.0350000000001"/>
  </r>
  <r>
    <x v="34"/>
    <n v="33"/>
    <n v="1316"/>
    <m/>
    <m/>
    <m/>
    <x v="2"/>
    <x v="4"/>
    <x v="5"/>
    <s v="3B"/>
    <x v="0"/>
    <n v="875.1400000000001"/>
  </r>
  <r>
    <x v="34"/>
    <n v="34"/>
    <n v="225"/>
    <m/>
    <m/>
    <m/>
    <x v="2"/>
    <x v="4"/>
    <x v="5"/>
    <s v="3B"/>
    <x v="0"/>
    <n v="149.625"/>
  </r>
  <r>
    <x v="34"/>
    <n v="35"/>
    <n v="209"/>
    <m/>
    <m/>
    <m/>
    <x v="2"/>
    <x v="4"/>
    <x v="5"/>
    <s v="3B"/>
    <x v="0"/>
    <n v="138.98500000000001"/>
  </r>
  <r>
    <x v="34"/>
    <n v="36"/>
    <n v="326"/>
    <m/>
    <m/>
    <m/>
    <x v="2"/>
    <x v="4"/>
    <x v="5"/>
    <s v="3B"/>
    <x v="0"/>
    <n v="216.79000000000002"/>
  </r>
  <r>
    <x v="34"/>
    <n v="37"/>
    <n v="20"/>
    <m/>
    <m/>
    <m/>
    <x v="2"/>
    <x v="4"/>
    <x v="5"/>
    <s v="3B"/>
    <x v="0"/>
    <n v="13.3"/>
  </r>
  <r>
    <x v="34"/>
    <n v="38"/>
    <n v="19"/>
    <m/>
    <m/>
    <m/>
    <x v="2"/>
    <x v="4"/>
    <x v="5"/>
    <s v="3B"/>
    <x v="0"/>
    <n v="12.635000000000002"/>
  </r>
  <r>
    <x v="34"/>
    <n v="39"/>
    <n v="63"/>
    <m/>
    <m/>
    <m/>
    <x v="2"/>
    <x v="5"/>
    <x v="6"/>
    <s v="3B"/>
    <x v="0"/>
    <n v="41.895000000000003"/>
  </r>
  <r>
    <x v="34"/>
    <n v="40"/>
    <m/>
    <m/>
    <m/>
    <m/>
    <x v="2"/>
    <x v="5"/>
    <x v="6"/>
    <s v="3B"/>
    <x v="0"/>
    <n v="0"/>
  </r>
  <r>
    <x v="34"/>
    <n v="41"/>
    <m/>
    <m/>
    <m/>
    <m/>
    <x v="2"/>
    <x v="5"/>
    <x v="6"/>
    <s v="3B"/>
    <x v="0"/>
    <n v="0"/>
  </r>
  <r>
    <x v="34"/>
    <s v="42+"/>
    <m/>
    <m/>
    <m/>
    <m/>
    <x v="3"/>
    <x v="5"/>
    <x v="6"/>
    <s v="3C"/>
    <x v="0"/>
    <n v="0"/>
  </r>
  <r>
    <x v="34"/>
    <s v="4A"/>
    <n v="7005"/>
    <m/>
    <m/>
    <m/>
    <x v="4"/>
    <x v="6"/>
    <x v="7"/>
    <n v="4"/>
    <x v="0"/>
    <n v="4658.3249999999998"/>
  </r>
  <r>
    <x v="34"/>
    <s v="4B"/>
    <n v="262"/>
    <m/>
    <m/>
    <m/>
    <x v="4"/>
    <x v="6"/>
    <x v="7"/>
    <n v="4"/>
    <x v="0"/>
    <n v="174.23000000000005"/>
  </r>
  <r>
    <x v="34"/>
    <s v="4C"/>
    <n v="673"/>
    <m/>
    <m/>
    <m/>
    <x v="4"/>
    <x v="6"/>
    <x v="7"/>
    <n v="4"/>
    <x v="0"/>
    <n v="447.54500000000002"/>
  </r>
  <r>
    <x v="34"/>
    <s v="4DE"/>
    <m/>
    <m/>
    <m/>
    <m/>
    <x v="4"/>
    <x v="6"/>
    <x v="7"/>
    <n v="4"/>
    <x v="0"/>
    <n v="0"/>
  </r>
  <r>
    <x v="34"/>
    <s v="4DW"/>
    <n v="88"/>
    <m/>
    <m/>
    <m/>
    <x v="4"/>
    <x v="6"/>
    <x v="7"/>
    <n v="4"/>
    <x v="0"/>
    <n v="58.52"/>
  </r>
  <r>
    <x v="34"/>
    <s v="4E"/>
    <n v="108"/>
    <m/>
    <m/>
    <m/>
    <x v="4"/>
    <x v="6"/>
    <x v="7"/>
    <n v="4"/>
    <x v="0"/>
    <n v="71.820000000000022"/>
  </r>
  <r>
    <x v="35"/>
    <s v="14-O"/>
    <n v="468"/>
    <m/>
    <m/>
    <m/>
    <x v="0"/>
    <x v="0"/>
    <x v="0"/>
    <s v="2C"/>
    <x v="0"/>
    <n v="311.22000000000003"/>
  </r>
  <r>
    <x v="35"/>
    <s v="14-I"/>
    <n v="803"/>
    <m/>
    <m/>
    <m/>
    <x v="0"/>
    <x v="0"/>
    <x v="1"/>
    <s v="2C"/>
    <x v="0"/>
    <n v="533.995"/>
  </r>
  <r>
    <x v="35"/>
    <s v="15-O"/>
    <n v="1473"/>
    <m/>
    <m/>
    <m/>
    <x v="0"/>
    <x v="0"/>
    <x v="0"/>
    <s v="2C"/>
    <x v="0"/>
    <n v="979.54500000000019"/>
  </r>
  <r>
    <x v="35"/>
    <s v="15-I"/>
    <n v="332"/>
    <m/>
    <m/>
    <m/>
    <x v="0"/>
    <x v="0"/>
    <x v="1"/>
    <s v="2C"/>
    <x v="0"/>
    <n v="220.78"/>
  </r>
  <r>
    <x v="35"/>
    <s v="16-O"/>
    <n v="767"/>
    <m/>
    <m/>
    <m/>
    <x v="0"/>
    <x v="0"/>
    <x v="0"/>
    <s v="2C"/>
    <x v="0"/>
    <n v="510.05500000000001"/>
  </r>
  <r>
    <x v="35"/>
    <s v="16-I"/>
    <n v="1221"/>
    <m/>
    <m/>
    <m/>
    <x v="0"/>
    <x v="0"/>
    <x v="1"/>
    <s v="2C"/>
    <x v="0"/>
    <n v="811.96500000000003"/>
  </r>
  <r>
    <x v="35"/>
    <s v="17-O"/>
    <n v="457"/>
    <m/>
    <m/>
    <m/>
    <x v="0"/>
    <x v="0"/>
    <x v="0"/>
    <s v="2C"/>
    <x v="0"/>
    <n v="303.90500000000009"/>
  </r>
  <r>
    <x v="35"/>
    <s v="17-I"/>
    <n v="756"/>
    <m/>
    <m/>
    <m/>
    <x v="0"/>
    <x v="0"/>
    <x v="1"/>
    <s v="2C"/>
    <x v="0"/>
    <n v="502.74"/>
  </r>
  <r>
    <x v="35"/>
    <s v="18-O"/>
    <n v="100"/>
    <m/>
    <m/>
    <m/>
    <x v="0"/>
    <x v="0"/>
    <x v="0"/>
    <s v="2C"/>
    <x v="0"/>
    <n v="66.5"/>
  </r>
  <r>
    <x v="35"/>
    <s v="18-I"/>
    <n v="1057"/>
    <m/>
    <m/>
    <m/>
    <x v="0"/>
    <x v="0"/>
    <x v="1"/>
    <s v="2C"/>
    <x v="0"/>
    <n v="702.90500000000009"/>
  </r>
  <r>
    <x v="35"/>
    <s v="18W"/>
    <n v="486"/>
    <m/>
    <m/>
    <m/>
    <x v="1"/>
    <x v="1"/>
    <x v="2"/>
    <s v="3A"/>
    <x v="0"/>
    <n v="323.19"/>
  </r>
  <r>
    <x v="35"/>
    <n v="19"/>
    <n v="924"/>
    <m/>
    <m/>
    <m/>
    <x v="1"/>
    <x v="1"/>
    <x v="2"/>
    <s v="3A"/>
    <x v="0"/>
    <n v="614.46"/>
  </r>
  <r>
    <x v="35"/>
    <n v="20"/>
    <n v="1284"/>
    <m/>
    <m/>
    <m/>
    <x v="1"/>
    <x v="1"/>
    <x v="2"/>
    <s v="3A"/>
    <x v="0"/>
    <n v="853.86"/>
  </r>
  <r>
    <x v="35"/>
    <n v="21"/>
    <n v="511"/>
    <m/>
    <m/>
    <m/>
    <x v="1"/>
    <x v="1"/>
    <x v="2"/>
    <s v="3A"/>
    <x v="0"/>
    <n v="339.815"/>
  </r>
  <r>
    <x v="35"/>
    <n v="22"/>
    <n v="850"/>
    <m/>
    <m/>
    <m/>
    <x v="1"/>
    <x v="1"/>
    <x v="2"/>
    <s v="3A"/>
    <x v="0"/>
    <n v="565.25"/>
  </r>
  <r>
    <x v="35"/>
    <n v="23"/>
    <n v="1309"/>
    <m/>
    <m/>
    <m/>
    <x v="1"/>
    <x v="1"/>
    <x v="2"/>
    <s v="3A"/>
    <x v="1"/>
    <n v="870.48500000000001"/>
  </r>
  <r>
    <x v="35"/>
    <n v="24"/>
    <n v="2049"/>
    <m/>
    <m/>
    <m/>
    <x v="1"/>
    <x v="2"/>
    <x v="3"/>
    <s v="3A"/>
    <x v="1"/>
    <n v="1362.585"/>
  </r>
  <r>
    <x v="35"/>
    <n v="25"/>
    <n v="4945"/>
    <m/>
    <m/>
    <m/>
    <x v="1"/>
    <x v="2"/>
    <x v="3"/>
    <s v="3A"/>
    <x v="0"/>
    <n v="3288.4250000000002"/>
  </r>
  <r>
    <x v="35"/>
    <n v="26"/>
    <n v="5515"/>
    <m/>
    <m/>
    <m/>
    <x v="1"/>
    <x v="2"/>
    <x v="3"/>
    <s v="3A"/>
    <x v="0"/>
    <n v="3667.4750000000004"/>
  </r>
  <r>
    <x v="35"/>
    <n v="27"/>
    <n v="1902"/>
    <m/>
    <m/>
    <m/>
    <x v="1"/>
    <x v="2"/>
    <x v="3"/>
    <s v="3A"/>
    <x v="0"/>
    <n v="1264.8300000000002"/>
  </r>
  <r>
    <x v="35"/>
    <n v="28"/>
    <n v="2782"/>
    <m/>
    <m/>
    <m/>
    <x v="1"/>
    <x v="2"/>
    <x v="3"/>
    <s v="3A"/>
    <x v="0"/>
    <n v="1850.0300000000002"/>
  </r>
  <r>
    <x v="35"/>
    <n v="29"/>
    <n v="3553"/>
    <m/>
    <m/>
    <m/>
    <x v="1"/>
    <x v="3"/>
    <x v="4"/>
    <s v="3A"/>
    <x v="0"/>
    <n v="2362.7450000000003"/>
  </r>
  <r>
    <x v="35"/>
    <n v="30"/>
    <n v="4007"/>
    <m/>
    <m/>
    <m/>
    <x v="1"/>
    <x v="3"/>
    <x v="4"/>
    <s v="3A"/>
    <x v="0"/>
    <n v="2664.6550000000002"/>
  </r>
  <r>
    <x v="35"/>
    <n v="31"/>
    <n v="3017"/>
    <m/>
    <m/>
    <m/>
    <x v="1"/>
    <x v="3"/>
    <x v="4"/>
    <s v="3A"/>
    <x v="0"/>
    <n v="2006.3050000000001"/>
  </r>
  <r>
    <x v="35"/>
    <n v="32"/>
    <n v="2144"/>
    <m/>
    <m/>
    <m/>
    <x v="2"/>
    <x v="4"/>
    <x v="5"/>
    <s v="3B"/>
    <x v="0"/>
    <n v="1425.76"/>
  </r>
  <r>
    <x v="35"/>
    <n v="33"/>
    <n v="1815"/>
    <m/>
    <m/>
    <m/>
    <x v="2"/>
    <x v="4"/>
    <x v="5"/>
    <s v="3B"/>
    <x v="0"/>
    <n v="1206.9750000000004"/>
  </r>
  <r>
    <x v="35"/>
    <n v="34"/>
    <n v="499"/>
    <m/>
    <m/>
    <m/>
    <x v="2"/>
    <x v="4"/>
    <x v="5"/>
    <s v="3B"/>
    <x v="0"/>
    <n v="331.83500000000009"/>
  </r>
  <r>
    <x v="35"/>
    <n v="35"/>
    <n v="12"/>
    <m/>
    <m/>
    <m/>
    <x v="2"/>
    <x v="4"/>
    <x v="5"/>
    <s v="3B"/>
    <x v="0"/>
    <n v="7.98"/>
  </r>
  <r>
    <x v="35"/>
    <n v="36"/>
    <n v="109"/>
    <m/>
    <m/>
    <m/>
    <x v="2"/>
    <x v="4"/>
    <x v="5"/>
    <s v="3B"/>
    <x v="0"/>
    <n v="72.484999999999999"/>
  </r>
  <r>
    <x v="35"/>
    <n v="37"/>
    <n v="34"/>
    <m/>
    <m/>
    <m/>
    <x v="2"/>
    <x v="4"/>
    <x v="5"/>
    <s v="3B"/>
    <x v="0"/>
    <n v="22.61"/>
  </r>
  <r>
    <x v="35"/>
    <n v="38"/>
    <n v="139"/>
    <m/>
    <m/>
    <m/>
    <x v="2"/>
    <x v="4"/>
    <x v="5"/>
    <s v="3B"/>
    <x v="0"/>
    <n v="92.435000000000002"/>
  </r>
  <r>
    <x v="35"/>
    <n v="39"/>
    <m/>
    <m/>
    <m/>
    <m/>
    <x v="2"/>
    <x v="5"/>
    <x v="6"/>
    <s v="3B"/>
    <x v="0"/>
    <n v="0"/>
  </r>
  <r>
    <x v="35"/>
    <n v="40"/>
    <m/>
    <m/>
    <m/>
    <m/>
    <x v="2"/>
    <x v="5"/>
    <x v="6"/>
    <s v="3B"/>
    <x v="0"/>
    <n v="0"/>
  </r>
  <r>
    <x v="35"/>
    <n v="41"/>
    <m/>
    <m/>
    <m/>
    <m/>
    <x v="2"/>
    <x v="5"/>
    <x v="6"/>
    <s v="3B"/>
    <x v="0"/>
    <n v="0"/>
  </r>
  <r>
    <x v="35"/>
    <s v="42+"/>
    <n v="1"/>
    <m/>
    <m/>
    <m/>
    <x v="3"/>
    <x v="5"/>
    <x v="6"/>
    <s v="3C"/>
    <x v="0"/>
    <n v="0.66500000000000004"/>
  </r>
  <r>
    <x v="35"/>
    <s v="4A"/>
    <n v="1517"/>
    <m/>
    <m/>
    <m/>
    <x v="4"/>
    <x v="6"/>
    <x v="7"/>
    <n v="4"/>
    <x v="0"/>
    <n v="1008.8050000000002"/>
  </r>
  <r>
    <x v="35"/>
    <s v="4B"/>
    <n v="367"/>
    <m/>
    <m/>
    <m/>
    <x v="4"/>
    <x v="6"/>
    <x v="7"/>
    <n v="4"/>
    <x v="0"/>
    <n v="244.05500000000001"/>
  </r>
  <r>
    <x v="35"/>
    <s v="4C"/>
    <n v="361"/>
    <m/>
    <m/>
    <m/>
    <x v="4"/>
    <x v="6"/>
    <x v="7"/>
    <n v="4"/>
    <x v="0"/>
    <n v="240.06500000000003"/>
  </r>
  <r>
    <x v="35"/>
    <s v="4DE"/>
    <n v="51"/>
    <m/>
    <m/>
    <m/>
    <x v="4"/>
    <x v="6"/>
    <x v="7"/>
    <n v="4"/>
    <x v="0"/>
    <n v="33.914999999999999"/>
  </r>
  <r>
    <x v="35"/>
    <s v="4DW"/>
    <n v="29"/>
    <m/>
    <m/>
    <m/>
    <x v="4"/>
    <x v="6"/>
    <x v="7"/>
    <n v="4"/>
    <x v="0"/>
    <n v="19.285"/>
  </r>
  <r>
    <x v="35"/>
    <s v="4E"/>
    <n v="3"/>
    <m/>
    <m/>
    <m/>
    <x v="4"/>
    <x v="6"/>
    <x v="7"/>
    <n v="4"/>
    <x v="0"/>
    <n v="1.9950000000000001"/>
  </r>
  <r>
    <x v="36"/>
    <s v="14-O"/>
    <n v="694"/>
    <m/>
    <m/>
    <m/>
    <x v="0"/>
    <x v="0"/>
    <x v="0"/>
    <s v="2C"/>
    <x v="0"/>
    <n v="461.51000000000005"/>
  </r>
  <r>
    <x v="36"/>
    <s v="14-I"/>
    <n v="1308"/>
    <m/>
    <m/>
    <m/>
    <x v="0"/>
    <x v="0"/>
    <x v="1"/>
    <s v="2C"/>
    <x v="0"/>
    <n v="869.82"/>
  </r>
  <r>
    <x v="36"/>
    <s v="15-O"/>
    <n v="2027"/>
    <m/>
    <m/>
    <m/>
    <x v="0"/>
    <x v="0"/>
    <x v="0"/>
    <s v="2C"/>
    <x v="0"/>
    <n v="1347.9550000000002"/>
  </r>
  <r>
    <x v="36"/>
    <s v="15-I"/>
    <n v="521"/>
    <m/>
    <m/>
    <m/>
    <x v="0"/>
    <x v="0"/>
    <x v="1"/>
    <s v="2C"/>
    <x v="0"/>
    <n v="346.46500000000009"/>
  </r>
  <r>
    <x v="36"/>
    <s v="16-O"/>
    <n v="1186"/>
    <m/>
    <m/>
    <m/>
    <x v="0"/>
    <x v="0"/>
    <x v="0"/>
    <s v="2C"/>
    <x v="0"/>
    <n v="788.69"/>
  </r>
  <r>
    <x v="36"/>
    <s v="16-I"/>
    <n v="2001"/>
    <m/>
    <m/>
    <m/>
    <x v="0"/>
    <x v="0"/>
    <x v="1"/>
    <s v="2C"/>
    <x v="0"/>
    <n v="1330.665"/>
  </r>
  <r>
    <x v="36"/>
    <s v="17-O"/>
    <n v="1286"/>
    <m/>
    <m/>
    <m/>
    <x v="0"/>
    <x v="0"/>
    <x v="0"/>
    <s v="2C"/>
    <x v="0"/>
    <n v="855.19"/>
  </r>
  <r>
    <x v="36"/>
    <s v="17-I"/>
    <n v="980"/>
    <m/>
    <m/>
    <m/>
    <x v="0"/>
    <x v="0"/>
    <x v="1"/>
    <s v="2C"/>
    <x v="0"/>
    <n v="651.70000000000005"/>
  </r>
  <r>
    <x v="36"/>
    <s v="18-O"/>
    <n v="137"/>
    <m/>
    <m/>
    <m/>
    <x v="0"/>
    <x v="0"/>
    <x v="0"/>
    <s v="2C"/>
    <x v="0"/>
    <n v="91.105000000000004"/>
  </r>
  <r>
    <x v="36"/>
    <s v="18-I"/>
    <n v="1929"/>
    <m/>
    <m/>
    <m/>
    <x v="0"/>
    <x v="0"/>
    <x v="1"/>
    <s v="2C"/>
    <x v="0"/>
    <n v="1282.7850000000001"/>
  </r>
  <r>
    <x v="36"/>
    <s v="18W"/>
    <n v="558"/>
    <m/>
    <m/>
    <m/>
    <x v="1"/>
    <x v="1"/>
    <x v="2"/>
    <s v="3A"/>
    <x v="0"/>
    <n v="371.07"/>
  </r>
  <r>
    <x v="36"/>
    <n v="19"/>
    <n v="1441"/>
    <m/>
    <m/>
    <m/>
    <x v="1"/>
    <x v="1"/>
    <x v="2"/>
    <s v="3A"/>
    <x v="0"/>
    <n v="958.2650000000001"/>
  </r>
  <r>
    <x v="36"/>
    <n v="20"/>
    <n v="1127"/>
    <m/>
    <m/>
    <m/>
    <x v="1"/>
    <x v="1"/>
    <x v="2"/>
    <s v="3A"/>
    <x v="0"/>
    <n v="749.45500000000004"/>
  </r>
  <r>
    <x v="36"/>
    <n v="21"/>
    <n v="477"/>
    <m/>
    <m/>
    <m/>
    <x v="1"/>
    <x v="1"/>
    <x v="2"/>
    <s v="3A"/>
    <x v="0"/>
    <n v="317.20500000000004"/>
  </r>
  <r>
    <x v="36"/>
    <n v="22"/>
    <n v="1113"/>
    <m/>
    <m/>
    <m/>
    <x v="1"/>
    <x v="1"/>
    <x v="2"/>
    <s v="3A"/>
    <x v="0"/>
    <n v="740.1450000000001"/>
  </r>
  <r>
    <x v="36"/>
    <n v="23"/>
    <n v="1740"/>
    <m/>
    <m/>
    <m/>
    <x v="1"/>
    <x v="1"/>
    <x v="2"/>
    <s v="3A"/>
    <x v="1"/>
    <n v="1157.1000000000004"/>
  </r>
  <r>
    <x v="36"/>
    <n v="24"/>
    <n v="2585"/>
    <m/>
    <m/>
    <m/>
    <x v="1"/>
    <x v="2"/>
    <x v="3"/>
    <s v="3A"/>
    <x v="1"/>
    <n v="1719.0250000000001"/>
  </r>
  <r>
    <x v="36"/>
    <n v="25"/>
    <n v="5792"/>
    <m/>
    <m/>
    <m/>
    <x v="1"/>
    <x v="2"/>
    <x v="3"/>
    <s v="3A"/>
    <x v="0"/>
    <n v="3851.6800000000007"/>
  </r>
  <r>
    <x v="36"/>
    <n v="26"/>
    <n v="3799"/>
    <m/>
    <m/>
    <m/>
    <x v="1"/>
    <x v="2"/>
    <x v="3"/>
    <s v="3A"/>
    <x v="0"/>
    <n v="2526.335"/>
  </r>
  <r>
    <x v="36"/>
    <n v="27"/>
    <n v="1712"/>
    <m/>
    <m/>
    <m/>
    <x v="1"/>
    <x v="2"/>
    <x v="3"/>
    <s v="3A"/>
    <x v="0"/>
    <n v="1138.48"/>
  </r>
  <r>
    <x v="36"/>
    <n v="28"/>
    <n v="2635"/>
    <m/>
    <m/>
    <m/>
    <x v="1"/>
    <x v="2"/>
    <x v="3"/>
    <s v="3A"/>
    <x v="0"/>
    <n v="1752.2750000000001"/>
  </r>
  <r>
    <x v="36"/>
    <n v="29"/>
    <n v="3163"/>
    <m/>
    <m/>
    <m/>
    <x v="1"/>
    <x v="3"/>
    <x v="4"/>
    <s v="3A"/>
    <x v="0"/>
    <n v="2103.395"/>
  </r>
  <r>
    <x v="36"/>
    <n v="30"/>
    <n v="4262"/>
    <m/>
    <m/>
    <m/>
    <x v="1"/>
    <x v="3"/>
    <x v="4"/>
    <s v="3A"/>
    <x v="0"/>
    <n v="2834.23"/>
  </r>
  <r>
    <x v="36"/>
    <n v="31"/>
    <n v="3294"/>
    <m/>
    <m/>
    <m/>
    <x v="1"/>
    <x v="3"/>
    <x v="4"/>
    <s v="3A"/>
    <x v="0"/>
    <n v="2190.5100000000002"/>
  </r>
  <r>
    <x v="36"/>
    <n v="32"/>
    <n v="1704"/>
    <m/>
    <m/>
    <m/>
    <x v="2"/>
    <x v="4"/>
    <x v="5"/>
    <s v="3B"/>
    <x v="0"/>
    <n v="1133.1600000000001"/>
  </r>
  <r>
    <x v="36"/>
    <n v="33"/>
    <n v="1294"/>
    <m/>
    <m/>
    <m/>
    <x v="2"/>
    <x v="4"/>
    <x v="5"/>
    <s v="3B"/>
    <x v="0"/>
    <n v="860.51"/>
  </r>
  <r>
    <x v="36"/>
    <n v="34"/>
    <n v="348"/>
    <m/>
    <m/>
    <m/>
    <x v="2"/>
    <x v="4"/>
    <x v="5"/>
    <s v="3B"/>
    <x v="0"/>
    <n v="231.42000000000004"/>
  </r>
  <r>
    <x v="36"/>
    <n v="35"/>
    <n v="21"/>
    <m/>
    <m/>
    <m/>
    <x v="2"/>
    <x v="4"/>
    <x v="5"/>
    <s v="3B"/>
    <x v="0"/>
    <n v="13.965"/>
  </r>
  <r>
    <x v="36"/>
    <n v="36"/>
    <n v="239"/>
    <m/>
    <m/>
    <m/>
    <x v="2"/>
    <x v="4"/>
    <x v="5"/>
    <s v="3B"/>
    <x v="0"/>
    <n v="158.935"/>
  </r>
  <r>
    <x v="36"/>
    <n v="37"/>
    <n v="284"/>
    <m/>
    <m/>
    <m/>
    <x v="2"/>
    <x v="4"/>
    <x v="5"/>
    <s v="3B"/>
    <x v="0"/>
    <n v="188.86"/>
  </r>
  <r>
    <x v="36"/>
    <n v="38"/>
    <n v="1"/>
    <m/>
    <m/>
    <m/>
    <x v="2"/>
    <x v="4"/>
    <x v="5"/>
    <s v="3B"/>
    <x v="0"/>
    <n v="0.66500000000000004"/>
  </r>
  <r>
    <x v="36"/>
    <n v="39"/>
    <m/>
    <m/>
    <m/>
    <m/>
    <x v="2"/>
    <x v="5"/>
    <x v="6"/>
    <s v="3B"/>
    <x v="0"/>
    <n v="0"/>
  </r>
  <r>
    <x v="36"/>
    <n v="40"/>
    <m/>
    <m/>
    <m/>
    <m/>
    <x v="2"/>
    <x v="5"/>
    <x v="6"/>
    <s v="3B"/>
    <x v="0"/>
    <n v="0"/>
  </r>
  <r>
    <x v="36"/>
    <n v="41"/>
    <m/>
    <m/>
    <m/>
    <m/>
    <x v="2"/>
    <x v="5"/>
    <x v="6"/>
    <s v="3B"/>
    <x v="0"/>
    <n v="0"/>
  </r>
  <r>
    <x v="36"/>
    <s v="42+"/>
    <m/>
    <m/>
    <m/>
    <m/>
    <x v="3"/>
    <x v="5"/>
    <x v="6"/>
    <s v="3C"/>
    <x v="0"/>
    <n v="0"/>
  </r>
  <r>
    <x v="36"/>
    <s v="4A"/>
    <n v="509"/>
    <m/>
    <m/>
    <m/>
    <x v="4"/>
    <x v="6"/>
    <x v="7"/>
    <n v="4"/>
    <x v="0"/>
    <n v="338.48500000000001"/>
  </r>
  <r>
    <x v="36"/>
    <s v="4B"/>
    <n v="42"/>
    <m/>
    <m/>
    <m/>
    <x v="4"/>
    <x v="6"/>
    <x v="7"/>
    <n v="4"/>
    <x v="0"/>
    <n v="27.93"/>
  </r>
  <r>
    <x v="36"/>
    <s v="4C"/>
    <n v="421"/>
    <m/>
    <m/>
    <m/>
    <x v="4"/>
    <x v="6"/>
    <x v="7"/>
    <n v="4"/>
    <x v="0"/>
    <n v="279.96500000000009"/>
  </r>
  <r>
    <x v="36"/>
    <s v="4DE"/>
    <n v="21"/>
    <m/>
    <m/>
    <m/>
    <x v="4"/>
    <x v="6"/>
    <x v="7"/>
    <n v="4"/>
    <x v="0"/>
    <n v="13.965"/>
  </r>
  <r>
    <x v="36"/>
    <s v="4DW"/>
    <n v="340"/>
    <m/>
    <m/>
    <m/>
    <x v="4"/>
    <x v="6"/>
    <x v="7"/>
    <n v="4"/>
    <x v="0"/>
    <n v="226.10000000000002"/>
  </r>
  <r>
    <x v="36"/>
    <s v="4E"/>
    <n v="2"/>
    <m/>
    <m/>
    <m/>
    <x v="4"/>
    <x v="6"/>
    <x v="7"/>
    <n v="4"/>
    <x v="0"/>
    <n v="1.33"/>
  </r>
  <r>
    <x v="37"/>
    <s v="14-O"/>
    <n v="699"/>
    <m/>
    <m/>
    <m/>
    <x v="0"/>
    <x v="0"/>
    <x v="0"/>
    <s v="2C"/>
    <x v="0"/>
    <n v="464.83500000000009"/>
  </r>
  <r>
    <x v="37"/>
    <s v="14-I"/>
    <n v="1205"/>
    <m/>
    <m/>
    <m/>
    <x v="0"/>
    <x v="0"/>
    <x v="1"/>
    <s v="2C"/>
    <x v="0"/>
    <n v="801.32500000000005"/>
  </r>
  <r>
    <x v="37"/>
    <s v="15-O"/>
    <n v="2613"/>
    <m/>
    <m/>
    <m/>
    <x v="0"/>
    <x v="0"/>
    <x v="0"/>
    <s v="2C"/>
    <x v="0"/>
    <n v="1737.645"/>
  </r>
  <r>
    <x v="37"/>
    <s v="15-I"/>
    <n v="664"/>
    <m/>
    <m/>
    <m/>
    <x v="0"/>
    <x v="0"/>
    <x v="1"/>
    <s v="2C"/>
    <x v="0"/>
    <n v="441.56"/>
  </r>
  <r>
    <x v="37"/>
    <s v="16-O"/>
    <n v="954"/>
    <m/>
    <m/>
    <m/>
    <x v="0"/>
    <x v="0"/>
    <x v="0"/>
    <s v="2C"/>
    <x v="0"/>
    <n v="634.41000000000008"/>
  </r>
  <r>
    <x v="37"/>
    <s v="16-I"/>
    <n v="1798"/>
    <m/>
    <m/>
    <m/>
    <x v="0"/>
    <x v="0"/>
    <x v="1"/>
    <s v="2C"/>
    <x v="0"/>
    <n v="1195.67"/>
  </r>
  <r>
    <x v="37"/>
    <s v="17-O"/>
    <n v="1006"/>
    <m/>
    <m/>
    <m/>
    <x v="0"/>
    <x v="0"/>
    <x v="0"/>
    <s v="2C"/>
    <x v="0"/>
    <n v="668.99"/>
  </r>
  <r>
    <x v="37"/>
    <s v="17-I"/>
    <n v="868"/>
    <m/>
    <m/>
    <m/>
    <x v="0"/>
    <x v="0"/>
    <x v="1"/>
    <s v="2C"/>
    <x v="0"/>
    <n v="577.22"/>
  </r>
  <r>
    <x v="37"/>
    <s v="18-O"/>
    <n v="80"/>
    <m/>
    <m/>
    <m/>
    <x v="0"/>
    <x v="0"/>
    <x v="0"/>
    <s v="2C"/>
    <x v="0"/>
    <n v="53.2"/>
  </r>
  <r>
    <x v="37"/>
    <s v="18-I"/>
    <n v="2152"/>
    <m/>
    <m/>
    <m/>
    <x v="0"/>
    <x v="0"/>
    <x v="1"/>
    <s v="2C"/>
    <x v="0"/>
    <n v="1431.0800000000002"/>
  </r>
  <r>
    <x v="37"/>
    <s v="18W"/>
    <n v="608"/>
    <m/>
    <m/>
    <m/>
    <x v="1"/>
    <x v="1"/>
    <x v="2"/>
    <s v="3A"/>
    <x v="0"/>
    <n v="404.32000000000005"/>
  </r>
  <r>
    <x v="37"/>
    <n v="19"/>
    <n v="1445"/>
    <m/>
    <m/>
    <m/>
    <x v="1"/>
    <x v="1"/>
    <x v="2"/>
    <s v="3A"/>
    <x v="0"/>
    <n v="960.92500000000018"/>
  </r>
  <r>
    <x v="37"/>
    <n v="20"/>
    <n v="1519"/>
    <m/>
    <m/>
    <m/>
    <x v="1"/>
    <x v="1"/>
    <x v="2"/>
    <s v="3A"/>
    <x v="0"/>
    <n v="1010.1350000000001"/>
  </r>
  <r>
    <x v="37"/>
    <n v="21"/>
    <n v="889"/>
    <m/>
    <m/>
    <m/>
    <x v="1"/>
    <x v="1"/>
    <x v="2"/>
    <s v="3A"/>
    <x v="0"/>
    <n v="591.18500000000017"/>
  </r>
  <r>
    <x v="37"/>
    <n v="22"/>
    <n v="1180"/>
    <m/>
    <m/>
    <m/>
    <x v="1"/>
    <x v="1"/>
    <x v="2"/>
    <s v="3A"/>
    <x v="0"/>
    <n v="784.7"/>
  </r>
  <r>
    <x v="37"/>
    <n v="23"/>
    <n v="1763"/>
    <m/>
    <m/>
    <m/>
    <x v="1"/>
    <x v="1"/>
    <x v="2"/>
    <s v="3A"/>
    <x v="1"/>
    <n v="1172.395"/>
  </r>
  <r>
    <x v="37"/>
    <n v="24"/>
    <n v="2640"/>
    <m/>
    <m/>
    <m/>
    <x v="1"/>
    <x v="2"/>
    <x v="3"/>
    <s v="3A"/>
    <x v="1"/>
    <n v="1755.6000000000004"/>
  </r>
  <r>
    <x v="37"/>
    <n v="25"/>
    <n v="6594"/>
    <m/>
    <m/>
    <m/>
    <x v="1"/>
    <x v="2"/>
    <x v="3"/>
    <s v="3A"/>
    <x v="0"/>
    <n v="4385.01"/>
  </r>
  <r>
    <x v="37"/>
    <n v="26"/>
    <n v="5725"/>
    <m/>
    <m/>
    <m/>
    <x v="1"/>
    <x v="2"/>
    <x v="3"/>
    <s v="3A"/>
    <x v="0"/>
    <n v="3807.125"/>
  </r>
  <r>
    <x v="37"/>
    <n v="27"/>
    <n v="1575"/>
    <m/>
    <m/>
    <m/>
    <x v="1"/>
    <x v="2"/>
    <x v="3"/>
    <s v="3A"/>
    <x v="0"/>
    <n v="1047.375"/>
  </r>
  <r>
    <x v="37"/>
    <n v="28"/>
    <n v="1829"/>
    <m/>
    <m/>
    <m/>
    <x v="1"/>
    <x v="2"/>
    <x v="3"/>
    <s v="3A"/>
    <x v="0"/>
    <n v="1216.2850000000001"/>
  </r>
  <r>
    <x v="37"/>
    <n v="29"/>
    <n v="3057"/>
    <m/>
    <m/>
    <m/>
    <x v="1"/>
    <x v="3"/>
    <x v="4"/>
    <s v="3A"/>
    <x v="0"/>
    <n v="2032.9050000000002"/>
  </r>
  <r>
    <x v="37"/>
    <n v="30"/>
    <n v="2847"/>
    <m/>
    <m/>
    <m/>
    <x v="1"/>
    <x v="3"/>
    <x v="4"/>
    <s v="3A"/>
    <x v="0"/>
    <n v="1893.2550000000001"/>
  </r>
  <r>
    <x v="37"/>
    <n v="31"/>
    <n v="2757"/>
    <m/>
    <m/>
    <m/>
    <x v="1"/>
    <x v="3"/>
    <x v="4"/>
    <s v="3A"/>
    <x v="0"/>
    <n v="1833.4050000000002"/>
  </r>
  <r>
    <x v="37"/>
    <n v="32"/>
    <n v="1459"/>
    <m/>
    <m/>
    <m/>
    <x v="2"/>
    <x v="4"/>
    <x v="5"/>
    <s v="3B"/>
    <x v="0"/>
    <n v="970.23500000000001"/>
  </r>
  <r>
    <x v="37"/>
    <n v="33"/>
    <n v="719"/>
    <m/>
    <m/>
    <m/>
    <x v="2"/>
    <x v="4"/>
    <x v="5"/>
    <s v="3B"/>
    <x v="0"/>
    <n v="478.13500000000005"/>
  </r>
  <r>
    <x v="37"/>
    <n v="34"/>
    <n v="211"/>
    <m/>
    <m/>
    <m/>
    <x v="2"/>
    <x v="4"/>
    <x v="5"/>
    <s v="3B"/>
    <x v="0"/>
    <n v="140.315"/>
  </r>
  <r>
    <x v="37"/>
    <n v="35"/>
    <n v="278"/>
    <m/>
    <m/>
    <m/>
    <x v="2"/>
    <x v="4"/>
    <x v="5"/>
    <s v="3B"/>
    <x v="0"/>
    <n v="184.87"/>
  </r>
  <r>
    <x v="37"/>
    <n v="36"/>
    <n v="172"/>
    <m/>
    <m/>
    <m/>
    <x v="2"/>
    <x v="4"/>
    <x v="5"/>
    <s v="3B"/>
    <x v="0"/>
    <n v="114.38000000000002"/>
  </r>
  <r>
    <x v="37"/>
    <n v="37"/>
    <n v="221"/>
    <m/>
    <m/>
    <m/>
    <x v="2"/>
    <x v="4"/>
    <x v="5"/>
    <s v="3B"/>
    <x v="0"/>
    <n v="146.965"/>
  </r>
  <r>
    <x v="37"/>
    <n v="38"/>
    <m/>
    <m/>
    <m/>
    <m/>
    <x v="2"/>
    <x v="4"/>
    <x v="5"/>
    <s v="3B"/>
    <x v="0"/>
    <n v="0"/>
  </r>
  <r>
    <x v="37"/>
    <n v="39"/>
    <n v="26"/>
    <m/>
    <m/>
    <m/>
    <x v="2"/>
    <x v="5"/>
    <x v="6"/>
    <s v="3B"/>
    <x v="0"/>
    <n v="17.29"/>
  </r>
  <r>
    <x v="37"/>
    <n v="40"/>
    <m/>
    <m/>
    <m/>
    <m/>
    <x v="2"/>
    <x v="5"/>
    <x v="6"/>
    <s v="3B"/>
    <x v="0"/>
    <n v="0"/>
  </r>
  <r>
    <x v="37"/>
    <n v="41"/>
    <m/>
    <m/>
    <m/>
    <m/>
    <x v="2"/>
    <x v="5"/>
    <x v="6"/>
    <s v="3B"/>
    <x v="0"/>
    <n v="0"/>
  </r>
  <r>
    <x v="37"/>
    <s v="42+"/>
    <n v="48"/>
    <m/>
    <m/>
    <m/>
    <x v="3"/>
    <x v="5"/>
    <x v="6"/>
    <s v="3C"/>
    <x v="0"/>
    <n v="31.92"/>
  </r>
  <r>
    <x v="37"/>
    <s v="4A"/>
    <n v="219"/>
    <m/>
    <m/>
    <m/>
    <x v="4"/>
    <x v="6"/>
    <x v="7"/>
    <n v="4"/>
    <x v="0"/>
    <n v="145.63500000000002"/>
  </r>
  <r>
    <x v="37"/>
    <s v="4B"/>
    <n v="231"/>
    <m/>
    <m/>
    <m/>
    <x v="4"/>
    <x v="6"/>
    <x v="7"/>
    <n v="4"/>
    <x v="0"/>
    <n v="153.61500000000001"/>
  </r>
  <r>
    <x v="37"/>
    <s v="4C"/>
    <n v="312"/>
    <m/>
    <m/>
    <m/>
    <x v="4"/>
    <x v="6"/>
    <x v="7"/>
    <n v="4"/>
    <x v="0"/>
    <n v="207.48000000000005"/>
  </r>
  <r>
    <x v="37"/>
    <s v="4DE"/>
    <n v="347"/>
    <m/>
    <m/>
    <m/>
    <x v="4"/>
    <x v="6"/>
    <x v="7"/>
    <n v="4"/>
    <x v="0"/>
    <n v="230.75500000000002"/>
  </r>
  <r>
    <x v="37"/>
    <s v="4DW"/>
    <n v="86"/>
    <m/>
    <m/>
    <m/>
    <x v="4"/>
    <x v="6"/>
    <x v="7"/>
    <n v="4"/>
    <x v="0"/>
    <n v="57.190000000000012"/>
  </r>
  <r>
    <x v="37"/>
    <s v="4E"/>
    <m/>
    <m/>
    <m/>
    <m/>
    <x v="4"/>
    <x v="6"/>
    <x v="7"/>
    <n v="4"/>
    <x v="0"/>
    <n v="0"/>
  </r>
  <r>
    <x v="38"/>
    <s v="14-O"/>
    <n v="343"/>
    <m/>
    <m/>
    <m/>
    <x v="0"/>
    <x v="0"/>
    <x v="0"/>
    <s v="2C"/>
    <x v="0"/>
    <n v="228.095"/>
  </r>
  <r>
    <x v="38"/>
    <s v="14-I"/>
    <n v="1046"/>
    <m/>
    <m/>
    <m/>
    <x v="0"/>
    <x v="0"/>
    <x v="1"/>
    <s v="2C"/>
    <x v="0"/>
    <n v="695.59"/>
  </r>
  <r>
    <x v="38"/>
    <s v="15-O"/>
    <n v="1324"/>
    <m/>
    <m/>
    <m/>
    <x v="0"/>
    <x v="0"/>
    <x v="0"/>
    <s v="2C"/>
    <x v="0"/>
    <n v="880.46"/>
  </r>
  <r>
    <x v="38"/>
    <s v="15-I"/>
    <n v="505"/>
    <m/>
    <m/>
    <m/>
    <x v="0"/>
    <x v="0"/>
    <x v="1"/>
    <s v="2C"/>
    <x v="0"/>
    <n v="335.82500000000005"/>
  </r>
  <r>
    <x v="38"/>
    <s v="16-O"/>
    <n v="851"/>
    <m/>
    <m/>
    <m/>
    <x v="0"/>
    <x v="0"/>
    <x v="0"/>
    <s v="2C"/>
    <x v="0"/>
    <n v="565.91500000000008"/>
  </r>
  <r>
    <x v="38"/>
    <s v="16-I"/>
    <n v="1904"/>
    <m/>
    <m/>
    <m/>
    <x v="0"/>
    <x v="0"/>
    <x v="1"/>
    <s v="2C"/>
    <x v="0"/>
    <n v="1266.1600000000001"/>
  </r>
  <r>
    <x v="38"/>
    <s v="17-O"/>
    <n v="386"/>
    <m/>
    <m/>
    <m/>
    <x v="0"/>
    <x v="0"/>
    <x v="0"/>
    <s v="2C"/>
    <x v="0"/>
    <n v="256.69"/>
  </r>
  <r>
    <x v="38"/>
    <s v="17-I"/>
    <n v="649"/>
    <m/>
    <m/>
    <m/>
    <x v="0"/>
    <x v="0"/>
    <x v="1"/>
    <s v="2C"/>
    <x v="0"/>
    <n v="431.58500000000009"/>
  </r>
  <r>
    <x v="38"/>
    <s v="18-O"/>
    <n v="81"/>
    <m/>
    <m/>
    <m/>
    <x v="0"/>
    <x v="0"/>
    <x v="0"/>
    <s v="2C"/>
    <x v="0"/>
    <n v="53.865000000000002"/>
  </r>
  <r>
    <x v="38"/>
    <s v="18-I"/>
    <n v="2120"/>
    <m/>
    <m/>
    <m/>
    <x v="0"/>
    <x v="0"/>
    <x v="1"/>
    <s v="2C"/>
    <x v="0"/>
    <n v="1409.8000000000002"/>
  </r>
  <r>
    <x v="38"/>
    <s v="18W"/>
    <n v="262"/>
    <m/>
    <m/>
    <m/>
    <x v="1"/>
    <x v="1"/>
    <x v="2"/>
    <s v="3A"/>
    <x v="0"/>
    <n v="174.23000000000005"/>
  </r>
  <r>
    <x v="38"/>
    <n v="19"/>
    <n v="780"/>
    <m/>
    <m/>
    <m/>
    <x v="1"/>
    <x v="1"/>
    <x v="2"/>
    <s v="3A"/>
    <x v="0"/>
    <n v="518.70000000000005"/>
  </r>
  <r>
    <x v="38"/>
    <n v="20"/>
    <n v="1281"/>
    <m/>
    <m/>
    <m/>
    <x v="1"/>
    <x v="1"/>
    <x v="2"/>
    <s v="3A"/>
    <x v="0"/>
    <n v="851.86500000000001"/>
  </r>
  <r>
    <x v="38"/>
    <n v="21"/>
    <n v="544"/>
    <m/>
    <m/>
    <m/>
    <x v="1"/>
    <x v="1"/>
    <x v="2"/>
    <s v="3A"/>
    <x v="0"/>
    <n v="361.76"/>
  </r>
  <r>
    <x v="38"/>
    <n v="22"/>
    <n v="1217"/>
    <m/>
    <m/>
    <m/>
    <x v="1"/>
    <x v="1"/>
    <x v="2"/>
    <s v="3A"/>
    <x v="0"/>
    <n v="809.30500000000018"/>
  </r>
  <r>
    <x v="38"/>
    <n v="23"/>
    <n v="736"/>
    <m/>
    <m/>
    <m/>
    <x v="1"/>
    <x v="1"/>
    <x v="2"/>
    <s v="3A"/>
    <x v="1"/>
    <n v="489.44000000000005"/>
  </r>
  <r>
    <x v="38"/>
    <n v="24"/>
    <n v="1145"/>
    <m/>
    <m/>
    <m/>
    <x v="1"/>
    <x v="2"/>
    <x v="3"/>
    <s v="3A"/>
    <x v="1"/>
    <n v="761.42500000000018"/>
  </r>
  <r>
    <x v="38"/>
    <n v="25"/>
    <n v="5302"/>
    <m/>
    <m/>
    <m/>
    <x v="1"/>
    <x v="2"/>
    <x v="3"/>
    <s v="3A"/>
    <x v="0"/>
    <n v="3525.8300000000004"/>
  </r>
  <r>
    <x v="38"/>
    <n v="26"/>
    <n v="3971"/>
    <m/>
    <m/>
    <m/>
    <x v="1"/>
    <x v="2"/>
    <x v="3"/>
    <s v="3A"/>
    <x v="0"/>
    <n v="2640.7150000000001"/>
  </r>
  <r>
    <x v="38"/>
    <n v="27"/>
    <n v="1688"/>
    <m/>
    <m/>
    <m/>
    <x v="1"/>
    <x v="2"/>
    <x v="3"/>
    <s v="3A"/>
    <x v="0"/>
    <n v="1122.52"/>
  </r>
  <r>
    <x v="38"/>
    <n v="28"/>
    <n v="2731"/>
    <m/>
    <m/>
    <m/>
    <x v="1"/>
    <x v="2"/>
    <x v="3"/>
    <s v="3A"/>
    <x v="0"/>
    <n v="1816.115"/>
  </r>
  <r>
    <x v="38"/>
    <n v="29"/>
    <n v="4986"/>
    <m/>
    <m/>
    <m/>
    <x v="1"/>
    <x v="3"/>
    <x v="4"/>
    <s v="3A"/>
    <x v="0"/>
    <n v="3315.69"/>
  </r>
  <r>
    <x v="38"/>
    <n v="30"/>
    <n v="3631"/>
    <m/>
    <m/>
    <m/>
    <x v="1"/>
    <x v="3"/>
    <x v="4"/>
    <s v="3A"/>
    <x v="0"/>
    <n v="2414.6150000000007"/>
  </r>
  <r>
    <x v="38"/>
    <n v="31"/>
    <n v="2673"/>
    <m/>
    <m/>
    <m/>
    <x v="1"/>
    <x v="3"/>
    <x v="4"/>
    <s v="3A"/>
    <x v="0"/>
    <n v="1777.5450000000001"/>
  </r>
  <r>
    <x v="38"/>
    <n v="32"/>
    <n v="1373"/>
    <m/>
    <m/>
    <m/>
    <x v="2"/>
    <x v="4"/>
    <x v="5"/>
    <s v="3B"/>
    <x v="0"/>
    <n v="913.04500000000019"/>
  </r>
  <r>
    <x v="38"/>
    <n v="33"/>
    <n v="411"/>
    <m/>
    <m/>
    <m/>
    <x v="2"/>
    <x v="4"/>
    <x v="5"/>
    <s v="3B"/>
    <x v="0"/>
    <n v="273.315"/>
  </r>
  <r>
    <x v="38"/>
    <n v="34"/>
    <n v="190"/>
    <m/>
    <m/>
    <m/>
    <x v="2"/>
    <x v="4"/>
    <x v="5"/>
    <s v="3B"/>
    <x v="0"/>
    <n v="126.35000000000002"/>
  </r>
  <r>
    <x v="38"/>
    <n v="35"/>
    <n v="87"/>
    <m/>
    <m/>
    <m/>
    <x v="2"/>
    <x v="4"/>
    <x v="5"/>
    <s v="3B"/>
    <x v="0"/>
    <n v="57.855000000000011"/>
  </r>
  <r>
    <x v="38"/>
    <n v="36"/>
    <n v="85"/>
    <m/>
    <m/>
    <m/>
    <x v="2"/>
    <x v="4"/>
    <x v="5"/>
    <s v="3B"/>
    <x v="0"/>
    <n v="56.525000000000006"/>
  </r>
  <r>
    <x v="38"/>
    <n v="37"/>
    <m/>
    <m/>
    <m/>
    <m/>
    <x v="2"/>
    <x v="4"/>
    <x v="5"/>
    <s v="3B"/>
    <x v="0"/>
    <n v="0"/>
  </r>
  <r>
    <x v="38"/>
    <n v="38"/>
    <m/>
    <m/>
    <m/>
    <m/>
    <x v="2"/>
    <x v="4"/>
    <x v="5"/>
    <s v="3B"/>
    <x v="0"/>
    <n v="0"/>
  </r>
  <r>
    <x v="38"/>
    <n v="39"/>
    <m/>
    <m/>
    <m/>
    <m/>
    <x v="2"/>
    <x v="5"/>
    <x v="6"/>
    <s v="3B"/>
    <x v="0"/>
    <n v="0"/>
  </r>
  <r>
    <x v="38"/>
    <n v="40"/>
    <m/>
    <m/>
    <m/>
    <m/>
    <x v="2"/>
    <x v="5"/>
    <x v="6"/>
    <s v="3B"/>
    <x v="0"/>
    <n v="0"/>
  </r>
  <r>
    <x v="38"/>
    <n v="41"/>
    <n v="13"/>
    <m/>
    <m/>
    <m/>
    <x v="2"/>
    <x v="5"/>
    <x v="6"/>
    <s v="3B"/>
    <x v="0"/>
    <n v="8.6449999999999996"/>
  </r>
  <r>
    <x v="38"/>
    <s v="42+"/>
    <n v="2"/>
    <m/>
    <m/>
    <m/>
    <x v="3"/>
    <x v="5"/>
    <x v="6"/>
    <s v="3C"/>
    <x v="0"/>
    <n v="1.33"/>
  </r>
  <r>
    <x v="38"/>
    <s v="4A"/>
    <n v="1297"/>
    <m/>
    <m/>
    <m/>
    <x v="4"/>
    <x v="6"/>
    <x v="7"/>
    <n v="4"/>
    <x v="0"/>
    <n v="862.505"/>
  </r>
  <r>
    <x v="38"/>
    <s v="4B"/>
    <n v="14"/>
    <m/>
    <m/>
    <m/>
    <x v="4"/>
    <x v="6"/>
    <x v="7"/>
    <n v="4"/>
    <x v="0"/>
    <n v="9.31"/>
  </r>
  <r>
    <x v="38"/>
    <s v="4C"/>
    <n v="442"/>
    <m/>
    <m/>
    <m/>
    <x v="4"/>
    <x v="6"/>
    <x v="7"/>
    <n v="4"/>
    <x v="0"/>
    <n v="293.93"/>
  </r>
  <r>
    <x v="38"/>
    <s v="4DE"/>
    <n v="612"/>
    <m/>
    <m/>
    <m/>
    <x v="4"/>
    <x v="6"/>
    <x v="7"/>
    <n v="4"/>
    <x v="0"/>
    <n v="406.98"/>
  </r>
  <r>
    <x v="38"/>
    <s v="4DW"/>
    <n v="30"/>
    <m/>
    <m/>
    <m/>
    <x v="4"/>
    <x v="6"/>
    <x v="7"/>
    <n v="4"/>
    <x v="0"/>
    <n v="19.950000000000003"/>
  </r>
  <r>
    <x v="38"/>
    <s v="4E"/>
    <m/>
    <m/>
    <m/>
    <m/>
    <x v="4"/>
    <x v="6"/>
    <x v="7"/>
    <n v="4"/>
    <x v="0"/>
    <n v="0"/>
  </r>
  <r>
    <x v="39"/>
    <s v="14-O"/>
    <n v="294"/>
    <m/>
    <m/>
    <m/>
    <x v="0"/>
    <x v="0"/>
    <x v="0"/>
    <s v="2C"/>
    <x v="0"/>
    <n v="195.51000000000002"/>
  </r>
  <r>
    <x v="39"/>
    <s v="14-I"/>
    <n v="796"/>
    <m/>
    <m/>
    <m/>
    <x v="0"/>
    <x v="0"/>
    <x v="1"/>
    <s v="2C"/>
    <x v="0"/>
    <n v="529.34"/>
  </r>
  <r>
    <x v="39"/>
    <s v="15-O"/>
    <n v="1170"/>
    <m/>
    <m/>
    <m/>
    <x v="0"/>
    <x v="0"/>
    <x v="0"/>
    <s v="2C"/>
    <x v="0"/>
    <n v="778.05000000000018"/>
  </r>
  <r>
    <x v="39"/>
    <s v="15-I"/>
    <n v="228"/>
    <m/>
    <m/>
    <m/>
    <x v="0"/>
    <x v="0"/>
    <x v="1"/>
    <s v="2C"/>
    <x v="0"/>
    <n v="151.62"/>
  </r>
  <r>
    <x v="39"/>
    <s v="16-O"/>
    <n v="660"/>
    <m/>
    <m/>
    <m/>
    <x v="0"/>
    <x v="0"/>
    <x v="0"/>
    <s v="2C"/>
    <x v="0"/>
    <n v="438.90000000000009"/>
  </r>
  <r>
    <x v="39"/>
    <s v="16-I"/>
    <n v="1100"/>
    <m/>
    <m/>
    <m/>
    <x v="0"/>
    <x v="0"/>
    <x v="1"/>
    <s v="2C"/>
    <x v="0"/>
    <n v="731.5"/>
  </r>
  <r>
    <x v="39"/>
    <s v="17-O"/>
    <n v="244"/>
    <m/>
    <m/>
    <m/>
    <x v="0"/>
    <x v="0"/>
    <x v="0"/>
    <s v="2C"/>
    <x v="0"/>
    <n v="162.26000000000002"/>
  </r>
  <r>
    <x v="39"/>
    <s v="17-I"/>
    <n v="316"/>
    <m/>
    <m/>
    <m/>
    <x v="0"/>
    <x v="0"/>
    <x v="1"/>
    <s v="2C"/>
    <x v="0"/>
    <n v="210.14000000000004"/>
  </r>
  <r>
    <x v="39"/>
    <s v="18-O"/>
    <n v="98"/>
    <m/>
    <m/>
    <m/>
    <x v="0"/>
    <x v="0"/>
    <x v="0"/>
    <s v="2C"/>
    <x v="0"/>
    <n v="65.17"/>
  </r>
  <r>
    <x v="39"/>
    <s v="18-I"/>
    <n v="1205"/>
    <m/>
    <m/>
    <m/>
    <x v="0"/>
    <x v="0"/>
    <x v="1"/>
    <s v="2C"/>
    <x v="0"/>
    <n v="801.32500000000005"/>
  </r>
  <r>
    <x v="39"/>
    <s v="18W"/>
    <n v="202"/>
    <m/>
    <m/>
    <m/>
    <x v="1"/>
    <x v="1"/>
    <x v="2"/>
    <s v="3A"/>
    <x v="0"/>
    <n v="134.33000000000001"/>
  </r>
  <r>
    <x v="39"/>
    <n v="19"/>
    <n v="809"/>
    <m/>
    <m/>
    <m/>
    <x v="1"/>
    <x v="1"/>
    <x v="2"/>
    <s v="3A"/>
    <x v="0"/>
    <n v="537.98500000000001"/>
  </r>
  <r>
    <x v="39"/>
    <n v="20"/>
    <n v="686"/>
    <m/>
    <m/>
    <m/>
    <x v="1"/>
    <x v="1"/>
    <x v="2"/>
    <s v="3A"/>
    <x v="0"/>
    <n v="456.19"/>
  </r>
  <r>
    <x v="39"/>
    <n v="21"/>
    <n v="592"/>
    <m/>
    <m/>
    <m/>
    <x v="1"/>
    <x v="1"/>
    <x v="2"/>
    <s v="3A"/>
    <x v="0"/>
    <n v="393.68"/>
  </r>
  <r>
    <x v="39"/>
    <n v="22"/>
    <n v="791"/>
    <m/>
    <m/>
    <m/>
    <x v="1"/>
    <x v="1"/>
    <x v="2"/>
    <s v="3A"/>
    <x v="0"/>
    <n v="526.01499999999999"/>
  </r>
  <r>
    <x v="39"/>
    <n v="23"/>
    <n v="367"/>
    <m/>
    <m/>
    <m/>
    <x v="1"/>
    <x v="1"/>
    <x v="2"/>
    <s v="3A"/>
    <x v="1"/>
    <n v="244.05500000000001"/>
  </r>
  <r>
    <x v="39"/>
    <n v="24"/>
    <n v="1250"/>
    <m/>
    <m/>
    <m/>
    <x v="1"/>
    <x v="2"/>
    <x v="3"/>
    <s v="3A"/>
    <x v="1"/>
    <n v="831.25"/>
  </r>
  <r>
    <x v="39"/>
    <n v="25"/>
    <n v="3606"/>
    <m/>
    <m/>
    <m/>
    <x v="1"/>
    <x v="2"/>
    <x v="3"/>
    <s v="3A"/>
    <x v="0"/>
    <n v="2397.9900000000007"/>
  </r>
  <r>
    <x v="39"/>
    <n v="26"/>
    <n v="2944"/>
    <m/>
    <m/>
    <m/>
    <x v="1"/>
    <x v="2"/>
    <x v="3"/>
    <s v="3A"/>
    <x v="0"/>
    <n v="1957.7600000000002"/>
  </r>
  <r>
    <x v="39"/>
    <n v="27"/>
    <n v="804"/>
    <m/>
    <m/>
    <m/>
    <x v="1"/>
    <x v="2"/>
    <x v="3"/>
    <s v="3A"/>
    <x v="0"/>
    <n v="534.66000000000008"/>
  </r>
  <r>
    <x v="39"/>
    <n v="28"/>
    <n v="2723"/>
    <m/>
    <m/>
    <m/>
    <x v="1"/>
    <x v="2"/>
    <x v="3"/>
    <s v="3A"/>
    <x v="0"/>
    <n v="1810.7950000000001"/>
  </r>
  <r>
    <x v="39"/>
    <n v="29"/>
    <n v="4682"/>
    <m/>
    <m/>
    <m/>
    <x v="1"/>
    <x v="3"/>
    <x v="4"/>
    <s v="3A"/>
    <x v="0"/>
    <n v="3113.53"/>
  </r>
  <r>
    <x v="39"/>
    <n v="30"/>
    <n v="3977"/>
    <m/>
    <m/>
    <m/>
    <x v="1"/>
    <x v="3"/>
    <x v="4"/>
    <s v="3A"/>
    <x v="0"/>
    <n v="2644.7049999999999"/>
  </r>
  <r>
    <x v="39"/>
    <n v="31"/>
    <n v="3780"/>
    <m/>
    <m/>
    <m/>
    <x v="1"/>
    <x v="3"/>
    <x v="4"/>
    <s v="3A"/>
    <x v="0"/>
    <n v="2513.7000000000007"/>
  </r>
  <r>
    <x v="39"/>
    <n v="32"/>
    <n v="2347"/>
    <m/>
    <m/>
    <m/>
    <x v="2"/>
    <x v="4"/>
    <x v="5"/>
    <s v="3B"/>
    <x v="0"/>
    <n v="1560.7550000000001"/>
  </r>
  <r>
    <x v="39"/>
    <n v="33"/>
    <n v="802"/>
    <m/>
    <m/>
    <m/>
    <x v="2"/>
    <x v="4"/>
    <x v="5"/>
    <s v="3B"/>
    <x v="0"/>
    <n v="533.33000000000004"/>
  </r>
  <r>
    <x v="39"/>
    <n v="34"/>
    <n v="242"/>
    <m/>
    <m/>
    <m/>
    <x v="2"/>
    <x v="4"/>
    <x v="5"/>
    <s v="3B"/>
    <x v="0"/>
    <n v="160.93"/>
  </r>
  <r>
    <x v="39"/>
    <n v="35"/>
    <n v="62"/>
    <m/>
    <m/>
    <m/>
    <x v="2"/>
    <x v="4"/>
    <x v="5"/>
    <s v="3B"/>
    <x v="0"/>
    <n v="41.230000000000011"/>
  </r>
  <r>
    <x v="39"/>
    <n v="36"/>
    <n v="59"/>
    <m/>
    <m/>
    <m/>
    <x v="2"/>
    <x v="4"/>
    <x v="5"/>
    <s v="3B"/>
    <x v="0"/>
    <n v="39.234999999999999"/>
  </r>
  <r>
    <x v="39"/>
    <n v="37"/>
    <n v="107"/>
    <m/>
    <m/>
    <m/>
    <x v="2"/>
    <x v="4"/>
    <x v="5"/>
    <s v="3B"/>
    <x v="0"/>
    <n v="71.155000000000001"/>
  </r>
  <r>
    <x v="39"/>
    <n v="38"/>
    <n v="38"/>
    <m/>
    <m/>
    <m/>
    <x v="2"/>
    <x v="4"/>
    <x v="5"/>
    <s v="3B"/>
    <x v="0"/>
    <n v="25.270000000000003"/>
  </r>
  <r>
    <x v="39"/>
    <n v="39"/>
    <m/>
    <m/>
    <m/>
    <m/>
    <x v="2"/>
    <x v="5"/>
    <x v="6"/>
    <s v="3B"/>
    <x v="0"/>
    <n v="0"/>
  </r>
  <r>
    <x v="39"/>
    <n v="40"/>
    <n v="4"/>
    <m/>
    <m/>
    <m/>
    <x v="2"/>
    <x v="5"/>
    <x v="6"/>
    <s v="3B"/>
    <x v="0"/>
    <n v="2.66"/>
  </r>
  <r>
    <x v="39"/>
    <n v="41"/>
    <n v="5"/>
    <m/>
    <m/>
    <m/>
    <x v="2"/>
    <x v="5"/>
    <x v="6"/>
    <s v="3B"/>
    <x v="0"/>
    <n v="3.3250000000000002"/>
  </r>
  <r>
    <x v="39"/>
    <s v="42+"/>
    <m/>
    <m/>
    <m/>
    <m/>
    <x v="3"/>
    <x v="5"/>
    <x v="6"/>
    <s v="3C"/>
    <x v="0"/>
    <n v="0"/>
  </r>
  <r>
    <x v="39"/>
    <s v="4A"/>
    <n v="508"/>
    <m/>
    <m/>
    <m/>
    <x v="4"/>
    <x v="6"/>
    <x v="7"/>
    <n v="4"/>
    <x v="0"/>
    <n v="337.82"/>
  </r>
  <r>
    <x v="39"/>
    <s v="4B"/>
    <m/>
    <m/>
    <m/>
    <m/>
    <x v="4"/>
    <x v="6"/>
    <x v="7"/>
    <n v="4"/>
    <x v="0"/>
    <n v="0"/>
  </r>
  <r>
    <x v="39"/>
    <s v="4C"/>
    <n v="368"/>
    <m/>
    <m/>
    <m/>
    <x v="4"/>
    <x v="6"/>
    <x v="7"/>
    <n v="4"/>
    <x v="0"/>
    <n v="244.72000000000003"/>
  </r>
  <r>
    <x v="39"/>
    <s v="4DE"/>
    <n v="442"/>
    <m/>
    <m/>
    <m/>
    <x v="4"/>
    <x v="6"/>
    <x v="7"/>
    <n v="4"/>
    <x v="0"/>
    <n v="293.93"/>
  </r>
  <r>
    <x v="39"/>
    <s v="4DW"/>
    <n v="3"/>
    <m/>
    <m/>
    <m/>
    <x v="4"/>
    <x v="6"/>
    <x v="7"/>
    <n v="4"/>
    <x v="0"/>
    <n v="1.9950000000000001"/>
  </r>
  <r>
    <x v="39"/>
    <s v="4E"/>
    <m/>
    <m/>
    <m/>
    <m/>
    <x v="4"/>
    <x v="6"/>
    <x v="7"/>
    <n v="4"/>
    <x v="0"/>
    <n v="0"/>
  </r>
  <r>
    <x v="40"/>
    <s v="14-O"/>
    <n v="510"/>
    <m/>
    <m/>
    <m/>
    <x v="0"/>
    <x v="0"/>
    <x v="0"/>
    <s v="2C"/>
    <x v="0"/>
    <n v="339.15000000000009"/>
  </r>
  <r>
    <x v="40"/>
    <s v="14-I"/>
    <n v="1205"/>
    <m/>
    <m/>
    <m/>
    <x v="0"/>
    <x v="0"/>
    <x v="1"/>
    <s v="2C"/>
    <x v="0"/>
    <n v="801.32500000000005"/>
  </r>
  <r>
    <x v="40"/>
    <s v="15-O"/>
    <n v="1241"/>
    <m/>
    <m/>
    <m/>
    <x v="0"/>
    <x v="0"/>
    <x v="0"/>
    <s v="2C"/>
    <x v="0"/>
    <n v="825.2650000000001"/>
  </r>
  <r>
    <x v="40"/>
    <s v="15-I"/>
    <n v="701"/>
    <m/>
    <m/>
    <m/>
    <x v="0"/>
    <x v="0"/>
    <x v="1"/>
    <s v="2C"/>
    <x v="0"/>
    <n v="466.16500000000002"/>
  </r>
  <r>
    <x v="40"/>
    <s v="16-O"/>
    <n v="643"/>
    <m/>
    <m/>
    <m/>
    <x v="0"/>
    <x v="0"/>
    <x v="0"/>
    <s v="2C"/>
    <x v="0"/>
    <n v="427.59500000000003"/>
  </r>
  <r>
    <x v="40"/>
    <s v="16-I"/>
    <n v="2172"/>
    <m/>
    <m/>
    <m/>
    <x v="0"/>
    <x v="0"/>
    <x v="1"/>
    <s v="2C"/>
    <x v="0"/>
    <n v="1444.38"/>
  </r>
  <r>
    <x v="40"/>
    <s v="17-O"/>
    <n v="707"/>
    <m/>
    <m/>
    <m/>
    <x v="0"/>
    <x v="0"/>
    <x v="0"/>
    <s v="2C"/>
    <x v="0"/>
    <n v="470.15500000000009"/>
  </r>
  <r>
    <x v="40"/>
    <s v="17-I"/>
    <n v="500"/>
    <m/>
    <m/>
    <m/>
    <x v="0"/>
    <x v="0"/>
    <x v="1"/>
    <s v="2C"/>
    <x v="0"/>
    <n v="332.5"/>
  </r>
  <r>
    <x v="40"/>
    <s v="18-O"/>
    <n v="66"/>
    <m/>
    <m/>
    <m/>
    <x v="0"/>
    <x v="0"/>
    <x v="0"/>
    <s v="2C"/>
    <x v="0"/>
    <n v="43.89"/>
  </r>
  <r>
    <x v="40"/>
    <s v="18-I"/>
    <n v="1581"/>
    <m/>
    <m/>
    <m/>
    <x v="0"/>
    <x v="0"/>
    <x v="1"/>
    <s v="2C"/>
    <x v="0"/>
    <n v="1051.365"/>
  </r>
  <r>
    <x v="40"/>
    <s v="18W"/>
    <n v="412"/>
    <m/>
    <m/>
    <m/>
    <x v="1"/>
    <x v="1"/>
    <x v="2"/>
    <s v="3A"/>
    <x v="0"/>
    <n v="273.98"/>
  </r>
  <r>
    <x v="40"/>
    <n v="19"/>
    <n v="1671"/>
    <m/>
    <m/>
    <m/>
    <x v="1"/>
    <x v="1"/>
    <x v="2"/>
    <s v="3A"/>
    <x v="0"/>
    <n v="1111.2150000000001"/>
  </r>
  <r>
    <x v="40"/>
    <n v="20"/>
    <n v="1723"/>
    <m/>
    <m/>
    <m/>
    <x v="1"/>
    <x v="1"/>
    <x v="2"/>
    <s v="3A"/>
    <x v="0"/>
    <n v="1145.7950000000001"/>
  </r>
  <r>
    <x v="40"/>
    <n v="21"/>
    <n v="469"/>
    <m/>
    <m/>
    <m/>
    <x v="1"/>
    <x v="1"/>
    <x v="2"/>
    <s v="3A"/>
    <x v="0"/>
    <n v="311.88499999999999"/>
  </r>
  <r>
    <x v="40"/>
    <n v="22"/>
    <n v="1253"/>
    <m/>
    <m/>
    <m/>
    <x v="1"/>
    <x v="1"/>
    <x v="2"/>
    <s v="3A"/>
    <x v="0"/>
    <n v="833.245"/>
  </r>
  <r>
    <x v="40"/>
    <n v="23"/>
    <n v="1437"/>
    <m/>
    <m/>
    <m/>
    <x v="1"/>
    <x v="1"/>
    <x v="2"/>
    <s v="3A"/>
    <x v="1"/>
    <n v="955.60500000000002"/>
  </r>
  <r>
    <x v="40"/>
    <n v="24"/>
    <n v="1832"/>
    <m/>
    <m/>
    <m/>
    <x v="1"/>
    <x v="2"/>
    <x v="3"/>
    <s v="3A"/>
    <x v="1"/>
    <n v="1218.28"/>
  </r>
  <r>
    <x v="40"/>
    <n v="25"/>
    <n v="4613"/>
    <m/>
    <m/>
    <m/>
    <x v="1"/>
    <x v="2"/>
    <x v="3"/>
    <s v="3A"/>
    <x v="0"/>
    <n v="3067.645"/>
  </r>
  <r>
    <x v="40"/>
    <n v="26"/>
    <n v="3266"/>
    <m/>
    <m/>
    <m/>
    <x v="1"/>
    <x v="2"/>
    <x v="3"/>
    <s v="3A"/>
    <x v="0"/>
    <n v="2171.8900000000003"/>
  </r>
  <r>
    <x v="40"/>
    <n v="27"/>
    <n v="1352"/>
    <m/>
    <m/>
    <m/>
    <x v="1"/>
    <x v="2"/>
    <x v="3"/>
    <s v="3A"/>
    <x v="0"/>
    <n v="899.08"/>
  </r>
  <r>
    <x v="40"/>
    <n v="28"/>
    <n v="2053"/>
    <m/>
    <m/>
    <m/>
    <x v="1"/>
    <x v="2"/>
    <x v="3"/>
    <s v="3A"/>
    <x v="0"/>
    <n v="1365.2450000000003"/>
  </r>
  <r>
    <x v="40"/>
    <n v="29"/>
    <n v="3573"/>
    <m/>
    <m/>
    <m/>
    <x v="1"/>
    <x v="3"/>
    <x v="4"/>
    <s v="3A"/>
    <x v="0"/>
    <n v="2376.0450000000001"/>
  </r>
  <r>
    <x v="40"/>
    <n v="30"/>
    <n v="3471"/>
    <m/>
    <m/>
    <m/>
    <x v="1"/>
    <x v="3"/>
    <x v="4"/>
    <s v="3A"/>
    <x v="0"/>
    <n v="2308.2150000000001"/>
  </r>
  <r>
    <x v="40"/>
    <n v="31"/>
    <n v="3409"/>
    <m/>
    <m/>
    <m/>
    <x v="1"/>
    <x v="3"/>
    <x v="4"/>
    <s v="3A"/>
    <x v="0"/>
    <n v="2266.9850000000001"/>
  </r>
  <r>
    <x v="40"/>
    <n v="32"/>
    <n v="1643"/>
    <m/>
    <m/>
    <m/>
    <x v="2"/>
    <x v="4"/>
    <x v="5"/>
    <s v="3B"/>
    <x v="0"/>
    <n v="1092.595"/>
  </r>
  <r>
    <x v="40"/>
    <n v="33"/>
    <n v="1343"/>
    <m/>
    <m/>
    <m/>
    <x v="2"/>
    <x v="4"/>
    <x v="5"/>
    <s v="3B"/>
    <x v="0"/>
    <n v="893.09500000000003"/>
  </r>
  <r>
    <x v="40"/>
    <n v="34"/>
    <n v="481"/>
    <m/>
    <m/>
    <m/>
    <x v="2"/>
    <x v="4"/>
    <x v="5"/>
    <s v="3B"/>
    <x v="0"/>
    <n v="319.86500000000001"/>
  </r>
  <r>
    <x v="40"/>
    <n v="35"/>
    <n v="183"/>
    <m/>
    <m/>
    <m/>
    <x v="2"/>
    <x v="4"/>
    <x v="5"/>
    <s v="3B"/>
    <x v="0"/>
    <n v="121.69500000000002"/>
  </r>
  <r>
    <x v="40"/>
    <n v="36"/>
    <n v="61"/>
    <m/>
    <m/>
    <m/>
    <x v="2"/>
    <x v="4"/>
    <x v="5"/>
    <s v="3B"/>
    <x v="0"/>
    <n v="40.565000000000005"/>
  </r>
  <r>
    <x v="40"/>
    <n v="37"/>
    <n v="214"/>
    <m/>
    <m/>
    <m/>
    <x v="2"/>
    <x v="4"/>
    <x v="5"/>
    <s v="3B"/>
    <x v="0"/>
    <n v="142.31"/>
  </r>
  <r>
    <x v="40"/>
    <n v="38"/>
    <n v="117"/>
    <m/>
    <m/>
    <m/>
    <x v="2"/>
    <x v="4"/>
    <x v="5"/>
    <s v="3B"/>
    <x v="0"/>
    <n v="77.805000000000007"/>
  </r>
  <r>
    <x v="40"/>
    <n v="39"/>
    <m/>
    <m/>
    <m/>
    <m/>
    <x v="2"/>
    <x v="5"/>
    <x v="6"/>
    <s v="3B"/>
    <x v="0"/>
    <n v="0"/>
  </r>
  <r>
    <x v="40"/>
    <n v="40"/>
    <m/>
    <m/>
    <m/>
    <m/>
    <x v="2"/>
    <x v="5"/>
    <x v="6"/>
    <s v="3B"/>
    <x v="0"/>
    <n v="0"/>
  </r>
  <r>
    <x v="40"/>
    <n v="41"/>
    <n v="42"/>
    <m/>
    <m/>
    <m/>
    <x v="2"/>
    <x v="5"/>
    <x v="6"/>
    <s v="3B"/>
    <x v="0"/>
    <n v="27.93"/>
  </r>
  <r>
    <x v="40"/>
    <s v="42+"/>
    <n v="47"/>
    <m/>
    <m/>
    <m/>
    <x v="3"/>
    <x v="5"/>
    <x v="6"/>
    <s v="3C"/>
    <x v="0"/>
    <n v="31.255000000000003"/>
  </r>
  <r>
    <x v="40"/>
    <s v="4A"/>
    <n v="238"/>
    <m/>
    <m/>
    <m/>
    <x v="4"/>
    <x v="6"/>
    <x v="7"/>
    <n v="4"/>
    <x v="0"/>
    <n v="158.27000000000001"/>
  </r>
  <r>
    <x v="40"/>
    <s v="4B"/>
    <n v="266"/>
    <m/>
    <m/>
    <m/>
    <x v="4"/>
    <x v="6"/>
    <x v="7"/>
    <n v="4"/>
    <x v="0"/>
    <n v="176.89000000000004"/>
  </r>
  <r>
    <x v="40"/>
    <s v="4C"/>
    <n v="215"/>
    <m/>
    <m/>
    <m/>
    <x v="4"/>
    <x v="6"/>
    <x v="7"/>
    <n v="4"/>
    <x v="0"/>
    <n v="142.97499999999999"/>
  </r>
  <r>
    <x v="40"/>
    <s v="4DE"/>
    <n v="304"/>
    <m/>
    <m/>
    <m/>
    <x v="4"/>
    <x v="6"/>
    <x v="7"/>
    <n v="4"/>
    <x v="0"/>
    <n v="202.16000000000003"/>
  </r>
  <r>
    <x v="40"/>
    <s v="4DW"/>
    <n v="210"/>
    <m/>
    <m/>
    <m/>
    <x v="4"/>
    <x v="6"/>
    <x v="7"/>
    <n v="4"/>
    <x v="0"/>
    <n v="139.65"/>
  </r>
  <r>
    <x v="40"/>
    <s v="4E"/>
    <m/>
    <m/>
    <m/>
    <m/>
    <x v="4"/>
    <x v="6"/>
    <x v="7"/>
    <n v="4"/>
    <x v="0"/>
    <n v="0"/>
  </r>
  <r>
    <x v="41"/>
    <s v="14-O"/>
    <n v="302"/>
    <m/>
    <m/>
    <m/>
    <x v="0"/>
    <x v="0"/>
    <x v="0"/>
    <s v="2C"/>
    <x v="0"/>
    <n v="200.83"/>
  </r>
  <r>
    <x v="41"/>
    <s v="14-I"/>
    <n v="1110"/>
    <m/>
    <m/>
    <m/>
    <x v="0"/>
    <x v="0"/>
    <x v="1"/>
    <s v="2C"/>
    <x v="0"/>
    <n v="738.15000000000009"/>
  </r>
  <r>
    <x v="41"/>
    <s v="15-O"/>
    <n v="1342"/>
    <m/>
    <m/>
    <m/>
    <x v="0"/>
    <x v="0"/>
    <x v="0"/>
    <s v="2C"/>
    <x v="0"/>
    <n v="892.43000000000018"/>
  </r>
  <r>
    <x v="41"/>
    <s v="15-I"/>
    <n v="620"/>
    <m/>
    <m/>
    <m/>
    <x v="0"/>
    <x v="0"/>
    <x v="1"/>
    <s v="2C"/>
    <x v="0"/>
    <n v="412.3"/>
  </r>
  <r>
    <x v="41"/>
    <s v="16-O"/>
    <n v="704"/>
    <m/>
    <m/>
    <m/>
    <x v="0"/>
    <x v="0"/>
    <x v="0"/>
    <s v="2C"/>
    <x v="0"/>
    <n v="468.16"/>
  </r>
  <r>
    <x v="41"/>
    <s v="16-I"/>
    <n v="1847"/>
    <m/>
    <m/>
    <m/>
    <x v="0"/>
    <x v="0"/>
    <x v="1"/>
    <s v="2C"/>
    <x v="0"/>
    <n v="1228.2550000000001"/>
  </r>
  <r>
    <x v="41"/>
    <s v="17-O"/>
    <n v="663"/>
    <m/>
    <m/>
    <m/>
    <x v="0"/>
    <x v="0"/>
    <x v="0"/>
    <s v="2C"/>
    <x v="0"/>
    <n v="440.8950000000001"/>
  </r>
  <r>
    <x v="41"/>
    <s v="17-I"/>
    <n v="900"/>
    <m/>
    <m/>
    <m/>
    <x v="0"/>
    <x v="0"/>
    <x v="1"/>
    <s v="2C"/>
    <x v="0"/>
    <n v="598.5"/>
  </r>
  <r>
    <x v="41"/>
    <s v="18-O"/>
    <n v="103"/>
    <m/>
    <m/>
    <m/>
    <x v="0"/>
    <x v="0"/>
    <x v="0"/>
    <s v="2C"/>
    <x v="0"/>
    <n v="68.495000000000005"/>
  </r>
  <r>
    <x v="41"/>
    <s v="18-I"/>
    <n v="1776"/>
    <m/>
    <m/>
    <m/>
    <x v="0"/>
    <x v="0"/>
    <x v="1"/>
    <s v="2C"/>
    <x v="0"/>
    <n v="1181.04"/>
  </r>
  <r>
    <x v="41"/>
    <s v="18W"/>
    <n v="321"/>
    <m/>
    <m/>
    <m/>
    <x v="1"/>
    <x v="1"/>
    <x v="2"/>
    <s v="3A"/>
    <x v="0"/>
    <n v="213.465"/>
  </r>
  <r>
    <x v="41"/>
    <n v="19"/>
    <n v="1381"/>
    <m/>
    <m/>
    <m/>
    <x v="1"/>
    <x v="1"/>
    <x v="2"/>
    <s v="3A"/>
    <x v="0"/>
    <n v="918.36500000000001"/>
  </r>
  <r>
    <x v="41"/>
    <n v="20"/>
    <n v="902"/>
    <m/>
    <m/>
    <m/>
    <x v="1"/>
    <x v="1"/>
    <x v="2"/>
    <s v="3A"/>
    <x v="0"/>
    <n v="599.83000000000004"/>
  </r>
  <r>
    <x v="41"/>
    <n v="21"/>
    <n v="645"/>
    <m/>
    <m/>
    <m/>
    <x v="1"/>
    <x v="1"/>
    <x v="2"/>
    <s v="3A"/>
    <x v="0"/>
    <n v="428.92500000000001"/>
  </r>
  <r>
    <x v="41"/>
    <n v="22"/>
    <n v="990"/>
    <m/>
    <m/>
    <m/>
    <x v="1"/>
    <x v="1"/>
    <x v="2"/>
    <s v="3A"/>
    <x v="0"/>
    <n v="658.35"/>
  </r>
  <r>
    <x v="41"/>
    <n v="23"/>
    <n v="1283"/>
    <m/>
    <m/>
    <m/>
    <x v="1"/>
    <x v="1"/>
    <x v="2"/>
    <s v="3A"/>
    <x v="1"/>
    <n v="853.19500000000005"/>
  </r>
  <r>
    <x v="41"/>
    <n v="24"/>
    <n v="1775"/>
    <m/>
    <m/>
    <m/>
    <x v="1"/>
    <x v="2"/>
    <x v="3"/>
    <s v="3A"/>
    <x v="1"/>
    <n v="1180.375"/>
  </r>
  <r>
    <x v="41"/>
    <n v="25"/>
    <n v="5014"/>
    <m/>
    <m/>
    <m/>
    <x v="1"/>
    <x v="2"/>
    <x v="3"/>
    <s v="3A"/>
    <x v="0"/>
    <n v="3334.3100000000004"/>
  </r>
  <r>
    <x v="41"/>
    <n v="26"/>
    <n v="2905"/>
    <m/>
    <m/>
    <m/>
    <x v="1"/>
    <x v="2"/>
    <x v="3"/>
    <s v="3A"/>
    <x v="0"/>
    <n v="1931.825"/>
  </r>
  <r>
    <x v="41"/>
    <n v="27"/>
    <n v="1959"/>
    <m/>
    <m/>
    <m/>
    <x v="1"/>
    <x v="2"/>
    <x v="3"/>
    <s v="3A"/>
    <x v="0"/>
    <n v="1302.7350000000004"/>
  </r>
  <r>
    <x v="41"/>
    <n v="28"/>
    <n v="2731"/>
    <m/>
    <m/>
    <m/>
    <x v="1"/>
    <x v="2"/>
    <x v="3"/>
    <s v="3A"/>
    <x v="0"/>
    <n v="1816.115"/>
  </r>
  <r>
    <x v="41"/>
    <n v="29"/>
    <n v="3307"/>
    <m/>
    <m/>
    <m/>
    <x v="1"/>
    <x v="3"/>
    <x v="4"/>
    <s v="3A"/>
    <x v="0"/>
    <n v="2199.1550000000002"/>
  </r>
  <r>
    <x v="41"/>
    <n v="30"/>
    <n v="3915"/>
    <m/>
    <m/>
    <m/>
    <x v="1"/>
    <x v="3"/>
    <x v="4"/>
    <s v="3A"/>
    <x v="0"/>
    <n v="2603.4750000000004"/>
  </r>
  <r>
    <x v="41"/>
    <n v="31"/>
    <n v="3207"/>
    <m/>
    <m/>
    <m/>
    <x v="1"/>
    <x v="3"/>
    <x v="4"/>
    <s v="3A"/>
    <x v="0"/>
    <n v="2132.6550000000002"/>
  </r>
  <r>
    <x v="41"/>
    <n v="32"/>
    <n v="1746"/>
    <m/>
    <m/>
    <m/>
    <x v="2"/>
    <x v="4"/>
    <x v="5"/>
    <s v="3B"/>
    <x v="0"/>
    <n v="1161.0900000000001"/>
  </r>
  <r>
    <x v="41"/>
    <n v="33"/>
    <n v="973"/>
    <m/>
    <m/>
    <m/>
    <x v="2"/>
    <x v="4"/>
    <x v="5"/>
    <s v="3B"/>
    <x v="0"/>
    <n v="647.04500000000019"/>
  </r>
  <r>
    <x v="41"/>
    <n v="34"/>
    <n v="223"/>
    <m/>
    <m/>
    <m/>
    <x v="2"/>
    <x v="4"/>
    <x v="5"/>
    <s v="3B"/>
    <x v="0"/>
    <n v="148.29500000000004"/>
  </r>
  <r>
    <x v="41"/>
    <n v="35"/>
    <n v="290"/>
    <m/>
    <m/>
    <m/>
    <x v="2"/>
    <x v="4"/>
    <x v="5"/>
    <s v="3B"/>
    <x v="0"/>
    <n v="192.85000000000002"/>
  </r>
  <r>
    <x v="41"/>
    <n v="36"/>
    <n v="111"/>
    <m/>
    <m/>
    <m/>
    <x v="2"/>
    <x v="4"/>
    <x v="5"/>
    <s v="3B"/>
    <x v="0"/>
    <n v="73.814999999999998"/>
  </r>
  <r>
    <x v="41"/>
    <n v="37"/>
    <n v="95"/>
    <m/>
    <m/>
    <m/>
    <x v="2"/>
    <x v="4"/>
    <x v="5"/>
    <s v="3B"/>
    <x v="0"/>
    <n v="63.175000000000011"/>
  </r>
  <r>
    <x v="41"/>
    <n v="38"/>
    <n v="39"/>
    <m/>
    <m/>
    <m/>
    <x v="2"/>
    <x v="4"/>
    <x v="5"/>
    <s v="3B"/>
    <x v="0"/>
    <n v="25.935000000000006"/>
  </r>
  <r>
    <x v="41"/>
    <n v="39"/>
    <m/>
    <m/>
    <m/>
    <m/>
    <x v="2"/>
    <x v="5"/>
    <x v="6"/>
    <s v="3B"/>
    <x v="0"/>
    <n v="0"/>
  </r>
  <r>
    <x v="41"/>
    <n v="40"/>
    <m/>
    <m/>
    <m/>
    <m/>
    <x v="2"/>
    <x v="5"/>
    <x v="6"/>
    <s v="3B"/>
    <x v="0"/>
    <n v="0"/>
  </r>
  <r>
    <x v="41"/>
    <n v="41"/>
    <n v="26"/>
    <m/>
    <m/>
    <m/>
    <x v="2"/>
    <x v="5"/>
    <x v="6"/>
    <s v="3B"/>
    <x v="0"/>
    <n v="17.29"/>
  </r>
  <r>
    <x v="41"/>
    <s v="42+"/>
    <n v="81"/>
    <m/>
    <m/>
    <m/>
    <x v="3"/>
    <x v="5"/>
    <x v="6"/>
    <s v="3C"/>
    <x v="0"/>
    <n v="53.865000000000002"/>
  </r>
  <r>
    <x v="41"/>
    <s v="4A"/>
    <n v="278"/>
    <m/>
    <m/>
    <m/>
    <x v="4"/>
    <x v="6"/>
    <x v="7"/>
    <n v="4"/>
    <x v="0"/>
    <n v="184.87"/>
  </r>
  <r>
    <x v="41"/>
    <s v="4B"/>
    <n v="161"/>
    <m/>
    <m/>
    <m/>
    <x v="4"/>
    <x v="6"/>
    <x v="7"/>
    <n v="4"/>
    <x v="0"/>
    <n v="107.06500000000001"/>
  </r>
  <r>
    <x v="41"/>
    <s v="4C"/>
    <n v="422"/>
    <m/>
    <m/>
    <m/>
    <x v="4"/>
    <x v="6"/>
    <x v="7"/>
    <n v="4"/>
    <x v="0"/>
    <n v="280.63"/>
  </r>
  <r>
    <x v="41"/>
    <s v="4DE"/>
    <n v="7"/>
    <m/>
    <m/>
    <m/>
    <x v="4"/>
    <x v="6"/>
    <x v="7"/>
    <n v="4"/>
    <x v="0"/>
    <n v="4.6550000000000002"/>
  </r>
  <r>
    <x v="41"/>
    <s v="4DW"/>
    <n v="266"/>
    <m/>
    <m/>
    <m/>
    <x v="4"/>
    <x v="6"/>
    <x v="7"/>
    <n v="4"/>
    <x v="0"/>
    <n v="176.89000000000004"/>
  </r>
  <r>
    <x v="41"/>
    <s v="4E"/>
    <m/>
    <m/>
    <m/>
    <m/>
    <x v="4"/>
    <x v="6"/>
    <x v="7"/>
    <n v="4"/>
    <x v="0"/>
    <n v="0"/>
  </r>
  <r>
    <x v="42"/>
    <s v="14-O"/>
    <n v="140"/>
    <m/>
    <m/>
    <m/>
    <x v="0"/>
    <x v="0"/>
    <x v="0"/>
    <s v="2C"/>
    <x v="0"/>
    <n v="93.100000000000023"/>
  </r>
  <r>
    <x v="42"/>
    <s v="14-I"/>
    <n v="779"/>
    <m/>
    <m/>
    <m/>
    <x v="0"/>
    <x v="0"/>
    <x v="1"/>
    <s v="2C"/>
    <x v="0"/>
    <n v="518.03500000000008"/>
  </r>
  <r>
    <x v="42"/>
    <s v="15-O"/>
    <n v="1161"/>
    <m/>
    <m/>
    <m/>
    <x v="0"/>
    <x v="0"/>
    <x v="0"/>
    <s v="2C"/>
    <x v="0"/>
    <n v="772.06500000000005"/>
  </r>
  <r>
    <x v="42"/>
    <s v="15-I"/>
    <n v="355"/>
    <m/>
    <m/>
    <m/>
    <x v="0"/>
    <x v="0"/>
    <x v="1"/>
    <s v="2C"/>
    <x v="0"/>
    <n v="236.07500000000005"/>
  </r>
  <r>
    <x v="42"/>
    <s v="16-O"/>
    <n v="571"/>
    <m/>
    <m/>
    <m/>
    <x v="0"/>
    <x v="0"/>
    <x v="0"/>
    <s v="2C"/>
    <x v="0"/>
    <n v="379.71500000000009"/>
  </r>
  <r>
    <x v="42"/>
    <s v="16-I"/>
    <n v="1285"/>
    <m/>
    <m/>
    <m/>
    <x v="0"/>
    <x v="0"/>
    <x v="1"/>
    <s v="2C"/>
    <x v="0"/>
    <n v="854.52500000000009"/>
  </r>
  <r>
    <x v="42"/>
    <s v="17-O"/>
    <n v="379"/>
    <m/>
    <m/>
    <m/>
    <x v="0"/>
    <x v="0"/>
    <x v="0"/>
    <s v="2C"/>
    <x v="0"/>
    <n v="252.03500000000003"/>
  </r>
  <r>
    <x v="42"/>
    <s v="17-I"/>
    <n v="533"/>
    <m/>
    <m/>
    <m/>
    <x v="0"/>
    <x v="0"/>
    <x v="1"/>
    <s v="2C"/>
    <x v="0"/>
    <n v="354.44499999999999"/>
  </r>
  <r>
    <x v="42"/>
    <s v="18-O"/>
    <n v="94"/>
    <m/>
    <m/>
    <m/>
    <x v="0"/>
    <x v="0"/>
    <x v="0"/>
    <s v="2C"/>
    <x v="0"/>
    <n v="62.510000000000005"/>
  </r>
  <r>
    <x v="42"/>
    <s v="18-I"/>
    <n v="1311"/>
    <m/>
    <m/>
    <m/>
    <x v="0"/>
    <x v="0"/>
    <x v="1"/>
    <s v="2C"/>
    <x v="0"/>
    <n v="871.81500000000005"/>
  </r>
  <r>
    <x v="42"/>
    <s v="18W"/>
    <n v="410"/>
    <m/>
    <m/>
    <m/>
    <x v="1"/>
    <x v="1"/>
    <x v="2"/>
    <s v="3A"/>
    <x v="0"/>
    <n v="272.65000000000009"/>
  </r>
  <r>
    <x v="42"/>
    <n v="19"/>
    <n v="771"/>
    <m/>
    <m/>
    <m/>
    <x v="1"/>
    <x v="1"/>
    <x v="2"/>
    <s v="3A"/>
    <x v="0"/>
    <n v="512.71500000000003"/>
  </r>
  <r>
    <x v="42"/>
    <n v="20"/>
    <n v="1211"/>
    <m/>
    <m/>
    <m/>
    <x v="1"/>
    <x v="1"/>
    <x v="2"/>
    <s v="3A"/>
    <x v="0"/>
    <n v="805.31500000000005"/>
  </r>
  <r>
    <x v="42"/>
    <n v="21"/>
    <n v="435"/>
    <m/>
    <m/>
    <m/>
    <x v="1"/>
    <x v="1"/>
    <x v="2"/>
    <s v="3A"/>
    <x v="0"/>
    <n v="289.27500000000009"/>
  </r>
  <r>
    <x v="42"/>
    <n v="22"/>
    <n v="833"/>
    <m/>
    <m/>
    <m/>
    <x v="1"/>
    <x v="1"/>
    <x v="2"/>
    <s v="3A"/>
    <x v="0"/>
    <n v="553.94500000000005"/>
  </r>
  <r>
    <x v="42"/>
    <n v="23"/>
    <n v="851"/>
    <m/>
    <m/>
    <m/>
    <x v="1"/>
    <x v="1"/>
    <x v="2"/>
    <s v="3A"/>
    <x v="1"/>
    <n v="565.91500000000008"/>
  </r>
  <r>
    <x v="42"/>
    <n v="24"/>
    <n v="1436"/>
    <m/>
    <m/>
    <m/>
    <x v="1"/>
    <x v="2"/>
    <x v="3"/>
    <s v="3A"/>
    <x v="1"/>
    <n v="954.94"/>
  </r>
  <r>
    <x v="42"/>
    <n v="25"/>
    <n v="4470"/>
    <m/>
    <m/>
    <m/>
    <x v="1"/>
    <x v="2"/>
    <x v="3"/>
    <s v="3A"/>
    <x v="0"/>
    <n v="2972.55"/>
  </r>
  <r>
    <x v="42"/>
    <n v="26"/>
    <n v="3893"/>
    <m/>
    <m/>
    <m/>
    <x v="1"/>
    <x v="2"/>
    <x v="3"/>
    <s v="3A"/>
    <x v="0"/>
    <n v="2588.8450000000007"/>
  </r>
  <r>
    <x v="42"/>
    <n v="27"/>
    <n v="1680"/>
    <m/>
    <m/>
    <m/>
    <x v="1"/>
    <x v="2"/>
    <x v="3"/>
    <s v="3A"/>
    <x v="0"/>
    <n v="1117.2"/>
  </r>
  <r>
    <x v="42"/>
    <n v="28"/>
    <n v="1771"/>
    <m/>
    <m/>
    <m/>
    <x v="1"/>
    <x v="2"/>
    <x v="3"/>
    <s v="3A"/>
    <x v="0"/>
    <n v="1177.7150000000001"/>
  </r>
  <r>
    <x v="42"/>
    <n v="29"/>
    <n v="2713"/>
    <m/>
    <m/>
    <m/>
    <x v="1"/>
    <x v="3"/>
    <x v="4"/>
    <s v="3A"/>
    <x v="0"/>
    <n v="1804.1450000000002"/>
  </r>
  <r>
    <x v="42"/>
    <n v="30"/>
    <n v="2117"/>
    <m/>
    <m/>
    <m/>
    <x v="1"/>
    <x v="3"/>
    <x v="4"/>
    <s v="3A"/>
    <x v="0"/>
    <n v="1407.8050000000001"/>
  </r>
  <r>
    <x v="42"/>
    <n v="31"/>
    <n v="3486"/>
    <m/>
    <m/>
    <m/>
    <x v="1"/>
    <x v="3"/>
    <x v="4"/>
    <s v="3A"/>
    <x v="0"/>
    <n v="2318.19"/>
  </r>
  <r>
    <x v="42"/>
    <n v="32"/>
    <n v="1944"/>
    <m/>
    <m/>
    <m/>
    <x v="2"/>
    <x v="4"/>
    <x v="5"/>
    <s v="3B"/>
    <x v="0"/>
    <n v="1292.76"/>
  </r>
  <r>
    <x v="42"/>
    <n v="33"/>
    <n v="751"/>
    <m/>
    <m/>
    <m/>
    <x v="2"/>
    <x v="4"/>
    <x v="5"/>
    <s v="3B"/>
    <x v="0"/>
    <n v="499.41500000000002"/>
  </r>
  <r>
    <x v="42"/>
    <n v="34"/>
    <n v="26"/>
    <m/>
    <m/>
    <m/>
    <x v="2"/>
    <x v="4"/>
    <x v="5"/>
    <s v="3B"/>
    <x v="0"/>
    <n v="17.29"/>
  </r>
  <r>
    <x v="42"/>
    <n v="35"/>
    <n v="109"/>
    <m/>
    <m/>
    <m/>
    <x v="2"/>
    <x v="4"/>
    <x v="5"/>
    <s v="3B"/>
    <x v="0"/>
    <n v="72.484999999999999"/>
  </r>
  <r>
    <x v="42"/>
    <n v="36"/>
    <n v="73"/>
    <m/>
    <m/>
    <m/>
    <x v="2"/>
    <x v="4"/>
    <x v="5"/>
    <s v="3B"/>
    <x v="0"/>
    <n v="48.545000000000002"/>
  </r>
  <r>
    <x v="42"/>
    <n v="37"/>
    <n v="8"/>
    <m/>
    <m/>
    <m/>
    <x v="2"/>
    <x v="4"/>
    <x v="5"/>
    <s v="3B"/>
    <x v="0"/>
    <n v="5.32"/>
  </r>
  <r>
    <x v="42"/>
    <n v="38"/>
    <n v="25"/>
    <m/>
    <m/>
    <m/>
    <x v="2"/>
    <x v="4"/>
    <x v="5"/>
    <s v="3B"/>
    <x v="0"/>
    <n v="16.625"/>
  </r>
  <r>
    <x v="42"/>
    <n v="39"/>
    <m/>
    <m/>
    <m/>
    <m/>
    <x v="2"/>
    <x v="5"/>
    <x v="6"/>
    <s v="3B"/>
    <x v="0"/>
    <n v="0"/>
  </r>
  <r>
    <x v="42"/>
    <n v="40"/>
    <m/>
    <m/>
    <m/>
    <m/>
    <x v="2"/>
    <x v="5"/>
    <x v="6"/>
    <s v="3B"/>
    <x v="0"/>
    <n v="0"/>
  </r>
  <r>
    <x v="42"/>
    <n v="41"/>
    <m/>
    <m/>
    <m/>
    <m/>
    <x v="2"/>
    <x v="5"/>
    <x v="6"/>
    <s v="3B"/>
    <x v="0"/>
    <n v="0"/>
  </r>
  <r>
    <x v="42"/>
    <s v="42+"/>
    <n v="2"/>
    <m/>
    <m/>
    <m/>
    <x v="3"/>
    <x v="5"/>
    <x v="6"/>
    <s v="3C"/>
    <x v="0"/>
    <n v="1.33"/>
  </r>
  <r>
    <x v="42"/>
    <s v="4A"/>
    <n v="488"/>
    <m/>
    <m/>
    <m/>
    <x v="4"/>
    <x v="6"/>
    <x v="7"/>
    <n v="4"/>
    <x v="0"/>
    <n v="324.52000000000004"/>
  </r>
  <r>
    <x v="42"/>
    <s v="4B"/>
    <n v="158"/>
    <m/>
    <m/>
    <m/>
    <x v="4"/>
    <x v="6"/>
    <x v="7"/>
    <n v="4"/>
    <x v="0"/>
    <n v="105.07000000000002"/>
  </r>
  <r>
    <x v="42"/>
    <s v="4C"/>
    <n v="29"/>
    <m/>
    <m/>
    <m/>
    <x v="4"/>
    <x v="6"/>
    <x v="7"/>
    <n v="4"/>
    <x v="0"/>
    <n v="19.285"/>
  </r>
  <r>
    <x v="42"/>
    <s v="4DE"/>
    <n v="1"/>
    <m/>
    <m/>
    <m/>
    <x v="4"/>
    <x v="6"/>
    <x v="7"/>
    <n v="4"/>
    <x v="0"/>
    <n v="0.66500000000000004"/>
  </r>
  <r>
    <x v="42"/>
    <s v="4DW"/>
    <n v="190"/>
    <m/>
    <m/>
    <m/>
    <x v="4"/>
    <x v="6"/>
    <x v="7"/>
    <n v="4"/>
    <x v="0"/>
    <n v="126.35000000000002"/>
  </r>
  <r>
    <x v="42"/>
    <s v="4E"/>
    <m/>
    <m/>
    <m/>
    <m/>
    <x v="4"/>
    <x v="6"/>
    <x v="7"/>
    <n v="4"/>
    <x v="0"/>
    <n v="0"/>
  </r>
  <r>
    <x v="43"/>
    <s v="14-O"/>
    <n v="136"/>
    <m/>
    <m/>
    <m/>
    <x v="0"/>
    <x v="0"/>
    <x v="0"/>
    <s v="2C"/>
    <x v="0"/>
    <n v="90.44"/>
  </r>
  <r>
    <x v="43"/>
    <s v="14-I"/>
    <n v="680"/>
    <m/>
    <m/>
    <m/>
    <x v="0"/>
    <x v="0"/>
    <x v="1"/>
    <s v="2C"/>
    <x v="0"/>
    <n v="452.20000000000005"/>
  </r>
  <r>
    <x v="43"/>
    <s v="15-O"/>
    <n v="1244"/>
    <m/>
    <m/>
    <m/>
    <x v="0"/>
    <x v="0"/>
    <x v="0"/>
    <s v="2C"/>
    <x v="0"/>
    <n v="827.26"/>
  </r>
  <r>
    <x v="43"/>
    <s v="15-I"/>
    <n v="314"/>
    <m/>
    <m/>
    <m/>
    <x v="0"/>
    <x v="0"/>
    <x v="1"/>
    <s v="2C"/>
    <x v="0"/>
    <n v="208.81"/>
  </r>
  <r>
    <x v="43"/>
    <s v="16-O"/>
    <n v="543"/>
    <m/>
    <m/>
    <m/>
    <x v="0"/>
    <x v="0"/>
    <x v="0"/>
    <s v="2C"/>
    <x v="0"/>
    <n v="361.09500000000003"/>
  </r>
  <r>
    <x v="43"/>
    <s v="16-I"/>
    <n v="1039"/>
    <m/>
    <m/>
    <m/>
    <x v="0"/>
    <x v="0"/>
    <x v="1"/>
    <s v="2C"/>
    <x v="0"/>
    <n v="690.93500000000017"/>
  </r>
  <r>
    <x v="43"/>
    <s v="17-O"/>
    <n v="303"/>
    <m/>
    <m/>
    <m/>
    <x v="0"/>
    <x v="0"/>
    <x v="0"/>
    <s v="2C"/>
    <x v="0"/>
    <n v="201.495"/>
  </r>
  <r>
    <x v="43"/>
    <s v="17-I"/>
    <n v="502"/>
    <m/>
    <m/>
    <m/>
    <x v="0"/>
    <x v="0"/>
    <x v="1"/>
    <s v="2C"/>
    <x v="0"/>
    <n v="333.83000000000004"/>
  </r>
  <r>
    <x v="43"/>
    <s v="18-O"/>
    <n v="111"/>
    <m/>
    <m/>
    <m/>
    <x v="0"/>
    <x v="0"/>
    <x v="0"/>
    <s v="2C"/>
    <x v="0"/>
    <n v="73.814999999999998"/>
  </r>
  <r>
    <x v="43"/>
    <s v="18-I"/>
    <n v="908"/>
    <m/>
    <m/>
    <m/>
    <x v="0"/>
    <x v="0"/>
    <x v="1"/>
    <s v="2C"/>
    <x v="0"/>
    <n v="603.82000000000005"/>
  </r>
  <r>
    <x v="43"/>
    <s v="18W"/>
    <n v="274"/>
    <m/>
    <m/>
    <m/>
    <x v="1"/>
    <x v="1"/>
    <x v="2"/>
    <s v="3A"/>
    <x v="0"/>
    <n v="182.21"/>
  </r>
  <r>
    <x v="43"/>
    <n v="19"/>
    <n v="978"/>
    <m/>
    <m/>
    <m/>
    <x v="1"/>
    <x v="1"/>
    <x v="2"/>
    <s v="3A"/>
    <x v="0"/>
    <n v="650.37"/>
  </r>
  <r>
    <x v="43"/>
    <n v="20"/>
    <n v="1088"/>
    <m/>
    <m/>
    <m/>
    <x v="1"/>
    <x v="1"/>
    <x v="2"/>
    <s v="3A"/>
    <x v="0"/>
    <n v="723.52"/>
  </r>
  <r>
    <x v="43"/>
    <n v="21"/>
    <n v="454"/>
    <m/>
    <m/>
    <m/>
    <x v="1"/>
    <x v="1"/>
    <x v="2"/>
    <s v="3A"/>
    <x v="0"/>
    <n v="301.91000000000003"/>
  </r>
  <r>
    <x v="43"/>
    <n v="22"/>
    <n v="635"/>
    <m/>
    <m/>
    <m/>
    <x v="1"/>
    <x v="1"/>
    <x v="2"/>
    <s v="3A"/>
    <x v="0"/>
    <n v="422.27500000000009"/>
  </r>
  <r>
    <x v="43"/>
    <n v="23"/>
    <n v="686"/>
    <m/>
    <m/>
    <m/>
    <x v="1"/>
    <x v="1"/>
    <x v="2"/>
    <s v="3A"/>
    <x v="1"/>
    <n v="456.19"/>
  </r>
  <r>
    <x v="43"/>
    <n v="24"/>
    <n v="818"/>
    <m/>
    <m/>
    <m/>
    <x v="1"/>
    <x v="2"/>
    <x v="3"/>
    <s v="3A"/>
    <x v="1"/>
    <n v="543.97"/>
  </r>
  <r>
    <x v="43"/>
    <n v="25"/>
    <n v="4634"/>
    <m/>
    <m/>
    <m/>
    <x v="1"/>
    <x v="2"/>
    <x v="3"/>
    <s v="3A"/>
    <x v="0"/>
    <n v="3081.61"/>
  </r>
  <r>
    <x v="43"/>
    <n v="26"/>
    <n v="2516"/>
    <m/>
    <m/>
    <m/>
    <x v="1"/>
    <x v="2"/>
    <x v="3"/>
    <s v="3A"/>
    <x v="0"/>
    <n v="1673.14"/>
  </r>
  <r>
    <x v="43"/>
    <n v="27"/>
    <n v="1832"/>
    <m/>
    <m/>
    <m/>
    <x v="1"/>
    <x v="2"/>
    <x v="3"/>
    <s v="3A"/>
    <x v="0"/>
    <n v="1218.28"/>
  </r>
  <r>
    <x v="43"/>
    <n v="28"/>
    <n v="2384"/>
    <m/>
    <m/>
    <m/>
    <x v="1"/>
    <x v="2"/>
    <x v="3"/>
    <s v="3A"/>
    <x v="0"/>
    <n v="1585.3600000000004"/>
  </r>
  <r>
    <x v="43"/>
    <n v="29"/>
    <n v="3324"/>
    <m/>
    <m/>
    <m/>
    <x v="1"/>
    <x v="3"/>
    <x v="4"/>
    <s v="3A"/>
    <x v="0"/>
    <n v="2210.46"/>
  </r>
  <r>
    <x v="43"/>
    <n v="30"/>
    <n v="2721"/>
    <m/>
    <m/>
    <m/>
    <x v="1"/>
    <x v="3"/>
    <x v="4"/>
    <s v="3A"/>
    <x v="0"/>
    <n v="1809.4650000000004"/>
  </r>
  <r>
    <x v="43"/>
    <n v="31"/>
    <n v="1327"/>
    <m/>
    <m/>
    <m/>
    <x v="1"/>
    <x v="3"/>
    <x v="4"/>
    <s v="3A"/>
    <x v="0"/>
    <n v="882.45500000000004"/>
  </r>
  <r>
    <x v="43"/>
    <n v="32"/>
    <n v="1215"/>
    <m/>
    <m/>
    <m/>
    <x v="2"/>
    <x v="4"/>
    <x v="5"/>
    <s v="3B"/>
    <x v="0"/>
    <n v="807.97500000000002"/>
  </r>
  <r>
    <x v="43"/>
    <n v="33"/>
    <n v="474"/>
    <m/>
    <m/>
    <m/>
    <x v="2"/>
    <x v="4"/>
    <x v="5"/>
    <s v="3B"/>
    <x v="0"/>
    <n v="315.21000000000004"/>
  </r>
  <r>
    <x v="43"/>
    <n v="34"/>
    <n v="223"/>
    <m/>
    <m/>
    <m/>
    <x v="2"/>
    <x v="4"/>
    <x v="5"/>
    <s v="3B"/>
    <x v="0"/>
    <n v="148.29500000000004"/>
  </r>
  <r>
    <x v="43"/>
    <n v="35"/>
    <n v="52"/>
    <m/>
    <m/>
    <m/>
    <x v="2"/>
    <x v="4"/>
    <x v="5"/>
    <s v="3B"/>
    <x v="0"/>
    <n v="34.58"/>
  </r>
  <r>
    <x v="43"/>
    <n v="36"/>
    <n v="43"/>
    <m/>
    <m/>
    <m/>
    <x v="2"/>
    <x v="4"/>
    <x v="5"/>
    <s v="3B"/>
    <x v="0"/>
    <n v="28.595000000000006"/>
  </r>
  <r>
    <x v="43"/>
    <n v="37"/>
    <n v="5"/>
    <m/>
    <m/>
    <m/>
    <x v="2"/>
    <x v="4"/>
    <x v="5"/>
    <s v="3B"/>
    <x v="0"/>
    <n v="3.3250000000000002"/>
  </r>
  <r>
    <x v="43"/>
    <n v="38"/>
    <n v="154"/>
    <m/>
    <m/>
    <m/>
    <x v="2"/>
    <x v="4"/>
    <x v="5"/>
    <s v="3B"/>
    <x v="0"/>
    <n v="102.41000000000001"/>
  </r>
  <r>
    <x v="43"/>
    <n v="39"/>
    <n v="7"/>
    <m/>
    <m/>
    <m/>
    <x v="2"/>
    <x v="5"/>
    <x v="6"/>
    <s v="3B"/>
    <x v="0"/>
    <n v="4.6550000000000002"/>
  </r>
  <r>
    <x v="43"/>
    <n v="40"/>
    <n v="4"/>
    <m/>
    <m/>
    <m/>
    <x v="2"/>
    <x v="5"/>
    <x v="6"/>
    <s v="3B"/>
    <x v="0"/>
    <n v="2.66"/>
  </r>
  <r>
    <x v="43"/>
    <n v="41"/>
    <n v="10"/>
    <m/>
    <m/>
    <m/>
    <x v="2"/>
    <x v="5"/>
    <x v="6"/>
    <s v="3B"/>
    <x v="0"/>
    <n v="6.65"/>
  </r>
  <r>
    <x v="43"/>
    <s v="42+"/>
    <n v="11"/>
    <m/>
    <m/>
    <m/>
    <x v="3"/>
    <x v="5"/>
    <x v="6"/>
    <s v="3C"/>
    <x v="0"/>
    <n v="7.3150000000000004"/>
  </r>
  <r>
    <x v="43"/>
    <s v="4A"/>
    <n v="80"/>
    <m/>
    <m/>
    <m/>
    <x v="4"/>
    <x v="6"/>
    <x v="7"/>
    <n v="4"/>
    <x v="0"/>
    <n v="53.2"/>
  </r>
  <r>
    <x v="43"/>
    <s v="4B"/>
    <n v="155"/>
    <m/>
    <m/>
    <m/>
    <x v="4"/>
    <x v="6"/>
    <x v="7"/>
    <n v="4"/>
    <x v="0"/>
    <n v="103.075"/>
  </r>
  <r>
    <x v="43"/>
    <s v="4C"/>
    <n v="99"/>
    <m/>
    <m/>
    <m/>
    <x v="4"/>
    <x v="6"/>
    <x v="7"/>
    <n v="4"/>
    <x v="0"/>
    <n v="65.835000000000022"/>
  </r>
  <r>
    <x v="43"/>
    <s v="4DE"/>
    <n v="2"/>
    <m/>
    <m/>
    <m/>
    <x v="4"/>
    <x v="6"/>
    <x v="7"/>
    <n v="4"/>
    <x v="0"/>
    <n v="1.33"/>
  </r>
  <r>
    <x v="43"/>
    <s v="4DW"/>
    <n v="396"/>
    <m/>
    <m/>
    <m/>
    <x v="4"/>
    <x v="6"/>
    <x v="7"/>
    <n v="4"/>
    <x v="0"/>
    <n v="263.34000000000009"/>
  </r>
  <r>
    <x v="43"/>
    <s v="4E"/>
    <m/>
    <m/>
    <m/>
    <m/>
    <x v="4"/>
    <x v="6"/>
    <x v="7"/>
    <n v="4"/>
    <x v="0"/>
    <n v="0"/>
  </r>
  <r>
    <x v="44"/>
    <s v="14-O"/>
    <n v="213"/>
    <m/>
    <m/>
    <m/>
    <x v="0"/>
    <x v="0"/>
    <x v="0"/>
    <s v="2C"/>
    <x v="0"/>
    <n v="141.64500000000001"/>
  </r>
  <r>
    <x v="44"/>
    <s v="14-I"/>
    <n v="645"/>
    <m/>
    <m/>
    <m/>
    <x v="0"/>
    <x v="0"/>
    <x v="1"/>
    <s v="2C"/>
    <x v="0"/>
    <n v="428.92500000000001"/>
  </r>
  <r>
    <x v="44"/>
    <s v="15-O"/>
    <n v="789"/>
    <m/>
    <m/>
    <m/>
    <x v="0"/>
    <x v="0"/>
    <x v="0"/>
    <s v="2C"/>
    <x v="0"/>
    <n v="524.68500000000017"/>
  </r>
  <r>
    <x v="44"/>
    <s v="15-I"/>
    <n v="366"/>
    <m/>
    <m/>
    <m/>
    <x v="0"/>
    <x v="0"/>
    <x v="1"/>
    <s v="2C"/>
    <x v="0"/>
    <n v="243.39000000000004"/>
  </r>
  <r>
    <x v="44"/>
    <s v="16-O"/>
    <n v="407"/>
    <m/>
    <m/>
    <m/>
    <x v="0"/>
    <x v="0"/>
    <x v="0"/>
    <s v="2C"/>
    <x v="0"/>
    <n v="270.65500000000009"/>
  </r>
  <r>
    <x v="44"/>
    <s v="16-I"/>
    <n v="1321"/>
    <m/>
    <m/>
    <m/>
    <x v="0"/>
    <x v="0"/>
    <x v="1"/>
    <s v="2C"/>
    <x v="0"/>
    <n v="878.46500000000003"/>
  </r>
  <r>
    <x v="44"/>
    <s v="17-O"/>
    <n v="510"/>
    <m/>
    <m/>
    <m/>
    <x v="0"/>
    <x v="0"/>
    <x v="0"/>
    <s v="2C"/>
    <x v="0"/>
    <n v="339.15000000000009"/>
  </r>
  <r>
    <x v="44"/>
    <s v="17-I"/>
    <n v="346"/>
    <m/>
    <m/>
    <m/>
    <x v="0"/>
    <x v="0"/>
    <x v="1"/>
    <s v="2C"/>
    <x v="0"/>
    <n v="230.09"/>
  </r>
  <r>
    <x v="44"/>
    <s v="18-O"/>
    <n v="69"/>
    <m/>
    <m/>
    <m/>
    <x v="0"/>
    <x v="0"/>
    <x v="0"/>
    <s v="2C"/>
    <x v="0"/>
    <n v="45.885000000000005"/>
  </r>
  <r>
    <x v="44"/>
    <s v="18-I"/>
    <n v="1310"/>
    <m/>
    <m/>
    <m/>
    <x v="0"/>
    <x v="0"/>
    <x v="1"/>
    <s v="2C"/>
    <x v="0"/>
    <n v="871.15000000000009"/>
  </r>
  <r>
    <x v="44"/>
    <s v="18W"/>
    <n v="464"/>
    <m/>
    <m/>
    <m/>
    <x v="1"/>
    <x v="1"/>
    <x v="2"/>
    <s v="3A"/>
    <x v="0"/>
    <n v="308.56"/>
  </r>
  <r>
    <x v="44"/>
    <n v="19"/>
    <n v="666"/>
    <m/>
    <m/>
    <m/>
    <x v="1"/>
    <x v="1"/>
    <x v="2"/>
    <s v="3A"/>
    <x v="0"/>
    <n v="442.89000000000004"/>
  </r>
  <r>
    <x v="44"/>
    <n v="20"/>
    <n v="933"/>
    <m/>
    <m/>
    <m/>
    <x v="1"/>
    <x v="1"/>
    <x v="2"/>
    <s v="3A"/>
    <x v="0"/>
    <n v="620.44500000000005"/>
  </r>
  <r>
    <x v="44"/>
    <n v="21"/>
    <n v="496"/>
    <m/>
    <m/>
    <m/>
    <x v="1"/>
    <x v="1"/>
    <x v="2"/>
    <s v="3A"/>
    <x v="0"/>
    <n v="329.84000000000009"/>
  </r>
  <r>
    <x v="44"/>
    <n v="22"/>
    <n v="402"/>
    <m/>
    <m/>
    <m/>
    <x v="1"/>
    <x v="1"/>
    <x v="2"/>
    <s v="3A"/>
    <x v="0"/>
    <n v="267.33000000000004"/>
  </r>
  <r>
    <x v="44"/>
    <n v="23"/>
    <n v="614"/>
    <m/>
    <m/>
    <m/>
    <x v="1"/>
    <x v="1"/>
    <x v="2"/>
    <s v="3A"/>
    <x v="1"/>
    <n v="408.31"/>
  </r>
  <r>
    <x v="44"/>
    <n v="24"/>
    <n v="665"/>
    <m/>
    <m/>
    <m/>
    <x v="1"/>
    <x v="2"/>
    <x v="3"/>
    <s v="3A"/>
    <x v="1"/>
    <n v="442.22500000000002"/>
  </r>
  <r>
    <x v="44"/>
    <n v="25"/>
    <n v="3143"/>
    <m/>
    <m/>
    <m/>
    <x v="1"/>
    <x v="2"/>
    <x v="3"/>
    <s v="3A"/>
    <x v="0"/>
    <n v="2090.0950000000003"/>
  </r>
  <r>
    <x v="44"/>
    <n v="26"/>
    <n v="2168"/>
    <m/>
    <m/>
    <m/>
    <x v="1"/>
    <x v="2"/>
    <x v="3"/>
    <s v="3A"/>
    <x v="0"/>
    <n v="1441.72"/>
  </r>
  <r>
    <x v="44"/>
    <n v="27"/>
    <n v="2219"/>
    <m/>
    <m/>
    <m/>
    <x v="1"/>
    <x v="2"/>
    <x v="3"/>
    <s v="3A"/>
    <x v="0"/>
    <n v="1475.635"/>
  </r>
  <r>
    <x v="44"/>
    <n v="28"/>
    <n v="1728"/>
    <m/>
    <m/>
    <m/>
    <x v="1"/>
    <x v="2"/>
    <x v="3"/>
    <s v="3A"/>
    <x v="0"/>
    <n v="1149.1200000000003"/>
  </r>
  <r>
    <x v="44"/>
    <n v="29"/>
    <n v="1836"/>
    <m/>
    <m/>
    <m/>
    <x v="1"/>
    <x v="3"/>
    <x v="4"/>
    <s v="3A"/>
    <x v="0"/>
    <n v="1220.94"/>
  </r>
  <r>
    <x v="44"/>
    <n v="30"/>
    <n v="1131"/>
    <m/>
    <m/>
    <m/>
    <x v="1"/>
    <x v="3"/>
    <x v="4"/>
    <s v="3A"/>
    <x v="0"/>
    <n v="752.11500000000001"/>
  </r>
  <r>
    <x v="44"/>
    <n v="31"/>
    <n v="873"/>
    <m/>
    <m/>
    <m/>
    <x v="1"/>
    <x v="3"/>
    <x v="4"/>
    <s v="3A"/>
    <x v="0"/>
    <n v="580.54500000000007"/>
  </r>
  <r>
    <x v="44"/>
    <n v="32"/>
    <n v="617"/>
    <m/>
    <m/>
    <m/>
    <x v="2"/>
    <x v="4"/>
    <x v="5"/>
    <s v="3B"/>
    <x v="0"/>
    <n v="410.30500000000001"/>
  </r>
  <r>
    <x v="44"/>
    <n v="33"/>
    <n v="246"/>
    <m/>
    <m/>
    <m/>
    <x v="2"/>
    <x v="4"/>
    <x v="5"/>
    <s v="3B"/>
    <x v="0"/>
    <n v="163.59"/>
  </r>
  <r>
    <x v="44"/>
    <n v="34"/>
    <n v="91"/>
    <m/>
    <m/>
    <m/>
    <x v="2"/>
    <x v="4"/>
    <x v="5"/>
    <s v="3B"/>
    <x v="0"/>
    <n v="60.515000000000001"/>
  </r>
  <r>
    <x v="44"/>
    <n v="35"/>
    <n v="76"/>
    <m/>
    <m/>
    <m/>
    <x v="2"/>
    <x v="4"/>
    <x v="5"/>
    <s v="3B"/>
    <x v="0"/>
    <n v="50.540000000000006"/>
  </r>
  <r>
    <x v="44"/>
    <n v="36"/>
    <n v="37"/>
    <m/>
    <m/>
    <m/>
    <x v="2"/>
    <x v="4"/>
    <x v="5"/>
    <s v="3B"/>
    <x v="0"/>
    <n v="24.605"/>
  </r>
  <r>
    <x v="44"/>
    <n v="37"/>
    <n v="39"/>
    <m/>
    <m/>
    <m/>
    <x v="2"/>
    <x v="4"/>
    <x v="5"/>
    <s v="3B"/>
    <x v="0"/>
    <n v="25.935000000000006"/>
  </r>
  <r>
    <x v="44"/>
    <n v="38"/>
    <n v="34"/>
    <m/>
    <m/>
    <m/>
    <x v="2"/>
    <x v="4"/>
    <x v="5"/>
    <s v="3B"/>
    <x v="0"/>
    <n v="22.61"/>
  </r>
  <r>
    <x v="44"/>
    <n v="39"/>
    <m/>
    <m/>
    <m/>
    <m/>
    <x v="2"/>
    <x v="5"/>
    <x v="6"/>
    <s v="3B"/>
    <x v="0"/>
    <n v="0"/>
  </r>
  <r>
    <x v="44"/>
    <n v="40"/>
    <m/>
    <m/>
    <m/>
    <m/>
    <x v="2"/>
    <x v="5"/>
    <x v="6"/>
    <s v="3B"/>
    <x v="0"/>
    <n v="0"/>
  </r>
  <r>
    <x v="44"/>
    <n v="41"/>
    <m/>
    <m/>
    <m/>
    <m/>
    <x v="2"/>
    <x v="5"/>
    <x v="6"/>
    <s v="3B"/>
    <x v="0"/>
    <n v="0"/>
  </r>
  <r>
    <x v="44"/>
    <s v="42+"/>
    <n v="47"/>
    <m/>
    <m/>
    <m/>
    <x v="3"/>
    <x v="5"/>
    <x v="6"/>
    <s v="3C"/>
    <x v="0"/>
    <n v="31.255000000000003"/>
  </r>
  <r>
    <x v="44"/>
    <s v="4A"/>
    <n v="7"/>
    <m/>
    <m/>
    <m/>
    <x v="4"/>
    <x v="6"/>
    <x v="7"/>
    <n v="4"/>
    <x v="0"/>
    <n v="4.6550000000000002"/>
  </r>
  <r>
    <x v="44"/>
    <s v="4B"/>
    <n v="150"/>
    <m/>
    <m/>
    <m/>
    <x v="4"/>
    <x v="6"/>
    <x v="7"/>
    <n v="4"/>
    <x v="0"/>
    <n v="99.75"/>
  </r>
  <r>
    <x v="44"/>
    <s v="4C"/>
    <m/>
    <m/>
    <m/>
    <m/>
    <x v="4"/>
    <x v="6"/>
    <x v="7"/>
    <n v="4"/>
    <x v="0"/>
    <n v="0"/>
  </r>
  <r>
    <x v="44"/>
    <s v="4DE"/>
    <m/>
    <m/>
    <m/>
    <m/>
    <x v="4"/>
    <x v="6"/>
    <x v="7"/>
    <n v="4"/>
    <x v="0"/>
    <n v="0"/>
  </r>
  <r>
    <x v="44"/>
    <s v="4DW"/>
    <n v="129"/>
    <m/>
    <m/>
    <m/>
    <x v="4"/>
    <x v="6"/>
    <x v="7"/>
    <n v="4"/>
    <x v="0"/>
    <n v="85.785000000000011"/>
  </r>
  <r>
    <x v="44"/>
    <s v="4E"/>
    <m/>
    <m/>
    <m/>
    <m/>
    <x v="4"/>
    <x v="6"/>
    <x v="7"/>
    <n v="4"/>
    <x v="0"/>
    <n v="0"/>
  </r>
  <r>
    <x v="45"/>
    <s v="14-O"/>
    <n v="268"/>
    <m/>
    <m/>
    <m/>
    <x v="0"/>
    <x v="0"/>
    <x v="0"/>
    <s v="2C"/>
    <x v="0"/>
    <n v="178.22"/>
  </r>
  <r>
    <x v="45"/>
    <s v="14-I"/>
    <n v="808"/>
    <m/>
    <m/>
    <m/>
    <x v="0"/>
    <x v="0"/>
    <x v="1"/>
    <s v="2C"/>
    <x v="0"/>
    <n v="537.32000000000005"/>
  </r>
  <r>
    <x v="45"/>
    <s v="15-O"/>
    <n v="808"/>
    <m/>
    <m/>
    <m/>
    <x v="0"/>
    <x v="0"/>
    <x v="0"/>
    <s v="2C"/>
    <x v="0"/>
    <n v="537.32000000000005"/>
  </r>
  <r>
    <x v="45"/>
    <s v="15-I"/>
    <n v="280"/>
    <m/>
    <m/>
    <m/>
    <x v="0"/>
    <x v="0"/>
    <x v="1"/>
    <s v="2C"/>
    <x v="0"/>
    <n v="186.20000000000005"/>
  </r>
  <r>
    <x v="45"/>
    <s v="16-O"/>
    <n v="693"/>
    <m/>
    <m/>
    <m/>
    <x v="0"/>
    <x v="0"/>
    <x v="0"/>
    <s v="2C"/>
    <x v="0"/>
    <n v="460.84500000000003"/>
  </r>
  <r>
    <x v="45"/>
    <s v="16-I"/>
    <n v="1189"/>
    <m/>
    <m/>
    <m/>
    <x v="0"/>
    <x v="0"/>
    <x v="1"/>
    <s v="2C"/>
    <x v="0"/>
    <n v="790.68500000000017"/>
  </r>
  <r>
    <x v="45"/>
    <s v="17-O"/>
    <n v="480"/>
    <m/>
    <m/>
    <m/>
    <x v="0"/>
    <x v="0"/>
    <x v="0"/>
    <s v="2C"/>
    <x v="0"/>
    <n v="319.20000000000005"/>
  </r>
  <r>
    <x v="45"/>
    <s v="17-I"/>
    <n v="393"/>
    <m/>
    <m/>
    <m/>
    <x v="0"/>
    <x v="0"/>
    <x v="1"/>
    <s v="2C"/>
    <x v="0"/>
    <n v="261.34500000000003"/>
  </r>
  <r>
    <x v="45"/>
    <s v="18-O"/>
    <n v="61"/>
    <m/>
    <m/>
    <m/>
    <x v="0"/>
    <x v="0"/>
    <x v="0"/>
    <s v="2C"/>
    <x v="0"/>
    <n v="40.565000000000005"/>
  </r>
  <r>
    <x v="45"/>
    <s v="18-I"/>
    <n v="956"/>
    <m/>
    <m/>
    <m/>
    <x v="0"/>
    <x v="0"/>
    <x v="1"/>
    <s v="2C"/>
    <x v="0"/>
    <n v="635.74"/>
  </r>
  <r>
    <x v="45"/>
    <s v="18W"/>
    <n v="448"/>
    <m/>
    <m/>
    <m/>
    <x v="1"/>
    <x v="1"/>
    <x v="2"/>
    <s v="3A"/>
    <x v="0"/>
    <n v="297.92"/>
  </r>
  <r>
    <x v="45"/>
    <n v="19"/>
    <n v="609"/>
    <m/>
    <m/>
    <m/>
    <x v="1"/>
    <x v="1"/>
    <x v="2"/>
    <s v="3A"/>
    <x v="0"/>
    <n v="404.98500000000001"/>
  </r>
  <r>
    <x v="45"/>
    <n v="20"/>
    <n v="756"/>
    <m/>
    <m/>
    <m/>
    <x v="1"/>
    <x v="1"/>
    <x v="2"/>
    <s v="3A"/>
    <x v="0"/>
    <n v="502.74"/>
  </r>
  <r>
    <x v="45"/>
    <n v="21"/>
    <n v="220"/>
    <m/>
    <m/>
    <m/>
    <x v="1"/>
    <x v="1"/>
    <x v="2"/>
    <s v="3A"/>
    <x v="0"/>
    <n v="146.30000000000001"/>
  </r>
  <r>
    <x v="45"/>
    <n v="22"/>
    <n v="393"/>
    <m/>
    <m/>
    <m/>
    <x v="1"/>
    <x v="1"/>
    <x v="2"/>
    <s v="3A"/>
    <x v="0"/>
    <n v="261.34500000000003"/>
  </r>
  <r>
    <x v="45"/>
    <n v="23"/>
    <n v="309"/>
    <m/>
    <m/>
    <m/>
    <x v="1"/>
    <x v="1"/>
    <x v="2"/>
    <s v="3A"/>
    <x v="1"/>
    <n v="205.48500000000001"/>
  </r>
  <r>
    <x v="45"/>
    <n v="24"/>
    <n v="460"/>
    <m/>
    <m/>
    <m/>
    <x v="1"/>
    <x v="2"/>
    <x v="3"/>
    <s v="3A"/>
    <x v="1"/>
    <n v="305.90000000000009"/>
  </r>
  <r>
    <x v="45"/>
    <n v="25"/>
    <n v="1678"/>
    <m/>
    <m/>
    <m/>
    <x v="1"/>
    <x v="2"/>
    <x v="3"/>
    <s v="3A"/>
    <x v="0"/>
    <n v="1115.8700000000003"/>
  </r>
  <r>
    <x v="45"/>
    <n v="26"/>
    <n v="1654"/>
    <m/>
    <m/>
    <m/>
    <x v="1"/>
    <x v="2"/>
    <x v="3"/>
    <s v="3A"/>
    <x v="0"/>
    <n v="1099.9100000000001"/>
  </r>
  <r>
    <x v="45"/>
    <n v="27"/>
    <n v="930"/>
    <m/>
    <m/>
    <m/>
    <x v="1"/>
    <x v="2"/>
    <x v="3"/>
    <s v="3A"/>
    <x v="0"/>
    <n v="618.45000000000005"/>
  </r>
  <r>
    <x v="45"/>
    <n v="28"/>
    <n v="730"/>
    <m/>
    <m/>
    <m/>
    <x v="1"/>
    <x v="2"/>
    <x v="3"/>
    <s v="3A"/>
    <x v="0"/>
    <n v="485.45000000000005"/>
  </r>
  <r>
    <x v="45"/>
    <n v="29"/>
    <n v="713"/>
    <m/>
    <m/>
    <m/>
    <x v="1"/>
    <x v="3"/>
    <x v="4"/>
    <s v="3A"/>
    <x v="0"/>
    <n v="474.1450000000001"/>
  </r>
  <r>
    <x v="45"/>
    <n v="30"/>
    <n v="330"/>
    <m/>
    <m/>
    <m/>
    <x v="1"/>
    <x v="3"/>
    <x v="4"/>
    <s v="3A"/>
    <x v="0"/>
    <n v="219.45000000000005"/>
  </r>
  <r>
    <x v="45"/>
    <n v="31"/>
    <n v="358"/>
    <m/>
    <m/>
    <m/>
    <x v="1"/>
    <x v="3"/>
    <x v="4"/>
    <s v="3A"/>
    <x v="0"/>
    <n v="238.07000000000002"/>
  </r>
  <r>
    <x v="45"/>
    <n v="32"/>
    <n v="191"/>
    <m/>
    <m/>
    <m/>
    <x v="2"/>
    <x v="4"/>
    <x v="5"/>
    <s v="3B"/>
    <x v="0"/>
    <n v="127.015"/>
  </r>
  <r>
    <x v="45"/>
    <n v="33"/>
    <n v="30"/>
    <m/>
    <m/>
    <m/>
    <x v="2"/>
    <x v="4"/>
    <x v="5"/>
    <s v="3B"/>
    <x v="0"/>
    <n v="19.950000000000003"/>
  </r>
  <r>
    <x v="45"/>
    <n v="34"/>
    <n v="47"/>
    <m/>
    <m/>
    <m/>
    <x v="2"/>
    <x v="4"/>
    <x v="5"/>
    <s v="3B"/>
    <x v="0"/>
    <n v="31.255000000000003"/>
  </r>
  <r>
    <x v="45"/>
    <n v="35"/>
    <n v="2"/>
    <m/>
    <m/>
    <m/>
    <x v="2"/>
    <x v="4"/>
    <x v="5"/>
    <s v="3B"/>
    <x v="0"/>
    <n v="1.33"/>
  </r>
  <r>
    <x v="45"/>
    <n v="36"/>
    <n v="68"/>
    <m/>
    <m/>
    <m/>
    <x v="2"/>
    <x v="4"/>
    <x v="5"/>
    <s v="3B"/>
    <x v="0"/>
    <n v="45.22"/>
  </r>
  <r>
    <x v="45"/>
    <n v="37"/>
    <n v="13"/>
    <m/>
    <m/>
    <m/>
    <x v="2"/>
    <x v="4"/>
    <x v="5"/>
    <s v="3B"/>
    <x v="0"/>
    <n v="8.6449999999999996"/>
  </r>
  <r>
    <x v="45"/>
    <n v="38"/>
    <n v="82"/>
    <m/>
    <m/>
    <m/>
    <x v="2"/>
    <x v="4"/>
    <x v="5"/>
    <s v="3B"/>
    <x v="0"/>
    <n v="54.53"/>
  </r>
  <r>
    <x v="45"/>
    <n v="39"/>
    <m/>
    <m/>
    <m/>
    <m/>
    <x v="2"/>
    <x v="5"/>
    <x v="6"/>
    <s v="3B"/>
    <x v="0"/>
    <n v="0"/>
  </r>
  <r>
    <x v="45"/>
    <n v="40"/>
    <m/>
    <m/>
    <m/>
    <m/>
    <x v="2"/>
    <x v="5"/>
    <x v="6"/>
    <s v="3B"/>
    <x v="0"/>
    <n v="0"/>
  </r>
  <r>
    <x v="45"/>
    <n v="41"/>
    <n v="1"/>
    <m/>
    <m/>
    <m/>
    <x v="2"/>
    <x v="5"/>
    <x v="6"/>
    <s v="3B"/>
    <x v="0"/>
    <n v="0.66500000000000004"/>
  </r>
  <r>
    <x v="45"/>
    <s v="42+"/>
    <n v="103"/>
    <m/>
    <m/>
    <m/>
    <x v="3"/>
    <x v="5"/>
    <x v="6"/>
    <s v="3C"/>
    <x v="0"/>
    <n v="68.495000000000005"/>
  </r>
  <r>
    <x v="45"/>
    <s v="4A"/>
    <n v="2"/>
    <m/>
    <m/>
    <m/>
    <x v="4"/>
    <x v="6"/>
    <x v="7"/>
    <n v="4"/>
    <x v="0"/>
    <n v="1.33"/>
  </r>
  <r>
    <x v="45"/>
    <s v="4B"/>
    <n v="178"/>
    <m/>
    <m/>
    <m/>
    <x v="4"/>
    <x v="6"/>
    <x v="7"/>
    <n v="4"/>
    <x v="0"/>
    <n v="118.37"/>
  </r>
  <r>
    <x v="45"/>
    <s v="4C"/>
    <n v="2"/>
    <m/>
    <m/>
    <m/>
    <x v="4"/>
    <x v="6"/>
    <x v="7"/>
    <n v="4"/>
    <x v="0"/>
    <n v="1.33"/>
  </r>
  <r>
    <x v="45"/>
    <s v="4DE"/>
    <m/>
    <m/>
    <m/>
    <m/>
    <x v="4"/>
    <x v="6"/>
    <x v="7"/>
    <n v="4"/>
    <x v="0"/>
    <n v="0"/>
  </r>
  <r>
    <x v="45"/>
    <s v="4DW"/>
    <n v="255"/>
    <m/>
    <m/>
    <m/>
    <x v="4"/>
    <x v="6"/>
    <x v="7"/>
    <n v="4"/>
    <x v="0"/>
    <n v="169.57500000000005"/>
  </r>
  <r>
    <x v="45"/>
    <s v="4E"/>
    <m/>
    <m/>
    <m/>
    <m/>
    <x v="4"/>
    <x v="6"/>
    <x v="7"/>
    <n v="4"/>
    <x v="0"/>
    <n v="0"/>
  </r>
  <r>
    <x v="46"/>
    <s v="14-O"/>
    <n v="537"/>
    <m/>
    <m/>
    <m/>
    <x v="0"/>
    <x v="0"/>
    <x v="0"/>
    <s v="2C"/>
    <x v="0"/>
    <n v="357.10500000000002"/>
  </r>
  <r>
    <x v="46"/>
    <s v="14-I"/>
    <n v="853"/>
    <m/>
    <m/>
    <m/>
    <x v="0"/>
    <x v="0"/>
    <x v="1"/>
    <s v="2C"/>
    <x v="0"/>
    <n v="567.245"/>
  </r>
  <r>
    <x v="46"/>
    <s v="15-O"/>
    <n v="855"/>
    <m/>
    <m/>
    <m/>
    <x v="0"/>
    <x v="0"/>
    <x v="0"/>
    <s v="2C"/>
    <x v="0"/>
    <n v="568.57500000000005"/>
  </r>
  <r>
    <x v="46"/>
    <s v="15-I"/>
    <n v="377"/>
    <m/>
    <m/>
    <m/>
    <x v="0"/>
    <x v="0"/>
    <x v="1"/>
    <s v="2C"/>
    <x v="0"/>
    <n v="250.70500000000001"/>
  </r>
  <r>
    <x v="46"/>
    <s v="16-O"/>
    <n v="422"/>
    <m/>
    <m/>
    <m/>
    <x v="0"/>
    <x v="0"/>
    <x v="0"/>
    <s v="2C"/>
    <x v="0"/>
    <n v="280.63"/>
  </r>
  <r>
    <x v="46"/>
    <s v="16-I"/>
    <n v="1501"/>
    <m/>
    <m/>
    <m/>
    <x v="0"/>
    <x v="0"/>
    <x v="1"/>
    <s v="2C"/>
    <x v="0"/>
    <n v="998.16500000000019"/>
  </r>
  <r>
    <x v="46"/>
    <s v="17-O"/>
    <n v="643"/>
    <m/>
    <m/>
    <m/>
    <x v="0"/>
    <x v="0"/>
    <x v="0"/>
    <s v="2C"/>
    <x v="0"/>
    <n v="427.59500000000003"/>
  </r>
  <r>
    <x v="46"/>
    <s v="17-I"/>
    <n v="264"/>
    <m/>
    <m/>
    <m/>
    <x v="0"/>
    <x v="0"/>
    <x v="1"/>
    <s v="2C"/>
    <x v="0"/>
    <n v="175.56"/>
  </r>
  <r>
    <x v="46"/>
    <s v="18-O"/>
    <n v="35"/>
    <m/>
    <m/>
    <m/>
    <x v="0"/>
    <x v="0"/>
    <x v="0"/>
    <s v="2C"/>
    <x v="0"/>
    <n v="23.275000000000006"/>
  </r>
  <r>
    <x v="46"/>
    <s v="18-I"/>
    <n v="1058"/>
    <m/>
    <m/>
    <m/>
    <x v="0"/>
    <x v="0"/>
    <x v="1"/>
    <s v="2C"/>
    <x v="0"/>
    <n v="703.57"/>
  </r>
  <r>
    <x v="46"/>
    <s v="18W"/>
    <n v="785"/>
    <m/>
    <m/>
    <m/>
    <x v="1"/>
    <x v="1"/>
    <x v="2"/>
    <s v="3A"/>
    <x v="0"/>
    <n v="522.02499999999998"/>
  </r>
  <r>
    <x v="46"/>
    <n v="19"/>
    <n v="660"/>
    <m/>
    <m/>
    <m/>
    <x v="1"/>
    <x v="1"/>
    <x v="2"/>
    <s v="3A"/>
    <x v="0"/>
    <n v="438.90000000000009"/>
  </r>
  <r>
    <x v="46"/>
    <n v="20"/>
    <n v="976"/>
    <m/>
    <m/>
    <m/>
    <x v="1"/>
    <x v="1"/>
    <x v="2"/>
    <s v="3A"/>
    <x v="0"/>
    <n v="649.04000000000008"/>
  </r>
  <r>
    <x v="46"/>
    <n v="21"/>
    <n v="292"/>
    <m/>
    <m/>
    <m/>
    <x v="1"/>
    <x v="1"/>
    <x v="2"/>
    <s v="3A"/>
    <x v="0"/>
    <n v="194.18"/>
  </r>
  <r>
    <x v="46"/>
    <n v="22"/>
    <n v="585"/>
    <m/>
    <m/>
    <m/>
    <x v="1"/>
    <x v="1"/>
    <x v="2"/>
    <s v="3A"/>
    <x v="0"/>
    <n v="389.02500000000009"/>
  </r>
  <r>
    <x v="46"/>
    <n v="23"/>
    <n v="807"/>
    <m/>
    <m/>
    <m/>
    <x v="1"/>
    <x v="1"/>
    <x v="2"/>
    <s v="3A"/>
    <x v="1"/>
    <n v="536.65499999999997"/>
  </r>
  <r>
    <x v="46"/>
    <n v="24"/>
    <n v="801"/>
    <m/>
    <m/>
    <m/>
    <x v="1"/>
    <x v="2"/>
    <x v="3"/>
    <s v="3A"/>
    <x v="1"/>
    <n v="532.66500000000008"/>
  </r>
  <r>
    <x v="46"/>
    <n v="25"/>
    <n v="2189"/>
    <m/>
    <m/>
    <m/>
    <x v="1"/>
    <x v="2"/>
    <x v="3"/>
    <s v="3A"/>
    <x v="0"/>
    <n v="1455.6850000000002"/>
  </r>
  <r>
    <x v="46"/>
    <n v="26"/>
    <n v="1773"/>
    <m/>
    <m/>
    <m/>
    <x v="1"/>
    <x v="2"/>
    <x v="3"/>
    <s v="3A"/>
    <x v="0"/>
    <n v="1179.0450000000001"/>
  </r>
  <r>
    <x v="46"/>
    <n v="27"/>
    <n v="1014"/>
    <m/>
    <m/>
    <m/>
    <x v="1"/>
    <x v="2"/>
    <x v="3"/>
    <s v="3A"/>
    <x v="0"/>
    <n v="674.31000000000017"/>
  </r>
  <r>
    <x v="46"/>
    <n v="28"/>
    <n v="719"/>
    <m/>
    <m/>
    <m/>
    <x v="1"/>
    <x v="2"/>
    <x v="3"/>
    <s v="3A"/>
    <x v="0"/>
    <n v="478.13500000000005"/>
  </r>
  <r>
    <x v="46"/>
    <n v="29"/>
    <n v="915"/>
    <m/>
    <m/>
    <m/>
    <x v="1"/>
    <x v="3"/>
    <x v="4"/>
    <s v="3A"/>
    <x v="0"/>
    <n v="608.47500000000002"/>
  </r>
  <r>
    <x v="46"/>
    <n v="30"/>
    <n v="557"/>
    <m/>
    <m/>
    <m/>
    <x v="1"/>
    <x v="3"/>
    <x v="4"/>
    <s v="3A"/>
    <x v="0"/>
    <n v="370.40500000000009"/>
  </r>
  <r>
    <x v="46"/>
    <n v="31"/>
    <n v="540"/>
    <m/>
    <m/>
    <m/>
    <x v="1"/>
    <x v="3"/>
    <x v="4"/>
    <s v="3A"/>
    <x v="0"/>
    <n v="359.1"/>
  </r>
  <r>
    <x v="46"/>
    <n v="32"/>
    <n v="303"/>
    <m/>
    <m/>
    <m/>
    <x v="2"/>
    <x v="4"/>
    <x v="5"/>
    <s v="3B"/>
    <x v="0"/>
    <n v="201.495"/>
  </r>
  <r>
    <x v="46"/>
    <n v="33"/>
    <n v="216"/>
    <m/>
    <m/>
    <m/>
    <x v="2"/>
    <x v="4"/>
    <x v="5"/>
    <s v="3B"/>
    <x v="0"/>
    <n v="143.64000000000004"/>
  </r>
  <r>
    <x v="46"/>
    <n v="34"/>
    <n v="27"/>
    <m/>
    <m/>
    <m/>
    <x v="2"/>
    <x v="4"/>
    <x v="5"/>
    <s v="3B"/>
    <x v="0"/>
    <n v="17.955000000000005"/>
  </r>
  <r>
    <x v="46"/>
    <n v="35"/>
    <n v="5"/>
    <m/>
    <m/>
    <m/>
    <x v="2"/>
    <x v="4"/>
    <x v="5"/>
    <s v="3B"/>
    <x v="0"/>
    <n v="3.3250000000000002"/>
  </r>
  <r>
    <x v="46"/>
    <n v="36"/>
    <n v="33"/>
    <m/>
    <m/>
    <m/>
    <x v="2"/>
    <x v="4"/>
    <x v="5"/>
    <s v="3B"/>
    <x v="0"/>
    <n v="21.945"/>
  </r>
  <r>
    <x v="46"/>
    <n v="37"/>
    <n v="26"/>
    <m/>
    <m/>
    <m/>
    <x v="2"/>
    <x v="4"/>
    <x v="5"/>
    <s v="3B"/>
    <x v="0"/>
    <n v="17.29"/>
  </r>
  <r>
    <x v="46"/>
    <n v="38"/>
    <n v="33"/>
    <m/>
    <m/>
    <m/>
    <x v="2"/>
    <x v="4"/>
    <x v="5"/>
    <s v="3B"/>
    <x v="0"/>
    <n v="21.945"/>
  </r>
  <r>
    <x v="46"/>
    <n v="39"/>
    <n v="1"/>
    <m/>
    <m/>
    <m/>
    <x v="2"/>
    <x v="5"/>
    <x v="6"/>
    <s v="3B"/>
    <x v="0"/>
    <n v="0.66500000000000004"/>
  </r>
  <r>
    <x v="46"/>
    <n v="40"/>
    <m/>
    <m/>
    <m/>
    <m/>
    <x v="2"/>
    <x v="5"/>
    <x v="6"/>
    <s v="3B"/>
    <x v="0"/>
    <n v="0"/>
  </r>
  <r>
    <x v="46"/>
    <n v="41"/>
    <m/>
    <m/>
    <m/>
    <m/>
    <x v="2"/>
    <x v="5"/>
    <x v="6"/>
    <s v="3B"/>
    <x v="0"/>
    <n v="0"/>
  </r>
  <r>
    <x v="46"/>
    <s v="42+"/>
    <n v="4"/>
    <m/>
    <m/>
    <m/>
    <x v="3"/>
    <x v="5"/>
    <x v="6"/>
    <s v="3C"/>
    <x v="0"/>
    <n v="2.66"/>
  </r>
  <r>
    <x v="46"/>
    <s v="4A"/>
    <n v="3"/>
    <m/>
    <m/>
    <m/>
    <x v="4"/>
    <x v="6"/>
    <x v="7"/>
    <n v="4"/>
    <x v="0"/>
    <n v="1.9950000000000001"/>
  </r>
  <r>
    <x v="46"/>
    <s v="4B"/>
    <n v="267"/>
    <m/>
    <m/>
    <m/>
    <x v="4"/>
    <x v="6"/>
    <x v="7"/>
    <n v="4"/>
    <x v="0"/>
    <n v="177.55500000000001"/>
  </r>
  <r>
    <x v="46"/>
    <s v="4C"/>
    <n v="44"/>
    <m/>
    <m/>
    <m/>
    <x v="4"/>
    <x v="6"/>
    <x v="7"/>
    <n v="4"/>
    <x v="0"/>
    <n v="29.26"/>
  </r>
  <r>
    <x v="46"/>
    <s v="4DE"/>
    <m/>
    <m/>
    <m/>
    <m/>
    <x v="4"/>
    <x v="6"/>
    <x v="7"/>
    <n v="4"/>
    <x v="0"/>
    <n v="0"/>
  </r>
  <r>
    <x v="46"/>
    <s v="4DW"/>
    <n v="211"/>
    <m/>
    <m/>
    <m/>
    <x v="4"/>
    <x v="6"/>
    <x v="7"/>
    <n v="4"/>
    <x v="0"/>
    <n v="140.315"/>
  </r>
  <r>
    <x v="46"/>
    <s v="4E"/>
    <m/>
    <m/>
    <m/>
    <m/>
    <x v="4"/>
    <x v="6"/>
    <x v="7"/>
    <n v="4"/>
    <x v="0"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32">
  <r>
    <x v="0"/>
    <s v="A"/>
    <x v="0"/>
    <n v="345602"/>
    <n v="1"/>
    <n v="6744.65"/>
    <n v="6744.65"/>
    <n v="3.372325"/>
    <n v="3.372325"/>
  </r>
  <r>
    <x v="0"/>
    <s v="A"/>
    <x v="0"/>
    <n v="345607"/>
    <n v="1"/>
    <n v="9498.24"/>
    <n v="9546.3538000000008"/>
    <n v="4.7491199999999996"/>
    <n v="4.7731769000000002"/>
  </r>
  <r>
    <x v="0"/>
    <s v="A"/>
    <x v="0"/>
    <n v="345608"/>
    <n v="1"/>
    <n v="381"/>
    <n v="381"/>
    <n v="0.1905"/>
    <n v="0.1905"/>
  </r>
  <r>
    <x v="0"/>
    <s v="A"/>
    <x v="0"/>
    <n v="355601"/>
    <n v="1"/>
    <n v="27969.68"/>
    <n v="28030.2922"/>
    <n v="13.98484"/>
    <n v="14.015146099999999"/>
  </r>
  <r>
    <x v="0"/>
    <s v="A"/>
    <x v="0"/>
    <n v="355602"/>
    <n v="1"/>
    <n v="4465.33"/>
    <n v="4465.33"/>
    <n v="2.2326649999999999"/>
    <n v="2.2326649999999999"/>
  </r>
  <r>
    <x v="0"/>
    <s v="A"/>
    <x v="0"/>
    <n v="355631"/>
    <n v="1"/>
    <n v="19865.45"/>
    <n v="19865.45"/>
    <n v="9.9327249999999996"/>
    <n v="9.9327249999999996"/>
  </r>
  <r>
    <x v="0"/>
    <s v="A"/>
    <x v="0"/>
    <n v="355632"/>
    <n v="1"/>
    <n v="4146"/>
    <n v="4146"/>
    <n v="2.073"/>
    <n v="2.073"/>
  </r>
  <r>
    <x v="0"/>
    <s v="A"/>
    <x v="0"/>
    <n v="355633"/>
    <n v="1"/>
    <n v="10313.59"/>
    <n v="10313.59"/>
    <n v="5.1567949999999998"/>
    <n v="5.1567949999999998"/>
  </r>
  <r>
    <x v="0"/>
    <s v="A"/>
    <x v="0"/>
    <n v="355634"/>
    <n v="1"/>
    <n v="899.5"/>
    <n v="899.5"/>
    <n v="0.44974999999999998"/>
    <n v="0.44974999999999998"/>
  </r>
  <r>
    <x v="0"/>
    <s v="A"/>
    <x v="0"/>
    <n v="355635"/>
    <n v="1"/>
    <n v="4167.26"/>
    <n v="4167.26"/>
    <n v="2.0836300000000003"/>
    <n v="2.0836300000000003"/>
  </r>
  <r>
    <x v="0"/>
    <s v="A"/>
    <x v="0"/>
    <n v="355702"/>
    <n v="1"/>
    <n v="4381.74"/>
    <n v="4381.74"/>
    <n v="2.1908699999999999"/>
    <n v="2.1908699999999999"/>
  </r>
  <r>
    <x v="0"/>
    <s v="A"/>
    <x v="0"/>
    <n v="355703"/>
    <n v="1"/>
    <n v="6094.41"/>
    <n v="6098.4712"/>
    <n v="3.0472049999999999"/>
    <n v="3.0492355999999998"/>
  </r>
  <r>
    <x v="0"/>
    <s v="A"/>
    <x v="0"/>
    <n v="355704"/>
    <n v="1"/>
    <n v="206"/>
    <n v="214"/>
    <n v="0.10299999999999999"/>
    <n v="0.107"/>
  </r>
  <r>
    <x v="0"/>
    <s v="A"/>
    <x v="0"/>
    <n v="355705"/>
    <n v="1"/>
    <n v="208"/>
    <n v="208"/>
    <n v="0.104"/>
    <n v="0.104"/>
  </r>
  <r>
    <x v="0"/>
    <s v="A"/>
    <x v="0"/>
    <n v="355706"/>
    <n v="1"/>
    <n v="84.5"/>
    <n v="84.5"/>
    <n v="4.2250000000000003E-2"/>
    <n v="4.2250000000000003E-2"/>
  </r>
  <r>
    <x v="0"/>
    <s v="A"/>
    <x v="0"/>
    <n v="365630"/>
    <n v="1"/>
    <n v="1171"/>
    <n v="1171"/>
    <n v="0.58550000000000002"/>
    <n v="0.58550000000000002"/>
  </r>
  <r>
    <x v="0"/>
    <s v="A"/>
    <x v="0"/>
    <n v="365701"/>
    <n v="1"/>
    <n v="22099.51"/>
    <n v="22100.734499999999"/>
    <n v="11.049754999999999"/>
    <n v="11.050367249999999"/>
  </r>
  <r>
    <x v="0"/>
    <s v="A"/>
    <x v="0"/>
    <n v="365702"/>
    <n v="1"/>
    <n v="2592"/>
    <n v="2592"/>
    <n v="1.296"/>
    <n v="1.296"/>
  </r>
  <r>
    <x v="0"/>
    <s v="A"/>
    <x v="1"/>
    <n v="375730"/>
    <n v="1"/>
    <n v="8479.0400000000009"/>
    <n v="8511.8603999999996"/>
    <n v="4.2395200000000006"/>
    <n v="4.2559301999999999"/>
  </r>
  <r>
    <x v="0"/>
    <s v="A"/>
    <x v="1"/>
    <n v="375801"/>
    <n v="1"/>
    <n v="13270.16"/>
    <n v="13290.739600000001"/>
    <n v="6.6350800000000003"/>
    <n v="6.6453698000000001"/>
  </r>
  <r>
    <x v="0"/>
    <s v="A"/>
    <x v="1"/>
    <n v="375831"/>
    <n v="1"/>
    <n v="173"/>
    <n v="173"/>
    <n v="8.6499999999999994E-2"/>
    <n v="8.6499999999999994E-2"/>
  </r>
  <r>
    <x v="0"/>
    <s v="A"/>
    <x v="1"/>
    <n v="375832"/>
    <n v="1"/>
    <n v="4.5"/>
    <n v="4.5"/>
    <n v="2.2499999999999998E-3"/>
    <n v="2.2499999999999998E-3"/>
  </r>
  <r>
    <x v="0"/>
    <s v="A"/>
    <x v="1"/>
    <n v="385800"/>
    <n v="1"/>
    <n v="22705.3"/>
    <n v="22729.8714"/>
    <n v="11.352649999999999"/>
    <n v="11.3649357"/>
  </r>
  <r>
    <x v="0"/>
    <s v="A"/>
    <x v="1"/>
    <n v="385831"/>
    <n v="1"/>
    <n v="6164.46"/>
    <n v="6177.5825000000004"/>
    <n v="3.08223"/>
    <n v="3.0887912500000003"/>
  </r>
  <r>
    <x v="0"/>
    <s v="A"/>
    <x v="1"/>
    <n v="385901"/>
    <n v="1"/>
    <n v="10.38"/>
    <n v="10.38"/>
    <n v="5.1900000000000002E-3"/>
    <n v="5.1900000000000002E-3"/>
  </r>
  <r>
    <x v="0"/>
    <s v="A"/>
    <x v="1"/>
    <n v="395800"/>
    <n v="1"/>
    <n v="18537.07"/>
    <n v="18613.9679"/>
    <n v="9.268535"/>
    <n v="9.3069839499999993"/>
  </r>
  <r>
    <x v="0"/>
    <s v="A"/>
    <x v="1"/>
    <n v="395830"/>
    <n v="1"/>
    <n v="5246.65"/>
    <n v="5361.6162999999997"/>
    <n v="2.6233249999999999"/>
    <n v="2.6808081499999998"/>
  </r>
  <r>
    <x v="0"/>
    <s v="A"/>
    <x v="1"/>
    <n v="395901"/>
    <n v="1"/>
    <n v="28.38"/>
    <n v="28.38"/>
    <n v="1.4189999999999999E-2"/>
    <n v="1.4189999999999999E-2"/>
  </r>
  <r>
    <x v="0"/>
    <s v="A"/>
    <x v="2"/>
    <n v="395931"/>
    <n v="1"/>
    <n v="75"/>
    <n v="75"/>
    <n v="3.7499999999999999E-2"/>
    <n v="3.7499999999999999E-2"/>
  </r>
  <r>
    <x v="0"/>
    <s v="A"/>
    <x v="2"/>
    <n v="405800"/>
    <n v="1"/>
    <n v="350"/>
    <n v="350"/>
    <n v="0.17499999999999999"/>
    <n v="0.17499999999999999"/>
  </r>
  <r>
    <x v="0"/>
    <s v="A"/>
    <x v="2"/>
    <n v="405830"/>
    <n v="1"/>
    <n v="4489.5"/>
    <n v="4491.5613000000003"/>
    <n v="2.2447499999999998"/>
    <n v="2.2457806499999999"/>
  </r>
  <r>
    <x v="0"/>
    <s v="A"/>
    <x v="2"/>
    <n v="405900"/>
    <n v="1"/>
    <n v="9673.56"/>
    <n v="9673.56"/>
    <n v="4.8367800000000001"/>
    <n v="4.8367800000000001"/>
  </r>
  <r>
    <x v="0"/>
    <s v="A"/>
    <x v="2"/>
    <n v="405933"/>
    <n v="1"/>
    <n v="10"/>
    <n v="11.3636"/>
    <n v="5.0000000000000001E-3"/>
    <n v="5.6817999999999999E-3"/>
  </r>
  <r>
    <x v="0"/>
    <s v="A"/>
    <x v="2"/>
    <n v="415800"/>
    <n v="1"/>
    <n v="17"/>
    <n v="17"/>
    <n v="8.5000000000000006E-3"/>
    <n v="8.5000000000000006E-3"/>
  </r>
  <r>
    <x v="0"/>
    <s v="A"/>
    <x v="2"/>
    <n v="415900"/>
    <n v="1"/>
    <n v="4908.3500000000004"/>
    <n v="4927.2"/>
    <n v="2.4541750000000002"/>
    <n v="2.4636"/>
  </r>
  <r>
    <x v="0"/>
    <s v="A"/>
    <x v="2"/>
    <n v="415931"/>
    <n v="1"/>
    <n v="29.86"/>
    <n v="30.370200000000001"/>
    <n v="1.4930000000000001E-2"/>
    <n v="1.51851E-2"/>
  </r>
  <r>
    <x v="0"/>
    <s v="A"/>
    <x v="2"/>
    <n v="425931"/>
    <n v="1"/>
    <n v="5928.06"/>
    <n v="5964.4134999999997"/>
    <n v="2.9640300000000002"/>
    <n v="2.98220675"/>
  </r>
  <r>
    <x v="0"/>
    <s v="A"/>
    <x v="2"/>
    <n v="426002"/>
    <n v="1"/>
    <n v="68.040000000000006"/>
    <n v="68.040000000000006"/>
    <n v="3.4020000000000002E-2"/>
    <n v="3.4020000000000002E-2"/>
  </r>
  <r>
    <x v="0"/>
    <s v="A"/>
    <x v="2"/>
    <n v="435931"/>
    <n v="2"/>
    <n v="4448.2"/>
    <n v="4450.7212"/>
    <n v="2.2241"/>
    <n v="2.2253606000000001"/>
  </r>
  <r>
    <x v="0"/>
    <s v="A"/>
    <x v="3"/>
    <n v="325700"/>
    <n v="1"/>
    <n v="32.1"/>
    <n v="32.1"/>
    <n v="1.6050000000000002E-2"/>
    <n v="1.6050000000000002E-2"/>
  </r>
  <r>
    <x v="0"/>
    <s v="A"/>
    <x v="3"/>
    <n v="335631"/>
    <n v="1"/>
    <n v="212.6"/>
    <n v="226.2"/>
    <n v="0.10629999999999999"/>
    <n v="0.11309999999999999"/>
  </r>
  <r>
    <x v="0"/>
    <s v="A"/>
    <x v="3"/>
    <n v="335634"/>
    <n v="1"/>
    <n v="130.5"/>
    <n v="130.5"/>
    <n v="6.5250000000000002E-2"/>
    <n v="6.5250000000000002E-2"/>
  </r>
  <r>
    <x v="0"/>
    <s v="A"/>
    <x v="3"/>
    <n v="335701"/>
    <n v="1"/>
    <n v="3746.63"/>
    <n v="3755.13"/>
    <n v="1.8733150000000001"/>
    <n v="1.8775650000000002"/>
  </r>
  <r>
    <x v="0"/>
    <s v="A"/>
    <x v="3"/>
    <n v="335702"/>
    <n v="1"/>
    <n v="0.7"/>
    <n v="0.71430000000000005"/>
    <n v="3.5E-4"/>
    <n v="3.5715000000000003E-4"/>
  </r>
  <r>
    <x v="0"/>
    <s v="A"/>
    <x v="3"/>
    <n v="335703"/>
    <n v="1"/>
    <n v="218.4"/>
    <n v="218.4"/>
    <n v="0.10920000000000001"/>
    <n v="0.10920000000000001"/>
  </r>
  <r>
    <x v="0"/>
    <s v="A"/>
    <x v="3"/>
    <n v="335704"/>
    <n v="1"/>
    <n v="10.3"/>
    <n v="10.3"/>
    <n v="5.1500000000000001E-3"/>
    <n v="5.1500000000000001E-3"/>
  </r>
  <r>
    <x v="0"/>
    <s v="A"/>
    <x v="3"/>
    <n v="335705"/>
    <n v="1"/>
    <n v="47.6"/>
    <n v="47.6"/>
    <n v="2.3800000000000002E-2"/>
    <n v="2.3800000000000002E-2"/>
  </r>
  <r>
    <x v="0"/>
    <s v="A"/>
    <x v="3"/>
    <n v="335731"/>
    <n v="1"/>
    <n v="89.55"/>
    <n v="89.55"/>
    <n v="4.4774999999999995E-2"/>
    <n v="4.4774999999999995E-2"/>
  </r>
  <r>
    <x v="0"/>
    <s v="A"/>
    <x v="3"/>
    <n v="335732"/>
    <n v="1"/>
    <n v="9.75"/>
    <n v="9.8419000000000008"/>
    <n v="4.875E-3"/>
    <n v="4.9209500000000003E-3"/>
  </r>
  <r>
    <x v="0"/>
    <s v="A"/>
    <x v="3"/>
    <n v="335733"/>
    <n v="1"/>
    <n v="167.05"/>
    <n v="167.14189999999999"/>
    <n v="8.3525000000000002E-2"/>
    <n v="8.3570949999999991E-2"/>
  </r>
  <r>
    <x v="0"/>
    <s v="A"/>
    <x v="3"/>
    <n v="335734"/>
    <n v="1"/>
    <n v="5.25"/>
    <n v="5.25"/>
    <n v="2.6250000000000002E-3"/>
    <n v="2.6250000000000002E-3"/>
  </r>
  <r>
    <x v="0"/>
    <s v="A"/>
    <x v="3"/>
    <n v="335735"/>
    <n v="1"/>
    <n v="98.15"/>
    <n v="98.214299999999994"/>
    <n v="4.9075000000000001E-2"/>
    <n v="4.9107149999999995E-2"/>
  </r>
  <r>
    <x v="0"/>
    <s v="A"/>
    <x v="3"/>
    <n v="345534"/>
    <n v="1"/>
    <n v="9644.4599999999991"/>
    <n v="9733.4806000000008"/>
    <n v="4.8222299999999994"/>
    <n v="4.8667403"/>
  </r>
  <r>
    <x v="0"/>
    <s v="A"/>
    <x v="3"/>
    <n v="345603"/>
    <n v="1"/>
    <n v="8180.79"/>
    <n v="8193.5043000000005"/>
    <n v="4.090395"/>
    <n v="4.0967521500000004"/>
  </r>
  <r>
    <x v="0"/>
    <s v="A"/>
    <x v="3"/>
    <n v="345606"/>
    <n v="1"/>
    <n v="1581.1371999999999"/>
    <n v="1581.1371999999999"/>
    <n v="0.79056859999999995"/>
    <n v="0.79056859999999995"/>
  </r>
  <r>
    <x v="0"/>
    <s v="A"/>
    <x v="3"/>
    <n v="345631"/>
    <n v="1"/>
    <n v="4108.1899999999996"/>
    <n v="4116.4144999999999"/>
    <n v="2.0540949999999998"/>
    <n v="2.0582072499999997"/>
  </r>
  <r>
    <x v="0"/>
    <s v="A"/>
    <x v="3"/>
    <n v="345632"/>
    <n v="1"/>
    <n v="82"/>
    <n v="82"/>
    <n v="4.1000000000000002E-2"/>
    <n v="4.1000000000000002E-2"/>
  </r>
  <r>
    <x v="0"/>
    <s v="A"/>
    <x v="3"/>
    <n v="345701"/>
    <n v="1"/>
    <n v="2622.39"/>
    <n v="2623.7368999999999"/>
    <n v="1.3111949999999999"/>
    <n v="1.31186845"/>
  </r>
  <r>
    <x v="0"/>
    <s v="A"/>
    <x v="3"/>
    <n v="345702"/>
    <n v="1"/>
    <n v="5624.79"/>
    <n v="5625.1778000000004"/>
    <n v="2.812395"/>
    <n v="2.8125889000000002"/>
  </r>
  <r>
    <x v="0"/>
    <s v="A"/>
    <x v="3"/>
    <n v="345703"/>
    <n v="1"/>
    <n v="39.6"/>
    <n v="39.6"/>
    <n v="1.9800000000000002E-2"/>
    <n v="1.9800000000000002E-2"/>
  </r>
  <r>
    <x v="0"/>
    <s v="A"/>
    <x v="3"/>
    <n v="345704"/>
    <n v="1"/>
    <n v="8.5"/>
    <n v="8.5"/>
    <n v="4.2500000000000003E-3"/>
    <n v="4.2500000000000003E-3"/>
  </r>
  <r>
    <x v="0"/>
    <s v="A"/>
    <x v="3"/>
    <n v="345705"/>
    <n v="1"/>
    <n v="275.00279999999998"/>
    <n v="275.00279999999998"/>
    <n v="0.1375014"/>
    <n v="0.1375014"/>
  </r>
  <r>
    <x v="0"/>
    <s v="A"/>
    <x v="3"/>
    <n v="345706"/>
    <n v="1"/>
    <n v="567"/>
    <n v="567"/>
    <n v="0.28349999999999997"/>
    <n v="0.28349999999999997"/>
  </r>
  <r>
    <x v="0"/>
    <s v="A"/>
    <x v="3"/>
    <n v="345731"/>
    <n v="1"/>
    <n v="2627.65"/>
    <n v="2636.0989"/>
    <n v="1.313825"/>
    <n v="1.31804945"/>
  </r>
  <r>
    <x v="0"/>
    <s v="A"/>
    <x v="3"/>
    <n v="345732"/>
    <n v="1"/>
    <n v="85.65"/>
    <n v="85.714299999999994"/>
    <n v="4.2825000000000002E-2"/>
    <n v="4.2857149999999997E-2"/>
  </r>
  <r>
    <x v="0"/>
    <s v="A"/>
    <x v="3"/>
    <n v="345801"/>
    <n v="1"/>
    <n v="27"/>
    <n v="27.4285"/>
    <n v="1.35E-2"/>
    <n v="1.3714249999999999E-2"/>
  </r>
  <r>
    <x v="0"/>
    <s v="A"/>
    <x v="3"/>
    <n v="345803"/>
    <n v="1"/>
    <n v="247.98"/>
    <n v="248.63310000000001"/>
    <n v="0.12398999999999999"/>
    <n v="0.12431655000000001"/>
  </r>
  <r>
    <x v="0"/>
    <s v="A"/>
    <x v="3"/>
    <n v="355707"/>
    <n v="1"/>
    <n v="1278.9000000000001"/>
    <n v="1278.9000000000001"/>
    <n v="0.63945000000000007"/>
    <n v="0.63945000000000007"/>
  </r>
  <r>
    <x v="0"/>
    <s v="A"/>
    <x v="3"/>
    <n v="355731"/>
    <n v="1"/>
    <n v="2955.6"/>
    <n v="2955.6"/>
    <n v="1.4778"/>
    <n v="1.4778"/>
  </r>
  <r>
    <x v="0"/>
    <s v="A"/>
    <x v="3"/>
    <n v="355732"/>
    <n v="1"/>
    <n v="93.25"/>
    <n v="93.25"/>
    <n v="4.6625E-2"/>
    <n v="4.6625E-2"/>
  </r>
  <r>
    <x v="0"/>
    <s v="A"/>
    <x v="3"/>
    <n v="355733"/>
    <n v="1"/>
    <n v="94"/>
    <n v="94.918400000000005"/>
    <n v="4.7E-2"/>
    <n v="4.74592E-2"/>
  </r>
  <r>
    <x v="0"/>
    <s v="A"/>
    <x v="3"/>
    <n v="355801"/>
    <n v="1"/>
    <n v="1072.81"/>
    <n v="1079.4630999999999"/>
    <n v="0.53640500000000002"/>
    <n v="0.53973154999999995"/>
  </r>
  <r>
    <x v="0"/>
    <s v="A"/>
    <x v="3"/>
    <n v="355830"/>
    <n v="1"/>
    <n v="26.38"/>
    <n v="26.400400000000001"/>
    <n v="1.319E-2"/>
    <n v="1.32002E-2"/>
  </r>
  <r>
    <x v="0"/>
    <s v="A"/>
    <x v="3"/>
    <n v="365804"/>
    <n v="1"/>
    <n v="4264.38"/>
    <n v="4278.2372999999998"/>
    <n v="2.13219"/>
    <n v="2.1391186499999999"/>
  </r>
  <r>
    <x v="0"/>
    <s v="A"/>
    <x v="3"/>
    <n v="365830"/>
    <n v="1"/>
    <n v="258.87"/>
    <n v="258.87"/>
    <n v="0.12943499999999999"/>
    <n v="0.12943499999999999"/>
  </r>
  <r>
    <x v="0"/>
    <s v="A"/>
    <x v="4"/>
    <n v="365731"/>
    <n v="1"/>
    <n v="32734.27"/>
    <n v="32910.0455"/>
    <n v="16.367135000000001"/>
    <n v="16.455022750000001"/>
  </r>
  <r>
    <x v="0"/>
    <s v="A"/>
    <x v="4"/>
    <n v="365732"/>
    <n v="1"/>
    <n v="9666.5499999999993"/>
    <n v="9667.8153000000002"/>
    <n v="4.8332749999999995"/>
    <n v="4.8339076500000004"/>
  </r>
  <r>
    <x v="0"/>
    <s v="A"/>
    <x v="4"/>
    <n v="365733"/>
    <n v="1"/>
    <n v="5818.8"/>
    <n v="5818.8"/>
    <n v="2.9094000000000002"/>
    <n v="2.9094000000000002"/>
  </r>
  <r>
    <x v="0"/>
    <s v="A"/>
    <x v="4"/>
    <n v="365734"/>
    <n v="1"/>
    <n v="4586.3"/>
    <n v="4587.2183999999997"/>
    <n v="2.2931500000000002"/>
    <n v="2.2936091999999997"/>
  </r>
  <r>
    <x v="0"/>
    <s v="A"/>
    <x v="4"/>
    <n v="365801"/>
    <n v="1"/>
    <n v="3309.06"/>
    <n v="3344.5844999999999"/>
    <n v="1.6545300000000001"/>
    <n v="1.6722922499999999"/>
  </r>
  <r>
    <x v="0"/>
    <s v="A"/>
    <x v="4"/>
    <n v="365802"/>
    <n v="1"/>
    <n v="1060"/>
    <n v="1066.0408"/>
    <n v="0.53"/>
    <n v="0.53302039999999995"/>
  </r>
  <r>
    <x v="0"/>
    <s v="A"/>
    <x v="4"/>
    <n v="365803"/>
    <n v="1"/>
    <n v="2279.21"/>
    <n v="2301.6529"/>
    <n v="1.139605"/>
    <n v="1.1508264500000001"/>
  </r>
  <r>
    <x v="0"/>
    <s v="A"/>
    <x v="4"/>
    <n v="365805"/>
    <n v="1"/>
    <n v="144.94999999999999"/>
    <n v="144.94999999999999"/>
    <n v="7.2474999999999998E-2"/>
    <n v="7.2474999999999998E-2"/>
  </r>
  <r>
    <x v="0"/>
    <s v="A"/>
    <x v="5"/>
    <n v="305431"/>
    <n v="1"/>
    <n v="467.22"/>
    <n v="469.79590000000002"/>
    <n v="0.23361000000000001"/>
    <n v="0.23489795000000002"/>
  </r>
  <r>
    <x v="0"/>
    <s v="A"/>
    <x v="5"/>
    <n v="305532"/>
    <n v="1"/>
    <n v="101"/>
    <n v="112.4545"/>
    <n v="5.0500000000000003E-2"/>
    <n v="5.6227249999999999E-2"/>
  </r>
  <r>
    <x v="0"/>
    <s v="A"/>
    <x v="5"/>
    <n v="315431"/>
    <n v="1"/>
    <n v="48.07"/>
    <n v="49.051000000000002"/>
    <n v="2.4035000000000001E-2"/>
    <n v="2.4525500000000002E-2"/>
  </r>
  <r>
    <x v="0"/>
    <s v="A"/>
    <x v="5"/>
    <n v="315432"/>
    <n v="1"/>
    <n v="3566.98"/>
    <n v="3585.9387000000002"/>
    <n v="1.78349"/>
    <n v="1.7929693500000001"/>
  </r>
  <r>
    <x v="0"/>
    <s v="A"/>
    <x v="5"/>
    <n v="315501"/>
    <n v="1"/>
    <n v="1124.8399999999999"/>
    <n v="1131.5917999999999"/>
    <n v="0.56241999999999992"/>
    <n v="0.56579589999999991"/>
  </r>
  <r>
    <x v="0"/>
    <s v="A"/>
    <x v="5"/>
    <n v="315502"/>
    <n v="1"/>
    <n v="2025.33"/>
    <n v="2030.3979999999999"/>
    <n v="1.0126649999999999"/>
    <n v="1.015199"/>
  </r>
  <r>
    <x v="0"/>
    <s v="A"/>
    <x v="5"/>
    <n v="315503"/>
    <n v="1"/>
    <n v="39.75"/>
    <n v="40.326500000000003"/>
    <n v="1.9875E-2"/>
    <n v="2.0163250000000001E-2"/>
  </r>
  <r>
    <x v="0"/>
    <s v="A"/>
    <x v="5"/>
    <n v="315504"/>
    <n v="1"/>
    <n v="139"/>
    <n v="150.5909"/>
    <n v="6.9500000000000006E-2"/>
    <n v="7.529545E-2"/>
  </r>
  <r>
    <x v="0"/>
    <s v="A"/>
    <x v="5"/>
    <n v="315531"/>
    <n v="1"/>
    <n v="566.74"/>
    <n v="578.07140000000004"/>
    <n v="0.28337000000000001"/>
    <n v="0.28903570000000001"/>
  </r>
  <r>
    <x v="0"/>
    <s v="A"/>
    <x v="5"/>
    <n v="325431"/>
    <n v="1"/>
    <n v="2407.33"/>
    <n v="2456.4593"/>
    <n v="1.203665"/>
    <n v="1.2282296500000001"/>
  </r>
  <r>
    <x v="0"/>
    <s v="A"/>
    <x v="5"/>
    <n v="325433"/>
    <n v="1"/>
    <n v="4046.88"/>
    <n v="4099.8980000000001"/>
    <n v="2.0234399999999999"/>
    <n v="2.0499490000000002"/>
  </r>
  <r>
    <x v="0"/>
    <s v="A"/>
    <x v="5"/>
    <n v="325501"/>
    <n v="1"/>
    <n v="567.79999999999995"/>
    <n v="575.28970000000004"/>
    <n v="0.28389999999999999"/>
    <n v="0.28764485000000001"/>
  </r>
  <r>
    <x v="0"/>
    <s v="A"/>
    <x v="5"/>
    <n v="325503"/>
    <n v="1"/>
    <n v="1497.55"/>
    <n v="1512.3776"/>
    <n v="0.74877499999999997"/>
    <n v="0.75618879999999999"/>
  </r>
  <r>
    <x v="0"/>
    <s v="A"/>
    <x v="5"/>
    <n v="325504"/>
    <n v="1"/>
    <n v="461.05"/>
    <n v="467.60210000000001"/>
    <n v="0.23052500000000001"/>
    <n v="0.23380105000000001"/>
  </r>
  <r>
    <x v="0"/>
    <s v="A"/>
    <x v="5"/>
    <n v="325531"/>
    <n v="1"/>
    <n v="520.33000000000004"/>
    <n v="528.45920000000001"/>
    <n v="0.26016500000000004"/>
    <n v="0.26422960000000001"/>
  </r>
  <r>
    <x v="0"/>
    <s v="A"/>
    <x v="5"/>
    <n v="325532"/>
    <n v="1"/>
    <n v="1290.3399999999999"/>
    <n v="1301.3062"/>
    <n v="0.64516999999999991"/>
    <n v="0.65065309999999998"/>
  </r>
  <r>
    <x v="0"/>
    <s v="A"/>
    <x v="5"/>
    <n v="325601"/>
    <n v="1"/>
    <n v="92"/>
    <n v="93.877600000000001"/>
    <n v="4.5999999999999999E-2"/>
    <n v="4.6938800000000003E-2"/>
  </r>
  <r>
    <x v="0"/>
    <s v="A"/>
    <x v="5"/>
    <n v="325602"/>
    <n v="1"/>
    <n v="1968.96"/>
    <n v="2004.1713999999999"/>
    <n v="0.98448000000000002"/>
    <n v="1.0020857000000001"/>
  </r>
  <r>
    <x v="0"/>
    <s v="A"/>
    <x v="5"/>
    <n v="325603"/>
    <n v="1"/>
    <n v="448.5"/>
    <n v="457.01029999999997"/>
    <n v="0.22425"/>
    <n v="0.22850514999999999"/>
  </r>
  <r>
    <x v="0"/>
    <s v="A"/>
    <x v="5"/>
    <n v="325631"/>
    <n v="1"/>
    <n v="13.3"/>
    <n v="14.2"/>
    <n v="6.6500000000000005E-3"/>
    <n v="7.0999999999999995E-3"/>
  </r>
  <r>
    <x v="0"/>
    <s v="A"/>
    <x v="5"/>
    <n v="335506"/>
    <n v="1"/>
    <n v="1999.5"/>
    <n v="2040.3062"/>
    <n v="0.99975000000000003"/>
    <n v="1.0201530999999999"/>
  </r>
  <r>
    <x v="0"/>
    <s v="A"/>
    <x v="5"/>
    <n v="335533"/>
    <n v="1"/>
    <n v="4658.7"/>
    <n v="4670.2714999999998"/>
    <n v="2.3293499999999998"/>
    <n v="2.3351357500000001"/>
  </r>
  <r>
    <x v="0"/>
    <s v="A"/>
    <x v="5"/>
    <n v="335534"/>
    <n v="1"/>
    <n v="2317.1"/>
    <n v="2356.1001000000001"/>
    <n v="1.15855"/>
    <n v="1.17805005"/>
  </r>
  <r>
    <x v="0"/>
    <s v="A"/>
    <x v="5"/>
    <n v="335535"/>
    <n v="1"/>
    <n v="3143"/>
    <n v="3190.5511000000001"/>
    <n v="1.5714999999999999"/>
    <n v="1.59527555"/>
  </r>
  <r>
    <x v="0"/>
    <s v="A"/>
    <x v="5"/>
    <n v="335601"/>
    <n v="1"/>
    <n v="4017.5"/>
    <n v="4076.8267999999998"/>
    <n v="2.00875"/>
    <n v="2.0384134"/>
  </r>
  <r>
    <x v="0"/>
    <s v="A"/>
    <x v="5"/>
    <n v="335602"/>
    <n v="1"/>
    <n v="2166.1999999999998"/>
    <n v="2202.3225000000002"/>
    <n v="1.0831"/>
    <n v="1.1011612500000001"/>
  </r>
  <r>
    <x v="0"/>
    <s v="A"/>
    <x v="5"/>
    <n v="345535"/>
    <n v="1"/>
    <n v="4265.6000000000004"/>
    <n v="4321.5591999999997"/>
    <n v="2.1328"/>
    <n v="2.1607795999999997"/>
  </r>
  <r>
    <x v="0"/>
    <s v="A"/>
    <x v="6"/>
    <n v="325432"/>
    <n v="1"/>
    <n v="41"/>
    <n v="41"/>
    <n v="2.0500000000000001E-2"/>
    <n v="2.0500000000000001E-2"/>
  </r>
  <r>
    <x v="0"/>
    <s v="A"/>
    <x v="6"/>
    <n v="335431"/>
    <n v="1"/>
    <n v="5651.75"/>
    <n v="5752.9489999999996"/>
    <n v="2.8258749999999999"/>
    <n v="2.8764744999999996"/>
  </r>
  <r>
    <x v="0"/>
    <s v="A"/>
    <x v="6"/>
    <n v="335432"/>
    <n v="1"/>
    <n v="3141.03"/>
    <n v="3198.5761000000002"/>
    <n v="1.5705150000000001"/>
    <n v="1.5992880500000002"/>
  </r>
  <r>
    <x v="0"/>
    <s v="A"/>
    <x v="6"/>
    <n v="335433"/>
    <n v="1"/>
    <n v="2143.7199999999998"/>
    <n v="2187.3467999999998"/>
    <n v="1.0718599999999998"/>
    <n v="1.0936733999999999"/>
  </r>
  <r>
    <x v="0"/>
    <s v="A"/>
    <x v="6"/>
    <n v="335501"/>
    <n v="1"/>
    <n v="8760.2099999999991"/>
    <n v="8886.5771999999997"/>
    <n v="4.3801049999999995"/>
    <n v="4.4432885999999998"/>
  </r>
  <r>
    <x v="0"/>
    <s v="A"/>
    <x v="6"/>
    <n v="335502"/>
    <n v="1"/>
    <n v="518"/>
    <n v="528.57140000000004"/>
    <n v="0.25900000000000001"/>
    <n v="0.26428570000000001"/>
  </r>
  <r>
    <x v="0"/>
    <s v="A"/>
    <x v="6"/>
    <n v="335504"/>
    <n v="1"/>
    <n v="3615.5"/>
    <n v="3647.0612999999998"/>
    <n v="1.80775"/>
    <n v="1.8235306499999999"/>
  </r>
  <r>
    <x v="0"/>
    <s v="A"/>
    <x v="6"/>
    <n v="335505"/>
    <n v="1"/>
    <n v="1835.8"/>
    <n v="1843.6981000000001"/>
    <n v="0.91789999999999994"/>
    <n v="0.92184905000000006"/>
  </r>
  <r>
    <x v="0"/>
    <s v="A"/>
    <x v="6"/>
    <n v="335531"/>
    <n v="1"/>
    <n v="5"/>
    <n v="5.1020000000000003"/>
    <n v="2.5000000000000001E-3"/>
    <n v="2.5510000000000003E-3"/>
  </r>
  <r>
    <x v="0"/>
    <s v="A"/>
    <x v="6"/>
    <n v="335532"/>
    <n v="1"/>
    <n v="182"/>
    <n v="185.71430000000001"/>
    <n v="9.0999999999999998E-2"/>
    <n v="9.2857149999999999E-2"/>
  </r>
  <r>
    <x v="0"/>
    <s v="A"/>
    <x v="6"/>
    <n v="345500"/>
    <n v="1"/>
    <n v="28403.66"/>
    <n v="28757.945599999999"/>
    <n v="14.201829999999999"/>
    <n v="14.3789728"/>
  </r>
  <r>
    <x v="0"/>
    <s v="A"/>
    <x v="6"/>
    <n v="345532"/>
    <n v="1"/>
    <n v="1155.4000000000001"/>
    <n v="1176.298"/>
    <n v="0.57769999999999999"/>
    <n v="0.58814900000000003"/>
  </r>
  <r>
    <x v="0"/>
    <s v="A"/>
    <x v="6"/>
    <n v="345533"/>
    <n v="1"/>
    <n v="2833.16"/>
    <n v="2833.16"/>
    <n v="1.41658"/>
    <n v="1.41658"/>
  </r>
  <r>
    <x v="0"/>
    <s v="A"/>
    <x v="6"/>
    <n v="345536"/>
    <n v="1"/>
    <n v="4837.0600000000004"/>
    <n v="4915.2353000000003"/>
    <n v="2.4185300000000001"/>
    <n v="2.45761765"/>
  </r>
  <r>
    <x v="0"/>
    <s v="A"/>
    <x v="6"/>
    <n v="345537"/>
    <n v="1"/>
    <n v="19239.89"/>
    <n v="19366.580600000001"/>
    <n v="9.6199449999999995"/>
    <n v="9.6832903000000012"/>
  </r>
  <r>
    <x v="0"/>
    <s v="A"/>
    <x v="6"/>
    <n v="355530"/>
    <n v="1"/>
    <n v="21906.09"/>
    <n v="21906.09"/>
    <n v="10.953044999999999"/>
    <n v="10.953044999999999"/>
  </r>
  <r>
    <x v="0"/>
    <s v="A"/>
    <x v="6"/>
    <n v="365530"/>
    <n v="1"/>
    <n v="2378"/>
    <n v="2378"/>
    <n v="1.1890000000000001"/>
    <n v="1.1890000000000001"/>
  </r>
  <r>
    <x v="0"/>
    <s v="E"/>
    <x v="7"/>
    <n v="445932"/>
    <n v="2"/>
    <n v="500.68"/>
    <n v="527.19770000000005"/>
    <n v="0.25034000000000001"/>
    <n v="0.26359885000000005"/>
  </r>
  <r>
    <x v="0"/>
    <s v="E"/>
    <x v="7"/>
    <n v="465903"/>
    <n v="2"/>
    <n v="325"/>
    <n v="330.81630000000001"/>
    <n v="0.16250000000000001"/>
    <n v="0.16540815"/>
  </r>
  <r>
    <x v="0"/>
    <s v="E"/>
    <x v="7"/>
    <n v="465931"/>
    <n v="2"/>
    <n v="331.8"/>
    <n v="331.8"/>
    <n v="0.16589999999999999"/>
    <n v="0.16589999999999999"/>
  </r>
  <r>
    <x v="0"/>
    <s v="E"/>
    <x v="7"/>
    <n v="466004"/>
    <n v="2"/>
    <n v="184.9"/>
    <n v="192.0942"/>
    <n v="9.2450000000000004E-2"/>
    <n v="9.6047099999999996E-2"/>
  </r>
  <r>
    <x v="0"/>
    <s v="E"/>
    <x v="7"/>
    <n v="466005"/>
    <n v="2"/>
    <n v="1083.2"/>
    <n v="1103.9958999999999"/>
    <n v="0.54159999999999997"/>
    <n v="0.55199794999999996"/>
  </r>
  <r>
    <x v="0"/>
    <s v="E"/>
    <x v="8"/>
    <n v="445931"/>
    <n v="2"/>
    <n v="5657.02"/>
    <n v="5725.6733000000004"/>
    <n v="2.8285100000000001"/>
    <n v="2.8628366500000002"/>
  </r>
  <r>
    <x v="0"/>
    <s v="E"/>
    <x v="8"/>
    <n v="446001"/>
    <n v="2"/>
    <n v="35.159999999999997"/>
    <n v="35.528599999999997"/>
    <n v="1.7579999999999998E-2"/>
    <n v="1.77643E-2"/>
  </r>
  <r>
    <x v="0"/>
    <s v="E"/>
    <x v="8"/>
    <n v="455900"/>
    <n v="2"/>
    <n v="844.48"/>
    <n v="856.14359999999999"/>
    <n v="0.42224"/>
    <n v="0.4280718"/>
  </r>
  <r>
    <x v="0"/>
    <s v="E"/>
    <x v="8"/>
    <n v="455930"/>
    <n v="2"/>
    <n v="1712.02"/>
    <n v="1730.875"/>
    <n v="0.85600999999999994"/>
    <n v="0.86543749999999997"/>
  </r>
  <r>
    <x v="0"/>
    <s v="E"/>
    <x v="8"/>
    <n v="456001"/>
    <n v="2"/>
    <n v="35.159999999999997"/>
    <n v="35.528599999999997"/>
    <n v="1.7579999999999998E-2"/>
    <n v="1.77643E-2"/>
  </r>
  <r>
    <x v="0"/>
    <s v="E"/>
    <x v="8"/>
    <n v="456004"/>
    <n v="2"/>
    <n v="35.159999999999997"/>
    <n v="35.528599999999997"/>
    <n v="1.7579999999999998E-2"/>
    <n v="1.77643E-2"/>
  </r>
  <r>
    <x v="0"/>
    <s v="E"/>
    <x v="8"/>
    <n v="465901"/>
    <n v="2"/>
    <n v="5312.28"/>
    <n v="5508.2397000000001"/>
    <n v="2.6561399999999997"/>
    <n v="2.7541198499999999"/>
  </r>
  <r>
    <x v="0"/>
    <s v="E"/>
    <x v="8"/>
    <n v="465904"/>
    <n v="2"/>
    <n v="10.96"/>
    <n v="10.96"/>
    <n v="5.4800000000000005E-3"/>
    <n v="5.4800000000000005E-3"/>
  </r>
  <r>
    <x v="0"/>
    <s v="E"/>
    <x v="8"/>
    <n v="465932"/>
    <n v="2"/>
    <n v="725.68"/>
    <n v="727.89139999999998"/>
    <n v="0.36284"/>
    <n v="0.36394569999999998"/>
  </r>
  <r>
    <x v="0"/>
    <s v="E"/>
    <x v="8"/>
    <n v="465933"/>
    <n v="2"/>
    <n v="27.4"/>
    <n v="27.4"/>
    <n v="1.3699999999999999E-2"/>
    <n v="1.3699999999999999E-2"/>
  </r>
  <r>
    <x v="0"/>
    <s v="E"/>
    <x v="8"/>
    <n v="466001"/>
    <n v="2"/>
    <n v="814.16"/>
    <n v="822.63710000000003"/>
    <n v="0.40708"/>
    <n v="0.41131855"/>
  </r>
  <r>
    <x v="0"/>
    <s v="E"/>
    <x v="8"/>
    <n v="475800"/>
    <n v="2"/>
    <n v="103.4"/>
    <n v="125.8"/>
    <n v="5.1700000000000003E-2"/>
    <n v="6.2899999999999998E-2"/>
  </r>
  <r>
    <x v="0"/>
    <s v="E"/>
    <x v="8"/>
    <n v="475900"/>
    <n v="2"/>
    <n v="2202.2800000000002"/>
    <n v="2214.4636"/>
    <n v="1.10114"/>
    <n v="1.1072318000000001"/>
  </r>
  <r>
    <x v="0"/>
    <s v="E"/>
    <x v="8"/>
    <n v="475931"/>
    <n v="2"/>
    <n v="761.56"/>
    <n v="847.24"/>
    <n v="0.38077999999999995"/>
    <n v="0.42362"/>
  </r>
  <r>
    <x v="0"/>
    <s v="E"/>
    <x v="8"/>
    <n v="476001"/>
    <n v="2"/>
    <n v="16.440000000000001"/>
    <n v="16.440000000000001"/>
    <n v="8.2199999999999999E-3"/>
    <n v="8.2199999999999999E-3"/>
  </r>
  <r>
    <x v="0"/>
    <s v="E"/>
    <x v="8"/>
    <n v="485730"/>
    <n v="2"/>
    <n v="63.7"/>
    <n v="63.7"/>
    <n v="3.1850000000000003E-2"/>
    <n v="3.1850000000000003E-2"/>
  </r>
  <r>
    <x v="0"/>
    <s v="E"/>
    <x v="8"/>
    <n v="485800"/>
    <n v="2"/>
    <n v="1053.94"/>
    <n v="1074.94"/>
    <n v="0.52697000000000005"/>
    <n v="0.53747"/>
  </r>
  <r>
    <x v="0"/>
    <s v="E"/>
    <x v="8"/>
    <n v="485831"/>
    <n v="2"/>
    <n v="1929.73"/>
    <n v="2118.6374000000001"/>
    <n v="0.96486499999999997"/>
    <n v="1.0593186999999999"/>
  </r>
  <r>
    <x v="0"/>
    <s v="E"/>
    <x v="8"/>
    <n v="485901"/>
    <n v="2"/>
    <n v="2272.5"/>
    <n v="2272.5"/>
    <n v="1.13625"/>
    <n v="1.13625"/>
  </r>
  <r>
    <x v="0"/>
    <s v="E"/>
    <x v="8"/>
    <n v="485931"/>
    <n v="2"/>
    <n v="67.16"/>
    <n v="67.16"/>
    <n v="3.3579999999999999E-2"/>
    <n v="3.3579999999999999E-2"/>
  </r>
  <r>
    <x v="0"/>
    <s v="E"/>
    <x v="9"/>
    <n v="456031"/>
    <n v="2"/>
    <n v="40"/>
    <n v="40.816299999999998"/>
    <n v="0.02"/>
    <n v="2.040815E-2"/>
  </r>
  <r>
    <x v="0"/>
    <s v="E"/>
    <x v="9"/>
    <n v="456032"/>
    <n v="2"/>
    <n v="20"/>
    <n v="20.408200000000001"/>
    <n v="0.01"/>
    <n v="1.0204100000000001E-2"/>
  </r>
  <r>
    <x v="0"/>
    <s v="E"/>
    <x v="9"/>
    <n v="466003"/>
    <n v="2"/>
    <n v="822.1"/>
    <n v="1116.9597000000001"/>
    <n v="0.41105000000000003"/>
    <n v="0.55847985000000011"/>
  </r>
  <r>
    <x v="0"/>
    <s v="E"/>
    <x v="9"/>
    <n v="466031"/>
    <n v="2"/>
    <n v="1692.98"/>
    <n v="1725.8964000000001"/>
    <n v="0.84648999999999996"/>
    <n v="0.86294820000000005"/>
  </r>
  <r>
    <x v="0"/>
    <s v="E"/>
    <x v="9"/>
    <n v="466032"/>
    <n v="2"/>
    <n v="35.04"/>
    <n v="43.68"/>
    <n v="1.7520000000000001E-2"/>
    <n v="2.1839999999999998E-2"/>
  </r>
  <r>
    <x v="0"/>
    <s v="E"/>
    <x v="9"/>
    <n v="466033"/>
    <n v="2"/>
    <n v="449.4"/>
    <n v="455.53469999999999"/>
    <n v="0.22469999999999998"/>
    <n v="0.22776734999999998"/>
  </r>
  <r>
    <x v="0"/>
    <s v="E"/>
    <x v="9"/>
    <n v="475933"/>
    <n v="2"/>
    <n v="187"/>
    <n v="189.5909"/>
    <n v="9.35E-2"/>
    <n v="9.4795450000000003E-2"/>
  </r>
  <r>
    <x v="0"/>
    <s v="E"/>
    <x v="9"/>
    <n v="476003"/>
    <n v="2"/>
    <n v="1680.76"/>
    <n v="1757.0997"/>
    <n v="0.84038000000000002"/>
    <n v="0.87854984999999997"/>
  </r>
  <r>
    <x v="0"/>
    <s v="E"/>
    <x v="9"/>
    <n v="476004"/>
    <n v="2"/>
    <n v="218.39"/>
    <n v="221.0086"/>
    <n v="0.10919499999999999"/>
    <n v="0.1105043"/>
  </r>
  <r>
    <x v="0"/>
    <s v="E"/>
    <x v="9"/>
    <n v="476006"/>
    <n v="2"/>
    <n v="281.49"/>
    <n v="294.6345"/>
    <n v="0.14074500000000001"/>
    <n v="0.14731725000000001"/>
  </r>
  <r>
    <x v="0"/>
    <s v="E"/>
    <x v="9"/>
    <n v="476007"/>
    <n v="2"/>
    <n v="377.86"/>
    <n v="383.67579999999998"/>
    <n v="0.18893000000000001"/>
    <n v="0.19183789999999998"/>
  </r>
  <r>
    <x v="0"/>
    <s v="E"/>
    <x v="9"/>
    <n v="476008"/>
    <n v="2"/>
    <n v="32.840000000000003"/>
    <n v="34.333100000000002"/>
    <n v="1.6420000000000001E-2"/>
    <n v="1.7166549999999999E-2"/>
  </r>
  <r>
    <x v="0"/>
    <s v="E"/>
    <x v="9"/>
    <n v="476031"/>
    <n v="2"/>
    <n v="31.84"/>
    <n v="34.021799999999999"/>
    <n v="1.592E-2"/>
    <n v="1.7010899999999999E-2"/>
  </r>
  <r>
    <x v="0"/>
    <s v="E"/>
    <x v="9"/>
    <n v="476032"/>
    <n v="2"/>
    <n v="241.96"/>
    <n v="241.96"/>
    <n v="0.12098"/>
    <n v="0.12098"/>
  </r>
  <r>
    <x v="0"/>
    <s v="E"/>
    <x v="9"/>
    <n v="476033"/>
    <n v="2"/>
    <n v="1140.9000000000001"/>
    <n v="1147.5551"/>
    <n v="0.57045000000000001"/>
    <n v="0.57377754999999997"/>
  </r>
  <r>
    <x v="0"/>
    <s v="E"/>
    <x v="9"/>
    <n v="476034"/>
    <n v="2"/>
    <n v="219.46"/>
    <n v="245.74610000000001"/>
    <n v="0.10973000000000001"/>
    <n v="0.12287305000000001"/>
  </r>
  <r>
    <x v="0"/>
    <s v="E"/>
    <x v="9"/>
    <n v="476035"/>
    <n v="2"/>
    <n v="145.16999999999999"/>
    <n v="156.17509999999999"/>
    <n v="7.2584999999999997E-2"/>
    <n v="7.8087549999999992E-2"/>
  </r>
  <r>
    <x v="0"/>
    <s v="E"/>
    <x v="9"/>
    <n v="476036"/>
    <n v="2"/>
    <n v="12.73"/>
    <n v="15.46"/>
    <n v="6.365E-3"/>
    <n v="7.7300000000000008E-3"/>
  </r>
  <r>
    <x v="0"/>
    <s v="E"/>
    <x v="9"/>
    <n v="485932"/>
    <n v="2"/>
    <n v="163.19999999999999"/>
    <n v="228.5333"/>
    <n v="8.1599999999999992E-2"/>
    <n v="0.11426665"/>
  </r>
  <r>
    <x v="0"/>
    <s v="E"/>
    <x v="9"/>
    <n v="486034"/>
    <n v="2"/>
    <n v="52.8"/>
    <n v="52.8"/>
    <n v="2.64E-2"/>
    <n v="2.64E-2"/>
  </r>
  <r>
    <x v="0"/>
    <s v="E"/>
    <x v="10"/>
    <n v="475932"/>
    <n v="2"/>
    <n v="4864.34"/>
    <n v="5116.9584999999997"/>
    <n v="2.4321700000000002"/>
    <n v="2.55847925"/>
  </r>
  <r>
    <x v="0"/>
    <s v="E"/>
    <x v="10"/>
    <n v="485935"/>
    <n v="2"/>
    <n v="291"/>
    <n v="291"/>
    <n v="0.14549999999999999"/>
    <n v="0.14549999999999999"/>
  </r>
  <r>
    <x v="0"/>
    <s v="H"/>
    <x v="11"/>
    <n v="515907"/>
    <n v="2"/>
    <n v="3"/>
    <n v="6"/>
    <n v="1.5E-3"/>
    <n v="3.0000000000000001E-3"/>
  </r>
  <r>
    <x v="0"/>
    <s v="H"/>
    <x v="11"/>
    <n v="515935"/>
    <n v="2"/>
    <n v="8"/>
    <n v="8"/>
    <n v="4.0000000000000001E-3"/>
    <n v="4.0000000000000001E-3"/>
  </r>
  <r>
    <x v="0"/>
    <s v="H"/>
    <x v="11"/>
    <n v="535833"/>
    <n v="2"/>
    <n v="47.5"/>
    <n v="48.4694"/>
    <n v="2.375E-2"/>
    <n v="2.4234700000000001E-2"/>
  </r>
  <r>
    <x v="0"/>
    <s v="H"/>
    <x v="11"/>
    <n v="535905"/>
    <n v="2"/>
    <n v="364"/>
    <n v="364"/>
    <n v="0.182"/>
    <n v="0.182"/>
  </r>
  <r>
    <x v="0"/>
    <s v="H"/>
    <x v="12"/>
    <n v="485832"/>
    <n v="2"/>
    <n v="5.5"/>
    <n v="5.5"/>
    <n v="2.7499999999999998E-3"/>
    <n v="2.7499999999999998E-3"/>
  </r>
  <r>
    <x v="0"/>
    <s v="H"/>
    <x v="12"/>
    <n v="485902"/>
    <n v="2"/>
    <n v="17.16"/>
    <n v="17.16"/>
    <n v="8.5800000000000008E-3"/>
    <n v="8.5800000000000008E-3"/>
  </r>
  <r>
    <x v="0"/>
    <s v="H"/>
    <x v="12"/>
    <n v="485934"/>
    <n v="2"/>
    <n v="12.56"/>
    <n v="12.56"/>
    <n v="6.28E-3"/>
    <n v="6.28E-3"/>
  </r>
  <r>
    <x v="0"/>
    <s v="H"/>
    <x v="12"/>
    <n v="495831"/>
    <n v="2"/>
    <n v="75"/>
    <n v="75"/>
    <n v="3.7499999999999999E-2"/>
    <n v="3.7499999999999999E-2"/>
  </r>
  <r>
    <x v="0"/>
    <s v="H"/>
    <x v="12"/>
    <n v="495901"/>
    <n v="2"/>
    <n v="81.69"/>
    <n v="81.69"/>
    <n v="4.0844999999999999E-2"/>
    <n v="4.0844999999999999E-2"/>
  </r>
  <r>
    <x v="0"/>
    <s v="H"/>
    <x v="12"/>
    <n v="495931"/>
    <n v="2"/>
    <n v="199.96"/>
    <n v="199.96"/>
    <n v="9.9979999999999999E-2"/>
    <n v="9.9979999999999999E-2"/>
  </r>
  <r>
    <x v="0"/>
    <s v="H"/>
    <x v="12"/>
    <n v="495933"/>
    <n v="2"/>
    <n v="51"/>
    <n v="51"/>
    <n v="2.5499999999999998E-2"/>
    <n v="2.5499999999999998E-2"/>
  </r>
  <r>
    <x v="0"/>
    <s v="H"/>
    <x v="12"/>
    <n v="505831"/>
    <n v="2"/>
    <n v="315"/>
    <n v="353.47410000000002"/>
    <n v="0.1575"/>
    <n v="0.17673705000000001"/>
  </r>
  <r>
    <x v="0"/>
    <s v="H"/>
    <x v="12"/>
    <n v="505901"/>
    <n v="2"/>
    <n v="2.6"/>
    <n v="2.6530999999999998"/>
    <n v="1.2999999999999999E-3"/>
    <n v="1.3265499999999999E-3"/>
  </r>
  <r>
    <x v="0"/>
    <s v="H"/>
    <x v="12"/>
    <n v="505902"/>
    <n v="2"/>
    <n v="782.79"/>
    <n v="816.45669999999996"/>
    <n v="0.39139499999999999"/>
    <n v="0.40822834999999996"/>
  </r>
  <r>
    <x v="0"/>
    <s v="H"/>
    <x v="12"/>
    <n v="515831"/>
    <n v="2"/>
    <n v="644"/>
    <n v="644"/>
    <n v="0.32200000000000001"/>
    <n v="0.32200000000000001"/>
  </r>
  <r>
    <x v="0"/>
    <s v="H"/>
    <x v="12"/>
    <n v="515902"/>
    <n v="2"/>
    <n v="216.95"/>
    <n v="216.95"/>
    <n v="0.10847499999999999"/>
    <n v="0.10847499999999999"/>
  </r>
  <r>
    <x v="0"/>
    <s v="H"/>
    <x v="12"/>
    <n v="515904"/>
    <n v="2"/>
    <n v="3585.07"/>
    <n v="3588.4317999999998"/>
    <n v="1.792535"/>
    <n v="1.7942159"/>
  </r>
  <r>
    <x v="0"/>
    <s v="H"/>
    <x v="13"/>
    <n v="495902"/>
    <n v="2"/>
    <n v="2"/>
    <n v="2"/>
    <n v="1E-3"/>
    <n v="1E-3"/>
  </r>
  <r>
    <x v="0"/>
    <s v="H"/>
    <x v="13"/>
    <n v="495932"/>
    <n v="2"/>
    <n v="53.66"/>
    <n v="53.843699999999998"/>
    <n v="2.683E-2"/>
    <n v="2.6921850000000001E-2"/>
  </r>
  <r>
    <x v="0"/>
    <s v="H"/>
    <x v="13"/>
    <n v="495934"/>
    <n v="2"/>
    <n v="211.5"/>
    <n v="211.68369999999999"/>
    <n v="0.10575"/>
    <n v="0.10584184999999999"/>
  </r>
  <r>
    <x v="0"/>
    <s v="H"/>
    <x v="13"/>
    <n v="495935"/>
    <n v="2"/>
    <n v="19.3"/>
    <n v="19.693899999999999"/>
    <n v="9.6500000000000006E-3"/>
    <n v="9.8469500000000001E-3"/>
  </r>
  <r>
    <x v="0"/>
    <s v="H"/>
    <x v="13"/>
    <n v="495938"/>
    <n v="2"/>
    <n v="37.92"/>
    <n v="37.92"/>
    <n v="1.8960000000000001E-2"/>
    <n v="1.8960000000000001E-2"/>
  </r>
  <r>
    <x v="0"/>
    <s v="H"/>
    <x v="13"/>
    <n v="496002"/>
    <n v="2"/>
    <n v="179.5"/>
    <n v="179.5"/>
    <n v="8.9749999999999996E-2"/>
    <n v="8.9749999999999996E-2"/>
  </r>
  <r>
    <x v="0"/>
    <s v="H"/>
    <x v="13"/>
    <n v="505903"/>
    <n v="2"/>
    <n v="4380.1000000000004"/>
    <n v="4572.5137999999997"/>
    <n v="2.1900500000000003"/>
    <n v="2.2862568999999997"/>
  </r>
  <r>
    <x v="0"/>
    <s v="H"/>
    <x v="13"/>
    <n v="505904"/>
    <n v="2"/>
    <n v="235.58"/>
    <n v="235.81630000000001"/>
    <n v="0.11779000000000001"/>
    <n v="0.11790815"/>
  </r>
  <r>
    <x v="0"/>
    <s v="H"/>
    <x v="13"/>
    <n v="505905"/>
    <n v="2"/>
    <n v="369"/>
    <n v="369"/>
    <n v="0.1845"/>
    <n v="0.1845"/>
  </r>
  <r>
    <x v="0"/>
    <s v="H"/>
    <x v="13"/>
    <n v="505906"/>
    <n v="2"/>
    <n v="84"/>
    <n v="85.714299999999994"/>
    <n v="4.2000000000000003E-2"/>
    <n v="4.2857149999999997E-2"/>
  </r>
  <r>
    <x v="0"/>
    <s v="H"/>
    <x v="13"/>
    <n v="505907"/>
    <n v="2"/>
    <n v="220.93"/>
    <n v="239.30269999999999"/>
    <n v="0.11046500000000001"/>
    <n v="0.11965134999999999"/>
  </r>
  <r>
    <x v="0"/>
    <s v="H"/>
    <x v="13"/>
    <n v="505933"/>
    <n v="2"/>
    <n v="71.58"/>
    <n v="79.998099999999994"/>
    <n v="3.5790000000000002E-2"/>
    <n v="3.9999049999999994E-2"/>
  </r>
  <r>
    <x v="0"/>
    <s v="H"/>
    <x v="13"/>
    <n v="515832"/>
    <n v="2"/>
    <n v="425"/>
    <n v="425"/>
    <n v="0.21249999999999999"/>
    <n v="0.21249999999999999"/>
  </r>
  <r>
    <x v="0"/>
    <s v="H"/>
    <x v="13"/>
    <n v="515901"/>
    <n v="2"/>
    <n v="529.92999999999995"/>
    <n v="550.16010000000006"/>
    <n v="0.26496499999999995"/>
    <n v="0.27508005000000002"/>
  </r>
  <r>
    <x v="0"/>
    <s v="H"/>
    <x v="13"/>
    <n v="515903"/>
    <n v="2"/>
    <n v="1378.5"/>
    <n v="1390.1225999999999"/>
    <n v="0.68925000000000003"/>
    <n v="0.69506129999999999"/>
  </r>
  <r>
    <x v="0"/>
    <s v="H"/>
    <x v="13"/>
    <n v="515905"/>
    <n v="2"/>
    <n v="1323.8"/>
    <n v="1328.8612000000001"/>
    <n v="0.66189999999999993"/>
    <n v="0.66443059999999998"/>
  </r>
  <r>
    <x v="0"/>
    <s v="H"/>
    <x v="13"/>
    <n v="515906"/>
    <n v="2"/>
    <n v="17"/>
    <n v="19.318200000000001"/>
    <n v="8.5000000000000006E-3"/>
    <n v="9.6591000000000003E-3"/>
  </r>
  <r>
    <x v="0"/>
    <s v="H"/>
    <x v="13"/>
    <n v="525836"/>
    <n v="2"/>
    <n v="345.7"/>
    <n v="346.5163"/>
    <n v="0.17285"/>
    <n v="0.17325815"/>
  </r>
  <r>
    <x v="0"/>
    <s v="K"/>
    <x v="14"/>
    <n v="495800"/>
    <n v="4"/>
    <n v="3744.5"/>
    <n v="3843.2555000000002"/>
    <n v="1.87225"/>
    <n v="1.9216277500000001"/>
  </r>
  <r>
    <x v="0"/>
    <s v="K"/>
    <x v="14"/>
    <n v="495832"/>
    <n v="4"/>
    <n v="10107.82"/>
    <n v="10277.518"/>
    <n v="5.0539100000000001"/>
    <n v="5.1387590000000003"/>
  </r>
  <r>
    <x v="0"/>
    <s v="K"/>
    <x v="14"/>
    <n v="505800"/>
    <n v="4"/>
    <n v="3792.92"/>
    <n v="4265.3491999999997"/>
    <n v="1.89646"/>
    <n v="2.1326745999999996"/>
  </r>
  <r>
    <x v="0"/>
    <s v="K"/>
    <x v="14"/>
    <n v="505832"/>
    <n v="4"/>
    <n v="21.16"/>
    <n v="21.531400000000001"/>
    <n v="1.0580000000000001E-2"/>
    <n v="1.0765700000000001E-2"/>
  </r>
  <r>
    <x v="0"/>
    <s v="K"/>
    <x v="14"/>
    <n v="515801"/>
    <n v="4"/>
    <n v="51.73"/>
    <n v="51.73"/>
    <n v="2.5864999999999999E-2"/>
    <n v="2.5864999999999999E-2"/>
  </r>
  <r>
    <x v="0"/>
    <s v="K"/>
    <x v="14"/>
    <n v="515802"/>
    <n v="4"/>
    <n v="198.87"/>
    <n v="198.96549999999999"/>
    <n v="9.9434999999999996E-2"/>
    <n v="9.9482749999999995E-2"/>
  </r>
  <r>
    <x v="0"/>
    <s v="K"/>
    <x v="14"/>
    <n v="515833"/>
    <n v="4"/>
    <n v="182.25"/>
    <n v="221.27119999999999"/>
    <n v="9.1124999999999998E-2"/>
    <n v="0.1106356"/>
  </r>
  <r>
    <x v="0"/>
    <s v="K"/>
    <x v="14"/>
    <n v="525803"/>
    <n v="4"/>
    <n v="257.8"/>
    <n v="257.8"/>
    <n v="0.12890000000000001"/>
    <n v="0.12890000000000001"/>
  </r>
  <r>
    <x v="0"/>
    <s v="K"/>
    <x v="14"/>
    <n v="525805"/>
    <n v="4"/>
    <n v="80.95"/>
    <n v="80.95"/>
    <n v="4.0475000000000004E-2"/>
    <n v="4.0475000000000004E-2"/>
  </r>
  <r>
    <x v="0"/>
    <s v="K"/>
    <x v="14"/>
    <n v="525806"/>
    <n v="4"/>
    <n v="112"/>
    <n v="112"/>
    <n v="5.6000000000000001E-2"/>
    <n v="5.6000000000000001E-2"/>
  </r>
  <r>
    <x v="0"/>
    <s v="K"/>
    <x v="14"/>
    <n v="525807"/>
    <n v="4"/>
    <n v="36.950000000000003"/>
    <n v="36.950000000000003"/>
    <n v="1.8475000000000002E-2"/>
    <n v="1.8475000000000002E-2"/>
  </r>
  <r>
    <x v="0"/>
    <s v="K"/>
    <x v="14"/>
    <n v="525832"/>
    <n v="4"/>
    <n v="679.08"/>
    <n v="679.08"/>
    <n v="0.33954000000000001"/>
    <n v="0.33954000000000001"/>
  </r>
  <r>
    <x v="0"/>
    <s v="K"/>
    <x v="14"/>
    <n v="525833"/>
    <n v="4"/>
    <n v="1738.64"/>
    <n v="1786.395"/>
    <n v="0.86932000000000009"/>
    <n v="0.89319749999999998"/>
  </r>
  <r>
    <x v="0"/>
    <s v="K"/>
    <x v="14"/>
    <n v="525834"/>
    <n v="4"/>
    <n v="2010.8"/>
    <n v="2215.6044000000002"/>
    <n v="1.0054000000000001"/>
    <n v="1.1078022000000001"/>
  </r>
  <r>
    <x v="0"/>
    <s v="K"/>
    <x v="14"/>
    <n v="535802"/>
    <n v="4"/>
    <n v="562.79999999999995"/>
    <n v="562.79999999999995"/>
    <n v="0.28139999999999998"/>
    <n v="0.28139999999999998"/>
  </r>
  <r>
    <x v="0"/>
    <s v="K"/>
    <x v="15"/>
    <n v="495700"/>
    <n v="4"/>
    <n v="5.76"/>
    <n v="5.76"/>
    <n v="2.8799999999999997E-3"/>
    <n v="2.8799999999999997E-3"/>
  </r>
  <r>
    <x v="0"/>
    <s v="K"/>
    <x v="15"/>
    <n v="505700"/>
    <n v="4"/>
    <n v="2101.2399999999998"/>
    <n v="2101.2399999999998"/>
    <n v="1.0506199999999999"/>
    <n v="1.0506199999999999"/>
  </r>
  <r>
    <x v="0"/>
    <s v="K"/>
    <x v="15"/>
    <n v="515630"/>
    <n v="4"/>
    <n v="628.21"/>
    <n v="661.6182"/>
    <n v="0.31410500000000002"/>
    <n v="0.33080910000000002"/>
  </r>
  <r>
    <x v="0"/>
    <s v="K"/>
    <x v="15"/>
    <n v="515700"/>
    <n v="4"/>
    <n v="325.69"/>
    <n v="366.04"/>
    <n v="0.16284499999999999"/>
    <n v="0.18302000000000002"/>
  </r>
  <r>
    <x v="0"/>
    <s v="K"/>
    <x v="15"/>
    <n v="525600"/>
    <n v="4"/>
    <n v="309.63"/>
    <n v="393.21"/>
    <n v="0.15481500000000001"/>
    <n v="0.196605"/>
  </r>
  <r>
    <x v="0"/>
    <s v="K"/>
    <x v="15"/>
    <n v="525630"/>
    <n v="4"/>
    <n v="600.29999999999995"/>
    <n v="752.1"/>
    <n v="0.30014999999999997"/>
    <n v="0.37605"/>
  </r>
  <r>
    <x v="0"/>
    <s v="K"/>
    <x v="15"/>
    <n v="525702"/>
    <n v="4"/>
    <n v="189.6"/>
    <n v="193.32660000000001"/>
    <n v="9.4799999999999995E-2"/>
    <n v="9.6663300000000008E-2"/>
  </r>
  <r>
    <x v="0"/>
    <s v="K"/>
    <x v="16"/>
    <n v="555701"/>
    <n v="4"/>
    <n v="238.58"/>
    <n v="253.71639999999999"/>
    <n v="0.11929000000000001"/>
    <n v="0.1268582"/>
  </r>
  <r>
    <x v="0"/>
    <s v="K"/>
    <x v="16"/>
    <n v="555732"/>
    <n v="4"/>
    <n v="41"/>
    <n v="41"/>
    <n v="2.0500000000000001E-2"/>
    <n v="2.0500000000000001E-2"/>
  </r>
  <r>
    <x v="0"/>
    <s v="K"/>
    <x v="16"/>
    <n v="555733"/>
    <n v="4"/>
    <n v="8.4"/>
    <n v="8.4"/>
    <n v="4.2000000000000006E-3"/>
    <n v="4.2000000000000006E-3"/>
  </r>
  <r>
    <x v="0"/>
    <s v="K"/>
    <x v="16"/>
    <n v="565635"/>
    <n v="4"/>
    <n v="13.7"/>
    <n v="13.7"/>
    <n v="6.8499999999999993E-3"/>
    <n v="6.8499999999999993E-3"/>
  </r>
  <r>
    <x v="0"/>
    <s v="K"/>
    <x v="16"/>
    <n v="565702"/>
    <n v="4"/>
    <n v="15.4"/>
    <n v="30.8"/>
    <n v="7.7000000000000002E-3"/>
    <n v="1.54E-2"/>
  </r>
  <r>
    <x v="0"/>
    <s v="K"/>
    <x v="16"/>
    <n v="565704"/>
    <n v="4"/>
    <n v="80"/>
    <n v="80"/>
    <n v="0.04"/>
    <n v="0.04"/>
  </r>
  <r>
    <x v="0"/>
    <s v="K"/>
    <x v="17"/>
    <n v="495730"/>
    <n v="4"/>
    <n v="2976.2"/>
    <n v="3275.69"/>
    <n v="1.4881"/>
    <n v="1.637845"/>
  </r>
  <r>
    <x v="0"/>
    <s v="K"/>
    <x v="17"/>
    <n v="505730"/>
    <n v="4"/>
    <n v="2082.61"/>
    <n v="2600.6576"/>
    <n v="1.0413050000000001"/>
    <n v="1.3003288"/>
  </r>
  <r>
    <x v="0"/>
    <s v="K"/>
    <x v="17"/>
    <n v="515730"/>
    <n v="4"/>
    <n v="31.2"/>
    <n v="31.2"/>
    <n v="1.5599999999999999E-2"/>
    <n v="1.5599999999999999E-2"/>
  </r>
  <r>
    <x v="0"/>
    <s v="K"/>
    <x v="17"/>
    <n v="525732"/>
    <n v="4"/>
    <n v="2.08"/>
    <n v="2.1223999999999998"/>
    <n v="1.0400000000000001E-3"/>
    <n v="1.0612E-3"/>
  </r>
  <r>
    <x v="0"/>
    <s v="K"/>
    <x v="17"/>
    <n v="525733"/>
    <n v="4"/>
    <n v="62.4"/>
    <n v="63.673400000000001"/>
    <n v="3.1199999999999999E-2"/>
    <n v="3.1836700000000002E-2"/>
  </r>
  <r>
    <x v="0"/>
    <s v="K"/>
    <x v="18"/>
    <n v="535530"/>
    <n v="4"/>
    <n v="669"/>
    <n v="672.14290000000005"/>
    <n v="0.33450000000000002"/>
    <n v="0.33607145000000005"/>
  </r>
  <r>
    <x v="0"/>
    <s v="K"/>
    <x v="18"/>
    <n v="535602"/>
    <n v="4"/>
    <n v="2433.42"/>
    <n v="3847.9481999999998"/>
    <n v="1.21671"/>
    <n v="1.9239740999999999"/>
  </r>
  <r>
    <x v="0"/>
    <s v="K"/>
    <x v="18"/>
    <n v="535632"/>
    <n v="4"/>
    <n v="139.66"/>
    <n v="169.90860000000001"/>
    <n v="6.9830000000000003E-2"/>
    <n v="8.495430000000001E-2"/>
  </r>
  <r>
    <x v="0"/>
    <s v="K"/>
    <x v="19"/>
    <n v="545530"/>
    <n v="4"/>
    <n v="350"/>
    <n v="350"/>
    <n v="0.17499999999999999"/>
    <n v="0.17499999999999999"/>
  </r>
  <r>
    <x v="0"/>
    <s v="K"/>
    <x v="19"/>
    <n v="545602"/>
    <n v="4"/>
    <n v="3077.36"/>
    <n v="3134.0538999999999"/>
    <n v="1.53868"/>
    <n v="1.56702695"/>
  </r>
  <r>
    <x v="0"/>
    <s v="K"/>
    <x v="19"/>
    <n v="545631"/>
    <n v="4"/>
    <n v="5.3"/>
    <n v="10.6"/>
    <n v="2.65E-3"/>
    <n v="5.3E-3"/>
  </r>
  <r>
    <x v="0"/>
    <s v="K"/>
    <x v="19"/>
    <n v="545632"/>
    <n v="4"/>
    <n v="2043"/>
    <n v="4086"/>
    <n v="1.0215000000000001"/>
    <n v="2.0430000000000001"/>
  </r>
  <r>
    <x v="0"/>
    <s v="K"/>
    <x v="19"/>
    <n v="555500"/>
    <n v="4"/>
    <n v="421"/>
    <n v="421"/>
    <n v="0.21049999999999999"/>
    <n v="0.21049999999999999"/>
  </r>
  <r>
    <x v="0"/>
    <s v="K"/>
    <x v="19"/>
    <n v="555531"/>
    <n v="4"/>
    <n v="103"/>
    <n v="103"/>
    <n v="5.1499999999999997E-2"/>
    <n v="5.1499999999999997E-2"/>
  </r>
  <r>
    <x v="0"/>
    <s v="K"/>
    <x v="19"/>
    <n v="555532"/>
    <n v="4"/>
    <n v="692.18"/>
    <n v="697.48"/>
    <n v="0.34608999999999995"/>
    <n v="0.34873999999999999"/>
  </r>
  <r>
    <x v="0"/>
    <s v="K"/>
    <x v="19"/>
    <n v="555600"/>
    <n v="4"/>
    <n v="25.98"/>
    <n v="25.98"/>
    <n v="1.299E-2"/>
    <n v="1.299E-2"/>
  </r>
  <r>
    <x v="0"/>
    <s v="K"/>
    <x v="19"/>
    <n v="555630"/>
    <n v="4"/>
    <n v="10.97"/>
    <n v="10.97"/>
    <n v="5.4850000000000003E-3"/>
    <n v="5.4850000000000003E-3"/>
  </r>
  <r>
    <x v="0"/>
    <s v="K"/>
    <x v="19"/>
    <n v="565302"/>
    <n v="4"/>
    <n v="34.950000000000003"/>
    <n v="34.950000000000003"/>
    <n v="1.7475000000000001E-2"/>
    <n v="1.7475000000000001E-2"/>
  </r>
  <r>
    <x v="0"/>
    <s v="K"/>
    <x v="19"/>
    <n v="565502"/>
    <n v="4"/>
    <n v="223.44"/>
    <n v="223.44"/>
    <n v="0.11172"/>
    <n v="0.11172"/>
  </r>
  <r>
    <x v="0"/>
    <s v="K"/>
    <x v="19"/>
    <n v="565534"/>
    <n v="4"/>
    <n v="39.61"/>
    <n v="39.61"/>
    <n v="1.9805E-2"/>
    <n v="1.9805E-2"/>
  </r>
  <r>
    <x v="0"/>
    <s v="K"/>
    <x v="19"/>
    <n v="565604"/>
    <n v="4"/>
    <n v="28.36"/>
    <n v="28.36"/>
    <n v="1.418E-2"/>
    <n v="1.418E-2"/>
  </r>
  <r>
    <x v="0"/>
    <s v="K"/>
    <x v="20"/>
    <n v="535732"/>
    <n v="4"/>
    <n v="94"/>
    <n v="94"/>
    <n v="4.7E-2"/>
    <n v="4.7E-2"/>
  </r>
  <r>
    <x v="0"/>
    <s v="K"/>
    <x v="20"/>
    <n v="545702"/>
    <n v="4"/>
    <n v="140.33000000000001"/>
    <n v="140.86060000000001"/>
    <n v="7.0165000000000005E-2"/>
    <n v="7.0430300000000001E-2"/>
  </r>
  <r>
    <x v="0"/>
    <s v="L"/>
    <x v="21"/>
    <n v="565603"/>
    <n v="4"/>
    <n v="9.9700000000000006"/>
    <n v="9.9700000000000006"/>
    <n v="4.9850000000000007E-3"/>
    <n v="4.9850000000000007E-3"/>
  </r>
  <r>
    <x v="0"/>
    <s v="L"/>
    <x v="21"/>
    <n v="575601"/>
    <n v="4"/>
    <n v="117.18"/>
    <n v="117.18"/>
    <n v="5.8590000000000003E-2"/>
    <n v="5.8590000000000003E-2"/>
  </r>
  <r>
    <x v="0"/>
    <s v="L"/>
    <x v="21"/>
    <n v="575603"/>
    <n v="4"/>
    <n v="20.97"/>
    <n v="20.97"/>
    <n v="1.0485E-2"/>
    <n v="1.0485E-2"/>
  </r>
  <r>
    <x v="0"/>
    <s v="L"/>
    <x v="21"/>
    <n v="575604"/>
    <n v="4"/>
    <n v="21.81"/>
    <n v="27.31"/>
    <n v="1.0905E-2"/>
    <n v="1.3654999999999999E-2"/>
  </r>
  <r>
    <x v="0"/>
    <s v="L"/>
    <x v="21"/>
    <n v="575605"/>
    <n v="4"/>
    <n v="289.73"/>
    <n v="289.73"/>
    <n v="0.14486500000000002"/>
    <n v="0.14486500000000002"/>
  </r>
  <r>
    <x v="0"/>
    <s v="L"/>
    <x v="21"/>
    <n v="585601"/>
    <n v="4"/>
    <n v="64"/>
    <n v="64"/>
    <n v="3.2000000000000001E-2"/>
    <n v="3.2000000000000001E-2"/>
  </r>
  <r>
    <x v="0"/>
    <s v="L"/>
    <x v="22"/>
    <n v="565501"/>
    <n v="4"/>
    <n v="112.42"/>
    <n v="224.84"/>
    <n v="5.6210000000000003E-2"/>
    <n v="0.11242000000000001"/>
  </r>
  <r>
    <x v="0"/>
    <s v="L"/>
    <x v="22"/>
    <n v="565533"/>
    <n v="4"/>
    <n v="57.72"/>
    <n v="78.92"/>
    <n v="2.886E-2"/>
    <n v="3.9460000000000002E-2"/>
  </r>
  <r>
    <x v="0"/>
    <s v="L"/>
    <x v="22"/>
    <n v="575432"/>
    <n v="4"/>
    <n v="405.79"/>
    <n v="411.58"/>
    <n v="0.20289500000000002"/>
    <n v="0.20579"/>
  </r>
  <r>
    <x v="0"/>
    <s v="L"/>
    <x v="22"/>
    <n v="575501"/>
    <n v="4"/>
    <n v="760.78"/>
    <n v="864.56"/>
    <n v="0.38039000000000001"/>
    <n v="0.43228"/>
  </r>
  <r>
    <x v="0"/>
    <s v="L"/>
    <x v="22"/>
    <n v="575502"/>
    <n v="4"/>
    <n v="1502.89"/>
    <n v="1506.14"/>
    <n v="0.75144500000000003"/>
    <n v="0.75307000000000002"/>
  </r>
  <r>
    <x v="0"/>
    <s v="L"/>
    <x v="22"/>
    <n v="585432"/>
    <n v="4"/>
    <n v="563.72"/>
    <n v="582.78689999999995"/>
    <n v="0.28186"/>
    <n v="0.29139345"/>
  </r>
  <r>
    <x v="0"/>
    <s v="L"/>
    <x v="22"/>
    <n v="585502"/>
    <n v="4"/>
    <n v="51.69"/>
    <n v="91.06"/>
    <n v="2.5845E-2"/>
    <n v="4.5530000000000001E-2"/>
  </r>
  <r>
    <x v="0"/>
    <s v="L"/>
    <x v="22"/>
    <n v="585531"/>
    <n v="4"/>
    <n v="19.3"/>
    <n v="38.6"/>
    <n v="9.6500000000000006E-3"/>
    <n v="1.9300000000000001E-2"/>
  </r>
  <r>
    <x v="0"/>
    <s v="L"/>
    <x v="22"/>
    <n v="585532"/>
    <n v="4"/>
    <n v="586.36"/>
    <n v="591.55999999999995"/>
    <n v="0.29318"/>
    <n v="0.29577999999999999"/>
  </r>
  <r>
    <x v="0"/>
    <s v="L"/>
    <x v="22"/>
    <n v="595531"/>
    <n v="4"/>
    <n v="11.58"/>
    <n v="23.16"/>
    <n v="5.79E-3"/>
    <n v="1.158E-2"/>
  </r>
  <r>
    <x v="0"/>
    <s v="L"/>
    <x v="22"/>
    <n v="595532"/>
    <n v="4"/>
    <n v="8.39"/>
    <n v="16.78"/>
    <n v="4.1949999999999999E-3"/>
    <n v="8.3899999999999999E-3"/>
  </r>
  <r>
    <x v="0"/>
    <s v="L"/>
    <x v="23"/>
    <n v="565633"/>
    <n v="4"/>
    <n v="279"/>
    <n v="284.69389999999999"/>
    <n v="0.13950000000000001"/>
    <n v="0.14234695"/>
  </r>
  <r>
    <x v="0"/>
    <s v="L"/>
    <x v="23"/>
    <n v="565634"/>
    <n v="4"/>
    <n v="1940.4"/>
    <n v="1983.7141999999999"/>
    <n v="0.97020000000000006"/>
    <n v="0.99185709999999994"/>
  </r>
  <r>
    <x v="0"/>
    <s v="L"/>
    <x v="23"/>
    <n v="575632"/>
    <n v="4"/>
    <n v="188.5"/>
    <n v="214.2046"/>
    <n v="9.425E-2"/>
    <n v="0.1071023"/>
  </r>
  <r>
    <x v="0"/>
    <s v="L"/>
    <x v="23"/>
    <n v="575633"/>
    <n v="4"/>
    <n v="12.52"/>
    <n v="12.52"/>
    <n v="6.2599999999999999E-3"/>
    <n v="6.2599999999999999E-3"/>
  </r>
  <r>
    <x v="0"/>
    <s v="M"/>
    <x v="24"/>
    <n v="585431"/>
    <n v="4"/>
    <n v="1039.74"/>
    <n v="1071.3821"/>
    <n v="0.51987000000000005"/>
    <n v="0.53569105000000006"/>
  </r>
  <r>
    <x v="0"/>
    <s v="M"/>
    <x v="24"/>
    <n v="585501"/>
    <n v="4"/>
    <n v="50.5"/>
    <n v="66.58"/>
    <n v="2.5250000000000002E-2"/>
    <n v="3.329E-2"/>
  </r>
  <r>
    <x v="0"/>
    <s v="M"/>
    <x v="24"/>
    <n v="595330"/>
    <n v="4"/>
    <n v="155"/>
    <n v="310"/>
    <n v="7.7499999999999999E-2"/>
    <n v="0.155"/>
  </r>
  <r>
    <x v="0"/>
    <s v="M"/>
    <x v="24"/>
    <n v="595400"/>
    <n v="4"/>
    <n v="544.79999999999995"/>
    <n v="979.6"/>
    <n v="0.27239999999999998"/>
    <n v="0.48980000000000001"/>
  </r>
  <r>
    <x v="0"/>
    <s v="M"/>
    <x v="24"/>
    <n v="595431"/>
    <n v="4"/>
    <n v="1882.12"/>
    <n v="2235.8449999999998"/>
    <n v="0.9410599999999999"/>
    <n v="1.1179224999999999"/>
  </r>
  <r>
    <x v="0"/>
    <s v="M"/>
    <x v="24"/>
    <n v="595432"/>
    <n v="4"/>
    <n v="3.78"/>
    <n v="5.16"/>
    <n v="1.89E-3"/>
    <n v="2.5800000000000003E-3"/>
  </r>
  <r>
    <x v="0"/>
    <s v="M"/>
    <x v="24"/>
    <n v="595502"/>
    <n v="4"/>
    <n v="16.13"/>
    <n v="32.26"/>
    <n v="8.0649999999999993E-3"/>
    <n v="1.6129999999999999E-2"/>
  </r>
  <r>
    <x v="0"/>
    <s v="M"/>
    <x v="24"/>
    <n v="595503"/>
    <n v="4"/>
    <n v="9.65"/>
    <n v="19.3"/>
    <n v="4.8250000000000003E-3"/>
    <n v="9.6500000000000006E-3"/>
  </r>
  <r>
    <x v="0"/>
    <s v="M"/>
    <x v="24"/>
    <n v="595504"/>
    <n v="4"/>
    <n v="20.94"/>
    <n v="41.88"/>
    <n v="1.047E-2"/>
    <n v="2.094E-2"/>
  </r>
  <r>
    <x v="0"/>
    <s v="M"/>
    <x v="24"/>
    <n v="595505"/>
    <n v="4"/>
    <n v="12.29"/>
    <n v="24.58"/>
    <n v="6.1449999999999994E-3"/>
    <n v="1.2289999999999999E-2"/>
  </r>
  <r>
    <x v="0"/>
    <s v="M"/>
    <x v="24"/>
    <n v="595533"/>
    <n v="4"/>
    <n v="13.51"/>
    <n v="27.02"/>
    <n v="6.7549999999999997E-3"/>
    <n v="1.3509999999999999E-2"/>
  </r>
  <r>
    <x v="0"/>
    <s v="M"/>
    <x v="24"/>
    <n v="605400"/>
    <n v="4"/>
    <n v="887.7"/>
    <n v="891.3"/>
    <n v="0.44385000000000002"/>
    <n v="0.44564999999999999"/>
  </r>
  <r>
    <x v="0"/>
    <s v="M"/>
    <x v="24"/>
    <n v="605431"/>
    <n v="4"/>
    <n v="94.55"/>
    <n v="104.9"/>
    <n v="4.7274999999999998E-2"/>
    <n v="5.2450000000000004E-2"/>
  </r>
  <r>
    <x v="0"/>
    <s v="M"/>
    <x v="24"/>
    <n v="605502"/>
    <n v="4"/>
    <n v="66.5"/>
    <n v="66.5"/>
    <n v="3.3250000000000002E-2"/>
    <n v="3.3250000000000002E-2"/>
  </r>
  <r>
    <x v="0"/>
    <s v="M"/>
    <x v="24"/>
    <n v="605503"/>
    <n v="4"/>
    <n v="178.4"/>
    <n v="178.4"/>
    <n v="8.9200000000000002E-2"/>
    <n v="8.9200000000000002E-2"/>
  </r>
  <r>
    <x v="0"/>
    <s v="M"/>
    <x v="24"/>
    <n v="605505"/>
    <n v="4"/>
    <n v="208"/>
    <n v="416"/>
    <n v="0.104"/>
    <n v="0.20799999999999999"/>
  </r>
  <r>
    <x v="0"/>
    <s v="M"/>
    <x v="24"/>
    <n v="605507"/>
    <n v="4"/>
    <n v="5"/>
    <n v="5"/>
    <n v="2.5000000000000001E-3"/>
    <n v="2.5000000000000001E-3"/>
  </r>
  <r>
    <x v="0"/>
    <s v="M"/>
    <x v="24"/>
    <n v="615400"/>
    <n v="4"/>
    <n v="1323.31"/>
    <n v="1337.211"/>
    <n v="0.66165499999999999"/>
    <n v="0.66860549999999996"/>
  </r>
  <r>
    <x v="0"/>
    <s v="M"/>
    <x v="24"/>
    <n v="615431"/>
    <n v="4"/>
    <n v="1109.5"/>
    <n v="1332.3429000000001"/>
    <n v="0.55474999999999997"/>
    <n v="0.66617145"/>
  </r>
  <r>
    <x v="0"/>
    <s v="M"/>
    <x v="24"/>
    <n v="615505"/>
    <n v="4"/>
    <n v="146"/>
    <n v="146"/>
    <n v="7.2999999999999995E-2"/>
    <n v="7.2999999999999995E-2"/>
  </r>
  <r>
    <x v="0"/>
    <s v="M"/>
    <x v="24"/>
    <n v="615508"/>
    <n v="4"/>
    <n v="11"/>
    <n v="11"/>
    <n v="5.4999999999999997E-3"/>
    <n v="5.4999999999999997E-3"/>
  </r>
  <r>
    <x v="0"/>
    <s v="M"/>
    <x v="24"/>
    <n v="625330"/>
    <n v="4"/>
    <n v="48.9"/>
    <n v="48.9"/>
    <n v="2.445E-2"/>
    <n v="2.445E-2"/>
  </r>
  <r>
    <x v="0"/>
    <s v="M"/>
    <x v="24"/>
    <n v="625401"/>
    <n v="4"/>
    <n v="110"/>
    <n v="110"/>
    <n v="5.5E-2"/>
    <n v="5.5E-2"/>
  </r>
  <r>
    <x v="0"/>
    <s v="M"/>
    <x v="24"/>
    <n v="625402"/>
    <n v="4"/>
    <n v="4895.3599999999997"/>
    <n v="5193.7299999999996"/>
    <n v="2.4476799999999996"/>
    <n v="2.5968649999999998"/>
  </r>
  <r>
    <x v="0"/>
    <s v="M"/>
    <x v="24"/>
    <n v="625432"/>
    <n v="4"/>
    <n v="312.8"/>
    <n v="495.8"/>
    <n v="0.15640000000000001"/>
    <n v="0.24790000000000001"/>
  </r>
  <r>
    <x v="0"/>
    <s v="M"/>
    <x v="24"/>
    <n v="625433"/>
    <n v="4"/>
    <n v="40.049999999999997"/>
    <n v="40.049999999999997"/>
    <n v="2.0024999999999998E-2"/>
    <n v="2.0024999999999998E-2"/>
  </r>
  <r>
    <x v="0"/>
    <s v="M"/>
    <x v="24"/>
    <n v="625435"/>
    <n v="4"/>
    <n v="224.89"/>
    <n v="415.49"/>
    <n v="0.11244499999999999"/>
    <n v="0.20774500000000001"/>
  </r>
  <r>
    <x v="0"/>
    <s v="M"/>
    <x v="24"/>
    <n v="625436"/>
    <n v="4"/>
    <n v="15.24"/>
    <n v="15.24"/>
    <n v="7.62E-3"/>
    <n v="7.62E-3"/>
  </r>
  <r>
    <x v="0"/>
    <s v="M"/>
    <x v="24"/>
    <n v="635330"/>
    <n v="4"/>
    <n v="588.29999999999995"/>
    <n v="657.43640000000005"/>
    <n v="0.29414999999999997"/>
    <n v="0.32871820000000002"/>
  </r>
  <r>
    <x v="0"/>
    <s v="M"/>
    <x v="24"/>
    <n v="635400"/>
    <n v="4"/>
    <n v="229.62"/>
    <n v="293.94"/>
    <n v="0.11481"/>
    <n v="0.14696999999999999"/>
  </r>
  <r>
    <x v="0"/>
    <s v="M"/>
    <x v="24"/>
    <n v="635433"/>
    <n v="4"/>
    <n v="15.24"/>
    <n v="15.24"/>
    <n v="7.62E-3"/>
    <n v="7.62E-3"/>
  </r>
  <r>
    <x v="0"/>
    <s v="M"/>
    <x v="24"/>
    <n v="635435"/>
    <n v="4"/>
    <n v="57.15"/>
    <n v="57.15"/>
    <n v="2.8575E-2"/>
    <n v="2.8575E-2"/>
  </r>
  <r>
    <x v="0"/>
    <s v="M"/>
    <x v="24"/>
    <n v="645331"/>
    <n v="4"/>
    <n v="1800.23"/>
    <n v="1919.0608999999999"/>
    <n v="0.900115"/>
    <n v="0.95953044999999992"/>
  </r>
  <r>
    <x v="0"/>
    <s v="M"/>
    <x v="24"/>
    <n v="645401"/>
    <n v="4"/>
    <n v="53.69"/>
    <n v="53.69"/>
    <n v="2.6844999999999997E-2"/>
    <n v="2.6844999999999997E-2"/>
  </r>
  <r>
    <x v="0"/>
    <s v="M"/>
    <x v="25"/>
    <n v="655330"/>
    <n v="4"/>
    <n v="443.86"/>
    <n v="443.86"/>
    <n v="0.22193000000000002"/>
    <n v="0.22193000000000002"/>
  </r>
  <r>
    <x v="0"/>
    <s v="M"/>
    <x v="25"/>
    <n v="655404"/>
    <n v="4"/>
    <n v="21.68"/>
    <n v="21.68"/>
    <n v="1.0840000000000001E-2"/>
    <n v="1.0840000000000001E-2"/>
  </r>
  <r>
    <x v="0"/>
    <s v="M"/>
    <x v="25"/>
    <n v="665301"/>
    <n v="4"/>
    <n v="328.83"/>
    <n v="433.66"/>
    <n v="0.16441500000000001"/>
    <n v="0.21683000000000002"/>
  </r>
  <r>
    <x v="0"/>
    <s v="M"/>
    <x v="25"/>
    <n v="665331"/>
    <n v="4"/>
    <n v="190.6"/>
    <n v="381.2"/>
    <n v="9.5299999999999996E-2"/>
    <n v="0.19059999999999999"/>
  </r>
  <r>
    <x v="0"/>
    <s v="M"/>
    <x v="25"/>
    <n v="675302"/>
    <n v="4"/>
    <n v="87.5"/>
    <n v="87.5"/>
    <n v="4.3749999999999997E-2"/>
    <n v="4.3749999999999997E-2"/>
  </r>
  <r>
    <x v="0"/>
    <s v="M"/>
    <x v="25"/>
    <n v="685231"/>
    <n v="4"/>
    <n v="787.88"/>
    <n v="1560.08"/>
    <n v="0.39394000000000001"/>
    <n v="0.78003999999999996"/>
  </r>
  <r>
    <x v="0"/>
    <s v="M"/>
    <x v="25"/>
    <n v="685232"/>
    <n v="4"/>
    <n v="360"/>
    <n v="360"/>
    <n v="0.18"/>
    <n v="0.18"/>
  </r>
  <r>
    <x v="0"/>
    <s v="M"/>
    <x v="25"/>
    <n v="695239"/>
    <n v="4"/>
    <n v="438.95"/>
    <n v="438.95"/>
    <n v="0.219475"/>
    <n v="0.219475"/>
  </r>
  <r>
    <x v="0"/>
    <s v="O"/>
    <x v="26"/>
    <n v="665336"/>
    <n v="4"/>
    <n v="18.62"/>
    <n v="18.62"/>
    <n v="9.3100000000000006E-3"/>
    <n v="9.3100000000000006E-3"/>
  </r>
  <r>
    <x v="0"/>
    <s v="O"/>
    <x v="26"/>
    <n v="665401"/>
    <n v="4"/>
    <n v="8"/>
    <n v="8"/>
    <n v="4.0000000000000001E-3"/>
    <n v="4.0000000000000001E-3"/>
  </r>
  <r>
    <x v="0"/>
    <s v="O"/>
    <x v="26"/>
    <n v="665403"/>
    <n v="4"/>
    <n v="18.46"/>
    <n v="18.46"/>
    <n v="9.2300000000000004E-3"/>
    <n v="9.2300000000000004E-3"/>
  </r>
  <r>
    <x v="0"/>
    <s v="O"/>
    <x v="26"/>
    <n v="665404"/>
    <n v="4"/>
    <n v="300"/>
    <n v="300"/>
    <n v="0.15"/>
    <n v="0.15"/>
  </r>
  <r>
    <x v="0"/>
    <s v="O"/>
    <x v="26"/>
    <n v="675331"/>
    <n v="4"/>
    <n v="52.54"/>
    <n v="52.54"/>
    <n v="2.6269999999999998E-2"/>
    <n v="2.6269999999999998E-2"/>
  </r>
  <r>
    <x v="0"/>
    <s v="O"/>
    <x v="26"/>
    <n v="685304"/>
    <n v="4"/>
    <n v="29"/>
    <n v="29"/>
    <n v="1.4500000000000001E-2"/>
    <n v="1.4500000000000001E-2"/>
  </r>
  <r>
    <x v="0"/>
    <s v="O"/>
    <x v="26"/>
    <n v="685331"/>
    <n v="4"/>
    <n v="123.2"/>
    <n v="123.2"/>
    <n v="6.1600000000000002E-2"/>
    <n v="6.1600000000000002E-2"/>
  </r>
  <r>
    <x v="0"/>
    <s v="O"/>
    <x v="26"/>
    <n v="695240"/>
    <n v="4"/>
    <n v="84.5"/>
    <n v="84.5"/>
    <n v="4.2250000000000003E-2"/>
    <n v="4.2250000000000003E-2"/>
  </r>
  <r>
    <x v="0"/>
    <s v="O"/>
    <x v="26"/>
    <n v="695301"/>
    <n v="4"/>
    <n v="63.7"/>
    <n v="63.7"/>
    <n v="3.1850000000000003E-2"/>
    <n v="3.1850000000000003E-2"/>
  </r>
  <r>
    <x v="0"/>
    <s v="O"/>
    <x v="26"/>
    <n v="705232"/>
    <n v="4"/>
    <n v="52.8"/>
    <n v="52.8"/>
    <n v="2.64E-2"/>
    <n v="2.64E-2"/>
  </r>
  <r>
    <x v="0"/>
    <s v="O"/>
    <x v="26"/>
    <n v="705300"/>
    <n v="4"/>
    <n v="288.05"/>
    <n v="288.05"/>
    <n v="0.14402500000000001"/>
    <n v="0.14402500000000001"/>
  </r>
  <r>
    <x v="0"/>
    <s v="O"/>
    <x v="26"/>
    <n v="725130"/>
    <n v="4"/>
    <n v="70.2"/>
    <n v="70.2"/>
    <n v="3.5099999999999999E-2"/>
    <n v="3.5099999999999999E-2"/>
  </r>
  <r>
    <x v="0"/>
    <s v="O"/>
    <x v="26"/>
    <n v="745206"/>
    <n v="4"/>
    <n v="46.8"/>
    <n v="46.8"/>
    <n v="2.3399999999999997E-2"/>
    <n v="2.3399999999999997E-2"/>
  </r>
  <r>
    <x v="0"/>
    <s v="O"/>
    <x v="26"/>
    <n v="755201"/>
    <n v="4"/>
    <n v="380"/>
    <n v="380"/>
    <n v="0.19"/>
    <n v="0.19"/>
  </r>
  <r>
    <x v="0"/>
    <s v="O"/>
    <x v="27"/>
    <n v="685600"/>
    <n v="4"/>
    <n v="175.6"/>
    <n v="347.2"/>
    <n v="8.7800000000000003E-2"/>
    <n v="0.1736"/>
  </r>
  <r>
    <x v="0"/>
    <s v="O"/>
    <x v="27"/>
    <n v="695600"/>
    <n v="4"/>
    <n v="600.6"/>
    <n v="1201.2"/>
    <n v="0.30030000000000001"/>
    <n v="0.60060000000000002"/>
  </r>
  <r>
    <x v="0"/>
    <s v="O"/>
    <x v="27"/>
    <n v="726002"/>
    <n v="4"/>
    <n v="212.2"/>
    <n v="212.2"/>
    <n v="0.1061"/>
    <n v="0.1061"/>
  </r>
  <r>
    <x v="0"/>
    <s v="O"/>
    <x v="27"/>
    <n v="785930"/>
    <n v="4"/>
    <n v="848.8"/>
    <n v="848.8"/>
    <n v="0.4244"/>
    <n v="0.4244"/>
  </r>
  <r>
    <x v="0"/>
    <s v="O"/>
    <x v="28"/>
    <n v="655430"/>
    <n v="4"/>
    <n v="46.2"/>
    <n v="46.2"/>
    <n v="2.3100000000000002E-2"/>
    <n v="2.3100000000000002E-2"/>
  </r>
  <r>
    <x v="0"/>
    <s v="O"/>
    <x v="28"/>
    <n v="655500"/>
    <n v="4"/>
    <n v="76.3"/>
    <n v="76.3"/>
    <n v="3.8149999999999996E-2"/>
    <n v="3.8149999999999996E-2"/>
  </r>
  <r>
    <x v="0"/>
    <s v="O"/>
    <x v="28"/>
    <n v="675600"/>
    <n v="4"/>
    <n v="85.8"/>
    <n v="171.6"/>
    <n v="4.2900000000000001E-2"/>
    <n v="8.5800000000000001E-2"/>
  </r>
  <r>
    <x v="1"/>
    <s v="A"/>
    <x v="0"/>
    <n v="345602"/>
    <n v="1"/>
    <n v="8828.6316000000006"/>
    <n v="8831.5704000000005"/>
    <n v="4.4143158000000007"/>
    <n v="4.4157852000000002"/>
  </r>
  <r>
    <x v="1"/>
    <s v="A"/>
    <x v="0"/>
    <n v="345607"/>
    <n v="1"/>
    <n v="5425.81"/>
    <n v="5427.9611999999997"/>
    <n v="2.7129050000000001"/>
    <n v="2.7139805999999997"/>
  </r>
  <r>
    <x v="1"/>
    <s v="A"/>
    <x v="0"/>
    <n v="345608"/>
    <n v="1"/>
    <n v="961.32"/>
    <n v="961.32"/>
    <n v="0.48066000000000003"/>
    <n v="0.48066000000000003"/>
  </r>
  <r>
    <x v="1"/>
    <s v="A"/>
    <x v="0"/>
    <n v="355601"/>
    <n v="1"/>
    <n v="29937.5"/>
    <n v="29949.173500000001"/>
    <n v="14.96875"/>
    <n v="14.97458675"/>
  </r>
  <r>
    <x v="1"/>
    <s v="A"/>
    <x v="0"/>
    <n v="355602"/>
    <n v="1"/>
    <n v="4825.5200000000004"/>
    <n v="4825.5200000000004"/>
    <n v="2.41276"/>
    <n v="2.41276"/>
  </r>
  <r>
    <x v="1"/>
    <s v="A"/>
    <x v="0"/>
    <n v="355631"/>
    <n v="1"/>
    <n v="40892.94"/>
    <n v="40892.94"/>
    <n v="20.446470000000001"/>
    <n v="20.446470000000001"/>
  </r>
  <r>
    <x v="1"/>
    <s v="A"/>
    <x v="0"/>
    <n v="355632"/>
    <n v="1"/>
    <n v="4344"/>
    <n v="4344"/>
    <n v="2.1720000000000002"/>
    <n v="2.1720000000000002"/>
  </r>
  <r>
    <x v="1"/>
    <s v="A"/>
    <x v="0"/>
    <n v="355633"/>
    <n v="1"/>
    <n v="16150.934800000001"/>
    <n v="16152.2817"/>
    <n v="8.0754674000000009"/>
    <n v="8.0761408499999998"/>
  </r>
  <r>
    <x v="1"/>
    <s v="A"/>
    <x v="0"/>
    <n v="355634"/>
    <n v="1"/>
    <n v="1231.99"/>
    <n v="1231.99"/>
    <n v="0.61599499999999996"/>
    <n v="0.61599499999999996"/>
  </r>
  <r>
    <x v="1"/>
    <s v="A"/>
    <x v="0"/>
    <n v="355635"/>
    <n v="1"/>
    <n v="4843.82"/>
    <n v="4846.1382000000003"/>
    <n v="2.42191"/>
    <n v="2.4230691000000002"/>
  </r>
  <r>
    <x v="1"/>
    <s v="A"/>
    <x v="0"/>
    <n v="355702"/>
    <n v="1"/>
    <n v="6721.66"/>
    <n v="6721.66"/>
    <n v="3.36083"/>
    <n v="3.36083"/>
  </r>
  <r>
    <x v="1"/>
    <s v="A"/>
    <x v="0"/>
    <n v="355703"/>
    <n v="1"/>
    <n v="1989.3"/>
    <n v="1989.3"/>
    <n v="0.99464999999999992"/>
    <n v="0.99464999999999992"/>
  </r>
  <r>
    <x v="1"/>
    <s v="A"/>
    <x v="0"/>
    <n v="355704"/>
    <n v="1"/>
    <n v="343.34"/>
    <n v="343.34"/>
    <n v="0.17166999999999999"/>
    <n v="0.17166999999999999"/>
  </r>
  <r>
    <x v="1"/>
    <s v="A"/>
    <x v="0"/>
    <n v="355705"/>
    <n v="1"/>
    <n v="447.1"/>
    <n v="447.1"/>
    <n v="0.22355"/>
    <n v="0.22355"/>
  </r>
  <r>
    <x v="1"/>
    <s v="A"/>
    <x v="0"/>
    <n v="355706"/>
    <n v="1"/>
    <n v="263"/>
    <n v="263"/>
    <n v="0.13150000000000001"/>
    <n v="0.13150000000000001"/>
  </r>
  <r>
    <x v="1"/>
    <s v="A"/>
    <x v="0"/>
    <n v="365630"/>
    <n v="1"/>
    <n v="132.99039999999999"/>
    <n v="132.99039999999999"/>
    <n v="6.649519999999999E-2"/>
    <n v="6.649519999999999E-2"/>
  </r>
  <r>
    <x v="1"/>
    <s v="A"/>
    <x v="0"/>
    <n v="365701"/>
    <n v="1"/>
    <n v="20386.490000000002"/>
    <n v="20386.490000000002"/>
    <n v="10.193245000000001"/>
    <n v="10.193245000000001"/>
  </r>
  <r>
    <x v="1"/>
    <s v="A"/>
    <x v="0"/>
    <n v="365702"/>
    <n v="1"/>
    <n v="2994.22"/>
    <n v="2994.22"/>
    <n v="1.4971099999999999"/>
    <n v="1.4971099999999999"/>
  </r>
  <r>
    <x v="1"/>
    <s v="A"/>
    <x v="1"/>
    <n v="375730"/>
    <n v="1"/>
    <n v="7799.16"/>
    <n v="7801.1988000000001"/>
    <n v="3.8995799999999998"/>
    <n v="3.9005993999999999"/>
  </r>
  <r>
    <x v="1"/>
    <s v="A"/>
    <x v="1"/>
    <n v="375801"/>
    <n v="1"/>
    <n v="26999.02"/>
    <n v="27095.673200000001"/>
    <n v="13.499510000000001"/>
    <n v="13.5478366"/>
  </r>
  <r>
    <x v="1"/>
    <s v="A"/>
    <x v="1"/>
    <n v="385800"/>
    <n v="1"/>
    <n v="53079.38"/>
    <n v="53109.596799999999"/>
    <n v="26.53969"/>
    <n v="26.554798399999999"/>
  </r>
  <r>
    <x v="1"/>
    <s v="A"/>
    <x v="1"/>
    <n v="385831"/>
    <n v="1"/>
    <n v="9567.51"/>
    <n v="9586.7499000000007"/>
    <n v="4.7837550000000002"/>
    <n v="4.7933749500000005"/>
  </r>
  <r>
    <x v="1"/>
    <s v="A"/>
    <x v="1"/>
    <n v="395800"/>
    <n v="1"/>
    <n v="22626.11"/>
    <n v="22690.699400000001"/>
    <n v="11.313055"/>
    <n v="11.3453497"/>
  </r>
  <r>
    <x v="1"/>
    <s v="A"/>
    <x v="1"/>
    <n v="395830"/>
    <n v="1"/>
    <n v="1639.26"/>
    <n v="1648.664"/>
    <n v="0.81962999999999997"/>
    <n v="0.82433199999999995"/>
  </r>
  <r>
    <x v="1"/>
    <s v="A"/>
    <x v="1"/>
    <n v="395901"/>
    <n v="1"/>
    <n v="3.9"/>
    <n v="3.9"/>
    <n v="1.9499999999999999E-3"/>
    <n v="1.9499999999999999E-3"/>
  </r>
  <r>
    <x v="1"/>
    <s v="A"/>
    <x v="2"/>
    <n v="395931"/>
    <n v="1"/>
    <n v="53.79"/>
    <n v="54.014499999999998"/>
    <n v="2.6894999999999999E-2"/>
    <n v="2.700725E-2"/>
  </r>
  <r>
    <x v="1"/>
    <s v="A"/>
    <x v="2"/>
    <n v="405800"/>
    <n v="1"/>
    <n v="70.72"/>
    <n v="70.72"/>
    <n v="3.5360000000000003E-2"/>
    <n v="3.5360000000000003E-2"/>
  </r>
  <r>
    <x v="1"/>
    <s v="A"/>
    <x v="2"/>
    <n v="405830"/>
    <n v="1"/>
    <n v="2117.52"/>
    <n v="2126.471"/>
    <n v="1.0587599999999999"/>
    <n v="1.0632355"/>
  </r>
  <r>
    <x v="1"/>
    <s v="A"/>
    <x v="2"/>
    <n v="405900"/>
    <n v="1"/>
    <n v="13938.67"/>
    <n v="13949.6865"/>
    <n v="6.9693350000000001"/>
    <n v="6.9748432500000002"/>
  </r>
  <r>
    <x v="1"/>
    <s v="A"/>
    <x v="2"/>
    <n v="405933"/>
    <n v="1"/>
    <n v="86.44"/>
    <n v="88.174700000000001"/>
    <n v="4.3220000000000001E-2"/>
    <n v="4.4087349999999997E-2"/>
  </r>
  <r>
    <x v="1"/>
    <s v="A"/>
    <x v="2"/>
    <n v="405934"/>
    <n v="1"/>
    <n v="76"/>
    <n v="77.551000000000002"/>
    <n v="3.7999999999999999E-2"/>
    <n v="3.8775500000000004E-2"/>
  </r>
  <r>
    <x v="1"/>
    <s v="A"/>
    <x v="2"/>
    <n v="415830"/>
    <n v="1"/>
    <n v="700.8"/>
    <n v="715.10199999999998"/>
    <n v="0.35039999999999999"/>
    <n v="0.35755100000000001"/>
  </r>
  <r>
    <x v="1"/>
    <s v="A"/>
    <x v="2"/>
    <n v="415900"/>
    <n v="1"/>
    <n v="3337.09"/>
    <n v="3341.0798"/>
    <n v="1.6685450000000002"/>
    <n v="1.6705399000000001"/>
  </r>
  <r>
    <x v="1"/>
    <s v="A"/>
    <x v="2"/>
    <n v="415931"/>
    <n v="1"/>
    <n v="7.8"/>
    <n v="7.8"/>
    <n v="3.8999999999999998E-3"/>
    <n v="3.8999999999999998E-3"/>
  </r>
  <r>
    <x v="1"/>
    <s v="A"/>
    <x v="2"/>
    <n v="425900"/>
    <n v="1"/>
    <n v="358"/>
    <n v="358"/>
    <n v="0.17899999999999999"/>
    <n v="0.17899999999999999"/>
  </r>
  <r>
    <x v="1"/>
    <s v="A"/>
    <x v="2"/>
    <n v="425931"/>
    <n v="1"/>
    <n v="3181.6"/>
    <n v="3181.6"/>
    <n v="1.5908"/>
    <n v="1.5908"/>
  </r>
  <r>
    <x v="1"/>
    <s v="A"/>
    <x v="2"/>
    <n v="426002"/>
    <n v="1"/>
    <n v="1.41"/>
    <n v="1.41"/>
    <n v="7.0500000000000001E-4"/>
    <n v="7.0500000000000001E-4"/>
  </r>
  <r>
    <x v="1"/>
    <s v="A"/>
    <x v="2"/>
    <n v="435931"/>
    <n v="2"/>
    <n v="8280.8799999999992"/>
    <n v="8347.2880999999998"/>
    <n v="4.1404399999999999"/>
    <n v="4.17364405"/>
  </r>
  <r>
    <x v="1"/>
    <s v="A"/>
    <x v="3"/>
    <n v="325700"/>
    <n v="1"/>
    <n v="3.48"/>
    <n v="3.48"/>
    <n v="1.74E-3"/>
    <n v="1.74E-3"/>
  </r>
  <r>
    <x v="1"/>
    <s v="A"/>
    <x v="3"/>
    <n v="335631"/>
    <n v="1"/>
    <n v="88.5"/>
    <n v="88.5"/>
    <n v="4.4249999999999998E-2"/>
    <n v="4.4249999999999998E-2"/>
  </r>
  <r>
    <x v="1"/>
    <s v="A"/>
    <x v="3"/>
    <n v="335701"/>
    <n v="1"/>
    <n v="4291.8900000000003"/>
    <n v="4327.7416000000003"/>
    <n v="2.1459450000000002"/>
    <n v="2.1638708000000002"/>
  </r>
  <r>
    <x v="1"/>
    <s v="A"/>
    <x v="3"/>
    <n v="335703"/>
    <n v="1"/>
    <n v="593.1"/>
    <n v="593.71220000000005"/>
    <n v="0.29655000000000004"/>
    <n v="0.29685610000000001"/>
  </r>
  <r>
    <x v="1"/>
    <s v="A"/>
    <x v="3"/>
    <n v="335705"/>
    <n v="1"/>
    <n v="34.15"/>
    <n v="34.8215"/>
    <n v="1.7075E-2"/>
    <n v="1.7410749999999999E-2"/>
  </r>
  <r>
    <x v="1"/>
    <s v="A"/>
    <x v="3"/>
    <n v="335731"/>
    <n v="1"/>
    <n v="90"/>
    <n v="90.346900000000005"/>
    <n v="4.4999999999999998E-2"/>
    <n v="4.5173450000000004E-2"/>
  </r>
  <r>
    <x v="1"/>
    <s v="A"/>
    <x v="3"/>
    <n v="335732"/>
    <n v="1"/>
    <n v="24.13"/>
    <n v="24.221800000000002"/>
    <n v="1.2064999999999999E-2"/>
    <n v="1.2110900000000001E-2"/>
  </r>
  <r>
    <x v="1"/>
    <s v="A"/>
    <x v="3"/>
    <n v="335733"/>
    <n v="1"/>
    <n v="5.8"/>
    <n v="5.8"/>
    <n v="2.8999999999999998E-3"/>
    <n v="2.8999999999999998E-3"/>
  </r>
  <r>
    <x v="1"/>
    <s v="A"/>
    <x v="3"/>
    <n v="335734"/>
    <n v="1"/>
    <n v="3.9"/>
    <n v="3.9"/>
    <n v="1.9499999999999999E-3"/>
    <n v="1.9499999999999999E-3"/>
  </r>
  <r>
    <x v="1"/>
    <s v="A"/>
    <x v="3"/>
    <n v="345534"/>
    <n v="1"/>
    <n v="8409.52"/>
    <n v="8512.8670000000002"/>
    <n v="4.2047600000000003"/>
    <n v="4.2564335"/>
  </r>
  <r>
    <x v="1"/>
    <s v="A"/>
    <x v="3"/>
    <n v="345603"/>
    <n v="1"/>
    <n v="9707.26"/>
    <n v="9727.1679000000004"/>
    <n v="4.8536299999999999"/>
    <n v="4.8635839499999998"/>
  </r>
  <r>
    <x v="1"/>
    <s v="A"/>
    <x v="3"/>
    <n v="345606"/>
    <n v="1"/>
    <n v="782.75"/>
    <n v="782.75"/>
    <n v="0.39137499999999997"/>
    <n v="0.39137499999999997"/>
  </r>
  <r>
    <x v="1"/>
    <s v="A"/>
    <x v="3"/>
    <n v="345631"/>
    <n v="1"/>
    <n v="2420.41"/>
    <n v="2422.9920000000002"/>
    <n v="1.210205"/>
    <n v="1.2114960000000001"/>
  </r>
  <r>
    <x v="1"/>
    <s v="A"/>
    <x v="3"/>
    <n v="345632"/>
    <n v="1"/>
    <n v="106.5"/>
    <n v="106.5"/>
    <n v="5.3249999999999999E-2"/>
    <n v="5.3249999999999999E-2"/>
  </r>
  <r>
    <x v="1"/>
    <s v="A"/>
    <x v="3"/>
    <n v="345701"/>
    <n v="1"/>
    <n v="2581.0300000000002"/>
    <n v="2581.1729"/>
    <n v="1.2905150000000001"/>
    <n v="1.2905864499999999"/>
  </r>
  <r>
    <x v="1"/>
    <s v="A"/>
    <x v="3"/>
    <n v="345702"/>
    <n v="1"/>
    <n v="5408.61"/>
    <n v="5411.0302000000001"/>
    <n v="2.7043049999999997"/>
    <n v="2.7055151"/>
  </r>
  <r>
    <x v="1"/>
    <s v="A"/>
    <x v="3"/>
    <n v="345703"/>
    <n v="1"/>
    <n v="10.75"/>
    <n v="10.75"/>
    <n v="5.3749999999999996E-3"/>
    <n v="5.3749999999999996E-3"/>
  </r>
  <r>
    <x v="1"/>
    <s v="A"/>
    <x v="3"/>
    <n v="345704"/>
    <n v="1"/>
    <n v="67"/>
    <n v="67"/>
    <n v="3.3500000000000002E-2"/>
    <n v="3.3500000000000002E-2"/>
  </r>
  <r>
    <x v="1"/>
    <s v="A"/>
    <x v="3"/>
    <n v="345705"/>
    <n v="1"/>
    <n v="809.35"/>
    <n v="809.35"/>
    <n v="0.40467500000000001"/>
    <n v="0.40467500000000001"/>
  </r>
  <r>
    <x v="1"/>
    <s v="A"/>
    <x v="3"/>
    <n v="345706"/>
    <n v="1"/>
    <n v="954.28"/>
    <n v="955.44330000000002"/>
    <n v="0.47714000000000001"/>
    <n v="0.47772165"/>
  </r>
  <r>
    <x v="1"/>
    <s v="A"/>
    <x v="3"/>
    <n v="345731"/>
    <n v="1"/>
    <n v="1644.88"/>
    <n v="1648.8801000000001"/>
    <n v="0.82244000000000006"/>
    <n v="0.82444005000000009"/>
  </r>
  <r>
    <x v="1"/>
    <s v="A"/>
    <x v="3"/>
    <n v="345732"/>
    <n v="1"/>
    <n v="236.1"/>
    <n v="236.1"/>
    <n v="0.11805"/>
    <n v="0.11805"/>
  </r>
  <r>
    <x v="1"/>
    <s v="A"/>
    <x v="3"/>
    <n v="345801"/>
    <n v="1"/>
    <n v="137.91"/>
    <n v="137.92019999999999"/>
    <n v="6.8955000000000002E-2"/>
    <n v="6.8960099999999996E-2"/>
  </r>
  <r>
    <x v="1"/>
    <s v="A"/>
    <x v="3"/>
    <n v="345803"/>
    <n v="1"/>
    <n v="113.6"/>
    <n v="114.14700000000001"/>
    <n v="5.6799999999999996E-2"/>
    <n v="5.7073500000000006E-2"/>
  </r>
  <r>
    <x v="1"/>
    <s v="A"/>
    <x v="3"/>
    <n v="345830"/>
    <n v="1"/>
    <n v="26"/>
    <n v="26.5306"/>
    <n v="1.2999999999999999E-2"/>
    <n v="1.3265300000000001E-2"/>
  </r>
  <r>
    <x v="1"/>
    <s v="A"/>
    <x v="3"/>
    <n v="355707"/>
    <n v="1"/>
    <n v="347.76"/>
    <n v="347.76"/>
    <n v="0.17388000000000001"/>
    <n v="0.17388000000000001"/>
  </r>
  <r>
    <x v="1"/>
    <s v="A"/>
    <x v="3"/>
    <n v="355731"/>
    <n v="1"/>
    <n v="2902.76"/>
    <n v="2903.5151000000001"/>
    <n v="1.4513800000000001"/>
    <n v="1.45175755"/>
  </r>
  <r>
    <x v="1"/>
    <s v="A"/>
    <x v="3"/>
    <n v="355732"/>
    <n v="1"/>
    <n v="718"/>
    <n v="721"/>
    <n v="0.35899999999999999"/>
    <n v="0.36049999999999999"/>
  </r>
  <r>
    <x v="1"/>
    <s v="A"/>
    <x v="3"/>
    <n v="355733"/>
    <n v="1"/>
    <n v="22"/>
    <n v="22"/>
    <n v="1.0999999999999999E-2"/>
    <n v="1.0999999999999999E-2"/>
  </r>
  <r>
    <x v="1"/>
    <s v="A"/>
    <x v="3"/>
    <n v="355801"/>
    <n v="1"/>
    <n v="863.8"/>
    <n v="872.92880000000002"/>
    <n v="0.43189999999999995"/>
    <n v="0.43646440000000003"/>
  </r>
  <r>
    <x v="1"/>
    <s v="A"/>
    <x v="3"/>
    <n v="355830"/>
    <n v="1"/>
    <n v="5"/>
    <n v="5"/>
    <n v="2.5000000000000001E-3"/>
    <n v="2.5000000000000001E-3"/>
  </r>
  <r>
    <x v="1"/>
    <s v="A"/>
    <x v="3"/>
    <n v="365804"/>
    <n v="1"/>
    <n v="6177.61"/>
    <n v="6208.5214999999998"/>
    <n v="3.0888049999999998"/>
    <n v="3.1042607499999999"/>
  </r>
  <r>
    <x v="1"/>
    <s v="A"/>
    <x v="3"/>
    <n v="365830"/>
    <n v="1"/>
    <n v="614.9"/>
    <n v="614.9"/>
    <n v="0.30745"/>
    <n v="0.30745"/>
  </r>
  <r>
    <x v="1"/>
    <s v="A"/>
    <x v="4"/>
    <n v="365731"/>
    <n v="1"/>
    <n v="30719.32"/>
    <n v="30730.1345"/>
    <n v="15.35966"/>
    <n v="15.365067249999999"/>
  </r>
  <r>
    <x v="1"/>
    <s v="A"/>
    <x v="4"/>
    <n v="365732"/>
    <n v="1"/>
    <n v="10612.38"/>
    <n v="10612.38"/>
    <n v="5.30619"/>
    <n v="5.30619"/>
  </r>
  <r>
    <x v="1"/>
    <s v="A"/>
    <x v="4"/>
    <n v="365733"/>
    <n v="1"/>
    <n v="6330.38"/>
    <n v="6330.38"/>
    <n v="3.1651899999999999"/>
    <n v="3.1651899999999999"/>
  </r>
  <r>
    <x v="1"/>
    <s v="A"/>
    <x v="4"/>
    <n v="365734"/>
    <n v="1"/>
    <n v="3345.88"/>
    <n v="3350.6659"/>
    <n v="1.6729400000000001"/>
    <n v="1.67533295"/>
  </r>
  <r>
    <x v="1"/>
    <s v="A"/>
    <x v="4"/>
    <n v="365735"/>
    <n v="1"/>
    <n v="126"/>
    <n v="126"/>
    <n v="6.3E-2"/>
    <n v="6.3E-2"/>
  </r>
  <r>
    <x v="1"/>
    <s v="A"/>
    <x v="4"/>
    <n v="365801"/>
    <n v="1"/>
    <n v="3676.91"/>
    <n v="3696.8366000000001"/>
    <n v="1.838455"/>
    <n v="1.8484183000000001"/>
  </r>
  <r>
    <x v="1"/>
    <s v="A"/>
    <x v="4"/>
    <n v="365802"/>
    <n v="1"/>
    <n v="133.5"/>
    <n v="133.6122"/>
    <n v="6.6750000000000004E-2"/>
    <n v="6.6806100000000007E-2"/>
  </r>
  <r>
    <x v="1"/>
    <s v="A"/>
    <x v="4"/>
    <n v="365803"/>
    <n v="1"/>
    <n v="4068.78"/>
    <n v="4101.5565999999999"/>
    <n v="2.0343900000000001"/>
    <n v="2.0507783000000002"/>
  </r>
  <r>
    <x v="1"/>
    <s v="A"/>
    <x v="4"/>
    <n v="365805"/>
    <n v="1"/>
    <n v="17"/>
    <n v="17"/>
    <n v="8.5000000000000006E-3"/>
    <n v="8.5000000000000006E-3"/>
  </r>
  <r>
    <x v="1"/>
    <s v="A"/>
    <x v="5"/>
    <n v="305431"/>
    <n v="1"/>
    <n v="132.5"/>
    <n v="133.46940000000001"/>
    <n v="6.6250000000000003E-2"/>
    <n v="6.6734700000000008E-2"/>
  </r>
  <r>
    <x v="1"/>
    <s v="A"/>
    <x v="5"/>
    <n v="305501"/>
    <n v="1"/>
    <n v="385.08"/>
    <n v="387.04079999999999"/>
    <n v="0.19253999999999999"/>
    <n v="0.19352039999999998"/>
  </r>
  <r>
    <x v="1"/>
    <s v="A"/>
    <x v="5"/>
    <n v="305503"/>
    <n v="1"/>
    <n v="60"/>
    <n v="66.409099999999995"/>
    <n v="0.03"/>
    <n v="3.3204549999999999E-2"/>
  </r>
  <r>
    <x v="1"/>
    <s v="A"/>
    <x v="5"/>
    <n v="305531"/>
    <n v="1"/>
    <n v="214.91"/>
    <n v="216.0265"/>
    <n v="0.10745499999999999"/>
    <n v="0.10801325000000001"/>
  </r>
  <r>
    <x v="1"/>
    <s v="A"/>
    <x v="5"/>
    <n v="305532"/>
    <n v="1"/>
    <n v="66"/>
    <n v="75"/>
    <n v="3.3000000000000002E-2"/>
    <n v="3.7499999999999999E-2"/>
  </r>
  <r>
    <x v="1"/>
    <s v="A"/>
    <x v="5"/>
    <n v="315431"/>
    <n v="1"/>
    <n v="88.3"/>
    <n v="88.3"/>
    <n v="4.4150000000000002E-2"/>
    <n v="4.4150000000000002E-2"/>
  </r>
  <r>
    <x v="1"/>
    <s v="A"/>
    <x v="5"/>
    <n v="315432"/>
    <n v="1"/>
    <n v="2485.23"/>
    <n v="2518.2503000000002"/>
    <n v="1.242615"/>
    <n v="1.25912515"/>
  </r>
  <r>
    <x v="1"/>
    <s v="A"/>
    <x v="5"/>
    <n v="315501"/>
    <n v="1"/>
    <n v="647.36"/>
    <n v="658.90279999999996"/>
    <n v="0.32368000000000002"/>
    <n v="0.32945140000000001"/>
  </r>
  <r>
    <x v="1"/>
    <s v="A"/>
    <x v="5"/>
    <n v="315502"/>
    <n v="1"/>
    <n v="4233.32"/>
    <n v="4241.2791999999999"/>
    <n v="2.11666"/>
    <n v="2.1206396000000001"/>
  </r>
  <r>
    <x v="1"/>
    <s v="A"/>
    <x v="5"/>
    <n v="315503"/>
    <n v="1"/>
    <n v="8"/>
    <n v="8.1632999999999996"/>
    <n v="4.0000000000000001E-3"/>
    <n v="4.08165E-3"/>
  </r>
  <r>
    <x v="1"/>
    <s v="A"/>
    <x v="5"/>
    <n v="315504"/>
    <n v="1"/>
    <n v="8"/>
    <n v="8.1632999999999996"/>
    <n v="4.0000000000000001E-3"/>
    <n v="4.08165E-3"/>
  </r>
  <r>
    <x v="1"/>
    <s v="A"/>
    <x v="5"/>
    <n v="315531"/>
    <n v="1"/>
    <n v="129.62"/>
    <n v="130.7569"/>
    <n v="6.4810000000000006E-2"/>
    <n v="6.5378450000000005E-2"/>
  </r>
  <r>
    <x v="1"/>
    <s v="A"/>
    <x v="5"/>
    <n v="315532"/>
    <n v="1"/>
    <n v="305.88"/>
    <n v="311.25060000000002"/>
    <n v="0.15293999999999999"/>
    <n v="0.15562530000000002"/>
  </r>
  <r>
    <x v="1"/>
    <s v="A"/>
    <x v="5"/>
    <n v="325433"/>
    <n v="1"/>
    <n v="4619.47"/>
    <n v="4679.7960000000003"/>
    <n v="2.3097350000000003"/>
    <n v="2.3398980000000003"/>
  </r>
  <r>
    <x v="1"/>
    <s v="A"/>
    <x v="5"/>
    <n v="325501"/>
    <n v="1"/>
    <n v="982"/>
    <n v="987.15920000000006"/>
    <n v="0.49099999999999999"/>
    <n v="0.49357960000000001"/>
  </r>
  <r>
    <x v="1"/>
    <s v="A"/>
    <x v="5"/>
    <n v="325502"/>
    <n v="1"/>
    <n v="202"/>
    <n v="206.1225"/>
    <n v="0.10100000000000001"/>
    <n v="0.10306125000000001"/>
  </r>
  <r>
    <x v="1"/>
    <s v="A"/>
    <x v="5"/>
    <n v="325503"/>
    <n v="1"/>
    <n v="341.85"/>
    <n v="348.34690000000001"/>
    <n v="0.17092500000000002"/>
    <n v="0.17417345000000001"/>
  </r>
  <r>
    <x v="1"/>
    <s v="A"/>
    <x v="5"/>
    <n v="325504"/>
    <n v="1"/>
    <n v="139.71"/>
    <n v="142.56120000000001"/>
    <n v="6.9855E-2"/>
    <n v="7.1280600000000013E-2"/>
  </r>
  <r>
    <x v="1"/>
    <s v="A"/>
    <x v="5"/>
    <n v="325531"/>
    <n v="1"/>
    <n v="286.52999999999997"/>
    <n v="287.79020000000003"/>
    <n v="0.14326499999999998"/>
    <n v="0.14389510000000003"/>
  </r>
  <r>
    <x v="1"/>
    <s v="A"/>
    <x v="5"/>
    <n v="325532"/>
    <n v="1"/>
    <n v="1673.94"/>
    <n v="1700.0318"/>
    <n v="0.83696999999999999"/>
    <n v="0.85001589999999994"/>
  </r>
  <r>
    <x v="1"/>
    <s v="A"/>
    <x v="5"/>
    <n v="325533"/>
    <n v="1"/>
    <n v="302.5"/>
    <n v="303.83670000000001"/>
    <n v="0.15125"/>
    <n v="0.15191835000000001"/>
  </r>
  <r>
    <x v="1"/>
    <s v="A"/>
    <x v="5"/>
    <n v="325601"/>
    <n v="1"/>
    <n v="169"/>
    <n v="171.79589999999999"/>
    <n v="8.4500000000000006E-2"/>
    <n v="8.5897950000000001E-2"/>
  </r>
  <r>
    <x v="1"/>
    <s v="A"/>
    <x v="5"/>
    <n v="325602"/>
    <n v="1"/>
    <n v="4293.0200000000004"/>
    <n v="4388.0924000000005"/>
    <n v="2.1465100000000001"/>
    <n v="2.1940462000000003"/>
  </r>
  <r>
    <x v="1"/>
    <s v="A"/>
    <x v="5"/>
    <n v="325603"/>
    <n v="1"/>
    <n v="780"/>
    <n v="795.91830000000004"/>
    <n v="0.39"/>
    <n v="0.39795915000000004"/>
  </r>
  <r>
    <x v="1"/>
    <s v="A"/>
    <x v="5"/>
    <n v="325631"/>
    <n v="1"/>
    <n v="334.12"/>
    <n v="334.12"/>
    <n v="0.16706000000000001"/>
    <n v="0.16706000000000001"/>
  </r>
  <r>
    <x v="1"/>
    <s v="A"/>
    <x v="5"/>
    <n v="335506"/>
    <n v="1"/>
    <n v="1991.6"/>
    <n v="2032.2449999999999"/>
    <n v="0.99579999999999991"/>
    <n v="1.0161225"/>
  </r>
  <r>
    <x v="1"/>
    <s v="A"/>
    <x v="5"/>
    <n v="335533"/>
    <n v="1"/>
    <n v="2965.34"/>
    <n v="2969.1196"/>
    <n v="1.4826700000000002"/>
    <n v="1.4845598"/>
  </r>
  <r>
    <x v="1"/>
    <s v="A"/>
    <x v="5"/>
    <n v="335534"/>
    <n v="1"/>
    <n v="2388.2600000000002"/>
    <n v="2429.4742999999999"/>
    <n v="1.1941300000000001"/>
    <n v="1.2147371499999999"/>
  </r>
  <r>
    <x v="1"/>
    <s v="A"/>
    <x v="5"/>
    <n v="335535"/>
    <n v="1"/>
    <n v="3352"/>
    <n v="3420.4081999999999"/>
    <n v="1.6759999999999999"/>
    <n v="1.7102040999999999"/>
  </r>
  <r>
    <x v="1"/>
    <s v="A"/>
    <x v="5"/>
    <n v="335601"/>
    <n v="1"/>
    <n v="4145.82"/>
    <n v="4192.1067000000003"/>
    <n v="2.0729099999999998"/>
    <n v="2.09605335"/>
  </r>
  <r>
    <x v="1"/>
    <s v="A"/>
    <x v="5"/>
    <n v="335602"/>
    <n v="1"/>
    <n v="819.75"/>
    <n v="827.91219999999998"/>
    <n v="0.40987499999999999"/>
    <n v="0.41395609999999999"/>
  </r>
  <r>
    <x v="1"/>
    <s v="A"/>
    <x v="5"/>
    <n v="335633"/>
    <n v="1"/>
    <n v="1"/>
    <n v="1"/>
    <n v="5.0000000000000001E-4"/>
    <n v="5.0000000000000001E-4"/>
  </r>
  <r>
    <x v="1"/>
    <s v="A"/>
    <x v="5"/>
    <n v="345535"/>
    <n v="1"/>
    <n v="3815.56"/>
    <n v="3839.8049000000001"/>
    <n v="1.90778"/>
    <n v="1.9199024500000001"/>
  </r>
  <r>
    <x v="1"/>
    <s v="A"/>
    <x v="5"/>
    <n v="345604"/>
    <n v="1"/>
    <n v="174.68"/>
    <n v="174.68"/>
    <n v="8.7340000000000001E-2"/>
    <n v="8.7340000000000001E-2"/>
  </r>
  <r>
    <x v="1"/>
    <s v="A"/>
    <x v="6"/>
    <n v="325432"/>
    <n v="1"/>
    <n v="613"/>
    <n v="613"/>
    <n v="0.30649999999999999"/>
    <n v="0.30649999999999999"/>
  </r>
  <r>
    <x v="1"/>
    <s v="A"/>
    <x v="6"/>
    <n v="335401"/>
    <n v="1"/>
    <n v="816"/>
    <n v="830.89790000000005"/>
    <n v="0.40799999999999997"/>
    <n v="0.41544895000000004"/>
  </r>
  <r>
    <x v="1"/>
    <s v="A"/>
    <x v="6"/>
    <n v="335431"/>
    <n v="1"/>
    <n v="5519.5"/>
    <n v="5628.8725000000004"/>
    <n v="2.7597499999999999"/>
    <n v="2.8144362500000004"/>
  </r>
  <r>
    <x v="1"/>
    <s v="A"/>
    <x v="6"/>
    <n v="335432"/>
    <n v="1"/>
    <n v="490.08"/>
    <n v="500.08170000000001"/>
    <n v="0.24503999999999998"/>
    <n v="0.25004084999999998"/>
  </r>
  <r>
    <x v="1"/>
    <s v="A"/>
    <x v="6"/>
    <n v="335433"/>
    <n v="1"/>
    <n v="1111.82"/>
    <n v="1133.0735"/>
    <n v="0.55591000000000002"/>
    <n v="0.56653675000000003"/>
  </r>
  <r>
    <x v="1"/>
    <s v="A"/>
    <x v="6"/>
    <n v="335501"/>
    <n v="1"/>
    <n v="2973.92"/>
    <n v="3034.4609999999998"/>
    <n v="1.4869600000000001"/>
    <n v="1.5172304999999999"/>
  </r>
  <r>
    <x v="1"/>
    <s v="A"/>
    <x v="6"/>
    <n v="335502"/>
    <n v="1"/>
    <n v="1150"/>
    <n v="1173.4694"/>
    <n v="0.57499999999999996"/>
    <n v="0.58673469999999994"/>
  </r>
  <r>
    <x v="1"/>
    <s v="A"/>
    <x v="6"/>
    <n v="335503"/>
    <n v="1"/>
    <n v="209"/>
    <n v="213.2653"/>
    <n v="0.1045"/>
    <n v="0.10663265"/>
  </r>
  <r>
    <x v="1"/>
    <s v="A"/>
    <x v="6"/>
    <n v="335504"/>
    <n v="1"/>
    <n v="752.3"/>
    <n v="767.65309999999999"/>
    <n v="0.37614999999999998"/>
    <n v="0.38382654999999999"/>
  </r>
  <r>
    <x v="1"/>
    <s v="A"/>
    <x v="6"/>
    <n v="335505"/>
    <n v="1"/>
    <n v="546.17999999999995"/>
    <n v="550.33309999999994"/>
    <n v="0.27309"/>
    <n v="0.27516654999999995"/>
  </r>
  <r>
    <x v="1"/>
    <s v="A"/>
    <x v="6"/>
    <n v="335531"/>
    <n v="1"/>
    <n v="1792.38"/>
    <n v="1824.8596"/>
    <n v="0.89619000000000004"/>
    <n v="0.91242979999999996"/>
  </r>
  <r>
    <x v="1"/>
    <s v="A"/>
    <x v="6"/>
    <n v="335532"/>
    <n v="1"/>
    <n v="99"/>
    <n v="101.0204"/>
    <n v="4.9500000000000002E-2"/>
    <n v="5.0510199999999998E-2"/>
  </r>
  <r>
    <x v="1"/>
    <s v="A"/>
    <x v="6"/>
    <n v="345430"/>
    <n v="1"/>
    <n v="2593.02"/>
    <n v="2636.3471"/>
    <n v="1.2965100000000001"/>
    <n v="1.31817355"/>
  </r>
  <r>
    <x v="1"/>
    <s v="A"/>
    <x v="6"/>
    <n v="345500"/>
    <n v="1"/>
    <n v="16642.04"/>
    <n v="17022.0026"/>
    <n v="8.3210200000000007"/>
    <n v="8.5110013000000002"/>
  </r>
  <r>
    <x v="1"/>
    <s v="A"/>
    <x v="6"/>
    <n v="345532"/>
    <n v="1"/>
    <n v="2966.84"/>
    <n v="3016.5713999999998"/>
    <n v="1.4834200000000002"/>
    <n v="1.5082856999999998"/>
  </r>
  <r>
    <x v="1"/>
    <s v="A"/>
    <x v="6"/>
    <n v="345533"/>
    <n v="1"/>
    <n v="2931.7431999999999"/>
    <n v="2931.7431999999999"/>
    <n v="1.4658716000000001"/>
    <n v="1.4658716000000001"/>
  </r>
  <r>
    <x v="1"/>
    <s v="A"/>
    <x v="6"/>
    <n v="345536"/>
    <n v="1"/>
    <n v="4408.24"/>
    <n v="4480.7537000000002"/>
    <n v="2.2041200000000001"/>
    <n v="2.2403768500000001"/>
  </r>
  <r>
    <x v="1"/>
    <s v="A"/>
    <x v="6"/>
    <n v="345537"/>
    <n v="1"/>
    <n v="14801.43"/>
    <n v="14902.2361"/>
    <n v="7.4007149999999999"/>
    <n v="7.4511180499999998"/>
  </r>
  <r>
    <x v="1"/>
    <s v="A"/>
    <x v="6"/>
    <n v="355530"/>
    <n v="1"/>
    <n v="37657.879999999997"/>
    <n v="37755.900399999999"/>
    <n v="18.828939999999999"/>
    <n v="18.877950200000001"/>
  </r>
  <r>
    <x v="1"/>
    <s v="E"/>
    <x v="7"/>
    <n v="445932"/>
    <n v="2"/>
    <n v="1135.5"/>
    <n v="1137.3368"/>
    <n v="0.56774999999999998"/>
    <n v="0.56866840000000007"/>
  </r>
  <r>
    <x v="1"/>
    <s v="E"/>
    <x v="7"/>
    <n v="465902"/>
    <n v="2"/>
    <n v="866"/>
    <n v="883.67359999999996"/>
    <n v="0.433"/>
    <n v="0.44183679999999997"/>
  </r>
  <r>
    <x v="1"/>
    <s v="E"/>
    <x v="7"/>
    <n v="466002"/>
    <n v="2"/>
    <n v="466.4"/>
    <n v="470.89800000000002"/>
    <n v="0.23319999999999999"/>
    <n v="0.23544900000000002"/>
  </r>
  <r>
    <x v="1"/>
    <s v="E"/>
    <x v="7"/>
    <n v="466004"/>
    <n v="2"/>
    <n v="156.19999999999999"/>
    <n v="158.3021"/>
    <n v="7.8099999999999989E-2"/>
    <n v="7.9151050000000001E-2"/>
  </r>
  <r>
    <x v="1"/>
    <s v="E"/>
    <x v="7"/>
    <n v="466005"/>
    <n v="2"/>
    <n v="350"/>
    <n v="355.69400000000002"/>
    <n v="0.17499999999999999"/>
    <n v="0.17784700000000001"/>
  </r>
  <r>
    <x v="1"/>
    <s v="E"/>
    <x v="8"/>
    <n v="445900"/>
    <n v="2"/>
    <n v="578.79999999999995"/>
    <n v="578.79999999999995"/>
    <n v="0.28939999999999999"/>
    <n v="0.28939999999999999"/>
  </r>
  <r>
    <x v="1"/>
    <s v="E"/>
    <x v="8"/>
    <n v="445931"/>
    <n v="2"/>
    <n v="6650.28"/>
    <n v="6678.3820999999998"/>
    <n v="3.3251399999999998"/>
    <n v="3.3391910499999997"/>
  </r>
  <r>
    <x v="1"/>
    <s v="E"/>
    <x v="8"/>
    <n v="446001"/>
    <n v="2"/>
    <n v="2.0699999999999998"/>
    <n v="2.0699999999999998"/>
    <n v="1.0349999999999999E-3"/>
    <n v="1.0349999999999999E-3"/>
  </r>
  <r>
    <x v="1"/>
    <s v="E"/>
    <x v="8"/>
    <n v="455900"/>
    <n v="2"/>
    <n v="755"/>
    <n v="755"/>
    <n v="0.3775"/>
    <n v="0.3775"/>
  </r>
  <r>
    <x v="1"/>
    <s v="E"/>
    <x v="8"/>
    <n v="455930"/>
    <n v="2"/>
    <n v="3166.31"/>
    <n v="3190.1059"/>
    <n v="1.5831549999999999"/>
    <n v="1.5950529499999999"/>
  </r>
  <r>
    <x v="1"/>
    <s v="E"/>
    <x v="8"/>
    <n v="456001"/>
    <n v="2"/>
    <n v="2.76"/>
    <n v="2.76"/>
    <n v="1.3799999999999999E-3"/>
    <n v="1.3799999999999999E-3"/>
  </r>
  <r>
    <x v="1"/>
    <s v="E"/>
    <x v="8"/>
    <n v="456004"/>
    <n v="2"/>
    <n v="0.69"/>
    <n v="0.69"/>
    <n v="3.4499999999999998E-4"/>
    <n v="3.4499999999999998E-4"/>
  </r>
  <r>
    <x v="1"/>
    <s v="E"/>
    <x v="8"/>
    <n v="465901"/>
    <n v="2"/>
    <n v="10011.120000000001"/>
    <n v="10023.6914"/>
    <n v="5.00556"/>
    <n v="5.0118457000000003"/>
  </r>
  <r>
    <x v="1"/>
    <s v="E"/>
    <x v="8"/>
    <n v="465904"/>
    <n v="2"/>
    <n v="5.52"/>
    <n v="5.52"/>
    <n v="2.7599999999999999E-3"/>
    <n v="2.7599999999999999E-3"/>
  </r>
  <r>
    <x v="1"/>
    <s v="E"/>
    <x v="8"/>
    <n v="465932"/>
    <n v="2"/>
    <n v="179.01"/>
    <n v="179.01"/>
    <n v="8.9505000000000001E-2"/>
    <n v="8.9505000000000001E-2"/>
  </r>
  <r>
    <x v="1"/>
    <s v="E"/>
    <x v="8"/>
    <n v="465933"/>
    <n v="2"/>
    <n v="9.66"/>
    <n v="9.66"/>
    <n v="4.8300000000000001E-3"/>
    <n v="4.8300000000000001E-3"/>
  </r>
  <r>
    <x v="1"/>
    <s v="E"/>
    <x v="8"/>
    <n v="466001"/>
    <n v="2"/>
    <n v="67.16"/>
    <n v="67.16"/>
    <n v="3.3579999999999999E-2"/>
    <n v="3.3579999999999999E-2"/>
  </r>
  <r>
    <x v="1"/>
    <s v="E"/>
    <x v="8"/>
    <n v="475830"/>
    <n v="2"/>
    <n v="756"/>
    <n v="756"/>
    <n v="0.378"/>
    <n v="0.378"/>
  </r>
  <r>
    <x v="1"/>
    <s v="E"/>
    <x v="8"/>
    <n v="475900"/>
    <n v="2"/>
    <n v="3542.03"/>
    <n v="3725.1765999999998"/>
    <n v="1.771015"/>
    <n v="1.8625882999999999"/>
  </r>
  <r>
    <x v="1"/>
    <s v="E"/>
    <x v="8"/>
    <n v="475931"/>
    <n v="2"/>
    <n v="465.91"/>
    <n v="474.01549999999997"/>
    <n v="0.23295500000000002"/>
    <n v="0.23700774999999999"/>
  </r>
  <r>
    <x v="1"/>
    <s v="E"/>
    <x v="8"/>
    <n v="485730"/>
    <n v="2"/>
    <n v="68"/>
    <n v="68"/>
    <n v="3.4000000000000002E-2"/>
    <n v="3.4000000000000002E-2"/>
  </r>
  <r>
    <x v="1"/>
    <s v="E"/>
    <x v="8"/>
    <n v="485800"/>
    <n v="2"/>
    <n v="8652.09"/>
    <n v="8708.3022000000001"/>
    <n v="4.3260449999999997"/>
    <n v="4.3541511000000002"/>
  </r>
  <r>
    <x v="1"/>
    <s v="E"/>
    <x v="8"/>
    <n v="485831"/>
    <n v="2"/>
    <n v="15766.75"/>
    <n v="15794.7929"/>
    <n v="7.883375"/>
    <n v="7.8973964500000005"/>
  </r>
  <r>
    <x v="1"/>
    <s v="E"/>
    <x v="8"/>
    <n v="485901"/>
    <n v="2"/>
    <n v="11363.24"/>
    <n v="11363.24"/>
    <n v="5.6816199999999997"/>
    <n v="5.6816199999999997"/>
  </r>
  <r>
    <x v="1"/>
    <s v="E"/>
    <x v="8"/>
    <n v="485931"/>
    <n v="2"/>
    <n v="253.9"/>
    <n v="253.9"/>
    <n v="0.12695000000000001"/>
    <n v="0.12695000000000001"/>
  </r>
  <r>
    <x v="1"/>
    <s v="E"/>
    <x v="9"/>
    <n v="456031"/>
    <n v="2"/>
    <n v="99.5"/>
    <n v="99.918400000000005"/>
    <n v="4.9750000000000003E-2"/>
    <n v="4.9959200000000002E-2"/>
  </r>
  <r>
    <x v="1"/>
    <s v="E"/>
    <x v="9"/>
    <n v="456032"/>
    <n v="2"/>
    <n v="17"/>
    <n v="17.346900000000002"/>
    <n v="8.5000000000000006E-3"/>
    <n v="8.673450000000001E-3"/>
  </r>
  <r>
    <x v="1"/>
    <s v="E"/>
    <x v="9"/>
    <n v="466003"/>
    <n v="2"/>
    <n v="788"/>
    <n v="798.3673"/>
    <n v="0.39400000000000002"/>
    <n v="0.39918365"/>
  </r>
  <r>
    <x v="1"/>
    <s v="E"/>
    <x v="9"/>
    <n v="466031"/>
    <n v="2"/>
    <n v="1634.11"/>
    <n v="1660.9233999999999"/>
    <n v="0.81705499999999998"/>
    <n v="0.83046169999999997"/>
  </r>
  <r>
    <x v="1"/>
    <s v="E"/>
    <x v="9"/>
    <n v="466032"/>
    <n v="2"/>
    <n v="24.96"/>
    <n v="24.96"/>
    <n v="1.248E-2"/>
    <n v="1.248E-2"/>
  </r>
  <r>
    <x v="1"/>
    <s v="E"/>
    <x v="9"/>
    <n v="466033"/>
    <n v="2"/>
    <n v="175"/>
    <n v="175"/>
    <n v="8.7499999999999994E-2"/>
    <n v="8.7499999999999994E-2"/>
  </r>
  <r>
    <x v="1"/>
    <s v="E"/>
    <x v="9"/>
    <n v="475933"/>
    <n v="2"/>
    <n v="240"/>
    <n v="244.898"/>
    <n v="0.12"/>
    <n v="0.122449"/>
  </r>
  <r>
    <x v="1"/>
    <s v="E"/>
    <x v="9"/>
    <n v="476003"/>
    <n v="2"/>
    <n v="2662.04"/>
    <n v="2781.5437000000002"/>
    <n v="1.3310200000000001"/>
    <n v="1.3907718500000001"/>
  </r>
  <r>
    <x v="1"/>
    <s v="E"/>
    <x v="9"/>
    <n v="476004"/>
    <n v="2"/>
    <n v="448.18"/>
    <n v="455.88869999999997"/>
    <n v="0.22409000000000001"/>
    <n v="0.22794434999999999"/>
  </r>
  <r>
    <x v="1"/>
    <s v="E"/>
    <x v="9"/>
    <n v="476005"/>
    <n v="2"/>
    <n v="109.8"/>
    <n v="110.86360000000001"/>
    <n v="5.4899999999999997E-2"/>
    <n v="5.5431800000000003E-2"/>
  </r>
  <r>
    <x v="1"/>
    <s v="E"/>
    <x v="9"/>
    <n v="476006"/>
    <n v="2"/>
    <n v="23.92"/>
    <n v="23.92"/>
    <n v="1.196E-2"/>
    <n v="1.196E-2"/>
  </r>
  <r>
    <x v="1"/>
    <s v="E"/>
    <x v="9"/>
    <n v="476007"/>
    <n v="2"/>
    <n v="784.18"/>
    <n v="799.75660000000005"/>
    <n v="0.39208999999999999"/>
    <n v="0.39987830000000002"/>
  </r>
  <r>
    <x v="1"/>
    <s v="E"/>
    <x v="9"/>
    <n v="476009"/>
    <n v="2"/>
    <n v="353"/>
    <n v="359.26530000000002"/>
    <n v="0.17649999999999999"/>
    <n v="0.17963265"/>
  </r>
  <r>
    <x v="1"/>
    <s v="E"/>
    <x v="9"/>
    <n v="476031"/>
    <n v="2"/>
    <n v="65.930000000000007"/>
    <n v="66.052400000000006"/>
    <n v="3.2965000000000001E-2"/>
    <n v="3.3026200000000006E-2"/>
  </r>
  <r>
    <x v="1"/>
    <s v="E"/>
    <x v="9"/>
    <n v="476032"/>
    <n v="2"/>
    <n v="591.57000000000005"/>
    <n v="600.98760000000004"/>
    <n v="0.29578500000000002"/>
    <n v="0.30049380000000003"/>
  </r>
  <r>
    <x v="1"/>
    <s v="E"/>
    <x v="9"/>
    <n v="476033"/>
    <n v="2"/>
    <n v="44"/>
    <n v="44.8979"/>
    <n v="2.1999999999999999E-2"/>
    <n v="2.2448949999999999E-2"/>
  </r>
  <r>
    <x v="1"/>
    <s v="E"/>
    <x v="9"/>
    <n v="476034"/>
    <n v="2"/>
    <n v="920.4"/>
    <n v="927.65309999999999"/>
    <n v="0.4602"/>
    <n v="0.46382655"/>
  </r>
  <r>
    <x v="1"/>
    <s v="E"/>
    <x v="9"/>
    <n v="476035"/>
    <n v="2"/>
    <n v="383.67"/>
    <n v="384.93119999999999"/>
    <n v="0.19183500000000001"/>
    <n v="0.19246559999999999"/>
  </r>
  <r>
    <x v="1"/>
    <s v="E"/>
    <x v="9"/>
    <n v="476036"/>
    <n v="2"/>
    <n v="10"/>
    <n v="10"/>
    <n v="5.0000000000000001E-3"/>
    <n v="5.0000000000000001E-3"/>
  </r>
  <r>
    <x v="1"/>
    <s v="E"/>
    <x v="9"/>
    <n v="485932"/>
    <n v="2"/>
    <n v="139.72"/>
    <n v="141.10210000000001"/>
    <n v="6.9860000000000005E-2"/>
    <n v="7.0551050000000004E-2"/>
  </r>
  <r>
    <x v="1"/>
    <s v="E"/>
    <x v="9"/>
    <n v="486001"/>
    <n v="2"/>
    <n v="56"/>
    <n v="56.734699999999997"/>
    <n v="2.8000000000000001E-2"/>
    <n v="2.836735E-2"/>
  </r>
  <r>
    <x v="1"/>
    <s v="E"/>
    <x v="9"/>
    <n v="486033"/>
    <n v="2"/>
    <n v="5"/>
    <n v="5.6818"/>
    <n v="2.5000000000000001E-3"/>
    <n v="2.8408999999999999E-3"/>
  </r>
  <r>
    <x v="1"/>
    <s v="E"/>
    <x v="9"/>
    <n v="486034"/>
    <n v="2"/>
    <n v="14.95"/>
    <n v="14.95"/>
    <n v="7.4749999999999999E-3"/>
    <n v="7.4749999999999999E-3"/>
  </r>
  <r>
    <x v="1"/>
    <s v="E"/>
    <x v="10"/>
    <n v="475932"/>
    <n v="2"/>
    <n v="8263.42"/>
    <n v="8766.4704999999994"/>
    <n v="4.13171"/>
    <n v="4.3832352499999994"/>
  </r>
  <r>
    <x v="1"/>
    <s v="E"/>
    <x v="10"/>
    <n v="475934"/>
    <n v="2"/>
    <n v="135"/>
    <n v="135"/>
    <n v="6.7500000000000004E-2"/>
    <n v="6.7500000000000004E-2"/>
  </r>
  <r>
    <x v="1"/>
    <s v="E"/>
    <x v="10"/>
    <n v="476002"/>
    <n v="2"/>
    <n v="170"/>
    <n v="173.46940000000001"/>
    <n v="8.5000000000000006E-2"/>
    <n v="8.6734699999999998E-2"/>
  </r>
  <r>
    <x v="1"/>
    <s v="E"/>
    <x v="10"/>
    <n v="485935"/>
    <n v="2"/>
    <n v="546"/>
    <n v="546"/>
    <n v="0.27300000000000002"/>
    <n v="0.27300000000000002"/>
  </r>
  <r>
    <x v="1"/>
    <s v="H"/>
    <x v="11"/>
    <n v="515907"/>
    <n v="2"/>
    <n v="12"/>
    <n v="12.244899999999999"/>
    <n v="6.0000000000000001E-3"/>
    <n v="6.1224499999999998E-3"/>
  </r>
  <r>
    <x v="1"/>
    <s v="H"/>
    <x v="11"/>
    <n v="515908"/>
    <n v="2"/>
    <n v="60"/>
    <n v="60"/>
    <n v="0.03"/>
    <n v="0.03"/>
  </r>
  <r>
    <x v="1"/>
    <s v="H"/>
    <x v="12"/>
    <n v="485902"/>
    <n v="2"/>
    <n v="19.68"/>
    <n v="19.68"/>
    <n v="9.8399999999999998E-3"/>
    <n v="9.8399999999999998E-3"/>
  </r>
  <r>
    <x v="1"/>
    <s v="H"/>
    <x v="12"/>
    <n v="485934"/>
    <n v="2"/>
    <n v="75.03"/>
    <n v="75.03"/>
    <n v="3.7515E-2"/>
    <n v="3.7515E-2"/>
  </r>
  <r>
    <x v="1"/>
    <s v="H"/>
    <x v="12"/>
    <n v="495831"/>
    <n v="2"/>
    <n v="936.71"/>
    <n v="937.38350000000003"/>
    <n v="0.46835500000000002"/>
    <n v="0.46869175000000002"/>
  </r>
  <r>
    <x v="1"/>
    <s v="H"/>
    <x v="12"/>
    <n v="495901"/>
    <n v="2"/>
    <n v="353.59"/>
    <n v="353.59"/>
    <n v="0.17679499999999998"/>
    <n v="0.17679499999999998"/>
  </r>
  <r>
    <x v="1"/>
    <s v="H"/>
    <x v="12"/>
    <n v="495931"/>
    <n v="2"/>
    <n v="480.62"/>
    <n v="680.62"/>
    <n v="0.24031"/>
    <n v="0.34031"/>
  </r>
  <r>
    <x v="1"/>
    <s v="H"/>
    <x v="12"/>
    <n v="495933"/>
    <n v="2"/>
    <n v="26.63"/>
    <n v="26.63"/>
    <n v="1.3314999999999999E-2"/>
    <n v="1.3314999999999999E-2"/>
  </r>
  <r>
    <x v="1"/>
    <s v="H"/>
    <x v="12"/>
    <n v="505831"/>
    <n v="2"/>
    <n v="740.5"/>
    <n v="744.31629999999996"/>
    <n v="0.37025000000000002"/>
    <n v="0.37215814999999997"/>
  </r>
  <r>
    <x v="1"/>
    <s v="H"/>
    <x v="12"/>
    <n v="505901"/>
    <n v="2"/>
    <n v="76.39"/>
    <n v="76.39"/>
    <n v="3.8195E-2"/>
    <n v="3.8195E-2"/>
  </r>
  <r>
    <x v="1"/>
    <s v="H"/>
    <x v="12"/>
    <n v="505902"/>
    <n v="2"/>
    <n v="1479.89"/>
    <n v="1968.8947000000001"/>
    <n v="0.73994500000000007"/>
    <n v="0.98444735000000005"/>
  </r>
  <r>
    <x v="1"/>
    <s v="H"/>
    <x v="12"/>
    <n v="505931"/>
    <n v="2"/>
    <n v="137"/>
    <n v="137"/>
    <n v="6.8500000000000005E-2"/>
    <n v="6.8500000000000005E-2"/>
  </r>
  <r>
    <x v="1"/>
    <s v="H"/>
    <x v="12"/>
    <n v="515831"/>
    <n v="2"/>
    <n v="1935"/>
    <n v="1935"/>
    <n v="0.96750000000000003"/>
    <n v="0.96750000000000003"/>
  </r>
  <r>
    <x v="1"/>
    <s v="H"/>
    <x v="12"/>
    <n v="515902"/>
    <n v="2"/>
    <n v="1913.8"/>
    <n v="2062.694"/>
    <n v="0.95689999999999997"/>
    <n v="1.031347"/>
  </r>
  <r>
    <x v="1"/>
    <s v="H"/>
    <x v="12"/>
    <n v="515904"/>
    <n v="2"/>
    <n v="2246.5"/>
    <n v="2247.7082"/>
    <n v="1.1232500000000001"/>
    <n v="1.1238541"/>
  </r>
  <r>
    <x v="1"/>
    <s v="H"/>
    <x v="12"/>
    <n v="525831"/>
    <n v="2"/>
    <n v="169"/>
    <n v="169"/>
    <n v="8.4500000000000006E-2"/>
    <n v="8.4500000000000006E-2"/>
  </r>
  <r>
    <x v="1"/>
    <s v="H"/>
    <x v="13"/>
    <n v="495932"/>
    <n v="2"/>
    <n v="386.61"/>
    <n v="392.83449999999999"/>
    <n v="0.193305"/>
    <n v="0.19641724999999999"/>
  </r>
  <r>
    <x v="1"/>
    <s v="H"/>
    <x v="13"/>
    <n v="495934"/>
    <n v="2"/>
    <n v="640.9"/>
    <n v="641.45100000000002"/>
    <n v="0.32045000000000001"/>
    <n v="0.3207255"/>
  </r>
  <r>
    <x v="1"/>
    <s v="H"/>
    <x v="13"/>
    <n v="495935"/>
    <n v="2"/>
    <n v="62.4"/>
    <n v="62.4"/>
    <n v="3.1199999999999999E-2"/>
    <n v="3.1199999999999999E-2"/>
  </r>
  <r>
    <x v="1"/>
    <s v="H"/>
    <x v="13"/>
    <n v="495936"/>
    <n v="2"/>
    <n v="65"/>
    <n v="66.081599999999995"/>
    <n v="3.2500000000000001E-2"/>
    <n v="3.3040799999999995E-2"/>
  </r>
  <r>
    <x v="1"/>
    <s v="H"/>
    <x v="13"/>
    <n v="495938"/>
    <n v="2"/>
    <n v="20.8"/>
    <n v="23.5273"/>
    <n v="1.04E-2"/>
    <n v="1.176365E-2"/>
  </r>
  <r>
    <x v="1"/>
    <s v="H"/>
    <x v="13"/>
    <n v="505903"/>
    <n v="2"/>
    <n v="5464.2"/>
    <n v="5545.3355000000001"/>
    <n v="2.7321"/>
    <n v="2.7726677500000001"/>
  </r>
  <r>
    <x v="1"/>
    <s v="H"/>
    <x v="13"/>
    <n v="505904"/>
    <n v="2"/>
    <n v="267.60000000000002"/>
    <n v="267.8571"/>
    <n v="0.1338"/>
    <n v="0.13392855000000001"/>
  </r>
  <r>
    <x v="1"/>
    <s v="H"/>
    <x v="13"/>
    <n v="505907"/>
    <n v="2"/>
    <n v="336.18"/>
    <n v="336.18"/>
    <n v="0.16809000000000002"/>
    <n v="0.16809000000000002"/>
  </r>
  <r>
    <x v="1"/>
    <s v="H"/>
    <x v="13"/>
    <n v="505908"/>
    <n v="2"/>
    <n v="664.6"/>
    <n v="664.6"/>
    <n v="0.33229999999999998"/>
    <n v="0.33229999999999998"/>
  </r>
  <r>
    <x v="1"/>
    <s v="H"/>
    <x v="13"/>
    <n v="505909"/>
    <n v="2"/>
    <n v="234"/>
    <n v="234"/>
    <n v="0.11700000000000001"/>
    <n v="0.11700000000000001"/>
  </r>
  <r>
    <x v="1"/>
    <s v="H"/>
    <x v="13"/>
    <n v="505932"/>
    <n v="2"/>
    <n v="258.39"/>
    <n v="260.90019999999998"/>
    <n v="0.129195"/>
    <n v="0.13045009999999999"/>
  </r>
  <r>
    <x v="1"/>
    <s v="H"/>
    <x v="13"/>
    <n v="505933"/>
    <n v="2"/>
    <n v="49.8"/>
    <n v="50.816299999999998"/>
    <n v="2.4899999999999999E-2"/>
    <n v="2.5408149999999997E-2"/>
  </r>
  <r>
    <x v="1"/>
    <s v="H"/>
    <x v="13"/>
    <n v="505934"/>
    <n v="2"/>
    <n v="457"/>
    <n v="459.5102"/>
    <n v="0.22850000000000001"/>
    <n v="0.22975509999999999"/>
  </r>
  <r>
    <x v="1"/>
    <s v="H"/>
    <x v="13"/>
    <n v="515901"/>
    <n v="2"/>
    <n v="1882.65"/>
    <n v="1927.1103000000001"/>
    <n v="0.94132500000000008"/>
    <n v="0.96355515000000003"/>
  </r>
  <r>
    <x v="1"/>
    <s v="H"/>
    <x v="13"/>
    <n v="515903"/>
    <n v="2"/>
    <n v="1917"/>
    <n v="2039.9659999999999"/>
    <n v="0.95850000000000002"/>
    <n v="1.0199829999999999"/>
  </r>
  <r>
    <x v="1"/>
    <s v="H"/>
    <x v="13"/>
    <n v="515905"/>
    <n v="2"/>
    <n v="843.5"/>
    <n v="930.65909999999997"/>
    <n v="0.42175000000000001"/>
    <n v="0.46532954999999998"/>
  </r>
  <r>
    <x v="1"/>
    <s v="H"/>
    <x v="13"/>
    <n v="515906"/>
    <n v="2"/>
    <n v="166"/>
    <n v="166"/>
    <n v="8.3000000000000004E-2"/>
    <n v="8.3000000000000004E-2"/>
  </r>
  <r>
    <x v="1"/>
    <s v="H"/>
    <x v="13"/>
    <n v="525836"/>
    <n v="2"/>
    <n v="731"/>
    <n v="731"/>
    <n v="0.36549999999999999"/>
    <n v="0.36549999999999999"/>
  </r>
  <r>
    <x v="1"/>
    <s v="K"/>
    <x v="14"/>
    <n v="495800"/>
    <n v="4"/>
    <n v="10528.62"/>
    <n v="10617.354600000001"/>
    <n v="5.26431"/>
    <n v="5.3086773000000003"/>
  </r>
  <r>
    <x v="1"/>
    <s v="K"/>
    <x v="14"/>
    <n v="495832"/>
    <n v="4"/>
    <n v="906.2"/>
    <n v="907.59389999999996"/>
    <n v="0.4531"/>
    <n v="0.45379694999999998"/>
  </r>
  <r>
    <x v="1"/>
    <s v="K"/>
    <x v="14"/>
    <n v="505800"/>
    <n v="4"/>
    <n v="2713.67"/>
    <n v="2719.8292000000001"/>
    <n v="1.356835"/>
    <n v="1.3599146"/>
  </r>
  <r>
    <x v="1"/>
    <s v="K"/>
    <x v="14"/>
    <n v="505832"/>
    <n v="4"/>
    <n v="227.05"/>
    <n v="227.1602"/>
    <n v="0.113525"/>
    <n v="0.1135801"/>
  </r>
  <r>
    <x v="1"/>
    <s v="K"/>
    <x v="14"/>
    <n v="515801"/>
    <n v="4"/>
    <n v="107.95"/>
    <n v="108.7663"/>
    <n v="5.3975000000000002E-2"/>
    <n v="5.4383149999999998E-2"/>
  </r>
  <r>
    <x v="1"/>
    <s v="K"/>
    <x v="14"/>
    <n v="515802"/>
    <n v="4"/>
    <n v="476.69"/>
    <n v="477.89400000000001"/>
    <n v="0.238345"/>
    <n v="0.23894699999999999"/>
  </r>
  <r>
    <x v="1"/>
    <s v="K"/>
    <x v="14"/>
    <n v="515833"/>
    <n v="4"/>
    <n v="437.34"/>
    <n v="437.34"/>
    <n v="0.21866999999999998"/>
    <n v="0.21866999999999998"/>
  </r>
  <r>
    <x v="1"/>
    <s v="K"/>
    <x v="14"/>
    <n v="525803"/>
    <n v="4"/>
    <n v="167"/>
    <n v="181.86359999999999"/>
    <n v="8.3500000000000005E-2"/>
    <n v="9.0931799999999993E-2"/>
  </r>
  <r>
    <x v="1"/>
    <s v="K"/>
    <x v="14"/>
    <n v="525804"/>
    <n v="4"/>
    <n v="188.5"/>
    <n v="257.41370000000001"/>
    <n v="9.425E-2"/>
    <n v="0.12870685000000001"/>
  </r>
  <r>
    <x v="1"/>
    <s v="K"/>
    <x v="14"/>
    <n v="525805"/>
    <n v="4"/>
    <n v="52"/>
    <n v="52"/>
    <n v="2.5999999999999999E-2"/>
    <n v="2.5999999999999999E-2"/>
  </r>
  <r>
    <x v="1"/>
    <s v="K"/>
    <x v="14"/>
    <n v="525832"/>
    <n v="4"/>
    <n v="351"/>
    <n v="358.02030000000002"/>
    <n v="0.17549999999999999"/>
    <n v="0.17901015000000001"/>
  </r>
  <r>
    <x v="1"/>
    <s v="K"/>
    <x v="14"/>
    <n v="525833"/>
    <n v="4"/>
    <n v="2272.41"/>
    <n v="2435.2235999999998"/>
    <n v="1.1362049999999999"/>
    <n v="1.2176117999999998"/>
  </r>
  <r>
    <x v="1"/>
    <s v="K"/>
    <x v="14"/>
    <n v="525834"/>
    <n v="4"/>
    <n v="613.79999999999995"/>
    <n v="618.51430000000005"/>
    <n v="0.30689999999999995"/>
    <n v="0.30925715000000004"/>
  </r>
  <r>
    <x v="1"/>
    <s v="K"/>
    <x v="14"/>
    <n v="535802"/>
    <n v="4"/>
    <n v="327"/>
    <n v="327"/>
    <n v="0.16350000000000001"/>
    <n v="0.16350000000000001"/>
  </r>
  <r>
    <x v="1"/>
    <s v="K"/>
    <x v="15"/>
    <n v="505700"/>
    <n v="4"/>
    <n v="937.65"/>
    <n v="1023.4459000000001"/>
    <n v="0.46882499999999999"/>
    <n v="0.51172295000000001"/>
  </r>
  <r>
    <x v="1"/>
    <s v="K"/>
    <x v="15"/>
    <n v="515630"/>
    <n v="4"/>
    <n v="445.12"/>
    <n v="462.31630000000001"/>
    <n v="0.22256000000000001"/>
    <n v="0.23115815000000001"/>
  </r>
  <r>
    <x v="1"/>
    <s v="K"/>
    <x v="15"/>
    <n v="515700"/>
    <n v="4"/>
    <n v="347.85"/>
    <n v="366.27140000000003"/>
    <n v="0.17392500000000002"/>
    <n v="0.18313570000000001"/>
  </r>
  <r>
    <x v="1"/>
    <s v="K"/>
    <x v="15"/>
    <n v="525600"/>
    <n v="4"/>
    <n v="1219.8"/>
    <n v="1264.8529000000001"/>
    <n v="0.6099"/>
    <n v="0.63242645000000008"/>
  </r>
  <r>
    <x v="1"/>
    <s v="K"/>
    <x v="15"/>
    <n v="525630"/>
    <n v="4"/>
    <n v="787.5"/>
    <n v="1052.6718000000001"/>
    <n v="0.39374999999999999"/>
    <n v="0.52633590000000008"/>
  </r>
  <r>
    <x v="1"/>
    <s v="K"/>
    <x v="15"/>
    <n v="525701"/>
    <n v="4"/>
    <n v="49.5"/>
    <n v="49.5"/>
    <n v="2.4750000000000001E-2"/>
    <n v="2.4750000000000001E-2"/>
  </r>
  <r>
    <x v="1"/>
    <s v="K"/>
    <x v="15"/>
    <n v="525702"/>
    <n v="4"/>
    <n v="26.06"/>
    <n v="31.31"/>
    <n v="1.303E-2"/>
    <n v="1.5654999999999999E-2"/>
  </r>
  <r>
    <x v="1"/>
    <s v="K"/>
    <x v="15"/>
    <n v="525703"/>
    <n v="4"/>
    <n v="3.5"/>
    <n v="3.5"/>
    <n v="1.75E-3"/>
    <n v="1.75E-3"/>
  </r>
  <r>
    <x v="1"/>
    <s v="K"/>
    <x v="16"/>
    <n v="555701"/>
    <n v="4"/>
    <n v="413.8"/>
    <n v="417.8408"/>
    <n v="0.2069"/>
    <n v="0.20892040000000001"/>
  </r>
  <r>
    <x v="1"/>
    <s v="K"/>
    <x v="16"/>
    <n v="555733"/>
    <n v="4"/>
    <n v="112"/>
    <n v="112"/>
    <n v="5.6000000000000001E-2"/>
    <n v="5.6000000000000001E-2"/>
  </r>
  <r>
    <x v="1"/>
    <s v="K"/>
    <x v="16"/>
    <n v="565635"/>
    <n v="4"/>
    <n v="29.25"/>
    <n v="32.093200000000003"/>
    <n v="1.4625000000000001E-2"/>
    <n v="1.6046600000000001E-2"/>
  </r>
  <r>
    <x v="1"/>
    <s v="K"/>
    <x v="16"/>
    <n v="565702"/>
    <n v="4"/>
    <n v="933"/>
    <n v="1028.1818000000001"/>
    <n v="0.46650000000000003"/>
    <n v="0.51409090000000002"/>
  </r>
  <r>
    <x v="1"/>
    <s v="K"/>
    <x v="16"/>
    <n v="565704"/>
    <n v="4"/>
    <n v="157.62"/>
    <n v="167.84729999999999"/>
    <n v="7.8810000000000005E-2"/>
    <n v="8.3923649999999989E-2"/>
  </r>
  <r>
    <x v="1"/>
    <s v="K"/>
    <x v="17"/>
    <n v="495730"/>
    <n v="4"/>
    <n v="4413.6099999999997"/>
    <n v="4754.8233"/>
    <n v="2.2068049999999997"/>
    <n v="2.37741165"/>
  </r>
  <r>
    <x v="1"/>
    <s v="K"/>
    <x v="17"/>
    <n v="505730"/>
    <n v="4"/>
    <n v="4146.96"/>
    <n v="4146.96"/>
    <n v="2.07348"/>
    <n v="2.07348"/>
  </r>
  <r>
    <x v="1"/>
    <s v="K"/>
    <x v="17"/>
    <n v="515730"/>
    <n v="4"/>
    <n v="63.45"/>
    <n v="72.989800000000002"/>
    <n v="3.1725000000000003E-2"/>
    <n v="3.6494900000000004E-2"/>
  </r>
  <r>
    <x v="1"/>
    <s v="K"/>
    <x v="17"/>
    <n v="525731"/>
    <n v="4"/>
    <n v="172.5"/>
    <n v="172.5"/>
    <n v="8.6249999999999993E-2"/>
    <n v="8.6249999999999993E-2"/>
  </r>
  <r>
    <x v="1"/>
    <s v="K"/>
    <x v="17"/>
    <n v="525732"/>
    <n v="4"/>
    <n v="134.4"/>
    <n v="134.4"/>
    <n v="6.720000000000001E-2"/>
    <n v="6.720000000000001E-2"/>
  </r>
  <r>
    <x v="1"/>
    <s v="K"/>
    <x v="17"/>
    <n v="525733"/>
    <n v="4"/>
    <n v="33.6"/>
    <n v="62.7"/>
    <n v="1.6800000000000002E-2"/>
    <n v="3.1350000000000003E-2"/>
  </r>
  <r>
    <x v="1"/>
    <s v="K"/>
    <x v="18"/>
    <n v="535530"/>
    <n v="4"/>
    <n v="1049.01"/>
    <n v="1051.4385"/>
    <n v="0.524505"/>
    <n v="0.52571924999999997"/>
  </r>
  <r>
    <x v="1"/>
    <s v="K"/>
    <x v="18"/>
    <n v="535602"/>
    <n v="4"/>
    <n v="2827.21"/>
    <n v="2882.7123000000001"/>
    <n v="1.413605"/>
    <n v="1.4413561500000001"/>
  </r>
  <r>
    <x v="1"/>
    <s v="K"/>
    <x v="18"/>
    <n v="535632"/>
    <n v="4"/>
    <n v="165.56"/>
    <n v="178.15100000000001"/>
    <n v="8.2780000000000006E-2"/>
    <n v="8.9075500000000002E-2"/>
  </r>
  <r>
    <x v="1"/>
    <s v="K"/>
    <x v="18"/>
    <n v="535703"/>
    <n v="4"/>
    <n v="15.5"/>
    <n v="15.8163"/>
    <n v="7.7499999999999999E-3"/>
    <n v="7.9081499999999992E-3"/>
  </r>
  <r>
    <x v="1"/>
    <s v="K"/>
    <x v="18"/>
    <n v="535705"/>
    <n v="4"/>
    <n v="160"/>
    <n v="231.83670000000001"/>
    <n v="0.08"/>
    <n v="0.11591835"/>
  </r>
  <r>
    <x v="1"/>
    <s v="K"/>
    <x v="19"/>
    <n v="545400"/>
    <n v="4"/>
    <n v="17"/>
    <n v="34"/>
    <n v="8.5000000000000006E-3"/>
    <n v="1.7000000000000001E-2"/>
  </r>
  <r>
    <x v="1"/>
    <s v="K"/>
    <x v="19"/>
    <n v="545530"/>
    <n v="4"/>
    <n v="2589.85"/>
    <n v="2599.5318000000002"/>
    <n v="1.2949249999999999"/>
    <n v="1.2997659000000001"/>
  </r>
  <r>
    <x v="1"/>
    <s v="K"/>
    <x v="19"/>
    <n v="545602"/>
    <n v="4"/>
    <n v="3462.49"/>
    <n v="3488.49"/>
    <n v="1.7312449999999999"/>
    <n v="1.7442449999999998"/>
  </r>
  <r>
    <x v="1"/>
    <s v="K"/>
    <x v="19"/>
    <n v="545631"/>
    <n v="4"/>
    <n v="64.8"/>
    <n v="64.8"/>
    <n v="3.2399999999999998E-2"/>
    <n v="3.2399999999999998E-2"/>
  </r>
  <r>
    <x v="1"/>
    <s v="K"/>
    <x v="19"/>
    <n v="545632"/>
    <n v="4"/>
    <n v="15.5"/>
    <n v="15.8163"/>
    <n v="7.7499999999999999E-3"/>
    <n v="7.9081499999999992E-3"/>
  </r>
  <r>
    <x v="1"/>
    <s v="K"/>
    <x v="19"/>
    <n v="555500"/>
    <n v="4"/>
    <n v="197.8"/>
    <n v="284.14690000000002"/>
    <n v="9.8900000000000002E-2"/>
    <n v="0.14207345000000002"/>
  </r>
  <r>
    <x v="1"/>
    <s v="K"/>
    <x v="19"/>
    <n v="555531"/>
    <n v="4"/>
    <n v="21"/>
    <n v="42"/>
    <n v="1.0500000000000001E-2"/>
    <n v="2.1000000000000001E-2"/>
  </r>
  <r>
    <x v="1"/>
    <s v="K"/>
    <x v="19"/>
    <n v="555532"/>
    <n v="4"/>
    <n v="883.94"/>
    <n v="886.30859999999996"/>
    <n v="0.44197000000000003"/>
    <n v="0.4431543"/>
  </r>
  <r>
    <x v="1"/>
    <s v="K"/>
    <x v="19"/>
    <n v="555600"/>
    <n v="4"/>
    <n v="8.58"/>
    <n v="8.5898000000000003"/>
    <n v="4.2900000000000004E-3"/>
    <n v="4.2948999999999999E-3"/>
  </r>
  <r>
    <x v="1"/>
    <s v="K"/>
    <x v="19"/>
    <n v="555630"/>
    <n v="4"/>
    <n v="431.55"/>
    <n v="468.23099999999999"/>
    <n v="0.21577499999999999"/>
    <n v="0.2341155"/>
  </r>
  <r>
    <x v="1"/>
    <s v="K"/>
    <x v="19"/>
    <n v="565502"/>
    <n v="4"/>
    <n v="370.21"/>
    <n v="381.77449999999999"/>
    <n v="0.18510499999999999"/>
    <n v="0.19088725000000001"/>
  </r>
  <r>
    <x v="1"/>
    <s v="K"/>
    <x v="19"/>
    <n v="565534"/>
    <n v="4"/>
    <n v="124.29"/>
    <n v="124.35209999999999"/>
    <n v="6.2145000000000006E-2"/>
    <n v="6.2176049999999997E-2"/>
  </r>
  <r>
    <x v="1"/>
    <s v="K"/>
    <x v="19"/>
    <n v="565604"/>
    <n v="4"/>
    <n v="3.68"/>
    <n v="3.6898"/>
    <n v="1.8400000000000001E-3"/>
    <n v="1.8449E-3"/>
  </r>
  <r>
    <x v="1"/>
    <s v="K"/>
    <x v="20"/>
    <n v="535732"/>
    <n v="4"/>
    <n v="356.7"/>
    <n v="358.47550000000001"/>
    <n v="0.17834999999999998"/>
    <n v="0.17923775"/>
  </r>
  <r>
    <x v="1"/>
    <s v="K"/>
    <x v="20"/>
    <n v="545702"/>
    <n v="4"/>
    <n v="203"/>
    <n v="210.27369999999999"/>
    <n v="0.10150000000000001"/>
    <n v="0.10513684999999999"/>
  </r>
  <r>
    <x v="1"/>
    <s v="L"/>
    <x v="21"/>
    <n v="565602"/>
    <n v="4"/>
    <n v="0.16"/>
    <n v="0.1633"/>
    <n v="8.0000000000000007E-5"/>
    <n v="8.1650000000000006E-5"/>
  </r>
  <r>
    <x v="1"/>
    <s v="L"/>
    <x v="21"/>
    <n v="565603"/>
    <n v="4"/>
    <n v="221.5"/>
    <n v="221.5"/>
    <n v="0.11075"/>
    <n v="0.11075"/>
  </r>
  <r>
    <x v="1"/>
    <s v="L"/>
    <x v="21"/>
    <n v="575603"/>
    <n v="4"/>
    <n v="1.2"/>
    <n v="1.2"/>
    <n v="5.9999999999999995E-4"/>
    <n v="5.9999999999999995E-4"/>
  </r>
  <r>
    <x v="1"/>
    <s v="L"/>
    <x v="21"/>
    <n v="575604"/>
    <n v="4"/>
    <n v="38.5"/>
    <n v="46.4"/>
    <n v="1.925E-2"/>
    <n v="2.3199999999999998E-2"/>
  </r>
  <r>
    <x v="1"/>
    <s v="L"/>
    <x v="21"/>
    <n v="575605"/>
    <n v="4"/>
    <n v="513.17999999999995"/>
    <n v="513.1816"/>
    <n v="0.25658999999999998"/>
    <n v="0.25659080000000001"/>
  </r>
  <r>
    <x v="1"/>
    <s v="L"/>
    <x v="22"/>
    <n v="565431"/>
    <n v="4"/>
    <n v="43.6"/>
    <n v="43.6"/>
    <n v="2.18E-2"/>
    <n v="2.18E-2"/>
  </r>
  <r>
    <x v="1"/>
    <s v="L"/>
    <x v="22"/>
    <n v="565501"/>
    <n v="4"/>
    <n v="1437.66"/>
    <n v="1454.66"/>
    <n v="0.71883000000000008"/>
    <n v="0.72733000000000003"/>
  </r>
  <r>
    <x v="1"/>
    <s v="L"/>
    <x v="22"/>
    <n v="565533"/>
    <n v="4"/>
    <n v="154.80000000000001"/>
    <n v="243.5145"/>
    <n v="7.740000000000001E-2"/>
    <n v="0.12175725"/>
  </r>
  <r>
    <x v="1"/>
    <s v="L"/>
    <x v="22"/>
    <n v="575432"/>
    <n v="4"/>
    <n v="1641.5"/>
    <n v="1653.962"/>
    <n v="0.82074999999999998"/>
    <n v="0.82698099999999997"/>
  </r>
  <r>
    <x v="1"/>
    <s v="L"/>
    <x v="22"/>
    <n v="575433"/>
    <n v="4"/>
    <n v="119"/>
    <n v="119"/>
    <n v="5.9499999999999997E-2"/>
    <n v="5.9499999999999997E-2"/>
  </r>
  <r>
    <x v="1"/>
    <s v="L"/>
    <x v="22"/>
    <n v="575501"/>
    <n v="4"/>
    <n v="3568.82"/>
    <n v="3571.0761000000002"/>
    <n v="1.7844100000000001"/>
    <n v="1.7855380500000002"/>
  </r>
  <r>
    <x v="1"/>
    <s v="L"/>
    <x v="22"/>
    <n v="575502"/>
    <n v="4"/>
    <n v="1891.44"/>
    <n v="1894.9855"/>
    <n v="0.94572000000000001"/>
    <n v="0.94749274999999999"/>
  </r>
  <r>
    <x v="1"/>
    <s v="L"/>
    <x v="22"/>
    <n v="575532"/>
    <n v="4"/>
    <n v="61.05"/>
    <n v="61.05"/>
    <n v="3.0525E-2"/>
    <n v="3.0525E-2"/>
  </r>
  <r>
    <x v="1"/>
    <s v="L"/>
    <x v="22"/>
    <n v="585432"/>
    <n v="4"/>
    <n v="417.59"/>
    <n v="419.70909999999998"/>
    <n v="0.20879499999999998"/>
    <n v="0.20985455"/>
  </r>
  <r>
    <x v="1"/>
    <s v="L"/>
    <x v="22"/>
    <n v="585502"/>
    <n v="4"/>
    <n v="21.79"/>
    <n v="23.909099999999999"/>
    <n v="1.0895E-2"/>
    <n v="1.195455E-2"/>
  </r>
  <r>
    <x v="1"/>
    <s v="L"/>
    <x v="22"/>
    <n v="585531"/>
    <n v="4"/>
    <n v="14.75"/>
    <n v="27.5"/>
    <n v="7.3749999999999996E-3"/>
    <n v="1.375E-2"/>
  </r>
  <r>
    <x v="1"/>
    <s v="L"/>
    <x v="22"/>
    <n v="585532"/>
    <n v="4"/>
    <n v="18.649999999999999"/>
    <n v="18.649999999999999"/>
    <n v="9.325E-3"/>
    <n v="9.325E-3"/>
  </r>
  <r>
    <x v="1"/>
    <s v="L"/>
    <x v="22"/>
    <n v="585603"/>
    <n v="4"/>
    <n v="86"/>
    <n v="86"/>
    <n v="4.2999999999999997E-2"/>
    <n v="4.2999999999999997E-2"/>
  </r>
  <r>
    <x v="1"/>
    <s v="L"/>
    <x v="22"/>
    <n v="595532"/>
    <n v="4"/>
    <n v="0.76500000000000001"/>
    <n v="0.76500000000000001"/>
    <n v="3.8250000000000003E-4"/>
    <n v="3.8250000000000003E-4"/>
  </r>
  <r>
    <x v="1"/>
    <s v="L"/>
    <x v="23"/>
    <n v="565632"/>
    <n v="4"/>
    <n v="335"/>
    <n v="341.83670000000001"/>
    <n v="0.16750000000000001"/>
    <n v="0.17091835"/>
  </r>
  <r>
    <x v="1"/>
    <s v="L"/>
    <x v="23"/>
    <n v="565633"/>
    <n v="4"/>
    <n v="910.65"/>
    <n v="925.22149999999999"/>
    <n v="0.45532499999999998"/>
    <n v="0.46261075000000002"/>
  </r>
  <r>
    <x v="1"/>
    <s v="L"/>
    <x v="23"/>
    <n v="565634"/>
    <n v="4"/>
    <n v="1407.96"/>
    <n v="1430.3539000000001"/>
    <n v="0.70398000000000005"/>
    <n v="0.71517695000000003"/>
  </r>
  <r>
    <x v="1"/>
    <s v="L"/>
    <x v="23"/>
    <n v="575633"/>
    <n v="4"/>
    <n v="47.79"/>
    <n v="47.79"/>
    <n v="2.3895E-2"/>
    <n v="2.3895E-2"/>
  </r>
  <r>
    <x v="1"/>
    <s v="M"/>
    <x v="24"/>
    <n v="585431"/>
    <n v="4"/>
    <n v="455.9"/>
    <n v="482.58730000000003"/>
    <n v="0.22794999999999999"/>
    <n v="0.24129365000000003"/>
  </r>
  <r>
    <x v="1"/>
    <s v="M"/>
    <x v="24"/>
    <n v="585501"/>
    <n v="4"/>
    <n v="31.08"/>
    <n v="35.318199999999997"/>
    <n v="1.554E-2"/>
    <n v="1.7659099999999997E-2"/>
  </r>
  <r>
    <x v="1"/>
    <s v="M"/>
    <x v="24"/>
    <n v="595400"/>
    <n v="4"/>
    <n v="160.29"/>
    <n v="160.29"/>
    <n v="8.0144999999999994E-2"/>
    <n v="8.0144999999999994E-2"/>
  </r>
  <r>
    <x v="1"/>
    <s v="M"/>
    <x v="24"/>
    <n v="595431"/>
    <n v="4"/>
    <n v="869.97"/>
    <n v="881.06640000000004"/>
    <n v="0.43498500000000001"/>
    <n v="0.44053320000000001"/>
  </r>
  <r>
    <x v="1"/>
    <s v="M"/>
    <x v="24"/>
    <n v="595432"/>
    <n v="4"/>
    <n v="0.64"/>
    <n v="0.64"/>
    <n v="3.2000000000000003E-4"/>
    <n v="3.2000000000000003E-4"/>
  </r>
  <r>
    <x v="1"/>
    <s v="M"/>
    <x v="24"/>
    <n v="595434"/>
    <n v="4"/>
    <n v="42.75"/>
    <n v="42.75"/>
    <n v="2.1375000000000002E-2"/>
    <n v="2.1375000000000002E-2"/>
  </r>
  <r>
    <x v="1"/>
    <s v="M"/>
    <x v="24"/>
    <n v="595502"/>
    <n v="4"/>
    <n v="1.92"/>
    <n v="1.92"/>
    <n v="9.5999999999999992E-4"/>
    <n v="9.5999999999999992E-4"/>
  </r>
  <r>
    <x v="1"/>
    <s v="M"/>
    <x v="24"/>
    <n v="595503"/>
    <n v="4"/>
    <n v="1.7849999999999999"/>
    <n v="1.7849999999999999"/>
    <n v="8.9249999999999996E-4"/>
    <n v="8.9249999999999996E-4"/>
  </r>
  <r>
    <x v="1"/>
    <s v="M"/>
    <x v="24"/>
    <n v="595504"/>
    <n v="4"/>
    <n v="4.335"/>
    <n v="4.335"/>
    <n v="2.1675000000000002E-3"/>
    <n v="2.1675000000000002E-3"/>
  </r>
  <r>
    <x v="1"/>
    <s v="M"/>
    <x v="24"/>
    <n v="595505"/>
    <n v="4"/>
    <n v="1275.55"/>
    <n v="1275.55"/>
    <n v="0.63777499999999998"/>
    <n v="0.63777499999999998"/>
  </r>
  <r>
    <x v="1"/>
    <s v="M"/>
    <x v="24"/>
    <n v="595533"/>
    <n v="4"/>
    <n v="87.22"/>
    <n v="87.22"/>
    <n v="4.3609999999999996E-2"/>
    <n v="4.3609999999999996E-2"/>
  </r>
  <r>
    <x v="1"/>
    <s v="M"/>
    <x v="24"/>
    <n v="605400"/>
    <n v="4"/>
    <n v="549.94000000000005"/>
    <n v="550.38900000000001"/>
    <n v="0.27497000000000005"/>
    <n v="0.27519450000000001"/>
  </r>
  <r>
    <x v="1"/>
    <s v="M"/>
    <x v="24"/>
    <n v="605431"/>
    <n v="4"/>
    <n v="105.685"/>
    <n v="110.8313"/>
    <n v="5.2842500000000001E-2"/>
    <n v="5.5415649999999997E-2"/>
  </r>
  <r>
    <x v="1"/>
    <s v="M"/>
    <x v="24"/>
    <n v="605501"/>
    <n v="4"/>
    <n v="138.25"/>
    <n v="138.25"/>
    <n v="6.9125000000000006E-2"/>
    <n v="6.9125000000000006E-2"/>
  </r>
  <r>
    <x v="1"/>
    <s v="M"/>
    <x v="24"/>
    <n v="605503"/>
    <n v="4"/>
    <n v="43.04"/>
    <n v="43.04"/>
    <n v="2.1520000000000001E-2"/>
    <n v="2.1520000000000001E-2"/>
  </r>
  <r>
    <x v="1"/>
    <s v="M"/>
    <x v="24"/>
    <n v="605504"/>
    <n v="4"/>
    <n v="5"/>
    <n v="5"/>
    <n v="2.5000000000000001E-3"/>
    <n v="2.5000000000000001E-3"/>
  </r>
  <r>
    <x v="1"/>
    <s v="M"/>
    <x v="24"/>
    <n v="605505"/>
    <n v="4"/>
    <n v="63"/>
    <n v="63"/>
    <n v="3.15E-2"/>
    <n v="3.15E-2"/>
  </r>
  <r>
    <x v="1"/>
    <s v="M"/>
    <x v="24"/>
    <n v="605531"/>
    <n v="4"/>
    <n v="611"/>
    <n v="649.25"/>
    <n v="0.30549999999999999"/>
    <n v="0.324625"/>
  </r>
  <r>
    <x v="1"/>
    <s v="M"/>
    <x v="24"/>
    <n v="615400"/>
    <n v="4"/>
    <n v="288.48"/>
    <n v="288.56569999999999"/>
    <n v="0.14424000000000001"/>
    <n v="0.14428284999999999"/>
  </r>
  <r>
    <x v="1"/>
    <s v="M"/>
    <x v="24"/>
    <n v="615431"/>
    <n v="4"/>
    <n v="1162.78"/>
    <n v="1190.8699999999999"/>
    <n v="0.58138999999999996"/>
    <n v="0.59543499999999994"/>
  </r>
  <r>
    <x v="1"/>
    <s v="M"/>
    <x v="24"/>
    <n v="615432"/>
    <n v="4"/>
    <n v="157"/>
    <n v="160.20410000000001"/>
    <n v="7.85E-2"/>
    <n v="8.0102050000000008E-2"/>
  </r>
  <r>
    <x v="1"/>
    <s v="M"/>
    <x v="24"/>
    <n v="615505"/>
    <n v="4"/>
    <n v="516"/>
    <n v="558.95450000000005"/>
    <n v="0.25800000000000001"/>
    <n v="0.27947725000000001"/>
  </r>
  <r>
    <x v="1"/>
    <s v="M"/>
    <x v="24"/>
    <n v="625330"/>
    <n v="4"/>
    <n v="673.7"/>
    <n v="673.7"/>
    <n v="0.33685000000000004"/>
    <n v="0.33685000000000004"/>
  </r>
  <r>
    <x v="1"/>
    <s v="M"/>
    <x v="24"/>
    <n v="625401"/>
    <n v="4"/>
    <n v="169.4"/>
    <n v="169.4"/>
    <n v="8.4699999999999998E-2"/>
    <n v="8.4699999999999998E-2"/>
  </r>
  <r>
    <x v="1"/>
    <s v="M"/>
    <x v="24"/>
    <n v="625402"/>
    <n v="4"/>
    <n v="1291.93"/>
    <n v="1291.93"/>
    <n v="0.64596500000000001"/>
    <n v="0.64596500000000001"/>
  </r>
  <r>
    <x v="1"/>
    <s v="M"/>
    <x v="24"/>
    <n v="625403"/>
    <n v="4"/>
    <n v="45"/>
    <n v="45"/>
    <n v="2.2499999999999999E-2"/>
    <n v="2.2499999999999999E-2"/>
  </r>
  <r>
    <x v="1"/>
    <s v="M"/>
    <x v="24"/>
    <n v="625432"/>
    <n v="4"/>
    <n v="45"/>
    <n v="45"/>
    <n v="2.2499999999999999E-2"/>
    <n v="2.2499999999999999E-2"/>
  </r>
  <r>
    <x v="1"/>
    <s v="M"/>
    <x v="24"/>
    <n v="625433"/>
    <n v="4"/>
    <n v="3.84"/>
    <n v="3.84"/>
    <n v="1.9199999999999998E-3"/>
    <n v="1.9199999999999998E-3"/>
  </r>
  <r>
    <x v="1"/>
    <s v="M"/>
    <x v="24"/>
    <n v="625434"/>
    <n v="4"/>
    <n v="45"/>
    <n v="45"/>
    <n v="2.2499999999999999E-2"/>
    <n v="2.2499999999999999E-2"/>
  </r>
  <r>
    <x v="1"/>
    <s v="M"/>
    <x v="24"/>
    <n v="625435"/>
    <n v="4"/>
    <n v="11.22"/>
    <n v="11.22"/>
    <n v="5.6100000000000004E-3"/>
    <n v="5.6100000000000004E-3"/>
  </r>
  <r>
    <x v="1"/>
    <s v="M"/>
    <x v="24"/>
    <n v="625436"/>
    <n v="4"/>
    <n v="3.84"/>
    <n v="3.84"/>
    <n v="1.9199999999999998E-3"/>
    <n v="1.9199999999999998E-3"/>
  </r>
  <r>
    <x v="1"/>
    <s v="M"/>
    <x v="24"/>
    <n v="635330"/>
    <n v="4"/>
    <n v="37.6"/>
    <n v="37.6"/>
    <n v="1.8800000000000001E-2"/>
    <n v="1.8800000000000001E-2"/>
  </r>
  <r>
    <x v="1"/>
    <s v="M"/>
    <x v="24"/>
    <n v="635400"/>
    <n v="4"/>
    <n v="436.19"/>
    <n v="436.19"/>
    <n v="0.21809500000000001"/>
    <n v="0.21809500000000001"/>
  </r>
  <r>
    <x v="1"/>
    <s v="M"/>
    <x v="24"/>
    <n v="635433"/>
    <n v="4"/>
    <n v="5.12"/>
    <n v="5.12"/>
    <n v="2.5600000000000002E-3"/>
    <n v="2.5600000000000002E-3"/>
  </r>
  <r>
    <x v="1"/>
    <s v="M"/>
    <x v="24"/>
    <n v="635435"/>
    <n v="4"/>
    <n v="29.44"/>
    <n v="29.44"/>
    <n v="1.472E-2"/>
    <n v="1.472E-2"/>
  </r>
  <r>
    <x v="1"/>
    <s v="M"/>
    <x v="24"/>
    <n v="645331"/>
    <n v="4"/>
    <n v="2564.88"/>
    <n v="3059.36"/>
    <n v="1.28244"/>
    <n v="1.5296800000000002"/>
  </r>
  <r>
    <x v="1"/>
    <s v="M"/>
    <x v="24"/>
    <n v="645401"/>
    <n v="4"/>
    <n v="51.74"/>
    <n v="51.74"/>
    <n v="2.5870000000000001E-2"/>
    <n v="2.5870000000000001E-2"/>
  </r>
  <r>
    <x v="1"/>
    <s v="M"/>
    <x v="24"/>
    <n v="645431"/>
    <n v="4"/>
    <n v="6.64"/>
    <n v="6.64"/>
    <n v="3.32E-3"/>
    <n v="3.32E-3"/>
  </r>
  <r>
    <x v="1"/>
    <s v="M"/>
    <x v="25"/>
    <n v="645332"/>
    <n v="4"/>
    <n v="4.0999999999999996"/>
    <n v="4.0999999999999996"/>
    <n v="2.0499999999999997E-3"/>
    <n v="2.0499999999999997E-3"/>
  </r>
  <r>
    <x v="1"/>
    <s v="M"/>
    <x v="25"/>
    <n v="645408"/>
    <n v="4"/>
    <n v="4.0999999999999996"/>
    <n v="4.0999999999999996"/>
    <n v="2.0499999999999997E-3"/>
    <n v="2.0499999999999997E-3"/>
  </r>
  <r>
    <x v="1"/>
    <s v="M"/>
    <x v="25"/>
    <n v="655330"/>
    <n v="4"/>
    <n v="100.77"/>
    <n v="117.29"/>
    <n v="5.0384999999999999E-2"/>
    <n v="5.8645000000000003E-2"/>
  </r>
  <r>
    <x v="1"/>
    <s v="M"/>
    <x v="25"/>
    <n v="655404"/>
    <n v="4"/>
    <n v="14.35"/>
    <n v="14.35"/>
    <n v="7.175E-3"/>
    <n v="7.175E-3"/>
  </r>
  <r>
    <x v="1"/>
    <s v="M"/>
    <x v="25"/>
    <n v="665332"/>
    <n v="4"/>
    <n v="6.15"/>
    <n v="6.15"/>
    <n v="3.075E-3"/>
    <n v="3.075E-3"/>
  </r>
  <r>
    <x v="1"/>
    <s v="M"/>
    <x v="25"/>
    <n v="675230"/>
    <n v="4"/>
    <n v="293"/>
    <n v="293"/>
    <n v="0.14649999999999999"/>
    <n v="0.14649999999999999"/>
  </r>
  <r>
    <x v="1"/>
    <s v="M"/>
    <x v="25"/>
    <n v="685231"/>
    <n v="4"/>
    <n v="255.72"/>
    <n v="259.18939999999998"/>
    <n v="0.12786"/>
    <n v="0.12959469999999998"/>
  </r>
  <r>
    <x v="1"/>
    <s v="M"/>
    <x v="25"/>
    <n v="685302"/>
    <n v="4"/>
    <n v="1.84"/>
    <n v="1.84"/>
    <n v="9.2000000000000003E-4"/>
    <n v="9.2000000000000003E-4"/>
  </r>
  <r>
    <x v="1"/>
    <s v="M"/>
    <x v="25"/>
    <n v="695239"/>
    <n v="4"/>
    <n v="234.78"/>
    <n v="234.78"/>
    <n v="0.11738999999999999"/>
    <n v="0.11738999999999999"/>
  </r>
  <r>
    <x v="1"/>
    <s v="O"/>
    <x v="26"/>
    <n v="655409"/>
    <n v="4"/>
    <n v="26"/>
    <n v="26"/>
    <n v="1.2999999999999999E-2"/>
    <n v="1.2999999999999999E-2"/>
  </r>
  <r>
    <x v="1"/>
    <s v="O"/>
    <x v="26"/>
    <n v="675333"/>
    <n v="4"/>
    <n v="80.52"/>
    <n v="80.52"/>
    <n v="4.0259999999999997E-2"/>
    <n v="4.0259999999999997E-2"/>
  </r>
  <r>
    <x v="1"/>
    <s v="O"/>
    <x v="26"/>
    <n v="685303"/>
    <n v="4"/>
    <n v="13.8"/>
    <n v="13.8"/>
    <n v="6.9000000000000008E-3"/>
    <n v="6.9000000000000008E-3"/>
  </r>
  <r>
    <x v="1"/>
    <s v="O"/>
    <x v="26"/>
    <n v="685304"/>
    <n v="4"/>
    <n v="107.2"/>
    <n v="107.2"/>
    <n v="5.3600000000000002E-2"/>
    <n v="5.3600000000000002E-2"/>
  </r>
  <r>
    <x v="1"/>
    <s v="O"/>
    <x v="26"/>
    <n v="695238"/>
    <n v="4"/>
    <n v="93.8"/>
    <n v="93.8"/>
    <n v="4.6899999999999997E-2"/>
    <n v="4.6899999999999997E-2"/>
  </r>
  <r>
    <x v="1"/>
    <s v="O"/>
    <x v="26"/>
    <n v="695301"/>
    <n v="4"/>
    <n v="948.1"/>
    <n v="948.1"/>
    <n v="0.47405000000000003"/>
    <n v="0.47405000000000003"/>
  </r>
  <r>
    <x v="1"/>
    <s v="O"/>
    <x v="26"/>
    <n v="705232"/>
    <n v="4"/>
    <n v="160.80000000000001"/>
    <n v="160.80000000000001"/>
    <n v="8.0399999999999999E-2"/>
    <n v="8.0399999999999999E-2"/>
  </r>
  <r>
    <x v="1"/>
    <s v="O"/>
    <x v="26"/>
    <n v="705233"/>
    <n v="4"/>
    <n v="5.52"/>
    <n v="5.52"/>
    <n v="2.7599999999999999E-3"/>
    <n v="2.7599999999999999E-3"/>
  </r>
  <r>
    <x v="1"/>
    <s v="O"/>
    <x v="26"/>
    <n v="705300"/>
    <n v="4"/>
    <n v="1.84"/>
    <n v="1.84"/>
    <n v="9.2000000000000003E-4"/>
    <n v="9.2000000000000003E-4"/>
  </r>
  <r>
    <x v="1"/>
    <s v="O"/>
    <x v="26"/>
    <n v="715231"/>
    <n v="4"/>
    <n v="22.08"/>
    <n v="22.08"/>
    <n v="1.1039999999999999E-2"/>
    <n v="1.1039999999999999E-2"/>
  </r>
  <r>
    <x v="1"/>
    <s v="O"/>
    <x v="26"/>
    <n v="725201"/>
    <n v="4"/>
    <n v="5"/>
    <n v="5"/>
    <n v="2.5000000000000001E-3"/>
    <n v="2.5000000000000001E-3"/>
  </r>
  <r>
    <x v="1"/>
    <s v="O"/>
    <x v="26"/>
    <n v="725230"/>
    <n v="4"/>
    <n v="14.19"/>
    <n v="14.19"/>
    <n v="7.0949999999999997E-3"/>
    <n v="7.0949999999999997E-3"/>
  </r>
  <r>
    <x v="1"/>
    <s v="O"/>
    <x v="26"/>
    <n v="735230"/>
    <n v="4"/>
    <n v="151.36000000000001"/>
    <n v="151.36000000000001"/>
    <n v="7.5680000000000011E-2"/>
    <n v="7.5680000000000011E-2"/>
  </r>
  <r>
    <x v="1"/>
    <s v="O"/>
    <x v="26"/>
    <n v="745131"/>
    <n v="4"/>
    <n v="42.57"/>
    <n v="42.57"/>
    <n v="2.1285000000000002E-2"/>
    <n v="2.1285000000000002E-2"/>
  </r>
  <r>
    <x v="1"/>
    <s v="O"/>
    <x v="26"/>
    <n v="745206"/>
    <n v="4"/>
    <n v="98.95"/>
    <n v="98.95"/>
    <n v="4.9474999999999998E-2"/>
    <n v="4.9474999999999998E-2"/>
  </r>
  <r>
    <x v="1"/>
    <s v="O"/>
    <x v="26"/>
    <n v="775131"/>
    <n v="4"/>
    <n v="89.87"/>
    <n v="89.87"/>
    <n v="4.4935000000000003E-2"/>
    <n v="4.4935000000000003E-2"/>
  </r>
  <r>
    <x v="1"/>
    <s v="O"/>
    <x v="26"/>
    <n v="775133"/>
    <n v="4"/>
    <n v="104.06"/>
    <n v="104.06"/>
    <n v="5.203E-2"/>
    <n v="5.203E-2"/>
  </r>
  <r>
    <x v="1"/>
    <s v="O"/>
    <x v="26"/>
    <n v="805103"/>
    <n v="4"/>
    <n v="1"/>
    <n v="1"/>
    <n v="5.0000000000000001E-4"/>
    <n v="5.0000000000000001E-4"/>
  </r>
  <r>
    <x v="1"/>
    <s v="O"/>
    <x v="26"/>
    <n v="805400"/>
    <n v="4"/>
    <n v="63.75"/>
    <n v="63.75"/>
    <n v="3.1875000000000001E-2"/>
    <n v="3.1875000000000001E-2"/>
  </r>
  <r>
    <x v="1"/>
    <s v="O"/>
    <x v="26"/>
    <n v="815131"/>
    <n v="4"/>
    <n v="3.4"/>
    <n v="3.4"/>
    <n v="1.6999999999999999E-3"/>
    <n v="1.6999999999999999E-3"/>
  </r>
  <r>
    <x v="1"/>
    <s v="O"/>
    <x v="26"/>
    <n v="815133"/>
    <n v="4"/>
    <n v="1.6"/>
    <n v="1.6"/>
    <n v="8.0000000000000004E-4"/>
    <n v="8.0000000000000004E-4"/>
  </r>
  <r>
    <x v="1"/>
    <s v="O"/>
    <x v="26"/>
    <n v="815134"/>
    <n v="4"/>
    <n v="2.8"/>
    <n v="2.8"/>
    <n v="1.4E-3"/>
    <n v="1.4E-3"/>
  </r>
  <r>
    <x v="1"/>
    <s v="O"/>
    <x v="26"/>
    <n v="825132"/>
    <n v="4"/>
    <n v="5.6"/>
    <n v="5.6"/>
    <n v="2.8E-3"/>
    <n v="2.8E-3"/>
  </r>
  <r>
    <x v="1"/>
    <s v="O"/>
    <x v="26"/>
    <n v="825201"/>
    <n v="4"/>
    <n v="194.65"/>
    <n v="194.65"/>
    <n v="9.7325000000000009E-2"/>
    <n v="9.7325000000000009E-2"/>
  </r>
  <r>
    <x v="1"/>
    <s v="O"/>
    <x v="26"/>
    <n v="835200"/>
    <n v="4"/>
    <n v="2.2000000000000002"/>
    <n v="2.2000000000000002"/>
    <n v="1.1000000000000001E-3"/>
    <n v="1.1000000000000001E-3"/>
  </r>
  <r>
    <x v="1"/>
    <s v="O"/>
    <x v="27"/>
    <n v="685630"/>
    <n v="4"/>
    <n v="54.99"/>
    <n v="54.99"/>
    <n v="2.7495000000000002E-2"/>
    <n v="2.7495000000000002E-2"/>
  </r>
  <r>
    <x v="1"/>
    <s v="O"/>
    <x v="27"/>
    <n v="705630"/>
    <n v="4"/>
    <n v="1.62"/>
    <n v="1.62"/>
    <n v="8.1000000000000006E-4"/>
    <n v="8.1000000000000006E-4"/>
  </r>
  <r>
    <x v="1"/>
    <s v="O"/>
    <x v="27"/>
    <n v="715630"/>
    <n v="4"/>
    <n v="6.84"/>
    <n v="6.84"/>
    <n v="3.4199999999999999E-3"/>
    <n v="3.4199999999999999E-3"/>
  </r>
  <r>
    <x v="1"/>
    <s v="O"/>
    <x v="27"/>
    <n v="735700"/>
    <n v="4"/>
    <n v="53"/>
    <n v="53"/>
    <n v="2.6499999999999999E-2"/>
    <n v="2.6499999999999999E-2"/>
  </r>
  <r>
    <x v="1"/>
    <s v="O"/>
    <x v="27"/>
    <n v="736032"/>
    <n v="4"/>
    <n v="111.3"/>
    <n v="111.3"/>
    <n v="5.5649999999999998E-2"/>
    <n v="5.5649999999999998E-2"/>
  </r>
  <r>
    <x v="1"/>
    <s v="O"/>
    <x v="27"/>
    <n v="745700"/>
    <n v="4"/>
    <n v="100.7"/>
    <n v="100.7"/>
    <n v="5.0349999999999999E-2"/>
    <n v="5.0349999999999999E-2"/>
  </r>
  <r>
    <x v="1"/>
    <s v="O"/>
    <x v="28"/>
    <n v="645501"/>
    <n v="4"/>
    <n v="3.6"/>
    <n v="3.6"/>
    <n v="1.8E-3"/>
    <n v="1.8E-3"/>
  </r>
  <r>
    <x v="1"/>
    <s v="O"/>
    <x v="28"/>
    <n v="655430"/>
    <n v="4"/>
    <n v="240.39"/>
    <n v="240.39"/>
    <n v="0.120195"/>
    <n v="0.120195"/>
  </r>
  <r>
    <x v="1"/>
    <s v="O"/>
    <x v="28"/>
    <n v="655500"/>
    <n v="4"/>
    <n v="71.92"/>
    <n v="71.92"/>
    <n v="3.5959999999999999E-2"/>
    <n v="3.5959999999999999E-2"/>
  </r>
  <r>
    <x v="1"/>
    <s v="O"/>
    <x v="28"/>
    <n v="665430"/>
    <n v="4"/>
    <n v="1800"/>
    <n v="1800"/>
    <n v="0.9"/>
    <n v="0.9"/>
  </r>
  <r>
    <x v="1"/>
    <s v="O"/>
    <x v="28"/>
    <n v="675600"/>
    <n v="4"/>
    <n v="29.64"/>
    <n v="29.64"/>
    <n v="1.482E-2"/>
    <n v="1.482E-2"/>
  </r>
  <r>
    <x v="2"/>
    <s v="A"/>
    <x v="0"/>
    <n v="345602"/>
    <n v="1"/>
    <n v="2037.35"/>
    <n v="2037.35"/>
    <n v="1.018675"/>
    <n v="1.018675"/>
  </r>
  <r>
    <x v="2"/>
    <s v="A"/>
    <x v="0"/>
    <n v="345607"/>
    <n v="1"/>
    <n v="3991.4"/>
    <n v="3991.4"/>
    <n v="1.9957"/>
    <n v="1.9957"/>
  </r>
  <r>
    <x v="2"/>
    <s v="A"/>
    <x v="0"/>
    <n v="355601"/>
    <n v="1"/>
    <n v="27662.68"/>
    <n v="27667.537499999999"/>
    <n v="13.831340000000001"/>
    <n v="13.833768749999999"/>
  </r>
  <r>
    <x v="2"/>
    <s v="A"/>
    <x v="0"/>
    <n v="355602"/>
    <n v="1"/>
    <n v="4749.99"/>
    <n v="4749.99"/>
    <n v="2.3749949999999997"/>
    <n v="2.3749949999999997"/>
  </r>
  <r>
    <x v="2"/>
    <s v="A"/>
    <x v="0"/>
    <n v="355631"/>
    <n v="1"/>
    <n v="27427.119999999999"/>
    <n v="27427.119999999999"/>
    <n v="13.713559999999999"/>
    <n v="13.713559999999999"/>
  </r>
  <r>
    <x v="2"/>
    <s v="A"/>
    <x v="0"/>
    <n v="355632"/>
    <n v="1"/>
    <n v="3342.65"/>
    <n v="3342.65"/>
    <n v="1.6713249999999999"/>
    <n v="1.6713249999999999"/>
  </r>
  <r>
    <x v="2"/>
    <s v="A"/>
    <x v="0"/>
    <n v="355633"/>
    <n v="1"/>
    <n v="11952.4"/>
    <n v="11952.4"/>
    <n v="5.9761999999999995"/>
    <n v="5.9761999999999995"/>
  </r>
  <r>
    <x v="2"/>
    <s v="A"/>
    <x v="0"/>
    <n v="355634"/>
    <n v="1"/>
    <n v="1253.98"/>
    <n v="1257.3880999999999"/>
    <n v="0.62699000000000005"/>
    <n v="0.62869404999999989"/>
  </r>
  <r>
    <x v="2"/>
    <s v="A"/>
    <x v="0"/>
    <n v="355635"/>
    <n v="1"/>
    <n v="2703.3"/>
    <n v="2703.3407999999999"/>
    <n v="1.35165"/>
    <n v="1.3516703999999999"/>
  </r>
  <r>
    <x v="2"/>
    <s v="A"/>
    <x v="0"/>
    <n v="355702"/>
    <n v="1"/>
    <n v="4077.4"/>
    <n v="4077.4"/>
    <n v="2.0387"/>
    <n v="2.0387"/>
  </r>
  <r>
    <x v="2"/>
    <s v="A"/>
    <x v="0"/>
    <n v="355703"/>
    <n v="1"/>
    <n v="3373.07"/>
    <n v="3373.8616000000002"/>
    <n v="1.6865350000000001"/>
    <n v="1.6869308000000001"/>
  </r>
  <r>
    <x v="2"/>
    <s v="A"/>
    <x v="0"/>
    <n v="355704"/>
    <n v="1"/>
    <n v="661"/>
    <n v="661"/>
    <n v="0.33050000000000002"/>
    <n v="0.33050000000000002"/>
  </r>
  <r>
    <x v="2"/>
    <s v="A"/>
    <x v="0"/>
    <n v="355705"/>
    <n v="1"/>
    <n v="334.3"/>
    <n v="334.3"/>
    <n v="0.16714999999999999"/>
    <n v="0.16714999999999999"/>
  </r>
  <r>
    <x v="2"/>
    <s v="A"/>
    <x v="0"/>
    <n v="355706"/>
    <n v="1"/>
    <n v="147"/>
    <n v="147"/>
    <n v="7.3499999999999996E-2"/>
    <n v="7.3499999999999996E-2"/>
  </r>
  <r>
    <x v="2"/>
    <s v="A"/>
    <x v="0"/>
    <n v="365630"/>
    <n v="1"/>
    <n v="687"/>
    <n v="687"/>
    <n v="0.34350000000000003"/>
    <n v="0.34350000000000003"/>
  </r>
  <r>
    <x v="2"/>
    <s v="A"/>
    <x v="0"/>
    <n v="365701"/>
    <n v="1"/>
    <n v="15281.75"/>
    <n v="15282.1898"/>
    <n v="7.6408750000000003"/>
    <n v="7.6410948999999997"/>
  </r>
  <r>
    <x v="2"/>
    <s v="A"/>
    <x v="0"/>
    <n v="365702"/>
    <n v="1"/>
    <n v="1770.1"/>
    <n v="1770.1"/>
    <n v="0.88505"/>
    <n v="0.88505"/>
  </r>
  <r>
    <x v="2"/>
    <s v="A"/>
    <x v="1"/>
    <n v="375730"/>
    <n v="1"/>
    <n v="15046.33"/>
    <n v="15046.33"/>
    <n v="7.5231649999999997"/>
    <n v="7.5231649999999997"/>
  </r>
  <r>
    <x v="2"/>
    <s v="A"/>
    <x v="1"/>
    <n v="375801"/>
    <n v="1"/>
    <n v="12332.13"/>
    <n v="12335.1909"/>
    <n v="6.1660649999999997"/>
    <n v="6.1675954499999994"/>
  </r>
  <r>
    <x v="2"/>
    <s v="A"/>
    <x v="1"/>
    <n v="375802"/>
    <n v="1"/>
    <n v="135.5"/>
    <n v="135.5"/>
    <n v="6.7750000000000005E-2"/>
    <n v="6.7750000000000005E-2"/>
  </r>
  <r>
    <x v="2"/>
    <s v="A"/>
    <x v="1"/>
    <n v="385800"/>
    <n v="1"/>
    <n v="84178.95"/>
    <n v="84185.970400000006"/>
    <n v="42.089475"/>
    <n v="42.092985200000001"/>
  </r>
  <r>
    <x v="2"/>
    <s v="A"/>
    <x v="1"/>
    <n v="385831"/>
    <n v="1"/>
    <n v="14835.78"/>
    <n v="14835.78"/>
    <n v="7.4178900000000008"/>
    <n v="7.4178900000000008"/>
  </r>
  <r>
    <x v="2"/>
    <s v="A"/>
    <x v="1"/>
    <n v="385901"/>
    <n v="1"/>
    <n v="5.23"/>
    <n v="5.23"/>
    <n v="2.6150000000000001E-3"/>
    <n v="2.6150000000000001E-3"/>
  </r>
  <r>
    <x v="2"/>
    <s v="A"/>
    <x v="1"/>
    <n v="395800"/>
    <n v="1"/>
    <n v="24301.360000000001"/>
    <n v="24390.087299999999"/>
    <n v="12.150679999999999"/>
    <n v="12.195043649999999"/>
  </r>
  <r>
    <x v="2"/>
    <s v="A"/>
    <x v="1"/>
    <n v="395830"/>
    <n v="1"/>
    <n v="1478.98"/>
    <n v="1480.0411999999999"/>
    <n v="0.73948999999999998"/>
    <n v="0.74002059999999992"/>
  </r>
  <r>
    <x v="2"/>
    <s v="A"/>
    <x v="1"/>
    <n v="395901"/>
    <n v="1"/>
    <n v="21.59"/>
    <n v="21.6037"/>
    <n v="1.0795000000000001E-2"/>
    <n v="1.080185E-2"/>
  </r>
  <r>
    <x v="2"/>
    <s v="A"/>
    <x v="2"/>
    <n v="395931"/>
    <n v="1"/>
    <n v="65.55"/>
    <n v="65.55"/>
    <n v="3.2774999999999999E-2"/>
    <n v="3.2774999999999999E-2"/>
  </r>
  <r>
    <x v="2"/>
    <s v="A"/>
    <x v="2"/>
    <n v="405830"/>
    <n v="1"/>
    <n v="4429.58"/>
    <n v="4431.5810000000001"/>
    <n v="2.2147899999999998"/>
    <n v="2.2157905000000002"/>
  </r>
  <r>
    <x v="2"/>
    <s v="A"/>
    <x v="2"/>
    <n v="405900"/>
    <n v="1"/>
    <n v="15838.99"/>
    <n v="15839.4275"/>
    <n v="7.9194949999999995"/>
    <n v="7.9197137499999997"/>
  </r>
  <r>
    <x v="2"/>
    <s v="A"/>
    <x v="2"/>
    <n v="405933"/>
    <n v="1"/>
    <n v="93.99"/>
    <n v="93.99"/>
    <n v="4.6994999999999995E-2"/>
    <n v="4.6994999999999995E-2"/>
  </r>
  <r>
    <x v="2"/>
    <s v="A"/>
    <x v="2"/>
    <n v="405934"/>
    <n v="1"/>
    <n v="81"/>
    <n v="81"/>
    <n v="4.0500000000000001E-2"/>
    <n v="4.0500000000000001E-2"/>
  </r>
  <r>
    <x v="2"/>
    <s v="A"/>
    <x v="2"/>
    <n v="415900"/>
    <n v="1"/>
    <n v="4495.3100000000004"/>
    <n v="4497.7556999999997"/>
    <n v="2.2476550000000004"/>
    <n v="2.24887785"/>
  </r>
  <r>
    <x v="2"/>
    <s v="A"/>
    <x v="2"/>
    <n v="415931"/>
    <n v="1"/>
    <n v="10.76"/>
    <n v="10.76"/>
    <n v="5.3800000000000002E-3"/>
    <n v="5.3800000000000002E-3"/>
  </r>
  <r>
    <x v="2"/>
    <s v="A"/>
    <x v="2"/>
    <n v="425900"/>
    <n v="1"/>
    <n v="474"/>
    <n v="474"/>
    <n v="0.23699999999999999"/>
    <n v="0.23699999999999999"/>
  </r>
  <r>
    <x v="2"/>
    <s v="A"/>
    <x v="2"/>
    <n v="425931"/>
    <n v="1"/>
    <n v="4724.5200000000004"/>
    <n v="4754.6241"/>
    <n v="2.36226"/>
    <n v="2.37731205"/>
  </r>
  <r>
    <x v="2"/>
    <s v="A"/>
    <x v="2"/>
    <n v="426002"/>
    <n v="1"/>
    <n v="14.3"/>
    <n v="14.3"/>
    <n v="7.1500000000000001E-3"/>
    <n v="7.1500000000000001E-3"/>
  </r>
  <r>
    <x v="2"/>
    <s v="A"/>
    <x v="2"/>
    <n v="435931"/>
    <n v="2"/>
    <n v="6535.96"/>
    <n v="6598.2884999999997"/>
    <n v="3.2679800000000001"/>
    <n v="3.2991442499999999"/>
  </r>
  <r>
    <x v="2"/>
    <s v="A"/>
    <x v="3"/>
    <n v="325700"/>
    <n v="1"/>
    <n v="83.93"/>
    <n v="83.93"/>
    <n v="4.1965000000000002E-2"/>
    <n v="4.1965000000000002E-2"/>
  </r>
  <r>
    <x v="2"/>
    <s v="A"/>
    <x v="3"/>
    <n v="335634"/>
    <n v="1"/>
    <n v="8"/>
    <n v="8"/>
    <n v="4.0000000000000001E-3"/>
    <n v="4.0000000000000001E-3"/>
  </r>
  <r>
    <x v="2"/>
    <s v="A"/>
    <x v="3"/>
    <n v="335701"/>
    <n v="1"/>
    <n v="5450.02"/>
    <n v="5468.7873"/>
    <n v="2.7250100000000002"/>
    <n v="2.7343936499999999"/>
  </r>
  <r>
    <x v="2"/>
    <s v="A"/>
    <x v="3"/>
    <n v="335702"/>
    <n v="1"/>
    <n v="16.670000000000002"/>
    <n v="16.670000000000002"/>
    <n v="8.3350000000000004E-3"/>
    <n v="8.3350000000000004E-3"/>
  </r>
  <r>
    <x v="2"/>
    <s v="A"/>
    <x v="3"/>
    <n v="335703"/>
    <n v="1"/>
    <n v="1157.3"/>
    <n v="1157.3"/>
    <n v="0.57865"/>
    <n v="0.57865"/>
  </r>
  <r>
    <x v="2"/>
    <s v="A"/>
    <x v="3"/>
    <n v="335704"/>
    <n v="1"/>
    <n v="4.62"/>
    <n v="4.62"/>
    <n v="2.31E-3"/>
    <n v="2.31E-3"/>
  </r>
  <r>
    <x v="2"/>
    <s v="A"/>
    <x v="3"/>
    <n v="335705"/>
    <n v="1"/>
    <n v="4.8"/>
    <n v="4.8"/>
    <n v="2.3999999999999998E-3"/>
    <n v="2.3999999999999998E-3"/>
  </r>
  <r>
    <x v="2"/>
    <s v="A"/>
    <x v="3"/>
    <n v="335731"/>
    <n v="1"/>
    <n v="25.6"/>
    <n v="25.6"/>
    <n v="1.2800000000000001E-2"/>
    <n v="1.2800000000000001E-2"/>
  </r>
  <r>
    <x v="2"/>
    <s v="A"/>
    <x v="3"/>
    <n v="335732"/>
    <n v="1"/>
    <n v="207.59"/>
    <n v="207.59"/>
    <n v="0.103795"/>
    <n v="0.103795"/>
  </r>
  <r>
    <x v="2"/>
    <s v="A"/>
    <x v="3"/>
    <n v="335733"/>
    <n v="1"/>
    <n v="56.39"/>
    <n v="56.39"/>
    <n v="2.8195000000000001E-2"/>
    <n v="2.8195000000000001E-2"/>
  </r>
  <r>
    <x v="2"/>
    <s v="A"/>
    <x v="3"/>
    <n v="335735"/>
    <n v="1"/>
    <n v="55.6"/>
    <n v="55.6"/>
    <n v="2.7800000000000002E-2"/>
    <n v="2.7800000000000002E-2"/>
  </r>
  <r>
    <x v="2"/>
    <s v="A"/>
    <x v="3"/>
    <n v="345534"/>
    <n v="1"/>
    <n v="9791.35"/>
    <n v="9803.0437999999995"/>
    <n v="4.8956749999999998"/>
    <n v="4.9015218999999997"/>
  </r>
  <r>
    <x v="2"/>
    <s v="A"/>
    <x v="3"/>
    <n v="345603"/>
    <n v="1"/>
    <n v="9740.4599999999991"/>
    <n v="9769.8477000000003"/>
    <n v="4.8702299999999994"/>
    <n v="4.8849238499999998"/>
  </r>
  <r>
    <x v="2"/>
    <s v="A"/>
    <x v="3"/>
    <n v="345606"/>
    <n v="1"/>
    <n v="1262.27"/>
    <n v="1262.27"/>
    <n v="0.631135"/>
    <n v="0.631135"/>
  </r>
  <r>
    <x v="2"/>
    <s v="A"/>
    <x v="3"/>
    <n v="345631"/>
    <n v="1"/>
    <n v="1860.44"/>
    <n v="1860.9706000000001"/>
    <n v="0.93022000000000005"/>
    <n v="0.93048530000000007"/>
  </r>
  <r>
    <x v="2"/>
    <s v="A"/>
    <x v="3"/>
    <n v="345632"/>
    <n v="1"/>
    <n v="110.5"/>
    <n v="110.5"/>
    <n v="5.525E-2"/>
    <n v="5.525E-2"/>
  </r>
  <r>
    <x v="2"/>
    <s v="A"/>
    <x v="3"/>
    <n v="345701"/>
    <n v="1"/>
    <n v="1699.33"/>
    <n v="1702.3300999999999"/>
    <n v="0.849665"/>
    <n v="0.85116504999999998"/>
  </r>
  <r>
    <x v="2"/>
    <s v="A"/>
    <x v="3"/>
    <n v="345702"/>
    <n v="1"/>
    <n v="4168.2299999999996"/>
    <n v="4172.7075999999997"/>
    <n v="2.0841149999999997"/>
    <n v="2.0863537999999999"/>
  </r>
  <r>
    <x v="2"/>
    <s v="A"/>
    <x v="3"/>
    <n v="345703"/>
    <n v="1"/>
    <n v="78.5"/>
    <n v="78.5"/>
    <n v="3.925E-2"/>
    <n v="3.925E-2"/>
  </r>
  <r>
    <x v="2"/>
    <s v="A"/>
    <x v="3"/>
    <n v="345704"/>
    <n v="1"/>
    <n v="99"/>
    <n v="99.142899999999997"/>
    <n v="4.9500000000000002E-2"/>
    <n v="4.9571449999999996E-2"/>
  </r>
  <r>
    <x v="2"/>
    <s v="A"/>
    <x v="3"/>
    <n v="345705"/>
    <n v="1"/>
    <n v="323.51"/>
    <n v="323.91809999999998"/>
    <n v="0.16175499999999998"/>
    <n v="0.16195904999999999"/>
  </r>
  <r>
    <x v="2"/>
    <s v="A"/>
    <x v="3"/>
    <n v="345706"/>
    <n v="1"/>
    <n v="538.72"/>
    <n v="540.33219999999994"/>
    <n v="0.26935999999999999"/>
    <n v="0.27016609999999996"/>
  </r>
  <r>
    <x v="2"/>
    <s v="A"/>
    <x v="3"/>
    <n v="345731"/>
    <n v="1"/>
    <n v="551.28"/>
    <n v="553.70849999999996"/>
    <n v="0.27564"/>
    <n v="0.27685424999999997"/>
  </r>
  <r>
    <x v="2"/>
    <s v="A"/>
    <x v="3"/>
    <n v="345732"/>
    <n v="1"/>
    <n v="23.4"/>
    <n v="23.4"/>
    <n v="1.1699999999999999E-2"/>
    <n v="1.1699999999999999E-2"/>
  </r>
  <r>
    <x v="2"/>
    <s v="A"/>
    <x v="3"/>
    <n v="345801"/>
    <n v="1"/>
    <n v="130.62"/>
    <n v="131.66909999999999"/>
    <n v="6.5310000000000007E-2"/>
    <n v="6.5834549999999992E-2"/>
  </r>
  <r>
    <x v="2"/>
    <s v="A"/>
    <x v="3"/>
    <n v="345803"/>
    <n v="1"/>
    <n v="228.61"/>
    <n v="232.1284"/>
    <n v="0.114305"/>
    <n v="0.11606420000000001"/>
  </r>
  <r>
    <x v="2"/>
    <s v="A"/>
    <x v="3"/>
    <n v="355707"/>
    <n v="1"/>
    <n v="637.25"/>
    <n v="637.98469999999998"/>
    <n v="0.31862499999999999"/>
    <n v="0.31899234999999998"/>
  </r>
  <r>
    <x v="2"/>
    <s v="A"/>
    <x v="3"/>
    <n v="355731"/>
    <n v="1"/>
    <n v="1635.93"/>
    <n v="1641.0116"/>
    <n v="0.81796500000000005"/>
    <n v="0.82050580000000006"/>
  </r>
  <r>
    <x v="2"/>
    <s v="A"/>
    <x v="3"/>
    <n v="355732"/>
    <n v="1"/>
    <n v="42.52"/>
    <n v="42.52"/>
    <n v="2.1260000000000001E-2"/>
    <n v="2.1260000000000001E-2"/>
  </r>
  <r>
    <x v="2"/>
    <s v="A"/>
    <x v="3"/>
    <n v="355733"/>
    <n v="1"/>
    <n v="386.44"/>
    <n v="386.44"/>
    <n v="0.19322"/>
    <n v="0.19322"/>
  </r>
  <r>
    <x v="2"/>
    <s v="A"/>
    <x v="3"/>
    <n v="355801"/>
    <n v="1"/>
    <n v="632.39"/>
    <n v="633.97329999999999"/>
    <n v="0.316195"/>
    <n v="0.31698664999999998"/>
  </r>
  <r>
    <x v="2"/>
    <s v="A"/>
    <x v="3"/>
    <n v="355802"/>
    <n v="1"/>
    <n v="13"/>
    <n v="14.7727"/>
    <n v="6.4999999999999997E-3"/>
    <n v="7.3863499999999999E-3"/>
  </r>
  <r>
    <x v="2"/>
    <s v="A"/>
    <x v="3"/>
    <n v="355830"/>
    <n v="1"/>
    <n v="121.58"/>
    <n v="122.1078"/>
    <n v="6.0789999999999997E-2"/>
    <n v="6.1053900000000001E-2"/>
  </r>
  <r>
    <x v="2"/>
    <s v="A"/>
    <x v="3"/>
    <n v="365804"/>
    <n v="1"/>
    <n v="2911.18"/>
    <n v="2911.18"/>
    <n v="1.4555899999999999"/>
    <n v="1.4555899999999999"/>
  </r>
  <r>
    <x v="2"/>
    <s v="A"/>
    <x v="4"/>
    <n v="365731"/>
    <n v="1"/>
    <n v="32093.3"/>
    <n v="32094.267500000002"/>
    <n v="16.04665"/>
    <n v="16.04713375"/>
  </r>
  <r>
    <x v="2"/>
    <s v="A"/>
    <x v="4"/>
    <n v="365732"/>
    <n v="1"/>
    <n v="4339.05"/>
    <n v="4339.05"/>
    <n v="2.1695250000000001"/>
    <n v="2.1695250000000001"/>
  </r>
  <r>
    <x v="2"/>
    <s v="A"/>
    <x v="4"/>
    <n v="365733"/>
    <n v="1"/>
    <n v="5675.98"/>
    <n v="5675.98"/>
    <n v="2.8379899999999996"/>
    <n v="2.8379899999999996"/>
  </r>
  <r>
    <x v="2"/>
    <s v="A"/>
    <x v="4"/>
    <n v="365734"/>
    <n v="1"/>
    <n v="850.3"/>
    <n v="850.3"/>
    <n v="0.42514999999999997"/>
    <n v="0.42514999999999997"/>
  </r>
  <r>
    <x v="2"/>
    <s v="A"/>
    <x v="4"/>
    <n v="365735"/>
    <n v="1"/>
    <n v="480"/>
    <n v="480"/>
    <n v="0.24"/>
    <n v="0.24"/>
  </r>
  <r>
    <x v="2"/>
    <s v="A"/>
    <x v="4"/>
    <n v="365801"/>
    <n v="1"/>
    <n v="2903.33"/>
    <n v="2903.33"/>
    <n v="1.451665"/>
    <n v="1.451665"/>
  </r>
  <r>
    <x v="2"/>
    <s v="A"/>
    <x v="4"/>
    <n v="365802"/>
    <n v="1"/>
    <n v="500"/>
    <n v="500"/>
    <n v="0.25"/>
    <n v="0.25"/>
  </r>
  <r>
    <x v="2"/>
    <s v="A"/>
    <x v="4"/>
    <n v="365803"/>
    <n v="1"/>
    <n v="2897.9"/>
    <n v="2897.9"/>
    <n v="1.44895"/>
    <n v="1.44895"/>
  </r>
  <r>
    <x v="2"/>
    <s v="A"/>
    <x v="5"/>
    <n v="305431"/>
    <n v="1"/>
    <n v="580.12"/>
    <n v="591.75509999999997"/>
    <n v="0.29005999999999998"/>
    <n v="0.29587754999999999"/>
  </r>
  <r>
    <x v="2"/>
    <s v="A"/>
    <x v="5"/>
    <n v="305501"/>
    <n v="1"/>
    <n v="99"/>
    <n v="101.0204"/>
    <n v="4.9500000000000002E-2"/>
    <n v="5.0510199999999998E-2"/>
  </r>
  <r>
    <x v="2"/>
    <s v="A"/>
    <x v="5"/>
    <n v="305531"/>
    <n v="1"/>
    <n v="0.9"/>
    <n v="0.9"/>
    <n v="4.4999999999999999E-4"/>
    <n v="4.4999999999999999E-4"/>
  </r>
  <r>
    <x v="2"/>
    <s v="A"/>
    <x v="5"/>
    <n v="305532"/>
    <n v="1"/>
    <n v="3"/>
    <n v="3"/>
    <n v="1.5E-3"/>
    <n v="1.5E-3"/>
  </r>
  <r>
    <x v="2"/>
    <s v="A"/>
    <x v="5"/>
    <n v="315431"/>
    <n v="1"/>
    <n v="602.46"/>
    <n v="603.00509999999997"/>
    <n v="0.30123"/>
    <n v="0.30150254999999998"/>
  </r>
  <r>
    <x v="2"/>
    <s v="A"/>
    <x v="5"/>
    <n v="315432"/>
    <n v="1"/>
    <n v="3147.21"/>
    <n v="3178.2082"/>
    <n v="1.5736049999999999"/>
    <n v="1.5891040999999999"/>
  </r>
  <r>
    <x v="2"/>
    <s v="A"/>
    <x v="5"/>
    <n v="315501"/>
    <n v="1"/>
    <n v="1488.16"/>
    <n v="1511.1224"/>
    <n v="0.74408000000000007"/>
    <n v="0.75556119999999993"/>
  </r>
  <r>
    <x v="2"/>
    <s v="A"/>
    <x v="5"/>
    <n v="315502"/>
    <n v="1"/>
    <n v="2898.06"/>
    <n v="2904.6541999999999"/>
    <n v="1.44903"/>
    <n v="1.4523271"/>
  </r>
  <r>
    <x v="2"/>
    <s v="A"/>
    <x v="5"/>
    <n v="315531"/>
    <n v="1"/>
    <n v="49"/>
    <n v="49"/>
    <n v="2.4500000000000001E-2"/>
    <n v="2.4500000000000001E-2"/>
  </r>
  <r>
    <x v="2"/>
    <s v="A"/>
    <x v="5"/>
    <n v="315532"/>
    <n v="1"/>
    <n v="121.1"/>
    <n v="122.1816"/>
    <n v="6.055E-2"/>
    <n v="6.1090800000000001E-2"/>
  </r>
  <r>
    <x v="2"/>
    <s v="A"/>
    <x v="5"/>
    <n v="325431"/>
    <n v="1"/>
    <n v="444"/>
    <n v="451.30610000000001"/>
    <n v="0.222"/>
    <n v="0.22565304999999999"/>
  </r>
  <r>
    <x v="2"/>
    <s v="A"/>
    <x v="5"/>
    <n v="325433"/>
    <n v="1"/>
    <n v="2781.25"/>
    <n v="2837.5101"/>
    <n v="1.390625"/>
    <n v="1.4187550499999999"/>
  </r>
  <r>
    <x v="2"/>
    <s v="A"/>
    <x v="5"/>
    <n v="325501"/>
    <n v="1"/>
    <n v="254"/>
    <n v="259.18369999999999"/>
    <n v="0.127"/>
    <n v="0.12959184999999998"/>
  </r>
  <r>
    <x v="2"/>
    <s v="A"/>
    <x v="5"/>
    <n v="325503"/>
    <n v="1"/>
    <n v="1596.04"/>
    <n v="1607.1018999999999"/>
    <n v="0.79801999999999995"/>
    <n v="0.80355094999999999"/>
  </r>
  <r>
    <x v="2"/>
    <s v="A"/>
    <x v="5"/>
    <n v="325504"/>
    <n v="1"/>
    <n v="16"/>
    <n v="16.326599999999999"/>
    <n v="8.0000000000000002E-3"/>
    <n v="8.1633000000000001E-3"/>
  </r>
  <r>
    <x v="2"/>
    <s v="A"/>
    <x v="5"/>
    <n v="325531"/>
    <n v="1"/>
    <n v="216.69"/>
    <n v="221.1122"/>
    <n v="0.108345"/>
    <n v="0.1105561"/>
  </r>
  <r>
    <x v="2"/>
    <s v="A"/>
    <x v="5"/>
    <n v="325532"/>
    <n v="1"/>
    <n v="627.03"/>
    <n v="639.82659999999998"/>
    <n v="0.31351499999999999"/>
    <n v="0.31991330000000001"/>
  </r>
  <r>
    <x v="2"/>
    <s v="A"/>
    <x v="5"/>
    <n v="325533"/>
    <n v="1"/>
    <n v="7.02"/>
    <n v="7.1632999999999996"/>
    <n v="3.5099999999999997E-3"/>
    <n v="3.5816499999999996E-3"/>
  </r>
  <r>
    <x v="2"/>
    <s v="A"/>
    <x v="5"/>
    <n v="325601"/>
    <n v="1"/>
    <n v="121"/>
    <n v="123.46939999999999"/>
    <n v="6.0499999999999998E-2"/>
    <n v="6.1734699999999997E-2"/>
  </r>
  <r>
    <x v="2"/>
    <s v="A"/>
    <x v="5"/>
    <n v="325602"/>
    <n v="1"/>
    <n v="3342.39"/>
    <n v="3413.913"/>
    <n v="1.671195"/>
    <n v="1.7069565"/>
  </r>
  <r>
    <x v="2"/>
    <s v="A"/>
    <x v="5"/>
    <n v="325603"/>
    <n v="1"/>
    <n v="246.5"/>
    <n v="251.53059999999999"/>
    <n v="0.12325"/>
    <n v="0.1257653"/>
  </r>
  <r>
    <x v="2"/>
    <s v="A"/>
    <x v="5"/>
    <n v="325631"/>
    <n v="1"/>
    <n v="69.77"/>
    <n v="69.77"/>
    <n v="3.4884999999999999E-2"/>
    <n v="3.4884999999999999E-2"/>
  </r>
  <r>
    <x v="2"/>
    <s v="A"/>
    <x v="5"/>
    <n v="335506"/>
    <n v="1"/>
    <n v="2432.25"/>
    <n v="2481.8878"/>
    <n v="1.2161249999999999"/>
    <n v="1.2409439"/>
  </r>
  <r>
    <x v="2"/>
    <s v="A"/>
    <x v="5"/>
    <n v="335533"/>
    <n v="1"/>
    <n v="1527.5"/>
    <n v="1542.1939"/>
    <n v="0.76375000000000004"/>
    <n v="0.77109695"/>
  </r>
  <r>
    <x v="2"/>
    <s v="A"/>
    <x v="5"/>
    <n v="335534"/>
    <n v="1"/>
    <n v="1672.5"/>
    <n v="1682.4389000000001"/>
    <n v="0.83625000000000005"/>
    <n v="0.84121945000000009"/>
  </r>
  <r>
    <x v="2"/>
    <s v="A"/>
    <x v="5"/>
    <n v="335535"/>
    <n v="1"/>
    <n v="1496.75"/>
    <n v="1527.296"/>
    <n v="0.74837500000000001"/>
    <n v="0.76364799999999999"/>
  </r>
  <r>
    <x v="2"/>
    <s v="A"/>
    <x v="5"/>
    <n v="335601"/>
    <n v="1"/>
    <n v="1403.66"/>
    <n v="1411.7620999999999"/>
    <n v="0.70183000000000006"/>
    <n v="0.70588105000000001"/>
  </r>
  <r>
    <x v="2"/>
    <s v="A"/>
    <x v="5"/>
    <n v="335602"/>
    <n v="1"/>
    <n v="948.73"/>
    <n v="966.83609999999999"/>
    <n v="0.47436500000000004"/>
    <n v="0.48341804999999999"/>
  </r>
  <r>
    <x v="2"/>
    <s v="A"/>
    <x v="5"/>
    <n v="345535"/>
    <n v="1"/>
    <n v="1908.4"/>
    <n v="1921.2398000000001"/>
    <n v="0.95420000000000005"/>
    <n v="0.96061990000000008"/>
  </r>
  <r>
    <x v="2"/>
    <s v="A"/>
    <x v="5"/>
    <n v="345604"/>
    <n v="1"/>
    <n v="556.17999999999995"/>
    <n v="556.17999999999995"/>
    <n v="0.27808999999999995"/>
    <n v="0.27808999999999995"/>
  </r>
  <r>
    <x v="2"/>
    <s v="A"/>
    <x v="6"/>
    <n v="335431"/>
    <n v="1"/>
    <n v="4874.6499999999996"/>
    <n v="4953.9663"/>
    <n v="2.437325"/>
    <n v="2.4769831500000001"/>
  </r>
  <r>
    <x v="2"/>
    <s v="A"/>
    <x v="6"/>
    <n v="335432"/>
    <n v="1"/>
    <n v="2989.5"/>
    <n v="3050.5102000000002"/>
    <n v="1.49475"/>
    <n v="1.5252551000000001"/>
  </r>
  <r>
    <x v="2"/>
    <s v="A"/>
    <x v="6"/>
    <n v="335433"/>
    <n v="1"/>
    <n v="134.6"/>
    <n v="134.6"/>
    <n v="6.7299999999999999E-2"/>
    <n v="6.7299999999999999E-2"/>
  </r>
  <r>
    <x v="2"/>
    <s v="A"/>
    <x v="6"/>
    <n v="335501"/>
    <n v="1"/>
    <n v="12655.62"/>
    <n v="12813.872300000001"/>
    <n v="6.3278100000000004"/>
    <n v="6.4069361500000008"/>
  </r>
  <r>
    <x v="2"/>
    <s v="A"/>
    <x v="6"/>
    <n v="335502"/>
    <n v="1"/>
    <n v="827.65"/>
    <n v="842.29079999999999"/>
    <n v="0.413825"/>
    <n v="0.4211454"/>
  </r>
  <r>
    <x v="2"/>
    <s v="A"/>
    <x v="6"/>
    <n v="335503"/>
    <n v="1"/>
    <n v="145"/>
    <n v="147.95920000000001"/>
    <n v="7.2499999999999995E-2"/>
    <n v="7.3979600000000006E-2"/>
  </r>
  <r>
    <x v="2"/>
    <s v="A"/>
    <x v="6"/>
    <n v="335504"/>
    <n v="1"/>
    <n v="2992.75"/>
    <n v="3008.3418000000001"/>
    <n v="1.496375"/>
    <n v="1.5041709000000001"/>
  </r>
  <r>
    <x v="2"/>
    <s v="A"/>
    <x v="6"/>
    <n v="335505"/>
    <n v="1"/>
    <n v="495"/>
    <n v="497.40820000000002"/>
    <n v="0.2475"/>
    <n v="0.24870410000000001"/>
  </r>
  <r>
    <x v="2"/>
    <s v="A"/>
    <x v="6"/>
    <n v="335531"/>
    <n v="1"/>
    <n v="3247.6"/>
    <n v="3313.8775000000001"/>
    <n v="1.6237999999999999"/>
    <n v="1.6569387500000001"/>
  </r>
  <r>
    <x v="2"/>
    <s v="A"/>
    <x v="6"/>
    <n v="335532"/>
    <n v="1"/>
    <n v="277"/>
    <n v="282.65309999999999"/>
    <n v="0.13850000000000001"/>
    <n v="0.14132655"/>
  </r>
  <r>
    <x v="2"/>
    <s v="A"/>
    <x v="6"/>
    <n v="345430"/>
    <n v="1"/>
    <n v="20041.25"/>
    <n v="20450.0255"/>
    <n v="10.020625000000001"/>
    <n v="10.225012749999999"/>
  </r>
  <r>
    <x v="2"/>
    <s v="A"/>
    <x v="6"/>
    <n v="345500"/>
    <n v="1"/>
    <n v="16327"/>
    <n v="16425.999899999999"/>
    <n v="8.1635000000000009"/>
    <n v="8.2129999499999986"/>
  </r>
  <r>
    <x v="2"/>
    <s v="A"/>
    <x v="6"/>
    <n v="345532"/>
    <n v="1"/>
    <n v="1308.75"/>
    <n v="1324.9387999999999"/>
    <n v="0.65437500000000004"/>
    <n v="0.66246939999999999"/>
  </r>
  <r>
    <x v="2"/>
    <s v="A"/>
    <x v="6"/>
    <n v="345533"/>
    <n v="1"/>
    <n v="2218.7199999999998"/>
    <n v="2218.7199999999998"/>
    <n v="1.1093599999999999"/>
    <n v="1.1093599999999999"/>
  </r>
  <r>
    <x v="2"/>
    <s v="A"/>
    <x v="6"/>
    <n v="345536"/>
    <n v="1"/>
    <n v="7559.3"/>
    <n v="7691.2039999999997"/>
    <n v="3.7796500000000002"/>
    <n v="3.845602"/>
  </r>
  <r>
    <x v="2"/>
    <s v="A"/>
    <x v="6"/>
    <n v="345537"/>
    <n v="1"/>
    <n v="21030.6"/>
    <n v="21191.136500000001"/>
    <n v="10.5153"/>
    <n v="10.595568249999999"/>
  </r>
  <r>
    <x v="2"/>
    <s v="A"/>
    <x v="6"/>
    <n v="355500"/>
    <n v="1"/>
    <n v="12.25"/>
    <n v="12.25"/>
    <n v="6.1250000000000002E-3"/>
    <n v="6.1250000000000002E-3"/>
  </r>
  <r>
    <x v="2"/>
    <s v="A"/>
    <x v="6"/>
    <n v="355530"/>
    <n v="1"/>
    <n v="9272.92"/>
    <n v="9272.92"/>
    <n v="4.6364600000000005"/>
    <n v="4.6364600000000005"/>
  </r>
  <r>
    <x v="2"/>
    <s v="E"/>
    <x v="7"/>
    <n v="445932"/>
    <n v="2"/>
    <n v="986"/>
    <n v="990.63260000000002"/>
    <n v="0.49299999999999999"/>
    <n v="0.49531629999999999"/>
  </r>
  <r>
    <x v="2"/>
    <s v="E"/>
    <x v="7"/>
    <n v="465902"/>
    <n v="2"/>
    <n v="1106.5999999999999"/>
    <n v="1127.143"/>
    <n v="0.5532999999999999"/>
    <n v="0.5635715"/>
  </r>
  <r>
    <x v="2"/>
    <s v="E"/>
    <x v="7"/>
    <n v="465903"/>
    <n v="2"/>
    <n v="626.6"/>
    <n v="639.3877"/>
    <n v="0.31330000000000002"/>
    <n v="0.31969385"/>
  </r>
  <r>
    <x v="2"/>
    <s v="E"/>
    <x v="7"/>
    <n v="466002"/>
    <n v="2"/>
    <n v="4.38"/>
    <n v="4.4692999999999996"/>
    <n v="2.1900000000000001E-3"/>
    <n v="2.2346499999999999E-3"/>
  </r>
  <r>
    <x v="2"/>
    <s v="E"/>
    <x v="7"/>
    <n v="466004"/>
    <n v="2"/>
    <n v="39"/>
    <n v="39.795900000000003"/>
    <n v="1.95E-2"/>
    <n v="1.9897950000000001E-2"/>
  </r>
  <r>
    <x v="2"/>
    <s v="E"/>
    <x v="7"/>
    <n v="466005"/>
    <n v="2"/>
    <n v="202.5"/>
    <n v="206.6327"/>
    <n v="0.10125000000000001"/>
    <n v="0.10331635"/>
  </r>
  <r>
    <x v="2"/>
    <s v="E"/>
    <x v="8"/>
    <n v="445931"/>
    <n v="2"/>
    <n v="6032.2"/>
    <n v="6058.4449999999997"/>
    <n v="3.0160999999999998"/>
    <n v="3.0292224999999999"/>
  </r>
  <r>
    <x v="2"/>
    <s v="E"/>
    <x v="8"/>
    <n v="455900"/>
    <n v="2"/>
    <n v="2004.68"/>
    <n v="2042.8617999999999"/>
    <n v="1.00234"/>
    <n v="1.0214308999999999"/>
  </r>
  <r>
    <x v="2"/>
    <s v="E"/>
    <x v="8"/>
    <n v="455930"/>
    <n v="2"/>
    <n v="2698.89"/>
    <n v="2698.89"/>
    <n v="1.349445"/>
    <n v="1.349445"/>
  </r>
  <r>
    <x v="2"/>
    <s v="E"/>
    <x v="8"/>
    <n v="456004"/>
    <n v="2"/>
    <n v="422.6"/>
    <n v="422.6"/>
    <n v="0.21130000000000002"/>
    <n v="0.21130000000000002"/>
  </r>
  <r>
    <x v="2"/>
    <s v="E"/>
    <x v="8"/>
    <n v="465901"/>
    <n v="2"/>
    <n v="3709.56"/>
    <n v="3729.9886000000001"/>
    <n v="1.8547799999999999"/>
    <n v="1.8649943"/>
  </r>
  <r>
    <x v="2"/>
    <s v="E"/>
    <x v="8"/>
    <n v="465904"/>
    <n v="2"/>
    <n v="1287"/>
    <n v="1302.8570999999999"/>
    <n v="0.64349999999999996"/>
    <n v="0.65142855"/>
  </r>
  <r>
    <x v="2"/>
    <s v="E"/>
    <x v="8"/>
    <n v="465932"/>
    <n v="2"/>
    <n v="608.52"/>
    <n v="610.02610000000004"/>
    <n v="0.30425999999999997"/>
    <n v="0.30501305000000001"/>
  </r>
  <r>
    <x v="2"/>
    <s v="E"/>
    <x v="8"/>
    <n v="466001"/>
    <n v="2"/>
    <n v="127.05"/>
    <n v="127.05"/>
    <n v="6.3524999999999998E-2"/>
    <n v="6.3524999999999998E-2"/>
  </r>
  <r>
    <x v="2"/>
    <s v="E"/>
    <x v="8"/>
    <n v="475800"/>
    <n v="2"/>
    <n v="14"/>
    <n v="14"/>
    <n v="7.0000000000000001E-3"/>
    <n v="7.0000000000000001E-3"/>
  </r>
  <r>
    <x v="2"/>
    <s v="E"/>
    <x v="8"/>
    <n v="475830"/>
    <n v="2"/>
    <n v="469"/>
    <n v="469"/>
    <n v="0.23449999999999999"/>
    <n v="0.23449999999999999"/>
  </r>
  <r>
    <x v="2"/>
    <s v="E"/>
    <x v="8"/>
    <n v="475900"/>
    <n v="2"/>
    <n v="2495.39"/>
    <n v="2495.4920000000002"/>
    <n v="1.247695"/>
    <n v="1.247746"/>
  </r>
  <r>
    <x v="2"/>
    <s v="E"/>
    <x v="8"/>
    <n v="475931"/>
    <n v="2"/>
    <n v="1013.42"/>
    <n v="1408.5888"/>
    <n v="0.50670999999999999"/>
    <n v="0.70429439999999999"/>
  </r>
  <r>
    <x v="2"/>
    <s v="E"/>
    <x v="8"/>
    <n v="485800"/>
    <n v="2"/>
    <n v="7223.22"/>
    <n v="7409.4301999999998"/>
    <n v="3.6116100000000002"/>
    <n v="3.7047151"/>
  </r>
  <r>
    <x v="2"/>
    <s v="E"/>
    <x v="8"/>
    <n v="485831"/>
    <n v="2"/>
    <n v="12336.9"/>
    <n v="12351.463900000001"/>
    <n v="6.16845"/>
    <n v="6.1757319500000003"/>
  </r>
  <r>
    <x v="2"/>
    <s v="E"/>
    <x v="8"/>
    <n v="485901"/>
    <n v="2"/>
    <n v="9868.3700000000008"/>
    <n v="9888.0026999999991"/>
    <n v="4.9341850000000003"/>
    <n v="4.9440013499999997"/>
  </r>
  <r>
    <x v="2"/>
    <s v="E"/>
    <x v="8"/>
    <n v="485931"/>
    <n v="2"/>
    <n v="391.23"/>
    <n v="519.03099999999995"/>
    <n v="0.19561500000000001"/>
    <n v="0.25951549999999995"/>
  </r>
  <r>
    <x v="2"/>
    <s v="E"/>
    <x v="9"/>
    <n v="456031"/>
    <n v="2"/>
    <n v="80.599999999999994"/>
    <n v="82.244900000000001"/>
    <n v="4.0299999999999996E-2"/>
    <n v="4.1122449999999998E-2"/>
  </r>
  <r>
    <x v="2"/>
    <s v="E"/>
    <x v="9"/>
    <n v="456032"/>
    <n v="2"/>
    <n v="114.18"/>
    <n v="116.5102"/>
    <n v="5.7090000000000002E-2"/>
    <n v="5.8255099999999997E-2"/>
  </r>
  <r>
    <x v="2"/>
    <s v="E"/>
    <x v="9"/>
    <n v="466003"/>
    <n v="2"/>
    <n v="518.65"/>
    <n v="522.84690000000001"/>
    <n v="0.25932499999999997"/>
    <n v="0.26142345"/>
  </r>
  <r>
    <x v="2"/>
    <s v="E"/>
    <x v="9"/>
    <n v="466031"/>
    <n v="2"/>
    <n v="594.42999999999995"/>
    <n v="602.67949999999996"/>
    <n v="0.29721499999999995"/>
    <n v="0.30133974999999996"/>
  </r>
  <r>
    <x v="2"/>
    <s v="E"/>
    <x v="9"/>
    <n v="466032"/>
    <n v="2"/>
    <n v="175.31"/>
    <n v="178.71809999999999"/>
    <n v="8.7654999999999997E-2"/>
    <n v="8.9359049999999995E-2"/>
  </r>
  <r>
    <x v="2"/>
    <s v="E"/>
    <x v="9"/>
    <n v="466033"/>
    <n v="2"/>
    <n v="242.5"/>
    <n v="242.5"/>
    <n v="0.12125"/>
    <n v="0.12125"/>
  </r>
  <r>
    <x v="2"/>
    <s v="E"/>
    <x v="9"/>
    <n v="475933"/>
    <n v="2"/>
    <n v="250"/>
    <n v="251.0204"/>
    <n v="0.125"/>
    <n v="0.12551019999999999"/>
  </r>
  <r>
    <x v="2"/>
    <s v="E"/>
    <x v="9"/>
    <n v="476003"/>
    <n v="2"/>
    <n v="1608.37"/>
    <n v="1748.5119"/>
    <n v="0.80418499999999993"/>
    <n v="0.87425595"/>
  </r>
  <r>
    <x v="2"/>
    <s v="E"/>
    <x v="9"/>
    <n v="476004"/>
    <n v="2"/>
    <n v="1680.07"/>
    <n v="1705.9711"/>
    <n v="0.84003499999999998"/>
    <n v="0.85298554999999998"/>
  </r>
  <r>
    <x v="2"/>
    <s v="E"/>
    <x v="9"/>
    <n v="476005"/>
    <n v="2"/>
    <n v="137.5"/>
    <n v="138.5909"/>
    <n v="6.8750000000000006E-2"/>
    <n v="6.9295450000000008E-2"/>
  </r>
  <r>
    <x v="2"/>
    <s v="E"/>
    <x v="9"/>
    <n v="476006"/>
    <n v="2"/>
    <n v="129.84"/>
    <n v="129.84"/>
    <n v="6.4920000000000005E-2"/>
    <n v="6.4920000000000005E-2"/>
  </r>
  <r>
    <x v="2"/>
    <s v="E"/>
    <x v="9"/>
    <n v="476007"/>
    <n v="2"/>
    <n v="801.83"/>
    <n v="807.35450000000003"/>
    <n v="0.40091500000000002"/>
    <n v="0.40367724999999999"/>
  </r>
  <r>
    <x v="2"/>
    <s v="E"/>
    <x v="9"/>
    <n v="476009"/>
    <n v="2"/>
    <n v="1.7"/>
    <n v="1.7346999999999999"/>
    <n v="8.4999999999999995E-4"/>
    <n v="8.6734999999999991E-4"/>
  </r>
  <r>
    <x v="2"/>
    <s v="E"/>
    <x v="9"/>
    <n v="476031"/>
    <n v="2"/>
    <n v="11.42"/>
    <n v="11.42"/>
    <n v="5.7099999999999998E-3"/>
    <n v="5.7099999999999998E-3"/>
  </r>
  <r>
    <x v="2"/>
    <s v="E"/>
    <x v="9"/>
    <n v="476032"/>
    <n v="2"/>
    <n v="886.21"/>
    <n v="886.21"/>
    <n v="0.44310500000000003"/>
    <n v="0.44310500000000003"/>
  </r>
  <r>
    <x v="2"/>
    <s v="E"/>
    <x v="9"/>
    <n v="476033"/>
    <n v="2"/>
    <n v="529.5"/>
    <n v="531.57140000000004"/>
    <n v="0.26474999999999999"/>
    <n v="0.26578570000000001"/>
  </r>
  <r>
    <x v="2"/>
    <s v="E"/>
    <x v="9"/>
    <n v="476034"/>
    <n v="2"/>
    <n v="348"/>
    <n v="348.24489999999997"/>
    <n v="0.17399999999999999"/>
    <n v="0.17412244999999998"/>
  </r>
  <r>
    <x v="2"/>
    <s v="E"/>
    <x v="9"/>
    <n v="476035"/>
    <n v="2"/>
    <n v="13"/>
    <n v="13"/>
    <n v="6.4999999999999997E-3"/>
    <n v="6.4999999999999997E-3"/>
  </r>
  <r>
    <x v="2"/>
    <s v="E"/>
    <x v="9"/>
    <n v="476036"/>
    <n v="2"/>
    <n v="945"/>
    <n v="945"/>
    <n v="0.47249999999999998"/>
    <n v="0.47249999999999998"/>
  </r>
  <r>
    <x v="2"/>
    <s v="E"/>
    <x v="9"/>
    <n v="485932"/>
    <n v="2"/>
    <n v="287.39999999999998"/>
    <n v="287.75510000000003"/>
    <n v="0.14369999999999999"/>
    <n v="0.14387755000000002"/>
  </r>
  <r>
    <x v="2"/>
    <s v="E"/>
    <x v="9"/>
    <n v="486001"/>
    <n v="2"/>
    <n v="20"/>
    <n v="20"/>
    <n v="0.01"/>
    <n v="0.01"/>
  </r>
  <r>
    <x v="2"/>
    <s v="E"/>
    <x v="9"/>
    <n v="486034"/>
    <n v="2"/>
    <n v="11.42"/>
    <n v="11.42"/>
    <n v="5.7099999999999998E-3"/>
    <n v="5.7099999999999998E-3"/>
  </r>
  <r>
    <x v="2"/>
    <s v="E"/>
    <x v="10"/>
    <n v="475932"/>
    <n v="2"/>
    <n v="8177.12"/>
    <n v="8826.4009000000005"/>
    <n v="4.0885600000000002"/>
    <n v="4.4132004500000006"/>
  </r>
  <r>
    <x v="2"/>
    <s v="E"/>
    <x v="10"/>
    <n v="476002"/>
    <n v="2"/>
    <n v="230"/>
    <n v="230"/>
    <n v="0.115"/>
    <n v="0.115"/>
  </r>
  <r>
    <x v="2"/>
    <s v="E"/>
    <x v="10"/>
    <n v="485935"/>
    <n v="2"/>
    <n v="165"/>
    <n v="165"/>
    <n v="8.2500000000000004E-2"/>
    <n v="8.2500000000000004E-2"/>
  </r>
  <r>
    <x v="2"/>
    <s v="H"/>
    <x v="29"/>
    <n v="525902"/>
    <n v="2"/>
    <n v="43.7"/>
    <n v="44.571399999999997"/>
    <n v="2.1850000000000001E-2"/>
    <n v="2.2285699999999999E-2"/>
  </r>
  <r>
    <x v="2"/>
    <s v="H"/>
    <x v="29"/>
    <n v="525931"/>
    <n v="2"/>
    <n v="5"/>
    <n v="5"/>
    <n v="2.5000000000000001E-3"/>
    <n v="2.5000000000000001E-3"/>
  </r>
  <r>
    <x v="2"/>
    <s v="H"/>
    <x v="29"/>
    <n v="535901"/>
    <n v="2"/>
    <n v="6.4"/>
    <n v="6.4"/>
    <n v="3.2000000000000002E-3"/>
    <n v="3.2000000000000002E-3"/>
  </r>
  <r>
    <x v="2"/>
    <s v="H"/>
    <x v="29"/>
    <n v="535906"/>
    <n v="2"/>
    <n v="0.8"/>
    <n v="0.8"/>
    <n v="4.0000000000000002E-4"/>
    <n v="4.0000000000000002E-4"/>
  </r>
  <r>
    <x v="2"/>
    <s v="H"/>
    <x v="11"/>
    <n v="515936"/>
    <n v="2"/>
    <n v="13.5"/>
    <n v="13.775499999999999"/>
    <n v="6.7499999999999999E-3"/>
    <n v="6.8877499999999998E-3"/>
  </r>
  <r>
    <x v="2"/>
    <s v="H"/>
    <x v="11"/>
    <n v="515937"/>
    <n v="2"/>
    <n v="1.5"/>
    <n v="1.5306"/>
    <n v="7.5000000000000002E-4"/>
    <n v="7.6530000000000001E-4"/>
  </r>
  <r>
    <x v="2"/>
    <s v="H"/>
    <x v="11"/>
    <n v="535833"/>
    <n v="2"/>
    <n v="71"/>
    <n v="71"/>
    <n v="3.5499999999999997E-2"/>
    <n v="3.5499999999999997E-2"/>
  </r>
  <r>
    <x v="2"/>
    <s v="H"/>
    <x v="12"/>
    <n v="485832"/>
    <n v="2"/>
    <n v="16"/>
    <n v="16"/>
    <n v="8.0000000000000002E-3"/>
    <n v="8.0000000000000002E-3"/>
  </r>
  <r>
    <x v="2"/>
    <s v="H"/>
    <x v="12"/>
    <n v="485902"/>
    <n v="2"/>
    <n v="20.76"/>
    <n v="20.76"/>
    <n v="1.038E-2"/>
    <n v="1.038E-2"/>
  </r>
  <r>
    <x v="2"/>
    <s v="H"/>
    <x v="12"/>
    <n v="485934"/>
    <n v="2"/>
    <n v="25.11"/>
    <n v="25.11"/>
    <n v="1.2555E-2"/>
    <n v="1.2555E-2"/>
  </r>
  <r>
    <x v="2"/>
    <s v="H"/>
    <x v="12"/>
    <n v="495831"/>
    <n v="2"/>
    <n v="1029.98"/>
    <n v="1131.1917000000001"/>
    <n v="0.51499000000000006"/>
    <n v="0.56559585000000001"/>
  </r>
  <r>
    <x v="2"/>
    <s v="H"/>
    <x v="12"/>
    <n v="495901"/>
    <n v="2"/>
    <n v="1545.82"/>
    <n v="1724.6305"/>
    <n v="0.77290999999999999"/>
    <n v="0.86231524999999998"/>
  </r>
  <r>
    <x v="2"/>
    <s v="H"/>
    <x v="12"/>
    <n v="495931"/>
    <n v="2"/>
    <n v="636.73"/>
    <n v="644.5729"/>
    <n v="0.31836500000000001"/>
    <n v="0.32228645"/>
  </r>
  <r>
    <x v="2"/>
    <s v="H"/>
    <x v="12"/>
    <n v="495933"/>
    <n v="2"/>
    <n v="353.29"/>
    <n v="364.19380000000001"/>
    <n v="0.176645"/>
    <n v="0.18209690000000001"/>
  </r>
  <r>
    <x v="2"/>
    <s v="H"/>
    <x v="12"/>
    <n v="505831"/>
    <n v="2"/>
    <n v="1280"/>
    <n v="1415.6624999999999"/>
    <n v="0.64"/>
    <n v="0.70783124999999991"/>
  </r>
  <r>
    <x v="2"/>
    <s v="H"/>
    <x v="12"/>
    <n v="505901"/>
    <n v="2"/>
    <n v="17.690000000000001"/>
    <n v="17.7041"/>
    <n v="8.8450000000000004E-3"/>
    <n v="8.8520500000000002E-3"/>
  </r>
  <r>
    <x v="2"/>
    <s v="H"/>
    <x v="12"/>
    <n v="505902"/>
    <n v="2"/>
    <n v="2095.79"/>
    <n v="2264.0958000000001"/>
    <n v="1.047895"/>
    <n v="1.1320479000000001"/>
  </r>
  <r>
    <x v="2"/>
    <s v="H"/>
    <x v="12"/>
    <n v="505931"/>
    <n v="2"/>
    <n v="99.1"/>
    <n v="101.1224"/>
    <n v="4.9549999999999997E-2"/>
    <n v="5.0561200000000001E-2"/>
  </r>
  <r>
    <x v="2"/>
    <s v="H"/>
    <x v="12"/>
    <n v="515831"/>
    <n v="2"/>
    <n v="501.6"/>
    <n v="501.6"/>
    <n v="0.25080000000000002"/>
    <n v="0.25080000000000002"/>
  </r>
  <r>
    <x v="2"/>
    <s v="H"/>
    <x v="12"/>
    <n v="515902"/>
    <n v="2"/>
    <n v="313"/>
    <n v="313"/>
    <n v="0.1565"/>
    <n v="0.1565"/>
  </r>
  <r>
    <x v="2"/>
    <s v="H"/>
    <x v="12"/>
    <n v="515904"/>
    <n v="2"/>
    <n v="2628.52"/>
    <n v="2666.8465999999999"/>
    <n v="1.31426"/>
    <n v="1.3334233"/>
  </r>
  <r>
    <x v="2"/>
    <s v="H"/>
    <x v="12"/>
    <n v="525835"/>
    <n v="2"/>
    <n v="44.6"/>
    <n v="44.6"/>
    <n v="2.23E-2"/>
    <n v="2.23E-2"/>
  </r>
  <r>
    <x v="2"/>
    <s v="H"/>
    <x v="13"/>
    <n v="495902"/>
    <n v="2"/>
    <n v="80.16"/>
    <n v="81.061199999999999"/>
    <n v="4.0079999999999998E-2"/>
    <n v="4.05306E-2"/>
  </r>
  <r>
    <x v="2"/>
    <s v="H"/>
    <x v="13"/>
    <n v="495932"/>
    <n v="2"/>
    <n v="396.3"/>
    <n v="396.3"/>
    <n v="0.19814999999999999"/>
    <n v="0.19814999999999999"/>
  </r>
  <r>
    <x v="2"/>
    <s v="H"/>
    <x v="13"/>
    <n v="495934"/>
    <n v="2"/>
    <n v="926.49"/>
    <n v="933.29579999999999"/>
    <n v="0.46324500000000002"/>
    <n v="0.4666479"/>
  </r>
  <r>
    <x v="2"/>
    <s v="H"/>
    <x v="13"/>
    <n v="495935"/>
    <n v="2"/>
    <n v="14.5"/>
    <n v="14.7959"/>
    <n v="7.2500000000000004E-3"/>
    <n v="7.3979499999999995E-3"/>
  </r>
  <r>
    <x v="2"/>
    <s v="H"/>
    <x v="13"/>
    <n v="495936"/>
    <n v="2"/>
    <n v="212.55"/>
    <n v="214.04089999999999"/>
    <n v="0.10627500000000001"/>
    <n v="0.10702045"/>
  </r>
  <r>
    <x v="2"/>
    <s v="H"/>
    <x v="13"/>
    <n v="495938"/>
    <n v="2"/>
    <n v="190.76"/>
    <n v="190.9743"/>
    <n v="9.5379999999999993E-2"/>
    <n v="9.5487149999999993E-2"/>
  </r>
  <r>
    <x v="2"/>
    <s v="H"/>
    <x v="13"/>
    <n v="496002"/>
    <n v="2"/>
    <n v="160"/>
    <n v="160"/>
    <n v="0.08"/>
    <n v="0.08"/>
  </r>
  <r>
    <x v="2"/>
    <s v="H"/>
    <x v="13"/>
    <n v="505903"/>
    <n v="2"/>
    <n v="2608.3200000000002"/>
    <n v="2815.0315000000001"/>
    <n v="1.30416"/>
    <n v="1.40751575"/>
  </r>
  <r>
    <x v="2"/>
    <s v="H"/>
    <x v="13"/>
    <n v="505905"/>
    <n v="2"/>
    <n v="276"/>
    <n v="276"/>
    <n v="0.13800000000000001"/>
    <n v="0.13800000000000001"/>
  </r>
  <r>
    <x v="2"/>
    <s v="H"/>
    <x v="13"/>
    <n v="505906"/>
    <n v="2"/>
    <n v="10.5"/>
    <n v="10.5"/>
    <n v="5.2500000000000003E-3"/>
    <n v="5.2500000000000003E-3"/>
  </r>
  <r>
    <x v="2"/>
    <s v="H"/>
    <x v="13"/>
    <n v="505907"/>
    <n v="2"/>
    <n v="771"/>
    <n v="771"/>
    <n v="0.38550000000000001"/>
    <n v="0.38550000000000001"/>
  </r>
  <r>
    <x v="2"/>
    <s v="H"/>
    <x v="13"/>
    <n v="505932"/>
    <n v="2"/>
    <n v="274"/>
    <n v="302.63639999999998"/>
    <n v="0.13700000000000001"/>
    <n v="0.15131819999999999"/>
  </r>
  <r>
    <x v="2"/>
    <s v="H"/>
    <x v="13"/>
    <n v="505933"/>
    <n v="2"/>
    <n v="143"/>
    <n v="143"/>
    <n v="7.1499999999999994E-2"/>
    <n v="7.1499999999999994E-2"/>
  </r>
  <r>
    <x v="2"/>
    <s v="H"/>
    <x v="13"/>
    <n v="505934"/>
    <n v="2"/>
    <n v="37"/>
    <n v="37"/>
    <n v="1.8499999999999999E-2"/>
    <n v="1.8499999999999999E-2"/>
  </r>
  <r>
    <x v="2"/>
    <s v="H"/>
    <x v="13"/>
    <n v="515832"/>
    <n v="2"/>
    <n v="493"/>
    <n v="493"/>
    <n v="0.2465"/>
    <n v="0.2465"/>
  </r>
  <r>
    <x v="2"/>
    <s v="H"/>
    <x v="13"/>
    <n v="515901"/>
    <n v="2"/>
    <n v="6001.5"/>
    <n v="6060.7960000000003"/>
    <n v="3.00075"/>
    <n v="3.0303979999999999"/>
  </r>
  <r>
    <x v="2"/>
    <s v="H"/>
    <x v="13"/>
    <n v="515903"/>
    <n v="2"/>
    <n v="1846.5"/>
    <n v="1928.7959000000001"/>
    <n v="0.92325000000000002"/>
    <n v="0.96439795000000006"/>
  </r>
  <r>
    <x v="2"/>
    <s v="H"/>
    <x v="13"/>
    <n v="515905"/>
    <n v="2"/>
    <n v="1777.89"/>
    <n v="1783.6836000000001"/>
    <n v="0.8889450000000001"/>
    <n v="0.89184180000000002"/>
  </r>
  <r>
    <x v="2"/>
    <s v="H"/>
    <x v="13"/>
    <n v="515906"/>
    <n v="2"/>
    <n v="19.11"/>
    <n v="19.5"/>
    <n v="9.5549999999999993E-3"/>
    <n v="9.75E-3"/>
  </r>
  <r>
    <x v="2"/>
    <s v="H"/>
    <x v="13"/>
    <n v="525836"/>
    <n v="2"/>
    <n v="657.3"/>
    <n v="659.94280000000003"/>
    <n v="0.32865"/>
    <n v="0.32997140000000003"/>
  </r>
  <r>
    <x v="2"/>
    <s v="K"/>
    <x v="14"/>
    <n v="495800"/>
    <n v="4"/>
    <n v="17865.02"/>
    <n v="18411.735799999999"/>
    <n v="8.9325100000000006"/>
    <n v="9.2058678999999994"/>
  </r>
  <r>
    <x v="2"/>
    <s v="K"/>
    <x v="14"/>
    <n v="495832"/>
    <n v="4"/>
    <n v="3002.12"/>
    <n v="3096.0374000000002"/>
    <n v="1.5010599999999998"/>
    <n v="1.5480187000000001"/>
  </r>
  <r>
    <x v="2"/>
    <s v="K"/>
    <x v="14"/>
    <n v="505800"/>
    <n v="4"/>
    <n v="6658.59"/>
    <n v="8581.6406999999999"/>
    <n v="3.3292950000000001"/>
    <n v="4.2908203499999997"/>
  </r>
  <r>
    <x v="2"/>
    <s v="K"/>
    <x v="14"/>
    <n v="505832"/>
    <n v="4"/>
    <n v="808.6"/>
    <n v="822.06129999999996"/>
    <n v="0.40429999999999999"/>
    <n v="0.41103065"/>
  </r>
  <r>
    <x v="2"/>
    <s v="K"/>
    <x v="14"/>
    <n v="515801"/>
    <n v="4"/>
    <n v="40.700000000000003"/>
    <n v="80.7"/>
    <n v="2.035E-2"/>
    <n v="4.0350000000000004E-2"/>
  </r>
  <r>
    <x v="2"/>
    <s v="K"/>
    <x v="14"/>
    <n v="515802"/>
    <n v="4"/>
    <n v="670.3"/>
    <n v="706.54899999999998"/>
    <n v="0.33515"/>
    <n v="0.35327449999999999"/>
  </r>
  <r>
    <x v="2"/>
    <s v="K"/>
    <x v="14"/>
    <n v="515833"/>
    <n v="4"/>
    <n v="1018.86"/>
    <n v="1018.8878"/>
    <n v="0.50943000000000005"/>
    <n v="0.50944389999999995"/>
  </r>
  <r>
    <x v="2"/>
    <s v="K"/>
    <x v="14"/>
    <n v="525802"/>
    <n v="4"/>
    <n v="285"/>
    <n v="285"/>
    <n v="0.14249999999999999"/>
    <n v="0.14249999999999999"/>
  </r>
  <r>
    <x v="2"/>
    <s v="K"/>
    <x v="14"/>
    <n v="525803"/>
    <n v="4"/>
    <n v="237.1"/>
    <n v="241.93879999999999"/>
    <n v="0.11855"/>
    <n v="0.12096939999999999"/>
  </r>
  <r>
    <x v="2"/>
    <s v="K"/>
    <x v="14"/>
    <n v="525804"/>
    <n v="4"/>
    <n v="48"/>
    <n v="48.979599999999998"/>
    <n v="2.4E-2"/>
    <n v="2.4489799999999999E-2"/>
  </r>
  <r>
    <x v="2"/>
    <s v="K"/>
    <x v="14"/>
    <n v="525805"/>
    <n v="4"/>
    <n v="157.65"/>
    <n v="157.65"/>
    <n v="7.8825000000000006E-2"/>
    <n v="7.8825000000000006E-2"/>
  </r>
  <r>
    <x v="2"/>
    <s v="K"/>
    <x v="14"/>
    <n v="525806"/>
    <n v="4"/>
    <n v="12.6"/>
    <n v="12.6"/>
    <n v="6.3E-3"/>
    <n v="6.3E-3"/>
  </r>
  <r>
    <x v="2"/>
    <s v="K"/>
    <x v="14"/>
    <n v="525807"/>
    <n v="4"/>
    <n v="655.28"/>
    <n v="655.28"/>
    <n v="0.32763999999999999"/>
    <n v="0.32763999999999999"/>
  </r>
  <r>
    <x v="2"/>
    <s v="K"/>
    <x v="14"/>
    <n v="525832"/>
    <n v="4"/>
    <n v="256.89999999999998"/>
    <n v="259.58370000000002"/>
    <n v="0.12844999999999998"/>
    <n v="0.12979185000000001"/>
  </r>
  <r>
    <x v="2"/>
    <s v="K"/>
    <x v="14"/>
    <n v="525833"/>
    <n v="4"/>
    <n v="4098.83"/>
    <n v="4156.1648999999998"/>
    <n v="2.0494149999999998"/>
    <n v="2.0780824499999997"/>
  </r>
  <r>
    <x v="2"/>
    <s v="K"/>
    <x v="14"/>
    <n v="525834"/>
    <n v="4"/>
    <n v="389.4"/>
    <n v="390.1918"/>
    <n v="0.19469999999999998"/>
    <n v="0.19509589999999999"/>
  </r>
  <r>
    <x v="2"/>
    <s v="K"/>
    <x v="14"/>
    <n v="535802"/>
    <n v="4"/>
    <n v="4205"/>
    <n v="4205"/>
    <n v="2.1025"/>
    <n v="2.1025"/>
  </r>
  <r>
    <x v="2"/>
    <s v="K"/>
    <x v="14"/>
    <n v="535803"/>
    <n v="4"/>
    <n v="44.7"/>
    <n v="89.4"/>
    <n v="2.2350000000000002E-2"/>
    <n v="4.4700000000000004E-2"/>
  </r>
  <r>
    <x v="2"/>
    <s v="K"/>
    <x v="15"/>
    <n v="495700"/>
    <n v="4"/>
    <n v="535.5"/>
    <n v="535.5"/>
    <n v="0.26774999999999999"/>
    <n v="0.26774999999999999"/>
  </r>
  <r>
    <x v="2"/>
    <s v="K"/>
    <x v="15"/>
    <n v="505630"/>
    <n v="4"/>
    <n v="111"/>
    <n v="113.2653"/>
    <n v="5.5500000000000001E-2"/>
    <n v="5.663265E-2"/>
  </r>
  <r>
    <x v="2"/>
    <s v="K"/>
    <x v="15"/>
    <n v="505700"/>
    <n v="4"/>
    <n v="1092.17"/>
    <n v="1093.2353000000001"/>
    <n v="0.54608500000000004"/>
    <n v="0.54661765000000007"/>
  </r>
  <r>
    <x v="2"/>
    <s v="K"/>
    <x v="15"/>
    <n v="515630"/>
    <n v="4"/>
    <n v="1271.3"/>
    <n v="1432.8316"/>
    <n v="0.63564999999999994"/>
    <n v="0.71641579999999994"/>
  </r>
  <r>
    <x v="2"/>
    <s v="K"/>
    <x v="15"/>
    <n v="515700"/>
    <n v="4"/>
    <n v="548.6"/>
    <n v="613.6"/>
    <n v="0.27429999999999999"/>
    <n v="0.30680000000000002"/>
  </r>
  <r>
    <x v="2"/>
    <s v="K"/>
    <x v="15"/>
    <n v="525600"/>
    <n v="4"/>
    <n v="1798.63"/>
    <n v="1879.316"/>
    <n v="0.89931500000000009"/>
    <n v="0.93965799999999999"/>
  </r>
  <r>
    <x v="2"/>
    <s v="K"/>
    <x v="15"/>
    <n v="525630"/>
    <n v="4"/>
    <n v="1945.75"/>
    <n v="2203.3418999999999"/>
    <n v="0.97287500000000005"/>
    <n v="1.1016709499999999"/>
  </r>
  <r>
    <x v="2"/>
    <s v="K"/>
    <x v="15"/>
    <n v="525701"/>
    <n v="4"/>
    <n v="104.2"/>
    <n v="105.7469"/>
    <n v="5.21E-2"/>
    <n v="5.2873449999999995E-2"/>
  </r>
  <r>
    <x v="2"/>
    <s v="K"/>
    <x v="15"/>
    <n v="525702"/>
    <n v="4"/>
    <n v="16"/>
    <n v="32"/>
    <n v="8.0000000000000002E-3"/>
    <n v="1.6E-2"/>
  </r>
  <r>
    <x v="2"/>
    <s v="K"/>
    <x v="15"/>
    <n v="525703"/>
    <n v="4"/>
    <n v="101.6"/>
    <n v="113.5796"/>
    <n v="5.0799999999999998E-2"/>
    <n v="5.6789800000000001E-2"/>
  </r>
  <r>
    <x v="2"/>
    <s v="K"/>
    <x v="16"/>
    <n v="555701"/>
    <n v="4"/>
    <n v="1072.55"/>
    <n v="1245.4591"/>
    <n v="0.53627499999999995"/>
    <n v="0.62272954999999997"/>
  </r>
  <r>
    <x v="2"/>
    <s v="K"/>
    <x v="16"/>
    <n v="555702"/>
    <n v="4"/>
    <n v="32"/>
    <n v="32"/>
    <n v="1.6E-2"/>
    <n v="1.6E-2"/>
  </r>
  <r>
    <x v="2"/>
    <s v="K"/>
    <x v="16"/>
    <n v="555731"/>
    <n v="4"/>
    <n v="2.1"/>
    <n v="2.3864000000000001"/>
    <n v="1.0500000000000002E-3"/>
    <n v="1.1931999999999999E-3"/>
  </r>
  <r>
    <x v="2"/>
    <s v="K"/>
    <x v="16"/>
    <n v="555733"/>
    <n v="4"/>
    <n v="124.4"/>
    <n v="128.49090000000001"/>
    <n v="6.2200000000000005E-2"/>
    <n v="6.4245450000000009E-2"/>
  </r>
  <r>
    <x v="2"/>
    <s v="K"/>
    <x v="16"/>
    <n v="565635"/>
    <n v="4"/>
    <n v="476"/>
    <n v="524.76319999999998"/>
    <n v="0.23799999999999999"/>
    <n v="0.26238159999999999"/>
  </r>
  <r>
    <x v="2"/>
    <s v="K"/>
    <x v="16"/>
    <n v="565702"/>
    <n v="4"/>
    <n v="56.8"/>
    <n v="57.045499999999997"/>
    <n v="2.8399999999999998E-2"/>
    <n v="2.8522749999999999E-2"/>
  </r>
  <r>
    <x v="2"/>
    <s v="K"/>
    <x v="16"/>
    <n v="565704"/>
    <n v="4"/>
    <n v="420.64"/>
    <n v="449.00360000000001"/>
    <n v="0.21032000000000001"/>
    <n v="0.2245018"/>
  </r>
  <r>
    <x v="2"/>
    <s v="K"/>
    <x v="17"/>
    <n v="495730"/>
    <n v="4"/>
    <n v="6531.99"/>
    <n v="7081.5610999999999"/>
    <n v="3.2659949999999998"/>
    <n v="3.54078055"/>
  </r>
  <r>
    <x v="2"/>
    <s v="K"/>
    <x v="17"/>
    <n v="505730"/>
    <n v="4"/>
    <n v="6014.22"/>
    <n v="6076.4305000000004"/>
    <n v="3.0071099999999999"/>
    <n v="3.0382152500000004"/>
  </r>
  <r>
    <x v="2"/>
    <s v="K"/>
    <x v="17"/>
    <n v="515730"/>
    <n v="4"/>
    <n v="261.39999999999998"/>
    <n v="263.13060000000002"/>
    <n v="0.13069999999999998"/>
    <n v="0.1315653"/>
  </r>
  <r>
    <x v="2"/>
    <s v="K"/>
    <x v="17"/>
    <n v="525731"/>
    <n v="4"/>
    <n v="134.58000000000001"/>
    <n v="154.82570000000001"/>
    <n v="6.7290000000000003E-2"/>
    <n v="7.7412850000000005E-2"/>
  </r>
  <r>
    <x v="2"/>
    <s v="K"/>
    <x v="17"/>
    <n v="525732"/>
    <n v="4"/>
    <n v="54.66"/>
    <n v="54.66"/>
    <n v="2.7329999999999997E-2"/>
    <n v="2.7329999999999997E-2"/>
  </r>
  <r>
    <x v="2"/>
    <s v="K"/>
    <x v="18"/>
    <n v="535500"/>
    <n v="4"/>
    <n v="450"/>
    <n v="450"/>
    <n v="0.22500000000000001"/>
    <n v="0.22500000000000001"/>
  </r>
  <r>
    <x v="2"/>
    <s v="K"/>
    <x v="18"/>
    <n v="535530"/>
    <n v="4"/>
    <n v="1071.5"/>
    <n v="1113.2041999999999"/>
    <n v="0.53574999999999995"/>
    <n v="0.55660209999999999"/>
  </r>
  <r>
    <x v="2"/>
    <s v="K"/>
    <x v="18"/>
    <n v="535602"/>
    <n v="4"/>
    <n v="3592.91"/>
    <n v="4585.0383000000002"/>
    <n v="1.7964549999999999"/>
    <n v="2.29251915"/>
  </r>
  <r>
    <x v="2"/>
    <s v="K"/>
    <x v="18"/>
    <n v="535631"/>
    <n v="4"/>
    <n v="67.84"/>
    <n v="67.84"/>
    <n v="3.3919999999999999E-2"/>
    <n v="3.3919999999999999E-2"/>
  </r>
  <r>
    <x v="2"/>
    <s v="K"/>
    <x v="18"/>
    <n v="535632"/>
    <n v="4"/>
    <n v="1252.9100000000001"/>
    <n v="1345.2365"/>
    <n v="0.6264550000000001"/>
    <n v="0.67261824999999997"/>
  </r>
  <r>
    <x v="2"/>
    <s v="K"/>
    <x v="18"/>
    <n v="535704"/>
    <n v="4"/>
    <n v="55"/>
    <n v="55"/>
    <n v="2.75E-2"/>
    <n v="2.75E-2"/>
  </r>
  <r>
    <x v="2"/>
    <s v="K"/>
    <x v="18"/>
    <n v="535705"/>
    <n v="4"/>
    <n v="38"/>
    <n v="38.775500000000001"/>
    <n v="1.9E-2"/>
    <n v="1.9387750000000002E-2"/>
  </r>
  <r>
    <x v="2"/>
    <s v="K"/>
    <x v="19"/>
    <n v="545530"/>
    <n v="4"/>
    <n v="1938.25"/>
    <n v="1969.6"/>
    <n v="0.96912500000000001"/>
    <n v="0.98480000000000001"/>
  </r>
  <r>
    <x v="2"/>
    <s v="K"/>
    <x v="19"/>
    <n v="545602"/>
    <n v="4"/>
    <n v="1115.57"/>
    <n v="1156.0684000000001"/>
    <n v="0.55778499999999998"/>
    <n v="0.57803420000000005"/>
  </r>
  <r>
    <x v="2"/>
    <s v="K"/>
    <x v="19"/>
    <n v="545631"/>
    <n v="4"/>
    <n v="196.15"/>
    <n v="196.15"/>
    <n v="9.8075000000000009E-2"/>
    <n v="9.8075000000000009E-2"/>
  </r>
  <r>
    <x v="2"/>
    <s v="K"/>
    <x v="19"/>
    <n v="545632"/>
    <n v="4"/>
    <n v="21.2"/>
    <n v="21.2"/>
    <n v="1.06E-2"/>
    <n v="1.06E-2"/>
  </r>
  <r>
    <x v="2"/>
    <s v="K"/>
    <x v="19"/>
    <n v="555500"/>
    <n v="4"/>
    <n v="155.33000000000001"/>
    <n v="188.33"/>
    <n v="7.7665000000000012E-2"/>
    <n v="9.4165000000000013E-2"/>
  </r>
  <r>
    <x v="2"/>
    <s v="K"/>
    <x v="19"/>
    <n v="555532"/>
    <n v="4"/>
    <n v="3987.1095999999998"/>
    <n v="4671.4059999999999"/>
    <n v="1.9935547999999998"/>
    <n v="2.3357030000000001"/>
  </r>
  <r>
    <x v="2"/>
    <s v="K"/>
    <x v="19"/>
    <n v="555600"/>
    <n v="4"/>
    <n v="380.45"/>
    <n v="388.11329999999998"/>
    <n v="0.19022500000000001"/>
    <n v="0.19405665"/>
  </r>
  <r>
    <x v="2"/>
    <s v="K"/>
    <x v="19"/>
    <n v="555630"/>
    <n v="4"/>
    <n v="77.7"/>
    <n v="79.119200000000006"/>
    <n v="3.8850000000000003E-2"/>
    <n v="3.95596E-2"/>
  </r>
  <r>
    <x v="2"/>
    <s v="K"/>
    <x v="19"/>
    <n v="565502"/>
    <n v="4"/>
    <n v="0.5544"/>
    <n v="0.63"/>
    <n v="2.7720000000000002E-4"/>
    <n v="3.1500000000000001E-4"/>
  </r>
  <r>
    <x v="2"/>
    <s v="K"/>
    <x v="19"/>
    <n v="565534"/>
    <n v="4"/>
    <n v="0.67759999999999998"/>
    <n v="0.77"/>
    <n v="3.388E-4"/>
    <n v="3.8500000000000003E-4"/>
  </r>
  <r>
    <x v="2"/>
    <s v="K"/>
    <x v="20"/>
    <n v="535731"/>
    <n v="4"/>
    <n v="3"/>
    <n v="3.0611999999999999"/>
    <n v="1.5E-3"/>
    <n v="1.5306E-3"/>
  </r>
  <r>
    <x v="2"/>
    <s v="K"/>
    <x v="20"/>
    <n v="535732"/>
    <n v="4"/>
    <n v="235.16"/>
    <n v="403.358"/>
    <n v="0.11758"/>
    <n v="0.201679"/>
  </r>
  <r>
    <x v="2"/>
    <s v="K"/>
    <x v="20"/>
    <n v="535733"/>
    <n v="4"/>
    <n v="350"/>
    <n v="350"/>
    <n v="0.17499999999999999"/>
    <n v="0.17499999999999999"/>
  </r>
  <r>
    <x v="2"/>
    <s v="K"/>
    <x v="20"/>
    <n v="535734"/>
    <n v="4"/>
    <n v="5.04"/>
    <n v="10.08"/>
    <n v="2.5200000000000001E-3"/>
    <n v="5.0400000000000002E-3"/>
  </r>
  <r>
    <x v="2"/>
    <s v="K"/>
    <x v="20"/>
    <n v="545702"/>
    <n v="4"/>
    <n v="530.04999999999995"/>
    <n v="534.04629999999997"/>
    <n v="0.26502499999999996"/>
    <n v="0.26702314999999999"/>
  </r>
  <r>
    <x v="2"/>
    <s v="L"/>
    <x v="21"/>
    <n v="565603"/>
    <n v="4"/>
    <n v="55"/>
    <n v="55"/>
    <n v="2.75E-2"/>
    <n v="2.75E-2"/>
  </r>
  <r>
    <x v="2"/>
    <s v="L"/>
    <x v="21"/>
    <n v="575603"/>
    <n v="4"/>
    <n v="18.149999999999999"/>
    <n v="18.579499999999999"/>
    <n v="9.0749999999999997E-3"/>
    <n v="9.2897499999999994E-3"/>
  </r>
  <r>
    <x v="2"/>
    <s v="L"/>
    <x v="21"/>
    <n v="575604"/>
    <n v="4"/>
    <n v="93.016000000000005"/>
    <n v="156.3466"/>
    <n v="4.6508000000000001E-2"/>
    <n v="7.8173300000000001E-2"/>
  </r>
  <r>
    <x v="2"/>
    <s v="L"/>
    <x v="21"/>
    <n v="575605"/>
    <n v="4"/>
    <n v="6.3"/>
    <n v="7.1590999999999996"/>
    <n v="3.15E-3"/>
    <n v="3.5795499999999999E-3"/>
  </r>
  <r>
    <x v="2"/>
    <s v="L"/>
    <x v="21"/>
    <n v="585601"/>
    <n v="4"/>
    <n v="0.80079999999999996"/>
    <n v="0.91"/>
    <n v="4.0039999999999997E-4"/>
    <n v="4.55E-4"/>
  </r>
  <r>
    <x v="2"/>
    <s v="L"/>
    <x v="22"/>
    <n v="565501"/>
    <n v="4"/>
    <n v="2860.3552"/>
    <n v="2860.54"/>
    <n v="1.4301775999999999"/>
    <n v="1.4302699999999999"/>
  </r>
  <r>
    <x v="2"/>
    <s v="L"/>
    <x v="22"/>
    <n v="565533"/>
    <n v="4"/>
    <n v="1654.2"/>
    <n v="1716.2"/>
    <n v="0.82710000000000006"/>
    <n v="0.85809999999999997"/>
  </r>
  <r>
    <x v="2"/>
    <s v="L"/>
    <x v="22"/>
    <n v="575432"/>
    <n v="4"/>
    <n v="6160.86"/>
    <n v="6217.9876999999997"/>
    <n v="3.0804299999999998"/>
    <n v="3.1089938500000001"/>
  </r>
  <r>
    <x v="2"/>
    <s v="L"/>
    <x v="22"/>
    <n v="575433"/>
    <n v="4"/>
    <n v="1254"/>
    <n v="1254"/>
    <n v="0.627"/>
    <n v="0.627"/>
  </r>
  <r>
    <x v="2"/>
    <s v="L"/>
    <x v="22"/>
    <n v="575501"/>
    <n v="4"/>
    <n v="1006.42"/>
    <n v="1007.6567"/>
    <n v="0.50320999999999994"/>
    <n v="0.50382835000000004"/>
  </r>
  <r>
    <x v="2"/>
    <s v="L"/>
    <x v="22"/>
    <n v="575502"/>
    <n v="4"/>
    <n v="785.24639999999999"/>
    <n v="800.46370000000002"/>
    <n v="0.39262320000000001"/>
    <n v="0.40023185"/>
  </r>
  <r>
    <x v="2"/>
    <s v="L"/>
    <x v="22"/>
    <n v="585432"/>
    <n v="4"/>
    <n v="612.66"/>
    <n v="612.66"/>
    <n v="0.30632999999999999"/>
    <n v="0.30632999999999999"/>
  </r>
  <r>
    <x v="2"/>
    <s v="L"/>
    <x v="22"/>
    <n v="585502"/>
    <n v="4"/>
    <n v="150.78"/>
    <n v="150.78"/>
    <n v="7.5389999999999999E-2"/>
    <n v="7.5389999999999999E-2"/>
  </r>
  <r>
    <x v="2"/>
    <s v="L"/>
    <x v="22"/>
    <n v="585531"/>
    <n v="4"/>
    <n v="0.12"/>
    <n v="0.12"/>
    <n v="5.9999999999999995E-5"/>
    <n v="5.9999999999999995E-5"/>
  </r>
  <r>
    <x v="2"/>
    <s v="L"/>
    <x v="22"/>
    <n v="585532"/>
    <n v="4"/>
    <n v="21.79"/>
    <n v="22.226500000000001"/>
    <n v="1.0895E-2"/>
    <n v="1.1113250000000002E-2"/>
  </r>
  <r>
    <x v="2"/>
    <s v="L"/>
    <x v="22"/>
    <n v="595531"/>
    <n v="4"/>
    <n v="0.12"/>
    <n v="0.12"/>
    <n v="5.9999999999999995E-5"/>
    <n v="5.9999999999999995E-5"/>
  </r>
  <r>
    <x v="2"/>
    <s v="L"/>
    <x v="22"/>
    <n v="595532"/>
    <n v="4"/>
    <n v="300.51"/>
    <n v="302.74160000000001"/>
    <n v="0.150255"/>
    <n v="0.1513708"/>
  </r>
  <r>
    <x v="2"/>
    <s v="L"/>
    <x v="23"/>
    <n v="565633"/>
    <n v="4"/>
    <n v="919.67"/>
    <n v="936.33"/>
    <n v="0.45983499999999999"/>
    <n v="0.468165"/>
  </r>
  <r>
    <x v="2"/>
    <s v="L"/>
    <x v="23"/>
    <n v="565634"/>
    <n v="4"/>
    <n v="2883.95"/>
    <n v="3633.3145"/>
    <n v="1.441975"/>
    <n v="1.81665725"/>
  </r>
  <r>
    <x v="2"/>
    <s v="L"/>
    <x v="23"/>
    <n v="565703"/>
    <n v="4"/>
    <n v="160.62"/>
    <n v="160.62"/>
    <n v="8.0310000000000006E-2"/>
    <n v="8.0310000000000006E-2"/>
  </r>
  <r>
    <x v="2"/>
    <s v="L"/>
    <x v="23"/>
    <n v="575632"/>
    <n v="4"/>
    <n v="2.25"/>
    <n v="2.5568"/>
    <n v="1.1249999999999999E-3"/>
    <n v="1.2784000000000001E-3"/>
  </r>
  <r>
    <x v="2"/>
    <s v="L"/>
    <x v="23"/>
    <n v="575633"/>
    <n v="4"/>
    <n v="1.8"/>
    <n v="2.0455000000000001"/>
    <n v="8.9999999999999998E-4"/>
    <n v="1.02275E-3"/>
  </r>
  <r>
    <x v="2"/>
    <s v="L"/>
    <x v="23"/>
    <n v="575634"/>
    <n v="4"/>
    <n v="70"/>
    <n v="70"/>
    <n v="3.5000000000000003E-2"/>
    <n v="3.5000000000000003E-2"/>
  </r>
  <r>
    <x v="2"/>
    <s v="L"/>
    <x v="23"/>
    <n v="575635"/>
    <n v="4"/>
    <n v="5.88"/>
    <n v="6.6818"/>
    <n v="2.9399999999999999E-3"/>
    <n v="3.3408999999999999E-3"/>
  </r>
  <r>
    <x v="2"/>
    <s v="M"/>
    <x v="24"/>
    <n v="585400"/>
    <n v="4"/>
    <n v="1.65"/>
    <n v="3.3"/>
    <n v="8.25E-4"/>
    <n v="1.65E-3"/>
  </r>
  <r>
    <x v="2"/>
    <s v="M"/>
    <x v="24"/>
    <n v="585431"/>
    <n v="4"/>
    <n v="1409.77"/>
    <n v="1409.77"/>
    <n v="0.70488499999999998"/>
    <n v="0.70488499999999998"/>
  </r>
  <r>
    <x v="2"/>
    <s v="M"/>
    <x v="24"/>
    <n v="585501"/>
    <n v="4"/>
    <n v="0.2"/>
    <n v="0.2"/>
    <n v="1E-4"/>
    <n v="1E-4"/>
  </r>
  <r>
    <x v="2"/>
    <s v="M"/>
    <x v="24"/>
    <n v="595400"/>
    <n v="4"/>
    <n v="2151.0500000000002"/>
    <n v="2819.1"/>
    <n v="1.0755250000000001"/>
    <n v="1.4095499999999999"/>
  </r>
  <r>
    <x v="2"/>
    <s v="M"/>
    <x v="24"/>
    <n v="595431"/>
    <n v="4"/>
    <n v="4039.47"/>
    <n v="4064.6007"/>
    <n v="2.0197349999999998"/>
    <n v="2.0323003499999999"/>
  </r>
  <r>
    <x v="2"/>
    <s v="M"/>
    <x v="24"/>
    <n v="595432"/>
    <n v="4"/>
    <n v="4.72"/>
    <n v="4.72"/>
    <n v="2.3599999999999997E-3"/>
    <n v="2.3599999999999997E-3"/>
  </r>
  <r>
    <x v="2"/>
    <s v="M"/>
    <x v="24"/>
    <n v="595434"/>
    <n v="4"/>
    <n v="120"/>
    <n v="120"/>
    <n v="0.06"/>
    <n v="0.06"/>
  </r>
  <r>
    <x v="2"/>
    <s v="M"/>
    <x v="24"/>
    <n v="595502"/>
    <n v="4"/>
    <n v="212.8"/>
    <n v="216.91229999999999"/>
    <n v="0.10640000000000001"/>
    <n v="0.10845614999999999"/>
  </r>
  <r>
    <x v="2"/>
    <s v="M"/>
    <x v="24"/>
    <n v="595503"/>
    <n v="4"/>
    <n v="0.12"/>
    <n v="0.12"/>
    <n v="5.9999999999999995E-5"/>
    <n v="5.9999999999999995E-5"/>
  </r>
  <r>
    <x v="2"/>
    <s v="M"/>
    <x v="24"/>
    <n v="595504"/>
    <n v="4"/>
    <n v="97.36"/>
    <n v="97.36"/>
    <n v="4.8680000000000001E-2"/>
    <n v="4.8680000000000001E-2"/>
  </r>
  <r>
    <x v="2"/>
    <s v="M"/>
    <x v="24"/>
    <n v="595505"/>
    <n v="4"/>
    <n v="0.4"/>
    <n v="0.4"/>
    <n v="2.0000000000000001E-4"/>
    <n v="2.0000000000000001E-4"/>
  </r>
  <r>
    <x v="2"/>
    <s v="M"/>
    <x v="24"/>
    <n v="595533"/>
    <n v="4"/>
    <n v="505.7"/>
    <n v="505.7"/>
    <n v="0.25285000000000002"/>
    <n v="0.25285000000000002"/>
  </r>
  <r>
    <x v="2"/>
    <s v="M"/>
    <x v="24"/>
    <n v="605400"/>
    <n v="4"/>
    <n v="441.91"/>
    <n v="737.16"/>
    <n v="0.22095500000000001"/>
    <n v="0.36857999999999996"/>
  </r>
  <r>
    <x v="2"/>
    <s v="M"/>
    <x v="24"/>
    <n v="605431"/>
    <n v="4"/>
    <n v="1564.67"/>
    <n v="1968.37"/>
    <n v="0.782335"/>
    <n v="0.98418499999999998"/>
  </r>
  <r>
    <x v="2"/>
    <s v="M"/>
    <x v="24"/>
    <n v="605502"/>
    <n v="4"/>
    <n v="224"/>
    <n v="224.0204"/>
    <n v="0.112"/>
    <n v="0.1120102"/>
  </r>
  <r>
    <x v="2"/>
    <s v="M"/>
    <x v="24"/>
    <n v="605503"/>
    <n v="4"/>
    <n v="1072.07"/>
    <n v="1076.5924"/>
    <n v="0.53603499999999993"/>
    <n v="0.5382962"/>
  </r>
  <r>
    <x v="2"/>
    <s v="M"/>
    <x v="24"/>
    <n v="605505"/>
    <n v="4"/>
    <n v="52.4"/>
    <n v="52.4"/>
    <n v="2.6199999999999998E-2"/>
    <n v="2.6199999999999998E-2"/>
  </r>
  <r>
    <x v="2"/>
    <s v="M"/>
    <x v="24"/>
    <n v="605507"/>
    <n v="4"/>
    <n v="18"/>
    <n v="18.3673"/>
    <n v="8.9999999999999993E-3"/>
    <n v="9.1836499999999998E-3"/>
  </r>
  <r>
    <x v="2"/>
    <s v="M"/>
    <x v="24"/>
    <n v="615400"/>
    <n v="4"/>
    <n v="792.02"/>
    <n v="1159.02"/>
    <n v="0.39600999999999997"/>
    <n v="0.57950999999999997"/>
  </r>
  <r>
    <x v="2"/>
    <s v="M"/>
    <x v="24"/>
    <n v="615431"/>
    <n v="4"/>
    <n v="2805.14"/>
    <n v="2813.8625000000002"/>
    <n v="1.4025699999999999"/>
    <n v="1.4069312500000002"/>
  </r>
  <r>
    <x v="2"/>
    <s v="M"/>
    <x v="24"/>
    <n v="615432"/>
    <n v="4"/>
    <n v="41"/>
    <n v="41.8367"/>
    <n v="2.0500000000000001E-2"/>
    <n v="2.0918349999999999E-2"/>
  </r>
  <r>
    <x v="2"/>
    <s v="M"/>
    <x v="24"/>
    <n v="615502"/>
    <n v="4"/>
    <n v="28.53"/>
    <n v="28.53"/>
    <n v="1.4265E-2"/>
    <n v="1.4265E-2"/>
  </r>
  <r>
    <x v="2"/>
    <s v="M"/>
    <x v="24"/>
    <n v="615503"/>
    <n v="4"/>
    <n v="11.18"/>
    <n v="11.18"/>
    <n v="5.5899999999999995E-3"/>
    <n v="5.5899999999999995E-3"/>
  </r>
  <r>
    <x v="2"/>
    <s v="M"/>
    <x v="24"/>
    <n v="615504"/>
    <n v="4"/>
    <n v="39.06"/>
    <n v="39.06"/>
    <n v="1.9530000000000002E-2"/>
    <n v="1.9530000000000002E-2"/>
  </r>
  <r>
    <x v="2"/>
    <s v="M"/>
    <x v="24"/>
    <n v="615505"/>
    <n v="4"/>
    <n v="642.01"/>
    <n v="642.01"/>
    <n v="0.32100499999999998"/>
    <n v="0.32100499999999998"/>
  </r>
  <r>
    <x v="2"/>
    <s v="M"/>
    <x v="24"/>
    <n v="625330"/>
    <n v="4"/>
    <n v="149.1"/>
    <n v="149.1"/>
    <n v="7.4549999999999991E-2"/>
    <n v="7.4549999999999991E-2"/>
  </r>
  <r>
    <x v="2"/>
    <s v="M"/>
    <x v="24"/>
    <n v="625401"/>
    <n v="4"/>
    <n v="9.18"/>
    <n v="9.18"/>
    <n v="4.5899999999999995E-3"/>
    <n v="4.5899999999999995E-3"/>
  </r>
  <r>
    <x v="2"/>
    <s v="M"/>
    <x v="24"/>
    <n v="625402"/>
    <n v="4"/>
    <n v="4470.6499999999996"/>
    <n v="4551.6499999999996"/>
    <n v="2.235325"/>
    <n v="2.2758249999999998"/>
  </r>
  <r>
    <x v="2"/>
    <s v="M"/>
    <x v="24"/>
    <n v="625431"/>
    <n v="4"/>
    <n v="15.3"/>
    <n v="15.3"/>
    <n v="7.6500000000000005E-3"/>
    <n v="7.6500000000000005E-3"/>
  </r>
  <r>
    <x v="2"/>
    <s v="M"/>
    <x v="24"/>
    <n v="625432"/>
    <n v="4"/>
    <n v="47.4"/>
    <n v="47.4"/>
    <n v="2.3699999999999999E-2"/>
    <n v="2.3699999999999999E-2"/>
  </r>
  <r>
    <x v="2"/>
    <s v="M"/>
    <x v="24"/>
    <n v="625433"/>
    <n v="4"/>
    <n v="101"/>
    <n v="149"/>
    <n v="5.0500000000000003E-2"/>
    <n v="7.4499999999999997E-2"/>
  </r>
  <r>
    <x v="2"/>
    <s v="M"/>
    <x v="24"/>
    <n v="625435"/>
    <n v="4"/>
    <n v="339.85"/>
    <n v="531.85"/>
    <n v="0.16992500000000002"/>
    <n v="0.26592500000000002"/>
  </r>
  <r>
    <x v="2"/>
    <s v="M"/>
    <x v="24"/>
    <n v="625436"/>
    <n v="4"/>
    <n v="31.2"/>
    <n v="31.2"/>
    <n v="1.5599999999999999E-2"/>
    <n v="1.5599999999999999E-2"/>
  </r>
  <r>
    <x v="2"/>
    <s v="M"/>
    <x v="24"/>
    <n v="625437"/>
    <n v="4"/>
    <n v="351"/>
    <n v="351"/>
    <n v="0.17549999999999999"/>
    <n v="0.17549999999999999"/>
  </r>
  <r>
    <x v="2"/>
    <s v="M"/>
    <x v="24"/>
    <n v="635330"/>
    <n v="4"/>
    <n v="1932.95"/>
    <n v="2262.9499999999998"/>
    <n v="0.96647499999999997"/>
    <n v="1.131475"/>
  </r>
  <r>
    <x v="2"/>
    <s v="M"/>
    <x v="24"/>
    <n v="635400"/>
    <n v="4"/>
    <n v="358.32"/>
    <n v="598.32000000000005"/>
    <n v="0.17915999999999999"/>
    <n v="0.29916000000000004"/>
  </r>
  <r>
    <x v="2"/>
    <s v="M"/>
    <x v="24"/>
    <n v="635433"/>
    <n v="4"/>
    <n v="52"/>
    <n v="52"/>
    <n v="2.5999999999999999E-2"/>
    <n v="2.5999999999999999E-2"/>
  </r>
  <r>
    <x v="2"/>
    <s v="M"/>
    <x v="24"/>
    <n v="635435"/>
    <n v="4"/>
    <n v="41.6"/>
    <n v="41.6"/>
    <n v="2.0799999999999999E-2"/>
    <n v="2.0799999999999999E-2"/>
  </r>
  <r>
    <x v="2"/>
    <s v="M"/>
    <x v="24"/>
    <n v="645331"/>
    <n v="4"/>
    <n v="3564.8"/>
    <n v="3564.8"/>
    <n v="1.7824"/>
    <n v="1.7824"/>
  </r>
  <r>
    <x v="2"/>
    <s v="M"/>
    <x v="24"/>
    <n v="645401"/>
    <n v="4"/>
    <n v="3834.2"/>
    <n v="3834.2"/>
    <n v="1.9170999999999998"/>
    <n v="1.9170999999999998"/>
  </r>
  <r>
    <x v="2"/>
    <s v="M"/>
    <x v="24"/>
    <n v="645403"/>
    <n v="4"/>
    <n v="205.5"/>
    <n v="205.5"/>
    <n v="0.10274999999999999"/>
    <n v="0.10274999999999999"/>
  </r>
  <r>
    <x v="2"/>
    <s v="M"/>
    <x v="24"/>
    <n v="645431"/>
    <n v="4"/>
    <n v="5.2"/>
    <n v="5.2"/>
    <n v="2.5999999999999999E-3"/>
    <n v="2.5999999999999999E-3"/>
  </r>
  <r>
    <x v="2"/>
    <s v="M"/>
    <x v="25"/>
    <n v="655330"/>
    <n v="4"/>
    <n v="1859.25"/>
    <n v="1859.25"/>
    <n v="0.92962500000000003"/>
    <n v="0.92962500000000003"/>
  </r>
  <r>
    <x v="2"/>
    <s v="M"/>
    <x v="25"/>
    <n v="665301"/>
    <n v="4"/>
    <n v="337.75"/>
    <n v="337.75"/>
    <n v="0.168875"/>
    <n v="0.168875"/>
  </r>
  <r>
    <x v="2"/>
    <s v="M"/>
    <x v="25"/>
    <n v="665332"/>
    <n v="4"/>
    <n v="20.8"/>
    <n v="20.8"/>
    <n v="1.04E-2"/>
    <n v="1.04E-2"/>
  </r>
  <r>
    <x v="2"/>
    <s v="M"/>
    <x v="25"/>
    <n v="665333"/>
    <n v="4"/>
    <n v="10.4"/>
    <n v="10.4"/>
    <n v="5.1999999999999998E-3"/>
    <n v="5.1999999999999998E-3"/>
  </r>
  <r>
    <x v="2"/>
    <s v="M"/>
    <x v="25"/>
    <n v="675302"/>
    <n v="4"/>
    <n v="139.65"/>
    <n v="139.65"/>
    <n v="6.9824999999999998E-2"/>
    <n v="6.9824999999999998E-2"/>
  </r>
  <r>
    <x v="2"/>
    <s v="M"/>
    <x v="25"/>
    <n v="685231"/>
    <n v="4"/>
    <n v="401"/>
    <n v="401"/>
    <n v="0.20050000000000001"/>
    <n v="0.20050000000000001"/>
  </r>
  <r>
    <x v="2"/>
    <s v="M"/>
    <x v="25"/>
    <n v="685232"/>
    <n v="4"/>
    <n v="44.5"/>
    <n v="44.5"/>
    <n v="2.2249999999999999E-2"/>
    <n v="2.2249999999999999E-2"/>
  </r>
  <r>
    <x v="2"/>
    <s v="M"/>
    <x v="25"/>
    <n v="685302"/>
    <n v="4"/>
    <n v="111.25"/>
    <n v="111.25"/>
    <n v="5.5625000000000001E-2"/>
    <n v="5.5625000000000001E-2"/>
  </r>
  <r>
    <x v="2"/>
    <s v="M"/>
    <x v="25"/>
    <n v="695239"/>
    <n v="4"/>
    <n v="383.09"/>
    <n v="390.29"/>
    <n v="0.19154499999999999"/>
    <n v="0.19514500000000001"/>
  </r>
  <r>
    <x v="2"/>
    <s v="O"/>
    <x v="26"/>
    <n v="665403"/>
    <n v="4"/>
    <n v="4"/>
    <n v="4"/>
    <n v="2E-3"/>
    <n v="2E-3"/>
  </r>
  <r>
    <x v="2"/>
    <s v="O"/>
    <x v="26"/>
    <n v="675304"/>
    <n v="4"/>
    <n v="9.1999999999999993"/>
    <n v="9.1999999999999993"/>
    <n v="4.5999999999999999E-3"/>
    <n v="4.5999999999999999E-3"/>
  </r>
  <r>
    <x v="2"/>
    <s v="O"/>
    <x v="26"/>
    <n v="675305"/>
    <n v="4"/>
    <n v="25.5"/>
    <n v="25.5"/>
    <n v="1.2749999999999999E-2"/>
    <n v="1.2749999999999999E-2"/>
  </r>
  <r>
    <x v="2"/>
    <s v="O"/>
    <x v="26"/>
    <n v="675331"/>
    <n v="4"/>
    <n v="111.25"/>
    <n v="111.25"/>
    <n v="5.5625000000000001E-2"/>
    <n v="5.5625000000000001E-2"/>
  </r>
  <r>
    <x v="2"/>
    <s v="O"/>
    <x v="26"/>
    <n v="675333"/>
    <n v="4"/>
    <n v="294.64999999999998"/>
    <n v="294.64999999999998"/>
    <n v="0.14732499999999998"/>
    <n v="0.14732499999999998"/>
  </r>
  <r>
    <x v="2"/>
    <s v="O"/>
    <x v="26"/>
    <n v="685304"/>
    <n v="4"/>
    <n v="213.6"/>
    <n v="213.6"/>
    <n v="0.10679999999999999"/>
    <n v="0.10679999999999999"/>
  </r>
  <r>
    <x v="2"/>
    <s v="O"/>
    <x v="26"/>
    <n v="685331"/>
    <n v="4"/>
    <n v="96.4"/>
    <n v="96.4"/>
    <n v="4.82E-2"/>
    <n v="4.82E-2"/>
  </r>
  <r>
    <x v="2"/>
    <s v="O"/>
    <x v="26"/>
    <n v="695240"/>
    <n v="4"/>
    <n v="178"/>
    <n v="178"/>
    <n v="8.8999999999999996E-2"/>
    <n v="8.8999999999999996E-2"/>
  </r>
  <r>
    <x v="2"/>
    <s v="O"/>
    <x v="26"/>
    <n v="695301"/>
    <n v="4"/>
    <n v="738.4"/>
    <n v="794.3"/>
    <n v="0.36919999999999997"/>
    <n v="0.39715"/>
  </r>
  <r>
    <x v="2"/>
    <s v="O"/>
    <x v="26"/>
    <n v="705232"/>
    <n v="4"/>
    <n v="29.3"/>
    <n v="29.3"/>
    <n v="1.465E-2"/>
    <n v="1.465E-2"/>
  </r>
  <r>
    <x v="2"/>
    <s v="O"/>
    <x v="26"/>
    <n v="705300"/>
    <n v="4"/>
    <n v="213.6"/>
    <n v="427.2"/>
    <n v="0.10679999999999999"/>
    <n v="0.21359999999999998"/>
  </r>
  <r>
    <x v="2"/>
    <s v="O"/>
    <x v="26"/>
    <n v="735130"/>
    <n v="4"/>
    <n v="877.84"/>
    <n v="877.84"/>
    <n v="0.43892000000000003"/>
    <n v="0.43892000000000003"/>
  </r>
  <r>
    <x v="2"/>
    <s v="O"/>
    <x v="26"/>
    <n v="735201"/>
    <n v="4"/>
    <n v="1614.12"/>
    <n v="1614.12"/>
    <n v="0.80706"/>
    <n v="0.80706"/>
  </r>
  <r>
    <x v="2"/>
    <s v="O"/>
    <x v="26"/>
    <n v="745131"/>
    <n v="4"/>
    <n v="120.12"/>
    <n v="120.12"/>
    <n v="6.0060000000000002E-2"/>
    <n v="6.0060000000000002E-2"/>
  </r>
  <r>
    <x v="2"/>
    <s v="O"/>
    <x v="26"/>
    <n v="745201"/>
    <n v="4"/>
    <n v="2.25"/>
    <n v="2.25"/>
    <n v="1.1249999999999999E-3"/>
    <n v="1.1249999999999999E-3"/>
  </r>
  <r>
    <x v="2"/>
    <s v="O"/>
    <x v="26"/>
    <n v="745202"/>
    <n v="4"/>
    <n v="0.75"/>
    <n v="0.75"/>
    <n v="3.7500000000000001E-4"/>
    <n v="3.7500000000000001E-4"/>
  </r>
  <r>
    <x v="2"/>
    <s v="O"/>
    <x v="26"/>
    <n v="745206"/>
    <n v="4"/>
    <n v="232.95"/>
    <n v="453.15"/>
    <n v="0.116475"/>
    <n v="0.226575"/>
  </r>
  <r>
    <x v="2"/>
    <s v="O"/>
    <x v="26"/>
    <n v="755132"/>
    <n v="4"/>
    <n v="27.79"/>
    <n v="27.842600000000001"/>
    <n v="1.3894999999999999E-2"/>
    <n v="1.3921300000000001E-2"/>
  </r>
  <r>
    <x v="2"/>
    <s v="O"/>
    <x v="26"/>
    <n v="755134"/>
    <n v="4"/>
    <n v="37.880000000000003"/>
    <n v="37.880000000000003"/>
    <n v="1.8940000000000002E-2"/>
    <n v="1.8940000000000002E-2"/>
  </r>
  <r>
    <x v="2"/>
    <s v="O"/>
    <x v="26"/>
    <n v="755201"/>
    <n v="4"/>
    <n v="999.86"/>
    <n v="1293.46"/>
    <n v="0.49992999999999999"/>
    <n v="0.64673000000000003"/>
  </r>
  <r>
    <x v="2"/>
    <s v="O"/>
    <x v="26"/>
    <n v="755207"/>
    <n v="4"/>
    <n v="0.7"/>
    <n v="0.7"/>
    <n v="3.5E-4"/>
    <n v="3.5E-4"/>
  </r>
  <r>
    <x v="2"/>
    <s v="O"/>
    <x v="26"/>
    <n v="755208"/>
    <n v="4"/>
    <n v="2.5499999999999998"/>
    <n v="2.5499999999999998"/>
    <n v="1.2749999999999999E-3"/>
    <n v="1.2749999999999999E-3"/>
  </r>
  <r>
    <x v="2"/>
    <s v="O"/>
    <x v="26"/>
    <n v="765132"/>
    <n v="4"/>
    <n v="462.55"/>
    <n v="462.55860000000001"/>
    <n v="0.23127500000000001"/>
    <n v="0.23127929999999999"/>
  </r>
  <r>
    <x v="2"/>
    <s v="O"/>
    <x v="26"/>
    <n v="765137"/>
    <n v="4"/>
    <n v="101.19"/>
    <n v="101.19"/>
    <n v="5.0595000000000001E-2"/>
    <n v="5.0595000000000001E-2"/>
  </r>
  <r>
    <x v="2"/>
    <s v="O"/>
    <x v="26"/>
    <n v="765138"/>
    <n v="4"/>
    <n v="399.41"/>
    <n v="399.41"/>
    <n v="0.19970500000000002"/>
    <n v="0.19970500000000002"/>
  </r>
  <r>
    <x v="2"/>
    <s v="O"/>
    <x v="26"/>
    <n v="765203"/>
    <n v="4"/>
    <n v="0.4"/>
    <n v="0.4"/>
    <n v="2.0000000000000001E-4"/>
    <n v="2.0000000000000001E-4"/>
  </r>
  <r>
    <x v="2"/>
    <s v="O"/>
    <x v="26"/>
    <n v="775132"/>
    <n v="4"/>
    <n v="42.14"/>
    <n v="42.14"/>
    <n v="2.1070000000000002E-2"/>
    <n v="2.1070000000000002E-2"/>
  </r>
  <r>
    <x v="2"/>
    <s v="O"/>
    <x v="26"/>
    <n v="775133"/>
    <n v="4"/>
    <n v="9.3000000000000007"/>
    <n v="9.3000000000000007"/>
    <n v="4.6500000000000005E-3"/>
    <n v="4.6500000000000005E-3"/>
  </r>
  <r>
    <x v="2"/>
    <s v="O"/>
    <x v="26"/>
    <n v="785102"/>
    <n v="4"/>
    <n v="403.7"/>
    <n v="807.4"/>
    <n v="0.20185"/>
    <n v="0.4037"/>
  </r>
  <r>
    <x v="2"/>
    <s v="O"/>
    <x v="26"/>
    <n v="785131"/>
    <n v="4"/>
    <n v="443"/>
    <n v="443"/>
    <n v="0.2215"/>
    <n v="0.2215"/>
  </r>
  <r>
    <x v="2"/>
    <s v="O"/>
    <x v="27"/>
    <n v="705530"/>
    <n v="4"/>
    <n v="354"/>
    <n v="376"/>
    <n v="0.17699999999999999"/>
    <n v="0.188"/>
  </r>
  <r>
    <x v="2"/>
    <s v="O"/>
    <x v="27"/>
    <n v="745800"/>
    <n v="4"/>
    <n v="93"/>
    <n v="93"/>
    <n v="4.65E-2"/>
    <n v="4.65E-2"/>
  </r>
  <r>
    <x v="2"/>
    <s v="O"/>
    <x v="28"/>
    <n v="645501"/>
    <n v="4"/>
    <n v="8.6"/>
    <n v="8.6"/>
    <n v="4.3E-3"/>
    <n v="4.3E-3"/>
  </r>
  <r>
    <x v="2"/>
    <s v="O"/>
    <x v="28"/>
    <n v="655430"/>
    <n v="4"/>
    <n v="0.6"/>
    <n v="0.6"/>
    <n v="2.9999999999999997E-4"/>
    <n v="2.9999999999999997E-4"/>
  </r>
  <r>
    <x v="2"/>
    <s v="O"/>
    <x v="28"/>
    <n v="655500"/>
    <n v="4"/>
    <n v="9.8000000000000007"/>
    <n v="9.8000000000000007"/>
    <n v="4.9000000000000007E-3"/>
    <n v="4.9000000000000007E-3"/>
  </r>
  <r>
    <x v="3"/>
    <s v="A"/>
    <x v="0"/>
    <n v="345602"/>
    <n v="1"/>
    <n v="4549.0600000000004"/>
    <n v="4549.0600000000004"/>
    <n v="2.2745300000000004"/>
    <n v="2.2745300000000004"/>
  </r>
  <r>
    <x v="3"/>
    <s v="A"/>
    <x v="0"/>
    <n v="345607"/>
    <n v="1"/>
    <n v="2013.4"/>
    <n v="2013.4"/>
    <n v="1.0067000000000002"/>
    <n v="1.0067000000000002"/>
  </r>
  <r>
    <x v="3"/>
    <s v="A"/>
    <x v="0"/>
    <n v="355601"/>
    <n v="1"/>
    <n v="22471.14"/>
    <n v="22492.272499999999"/>
    <n v="11.235569999999999"/>
    <n v="11.246136249999999"/>
  </r>
  <r>
    <x v="3"/>
    <s v="A"/>
    <x v="0"/>
    <n v="355602"/>
    <n v="1"/>
    <n v="2908.8"/>
    <n v="2910.0273000000002"/>
    <n v="1.4544000000000001"/>
    <n v="1.4550136500000002"/>
  </r>
  <r>
    <x v="3"/>
    <s v="A"/>
    <x v="0"/>
    <n v="355631"/>
    <n v="1"/>
    <n v="27543.599999999999"/>
    <n v="27543.599999999999"/>
    <n v="13.771799999999999"/>
    <n v="13.771799999999999"/>
  </r>
  <r>
    <x v="3"/>
    <s v="A"/>
    <x v="0"/>
    <n v="355632"/>
    <n v="1"/>
    <n v="988.3"/>
    <n v="988.3"/>
    <n v="0.49414999999999998"/>
    <n v="0.49414999999999998"/>
  </r>
  <r>
    <x v="3"/>
    <s v="A"/>
    <x v="0"/>
    <n v="355633"/>
    <n v="1"/>
    <n v="7791.8"/>
    <n v="7792.1877999999997"/>
    <n v="3.8959000000000001"/>
    <n v="3.8960938999999999"/>
  </r>
  <r>
    <x v="3"/>
    <s v="A"/>
    <x v="0"/>
    <n v="355634"/>
    <n v="1"/>
    <n v="1409.3"/>
    <n v="1410.5041000000001"/>
    <n v="0.70465"/>
    <n v="0.70525205000000002"/>
  </r>
  <r>
    <x v="3"/>
    <s v="A"/>
    <x v="0"/>
    <n v="355635"/>
    <n v="1"/>
    <n v="2506.6999999999998"/>
    <n v="2506.6999999999998"/>
    <n v="1.25335"/>
    <n v="1.25335"/>
  </r>
  <r>
    <x v="3"/>
    <s v="A"/>
    <x v="0"/>
    <n v="355702"/>
    <n v="1"/>
    <n v="4839.71"/>
    <n v="4840.2813999999998"/>
    <n v="2.4198550000000001"/>
    <n v="2.4201407000000001"/>
  </r>
  <r>
    <x v="3"/>
    <s v="A"/>
    <x v="0"/>
    <n v="355703"/>
    <n v="1"/>
    <n v="3155.1"/>
    <n v="3155.1"/>
    <n v="1.57755"/>
    <n v="1.57755"/>
  </r>
  <r>
    <x v="3"/>
    <s v="A"/>
    <x v="0"/>
    <n v="355704"/>
    <n v="1"/>
    <n v="351"/>
    <n v="351"/>
    <n v="0.17549999999999999"/>
    <n v="0.17549999999999999"/>
  </r>
  <r>
    <x v="3"/>
    <s v="A"/>
    <x v="0"/>
    <n v="355705"/>
    <n v="1"/>
    <n v="275.5"/>
    <n v="275.5"/>
    <n v="0.13775000000000001"/>
    <n v="0.13775000000000001"/>
  </r>
  <r>
    <x v="3"/>
    <s v="A"/>
    <x v="0"/>
    <n v="355706"/>
    <n v="1"/>
    <n v="29"/>
    <n v="29"/>
    <n v="1.4500000000000001E-2"/>
    <n v="1.4500000000000001E-2"/>
  </r>
  <r>
    <x v="3"/>
    <s v="A"/>
    <x v="0"/>
    <n v="365630"/>
    <n v="1"/>
    <n v="445"/>
    <n v="445"/>
    <n v="0.2225"/>
    <n v="0.2225"/>
  </r>
  <r>
    <x v="3"/>
    <s v="A"/>
    <x v="0"/>
    <n v="365701"/>
    <n v="1"/>
    <n v="12400.92"/>
    <n v="12400.92"/>
    <n v="6.2004599999999996"/>
    <n v="6.2004599999999996"/>
  </r>
  <r>
    <x v="3"/>
    <s v="A"/>
    <x v="0"/>
    <n v="365702"/>
    <n v="1"/>
    <n v="462.96"/>
    <n v="462.96"/>
    <n v="0.23147999999999999"/>
    <n v="0.23147999999999999"/>
  </r>
  <r>
    <x v="3"/>
    <s v="A"/>
    <x v="1"/>
    <n v="375730"/>
    <n v="1"/>
    <n v="8673.26"/>
    <n v="8673.26"/>
    <n v="4.3366300000000004"/>
    <n v="4.3366300000000004"/>
  </r>
  <r>
    <x v="3"/>
    <s v="A"/>
    <x v="1"/>
    <n v="375801"/>
    <n v="1"/>
    <n v="19947.02"/>
    <n v="19947.175899999998"/>
    <n v="9.973510000000001"/>
    <n v="9.9735879499999989"/>
  </r>
  <r>
    <x v="3"/>
    <s v="A"/>
    <x v="1"/>
    <n v="375802"/>
    <n v="1"/>
    <n v="47.08"/>
    <n v="47.273499999999999"/>
    <n v="2.3539999999999998E-2"/>
    <n v="2.3636749999999998E-2"/>
  </r>
  <r>
    <x v="3"/>
    <s v="A"/>
    <x v="1"/>
    <n v="375831"/>
    <n v="1"/>
    <n v="0"/>
    <n v="0"/>
    <n v="0"/>
    <n v="0"/>
  </r>
  <r>
    <x v="3"/>
    <s v="A"/>
    <x v="1"/>
    <n v="375832"/>
    <n v="1"/>
    <n v="8.5"/>
    <n v="8.5"/>
    <n v="4.2500000000000003E-3"/>
    <n v="4.2500000000000003E-3"/>
  </r>
  <r>
    <x v="3"/>
    <s v="A"/>
    <x v="1"/>
    <n v="385800"/>
    <n v="1"/>
    <n v="108859.94"/>
    <n v="108943.6217"/>
    <n v="54.429970000000004"/>
    <n v="54.471810850000004"/>
  </r>
  <r>
    <x v="3"/>
    <s v="A"/>
    <x v="1"/>
    <n v="385831"/>
    <n v="1"/>
    <n v="13035.5"/>
    <n v="13037.6829"/>
    <n v="6.5177500000000004"/>
    <n v="6.51884145"/>
  </r>
  <r>
    <x v="3"/>
    <s v="A"/>
    <x v="1"/>
    <n v="385901"/>
    <n v="1"/>
    <n v="31.36"/>
    <n v="31.983699999999999"/>
    <n v="1.5679999999999999E-2"/>
    <n v="1.5991849999999998E-2"/>
  </r>
  <r>
    <x v="3"/>
    <s v="A"/>
    <x v="1"/>
    <n v="395800"/>
    <n v="1"/>
    <n v="60532.5"/>
    <n v="60586.267399999997"/>
    <n v="30.266249999999999"/>
    <n v="30.293133699999998"/>
  </r>
  <r>
    <x v="3"/>
    <s v="A"/>
    <x v="1"/>
    <n v="395830"/>
    <n v="1"/>
    <n v="5724.22"/>
    <n v="5730.7686000000003"/>
    <n v="2.8621099999999999"/>
    <n v="2.8653843000000001"/>
  </r>
  <r>
    <x v="3"/>
    <s v="A"/>
    <x v="1"/>
    <n v="395901"/>
    <n v="1"/>
    <n v="85.15"/>
    <n v="86.709199999999996"/>
    <n v="4.2575000000000002E-2"/>
    <n v="4.33546E-2"/>
  </r>
  <r>
    <x v="3"/>
    <s v="A"/>
    <x v="2"/>
    <n v="395931"/>
    <n v="1"/>
    <n v="255.95"/>
    <n v="255.95"/>
    <n v="0.12797500000000001"/>
    <n v="0.12797500000000001"/>
  </r>
  <r>
    <x v="3"/>
    <s v="A"/>
    <x v="2"/>
    <n v="405800"/>
    <n v="1"/>
    <n v="106"/>
    <n v="106"/>
    <n v="5.2999999999999999E-2"/>
    <n v="5.2999999999999999E-2"/>
  </r>
  <r>
    <x v="3"/>
    <s v="A"/>
    <x v="2"/>
    <n v="405830"/>
    <n v="1"/>
    <n v="2634.06"/>
    <n v="2638.5816"/>
    <n v="1.3170299999999999"/>
    <n v="1.3192908000000001"/>
  </r>
  <r>
    <x v="3"/>
    <s v="A"/>
    <x v="2"/>
    <n v="405900"/>
    <n v="1"/>
    <n v="10692.16"/>
    <n v="10750.724099999999"/>
    <n v="5.3460799999999997"/>
    <n v="5.3753620499999997"/>
  </r>
  <r>
    <x v="3"/>
    <s v="A"/>
    <x v="2"/>
    <n v="405933"/>
    <n v="1"/>
    <n v="30.21"/>
    <n v="30.21"/>
    <n v="1.5105E-2"/>
    <n v="1.5105E-2"/>
  </r>
  <r>
    <x v="3"/>
    <s v="A"/>
    <x v="2"/>
    <n v="415900"/>
    <n v="1"/>
    <n v="6678.63"/>
    <n v="6707.4750000000004"/>
    <n v="3.339315"/>
    <n v="3.3537375000000003"/>
  </r>
  <r>
    <x v="3"/>
    <s v="A"/>
    <x v="2"/>
    <n v="415931"/>
    <n v="1"/>
    <n v="15.11"/>
    <n v="15.11"/>
    <n v="7.5550000000000001E-3"/>
    <n v="7.5550000000000001E-3"/>
  </r>
  <r>
    <x v="3"/>
    <s v="A"/>
    <x v="2"/>
    <n v="425900"/>
    <n v="1"/>
    <n v="15.2"/>
    <n v="15.2"/>
    <n v="7.6E-3"/>
    <n v="7.6E-3"/>
  </r>
  <r>
    <x v="3"/>
    <s v="A"/>
    <x v="2"/>
    <n v="425931"/>
    <n v="1"/>
    <n v="4297.41"/>
    <n v="4299.4835000000003"/>
    <n v="2.1487050000000001"/>
    <n v="2.14974175"/>
  </r>
  <r>
    <x v="3"/>
    <s v="A"/>
    <x v="2"/>
    <n v="426002"/>
    <n v="1"/>
    <n v="10.74"/>
    <n v="10.74"/>
    <n v="5.3699999999999998E-3"/>
    <n v="5.3699999999999998E-3"/>
  </r>
  <r>
    <x v="3"/>
    <s v="A"/>
    <x v="2"/>
    <n v="435900"/>
    <n v="2"/>
    <n v="227"/>
    <n v="227"/>
    <n v="0.1135"/>
    <n v="0.1135"/>
  </r>
  <r>
    <x v="3"/>
    <s v="A"/>
    <x v="2"/>
    <n v="435931"/>
    <n v="2"/>
    <n v="11679.01"/>
    <n v="11731.0263"/>
    <n v="5.8395049999999999"/>
    <n v="5.86551315"/>
  </r>
  <r>
    <x v="3"/>
    <s v="A"/>
    <x v="3"/>
    <n v="325700"/>
    <n v="1"/>
    <n v="17.850000000000001"/>
    <n v="17.850000000000001"/>
    <n v="8.9250000000000006E-3"/>
    <n v="8.9250000000000006E-3"/>
  </r>
  <r>
    <x v="3"/>
    <s v="A"/>
    <x v="3"/>
    <n v="335634"/>
    <n v="1"/>
    <n v="11"/>
    <n v="11"/>
    <n v="5.4999999999999997E-3"/>
    <n v="5.4999999999999997E-3"/>
  </r>
  <r>
    <x v="3"/>
    <s v="A"/>
    <x v="3"/>
    <n v="335701"/>
    <n v="1"/>
    <n v="2592.5300000000002"/>
    <n v="2604.3555999999999"/>
    <n v="1.296265"/>
    <n v="1.3021777999999999"/>
  </r>
  <r>
    <x v="3"/>
    <s v="A"/>
    <x v="3"/>
    <n v="335702"/>
    <n v="1"/>
    <n v="11.7"/>
    <n v="11.7"/>
    <n v="5.8499999999999993E-3"/>
    <n v="5.8499999999999993E-3"/>
  </r>
  <r>
    <x v="3"/>
    <s v="A"/>
    <x v="3"/>
    <n v="335703"/>
    <n v="1"/>
    <n v="98.9"/>
    <n v="98.9"/>
    <n v="4.9450000000000001E-2"/>
    <n v="4.9450000000000001E-2"/>
  </r>
  <r>
    <x v="3"/>
    <s v="A"/>
    <x v="3"/>
    <n v="335731"/>
    <n v="1"/>
    <n v="80.47"/>
    <n v="80.47"/>
    <n v="4.0235E-2"/>
    <n v="4.0235E-2"/>
  </r>
  <r>
    <x v="3"/>
    <s v="A"/>
    <x v="3"/>
    <n v="335732"/>
    <n v="1"/>
    <n v="13.06"/>
    <n v="13.06"/>
    <n v="6.5300000000000002E-3"/>
    <n v="6.5300000000000002E-3"/>
  </r>
  <r>
    <x v="3"/>
    <s v="A"/>
    <x v="3"/>
    <n v="335733"/>
    <n v="1"/>
    <n v="68.5"/>
    <n v="68.5"/>
    <n v="3.4250000000000003E-2"/>
    <n v="3.4250000000000003E-2"/>
  </r>
  <r>
    <x v="3"/>
    <s v="A"/>
    <x v="3"/>
    <n v="335735"/>
    <n v="1"/>
    <n v="32"/>
    <n v="32"/>
    <n v="1.6E-2"/>
    <n v="1.6E-2"/>
  </r>
  <r>
    <x v="3"/>
    <s v="A"/>
    <x v="3"/>
    <n v="345534"/>
    <n v="1"/>
    <n v="9196.4500000000007"/>
    <n v="9226.5928999999996"/>
    <n v="4.5982250000000002"/>
    <n v="4.61329645"/>
  </r>
  <r>
    <x v="3"/>
    <s v="A"/>
    <x v="3"/>
    <n v="345603"/>
    <n v="1"/>
    <n v="5745.9"/>
    <n v="5756.7285000000002"/>
    <n v="2.8729499999999999"/>
    <n v="2.8783642500000002"/>
  </r>
  <r>
    <x v="3"/>
    <s v="A"/>
    <x v="3"/>
    <n v="345606"/>
    <n v="1"/>
    <n v="608.45000000000005"/>
    <n v="608.45000000000005"/>
    <n v="0.30422500000000002"/>
    <n v="0.30422500000000002"/>
  </r>
  <r>
    <x v="3"/>
    <s v="A"/>
    <x v="3"/>
    <n v="345631"/>
    <n v="1"/>
    <n v="1984.36"/>
    <n v="1984.36"/>
    <n v="0.99217999999999995"/>
    <n v="0.99217999999999995"/>
  </r>
  <r>
    <x v="3"/>
    <s v="A"/>
    <x v="3"/>
    <n v="345632"/>
    <n v="1"/>
    <n v="90.5"/>
    <n v="90.5"/>
    <n v="4.5249999999999999E-2"/>
    <n v="4.5249999999999999E-2"/>
  </r>
  <r>
    <x v="3"/>
    <s v="A"/>
    <x v="3"/>
    <n v="345701"/>
    <n v="1"/>
    <n v="1184.3599999999999"/>
    <n v="1192.3107"/>
    <n v="0.59217999999999993"/>
    <n v="0.59615534999999997"/>
  </r>
  <r>
    <x v="3"/>
    <s v="A"/>
    <x v="3"/>
    <n v="345702"/>
    <n v="1"/>
    <n v="2979.5"/>
    <n v="2991.3775000000001"/>
    <n v="1.4897499999999999"/>
    <n v="1.49568875"/>
  </r>
  <r>
    <x v="3"/>
    <s v="A"/>
    <x v="3"/>
    <n v="345703"/>
    <n v="1"/>
    <n v="8"/>
    <n v="8"/>
    <n v="4.0000000000000001E-3"/>
    <n v="4.0000000000000001E-3"/>
  </r>
  <r>
    <x v="3"/>
    <s v="A"/>
    <x v="3"/>
    <n v="345704"/>
    <n v="1"/>
    <n v="30.41"/>
    <n v="31.0307"/>
    <n v="1.5205E-2"/>
    <n v="1.5515349999999999E-2"/>
  </r>
  <r>
    <x v="3"/>
    <s v="A"/>
    <x v="3"/>
    <n v="345705"/>
    <n v="1"/>
    <n v="508.01"/>
    <n v="513.64269999999999"/>
    <n v="0.25400499999999998"/>
    <n v="0.25682135"/>
  </r>
  <r>
    <x v="3"/>
    <s v="A"/>
    <x v="3"/>
    <n v="345706"/>
    <n v="1"/>
    <n v="704.79"/>
    <n v="704.79"/>
    <n v="0.35239499999999996"/>
    <n v="0.35239499999999996"/>
  </r>
  <r>
    <x v="3"/>
    <s v="A"/>
    <x v="3"/>
    <n v="345731"/>
    <n v="1"/>
    <n v="370.61"/>
    <n v="373.77330000000001"/>
    <n v="0.185305"/>
    <n v="0.18688665000000002"/>
  </r>
  <r>
    <x v="3"/>
    <s v="A"/>
    <x v="3"/>
    <n v="345732"/>
    <n v="1"/>
    <n v="123.1"/>
    <n v="123.1"/>
    <n v="6.1550000000000001E-2"/>
    <n v="6.1550000000000001E-2"/>
  </r>
  <r>
    <x v="3"/>
    <s v="A"/>
    <x v="3"/>
    <n v="345801"/>
    <n v="1"/>
    <n v="23.94"/>
    <n v="23.94"/>
    <n v="1.1970000000000001E-2"/>
    <n v="1.1970000000000001E-2"/>
  </r>
  <r>
    <x v="3"/>
    <s v="A"/>
    <x v="3"/>
    <n v="345803"/>
    <n v="1"/>
    <n v="66.25"/>
    <n v="66.25"/>
    <n v="3.3125000000000002E-2"/>
    <n v="3.3125000000000002E-2"/>
  </r>
  <r>
    <x v="3"/>
    <s v="A"/>
    <x v="3"/>
    <n v="355707"/>
    <n v="1"/>
    <n v="474.54"/>
    <n v="476.07060000000001"/>
    <n v="0.23727000000000001"/>
    <n v="0.23803530000000001"/>
  </r>
  <r>
    <x v="3"/>
    <s v="A"/>
    <x v="3"/>
    <n v="355731"/>
    <n v="1"/>
    <n v="473.68"/>
    <n v="473.68"/>
    <n v="0.23683999999999999"/>
    <n v="0.23683999999999999"/>
  </r>
  <r>
    <x v="3"/>
    <s v="A"/>
    <x v="3"/>
    <n v="355732"/>
    <n v="1"/>
    <n v="295.86"/>
    <n v="298.14569999999998"/>
    <n v="0.14793000000000001"/>
    <n v="0.14907284999999998"/>
  </r>
  <r>
    <x v="3"/>
    <s v="A"/>
    <x v="3"/>
    <n v="355733"/>
    <n v="1"/>
    <n v="130"/>
    <n v="130"/>
    <n v="6.5000000000000002E-2"/>
    <n v="6.5000000000000002E-2"/>
  </r>
  <r>
    <x v="3"/>
    <s v="A"/>
    <x v="3"/>
    <n v="355801"/>
    <n v="1"/>
    <n v="343.16"/>
    <n v="343.16"/>
    <n v="0.17158000000000001"/>
    <n v="0.17158000000000001"/>
  </r>
  <r>
    <x v="3"/>
    <s v="A"/>
    <x v="3"/>
    <n v="355830"/>
    <n v="1"/>
    <n v="65.599999999999994"/>
    <n v="65.599999999999994"/>
    <n v="3.2799999999999996E-2"/>
    <n v="3.2799999999999996E-2"/>
  </r>
  <r>
    <x v="3"/>
    <s v="A"/>
    <x v="3"/>
    <n v="365804"/>
    <n v="1"/>
    <n v="1923.72"/>
    <n v="1924.2655"/>
    <n v="0.96186000000000005"/>
    <n v="0.96213274999999998"/>
  </r>
  <r>
    <x v="3"/>
    <s v="A"/>
    <x v="3"/>
    <n v="365830"/>
    <n v="1"/>
    <n v="33.15"/>
    <n v="33.15"/>
    <n v="1.6574999999999999E-2"/>
    <n v="1.6574999999999999E-2"/>
  </r>
  <r>
    <x v="3"/>
    <s v="A"/>
    <x v="4"/>
    <n v="365731"/>
    <n v="1"/>
    <n v="19286.73"/>
    <n v="19286.73"/>
    <n v="9.6433649999999993"/>
    <n v="9.6433649999999993"/>
  </r>
  <r>
    <x v="3"/>
    <s v="A"/>
    <x v="4"/>
    <n v="365732"/>
    <n v="1"/>
    <n v="2082.34"/>
    <n v="2082.34"/>
    <n v="1.0411700000000002"/>
    <n v="1.0411700000000002"/>
  </r>
  <r>
    <x v="3"/>
    <s v="A"/>
    <x v="4"/>
    <n v="365733"/>
    <n v="1"/>
    <n v="1668.89"/>
    <n v="1668.89"/>
    <n v="0.8344450000000001"/>
    <n v="0.8344450000000001"/>
  </r>
  <r>
    <x v="3"/>
    <s v="A"/>
    <x v="4"/>
    <n v="365734"/>
    <n v="1"/>
    <n v="2852.61"/>
    <n v="2852.61"/>
    <n v="1.4263050000000002"/>
    <n v="1.4263050000000002"/>
  </r>
  <r>
    <x v="3"/>
    <s v="A"/>
    <x v="4"/>
    <n v="365801"/>
    <n v="1"/>
    <n v="2738.6"/>
    <n v="2738.6"/>
    <n v="1.3693"/>
    <n v="1.3693"/>
  </r>
  <r>
    <x v="3"/>
    <s v="A"/>
    <x v="4"/>
    <n v="365802"/>
    <n v="1"/>
    <n v="381.83"/>
    <n v="381.85939999999999"/>
    <n v="0.190915"/>
    <n v="0.19092970000000001"/>
  </r>
  <r>
    <x v="3"/>
    <s v="A"/>
    <x v="4"/>
    <n v="365803"/>
    <n v="1"/>
    <n v="1710.81"/>
    <n v="1713.0137999999999"/>
    <n v="0.85540499999999997"/>
    <n v="0.85650689999999996"/>
  </r>
  <r>
    <x v="3"/>
    <s v="A"/>
    <x v="5"/>
    <n v="305431"/>
    <n v="1"/>
    <n v="26"/>
    <n v="26"/>
    <n v="1.2999999999999999E-2"/>
    <n v="1.2999999999999999E-2"/>
  </r>
  <r>
    <x v="3"/>
    <s v="A"/>
    <x v="5"/>
    <n v="305501"/>
    <n v="1"/>
    <n v="260.72000000000003"/>
    <n v="260.91399999999999"/>
    <n v="0.13036"/>
    <n v="0.13045699999999999"/>
  </r>
  <r>
    <x v="3"/>
    <s v="A"/>
    <x v="5"/>
    <n v="305502"/>
    <n v="1"/>
    <n v="690"/>
    <n v="690"/>
    <n v="0.34499999999999997"/>
    <n v="0.34499999999999997"/>
  </r>
  <r>
    <x v="3"/>
    <s v="A"/>
    <x v="5"/>
    <n v="305531"/>
    <n v="1"/>
    <n v="599.5"/>
    <n v="599.5"/>
    <n v="0.29975000000000002"/>
    <n v="0.29975000000000002"/>
  </r>
  <r>
    <x v="3"/>
    <s v="A"/>
    <x v="5"/>
    <n v="305532"/>
    <n v="1"/>
    <n v="24"/>
    <n v="27.2727"/>
    <n v="1.2E-2"/>
    <n v="1.363635E-2"/>
  </r>
  <r>
    <x v="3"/>
    <s v="A"/>
    <x v="5"/>
    <n v="315431"/>
    <n v="1"/>
    <n v="151.13"/>
    <n v="153.47290000000001"/>
    <n v="7.5564999999999993E-2"/>
    <n v="7.6736450000000012E-2"/>
  </r>
  <r>
    <x v="3"/>
    <s v="A"/>
    <x v="5"/>
    <n v="315432"/>
    <n v="1"/>
    <n v="2490.35"/>
    <n v="2556.1569"/>
    <n v="1.2451749999999999"/>
    <n v="1.27807845"/>
  </r>
  <r>
    <x v="3"/>
    <s v="A"/>
    <x v="5"/>
    <n v="315501"/>
    <n v="1"/>
    <n v="362.41"/>
    <n v="363.29790000000003"/>
    <n v="0.181205"/>
    <n v="0.18164895"/>
  </r>
  <r>
    <x v="3"/>
    <s v="A"/>
    <x v="5"/>
    <n v="315502"/>
    <n v="1"/>
    <n v="1969.06"/>
    <n v="1976.2639999999999"/>
    <n v="0.98453000000000002"/>
    <n v="0.9881319999999999"/>
  </r>
  <r>
    <x v="3"/>
    <s v="A"/>
    <x v="5"/>
    <n v="315531"/>
    <n v="1"/>
    <n v="120.28"/>
    <n v="120.4637"/>
    <n v="6.0139999999999999E-2"/>
    <n v="6.0231850000000003E-2"/>
  </r>
  <r>
    <x v="3"/>
    <s v="A"/>
    <x v="5"/>
    <n v="315532"/>
    <n v="1"/>
    <n v="12"/>
    <n v="12"/>
    <n v="6.0000000000000001E-3"/>
    <n v="6.0000000000000001E-3"/>
  </r>
  <r>
    <x v="3"/>
    <s v="A"/>
    <x v="5"/>
    <n v="325431"/>
    <n v="1"/>
    <n v="1365.2"/>
    <n v="1374.5714"/>
    <n v="0.68259999999999998"/>
    <n v="0.6872857"/>
  </r>
  <r>
    <x v="3"/>
    <s v="A"/>
    <x v="5"/>
    <n v="325433"/>
    <n v="1"/>
    <n v="1331.8"/>
    <n v="1358.9795999999999"/>
    <n v="0.66589999999999994"/>
    <n v="0.67948979999999992"/>
  </r>
  <r>
    <x v="3"/>
    <s v="A"/>
    <x v="5"/>
    <n v="325501"/>
    <n v="1"/>
    <n v="172"/>
    <n v="175.5102"/>
    <n v="8.5999999999999993E-2"/>
    <n v="8.7755100000000003E-2"/>
  </r>
  <r>
    <x v="3"/>
    <s v="A"/>
    <x v="5"/>
    <n v="325502"/>
    <n v="1"/>
    <n v="146"/>
    <n v="147.34690000000001"/>
    <n v="7.2999999999999995E-2"/>
    <n v="7.3673450000000001E-2"/>
  </r>
  <r>
    <x v="3"/>
    <s v="A"/>
    <x v="5"/>
    <n v="325503"/>
    <n v="1"/>
    <n v="1280.56"/>
    <n v="1288.8163999999999"/>
    <n v="0.64027999999999996"/>
    <n v="0.64440819999999999"/>
  </r>
  <r>
    <x v="3"/>
    <s v="A"/>
    <x v="5"/>
    <n v="325504"/>
    <n v="1"/>
    <n v="11.5"/>
    <n v="11.7347"/>
    <n v="5.7499999999999999E-3"/>
    <n v="5.8673500000000003E-3"/>
  </r>
  <r>
    <x v="3"/>
    <s v="A"/>
    <x v="5"/>
    <n v="325531"/>
    <n v="1"/>
    <n v="1257.03"/>
    <n v="1257.7239"/>
    <n v="0.62851499999999993"/>
    <n v="0.62886195"/>
  </r>
  <r>
    <x v="3"/>
    <s v="A"/>
    <x v="5"/>
    <n v="325532"/>
    <n v="1"/>
    <n v="436.57"/>
    <n v="436.57"/>
    <n v="0.21828500000000001"/>
    <n v="0.21828500000000001"/>
  </r>
  <r>
    <x v="3"/>
    <s v="A"/>
    <x v="5"/>
    <n v="325533"/>
    <n v="1"/>
    <n v="12.42"/>
    <n v="12.673500000000001"/>
    <n v="6.2100000000000002E-3"/>
    <n v="6.3367500000000004E-3"/>
  </r>
  <r>
    <x v="3"/>
    <s v="A"/>
    <x v="5"/>
    <n v="325601"/>
    <n v="1"/>
    <n v="232"/>
    <n v="232"/>
    <n v="0.11600000000000001"/>
    <n v="0.11600000000000001"/>
  </r>
  <r>
    <x v="3"/>
    <s v="A"/>
    <x v="5"/>
    <n v="325602"/>
    <n v="1"/>
    <n v="1842.99"/>
    <n v="1849.9875999999999"/>
    <n v="0.92149499999999995"/>
    <n v="0.92499379999999998"/>
  </r>
  <r>
    <x v="3"/>
    <s v="A"/>
    <x v="5"/>
    <n v="325631"/>
    <n v="1"/>
    <n v="157.5"/>
    <n v="157.5"/>
    <n v="7.8750000000000001E-2"/>
    <n v="7.8750000000000001E-2"/>
  </r>
  <r>
    <x v="3"/>
    <s v="A"/>
    <x v="5"/>
    <n v="335506"/>
    <n v="1"/>
    <n v="2114"/>
    <n v="2148.0610000000001"/>
    <n v="1.0569999999999999"/>
    <n v="1.0740305000000001"/>
  </r>
  <r>
    <x v="3"/>
    <s v="A"/>
    <x v="5"/>
    <n v="335533"/>
    <n v="1"/>
    <n v="765.38"/>
    <n v="772.65309999999999"/>
    <n v="0.38268999999999997"/>
    <n v="0.38632654999999999"/>
  </r>
  <r>
    <x v="3"/>
    <s v="A"/>
    <x v="5"/>
    <n v="335534"/>
    <n v="1"/>
    <n v="1745.49"/>
    <n v="1781.1122"/>
    <n v="0.87274499999999999"/>
    <n v="0.89055609999999996"/>
  </r>
  <r>
    <x v="3"/>
    <s v="A"/>
    <x v="5"/>
    <n v="335535"/>
    <n v="1"/>
    <n v="2500"/>
    <n v="2551.0201999999999"/>
    <n v="1.25"/>
    <n v="1.2755101"/>
  </r>
  <r>
    <x v="3"/>
    <s v="A"/>
    <x v="5"/>
    <n v="335601"/>
    <n v="1"/>
    <n v="2380.63"/>
    <n v="2389.1806000000001"/>
    <n v="1.190315"/>
    <n v="1.1945903"/>
  </r>
  <r>
    <x v="3"/>
    <s v="A"/>
    <x v="5"/>
    <n v="335602"/>
    <n v="1"/>
    <n v="117.65"/>
    <n v="118.9455"/>
    <n v="5.8825000000000002E-2"/>
    <n v="5.9472749999999998E-2"/>
  </r>
  <r>
    <x v="3"/>
    <s v="A"/>
    <x v="5"/>
    <n v="345535"/>
    <n v="1"/>
    <n v="2642"/>
    <n v="2661.2898"/>
    <n v="1.321"/>
    <n v="1.3306449"/>
  </r>
  <r>
    <x v="3"/>
    <s v="A"/>
    <x v="5"/>
    <n v="345604"/>
    <n v="1"/>
    <n v="715.95"/>
    <n v="718.29290000000003"/>
    <n v="0.35797500000000004"/>
    <n v="0.35914645000000001"/>
  </r>
  <r>
    <x v="3"/>
    <s v="A"/>
    <x v="6"/>
    <n v="325432"/>
    <n v="1"/>
    <n v="3481.4"/>
    <n v="3552.4490999999998"/>
    <n v="1.7407000000000001"/>
    <n v="1.77622455"/>
  </r>
  <r>
    <x v="3"/>
    <s v="A"/>
    <x v="6"/>
    <n v="325434"/>
    <n v="1"/>
    <n v="157"/>
    <n v="160.20410000000001"/>
    <n v="7.85E-2"/>
    <n v="8.0102050000000008E-2"/>
  </r>
  <r>
    <x v="3"/>
    <s v="A"/>
    <x v="6"/>
    <n v="335401"/>
    <n v="1"/>
    <n v="1277.25"/>
    <n v="1277.25"/>
    <n v="0.638625"/>
    <n v="0.638625"/>
  </r>
  <r>
    <x v="3"/>
    <s v="A"/>
    <x v="6"/>
    <n v="335431"/>
    <n v="1"/>
    <n v="27644.97"/>
    <n v="28552.110400000001"/>
    <n v="13.822485"/>
    <n v="14.2760552"/>
  </r>
  <r>
    <x v="3"/>
    <s v="A"/>
    <x v="6"/>
    <n v="335432"/>
    <n v="1"/>
    <n v="2272.73"/>
    <n v="2319.1122"/>
    <n v="1.1363650000000001"/>
    <n v="1.1595561000000001"/>
  </r>
  <r>
    <x v="3"/>
    <s v="A"/>
    <x v="6"/>
    <n v="335433"/>
    <n v="1"/>
    <n v="605.79999999999995"/>
    <n v="609.04079999999999"/>
    <n v="0.3029"/>
    <n v="0.30452039999999997"/>
  </r>
  <r>
    <x v="3"/>
    <s v="A"/>
    <x v="6"/>
    <n v="335501"/>
    <n v="1"/>
    <n v="21196.58"/>
    <n v="21624.197800000002"/>
    <n v="10.59829"/>
    <n v="10.812098900000001"/>
  </r>
  <r>
    <x v="3"/>
    <s v="A"/>
    <x v="6"/>
    <n v="335502"/>
    <n v="1"/>
    <n v="4920.5200000000004"/>
    <n v="5020.9389000000001"/>
    <n v="2.4602600000000003"/>
    <n v="2.51046945"/>
  </r>
  <r>
    <x v="3"/>
    <s v="A"/>
    <x v="6"/>
    <n v="335504"/>
    <n v="1"/>
    <n v="588"/>
    <n v="600.00009999999997"/>
    <n v="0.29399999999999998"/>
    <n v="0.30000004999999996"/>
  </r>
  <r>
    <x v="3"/>
    <s v="A"/>
    <x v="6"/>
    <n v="335505"/>
    <n v="1"/>
    <n v="229.2"/>
    <n v="231.5429"/>
    <n v="0.11459999999999999"/>
    <n v="0.11577145"/>
  </r>
  <r>
    <x v="3"/>
    <s v="A"/>
    <x v="6"/>
    <n v="335531"/>
    <n v="1"/>
    <n v="5335"/>
    <n v="5422.3674000000001"/>
    <n v="2.6675"/>
    <n v="2.7111836999999999"/>
  </r>
  <r>
    <x v="3"/>
    <s v="A"/>
    <x v="6"/>
    <n v="345430"/>
    <n v="1"/>
    <n v="2368"/>
    <n v="2416.3265000000001"/>
    <n v="1.1839999999999999"/>
    <n v="1.2081632500000001"/>
  </r>
  <r>
    <x v="3"/>
    <s v="A"/>
    <x v="6"/>
    <n v="345500"/>
    <n v="1"/>
    <n v="25239.96"/>
    <n v="25422.5461"/>
    <n v="12.61998"/>
    <n v="12.711273049999999"/>
  </r>
  <r>
    <x v="3"/>
    <s v="A"/>
    <x v="6"/>
    <n v="345533"/>
    <n v="1"/>
    <n v="5260.7"/>
    <n v="5260.7"/>
    <n v="2.63035"/>
    <n v="2.63035"/>
  </r>
  <r>
    <x v="3"/>
    <s v="A"/>
    <x v="6"/>
    <n v="345536"/>
    <n v="1"/>
    <n v="4871.12"/>
    <n v="4942.8069999999998"/>
    <n v="2.4355599999999997"/>
    <n v="2.4714035000000001"/>
  </r>
  <r>
    <x v="3"/>
    <s v="A"/>
    <x v="6"/>
    <n v="345537"/>
    <n v="1"/>
    <n v="8602.01"/>
    <n v="8622.4845999999998"/>
    <n v="4.301005"/>
    <n v="4.3112423"/>
  </r>
  <r>
    <x v="3"/>
    <s v="A"/>
    <x v="6"/>
    <n v="355530"/>
    <n v="1"/>
    <n v="9358.2999999999993"/>
    <n v="9359.1366999999991"/>
    <n v="4.6791499999999999"/>
    <n v="4.6795683499999994"/>
  </r>
  <r>
    <x v="3"/>
    <s v="E"/>
    <x v="7"/>
    <n v="445932"/>
    <n v="2"/>
    <n v="142"/>
    <n v="142"/>
    <n v="7.0999999999999994E-2"/>
    <n v="7.0999999999999994E-2"/>
  </r>
  <r>
    <x v="3"/>
    <s v="E"/>
    <x v="7"/>
    <n v="446003"/>
    <n v="2"/>
    <n v="270.39999999999998"/>
    <n v="307.27269999999999"/>
    <n v="0.13519999999999999"/>
    <n v="0.15363635"/>
  </r>
  <r>
    <x v="3"/>
    <s v="E"/>
    <x v="7"/>
    <n v="465902"/>
    <n v="2"/>
    <n v="623.4"/>
    <n v="623.4"/>
    <n v="0.31169999999999998"/>
    <n v="0.31169999999999998"/>
  </r>
  <r>
    <x v="3"/>
    <s v="E"/>
    <x v="7"/>
    <n v="465903"/>
    <n v="2"/>
    <n v="126"/>
    <n v="126"/>
    <n v="6.3E-2"/>
    <n v="6.3E-2"/>
  </r>
  <r>
    <x v="3"/>
    <s v="E"/>
    <x v="7"/>
    <n v="465931"/>
    <n v="2"/>
    <n v="33.6"/>
    <n v="33.6"/>
    <n v="1.6800000000000002E-2"/>
    <n v="1.6800000000000002E-2"/>
  </r>
  <r>
    <x v="3"/>
    <s v="E"/>
    <x v="7"/>
    <n v="466002"/>
    <n v="2"/>
    <n v="34.299999999999997"/>
    <n v="34.299999999999997"/>
    <n v="1.7149999999999999E-2"/>
    <n v="1.7149999999999999E-2"/>
  </r>
  <r>
    <x v="3"/>
    <s v="E"/>
    <x v="7"/>
    <n v="466004"/>
    <n v="2"/>
    <n v="74.2"/>
    <n v="74.2"/>
    <n v="3.7100000000000001E-2"/>
    <n v="3.7100000000000001E-2"/>
  </r>
  <r>
    <x v="3"/>
    <s v="E"/>
    <x v="7"/>
    <n v="466005"/>
    <n v="2"/>
    <n v="423.3"/>
    <n v="423.3"/>
    <n v="0.21165"/>
    <n v="0.21165"/>
  </r>
  <r>
    <x v="3"/>
    <s v="E"/>
    <x v="8"/>
    <n v="445900"/>
    <n v="2"/>
    <n v="153"/>
    <n v="153"/>
    <n v="7.6499999999999999E-2"/>
    <n v="7.6499999999999999E-2"/>
  </r>
  <r>
    <x v="3"/>
    <s v="E"/>
    <x v="8"/>
    <n v="445931"/>
    <n v="2"/>
    <n v="5359.05"/>
    <n v="5534.3561"/>
    <n v="2.6795249999999999"/>
    <n v="2.7671780500000001"/>
  </r>
  <r>
    <x v="3"/>
    <s v="E"/>
    <x v="8"/>
    <n v="446001"/>
    <n v="2"/>
    <n v="23.19"/>
    <n v="23.19"/>
    <n v="1.1595000000000001E-2"/>
    <n v="1.1595000000000001E-2"/>
  </r>
  <r>
    <x v="3"/>
    <s v="E"/>
    <x v="8"/>
    <n v="455930"/>
    <n v="2"/>
    <n v="1359.25"/>
    <n v="1359.25"/>
    <n v="0.67962500000000003"/>
    <n v="0.67962500000000003"/>
  </r>
  <r>
    <x v="3"/>
    <s v="E"/>
    <x v="8"/>
    <n v="456001"/>
    <n v="2"/>
    <n v="5.84"/>
    <n v="5.84"/>
    <n v="2.9199999999999999E-3"/>
    <n v="2.9199999999999999E-3"/>
  </r>
  <r>
    <x v="3"/>
    <s v="E"/>
    <x v="8"/>
    <n v="456004"/>
    <n v="2"/>
    <n v="114.92"/>
    <n v="114.92"/>
    <n v="5.7460000000000004E-2"/>
    <n v="5.7460000000000004E-2"/>
  </r>
  <r>
    <x v="3"/>
    <s v="E"/>
    <x v="8"/>
    <n v="465901"/>
    <n v="2"/>
    <n v="7282.89"/>
    <n v="7471.3288000000002"/>
    <n v="3.641445"/>
    <n v="3.7356644000000001"/>
  </r>
  <r>
    <x v="3"/>
    <s v="E"/>
    <x v="8"/>
    <n v="465904"/>
    <n v="2"/>
    <n v="246.77"/>
    <n v="251.50470000000001"/>
    <n v="0.12338500000000001"/>
    <n v="0.12575235000000001"/>
  </r>
  <r>
    <x v="3"/>
    <s v="E"/>
    <x v="8"/>
    <n v="465932"/>
    <n v="2"/>
    <n v="882.59"/>
    <n v="893.22640000000001"/>
    <n v="0.44129499999999999"/>
    <n v="0.44661319999999999"/>
  </r>
  <r>
    <x v="3"/>
    <s v="E"/>
    <x v="8"/>
    <n v="465933"/>
    <n v="2"/>
    <n v="35.299999999999997"/>
    <n v="35.299999999999997"/>
    <n v="1.7649999999999999E-2"/>
    <n v="1.7649999999999999E-2"/>
  </r>
  <r>
    <x v="3"/>
    <s v="E"/>
    <x v="8"/>
    <n v="466001"/>
    <n v="2"/>
    <n v="1494.38"/>
    <n v="1517.8798999999999"/>
    <n v="0.74719000000000002"/>
    <n v="0.75893994999999992"/>
  </r>
  <r>
    <x v="3"/>
    <s v="E"/>
    <x v="8"/>
    <n v="475730"/>
    <n v="2"/>
    <n v="322"/>
    <n v="328.57139999999998"/>
    <n v="0.161"/>
    <n v="0.16428569999999998"/>
  </r>
  <r>
    <x v="3"/>
    <s v="E"/>
    <x v="8"/>
    <n v="475900"/>
    <n v="2"/>
    <n v="684.88"/>
    <n v="684.88"/>
    <n v="0.34244000000000002"/>
    <n v="0.34244000000000002"/>
  </r>
  <r>
    <x v="3"/>
    <s v="E"/>
    <x v="8"/>
    <n v="475931"/>
    <n v="2"/>
    <n v="1841.72"/>
    <n v="1972.7655"/>
    <n v="0.92086000000000001"/>
    <n v="0.98638274999999997"/>
  </r>
  <r>
    <x v="3"/>
    <s v="E"/>
    <x v="8"/>
    <n v="476001"/>
    <n v="2"/>
    <n v="2.92"/>
    <n v="2.92"/>
    <n v="1.4599999999999999E-3"/>
    <n v="1.4599999999999999E-3"/>
  </r>
  <r>
    <x v="3"/>
    <s v="E"/>
    <x v="8"/>
    <n v="485730"/>
    <n v="2"/>
    <n v="194.5"/>
    <n v="194.5"/>
    <n v="9.7250000000000003E-2"/>
    <n v="9.7250000000000003E-2"/>
  </r>
  <r>
    <x v="3"/>
    <s v="E"/>
    <x v="8"/>
    <n v="485800"/>
    <n v="2"/>
    <n v="11183.4"/>
    <n v="11198.495999999999"/>
    <n v="5.5916999999999994"/>
    <n v="5.5992479999999993"/>
  </r>
  <r>
    <x v="3"/>
    <s v="E"/>
    <x v="8"/>
    <n v="485831"/>
    <n v="2"/>
    <n v="10750.558300000001"/>
    <n v="10778.2268"/>
    <n v="5.3752791499999999"/>
    <n v="5.3891134000000003"/>
  </r>
  <r>
    <x v="3"/>
    <s v="E"/>
    <x v="8"/>
    <n v="485901"/>
    <n v="2"/>
    <n v="1614.23"/>
    <n v="1614.7483999999999"/>
    <n v="0.80711500000000003"/>
    <n v="0.80737419999999993"/>
  </r>
  <r>
    <x v="3"/>
    <s v="E"/>
    <x v="8"/>
    <n v="485931"/>
    <n v="2"/>
    <n v="837.53"/>
    <n v="847.7749"/>
    <n v="0.418765"/>
    <n v="0.42388745"/>
  </r>
  <r>
    <x v="3"/>
    <s v="E"/>
    <x v="9"/>
    <n v="456031"/>
    <n v="2"/>
    <n v="4"/>
    <n v="4"/>
    <n v="2E-3"/>
    <n v="2E-3"/>
  </r>
  <r>
    <x v="3"/>
    <s v="E"/>
    <x v="9"/>
    <n v="456032"/>
    <n v="2"/>
    <n v="62.75"/>
    <n v="62.75"/>
    <n v="3.1375E-2"/>
    <n v="3.1375E-2"/>
  </r>
  <r>
    <x v="3"/>
    <s v="E"/>
    <x v="9"/>
    <n v="466003"/>
    <n v="2"/>
    <n v="877.5"/>
    <n v="877.5"/>
    <n v="0.43874999999999997"/>
    <n v="0.43874999999999997"/>
  </r>
  <r>
    <x v="3"/>
    <s v="E"/>
    <x v="9"/>
    <n v="466031"/>
    <n v="2"/>
    <n v="835.17"/>
    <n v="835.17"/>
    <n v="0.41758499999999998"/>
    <n v="0.41758499999999998"/>
  </r>
  <r>
    <x v="3"/>
    <s v="E"/>
    <x v="9"/>
    <n v="466032"/>
    <n v="2"/>
    <n v="137.02000000000001"/>
    <n v="137.02000000000001"/>
    <n v="6.8510000000000001E-2"/>
    <n v="6.8510000000000001E-2"/>
  </r>
  <r>
    <x v="3"/>
    <s v="E"/>
    <x v="9"/>
    <n v="466033"/>
    <n v="2"/>
    <n v="169.9"/>
    <n v="169.9"/>
    <n v="8.4949999999999998E-2"/>
    <n v="8.4949999999999998E-2"/>
  </r>
  <r>
    <x v="3"/>
    <s v="E"/>
    <x v="9"/>
    <n v="475933"/>
    <n v="2"/>
    <n v="506.2"/>
    <n v="506.2"/>
    <n v="0.25309999999999999"/>
    <n v="0.25309999999999999"/>
  </r>
  <r>
    <x v="3"/>
    <s v="E"/>
    <x v="9"/>
    <n v="476003"/>
    <n v="2"/>
    <n v="843.09"/>
    <n v="843.09"/>
    <n v="0.421545"/>
    <n v="0.421545"/>
  </r>
  <r>
    <x v="3"/>
    <s v="E"/>
    <x v="9"/>
    <n v="476004"/>
    <n v="2"/>
    <n v="819.08"/>
    <n v="879.08"/>
    <n v="0.40954000000000002"/>
    <n v="0.43954000000000004"/>
  </r>
  <r>
    <x v="3"/>
    <s v="E"/>
    <x v="9"/>
    <n v="476005"/>
    <n v="2"/>
    <n v="270"/>
    <n v="270"/>
    <n v="0.13500000000000001"/>
    <n v="0.13500000000000001"/>
  </r>
  <r>
    <x v="3"/>
    <s v="E"/>
    <x v="9"/>
    <n v="476006"/>
    <n v="2"/>
    <n v="362.45"/>
    <n v="362.45"/>
    <n v="0.181225"/>
    <n v="0.181225"/>
  </r>
  <r>
    <x v="3"/>
    <s v="E"/>
    <x v="9"/>
    <n v="476007"/>
    <n v="2"/>
    <n v="1489.7"/>
    <n v="1489.7"/>
    <n v="0.74485000000000001"/>
    <n v="0.74485000000000001"/>
  </r>
  <r>
    <x v="3"/>
    <s v="E"/>
    <x v="9"/>
    <n v="476008"/>
    <n v="2"/>
    <n v="662.8"/>
    <n v="662.8"/>
    <n v="0.33139999999999997"/>
    <n v="0.33139999999999997"/>
  </r>
  <r>
    <x v="3"/>
    <s v="E"/>
    <x v="9"/>
    <n v="476009"/>
    <n v="2"/>
    <n v="397"/>
    <n v="397"/>
    <n v="0.19850000000000001"/>
    <n v="0.19850000000000001"/>
  </r>
  <r>
    <x v="3"/>
    <s v="E"/>
    <x v="9"/>
    <n v="476031"/>
    <n v="2"/>
    <n v="5.84"/>
    <n v="5.84"/>
    <n v="2.9199999999999999E-3"/>
    <n v="2.9199999999999999E-3"/>
  </r>
  <r>
    <x v="3"/>
    <s v="E"/>
    <x v="9"/>
    <n v="476032"/>
    <n v="2"/>
    <n v="183.46"/>
    <n v="183.46"/>
    <n v="9.1730000000000006E-2"/>
    <n v="9.1730000000000006E-2"/>
  </r>
  <r>
    <x v="3"/>
    <s v="E"/>
    <x v="9"/>
    <n v="476033"/>
    <n v="2"/>
    <n v="141"/>
    <n v="141"/>
    <n v="7.0499999999999993E-2"/>
    <n v="7.0499999999999993E-2"/>
  </r>
  <r>
    <x v="3"/>
    <s v="E"/>
    <x v="9"/>
    <n v="476034"/>
    <n v="2"/>
    <n v="392.85"/>
    <n v="392.85"/>
    <n v="0.19642500000000002"/>
    <n v="0.19642500000000002"/>
  </r>
  <r>
    <x v="3"/>
    <s v="E"/>
    <x v="9"/>
    <n v="476035"/>
    <n v="2"/>
    <n v="49.14"/>
    <n v="49.14"/>
    <n v="2.4570000000000002E-2"/>
    <n v="2.4570000000000002E-2"/>
  </r>
  <r>
    <x v="3"/>
    <s v="E"/>
    <x v="9"/>
    <n v="476036"/>
    <n v="2"/>
    <n v="15"/>
    <n v="15"/>
    <n v="7.4999999999999997E-3"/>
    <n v="7.4999999999999997E-3"/>
  </r>
  <r>
    <x v="3"/>
    <s v="E"/>
    <x v="9"/>
    <n v="485932"/>
    <n v="2"/>
    <n v="1320.1"/>
    <n v="1321.4636"/>
    <n v="0.66004999999999991"/>
    <n v="0.66073179999999998"/>
  </r>
  <r>
    <x v="3"/>
    <s v="E"/>
    <x v="9"/>
    <n v="486001"/>
    <n v="2"/>
    <n v="249.8"/>
    <n v="249.8"/>
    <n v="0.12490000000000001"/>
    <n v="0.12490000000000001"/>
  </r>
  <r>
    <x v="3"/>
    <s v="E"/>
    <x v="9"/>
    <n v="486005"/>
    <n v="2"/>
    <n v="201.5"/>
    <n v="201.5"/>
    <n v="0.10075000000000001"/>
    <n v="0.10075000000000001"/>
  </r>
  <r>
    <x v="3"/>
    <s v="E"/>
    <x v="9"/>
    <n v="486031"/>
    <n v="2"/>
    <n v="132"/>
    <n v="132"/>
    <n v="6.6000000000000003E-2"/>
    <n v="6.6000000000000003E-2"/>
  </r>
  <r>
    <x v="3"/>
    <s v="E"/>
    <x v="9"/>
    <n v="486034"/>
    <n v="2"/>
    <n v="49.42"/>
    <n v="51.942700000000002"/>
    <n v="2.4709999999999999E-2"/>
    <n v="2.5971350000000001E-2"/>
  </r>
  <r>
    <x v="3"/>
    <s v="E"/>
    <x v="10"/>
    <n v="475932"/>
    <n v="2"/>
    <n v="8851.2000000000007"/>
    <n v="9666.6106"/>
    <n v="4.4256000000000002"/>
    <n v="4.8333053000000001"/>
  </r>
  <r>
    <x v="3"/>
    <s v="E"/>
    <x v="10"/>
    <n v="475934"/>
    <n v="2"/>
    <n v="75"/>
    <n v="75"/>
    <n v="3.7499999999999999E-2"/>
    <n v="3.7499999999999999E-2"/>
  </r>
  <r>
    <x v="3"/>
    <s v="E"/>
    <x v="10"/>
    <n v="476002"/>
    <n v="2"/>
    <n v="64"/>
    <n v="64"/>
    <n v="3.2000000000000001E-2"/>
    <n v="3.2000000000000001E-2"/>
  </r>
  <r>
    <x v="3"/>
    <s v="E"/>
    <x v="10"/>
    <n v="485935"/>
    <n v="2"/>
    <n v="6968.9"/>
    <n v="7004.9"/>
    <n v="3.4844499999999998"/>
    <n v="3.5024499999999996"/>
  </r>
  <r>
    <x v="3"/>
    <s v="H"/>
    <x v="29"/>
    <n v="525902"/>
    <n v="2"/>
    <n v="149.72999999999999"/>
    <n v="151.5274"/>
    <n v="7.4865000000000001E-2"/>
    <n v="7.5763700000000003E-2"/>
  </r>
  <r>
    <x v="3"/>
    <s v="H"/>
    <x v="29"/>
    <n v="525931"/>
    <n v="2"/>
    <n v="1.44"/>
    <n v="1.4694"/>
    <n v="7.1999999999999994E-4"/>
    <n v="7.3470000000000002E-4"/>
  </r>
  <r>
    <x v="3"/>
    <s v="H"/>
    <x v="29"/>
    <n v="535901"/>
    <n v="2"/>
    <n v="2.61"/>
    <n v="2.6633"/>
    <n v="1.305E-3"/>
    <n v="1.33165E-3"/>
  </r>
  <r>
    <x v="3"/>
    <s v="H"/>
    <x v="29"/>
    <n v="535906"/>
    <n v="2"/>
    <n v="0.27"/>
    <n v="0.27550000000000002"/>
    <n v="1.35E-4"/>
    <n v="1.3775000000000001E-4"/>
  </r>
  <r>
    <x v="3"/>
    <s v="H"/>
    <x v="11"/>
    <n v="515907"/>
    <n v="2"/>
    <n v="54"/>
    <n v="54"/>
    <n v="2.7E-2"/>
    <n v="2.7E-2"/>
  </r>
  <r>
    <x v="3"/>
    <s v="H"/>
    <x v="11"/>
    <n v="515936"/>
    <n v="2"/>
    <n v="69"/>
    <n v="69"/>
    <n v="3.4500000000000003E-2"/>
    <n v="3.4500000000000003E-2"/>
  </r>
  <r>
    <x v="3"/>
    <s v="H"/>
    <x v="11"/>
    <n v="535902"/>
    <n v="2"/>
    <n v="183"/>
    <n v="183"/>
    <n v="9.1499999999999998E-2"/>
    <n v="9.1499999999999998E-2"/>
  </r>
  <r>
    <x v="3"/>
    <s v="H"/>
    <x v="11"/>
    <n v="535905"/>
    <n v="2"/>
    <n v="3"/>
    <n v="3.0611999999999999"/>
    <n v="1.5E-3"/>
    <n v="1.5306E-3"/>
  </r>
  <r>
    <x v="3"/>
    <s v="H"/>
    <x v="12"/>
    <n v="485832"/>
    <n v="2"/>
    <n v="38.799999999999997"/>
    <n v="39.591900000000003"/>
    <n v="1.9399999999999997E-2"/>
    <n v="1.979595E-2"/>
  </r>
  <r>
    <x v="3"/>
    <s v="H"/>
    <x v="12"/>
    <n v="485902"/>
    <n v="2"/>
    <n v="652.70000000000005"/>
    <n v="652.88570000000004"/>
    <n v="0.32635000000000003"/>
    <n v="0.32644285000000001"/>
  </r>
  <r>
    <x v="3"/>
    <s v="H"/>
    <x v="12"/>
    <n v="485934"/>
    <n v="2"/>
    <n v="12.38"/>
    <n v="12.491400000000001"/>
    <n v="6.1900000000000002E-3"/>
    <n v="6.2456999999999999E-3"/>
  </r>
  <r>
    <x v="3"/>
    <s v="H"/>
    <x v="12"/>
    <n v="495831"/>
    <n v="2"/>
    <n v="180"/>
    <n v="200.29040000000001"/>
    <n v="0.09"/>
    <n v="0.1001452"/>
  </r>
  <r>
    <x v="3"/>
    <s v="H"/>
    <x v="12"/>
    <n v="495901"/>
    <n v="2"/>
    <n v="412.4"/>
    <n v="413.21710000000002"/>
    <n v="0.20619999999999999"/>
    <n v="0.20660855"/>
  </r>
  <r>
    <x v="3"/>
    <s v="H"/>
    <x v="12"/>
    <n v="495931"/>
    <n v="2"/>
    <n v="169.65"/>
    <n v="169.92859999999999"/>
    <n v="8.4824999999999998E-2"/>
    <n v="8.4964299999999993E-2"/>
  </r>
  <r>
    <x v="3"/>
    <s v="H"/>
    <x v="12"/>
    <n v="495933"/>
    <n v="2"/>
    <n v="45"/>
    <n v="45"/>
    <n v="2.2499999999999999E-2"/>
    <n v="2.2499999999999999E-2"/>
  </r>
  <r>
    <x v="3"/>
    <s v="H"/>
    <x v="12"/>
    <n v="495939"/>
    <n v="2"/>
    <n v="21.75"/>
    <n v="21.75"/>
    <n v="1.0874999999999999E-2"/>
    <n v="1.0874999999999999E-2"/>
  </r>
  <r>
    <x v="3"/>
    <s v="H"/>
    <x v="12"/>
    <n v="505831"/>
    <n v="2"/>
    <n v="2519.1999999999998"/>
    <n v="2541.0981000000002"/>
    <n v="1.2595999999999998"/>
    <n v="1.2705490500000001"/>
  </r>
  <r>
    <x v="3"/>
    <s v="H"/>
    <x v="12"/>
    <n v="505901"/>
    <n v="2"/>
    <n v="218.27"/>
    <n v="237.04769999999999"/>
    <n v="0.10913500000000001"/>
    <n v="0.11852385"/>
  </r>
  <r>
    <x v="3"/>
    <s v="H"/>
    <x v="12"/>
    <n v="505902"/>
    <n v="2"/>
    <n v="1082.74"/>
    <n v="1134.5192"/>
    <n v="0.54137000000000002"/>
    <n v="0.56725959999999997"/>
  </r>
  <r>
    <x v="3"/>
    <s v="H"/>
    <x v="12"/>
    <n v="505931"/>
    <n v="2"/>
    <n v="37"/>
    <n v="37"/>
    <n v="1.8499999999999999E-2"/>
    <n v="1.8499999999999999E-2"/>
  </r>
  <r>
    <x v="3"/>
    <s v="H"/>
    <x v="12"/>
    <n v="515831"/>
    <n v="2"/>
    <n v="101"/>
    <n v="101"/>
    <n v="5.0500000000000003E-2"/>
    <n v="5.0500000000000003E-2"/>
  </r>
  <r>
    <x v="3"/>
    <s v="H"/>
    <x v="12"/>
    <n v="515902"/>
    <n v="2"/>
    <n v="462.92"/>
    <n v="464.83670000000001"/>
    <n v="0.23146"/>
    <n v="0.23241835"/>
  </r>
  <r>
    <x v="3"/>
    <s v="H"/>
    <x v="12"/>
    <n v="515904"/>
    <n v="2"/>
    <n v="508.38"/>
    <n v="510.53059999999999"/>
    <n v="0.25418999999999997"/>
    <n v="0.25526529999999997"/>
  </r>
  <r>
    <x v="3"/>
    <s v="H"/>
    <x v="13"/>
    <n v="495902"/>
    <n v="2"/>
    <n v="88.5"/>
    <n v="88.5"/>
    <n v="4.4249999999999998E-2"/>
    <n v="4.4249999999999998E-2"/>
  </r>
  <r>
    <x v="3"/>
    <s v="H"/>
    <x v="13"/>
    <n v="495932"/>
    <n v="2"/>
    <n v="673.51"/>
    <n v="675.41430000000003"/>
    <n v="0.33675499999999997"/>
    <n v="0.33770715000000001"/>
  </r>
  <r>
    <x v="3"/>
    <s v="H"/>
    <x v="13"/>
    <n v="495934"/>
    <n v="2"/>
    <n v="1095.55"/>
    <n v="1110.7825"/>
    <n v="0.54777500000000001"/>
    <n v="0.55539125"/>
  </r>
  <r>
    <x v="3"/>
    <s v="H"/>
    <x v="13"/>
    <n v="495935"/>
    <n v="2"/>
    <n v="409.3"/>
    <n v="414.72039999999998"/>
    <n v="0.20465"/>
    <n v="0.20736019999999999"/>
  </r>
  <r>
    <x v="3"/>
    <s v="H"/>
    <x v="13"/>
    <n v="495936"/>
    <n v="2"/>
    <n v="134"/>
    <n v="157.42859999999999"/>
    <n v="6.7000000000000004E-2"/>
    <n v="7.8714300000000001E-2"/>
  </r>
  <r>
    <x v="3"/>
    <s v="H"/>
    <x v="13"/>
    <n v="495938"/>
    <n v="2"/>
    <n v="409.12"/>
    <n v="449.68869999999998"/>
    <n v="0.20455999999999999"/>
    <n v="0.22484435"/>
  </r>
  <r>
    <x v="3"/>
    <s v="H"/>
    <x v="13"/>
    <n v="496002"/>
    <n v="2"/>
    <n v="138.44999999999999"/>
    <n v="138.44999999999999"/>
    <n v="6.9224999999999995E-2"/>
    <n v="6.9224999999999995E-2"/>
  </r>
  <r>
    <x v="3"/>
    <s v="H"/>
    <x v="13"/>
    <n v="505903"/>
    <n v="2"/>
    <n v="5267.96"/>
    <n v="5393.4255999999996"/>
    <n v="2.6339800000000002"/>
    <n v="2.6967127999999998"/>
  </r>
  <r>
    <x v="3"/>
    <s v="H"/>
    <x v="13"/>
    <n v="505904"/>
    <n v="2"/>
    <n v="73.400000000000006"/>
    <n v="74.897999999999996"/>
    <n v="3.6700000000000003E-2"/>
    <n v="3.7448999999999996E-2"/>
  </r>
  <r>
    <x v="3"/>
    <s v="H"/>
    <x v="13"/>
    <n v="505905"/>
    <n v="2"/>
    <n v="34"/>
    <n v="34"/>
    <n v="1.7000000000000001E-2"/>
    <n v="1.7000000000000001E-2"/>
  </r>
  <r>
    <x v="3"/>
    <s v="H"/>
    <x v="13"/>
    <n v="505906"/>
    <n v="2"/>
    <n v="36.5"/>
    <n v="46.5"/>
    <n v="1.8249999999999999E-2"/>
    <n v="2.325E-2"/>
  </r>
  <r>
    <x v="3"/>
    <s v="H"/>
    <x v="13"/>
    <n v="505907"/>
    <n v="2"/>
    <n v="404.04"/>
    <n v="413.53379999999999"/>
    <n v="0.20202000000000001"/>
    <n v="0.2067669"/>
  </r>
  <r>
    <x v="3"/>
    <s v="H"/>
    <x v="13"/>
    <n v="505908"/>
    <n v="2"/>
    <n v="26.5"/>
    <n v="26.5"/>
    <n v="1.325E-2"/>
    <n v="1.325E-2"/>
  </r>
  <r>
    <x v="3"/>
    <s v="H"/>
    <x v="13"/>
    <n v="505932"/>
    <n v="2"/>
    <n v="37.96"/>
    <n v="38.734699999999997"/>
    <n v="1.898E-2"/>
    <n v="1.9367349999999998E-2"/>
  </r>
  <r>
    <x v="3"/>
    <s v="H"/>
    <x v="13"/>
    <n v="505933"/>
    <n v="2"/>
    <n v="330.4"/>
    <n v="331.0204"/>
    <n v="0.16519999999999999"/>
    <n v="0.1655102"/>
  </r>
  <r>
    <x v="3"/>
    <s v="H"/>
    <x v="13"/>
    <n v="515832"/>
    <n v="2"/>
    <n v="438"/>
    <n v="445.83670000000001"/>
    <n v="0.219"/>
    <n v="0.22291835000000002"/>
  </r>
  <r>
    <x v="3"/>
    <s v="H"/>
    <x v="13"/>
    <n v="515901"/>
    <n v="2"/>
    <n v="1330.09"/>
    <n v="1382.9143999999999"/>
    <n v="0.665045"/>
    <n v="0.69145719999999999"/>
  </r>
  <r>
    <x v="3"/>
    <s v="H"/>
    <x v="13"/>
    <n v="515903"/>
    <n v="2"/>
    <n v="2906.49"/>
    <n v="2974.9304000000002"/>
    <n v="1.4532449999999999"/>
    <n v="1.4874652000000002"/>
  </r>
  <r>
    <x v="3"/>
    <s v="H"/>
    <x v="13"/>
    <n v="515905"/>
    <n v="2"/>
    <n v="1693"/>
    <n v="1781"/>
    <n v="0.84650000000000003"/>
    <n v="0.89049999999999996"/>
  </r>
  <r>
    <x v="3"/>
    <s v="H"/>
    <x v="13"/>
    <n v="515906"/>
    <n v="2"/>
    <n v="1"/>
    <n v="1"/>
    <n v="5.0000000000000001E-4"/>
    <n v="5.0000000000000001E-4"/>
  </r>
  <r>
    <x v="3"/>
    <s v="H"/>
    <x v="13"/>
    <n v="525836"/>
    <n v="2"/>
    <n v="979.66"/>
    <n v="983.48979999999995"/>
    <n v="0.48982999999999999"/>
    <n v="0.49174489999999998"/>
  </r>
  <r>
    <x v="3"/>
    <s v="K"/>
    <x v="14"/>
    <n v="495800"/>
    <n v="4"/>
    <n v="17259.52"/>
    <n v="17480.285800000001"/>
    <n v="8.629760000000001"/>
    <n v="8.7401429000000004"/>
  </r>
  <r>
    <x v="3"/>
    <s v="K"/>
    <x v="14"/>
    <n v="495832"/>
    <n v="4"/>
    <n v="2855.34"/>
    <n v="2875.4411"/>
    <n v="1.42767"/>
    <n v="1.4377205500000001"/>
  </r>
  <r>
    <x v="3"/>
    <s v="K"/>
    <x v="14"/>
    <n v="505800"/>
    <n v="4"/>
    <n v="4574.1917000000003"/>
    <n v="4604.7809999999999"/>
    <n v="2.28709585"/>
    <n v="2.3023905"/>
  </r>
  <r>
    <x v="3"/>
    <s v="K"/>
    <x v="14"/>
    <n v="505832"/>
    <n v="4"/>
    <n v="193.24"/>
    <n v="194.9796"/>
    <n v="9.6620000000000011E-2"/>
    <n v="9.7489800000000001E-2"/>
  </r>
  <r>
    <x v="3"/>
    <s v="K"/>
    <x v="14"/>
    <n v="515801"/>
    <n v="4"/>
    <n v="164.74"/>
    <n v="167.8706"/>
    <n v="8.2369999999999999E-2"/>
    <n v="8.3935300000000004E-2"/>
  </r>
  <r>
    <x v="3"/>
    <s v="K"/>
    <x v="14"/>
    <n v="515802"/>
    <n v="4"/>
    <n v="514.1"/>
    <n v="523.45489999999995"/>
    <n v="0.25705"/>
    <n v="0.26172744999999997"/>
  </r>
  <r>
    <x v="3"/>
    <s v="K"/>
    <x v="14"/>
    <n v="515833"/>
    <n v="4"/>
    <n v="134.01"/>
    <n v="135.3657"/>
    <n v="6.7004999999999995E-2"/>
    <n v="6.7682850000000003E-2"/>
  </r>
  <r>
    <x v="3"/>
    <s v="K"/>
    <x v="14"/>
    <n v="525802"/>
    <n v="4"/>
    <n v="159.18"/>
    <n v="160.58160000000001"/>
    <n v="7.9590000000000008E-2"/>
    <n v="8.0290800000000009E-2"/>
  </r>
  <r>
    <x v="3"/>
    <s v="K"/>
    <x v="14"/>
    <n v="525803"/>
    <n v="4"/>
    <n v="457.51"/>
    <n v="462.61219999999997"/>
    <n v="0.22875499999999999"/>
    <n v="0.23130609999999999"/>
  </r>
  <r>
    <x v="3"/>
    <s v="K"/>
    <x v="14"/>
    <n v="525804"/>
    <n v="4"/>
    <n v="9.9"/>
    <n v="10.102"/>
    <n v="4.9500000000000004E-3"/>
    <n v="5.0509999999999999E-3"/>
  </r>
  <r>
    <x v="3"/>
    <s v="K"/>
    <x v="14"/>
    <n v="525805"/>
    <n v="4"/>
    <n v="34.75"/>
    <n v="34.948999999999998"/>
    <n v="1.7375000000000002E-2"/>
    <n v="1.74745E-2"/>
  </r>
  <r>
    <x v="3"/>
    <s v="K"/>
    <x v="14"/>
    <n v="525806"/>
    <n v="4"/>
    <n v="92"/>
    <n v="93.836699999999993"/>
    <n v="4.5999999999999999E-2"/>
    <n v="4.6918349999999998E-2"/>
  </r>
  <r>
    <x v="3"/>
    <s v="K"/>
    <x v="14"/>
    <n v="525807"/>
    <n v="4"/>
    <n v="340"/>
    <n v="397"/>
    <n v="0.17"/>
    <n v="0.19850000000000001"/>
  </r>
  <r>
    <x v="3"/>
    <s v="K"/>
    <x v="14"/>
    <n v="525832"/>
    <n v="4"/>
    <n v="197.5"/>
    <n v="200.66329999999999"/>
    <n v="9.8750000000000004E-2"/>
    <n v="0.10033164999999999"/>
  </r>
  <r>
    <x v="3"/>
    <s v="K"/>
    <x v="14"/>
    <n v="525833"/>
    <n v="4"/>
    <n v="2439.11"/>
    <n v="2496.4400999999998"/>
    <n v="1.2195550000000002"/>
    <n v="1.2482200499999998"/>
  </r>
  <r>
    <x v="3"/>
    <s v="K"/>
    <x v="14"/>
    <n v="525834"/>
    <n v="4"/>
    <n v="546.85"/>
    <n v="556.44899999999996"/>
    <n v="0.27342500000000003"/>
    <n v="0.27822449999999999"/>
  </r>
  <r>
    <x v="3"/>
    <s v="K"/>
    <x v="14"/>
    <n v="535802"/>
    <n v="4"/>
    <n v="58"/>
    <n v="58"/>
    <n v="2.9000000000000001E-2"/>
    <n v="2.9000000000000001E-2"/>
  </r>
  <r>
    <x v="3"/>
    <s v="K"/>
    <x v="15"/>
    <n v="495700"/>
    <n v="4"/>
    <n v="341.8"/>
    <n v="343.04079999999999"/>
    <n v="0.1709"/>
    <n v="0.17152039999999999"/>
  </r>
  <r>
    <x v="3"/>
    <s v="K"/>
    <x v="15"/>
    <n v="505700"/>
    <n v="4"/>
    <n v="914.83"/>
    <n v="916.03210000000001"/>
    <n v="0.45741500000000002"/>
    <n v="0.45801605000000001"/>
  </r>
  <r>
    <x v="3"/>
    <s v="K"/>
    <x v="15"/>
    <n v="515600"/>
    <n v="4"/>
    <n v="19.579999999999998"/>
    <n v="19.579999999999998"/>
    <n v="9.7899999999999984E-3"/>
    <n v="9.7899999999999984E-3"/>
  </r>
  <r>
    <x v="3"/>
    <s v="K"/>
    <x v="15"/>
    <n v="515630"/>
    <n v="4"/>
    <n v="1689.99"/>
    <n v="1789.6474000000001"/>
    <n v="0.84499500000000005"/>
    <n v="0.8948237"/>
  </r>
  <r>
    <x v="3"/>
    <s v="K"/>
    <x v="15"/>
    <n v="515700"/>
    <n v="4"/>
    <n v="2082.88"/>
    <n v="2157.9868000000001"/>
    <n v="1.0414400000000001"/>
    <n v="1.0789934000000001"/>
  </r>
  <r>
    <x v="3"/>
    <s v="K"/>
    <x v="15"/>
    <n v="525600"/>
    <n v="4"/>
    <n v="2815.75"/>
    <n v="2947.0248999999999"/>
    <n v="1.407875"/>
    <n v="1.4735124499999999"/>
  </r>
  <r>
    <x v="3"/>
    <s v="K"/>
    <x v="15"/>
    <n v="525630"/>
    <n v="4"/>
    <n v="3513.74"/>
    <n v="3643.904"/>
    <n v="1.7568699999999999"/>
    <n v="1.821952"/>
  </r>
  <r>
    <x v="3"/>
    <s v="K"/>
    <x v="15"/>
    <n v="525701"/>
    <n v="4"/>
    <n v="14.48"/>
    <n v="14.5959"/>
    <n v="7.2399999999999999E-3"/>
    <n v="7.2979500000000001E-3"/>
  </r>
  <r>
    <x v="3"/>
    <s v="K"/>
    <x v="15"/>
    <n v="525702"/>
    <n v="4"/>
    <n v="181.98"/>
    <n v="219.32820000000001"/>
    <n v="9.0990000000000001E-2"/>
    <n v="0.1096641"/>
  </r>
  <r>
    <x v="3"/>
    <s v="K"/>
    <x v="15"/>
    <n v="525703"/>
    <n v="4"/>
    <n v="637.4"/>
    <n v="638.09389999999996"/>
    <n v="0.31869999999999998"/>
    <n v="0.31904695"/>
  </r>
  <r>
    <x v="3"/>
    <s v="K"/>
    <x v="16"/>
    <n v="535831"/>
    <n v="4"/>
    <n v="44.18"/>
    <n v="44.183700000000002"/>
    <n v="2.2089999999999999E-2"/>
    <n v="2.209185E-2"/>
  </r>
  <r>
    <x v="3"/>
    <s v="K"/>
    <x v="16"/>
    <n v="545732"/>
    <n v="4"/>
    <n v="133.28"/>
    <n v="133.28"/>
    <n v="6.6640000000000005E-2"/>
    <n v="6.6640000000000005E-2"/>
  </r>
  <r>
    <x v="3"/>
    <s v="K"/>
    <x v="16"/>
    <n v="555701"/>
    <n v="4"/>
    <n v="784.45"/>
    <n v="799.2396"/>
    <n v="0.39222500000000005"/>
    <n v="0.39961980000000002"/>
  </r>
  <r>
    <x v="3"/>
    <s v="K"/>
    <x v="16"/>
    <n v="555702"/>
    <n v="4"/>
    <n v="48.8"/>
    <n v="49.771500000000003"/>
    <n v="2.4399999999999998E-2"/>
    <n v="2.4885750000000002E-2"/>
  </r>
  <r>
    <x v="3"/>
    <s v="K"/>
    <x v="16"/>
    <n v="555733"/>
    <n v="4"/>
    <n v="55.24"/>
    <n v="55.285699999999999"/>
    <n v="2.7620000000000002E-2"/>
    <n v="2.764285E-2"/>
  </r>
  <r>
    <x v="3"/>
    <s v="K"/>
    <x v="16"/>
    <n v="565635"/>
    <n v="4"/>
    <n v="150.87"/>
    <n v="151.9623"/>
    <n v="7.5435000000000002E-2"/>
    <n v="7.5981149999999997E-2"/>
  </r>
  <r>
    <x v="3"/>
    <s v="K"/>
    <x v="16"/>
    <n v="565702"/>
    <n v="4"/>
    <n v="1069.18"/>
    <n v="1075.4657"/>
    <n v="0.53459000000000001"/>
    <n v="0.53773285000000004"/>
  </r>
  <r>
    <x v="3"/>
    <s v="K"/>
    <x v="16"/>
    <n v="565704"/>
    <n v="4"/>
    <n v="40.04"/>
    <n v="40.520400000000002"/>
    <n v="2.002E-2"/>
    <n v="2.0260200000000003E-2"/>
  </r>
  <r>
    <x v="3"/>
    <s v="K"/>
    <x v="17"/>
    <n v="495730"/>
    <n v="4"/>
    <n v="5490.8"/>
    <n v="5774.9269999999997"/>
    <n v="2.7454000000000001"/>
    <n v="2.8874635"/>
  </r>
  <r>
    <x v="3"/>
    <s v="K"/>
    <x v="17"/>
    <n v="505730"/>
    <n v="4"/>
    <n v="9541.39"/>
    <n v="9575.6466999999993"/>
    <n v="4.7706949999999999"/>
    <n v="4.78782335"/>
  </r>
  <r>
    <x v="3"/>
    <s v="K"/>
    <x v="17"/>
    <n v="515730"/>
    <n v="4"/>
    <n v="188.53"/>
    <n v="188.69329999999999"/>
    <n v="9.4265000000000002E-2"/>
    <n v="9.434664999999999E-2"/>
  </r>
  <r>
    <x v="3"/>
    <s v="K"/>
    <x v="17"/>
    <n v="525731"/>
    <n v="4"/>
    <n v="3.25"/>
    <n v="3.3163"/>
    <n v="1.6249999999999999E-3"/>
    <n v="1.6581499999999999E-3"/>
  </r>
  <r>
    <x v="3"/>
    <s v="K"/>
    <x v="18"/>
    <n v="535530"/>
    <n v="4"/>
    <n v="1358"/>
    <n v="1358"/>
    <n v="0.67900000000000005"/>
    <n v="0.67900000000000005"/>
  </r>
  <r>
    <x v="3"/>
    <s v="K"/>
    <x v="18"/>
    <n v="535601"/>
    <n v="4"/>
    <n v="40.200000000000003"/>
    <n v="41.020400000000002"/>
    <n v="2.01E-2"/>
    <n v="2.0510200000000003E-2"/>
  </r>
  <r>
    <x v="3"/>
    <s v="K"/>
    <x v="18"/>
    <n v="535602"/>
    <n v="4"/>
    <n v="3297.82"/>
    <n v="3402.2606000000001"/>
    <n v="1.6489100000000001"/>
    <n v="1.7011303"/>
  </r>
  <r>
    <x v="3"/>
    <s v="K"/>
    <x v="18"/>
    <n v="535632"/>
    <n v="4"/>
    <n v="104.65"/>
    <n v="104.8165"/>
    <n v="5.2325000000000003E-2"/>
    <n v="5.2408250000000003E-2"/>
  </r>
  <r>
    <x v="3"/>
    <s v="K"/>
    <x v="18"/>
    <n v="535633"/>
    <n v="4"/>
    <n v="17"/>
    <n v="17.346900000000002"/>
    <n v="8.5000000000000006E-3"/>
    <n v="8.673450000000001E-3"/>
  </r>
  <r>
    <x v="3"/>
    <s v="K"/>
    <x v="18"/>
    <n v="535703"/>
    <n v="4"/>
    <n v="120"/>
    <n v="122.449"/>
    <n v="0.06"/>
    <n v="6.1224500000000001E-2"/>
  </r>
  <r>
    <x v="3"/>
    <s v="K"/>
    <x v="18"/>
    <n v="535705"/>
    <n v="4"/>
    <n v="46.8"/>
    <n v="46.8"/>
    <n v="2.3399999999999997E-2"/>
    <n v="2.3399999999999997E-2"/>
  </r>
  <r>
    <x v="3"/>
    <s v="K"/>
    <x v="19"/>
    <n v="545530"/>
    <n v="4"/>
    <n v="114.55"/>
    <n v="114.58159999999999"/>
    <n v="5.7275E-2"/>
    <n v="5.7290799999999996E-2"/>
  </r>
  <r>
    <x v="3"/>
    <s v="K"/>
    <x v="19"/>
    <n v="545601"/>
    <n v="4"/>
    <n v="6.2"/>
    <n v="6.3265000000000002"/>
    <n v="3.0999999999999999E-3"/>
    <n v="3.1632500000000003E-3"/>
  </r>
  <r>
    <x v="3"/>
    <s v="K"/>
    <x v="19"/>
    <n v="545602"/>
    <n v="4"/>
    <n v="1167.28"/>
    <n v="1340.5266999999999"/>
    <n v="0.58363999999999994"/>
    <n v="0.67026334999999992"/>
  </r>
  <r>
    <x v="3"/>
    <s v="K"/>
    <x v="19"/>
    <n v="545631"/>
    <n v="4"/>
    <n v="938.2"/>
    <n v="981.13250000000005"/>
    <n v="0.46910000000000002"/>
    <n v="0.49056625000000004"/>
  </r>
  <r>
    <x v="3"/>
    <s v="K"/>
    <x v="19"/>
    <n v="545632"/>
    <n v="4"/>
    <n v="156.94999999999999"/>
    <n v="175.94460000000001"/>
    <n v="7.8474999999999989E-2"/>
    <n v="8.7972300000000003E-2"/>
  </r>
  <r>
    <x v="3"/>
    <s v="K"/>
    <x v="19"/>
    <n v="545633"/>
    <n v="4"/>
    <n v="5"/>
    <n v="5.1021000000000001"/>
    <n v="2.5000000000000001E-3"/>
    <n v="2.55105E-3"/>
  </r>
  <r>
    <x v="3"/>
    <s v="K"/>
    <x v="19"/>
    <n v="555500"/>
    <n v="4"/>
    <n v="251.6"/>
    <n v="378.6"/>
    <n v="0.1258"/>
    <n v="0.18930000000000002"/>
  </r>
  <r>
    <x v="3"/>
    <s v="K"/>
    <x v="19"/>
    <n v="555531"/>
    <n v="4"/>
    <n v="75.3"/>
    <n v="148.15100000000001"/>
    <n v="3.7649999999999996E-2"/>
    <n v="7.4075500000000002E-2"/>
  </r>
  <r>
    <x v="3"/>
    <s v="K"/>
    <x v="19"/>
    <n v="555532"/>
    <n v="4"/>
    <n v="1471.86"/>
    <n v="1685.3397"/>
    <n v="0.73592999999999997"/>
    <n v="0.84266984999999994"/>
  </r>
  <r>
    <x v="3"/>
    <s v="K"/>
    <x v="19"/>
    <n v="555600"/>
    <n v="4"/>
    <n v="11.54"/>
    <n v="11.744899999999999"/>
    <n v="5.77E-3"/>
    <n v="5.8724499999999995E-3"/>
  </r>
  <r>
    <x v="3"/>
    <s v="K"/>
    <x v="19"/>
    <n v="555630"/>
    <n v="4"/>
    <n v="267.83999999999997"/>
    <n v="273.30619999999999"/>
    <n v="0.13391999999999998"/>
    <n v="0.1366531"/>
  </r>
  <r>
    <x v="3"/>
    <s v="K"/>
    <x v="19"/>
    <n v="565502"/>
    <n v="4"/>
    <n v="6.44"/>
    <n v="6.5713999999999997"/>
    <n v="3.2200000000000002E-3"/>
    <n v="3.2856999999999999E-3"/>
  </r>
  <r>
    <x v="3"/>
    <s v="K"/>
    <x v="19"/>
    <n v="565534"/>
    <n v="4"/>
    <n v="14.31"/>
    <n v="14.602"/>
    <n v="7.1549999999999999E-3"/>
    <n v="7.3010000000000002E-3"/>
  </r>
  <r>
    <x v="3"/>
    <s v="K"/>
    <x v="19"/>
    <n v="565604"/>
    <n v="4"/>
    <n v="4.1399999999999997"/>
    <n v="4.2244999999999999"/>
    <n v="2.0699999999999998E-3"/>
    <n v="2.11225E-3"/>
  </r>
  <r>
    <x v="3"/>
    <s v="K"/>
    <x v="20"/>
    <n v="535732"/>
    <n v="4"/>
    <n v="951.5"/>
    <n v="967.46929999999998"/>
    <n v="0.47575000000000001"/>
    <n v="0.48373464999999999"/>
  </r>
  <r>
    <x v="3"/>
    <s v="K"/>
    <x v="20"/>
    <n v="535733"/>
    <n v="4"/>
    <n v="617.5"/>
    <n v="619.67349999999999"/>
    <n v="0.30875000000000002"/>
    <n v="0.30983674999999999"/>
  </r>
  <r>
    <x v="3"/>
    <s v="K"/>
    <x v="20"/>
    <n v="545702"/>
    <n v="4"/>
    <n v="513.36"/>
    <n v="522.01490000000001"/>
    <n v="0.25668000000000002"/>
    <n v="0.26100745000000003"/>
  </r>
  <r>
    <x v="3"/>
    <s v="K"/>
    <x v="20"/>
    <n v="545703"/>
    <n v="4"/>
    <n v="239.9"/>
    <n v="260.65280000000001"/>
    <n v="0.11995"/>
    <n v="0.13032640000000001"/>
  </r>
  <r>
    <x v="3"/>
    <s v="K"/>
    <x v="20"/>
    <n v="545734"/>
    <n v="4"/>
    <n v="835.72"/>
    <n v="839.53629999999998"/>
    <n v="0.41786000000000001"/>
    <n v="0.41976815000000001"/>
  </r>
  <r>
    <x v="3"/>
    <s v="L"/>
    <x v="21"/>
    <n v="565602"/>
    <n v="4"/>
    <n v="3.18"/>
    <n v="3.2363"/>
    <n v="1.5900000000000001E-3"/>
    <n v="1.6181500000000001E-3"/>
  </r>
  <r>
    <x v="3"/>
    <s v="L"/>
    <x v="21"/>
    <n v="565603"/>
    <n v="4"/>
    <n v="132.62"/>
    <n v="135.23220000000001"/>
    <n v="6.6310000000000008E-2"/>
    <n v="6.7616099999999998E-2"/>
  </r>
  <r>
    <x v="3"/>
    <s v="L"/>
    <x v="21"/>
    <n v="575601"/>
    <n v="4"/>
    <n v="49.5"/>
    <n v="50.510199999999998"/>
    <n v="2.4750000000000001E-2"/>
    <n v="2.5255099999999999E-2"/>
  </r>
  <r>
    <x v="3"/>
    <s v="L"/>
    <x v="21"/>
    <n v="575603"/>
    <n v="4"/>
    <n v="52.23"/>
    <n v="53.240200000000002"/>
    <n v="2.6114999999999999E-2"/>
    <n v="2.6620100000000001E-2"/>
  </r>
  <r>
    <x v="3"/>
    <s v="L"/>
    <x v="21"/>
    <n v="575604"/>
    <n v="4"/>
    <n v="325.39999999999998"/>
    <n v="331.17219999999998"/>
    <n v="0.16269999999999998"/>
    <n v="0.16558609999999999"/>
  </r>
  <r>
    <x v="3"/>
    <s v="L"/>
    <x v="21"/>
    <n v="575605"/>
    <n v="4"/>
    <n v="2.94"/>
    <n v="2.94"/>
    <n v="1.47E-3"/>
    <n v="1.47E-3"/>
  </r>
  <r>
    <x v="3"/>
    <s v="L"/>
    <x v="21"/>
    <n v="585601"/>
    <n v="4"/>
    <n v="49.5"/>
    <n v="50.510199999999998"/>
    <n v="2.4750000000000001E-2"/>
    <n v="2.5255099999999999E-2"/>
  </r>
  <r>
    <x v="3"/>
    <s v="L"/>
    <x v="21"/>
    <n v="585602"/>
    <n v="4"/>
    <n v="135.36000000000001"/>
    <n v="219.42859999999999"/>
    <n v="6.7680000000000004E-2"/>
    <n v="0.1097143"/>
  </r>
  <r>
    <x v="3"/>
    <s v="L"/>
    <x v="22"/>
    <n v="565501"/>
    <n v="4"/>
    <n v="1076.8399999999999"/>
    <n v="1387.0707"/>
    <n v="0.53842000000000001"/>
    <n v="0.69353534999999999"/>
  </r>
  <r>
    <x v="3"/>
    <s v="L"/>
    <x v="22"/>
    <n v="565533"/>
    <n v="4"/>
    <n v="128.30000000000001"/>
    <n v="232.50210000000001"/>
    <n v="6.4150000000000013E-2"/>
    <n v="0.11625105000000001"/>
  </r>
  <r>
    <x v="3"/>
    <s v="L"/>
    <x v="22"/>
    <n v="575432"/>
    <n v="4"/>
    <n v="3509.87"/>
    <n v="3606.8712"/>
    <n v="1.7549349999999999"/>
    <n v="1.8034356"/>
  </r>
  <r>
    <x v="3"/>
    <s v="L"/>
    <x v="22"/>
    <n v="575433"/>
    <n v="4"/>
    <n v="48.2"/>
    <n v="49.183700000000002"/>
    <n v="2.41E-2"/>
    <n v="2.4591850000000002E-2"/>
  </r>
  <r>
    <x v="3"/>
    <s v="L"/>
    <x v="22"/>
    <n v="575501"/>
    <n v="4"/>
    <n v="1186.8"/>
    <n v="1221.9416000000001"/>
    <n v="0.59339999999999993"/>
    <n v="0.61097080000000004"/>
  </r>
  <r>
    <x v="3"/>
    <s v="L"/>
    <x v="22"/>
    <n v="575502"/>
    <n v="4"/>
    <n v="248.95"/>
    <n v="249.13380000000001"/>
    <n v="0.12447499999999999"/>
    <n v="0.12456690000000001"/>
  </r>
  <r>
    <x v="3"/>
    <s v="L"/>
    <x v="22"/>
    <n v="575532"/>
    <n v="4"/>
    <n v="181.7"/>
    <n v="181.7"/>
    <n v="9.085E-2"/>
    <n v="9.085E-2"/>
  </r>
  <r>
    <x v="3"/>
    <s v="L"/>
    <x v="22"/>
    <n v="585432"/>
    <n v="4"/>
    <n v="814.28"/>
    <n v="876.50279999999998"/>
    <n v="0.40714"/>
    <n v="0.43825140000000001"/>
  </r>
  <r>
    <x v="3"/>
    <s v="L"/>
    <x v="22"/>
    <n v="585502"/>
    <n v="4"/>
    <n v="39.64"/>
    <n v="39.823799999999999"/>
    <n v="1.9820000000000001E-2"/>
    <n v="1.99119E-2"/>
  </r>
  <r>
    <x v="3"/>
    <s v="L"/>
    <x v="22"/>
    <n v="585531"/>
    <n v="4"/>
    <n v="209.13"/>
    <n v="210.49019999999999"/>
    <n v="0.10456499999999999"/>
    <n v="0.10524509999999999"/>
  </r>
  <r>
    <x v="3"/>
    <s v="L"/>
    <x v="22"/>
    <n v="585532"/>
    <n v="4"/>
    <n v="1613.76"/>
    <n v="1680.76"/>
    <n v="0.80688000000000004"/>
    <n v="0.84038000000000002"/>
  </r>
  <r>
    <x v="3"/>
    <s v="L"/>
    <x v="22"/>
    <n v="595506"/>
    <n v="4"/>
    <n v="20.5"/>
    <n v="20.918399999999998"/>
    <n v="1.025E-2"/>
    <n v="1.0459199999999998E-2"/>
  </r>
  <r>
    <x v="3"/>
    <s v="L"/>
    <x v="22"/>
    <n v="595531"/>
    <n v="4"/>
    <n v="217.66"/>
    <n v="219.61920000000001"/>
    <n v="0.10883"/>
    <n v="0.10980960000000001"/>
  </r>
  <r>
    <x v="3"/>
    <s v="L"/>
    <x v="22"/>
    <n v="595532"/>
    <n v="4"/>
    <n v="73"/>
    <n v="73"/>
    <n v="3.6499999999999998E-2"/>
    <n v="3.6499999999999998E-2"/>
  </r>
  <r>
    <x v="3"/>
    <s v="L"/>
    <x v="23"/>
    <n v="565632"/>
    <n v="4"/>
    <n v="58.5"/>
    <n v="59.693899999999999"/>
    <n v="2.9250000000000002E-2"/>
    <n v="2.9846950000000001E-2"/>
  </r>
  <r>
    <x v="3"/>
    <s v="L"/>
    <x v="23"/>
    <n v="565633"/>
    <n v="4"/>
    <n v="1187.17"/>
    <n v="1208.6597999999999"/>
    <n v="0.59358500000000003"/>
    <n v="0.60432989999999998"/>
  </r>
  <r>
    <x v="3"/>
    <s v="L"/>
    <x v="23"/>
    <n v="565634"/>
    <n v="4"/>
    <n v="2569.27"/>
    <n v="2985.4378000000002"/>
    <n v="1.284635"/>
    <n v="1.4927189000000001"/>
  </r>
  <r>
    <x v="3"/>
    <s v="L"/>
    <x v="23"/>
    <n v="575632"/>
    <n v="4"/>
    <n v="95.04"/>
    <n v="95.482900000000001"/>
    <n v="4.752E-2"/>
    <n v="4.7741449999999998E-2"/>
  </r>
  <r>
    <x v="3"/>
    <s v="L"/>
    <x v="23"/>
    <n v="575633"/>
    <n v="4"/>
    <n v="205.56"/>
    <n v="207.86"/>
    <n v="0.10278"/>
    <n v="0.10393000000000001"/>
  </r>
  <r>
    <x v="3"/>
    <s v="L"/>
    <x v="23"/>
    <n v="575634"/>
    <n v="4"/>
    <n v="43.5"/>
    <n v="43.5"/>
    <n v="2.1749999999999999E-2"/>
    <n v="2.1749999999999999E-2"/>
  </r>
  <r>
    <x v="3"/>
    <s v="L"/>
    <x v="23"/>
    <n v="575635"/>
    <n v="4"/>
    <n v="535.79999999999995"/>
    <n v="546.73469999999998"/>
    <n v="0.26789999999999997"/>
    <n v="0.27336735000000001"/>
  </r>
  <r>
    <x v="3"/>
    <s v="M"/>
    <x v="24"/>
    <n v="585431"/>
    <n v="4"/>
    <n v="871.86"/>
    <n v="1260.2736"/>
    <n v="0.43592999999999998"/>
    <n v="0.63013679999999994"/>
  </r>
  <r>
    <x v="3"/>
    <s v="M"/>
    <x v="24"/>
    <n v="585501"/>
    <n v="4"/>
    <n v="34.54"/>
    <n v="34.54"/>
    <n v="1.7270000000000001E-2"/>
    <n v="1.7270000000000001E-2"/>
  </r>
  <r>
    <x v="3"/>
    <s v="M"/>
    <x v="24"/>
    <n v="595400"/>
    <n v="4"/>
    <n v="437"/>
    <n v="479"/>
    <n v="0.2185"/>
    <n v="0.23949999999999999"/>
  </r>
  <r>
    <x v="3"/>
    <s v="M"/>
    <x v="24"/>
    <n v="595431"/>
    <n v="4"/>
    <n v="1775.1"/>
    <n v="1787.1887999999999"/>
    <n v="0.88754999999999995"/>
    <n v="0.8935943999999999"/>
  </r>
  <r>
    <x v="3"/>
    <s v="M"/>
    <x v="24"/>
    <n v="595432"/>
    <n v="4"/>
    <n v="5.38"/>
    <n v="5.38"/>
    <n v="2.6900000000000001E-3"/>
    <n v="2.6900000000000001E-3"/>
  </r>
  <r>
    <x v="3"/>
    <s v="M"/>
    <x v="24"/>
    <n v="595502"/>
    <n v="4"/>
    <n v="545.07000000000005"/>
    <n v="552.9067"/>
    <n v="0.27253500000000003"/>
    <n v="0.27645334999999999"/>
  </r>
  <r>
    <x v="3"/>
    <s v="M"/>
    <x v="24"/>
    <n v="595503"/>
    <n v="4"/>
    <n v="73.84"/>
    <n v="75.342100000000002"/>
    <n v="3.6920000000000001E-2"/>
    <n v="3.7671049999999998E-2"/>
  </r>
  <r>
    <x v="3"/>
    <s v="M"/>
    <x v="24"/>
    <n v="595504"/>
    <n v="4"/>
    <n v="130.46"/>
    <n v="130.46"/>
    <n v="6.523000000000001E-2"/>
    <n v="6.523000000000001E-2"/>
  </r>
  <r>
    <x v="3"/>
    <s v="M"/>
    <x v="24"/>
    <n v="595505"/>
    <n v="4"/>
    <n v="110.09"/>
    <n v="218.34"/>
    <n v="5.5045000000000004E-2"/>
    <n v="0.10917"/>
  </r>
  <r>
    <x v="3"/>
    <s v="M"/>
    <x v="24"/>
    <n v="595533"/>
    <n v="4"/>
    <n v="550.76"/>
    <n v="551.11"/>
    <n v="0.27538000000000001"/>
    <n v="0.27555499999999999"/>
  </r>
  <r>
    <x v="3"/>
    <s v="M"/>
    <x v="24"/>
    <n v="605400"/>
    <n v="4"/>
    <n v="162.55000000000001"/>
    <n v="240.53890000000001"/>
    <n v="8.1275E-2"/>
    <n v="0.12026945"/>
  </r>
  <r>
    <x v="3"/>
    <s v="M"/>
    <x v="24"/>
    <n v="605431"/>
    <n v="4"/>
    <n v="506.15"/>
    <n v="514.8125"/>
    <n v="0.25307499999999999"/>
    <n v="0.25740625"/>
  </r>
  <r>
    <x v="3"/>
    <s v="M"/>
    <x v="24"/>
    <n v="605501"/>
    <n v="4"/>
    <n v="105.4"/>
    <n v="105.77549999999999"/>
    <n v="5.2700000000000004E-2"/>
    <n v="5.2887749999999997E-2"/>
  </r>
  <r>
    <x v="3"/>
    <s v="M"/>
    <x v="24"/>
    <n v="605502"/>
    <n v="4"/>
    <n v="15.13"/>
    <n v="15.180999999999999"/>
    <n v="7.5650000000000005E-3"/>
    <n v="7.5904999999999992E-3"/>
  </r>
  <r>
    <x v="3"/>
    <s v="M"/>
    <x v="24"/>
    <n v="605503"/>
    <n v="4"/>
    <n v="278.13"/>
    <n v="282.06470000000002"/>
    <n v="0.13906499999999999"/>
    <n v="0.14103235"/>
  </r>
  <r>
    <x v="3"/>
    <s v="M"/>
    <x v="24"/>
    <n v="605504"/>
    <n v="4"/>
    <n v="296.63"/>
    <n v="296.63"/>
    <n v="0.148315"/>
    <n v="0.148315"/>
  </r>
  <r>
    <x v="3"/>
    <s v="M"/>
    <x v="24"/>
    <n v="605507"/>
    <n v="4"/>
    <n v="141.30000000000001"/>
    <n v="144.102"/>
    <n v="7.0650000000000004E-2"/>
    <n v="7.2051000000000004E-2"/>
  </r>
  <r>
    <x v="3"/>
    <s v="M"/>
    <x v="24"/>
    <n v="605531"/>
    <n v="4"/>
    <n v="460.55"/>
    <n v="466.97039999999998"/>
    <n v="0.23027500000000001"/>
    <n v="0.2334852"/>
  </r>
  <r>
    <x v="3"/>
    <s v="M"/>
    <x v="24"/>
    <n v="615400"/>
    <n v="4"/>
    <n v="2774.34"/>
    <n v="3459.7064999999998"/>
    <n v="1.38717"/>
    <n v="1.7298532499999999"/>
  </r>
  <r>
    <x v="3"/>
    <s v="M"/>
    <x v="24"/>
    <n v="615431"/>
    <n v="4"/>
    <n v="3244.61"/>
    <n v="3269.3204999999998"/>
    <n v="1.6223050000000001"/>
    <n v="1.6346602499999998"/>
  </r>
  <r>
    <x v="3"/>
    <s v="M"/>
    <x v="24"/>
    <n v="615432"/>
    <n v="4"/>
    <n v="303.5"/>
    <n v="303.5"/>
    <n v="0.15175"/>
    <n v="0.15175"/>
  </r>
  <r>
    <x v="3"/>
    <s v="M"/>
    <x v="24"/>
    <n v="615503"/>
    <n v="4"/>
    <n v="8.76"/>
    <n v="8.8958999999999993"/>
    <n v="4.3800000000000002E-3"/>
    <n v="4.44795E-3"/>
  </r>
  <r>
    <x v="3"/>
    <s v="M"/>
    <x v="24"/>
    <n v="615505"/>
    <n v="4"/>
    <n v="651.29999999999995"/>
    <n v="664.0204"/>
    <n v="0.32565"/>
    <n v="0.33201019999999998"/>
  </r>
  <r>
    <x v="3"/>
    <s v="M"/>
    <x v="24"/>
    <n v="615506"/>
    <n v="4"/>
    <n v="15.2"/>
    <n v="15.2"/>
    <n v="7.6E-3"/>
    <n v="7.6E-3"/>
  </r>
  <r>
    <x v="3"/>
    <s v="M"/>
    <x v="24"/>
    <n v="615508"/>
    <n v="4"/>
    <n v="101.2"/>
    <n v="101.2"/>
    <n v="5.0599999999999999E-2"/>
    <n v="5.0599999999999999E-2"/>
  </r>
  <r>
    <x v="3"/>
    <s v="M"/>
    <x v="24"/>
    <n v="625330"/>
    <n v="4"/>
    <n v="7.04"/>
    <n v="7.04"/>
    <n v="3.5200000000000001E-3"/>
    <n v="3.5200000000000001E-3"/>
  </r>
  <r>
    <x v="3"/>
    <s v="M"/>
    <x v="24"/>
    <n v="625402"/>
    <n v="4"/>
    <n v="1245.8599999999999"/>
    <n v="1418.8833"/>
    <n v="0.62292999999999998"/>
    <n v="0.70944165000000003"/>
  </r>
  <r>
    <x v="3"/>
    <s v="M"/>
    <x v="24"/>
    <n v="625432"/>
    <n v="4"/>
    <n v="39.5"/>
    <n v="39.5"/>
    <n v="1.975E-2"/>
    <n v="1.975E-2"/>
  </r>
  <r>
    <x v="3"/>
    <s v="M"/>
    <x v="24"/>
    <n v="625433"/>
    <n v="4"/>
    <n v="448.84"/>
    <n v="507.57530000000003"/>
    <n v="0.22441999999999998"/>
    <n v="0.25378765000000003"/>
  </r>
  <r>
    <x v="3"/>
    <s v="M"/>
    <x v="24"/>
    <n v="625435"/>
    <n v="4"/>
    <n v="29.2"/>
    <n v="29.653099999999998"/>
    <n v="1.46E-2"/>
    <n v="1.4826549999999999E-2"/>
  </r>
  <r>
    <x v="3"/>
    <s v="M"/>
    <x v="24"/>
    <n v="635330"/>
    <n v="4"/>
    <n v="2440.1"/>
    <n v="2446.4967000000001"/>
    <n v="1.2200499999999999"/>
    <n v="1.22324835"/>
  </r>
  <r>
    <x v="3"/>
    <s v="M"/>
    <x v="24"/>
    <n v="635400"/>
    <n v="4"/>
    <n v="47.8"/>
    <n v="50.019399999999997"/>
    <n v="2.3899999999999998E-2"/>
    <n v="2.5009699999999999E-2"/>
  </r>
  <r>
    <x v="3"/>
    <s v="M"/>
    <x v="24"/>
    <n v="645331"/>
    <n v="4"/>
    <n v="2510.1"/>
    <n v="2774.3784000000001"/>
    <n v="1.25505"/>
    <n v="1.3871892000000001"/>
  </r>
  <r>
    <x v="3"/>
    <s v="M"/>
    <x v="24"/>
    <n v="645401"/>
    <n v="4"/>
    <n v="60"/>
    <n v="60.6265"/>
    <n v="0.03"/>
    <n v="3.031325E-2"/>
  </r>
  <r>
    <x v="3"/>
    <s v="M"/>
    <x v="24"/>
    <n v="645431"/>
    <n v="4"/>
    <n v="4"/>
    <n v="4"/>
    <n v="2E-3"/>
    <n v="2E-3"/>
  </r>
  <r>
    <x v="3"/>
    <s v="M"/>
    <x v="25"/>
    <n v="645332"/>
    <n v="4"/>
    <n v="50.1"/>
    <n v="50.225299999999997"/>
    <n v="2.5049999999999999E-2"/>
    <n v="2.511265E-2"/>
  </r>
  <r>
    <x v="3"/>
    <s v="M"/>
    <x v="25"/>
    <n v="655330"/>
    <n v="4"/>
    <n v="3630.1"/>
    <n v="3632.9225000000001"/>
    <n v="1.8150500000000001"/>
    <n v="1.8164612500000001"/>
  </r>
  <r>
    <x v="3"/>
    <s v="M"/>
    <x v="25"/>
    <n v="665301"/>
    <n v="4"/>
    <n v="1046.2"/>
    <n v="1046.2"/>
    <n v="0.52310000000000001"/>
    <n v="0.52310000000000001"/>
  </r>
  <r>
    <x v="3"/>
    <s v="M"/>
    <x v="25"/>
    <n v="665302"/>
    <n v="4"/>
    <n v="3.52"/>
    <n v="3.52"/>
    <n v="1.7600000000000001E-3"/>
    <n v="1.7600000000000001E-3"/>
  </r>
  <r>
    <x v="3"/>
    <s v="M"/>
    <x v="25"/>
    <n v="665331"/>
    <n v="4"/>
    <n v="2.4"/>
    <n v="2.4"/>
    <n v="1.1999999999999999E-3"/>
    <n v="1.1999999999999999E-3"/>
  </r>
  <r>
    <x v="3"/>
    <s v="M"/>
    <x v="25"/>
    <n v="665332"/>
    <n v="4"/>
    <n v="35.200000000000003"/>
    <n v="35.7012"/>
    <n v="1.7600000000000001E-2"/>
    <n v="1.7850600000000001E-2"/>
  </r>
  <r>
    <x v="3"/>
    <s v="M"/>
    <x v="25"/>
    <n v="665333"/>
    <n v="4"/>
    <n v="67.900000000000006"/>
    <n v="115.25060000000001"/>
    <n v="3.3950000000000001E-2"/>
    <n v="5.7625300000000004E-2"/>
  </r>
  <r>
    <x v="3"/>
    <s v="M"/>
    <x v="25"/>
    <n v="675301"/>
    <n v="4"/>
    <n v="1.8"/>
    <n v="1.8"/>
    <n v="8.9999999999999998E-4"/>
    <n v="8.9999999999999998E-4"/>
  </r>
  <r>
    <x v="3"/>
    <s v="M"/>
    <x v="25"/>
    <n v="675302"/>
    <n v="4"/>
    <n v="356.5"/>
    <n v="356.5"/>
    <n v="0.17824999999999999"/>
    <n v="0.17824999999999999"/>
  </r>
  <r>
    <x v="3"/>
    <s v="M"/>
    <x v="25"/>
    <n v="685231"/>
    <n v="4"/>
    <n v="2241.8000000000002"/>
    <n v="2241.8000000000002"/>
    <n v="1.1209"/>
    <n v="1.1209"/>
  </r>
  <r>
    <x v="3"/>
    <s v="M"/>
    <x v="25"/>
    <n v="685301"/>
    <n v="4"/>
    <n v="251.2"/>
    <n v="251.2"/>
    <n v="0.12559999999999999"/>
    <n v="0.12559999999999999"/>
  </r>
  <r>
    <x v="3"/>
    <s v="M"/>
    <x v="25"/>
    <n v="685302"/>
    <n v="4"/>
    <n v="1.2"/>
    <n v="1.2"/>
    <n v="5.9999999999999995E-4"/>
    <n v="5.9999999999999995E-4"/>
  </r>
  <r>
    <x v="3"/>
    <s v="M"/>
    <x v="25"/>
    <n v="695200"/>
    <n v="4"/>
    <n v="14.08"/>
    <n v="14.08"/>
    <n v="7.0400000000000003E-3"/>
    <n v="7.0400000000000003E-3"/>
  </r>
  <r>
    <x v="3"/>
    <s v="M"/>
    <x v="25"/>
    <n v="695239"/>
    <n v="4"/>
    <n v="73.2"/>
    <n v="73.2"/>
    <n v="3.6600000000000001E-2"/>
    <n v="3.6600000000000001E-2"/>
  </r>
  <r>
    <x v="3"/>
    <s v="O"/>
    <x v="26"/>
    <n v="655406"/>
    <n v="4"/>
    <n v="3.2"/>
    <n v="3.2"/>
    <n v="1.6000000000000001E-3"/>
    <n v="1.6000000000000001E-3"/>
  </r>
  <r>
    <x v="3"/>
    <s v="O"/>
    <x v="26"/>
    <n v="655409"/>
    <n v="4"/>
    <n v="95"/>
    <n v="95"/>
    <n v="4.7500000000000001E-2"/>
    <n v="4.7500000000000001E-2"/>
  </r>
  <r>
    <x v="3"/>
    <s v="O"/>
    <x v="26"/>
    <n v="655410"/>
    <n v="4"/>
    <n v="12"/>
    <n v="12.244899999999999"/>
    <n v="6.0000000000000001E-3"/>
    <n v="6.1224499999999998E-3"/>
  </r>
  <r>
    <x v="3"/>
    <s v="O"/>
    <x v="26"/>
    <n v="655411"/>
    <n v="4"/>
    <n v="9.6"/>
    <n v="9.6"/>
    <n v="4.7999999999999996E-3"/>
    <n v="4.7999999999999996E-3"/>
  </r>
  <r>
    <x v="3"/>
    <s v="O"/>
    <x v="26"/>
    <n v="665401"/>
    <n v="4"/>
    <n v="326"/>
    <n v="326"/>
    <n v="0.16300000000000001"/>
    <n v="0.16300000000000001"/>
  </r>
  <r>
    <x v="3"/>
    <s v="O"/>
    <x v="26"/>
    <n v="665404"/>
    <n v="4"/>
    <n v="8"/>
    <n v="8"/>
    <n v="4.0000000000000001E-3"/>
    <n v="4.0000000000000001E-3"/>
  </r>
  <r>
    <x v="3"/>
    <s v="O"/>
    <x v="26"/>
    <n v="675332"/>
    <n v="4"/>
    <n v="2.7"/>
    <n v="2.7"/>
    <n v="1.3500000000000001E-3"/>
    <n v="1.3500000000000001E-3"/>
  </r>
  <r>
    <x v="3"/>
    <s v="O"/>
    <x v="26"/>
    <n v="675333"/>
    <n v="4"/>
    <n v="146.69999999999999"/>
    <n v="287.7"/>
    <n v="7.3349999999999999E-2"/>
    <n v="0.14385000000000001"/>
  </r>
  <r>
    <x v="3"/>
    <s v="O"/>
    <x v="26"/>
    <n v="685304"/>
    <n v="4"/>
    <n v="98"/>
    <n v="98"/>
    <n v="4.9000000000000002E-2"/>
    <n v="4.9000000000000002E-2"/>
  </r>
  <r>
    <x v="3"/>
    <s v="O"/>
    <x v="26"/>
    <n v="695301"/>
    <n v="4"/>
    <n v="108"/>
    <n v="108"/>
    <n v="5.3999999999999999E-2"/>
    <n v="5.3999999999999999E-2"/>
  </r>
  <r>
    <x v="3"/>
    <s v="O"/>
    <x v="26"/>
    <n v="705200"/>
    <n v="4"/>
    <n v="70.400000000000006"/>
    <n v="70.400000000000006"/>
    <n v="3.5200000000000002E-2"/>
    <n v="3.5200000000000002E-2"/>
  </r>
  <r>
    <x v="3"/>
    <s v="O"/>
    <x v="26"/>
    <n v="705300"/>
    <n v="4"/>
    <n v="273"/>
    <n v="273"/>
    <n v="0.13650000000000001"/>
    <n v="0.13650000000000001"/>
  </r>
  <r>
    <x v="3"/>
    <s v="O"/>
    <x v="26"/>
    <n v="725201"/>
    <n v="4"/>
    <n v="0.75"/>
    <n v="1.5"/>
    <n v="3.7500000000000001E-4"/>
    <n v="7.5000000000000002E-4"/>
  </r>
  <r>
    <x v="3"/>
    <s v="O"/>
    <x v="26"/>
    <n v="735201"/>
    <n v="4"/>
    <n v="4"/>
    <n v="8"/>
    <n v="2E-3"/>
    <n v="4.0000000000000001E-3"/>
  </r>
  <r>
    <x v="3"/>
    <s v="O"/>
    <x v="26"/>
    <n v="735230"/>
    <n v="4"/>
    <n v="0.25"/>
    <n v="0.5"/>
    <n v="1.25E-4"/>
    <n v="2.5000000000000001E-4"/>
  </r>
  <r>
    <x v="3"/>
    <s v="O"/>
    <x v="26"/>
    <n v="765203"/>
    <n v="4"/>
    <n v="46"/>
    <n v="46"/>
    <n v="2.3E-2"/>
    <n v="2.3E-2"/>
  </r>
  <r>
    <x v="3"/>
    <s v="O"/>
    <x v="27"/>
    <n v="705600"/>
    <n v="4"/>
    <n v="474"/>
    <n v="474"/>
    <n v="0.23699999999999999"/>
    <n v="0.23699999999999999"/>
  </r>
  <r>
    <x v="3"/>
    <s v="O"/>
    <x v="27"/>
    <n v="735630"/>
    <n v="4"/>
    <n v="1.1000000000000001"/>
    <n v="1.1000000000000001"/>
    <n v="5.5000000000000003E-4"/>
    <n v="5.5000000000000003E-4"/>
  </r>
  <r>
    <x v="3"/>
    <s v="O"/>
    <x v="27"/>
    <n v="735730"/>
    <n v="4"/>
    <n v="220"/>
    <n v="220"/>
    <n v="0.11"/>
    <n v="0.11"/>
  </r>
  <r>
    <x v="3"/>
    <s v="O"/>
    <x v="27"/>
    <n v="775830"/>
    <n v="4"/>
    <n v="696.1"/>
    <n v="696.1"/>
    <n v="0.34805000000000003"/>
    <n v="0.34805000000000003"/>
  </r>
  <r>
    <x v="3"/>
    <s v="O"/>
    <x v="27"/>
    <n v="785830"/>
    <n v="4"/>
    <n v="4.4000000000000004"/>
    <n v="4.4000000000000004"/>
    <n v="2.2000000000000001E-3"/>
    <n v="2.2000000000000001E-3"/>
  </r>
  <r>
    <x v="3"/>
    <s v="O"/>
    <x v="27"/>
    <n v="785930"/>
    <n v="4"/>
    <n v="15.4"/>
    <n v="15.4"/>
    <n v="7.7000000000000002E-3"/>
    <n v="7.7000000000000002E-3"/>
  </r>
  <r>
    <x v="3"/>
    <s v="O"/>
    <x v="28"/>
    <n v="655430"/>
    <n v="4"/>
    <n v="22"/>
    <n v="22"/>
    <n v="1.0999999999999999E-2"/>
    <n v="1.0999999999999999E-2"/>
  </r>
  <r>
    <x v="4"/>
    <s v="A"/>
    <x v="0"/>
    <n v="345602"/>
    <n v="1"/>
    <n v="3275.94"/>
    <n v="3275.94"/>
    <n v="1.6379699999999999"/>
    <n v="1.6379699999999999"/>
  </r>
  <r>
    <x v="4"/>
    <s v="A"/>
    <x v="0"/>
    <n v="345607"/>
    <n v="1"/>
    <n v="5906.53"/>
    <n v="5906.53"/>
    <n v="2.953265"/>
    <n v="2.953265"/>
  </r>
  <r>
    <x v="4"/>
    <s v="A"/>
    <x v="0"/>
    <n v="345608"/>
    <n v="1"/>
    <n v="6.24"/>
    <n v="6.24"/>
    <n v="3.1199999999999999E-3"/>
    <n v="3.1199999999999999E-3"/>
  </r>
  <r>
    <x v="4"/>
    <s v="A"/>
    <x v="0"/>
    <n v="355601"/>
    <n v="1"/>
    <n v="13875.07"/>
    <n v="13875.07"/>
    <n v="6.9375349999999996"/>
    <n v="6.9375349999999996"/>
  </r>
  <r>
    <x v="4"/>
    <s v="A"/>
    <x v="0"/>
    <n v="355602"/>
    <n v="1"/>
    <n v="2113.0500000000002"/>
    <n v="2113.0500000000002"/>
    <n v="1.0565250000000002"/>
    <n v="1.0565250000000002"/>
  </r>
  <r>
    <x v="4"/>
    <s v="A"/>
    <x v="0"/>
    <n v="355631"/>
    <n v="1"/>
    <n v="17680.759999999998"/>
    <n v="17699.391800000001"/>
    <n v="8.8403799999999997"/>
    <n v="8.8496959000000004"/>
  </r>
  <r>
    <x v="4"/>
    <s v="A"/>
    <x v="0"/>
    <n v="355632"/>
    <n v="1"/>
    <n v="1201"/>
    <n v="1201"/>
    <n v="0.60050000000000003"/>
    <n v="0.60050000000000003"/>
  </r>
  <r>
    <x v="4"/>
    <s v="A"/>
    <x v="0"/>
    <n v="355633"/>
    <n v="1"/>
    <n v="8683.36"/>
    <n v="8690.7083000000002"/>
    <n v="4.3416800000000002"/>
    <n v="4.3453541500000004"/>
  </r>
  <r>
    <x v="4"/>
    <s v="A"/>
    <x v="0"/>
    <n v="355634"/>
    <n v="1"/>
    <n v="392.1"/>
    <n v="394.56939999999997"/>
    <n v="0.19605"/>
    <n v="0.19728469999999998"/>
  </r>
  <r>
    <x v="4"/>
    <s v="A"/>
    <x v="0"/>
    <n v="355635"/>
    <n v="1"/>
    <n v="2729.3"/>
    <n v="2729.3"/>
    <n v="1.3646500000000001"/>
    <n v="1.3646500000000001"/>
  </r>
  <r>
    <x v="4"/>
    <s v="A"/>
    <x v="0"/>
    <n v="355702"/>
    <n v="1"/>
    <n v="1395.06"/>
    <n v="1397.6531"/>
    <n v="0.69752999999999998"/>
    <n v="0.69882655000000005"/>
  </r>
  <r>
    <x v="4"/>
    <s v="A"/>
    <x v="0"/>
    <n v="355703"/>
    <n v="1"/>
    <n v="3525.99"/>
    <n v="3530.8521000000001"/>
    <n v="1.7629949999999999"/>
    <n v="1.7654260500000001"/>
  </r>
  <r>
    <x v="4"/>
    <s v="A"/>
    <x v="0"/>
    <n v="355704"/>
    <n v="1"/>
    <n v="431"/>
    <n v="431"/>
    <n v="0.2155"/>
    <n v="0.2155"/>
  </r>
  <r>
    <x v="4"/>
    <s v="A"/>
    <x v="0"/>
    <n v="355705"/>
    <n v="1"/>
    <n v="195"/>
    <n v="195"/>
    <n v="9.7500000000000003E-2"/>
    <n v="9.7500000000000003E-2"/>
  </r>
  <r>
    <x v="4"/>
    <s v="A"/>
    <x v="0"/>
    <n v="355706"/>
    <n v="1"/>
    <n v="55"/>
    <n v="55"/>
    <n v="2.75E-2"/>
    <n v="2.75E-2"/>
  </r>
  <r>
    <x v="4"/>
    <s v="A"/>
    <x v="0"/>
    <n v="365630"/>
    <n v="1"/>
    <n v="1087"/>
    <n v="1087"/>
    <n v="0.54349999999999998"/>
    <n v="0.54349999999999998"/>
  </r>
  <r>
    <x v="4"/>
    <s v="A"/>
    <x v="0"/>
    <n v="365701"/>
    <n v="1"/>
    <n v="12983.34"/>
    <n v="12989.1625"/>
    <n v="6.4916700000000001"/>
    <n v="6.4945812500000004"/>
  </r>
  <r>
    <x v="4"/>
    <s v="A"/>
    <x v="0"/>
    <n v="365702"/>
    <n v="1"/>
    <n v="668.8"/>
    <n v="669.31020000000001"/>
    <n v="0.33439999999999998"/>
    <n v="0.33465509999999998"/>
  </r>
  <r>
    <x v="4"/>
    <s v="A"/>
    <x v="1"/>
    <n v="375730"/>
    <n v="1"/>
    <n v="10433.32"/>
    <n v="10433.32"/>
    <n v="5.2166600000000001"/>
    <n v="5.2166600000000001"/>
  </r>
  <r>
    <x v="4"/>
    <s v="A"/>
    <x v="1"/>
    <n v="375801"/>
    <n v="1"/>
    <n v="21396.68"/>
    <n v="21396.68"/>
    <n v="10.69834"/>
    <n v="10.69834"/>
  </r>
  <r>
    <x v="4"/>
    <s v="A"/>
    <x v="1"/>
    <n v="375831"/>
    <n v="1"/>
    <n v="1782"/>
    <n v="1782"/>
    <n v="0.89100000000000001"/>
    <n v="0.89100000000000001"/>
  </r>
  <r>
    <x v="4"/>
    <s v="A"/>
    <x v="1"/>
    <n v="375832"/>
    <n v="1"/>
    <n v="1272.03"/>
    <n v="1272.03"/>
    <n v="0.636015"/>
    <n v="0.636015"/>
  </r>
  <r>
    <x v="4"/>
    <s v="A"/>
    <x v="1"/>
    <n v="385800"/>
    <n v="1"/>
    <n v="55716.84"/>
    <n v="55746.258399999999"/>
    <n v="27.858419999999999"/>
    <n v="27.873129200000001"/>
  </r>
  <r>
    <x v="4"/>
    <s v="A"/>
    <x v="1"/>
    <n v="385831"/>
    <n v="1"/>
    <n v="14852.93"/>
    <n v="15355.7943"/>
    <n v="7.4264650000000003"/>
    <n v="7.6778971499999997"/>
  </r>
  <r>
    <x v="4"/>
    <s v="A"/>
    <x v="1"/>
    <n v="385901"/>
    <n v="1"/>
    <n v="16.02"/>
    <n v="16.02"/>
    <n v="8.0099999999999998E-3"/>
    <n v="8.0099999999999998E-3"/>
  </r>
  <r>
    <x v="4"/>
    <s v="A"/>
    <x v="1"/>
    <n v="395800"/>
    <n v="1"/>
    <n v="16865.060000000001"/>
    <n v="16953.347399999999"/>
    <n v="8.4325299999999999"/>
    <n v="8.4766736999999992"/>
  </r>
  <r>
    <x v="4"/>
    <s v="A"/>
    <x v="1"/>
    <n v="395830"/>
    <n v="1"/>
    <n v="8178.64"/>
    <n v="8410.8050000000003"/>
    <n v="4.0893199999999998"/>
    <n v="4.2054024999999999"/>
  </r>
  <r>
    <x v="4"/>
    <s v="A"/>
    <x v="1"/>
    <n v="395901"/>
    <n v="1"/>
    <n v="81.09"/>
    <n v="82.254499999999993"/>
    <n v="4.0545000000000005E-2"/>
    <n v="4.1127249999999997E-2"/>
  </r>
  <r>
    <x v="4"/>
    <s v="A"/>
    <x v="2"/>
    <n v="395931"/>
    <n v="1"/>
    <n v="330.25"/>
    <n v="330.25"/>
    <n v="0.16512499999999999"/>
    <n v="0.16512499999999999"/>
  </r>
  <r>
    <x v="4"/>
    <s v="A"/>
    <x v="2"/>
    <n v="405830"/>
    <n v="1"/>
    <n v="3279.59"/>
    <n v="3295.2797999999998"/>
    <n v="1.6397950000000001"/>
    <n v="1.6476398999999999"/>
  </r>
  <r>
    <x v="4"/>
    <s v="A"/>
    <x v="2"/>
    <n v="405900"/>
    <n v="1"/>
    <n v="20636.419999999998"/>
    <n v="20637.002199999999"/>
    <n v="10.318209999999999"/>
    <n v="10.318501099999999"/>
  </r>
  <r>
    <x v="4"/>
    <s v="A"/>
    <x v="2"/>
    <n v="405933"/>
    <n v="1"/>
    <n v="71.64"/>
    <n v="71.64"/>
    <n v="3.5819999999999998E-2"/>
    <n v="3.5819999999999998E-2"/>
  </r>
  <r>
    <x v="4"/>
    <s v="A"/>
    <x v="2"/>
    <n v="405934"/>
    <n v="1"/>
    <n v="131"/>
    <n v="131"/>
    <n v="6.5500000000000003E-2"/>
    <n v="6.5500000000000003E-2"/>
  </r>
  <r>
    <x v="4"/>
    <s v="A"/>
    <x v="2"/>
    <n v="415830"/>
    <n v="1"/>
    <n v="377.48"/>
    <n v="377.48"/>
    <n v="0.18874000000000002"/>
    <n v="0.18874000000000002"/>
  </r>
  <r>
    <x v="4"/>
    <s v="A"/>
    <x v="2"/>
    <n v="415900"/>
    <n v="1"/>
    <n v="9115.7099999999991"/>
    <n v="9497.6874000000007"/>
    <n v="4.557855"/>
    <n v="4.7488437000000001"/>
  </r>
  <r>
    <x v="4"/>
    <s v="A"/>
    <x v="2"/>
    <n v="415931"/>
    <n v="1"/>
    <n v="60.36"/>
    <n v="60.36"/>
    <n v="3.0179999999999998E-2"/>
    <n v="3.0179999999999998E-2"/>
  </r>
  <r>
    <x v="4"/>
    <s v="A"/>
    <x v="2"/>
    <n v="425900"/>
    <n v="1"/>
    <n v="45.16"/>
    <n v="45.16"/>
    <n v="2.2579999999999999E-2"/>
    <n v="2.2579999999999999E-2"/>
  </r>
  <r>
    <x v="4"/>
    <s v="A"/>
    <x v="2"/>
    <n v="425931"/>
    <n v="1"/>
    <n v="3437.68"/>
    <n v="3448.1792"/>
    <n v="1.7188399999999999"/>
    <n v="1.7240896000000001"/>
  </r>
  <r>
    <x v="4"/>
    <s v="A"/>
    <x v="2"/>
    <n v="426002"/>
    <n v="1"/>
    <n v="18.72"/>
    <n v="18.72"/>
    <n v="9.3600000000000003E-3"/>
    <n v="9.3600000000000003E-3"/>
  </r>
  <r>
    <x v="4"/>
    <s v="A"/>
    <x v="2"/>
    <n v="435900"/>
    <n v="2"/>
    <n v="25"/>
    <n v="50"/>
    <n v="1.2500000000000001E-2"/>
    <n v="2.5000000000000001E-2"/>
  </r>
  <r>
    <x v="4"/>
    <s v="A"/>
    <x v="2"/>
    <n v="435931"/>
    <n v="2"/>
    <n v="11389.84"/>
    <n v="11772.877500000001"/>
    <n v="5.6949199999999998"/>
    <n v="5.8864387499999999"/>
  </r>
  <r>
    <x v="4"/>
    <s v="A"/>
    <x v="3"/>
    <n v="325700"/>
    <n v="1"/>
    <n v="97.38"/>
    <n v="97.38"/>
    <n v="4.8689999999999997E-2"/>
    <n v="4.8689999999999997E-2"/>
  </r>
  <r>
    <x v="4"/>
    <s v="A"/>
    <x v="3"/>
    <n v="335631"/>
    <n v="1"/>
    <n v="18.8"/>
    <n v="18.8"/>
    <n v="9.4000000000000004E-3"/>
    <n v="9.4000000000000004E-3"/>
  </r>
  <r>
    <x v="4"/>
    <s v="A"/>
    <x v="3"/>
    <n v="335634"/>
    <n v="1"/>
    <n v="139.05000000000001"/>
    <n v="139.05000000000001"/>
    <n v="6.9525000000000003E-2"/>
    <n v="6.9525000000000003E-2"/>
  </r>
  <r>
    <x v="4"/>
    <s v="A"/>
    <x v="3"/>
    <n v="335701"/>
    <n v="1"/>
    <n v="3279.27"/>
    <n v="3279.7757000000001"/>
    <n v="1.639635"/>
    <n v="1.63988785"/>
  </r>
  <r>
    <x v="4"/>
    <s v="A"/>
    <x v="3"/>
    <n v="335702"/>
    <n v="1"/>
    <n v="35"/>
    <n v="35"/>
    <n v="1.7500000000000002E-2"/>
    <n v="1.7500000000000002E-2"/>
  </r>
  <r>
    <x v="4"/>
    <s v="A"/>
    <x v="3"/>
    <n v="335703"/>
    <n v="1"/>
    <n v="294.05"/>
    <n v="294.05"/>
    <n v="0.14702500000000002"/>
    <n v="0.14702500000000002"/>
  </r>
  <r>
    <x v="4"/>
    <s v="A"/>
    <x v="3"/>
    <n v="335704"/>
    <n v="1"/>
    <n v="6.6"/>
    <n v="6.6"/>
    <n v="3.3E-3"/>
    <n v="3.3E-3"/>
  </r>
  <r>
    <x v="4"/>
    <s v="A"/>
    <x v="3"/>
    <n v="335731"/>
    <n v="1"/>
    <n v="198.55"/>
    <n v="198.55"/>
    <n v="9.9275000000000002E-2"/>
    <n v="9.9275000000000002E-2"/>
  </r>
  <r>
    <x v="4"/>
    <s v="A"/>
    <x v="3"/>
    <n v="335732"/>
    <n v="1"/>
    <n v="19.8"/>
    <n v="19.8"/>
    <n v="9.9000000000000008E-3"/>
    <n v="9.9000000000000008E-3"/>
  </r>
  <r>
    <x v="4"/>
    <s v="A"/>
    <x v="3"/>
    <n v="335733"/>
    <n v="1"/>
    <n v="38"/>
    <n v="38"/>
    <n v="1.9E-2"/>
    <n v="1.9E-2"/>
  </r>
  <r>
    <x v="4"/>
    <s v="A"/>
    <x v="3"/>
    <n v="335734"/>
    <n v="1"/>
    <n v="3.3"/>
    <n v="3.3"/>
    <n v="1.65E-3"/>
    <n v="1.65E-3"/>
  </r>
  <r>
    <x v="4"/>
    <s v="A"/>
    <x v="3"/>
    <n v="335735"/>
    <n v="1"/>
    <n v="8.5"/>
    <n v="8.5"/>
    <n v="4.2500000000000003E-3"/>
    <n v="4.2500000000000003E-3"/>
  </r>
  <r>
    <x v="4"/>
    <s v="A"/>
    <x v="3"/>
    <n v="345534"/>
    <n v="1"/>
    <n v="8596.7000000000007"/>
    <n v="8596.7000000000007"/>
    <n v="4.2983500000000001"/>
    <n v="4.2983500000000001"/>
  </r>
  <r>
    <x v="4"/>
    <s v="A"/>
    <x v="3"/>
    <n v="345603"/>
    <n v="1"/>
    <n v="5343.5"/>
    <n v="5343.5"/>
    <n v="2.6717499999999998"/>
    <n v="2.6717499999999998"/>
  </r>
  <r>
    <x v="4"/>
    <s v="A"/>
    <x v="3"/>
    <n v="345605"/>
    <n v="1"/>
    <n v="96.4"/>
    <n v="96.4"/>
    <n v="4.82E-2"/>
    <n v="4.82E-2"/>
  </r>
  <r>
    <x v="4"/>
    <s v="A"/>
    <x v="3"/>
    <n v="345606"/>
    <n v="1"/>
    <n v="961.4"/>
    <n v="961.4"/>
    <n v="0.48070000000000002"/>
    <n v="0.48070000000000002"/>
  </r>
  <r>
    <x v="4"/>
    <s v="A"/>
    <x v="3"/>
    <n v="345631"/>
    <n v="1"/>
    <n v="1650.78"/>
    <n v="1650.78"/>
    <n v="0.82538999999999996"/>
    <n v="0.82538999999999996"/>
  </r>
  <r>
    <x v="4"/>
    <s v="A"/>
    <x v="3"/>
    <n v="345632"/>
    <n v="1"/>
    <n v="90.19"/>
    <n v="90.19"/>
    <n v="4.5094999999999996E-2"/>
    <n v="4.5094999999999996E-2"/>
  </r>
  <r>
    <x v="4"/>
    <s v="A"/>
    <x v="3"/>
    <n v="345701"/>
    <n v="1"/>
    <n v="1381.8"/>
    <n v="1382.0367000000001"/>
    <n v="0.69089999999999996"/>
    <n v="0.69101835"/>
  </r>
  <r>
    <x v="4"/>
    <s v="A"/>
    <x v="3"/>
    <n v="345702"/>
    <n v="1"/>
    <n v="3155.75"/>
    <n v="3321.5011"/>
    <n v="1.5778749999999999"/>
    <n v="1.6607505499999999"/>
  </r>
  <r>
    <x v="4"/>
    <s v="A"/>
    <x v="3"/>
    <n v="345703"/>
    <n v="1"/>
    <n v="89.55"/>
    <n v="89.55"/>
    <n v="4.4774999999999995E-2"/>
    <n v="4.4774999999999995E-2"/>
  </r>
  <r>
    <x v="4"/>
    <s v="A"/>
    <x v="3"/>
    <n v="345704"/>
    <n v="1"/>
    <n v="32.479999999999997"/>
    <n v="33.142899999999997"/>
    <n v="1.6239999999999997E-2"/>
    <n v="1.6571449999999998E-2"/>
  </r>
  <r>
    <x v="4"/>
    <s v="A"/>
    <x v="3"/>
    <n v="345705"/>
    <n v="1"/>
    <n v="448.8"/>
    <n v="449.20819999999998"/>
    <n v="0.22440000000000002"/>
    <n v="0.2246041"/>
  </r>
  <r>
    <x v="4"/>
    <s v="A"/>
    <x v="3"/>
    <n v="345706"/>
    <n v="1"/>
    <n v="524.96"/>
    <n v="525.298"/>
    <n v="0.26247999999999999"/>
    <n v="0.26264900000000002"/>
  </r>
  <r>
    <x v="4"/>
    <s v="A"/>
    <x v="3"/>
    <n v="345731"/>
    <n v="1"/>
    <n v="310.31"/>
    <n v="310.31"/>
    <n v="0.15515499999999999"/>
    <n v="0.15515499999999999"/>
  </r>
  <r>
    <x v="4"/>
    <s v="A"/>
    <x v="3"/>
    <n v="345732"/>
    <n v="1"/>
    <n v="35.700000000000003"/>
    <n v="35.700000000000003"/>
    <n v="1.7850000000000001E-2"/>
    <n v="1.7850000000000001E-2"/>
  </r>
  <r>
    <x v="4"/>
    <s v="A"/>
    <x v="3"/>
    <n v="345801"/>
    <n v="1"/>
    <n v="9.75"/>
    <n v="9.75"/>
    <n v="4.875E-3"/>
    <n v="4.875E-3"/>
  </r>
  <r>
    <x v="4"/>
    <s v="A"/>
    <x v="3"/>
    <n v="345803"/>
    <n v="1"/>
    <n v="151.76"/>
    <n v="157.62360000000001"/>
    <n v="7.5879999999999989E-2"/>
    <n v="7.8811800000000001E-2"/>
  </r>
  <r>
    <x v="4"/>
    <s v="A"/>
    <x v="3"/>
    <n v="355707"/>
    <n v="1"/>
    <n v="233.76"/>
    <n v="235.6592"/>
    <n v="0.11688"/>
    <n v="0.11782959999999999"/>
  </r>
  <r>
    <x v="4"/>
    <s v="A"/>
    <x v="3"/>
    <n v="355731"/>
    <n v="1"/>
    <n v="587.88"/>
    <n v="587.90819999999997"/>
    <n v="0.29393999999999998"/>
    <n v="0.2939541"/>
  </r>
  <r>
    <x v="4"/>
    <s v="A"/>
    <x v="3"/>
    <n v="355732"/>
    <n v="1"/>
    <n v="24.79"/>
    <n v="24.79"/>
    <n v="1.2395E-2"/>
    <n v="1.2395E-2"/>
  </r>
  <r>
    <x v="4"/>
    <s v="A"/>
    <x v="3"/>
    <n v="355733"/>
    <n v="1"/>
    <n v="57"/>
    <n v="57"/>
    <n v="2.8500000000000001E-2"/>
    <n v="2.8500000000000001E-2"/>
  </r>
  <r>
    <x v="4"/>
    <s v="A"/>
    <x v="3"/>
    <n v="355801"/>
    <n v="1"/>
    <n v="471.13"/>
    <n v="472.68110000000001"/>
    <n v="0.235565"/>
    <n v="0.23634055000000001"/>
  </r>
  <r>
    <x v="4"/>
    <s v="A"/>
    <x v="3"/>
    <n v="355830"/>
    <n v="1"/>
    <n v="21.61"/>
    <n v="21.61"/>
    <n v="1.0805E-2"/>
    <n v="1.0805E-2"/>
  </r>
  <r>
    <x v="4"/>
    <s v="A"/>
    <x v="3"/>
    <n v="365804"/>
    <n v="1"/>
    <n v="1807.8"/>
    <n v="1807.8"/>
    <n v="0.90389999999999993"/>
    <n v="0.90389999999999993"/>
  </r>
  <r>
    <x v="4"/>
    <s v="A"/>
    <x v="4"/>
    <n v="365731"/>
    <n v="1"/>
    <n v="19775.8"/>
    <n v="19788.027099999999"/>
    <n v="9.8879000000000001"/>
    <n v="9.8940135500000004"/>
  </r>
  <r>
    <x v="4"/>
    <s v="A"/>
    <x v="4"/>
    <n v="365732"/>
    <n v="1"/>
    <n v="2569"/>
    <n v="2569"/>
    <n v="1.2845"/>
    <n v="1.2845"/>
  </r>
  <r>
    <x v="4"/>
    <s v="A"/>
    <x v="4"/>
    <n v="365733"/>
    <n v="1"/>
    <n v="2162.1999999999998"/>
    <n v="2162.1999999999998"/>
    <n v="1.0810999999999999"/>
    <n v="1.0810999999999999"/>
  </r>
  <r>
    <x v="4"/>
    <s v="A"/>
    <x v="4"/>
    <n v="365734"/>
    <n v="1"/>
    <n v="987.16"/>
    <n v="999.96939999999995"/>
    <n v="0.49357999999999996"/>
    <n v="0.49998469999999995"/>
  </r>
  <r>
    <x v="4"/>
    <s v="A"/>
    <x v="4"/>
    <n v="365801"/>
    <n v="1"/>
    <n v="6328.92"/>
    <n v="6328.92"/>
    <n v="3.1644600000000001"/>
    <n v="3.1644600000000001"/>
  </r>
  <r>
    <x v="4"/>
    <s v="A"/>
    <x v="4"/>
    <n v="365802"/>
    <n v="1"/>
    <n v="359.35"/>
    <n v="359.35"/>
    <n v="0.179675"/>
    <n v="0.179675"/>
  </r>
  <r>
    <x v="4"/>
    <s v="A"/>
    <x v="4"/>
    <n v="365803"/>
    <n v="1"/>
    <n v="2264.66"/>
    <n v="2264.66"/>
    <n v="1.1323299999999998"/>
    <n v="1.1323299999999998"/>
  </r>
  <r>
    <x v="4"/>
    <s v="A"/>
    <x v="5"/>
    <n v="305431"/>
    <n v="1"/>
    <n v="45.36"/>
    <n v="46.285699999999999"/>
    <n v="2.2679999999999999E-2"/>
    <n v="2.314285E-2"/>
  </r>
  <r>
    <x v="4"/>
    <s v="A"/>
    <x v="5"/>
    <n v="305501"/>
    <n v="1"/>
    <n v="22"/>
    <n v="22"/>
    <n v="1.0999999999999999E-2"/>
    <n v="1.0999999999999999E-2"/>
  </r>
  <r>
    <x v="4"/>
    <s v="A"/>
    <x v="5"/>
    <n v="305502"/>
    <n v="1"/>
    <n v="489.5"/>
    <n v="499.4898"/>
    <n v="0.24475"/>
    <n v="0.24974489999999999"/>
  </r>
  <r>
    <x v="4"/>
    <s v="A"/>
    <x v="5"/>
    <n v="305531"/>
    <n v="1"/>
    <n v="121"/>
    <n v="121"/>
    <n v="6.0499999999999998E-2"/>
    <n v="6.0499999999999998E-2"/>
  </r>
  <r>
    <x v="4"/>
    <s v="A"/>
    <x v="5"/>
    <n v="315431"/>
    <n v="1"/>
    <n v="211.38"/>
    <n v="212.0557"/>
    <n v="0.10568999999999999"/>
    <n v="0.10602785000000001"/>
  </r>
  <r>
    <x v="4"/>
    <s v="A"/>
    <x v="5"/>
    <n v="315432"/>
    <n v="1"/>
    <n v="3902.96"/>
    <n v="3961.4268000000002"/>
    <n v="1.9514800000000001"/>
    <n v="1.9807134000000002"/>
  </r>
  <r>
    <x v="4"/>
    <s v="A"/>
    <x v="5"/>
    <n v="315501"/>
    <n v="1"/>
    <n v="967.31"/>
    <n v="993.67219999999998"/>
    <n v="0.48365499999999995"/>
    <n v="0.4968361"/>
  </r>
  <r>
    <x v="4"/>
    <s v="A"/>
    <x v="5"/>
    <n v="315502"/>
    <n v="1"/>
    <n v="3435.6"/>
    <n v="3440.0767000000001"/>
    <n v="1.7178"/>
    <n v="1.72003835"/>
  </r>
  <r>
    <x v="4"/>
    <s v="A"/>
    <x v="5"/>
    <n v="315504"/>
    <n v="1"/>
    <n v="63"/>
    <n v="64.285700000000006"/>
    <n v="3.15E-2"/>
    <n v="3.2142850000000001E-2"/>
  </r>
  <r>
    <x v="4"/>
    <s v="A"/>
    <x v="5"/>
    <n v="315531"/>
    <n v="1"/>
    <n v="36.5"/>
    <n v="37.244900000000001"/>
    <n v="1.8249999999999999E-2"/>
    <n v="1.8622450000000002E-2"/>
  </r>
  <r>
    <x v="4"/>
    <s v="A"/>
    <x v="5"/>
    <n v="315532"/>
    <n v="1"/>
    <n v="0.56000000000000005"/>
    <n v="0.57140000000000002"/>
    <n v="2.8000000000000003E-4"/>
    <n v="2.8570000000000001E-4"/>
  </r>
  <r>
    <x v="4"/>
    <s v="A"/>
    <x v="5"/>
    <n v="325401"/>
    <n v="1"/>
    <n v="146"/>
    <n v="148.9796"/>
    <n v="7.2999999999999995E-2"/>
    <n v="7.4489800000000009E-2"/>
  </r>
  <r>
    <x v="4"/>
    <s v="A"/>
    <x v="5"/>
    <n v="325431"/>
    <n v="1"/>
    <n v="3329.48"/>
    <n v="3377.8454999999999"/>
    <n v="1.6647400000000001"/>
    <n v="1.6889227499999999"/>
  </r>
  <r>
    <x v="4"/>
    <s v="A"/>
    <x v="5"/>
    <n v="325433"/>
    <n v="1"/>
    <n v="14237.8"/>
    <n v="14505.187099999999"/>
    <n v="7.1189"/>
    <n v="7.2525935499999994"/>
  </r>
  <r>
    <x v="4"/>
    <s v="A"/>
    <x v="5"/>
    <n v="325501"/>
    <n v="1"/>
    <n v="1096.8"/>
    <n v="1119.1837"/>
    <n v="0.5484"/>
    <n v="0.55959185"/>
  </r>
  <r>
    <x v="4"/>
    <s v="A"/>
    <x v="5"/>
    <n v="325502"/>
    <n v="1"/>
    <n v="1811.74"/>
    <n v="1848.7144000000001"/>
    <n v="0.90586999999999995"/>
    <n v="0.92435719999999999"/>
  </r>
  <r>
    <x v="4"/>
    <s v="A"/>
    <x v="5"/>
    <n v="325503"/>
    <n v="1"/>
    <n v="898.5"/>
    <n v="915.36739999999998"/>
    <n v="0.44924999999999998"/>
    <n v="0.45768369999999997"/>
  </r>
  <r>
    <x v="4"/>
    <s v="A"/>
    <x v="5"/>
    <n v="325531"/>
    <n v="1"/>
    <n v="68.959999999999994"/>
    <n v="69.913499999999999"/>
    <n v="3.4479999999999997E-2"/>
    <n v="3.4956750000000002E-2"/>
  </r>
  <r>
    <x v="4"/>
    <s v="A"/>
    <x v="5"/>
    <n v="325532"/>
    <n v="1"/>
    <n v="515.95000000000005"/>
    <n v="517.42349999999999"/>
    <n v="0.25797500000000001"/>
    <n v="0.25871175000000002"/>
  </r>
  <r>
    <x v="4"/>
    <s v="A"/>
    <x v="5"/>
    <n v="325533"/>
    <n v="1"/>
    <n v="221.5"/>
    <n v="221.5"/>
    <n v="0.11075"/>
    <n v="0.11075"/>
  </r>
  <r>
    <x v="4"/>
    <s v="A"/>
    <x v="5"/>
    <n v="325601"/>
    <n v="1"/>
    <n v="78"/>
    <n v="78"/>
    <n v="3.9E-2"/>
    <n v="3.9E-2"/>
  </r>
  <r>
    <x v="4"/>
    <s v="A"/>
    <x v="5"/>
    <n v="325602"/>
    <n v="1"/>
    <n v="3417.19"/>
    <n v="3419.0969"/>
    <n v="1.7085950000000001"/>
    <n v="1.70954845"/>
  </r>
  <r>
    <x v="4"/>
    <s v="A"/>
    <x v="5"/>
    <n v="325631"/>
    <n v="1"/>
    <n v="131.69999999999999"/>
    <n v="131.69999999999999"/>
    <n v="6.5849999999999992E-2"/>
    <n v="6.5849999999999992E-2"/>
  </r>
  <r>
    <x v="4"/>
    <s v="A"/>
    <x v="5"/>
    <n v="335506"/>
    <n v="1"/>
    <n v="1867.7"/>
    <n v="1904.0001"/>
    <n v="0.93385000000000007"/>
    <n v="0.95200004999999999"/>
  </r>
  <r>
    <x v="4"/>
    <s v="A"/>
    <x v="5"/>
    <n v="335533"/>
    <n v="1"/>
    <n v="4152.95"/>
    <n v="4738.2665999999999"/>
    <n v="2.0764749999999998"/>
    <n v="2.3691333000000001"/>
  </r>
  <r>
    <x v="4"/>
    <s v="A"/>
    <x v="5"/>
    <n v="335534"/>
    <n v="1"/>
    <n v="7545.18"/>
    <n v="7692.884"/>
    <n v="3.7725900000000001"/>
    <n v="3.8464420000000001"/>
  </r>
  <r>
    <x v="4"/>
    <s v="A"/>
    <x v="5"/>
    <n v="335535"/>
    <n v="1"/>
    <n v="1545.6"/>
    <n v="1574.6121000000001"/>
    <n v="0.77279999999999993"/>
    <n v="0.78730604999999998"/>
  </r>
  <r>
    <x v="4"/>
    <s v="A"/>
    <x v="5"/>
    <n v="335601"/>
    <n v="1"/>
    <n v="1396.51"/>
    <n v="1396.51"/>
    <n v="0.69825499999999996"/>
    <n v="0.69825499999999996"/>
  </r>
  <r>
    <x v="4"/>
    <s v="A"/>
    <x v="5"/>
    <n v="335602"/>
    <n v="1"/>
    <n v="158.25"/>
    <n v="158.25"/>
    <n v="7.9125000000000001E-2"/>
    <n v="7.9125000000000001E-2"/>
  </r>
  <r>
    <x v="4"/>
    <s v="A"/>
    <x v="5"/>
    <n v="335603"/>
    <n v="1"/>
    <n v="167.2"/>
    <n v="167.2"/>
    <n v="8.3599999999999994E-2"/>
    <n v="8.3599999999999994E-2"/>
  </r>
  <r>
    <x v="4"/>
    <s v="A"/>
    <x v="5"/>
    <n v="345535"/>
    <n v="1"/>
    <n v="3593.18"/>
    <n v="3598.9760000000001"/>
    <n v="1.7965899999999999"/>
    <n v="1.799488"/>
  </r>
  <r>
    <x v="4"/>
    <s v="A"/>
    <x v="5"/>
    <n v="345604"/>
    <n v="1"/>
    <n v="833.54"/>
    <n v="833.54"/>
    <n v="0.41676999999999997"/>
    <n v="0.41676999999999997"/>
  </r>
  <r>
    <x v="4"/>
    <s v="A"/>
    <x v="6"/>
    <n v="325432"/>
    <n v="1"/>
    <n v="597.66"/>
    <n v="605.41089999999997"/>
    <n v="0.29882999999999998"/>
    <n v="0.30270544999999999"/>
  </r>
  <r>
    <x v="4"/>
    <s v="A"/>
    <x v="6"/>
    <n v="325434"/>
    <n v="1"/>
    <n v="1370.3"/>
    <n v="1373.3286000000001"/>
    <n v="0.68514999999999993"/>
    <n v="0.68666430000000001"/>
  </r>
  <r>
    <x v="4"/>
    <s v="A"/>
    <x v="6"/>
    <n v="335431"/>
    <n v="1"/>
    <n v="21208.74"/>
    <n v="21608.3632"/>
    <n v="10.604370000000001"/>
    <n v="10.8041816"/>
  </r>
  <r>
    <x v="4"/>
    <s v="A"/>
    <x v="6"/>
    <n v="335432"/>
    <n v="1"/>
    <n v="851"/>
    <n v="868.3673"/>
    <n v="0.42549999999999999"/>
    <n v="0.43418364999999998"/>
  </r>
  <r>
    <x v="4"/>
    <s v="A"/>
    <x v="6"/>
    <n v="335433"/>
    <n v="1"/>
    <n v="593.57000000000005"/>
    <n v="605.68380000000002"/>
    <n v="0.29678500000000002"/>
    <n v="0.3028419"/>
  </r>
  <r>
    <x v="4"/>
    <s v="A"/>
    <x v="6"/>
    <n v="335501"/>
    <n v="1"/>
    <n v="11022.87"/>
    <n v="11240.358200000001"/>
    <n v="5.5114350000000005"/>
    <n v="5.6201791000000005"/>
  </r>
  <r>
    <x v="4"/>
    <s v="A"/>
    <x v="6"/>
    <n v="335502"/>
    <n v="1"/>
    <n v="198.45"/>
    <n v="198.45"/>
    <n v="9.9224999999999994E-2"/>
    <n v="9.9224999999999994E-2"/>
  </r>
  <r>
    <x v="4"/>
    <s v="A"/>
    <x v="6"/>
    <n v="335503"/>
    <n v="1"/>
    <n v="1852"/>
    <n v="1889.7959000000001"/>
    <n v="0.92600000000000005"/>
    <n v="0.94489794999999999"/>
  </r>
  <r>
    <x v="4"/>
    <s v="A"/>
    <x v="6"/>
    <n v="335504"/>
    <n v="1"/>
    <n v="1469.22"/>
    <n v="1493.7878000000001"/>
    <n v="0.73460999999999999"/>
    <n v="0.7468939"/>
  </r>
  <r>
    <x v="4"/>
    <s v="A"/>
    <x v="6"/>
    <n v="335505"/>
    <n v="1"/>
    <n v="527.6"/>
    <n v="537.4674"/>
    <n v="0.26380000000000003"/>
    <n v="0.26873370000000002"/>
  </r>
  <r>
    <x v="4"/>
    <s v="A"/>
    <x v="6"/>
    <n v="335531"/>
    <n v="1"/>
    <n v="3284"/>
    <n v="3345.2654000000002"/>
    <n v="1.6419999999999999"/>
    <n v="1.6726327000000001"/>
  </r>
  <r>
    <x v="4"/>
    <s v="A"/>
    <x v="6"/>
    <n v="335532"/>
    <n v="1"/>
    <n v="1346.01"/>
    <n v="1346.01"/>
    <n v="0.67300499999999996"/>
    <n v="0.67300499999999996"/>
  </r>
  <r>
    <x v="4"/>
    <s v="A"/>
    <x v="6"/>
    <n v="345430"/>
    <n v="1"/>
    <n v="19157.13"/>
    <n v="19483.681199999999"/>
    <n v="9.5785650000000011"/>
    <n v="9.7418405999999997"/>
  </r>
  <r>
    <x v="4"/>
    <s v="A"/>
    <x v="6"/>
    <n v="345500"/>
    <n v="1"/>
    <n v="18783.36"/>
    <n v="18855.502899999999"/>
    <n v="9.3916800000000009"/>
    <n v="9.4277514500000006"/>
  </r>
  <r>
    <x v="4"/>
    <s v="A"/>
    <x v="6"/>
    <n v="345533"/>
    <n v="1"/>
    <n v="1924.46"/>
    <n v="1924.46"/>
    <n v="0.96223000000000003"/>
    <n v="0.96223000000000003"/>
  </r>
  <r>
    <x v="4"/>
    <s v="A"/>
    <x v="6"/>
    <n v="345536"/>
    <n v="1"/>
    <n v="6827.81"/>
    <n v="6831.2997999999998"/>
    <n v="3.4139050000000002"/>
    <n v="3.4156499"/>
  </r>
  <r>
    <x v="4"/>
    <s v="A"/>
    <x v="6"/>
    <n v="345537"/>
    <n v="1"/>
    <n v="14969.33"/>
    <n v="14984.697399999999"/>
    <n v="7.4846649999999997"/>
    <n v="7.4923487"/>
  </r>
  <r>
    <x v="4"/>
    <s v="A"/>
    <x v="6"/>
    <n v="355530"/>
    <n v="1"/>
    <n v="8663.68"/>
    <n v="8663.68"/>
    <n v="4.3318400000000006"/>
    <n v="4.3318400000000006"/>
  </r>
  <r>
    <x v="4"/>
    <s v="E"/>
    <x v="7"/>
    <n v="445932"/>
    <n v="2"/>
    <n v="1120"/>
    <n v="1120"/>
    <n v="0.56000000000000005"/>
    <n v="0.56000000000000005"/>
  </r>
  <r>
    <x v="4"/>
    <s v="E"/>
    <x v="7"/>
    <n v="465902"/>
    <n v="2"/>
    <n v="834"/>
    <n v="834"/>
    <n v="0.41699999999999998"/>
    <n v="0.41699999999999998"/>
  </r>
  <r>
    <x v="4"/>
    <s v="E"/>
    <x v="7"/>
    <n v="465903"/>
    <n v="2"/>
    <n v="55"/>
    <n v="55"/>
    <n v="2.75E-2"/>
    <n v="2.75E-2"/>
  </r>
  <r>
    <x v="4"/>
    <s v="E"/>
    <x v="7"/>
    <n v="465931"/>
    <n v="2"/>
    <n v="84"/>
    <n v="84"/>
    <n v="4.2000000000000003E-2"/>
    <n v="4.2000000000000003E-2"/>
  </r>
  <r>
    <x v="4"/>
    <s v="E"/>
    <x v="7"/>
    <n v="466004"/>
    <n v="2"/>
    <n v="470"/>
    <n v="470"/>
    <n v="0.23499999999999999"/>
    <n v="0.23499999999999999"/>
  </r>
  <r>
    <x v="4"/>
    <s v="E"/>
    <x v="7"/>
    <n v="466005"/>
    <n v="2"/>
    <n v="107.5"/>
    <n v="107.5"/>
    <n v="5.3749999999999999E-2"/>
    <n v="5.3749999999999999E-2"/>
  </r>
  <r>
    <x v="4"/>
    <s v="E"/>
    <x v="8"/>
    <n v="445931"/>
    <n v="2"/>
    <n v="12986.32"/>
    <n v="13067.885"/>
    <n v="6.4931599999999996"/>
    <n v="6.5339425000000002"/>
  </r>
  <r>
    <x v="4"/>
    <s v="E"/>
    <x v="8"/>
    <n v="446001"/>
    <n v="2"/>
    <n v="6.54"/>
    <n v="6.54"/>
    <n v="3.2699999999999999E-3"/>
    <n v="3.2699999999999999E-3"/>
  </r>
  <r>
    <x v="4"/>
    <s v="E"/>
    <x v="8"/>
    <n v="455900"/>
    <n v="2"/>
    <n v="409"/>
    <n v="409"/>
    <n v="0.20449999999999999"/>
    <n v="0.20449999999999999"/>
  </r>
  <r>
    <x v="4"/>
    <s v="E"/>
    <x v="8"/>
    <n v="455930"/>
    <n v="2"/>
    <n v="1301.6600000000001"/>
    <n v="1372.2963999999999"/>
    <n v="0.65083000000000002"/>
    <n v="0.68614819999999999"/>
  </r>
  <r>
    <x v="4"/>
    <s v="E"/>
    <x v="8"/>
    <n v="456001"/>
    <n v="2"/>
    <n v="28.34"/>
    <n v="28.34"/>
    <n v="1.417E-2"/>
    <n v="1.417E-2"/>
  </r>
  <r>
    <x v="4"/>
    <s v="E"/>
    <x v="8"/>
    <n v="456004"/>
    <n v="2"/>
    <n v="8.7200000000000006"/>
    <n v="8.7200000000000006"/>
    <n v="4.3600000000000002E-3"/>
    <n v="4.3600000000000002E-3"/>
  </r>
  <r>
    <x v="4"/>
    <s v="E"/>
    <x v="8"/>
    <n v="465901"/>
    <n v="2"/>
    <n v="8960.1200000000008"/>
    <n v="8960.1200000000008"/>
    <n v="4.4800600000000008"/>
    <n v="4.4800600000000008"/>
  </r>
  <r>
    <x v="4"/>
    <s v="E"/>
    <x v="8"/>
    <n v="465904"/>
    <n v="2"/>
    <n v="97.65"/>
    <n v="97.65"/>
    <n v="4.8825E-2"/>
    <n v="4.8825E-2"/>
  </r>
  <r>
    <x v="4"/>
    <s v="E"/>
    <x v="8"/>
    <n v="465932"/>
    <n v="2"/>
    <n v="639.61"/>
    <n v="647.24639999999999"/>
    <n v="0.31980500000000001"/>
    <n v="0.3236232"/>
  </r>
  <r>
    <x v="4"/>
    <s v="E"/>
    <x v="8"/>
    <n v="465933"/>
    <n v="2"/>
    <n v="494.65"/>
    <n v="494.65"/>
    <n v="0.24732499999999999"/>
    <n v="0.24732499999999999"/>
  </r>
  <r>
    <x v="4"/>
    <s v="E"/>
    <x v="8"/>
    <n v="466001"/>
    <n v="2"/>
    <n v="723.2"/>
    <n v="723.2"/>
    <n v="0.36160000000000003"/>
    <n v="0.36160000000000003"/>
  </r>
  <r>
    <x v="4"/>
    <s v="E"/>
    <x v="8"/>
    <n v="475800"/>
    <n v="2"/>
    <n v="1"/>
    <n v="1"/>
    <n v="5.0000000000000001E-4"/>
    <n v="5.0000000000000001E-4"/>
  </r>
  <r>
    <x v="4"/>
    <s v="E"/>
    <x v="8"/>
    <n v="475830"/>
    <n v="2"/>
    <n v="1319"/>
    <n v="1319"/>
    <n v="0.65949999999999998"/>
    <n v="0.65949999999999998"/>
  </r>
  <r>
    <x v="4"/>
    <s v="E"/>
    <x v="8"/>
    <n v="475900"/>
    <n v="2"/>
    <n v="3364.86"/>
    <n v="3365.0029"/>
    <n v="1.6824300000000001"/>
    <n v="1.68250145"/>
  </r>
  <r>
    <x v="4"/>
    <s v="E"/>
    <x v="8"/>
    <n v="475931"/>
    <n v="2"/>
    <n v="1033.27"/>
    <n v="1033.27"/>
    <n v="0.51663499999999996"/>
    <n v="0.51663499999999996"/>
  </r>
  <r>
    <x v="4"/>
    <s v="E"/>
    <x v="8"/>
    <n v="476001"/>
    <n v="2"/>
    <n v="11.76"/>
    <n v="11.76"/>
    <n v="5.8799999999999998E-3"/>
    <n v="5.8799999999999998E-3"/>
  </r>
  <r>
    <x v="4"/>
    <s v="E"/>
    <x v="8"/>
    <n v="485500"/>
    <n v="2"/>
    <n v="622"/>
    <n v="622"/>
    <n v="0.311"/>
    <n v="0.311"/>
  </r>
  <r>
    <x v="4"/>
    <s v="E"/>
    <x v="8"/>
    <n v="485730"/>
    <n v="2"/>
    <n v="1446.5"/>
    <n v="1471.0918999999999"/>
    <n v="0.72324999999999995"/>
    <n v="0.73554594999999989"/>
  </r>
  <r>
    <x v="4"/>
    <s v="E"/>
    <x v="8"/>
    <n v="485800"/>
    <n v="2"/>
    <n v="7504.18"/>
    <n v="8144.1607000000004"/>
    <n v="3.7520899999999999"/>
    <n v="4.0720803500000002"/>
  </r>
  <r>
    <x v="4"/>
    <s v="E"/>
    <x v="8"/>
    <n v="485831"/>
    <n v="2"/>
    <n v="7393.17"/>
    <n v="7414.5047999999997"/>
    <n v="3.6965850000000002"/>
    <n v="3.7072523999999998"/>
  </r>
  <r>
    <x v="4"/>
    <s v="E"/>
    <x v="8"/>
    <n v="485901"/>
    <n v="2"/>
    <n v="7577.29"/>
    <n v="7577.29"/>
    <n v="3.7886449999999998"/>
    <n v="3.7886449999999998"/>
  </r>
  <r>
    <x v="4"/>
    <s v="E"/>
    <x v="8"/>
    <n v="485931"/>
    <n v="2"/>
    <n v="166.07"/>
    <n v="166.07"/>
    <n v="8.3034999999999998E-2"/>
    <n v="8.3034999999999998E-2"/>
  </r>
  <r>
    <x v="4"/>
    <s v="E"/>
    <x v="9"/>
    <n v="456031"/>
    <n v="2"/>
    <n v="10"/>
    <n v="10"/>
    <n v="5.0000000000000001E-3"/>
    <n v="5.0000000000000001E-3"/>
  </r>
  <r>
    <x v="4"/>
    <s v="E"/>
    <x v="9"/>
    <n v="466003"/>
    <n v="2"/>
    <n v="403.56"/>
    <n v="403.56"/>
    <n v="0.20178000000000001"/>
    <n v="0.20178000000000001"/>
  </r>
  <r>
    <x v="4"/>
    <s v="E"/>
    <x v="9"/>
    <n v="466031"/>
    <n v="2"/>
    <n v="665.94"/>
    <n v="665.94"/>
    <n v="0.33297000000000004"/>
    <n v="0.33297000000000004"/>
  </r>
  <r>
    <x v="4"/>
    <s v="E"/>
    <x v="9"/>
    <n v="466032"/>
    <n v="2"/>
    <n v="1052.78"/>
    <n v="1190.5073"/>
    <n v="0.52639000000000002"/>
    <n v="0.59525364999999997"/>
  </r>
  <r>
    <x v="4"/>
    <s v="E"/>
    <x v="9"/>
    <n v="466033"/>
    <n v="2"/>
    <n v="85.1"/>
    <n v="85.1"/>
    <n v="4.2549999999999998E-2"/>
    <n v="4.2549999999999998E-2"/>
  </r>
  <r>
    <x v="4"/>
    <s v="E"/>
    <x v="9"/>
    <n v="466100"/>
    <n v="2"/>
    <n v="30"/>
    <n v="30"/>
    <n v="1.4999999999999999E-2"/>
    <n v="1.4999999999999999E-2"/>
  </r>
  <r>
    <x v="4"/>
    <s v="E"/>
    <x v="9"/>
    <n v="475933"/>
    <n v="2"/>
    <n v="1567"/>
    <n v="1567"/>
    <n v="0.78349999999999997"/>
    <n v="0.78349999999999997"/>
  </r>
  <r>
    <x v="4"/>
    <s v="E"/>
    <x v="9"/>
    <n v="476003"/>
    <n v="2"/>
    <n v="491.5"/>
    <n v="537"/>
    <n v="0.24575"/>
    <n v="0.26850000000000002"/>
  </r>
  <r>
    <x v="4"/>
    <s v="E"/>
    <x v="9"/>
    <n v="476004"/>
    <n v="2"/>
    <n v="1585.39"/>
    <n v="1713.2043000000001"/>
    <n v="0.79269500000000004"/>
    <n v="0.85660215000000006"/>
  </r>
  <r>
    <x v="4"/>
    <s v="E"/>
    <x v="9"/>
    <n v="476005"/>
    <n v="2"/>
    <n v="358.75"/>
    <n v="386.13780000000003"/>
    <n v="0.17937500000000001"/>
    <n v="0.19306890000000002"/>
  </r>
  <r>
    <x v="4"/>
    <s v="E"/>
    <x v="9"/>
    <n v="476006"/>
    <n v="2"/>
    <n v="416.6"/>
    <n v="762.6"/>
    <n v="0.20830000000000001"/>
    <n v="0.38130000000000003"/>
  </r>
  <r>
    <x v="4"/>
    <s v="E"/>
    <x v="9"/>
    <n v="476007"/>
    <n v="2"/>
    <n v="736.64"/>
    <n v="807.10329999999999"/>
    <n v="0.36831999999999998"/>
    <n v="0.40355164999999998"/>
  </r>
  <r>
    <x v="4"/>
    <s v="E"/>
    <x v="9"/>
    <n v="476008"/>
    <n v="2"/>
    <n v="215.8"/>
    <n v="318.39999999999998"/>
    <n v="0.10790000000000001"/>
    <n v="0.15919999999999998"/>
  </r>
  <r>
    <x v="4"/>
    <s v="E"/>
    <x v="9"/>
    <n v="476009"/>
    <n v="2"/>
    <n v="23.76"/>
    <n v="23.76"/>
    <n v="1.188E-2"/>
    <n v="1.188E-2"/>
  </r>
  <r>
    <x v="4"/>
    <s v="E"/>
    <x v="9"/>
    <n v="476031"/>
    <n v="2"/>
    <n v="111.66"/>
    <n v="111.66"/>
    <n v="5.5829999999999998E-2"/>
    <n v="5.5829999999999998E-2"/>
  </r>
  <r>
    <x v="4"/>
    <s v="E"/>
    <x v="9"/>
    <n v="476032"/>
    <n v="2"/>
    <n v="192.39"/>
    <n v="192.39"/>
    <n v="9.6194999999999989E-2"/>
    <n v="9.6194999999999989E-2"/>
  </r>
  <r>
    <x v="4"/>
    <s v="E"/>
    <x v="9"/>
    <n v="476033"/>
    <n v="2"/>
    <n v="14.25"/>
    <n v="14.25"/>
    <n v="7.1250000000000003E-3"/>
    <n v="7.1250000000000003E-3"/>
  </r>
  <r>
    <x v="4"/>
    <s v="E"/>
    <x v="9"/>
    <n v="476034"/>
    <n v="2"/>
    <n v="72.099999999999994"/>
    <n v="108.6"/>
    <n v="3.6049999999999999E-2"/>
    <n v="5.4299999999999994E-2"/>
  </r>
  <r>
    <x v="4"/>
    <s v="E"/>
    <x v="9"/>
    <n v="476035"/>
    <n v="2"/>
    <n v="94.44"/>
    <n v="94.44"/>
    <n v="4.7219999999999998E-2"/>
    <n v="4.7219999999999998E-2"/>
  </r>
  <r>
    <x v="4"/>
    <s v="E"/>
    <x v="9"/>
    <n v="476036"/>
    <n v="2"/>
    <n v="28.4"/>
    <n v="28.4"/>
    <n v="1.4199999999999999E-2"/>
    <n v="1.4199999999999999E-2"/>
  </r>
  <r>
    <x v="4"/>
    <s v="E"/>
    <x v="9"/>
    <n v="485932"/>
    <n v="2"/>
    <n v="1107"/>
    <n v="1132.9648"/>
    <n v="0.55349999999999999"/>
    <n v="0.56648239999999994"/>
  </r>
  <r>
    <x v="4"/>
    <s v="E"/>
    <x v="9"/>
    <n v="486001"/>
    <n v="2"/>
    <n v="735.5"/>
    <n v="903.18370000000004"/>
    <n v="0.36775000000000002"/>
    <n v="0.45159185000000002"/>
  </r>
  <r>
    <x v="4"/>
    <s v="E"/>
    <x v="9"/>
    <n v="486005"/>
    <n v="2"/>
    <n v="175.5"/>
    <n v="222.18369999999999"/>
    <n v="8.7749999999999995E-2"/>
    <n v="0.11109184999999999"/>
  </r>
  <r>
    <x v="4"/>
    <s v="E"/>
    <x v="9"/>
    <n v="486031"/>
    <n v="2"/>
    <n v="4.5"/>
    <n v="4.5"/>
    <n v="2.2499999999999998E-3"/>
    <n v="2.2499999999999998E-3"/>
  </r>
  <r>
    <x v="4"/>
    <s v="E"/>
    <x v="9"/>
    <n v="486033"/>
    <n v="2"/>
    <n v="6"/>
    <n v="6.8182"/>
    <n v="3.0000000000000001E-3"/>
    <n v="3.4091E-3"/>
  </r>
  <r>
    <x v="4"/>
    <s v="E"/>
    <x v="9"/>
    <n v="486034"/>
    <n v="2"/>
    <n v="50.96"/>
    <n v="50.96"/>
    <n v="2.5479999999999999E-2"/>
    <n v="2.5479999999999999E-2"/>
  </r>
  <r>
    <x v="4"/>
    <s v="E"/>
    <x v="10"/>
    <n v="475932"/>
    <n v="2"/>
    <n v="4909"/>
    <n v="5038.1364000000003"/>
    <n v="2.4544999999999999"/>
    <n v="2.5190682"/>
  </r>
  <r>
    <x v="4"/>
    <s v="E"/>
    <x v="10"/>
    <n v="475934"/>
    <n v="2"/>
    <n v="10"/>
    <n v="10"/>
    <n v="5.0000000000000001E-3"/>
    <n v="5.0000000000000001E-3"/>
  </r>
  <r>
    <x v="4"/>
    <s v="E"/>
    <x v="10"/>
    <n v="476002"/>
    <n v="2"/>
    <n v="172"/>
    <n v="172"/>
    <n v="8.5999999999999993E-2"/>
    <n v="8.5999999999999993E-2"/>
  </r>
  <r>
    <x v="4"/>
    <s v="E"/>
    <x v="10"/>
    <n v="485935"/>
    <n v="2"/>
    <n v="3462"/>
    <n v="3532.6529999999998"/>
    <n v="1.7310000000000001"/>
    <n v="1.7663264999999999"/>
  </r>
  <r>
    <x v="4"/>
    <s v="H"/>
    <x v="29"/>
    <n v="525902"/>
    <n v="2"/>
    <n v="73.75"/>
    <n v="78.386399999999995"/>
    <n v="3.6874999999999998E-2"/>
    <n v="3.9193199999999997E-2"/>
  </r>
  <r>
    <x v="4"/>
    <s v="H"/>
    <x v="29"/>
    <n v="535901"/>
    <n v="2"/>
    <n v="24"/>
    <n v="24"/>
    <n v="1.2E-2"/>
    <n v="1.2E-2"/>
  </r>
  <r>
    <x v="4"/>
    <s v="H"/>
    <x v="11"/>
    <n v="515908"/>
    <n v="2"/>
    <n v="10"/>
    <n v="10.2041"/>
    <n v="5.0000000000000001E-3"/>
    <n v="5.1020500000000003E-3"/>
  </r>
  <r>
    <x v="4"/>
    <s v="H"/>
    <x v="11"/>
    <n v="515936"/>
    <n v="2"/>
    <n v="25"/>
    <n v="28.409099999999999"/>
    <n v="1.2500000000000001E-2"/>
    <n v="1.420455E-2"/>
  </r>
  <r>
    <x v="4"/>
    <s v="H"/>
    <x v="11"/>
    <n v="525901"/>
    <n v="2"/>
    <n v="11"/>
    <n v="11"/>
    <n v="5.4999999999999997E-3"/>
    <n v="5.4999999999999997E-3"/>
  </r>
  <r>
    <x v="4"/>
    <s v="H"/>
    <x v="11"/>
    <n v="535904"/>
    <n v="2"/>
    <n v="2"/>
    <n v="2"/>
    <n v="1E-3"/>
    <n v="1E-3"/>
  </r>
  <r>
    <x v="4"/>
    <s v="H"/>
    <x v="12"/>
    <n v="485902"/>
    <n v="2"/>
    <n v="108.51"/>
    <n v="108.51"/>
    <n v="5.4255000000000005E-2"/>
    <n v="5.4255000000000005E-2"/>
  </r>
  <r>
    <x v="4"/>
    <s v="H"/>
    <x v="12"/>
    <n v="485934"/>
    <n v="2"/>
    <n v="39.65"/>
    <n v="39.65"/>
    <n v="1.9824999999999999E-2"/>
    <n v="1.9824999999999999E-2"/>
  </r>
  <r>
    <x v="4"/>
    <s v="H"/>
    <x v="12"/>
    <n v="495831"/>
    <n v="2"/>
    <n v="732"/>
    <n v="758.72550000000001"/>
    <n v="0.36599999999999999"/>
    <n v="0.37936275000000003"/>
  </r>
  <r>
    <x v="4"/>
    <s v="H"/>
    <x v="12"/>
    <n v="495901"/>
    <n v="2"/>
    <n v="680.82"/>
    <n v="685.59630000000004"/>
    <n v="0.34041000000000005"/>
    <n v="0.34279815000000002"/>
  </r>
  <r>
    <x v="4"/>
    <s v="H"/>
    <x v="12"/>
    <n v="495931"/>
    <n v="2"/>
    <n v="462.93"/>
    <n v="463.29730000000001"/>
    <n v="0.231465"/>
    <n v="0.23164865000000001"/>
  </r>
  <r>
    <x v="4"/>
    <s v="H"/>
    <x v="12"/>
    <n v="495933"/>
    <n v="2"/>
    <n v="125.08"/>
    <n v="125.77549999999999"/>
    <n v="6.2539999999999998E-2"/>
    <n v="6.2887749999999992E-2"/>
  </r>
  <r>
    <x v="4"/>
    <s v="H"/>
    <x v="12"/>
    <n v="495939"/>
    <n v="2"/>
    <n v="68"/>
    <n v="68"/>
    <n v="3.4000000000000002E-2"/>
    <n v="3.4000000000000002E-2"/>
  </r>
  <r>
    <x v="4"/>
    <s v="H"/>
    <x v="12"/>
    <n v="505831"/>
    <n v="2"/>
    <n v="1358"/>
    <n v="1556.2568000000001"/>
    <n v="0.67900000000000005"/>
    <n v="0.77812840000000005"/>
  </r>
  <r>
    <x v="4"/>
    <s v="H"/>
    <x v="12"/>
    <n v="505901"/>
    <n v="2"/>
    <n v="583.26"/>
    <n v="593.74490000000003"/>
    <n v="0.29163"/>
    <n v="0.29687245000000001"/>
  </r>
  <r>
    <x v="4"/>
    <s v="H"/>
    <x v="12"/>
    <n v="505902"/>
    <n v="2"/>
    <n v="1566.16"/>
    <n v="1740.5306"/>
    <n v="0.78308"/>
    <n v="0.87026530000000002"/>
  </r>
  <r>
    <x v="4"/>
    <s v="H"/>
    <x v="12"/>
    <n v="515831"/>
    <n v="2"/>
    <n v="150"/>
    <n v="150"/>
    <n v="7.4999999999999997E-2"/>
    <n v="7.4999999999999997E-2"/>
  </r>
  <r>
    <x v="4"/>
    <s v="H"/>
    <x v="12"/>
    <n v="515902"/>
    <n v="2"/>
    <n v="1795.16"/>
    <n v="1809.4285"/>
    <n v="0.89758000000000004"/>
    <n v="0.90471424999999994"/>
  </r>
  <r>
    <x v="4"/>
    <s v="H"/>
    <x v="12"/>
    <n v="515904"/>
    <n v="2"/>
    <n v="905.16"/>
    <n v="917.3999"/>
    <n v="0.45257999999999998"/>
    <n v="0.45869995000000002"/>
  </r>
  <r>
    <x v="4"/>
    <s v="H"/>
    <x v="12"/>
    <n v="525831"/>
    <n v="2"/>
    <n v="25"/>
    <n v="25"/>
    <n v="1.2500000000000001E-2"/>
    <n v="1.2500000000000001E-2"/>
  </r>
  <r>
    <x v="4"/>
    <s v="H"/>
    <x v="13"/>
    <n v="495932"/>
    <n v="2"/>
    <n v="361.23"/>
    <n v="361.59730000000002"/>
    <n v="0.180615"/>
    <n v="0.18079865000000001"/>
  </r>
  <r>
    <x v="4"/>
    <s v="H"/>
    <x v="13"/>
    <n v="495934"/>
    <n v="2"/>
    <n v="235"/>
    <n v="235"/>
    <n v="0.11749999999999999"/>
    <n v="0.11749999999999999"/>
  </r>
  <r>
    <x v="4"/>
    <s v="H"/>
    <x v="13"/>
    <n v="495936"/>
    <n v="2"/>
    <n v="39"/>
    <n v="39.489699999999999"/>
    <n v="1.95E-2"/>
    <n v="1.9744850000000001E-2"/>
  </r>
  <r>
    <x v="4"/>
    <s v="H"/>
    <x v="13"/>
    <n v="495938"/>
    <n v="2"/>
    <n v="240.3"/>
    <n v="241.15710000000001"/>
    <n v="0.12015000000000001"/>
    <n v="0.12057855000000001"/>
  </r>
  <r>
    <x v="4"/>
    <s v="H"/>
    <x v="13"/>
    <n v="505903"/>
    <n v="2"/>
    <n v="9636.2800000000007"/>
    <n v="10750.7047"/>
    <n v="4.8181400000000005"/>
    <n v="5.37535235"/>
  </r>
  <r>
    <x v="4"/>
    <s v="H"/>
    <x v="13"/>
    <n v="505905"/>
    <n v="2"/>
    <n v="143.9"/>
    <n v="146.83680000000001"/>
    <n v="7.195E-2"/>
    <n v="7.3418400000000009E-2"/>
  </r>
  <r>
    <x v="4"/>
    <s v="H"/>
    <x v="13"/>
    <n v="505906"/>
    <n v="2"/>
    <n v="143"/>
    <n v="145.91839999999999"/>
    <n v="7.1499999999999994E-2"/>
    <n v="7.2959200000000002E-2"/>
  </r>
  <r>
    <x v="4"/>
    <s v="H"/>
    <x v="13"/>
    <n v="505907"/>
    <n v="2"/>
    <n v="885.31"/>
    <n v="958.65480000000002"/>
    <n v="0.44265499999999997"/>
    <n v="0.47932740000000001"/>
  </r>
  <r>
    <x v="4"/>
    <s v="H"/>
    <x v="13"/>
    <n v="505908"/>
    <n v="2"/>
    <n v="268"/>
    <n v="268"/>
    <n v="0.13400000000000001"/>
    <n v="0.13400000000000001"/>
  </r>
  <r>
    <x v="4"/>
    <s v="H"/>
    <x v="13"/>
    <n v="505909"/>
    <n v="2"/>
    <n v="64.5"/>
    <n v="65.306100000000001"/>
    <n v="3.2250000000000001E-2"/>
    <n v="3.2653050000000003E-2"/>
  </r>
  <r>
    <x v="4"/>
    <s v="H"/>
    <x v="13"/>
    <n v="505932"/>
    <n v="2"/>
    <n v="59.08"/>
    <n v="59.775500000000001"/>
    <n v="2.954E-2"/>
    <n v="2.9887750000000001E-2"/>
  </r>
  <r>
    <x v="4"/>
    <s v="H"/>
    <x v="13"/>
    <n v="505933"/>
    <n v="2"/>
    <n v="0.86"/>
    <n v="0.86"/>
    <n v="4.2999999999999999E-4"/>
    <n v="4.2999999999999999E-4"/>
  </r>
  <r>
    <x v="4"/>
    <s v="H"/>
    <x v="13"/>
    <n v="515832"/>
    <n v="2"/>
    <n v="75"/>
    <n v="75"/>
    <n v="3.7499999999999999E-2"/>
    <n v="3.7499999999999999E-2"/>
  </r>
  <r>
    <x v="4"/>
    <s v="H"/>
    <x v="13"/>
    <n v="515901"/>
    <n v="2"/>
    <n v="5432.56"/>
    <n v="5506.0052999999998"/>
    <n v="2.7162800000000002"/>
    <n v="2.75300265"/>
  </r>
  <r>
    <x v="4"/>
    <s v="H"/>
    <x v="13"/>
    <n v="515903"/>
    <n v="2"/>
    <n v="3423.55"/>
    <n v="3571.0619999999999"/>
    <n v="1.711775"/>
    <n v="1.785531"/>
  </r>
  <r>
    <x v="4"/>
    <s v="H"/>
    <x v="13"/>
    <n v="515905"/>
    <n v="2"/>
    <n v="748"/>
    <n v="748"/>
    <n v="0.374"/>
    <n v="0.374"/>
  </r>
  <r>
    <x v="4"/>
    <s v="H"/>
    <x v="13"/>
    <n v="515906"/>
    <n v="2"/>
    <n v="35"/>
    <n v="35.714300000000001"/>
    <n v="1.7500000000000002E-2"/>
    <n v="1.7857150000000002E-2"/>
  </r>
  <r>
    <x v="4"/>
    <s v="H"/>
    <x v="13"/>
    <n v="525836"/>
    <n v="2"/>
    <n v="225"/>
    <n v="225"/>
    <n v="0.1125"/>
    <n v="0.1125"/>
  </r>
  <r>
    <x v="4"/>
    <s v="H"/>
    <x v="13"/>
    <n v="525837"/>
    <n v="2"/>
    <n v="451"/>
    <n v="451"/>
    <n v="0.22550000000000001"/>
    <n v="0.22550000000000001"/>
  </r>
  <r>
    <x v="4"/>
    <s v="K"/>
    <x v="14"/>
    <n v="495800"/>
    <n v="4"/>
    <n v="9512.52"/>
    <n v="9857.4334999999992"/>
    <n v="4.7562600000000002"/>
    <n v="4.9287167499999995"/>
  </r>
  <r>
    <x v="4"/>
    <s v="K"/>
    <x v="14"/>
    <n v="495832"/>
    <n v="4"/>
    <n v="2847.6"/>
    <n v="2927.3283000000001"/>
    <n v="1.4238"/>
    <n v="1.4636641500000001"/>
  </r>
  <r>
    <x v="4"/>
    <s v="K"/>
    <x v="14"/>
    <n v="505800"/>
    <n v="4"/>
    <n v="5450.33"/>
    <n v="5612.5442000000003"/>
    <n v="2.7251650000000001"/>
    <n v="2.8062721000000002"/>
  </r>
  <r>
    <x v="4"/>
    <s v="K"/>
    <x v="14"/>
    <n v="505832"/>
    <n v="4"/>
    <n v="867.86"/>
    <n v="876.75419999999997"/>
    <n v="0.43392999999999998"/>
    <n v="0.43837709999999996"/>
  </r>
  <r>
    <x v="4"/>
    <s v="K"/>
    <x v="14"/>
    <n v="515801"/>
    <n v="4"/>
    <n v="632.79999999999995"/>
    <n v="643.25940000000003"/>
    <n v="0.31639999999999996"/>
    <n v="0.32162970000000002"/>
  </r>
  <r>
    <x v="4"/>
    <s v="K"/>
    <x v="14"/>
    <n v="515802"/>
    <n v="4"/>
    <n v="993.23"/>
    <n v="1076.7017000000001"/>
    <n v="0.49661500000000003"/>
    <n v="0.53835085000000005"/>
  </r>
  <r>
    <x v="4"/>
    <s v="K"/>
    <x v="14"/>
    <n v="515833"/>
    <n v="4"/>
    <n v="859.8"/>
    <n v="909.25189999999998"/>
    <n v="0.4299"/>
    <n v="0.45462595"/>
  </r>
  <r>
    <x v="4"/>
    <s v="K"/>
    <x v="14"/>
    <n v="525802"/>
    <n v="4"/>
    <n v="61.63"/>
    <n v="62.377499999999998"/>
    <n v="3.0815000000000002E-2"/>
    <n v="3.1188749999999998E-2"/>
  </r>
  <r>
    <x v="4"/>
    <s v="K"/>
    <x v="14"/>
    <n v="525803"/>
    <n v="4"/>
    <n v="618.54999999999995"/>
    <n v="624.58259999999996"/>
    <n v="0.30927499999999997"/>
    <n v="0.31229129999999999"/>
  </r>
  <r>
    <x v="4"/>
    <s v="K"/>
    <x v="14"/>
    <n v="525804"/>
    <n v="4"/>
    <n v="145"/>
    <n v="242.5"/>
    <n v="7.2499999999999995E-2"/>
    <n v="0.12125"/>
  </r>
  <r>
    <x v="4"/>
    <s v="K"/>
    <x v="14"/>
    <n v="525805"/>
    <n v="4"/>
    <n v="194.15"/>
    <n v="197.86940000000001"/>
    <n v="9.7075000000000009E-2"/>
    <n v="9.89347E-2"/>
  </r>
  <r>
    <x v="4"/>
    <s v="K"/>
    <x v="14"/>
    <n v="525806"/>
    <n v="4"/>
    <n v="131"/>
    <n v="131.7347"/>
    <n v="6.5500000000000003E-2"/>
    <n v="6.5867350000000005E-2"/>
  </r>
  <r>
    <x v="4"/>
    <s v="K"/>
    <x v="14"/>
    <n v="525807"/>
    <n v="4"/>
    <n v="37.5"/>
    <n v="37.636699999999998"/>
    <n v="1.8749999999999999E-2"/>
    <n v="1.8818349999999998E-2"/>
  </r>
  <r>
    <x v="4"/>
    <s v="K"/>
    <x v="14"/>
    <n v="525832"/>
    <n v="4"/>
    <n v="357"/>
    <n v="357"/>
    <n v="0.17849999999999999"/>
    <n v="0.17849999999999999"/>
  </r>
  <r>
    <x v="4"/>
    <s v="K"/>
    <x v="14"/>
    <n v="525833"/>
    <n v="4"/>
    <n v="3523.2"/>
    <n v="3706.672"/>
    <n v="1.7615999999999998"/>
    <n v="1.8533360000000001"/>
  </r>
  <r>
    <x v="4"/>
    <s v="K"/>
    <x v="14"/>
    <n v="525834"/>
    <n v="4"/>
    <n v="1730.14"/>
    <n v="1745.9155000000001"/>
    <n v="0.86507000000000001"/>
    <n v="0.87295775000000009"/>
  </r>
  <r>
    <x v="4"/>
    <s v="K"/>
    <x v="14"/>
    <n v="535802"/>
    <n v="4"/>
    <n v="35"/>
    <n v="39.7727"/>
    <n v="1.7500000000000002E-2"/>
    <n v="1.9886350000000001E-2"/>
  </r>
  <r>
    <x v="4"/>
    <s v="K"/>
    <x v="14"/>
    <n v="535803"/>
    <n v="4"/>
    <n v="89"/>
    <n v="89"/>
    <n v="4.4499999999999998E-2"/>
    <n v="4.4499999999999998E-2"/>
  </r>
  <r>
    <x v="4"/>
    <s v="K"/>
    <x v="15"/>
    <n v="505700"/>
    <n v="4"/>
    <n v="1046.6199999999999"/>
    <n v="1047.2445"/>
    <n v="0.52330999999999994"/>
    <n v="0.52362224999999996"/>
  </r>
  <r>
    <x v="4"/>
    <s v="K"/>
    <x v="15"/>
    <n v="515600"/>
    <n v="4"/>
    <n v="34.44"/>
    <n v="34.44"/>
    <n v="1.7219999999999999E-2"/>
    <n v="1.7219999999999999E-2"/>
  </r>
  <r>
    <x v="4"/>
    <s v="K"/>
    <x v="15"/>
    <n v="515630"/>
    <n v="4"/>
    <n v="1736.65"/>
    <n v="1824.7275999999999"/>
    <n v="0.86832500000000001"/>
    <n v="0.91236379999999995"/>
  </r>
  <r>
    <x v="4"/>
    <s v="K"/>
    <x v="15"/>
    <n v="515700"/>
    <n v="4"/>
    <n v="3708.06"/>
    <n v="3743.5109000000002"/>
    <n v="1.8540300000000001"/>
    <n v="1.8717554500000002"/>
  </r>
  <r>
    <x v="4"/>
    <s v="K"/>
    <x v="15"/>
    <n v="525600"/>
    <n v="4"/>
    <n v="323.33"/>
    <n v="328.72980000000001"/>
    <n v="0.161665"/>
    <n v="0.16436490000000001"/>
  </r>
  <r>
    <x v="4"/>
    <s v="K"/>
    <x v="15"/>
    <n v="525630"/>
    <n v="4"/>
    <n v="4161.34"/>
    <n v="4495.6328999999996"/>
    <n v="2.08067"/>
    <n v="2.2478164499999997"/>
  </r>
  <r>
    <x v="4"/>
    <s v="K"/>
    <x v="15"/>
    <n v="525701"/>
    <n v="4"/>
    <n v="142.25"/>
    <n v="142.32650000000001"/>
    <n v="7.1124999999999994E-2"/>
    <n v="7.1163250000000011E-2"/>
  </r>
  <r>
    <x v="4"/>
    <s v="K"/>
    <x v="15"/>
    <n v="525702"/>
    <n v="4"/>
    <n v="662.28"/>
    <n v="913.36980000000005"/>
    <n v="0.33113999999999999"/>
    <n v="0.4566849"/>
  </r>
  <r>
    <x v="4"/>
    <s v="K"/>
    <x v="15"/>
    <n v="525703"/>
    <n v="4"/>
    <n v="23.6"/>
    <n v="33.6"/>
    <n v="1.1800000000000001E-2"/>
    <n v="1.6800000000000002E-2"/>
  </r>
  <r>
    <x v="4"/>
    <s v="K"/>
    <x v="16"/>
    <n v="535832"/>
    <n v="4"/>
    <n v="15.3"/>
    <n v="15.3"/>
    <n v="7.6500000000000005E-3"/>
    <n v="7.6500000000000005E-3"/>
  </r>
  <r>
    <x v="4"/>
    <s v="K"/>
    <x v="16"/>
    <n v="545732"/>
    <n v="4"/>
    <n v="256"/>
    <n v="281.63639999999998"/>
    <n v="0.128"/>
    <n v="0.14081819999999998"/>
  </r>
  <r>
    <x v="4"/>
    <s v="K"/>
    <x v="16"/>
    <n v="555701"/>
    <n v="4"/>
    <n v="1579.55"/>
    <n v="1764.4073000000001"/>
    <n v="0.789775"/>
    <n v="0.88220365000000001"/>
  </r>
  <r>
    <x v="4"/>
    <s v="K"/>
    <x v="16"/>
    <n v="555702"/>
    <n v="4"/>
    <n v="51.39"/>
    <n v="54.838099999999997"/>
    <n v="2.5694999999999999E-2"/>
    <n v="2.7419049999999997E-2"/>
  </r>
  <r>
    <x v="4"/>
    <s v="K"/>
    <x v="16"/>
    <n v="555731"/>
    <n v="4"/>
    <n v="6.3"/>
    <n v="6.4286000000000003"/>
    <n v="3.15E-3"/>
    <n v="3.2143000000000002E-3"/>
  </r>
  <r>
    <x v="4"/>
    <s v="K"/>
    <x v="16"/>
    <n v="555732"/>
    <n v="4"/>
    <n v="151.26"/>
    <n v="153.71430000000001"/>
    <n v="7.5629999999999989E-2"/>
    <n v="7.6857149999999999E-2"/>
  </r>
  <r>
    <x v="4"/>
    <s v="K"/>
    <x v="16"/>
    <n v="555733"/>
    <n v="4"/>
    <n v="109.3"/>
    <n v="111.28579999999999"/>
    <n v="5.4649999999999997E-2"/>
    <n v="5.5642899999999995E-2"/>
  </r>
  <r>
    <x v="4"/>
    <s v="K"/>
    <x v="16"/>
    <n v="565635"/>
    <n v="4"/>
    <n v="161.66"/>
    <n v="174.50280000000001"/>
    <n v="8.0829999999999999E-2"/>
    <n v="8.7251400000000007E-2"/>
  </r>
  <r>
    <x v="4"/>
    <s v="K"/>
    <x v="16"/>
    <n v="565702"/>
    <n v="4"/>
    <n v="2065.9299999999998"/>
    <n v="2103.9041999999999"/>
    <n v="1.0329649999999999"/>
    <n v="1.0519521000000001"/>
  </r>
  <r>
    <x v="4"/>
    <s v="K"/>
    <x v="16"/>
    <n v="565704"/>
    <n v="4"/>
    <n v="416.05"/>
    <n v="446.90050000000002"/>
    <n v="0.20802500000000002"/>
    <n v="0.22345025000000002"/>
  </r>
  <r>
    <x v="4"/>
    <s v="K"/>
    <x v="17"/>
    <n v="495730"/>
    <n v="4"/>
    <n v="10187.379999999999"/>
    <n v="10700.863300000001"/>
    <n v="5.0936899999999996"/>
    <n v="5.3504316500000009"/>
  </r>
  <r>
    <x v="4"/>
    <s v="K"/>
    <x v="17"/>
    <n v="505730"/>
    <n v="4"/>
    <n v="7261.05"/>
    <n v="7354.2682999999997"/>
    <n v="3.630525"/>
    <n v="3.6771341499999997"/>
  </r>
  <r>
    <x v="4"/>
    <s v="K"/>
    <x v="17"/>
    <n v="515730"/>
    <n v="4"/>
    <n v="255.1"/>
    <n v="256.96019999999999"/>
    <n v="0.12755"/>
    <n v="0.12848009999999999"/>
  </r>
  <r>
    <x v="4"/>
    <s v="K"/>
    <x v="17"/>
    <n v="525731"/>
    <n v="4"/>
    <n v="173.3"/>
    <n v="174.0592"/>
    <n v="8.6650000000000005E-2"/>
    <n v="8.7029599999999999E-2"/>
  </r>
  <r>
    <x v="4"/>
    <s v="K"/>
    <x v="17"/>
    <n v="525732"/>
    <n v="4"/>
    <n v="50.75"/>
    <n v="51.683599999999998"/>
    <n v="2.5375000000000002E-2"/>
    <n v="2.5841799999999998E-2"/>
  </r>
  <r>
    <x v="4"/>
    <s v="K"/>
    <x v="17"/>
    <n v="525733"/>
    <n v="4"/>
    <n v="332.5"/>
    <n v="339.28570000000002"/>
    <n v="0.16625000000000001"/>
    <n v="0.16964285000000001"/>
  </r>
  <r>
    <x v="4"/>
    <s v="K"/>
    <x v="18"/>
    <n v="535530"/>
    <n v="4"/>
    <n v="1729.86"/>
    <n v="1753.6977999999999"/>
    <n v="0.86492999999999998"/>
    <n v="0.87684889999999993"/>
  </r>
  <r>
    <x v="4"/>
    <s v="K"/>
    <x v="18"/>
    <n v="535602"/>
    <n v="4"/>
    <n v="11059.92"/>
    <n v="11221.0905"/>
    <n v="5.52996"/>
    <n v="5.6105452500000004"/>
  </r>
  <r>
    <x v="4"/>
    <s v="K"/>
    <x v="18"/>
    <n v="535631"/>
    <n v="4"/>
    <n v="473.68"/>
    <n v="491.29599999999999"/>
    <n v="0.23683999999999999"/>
    <n v="0.24564800000000001"/>
  </r>
  <r>
    <x v="4"/>
    <s v="K"/>
    <x v="18"/>
    <n v="535632"/>
    <n v="4"/>
    <n v="1058.77"/>
    <n v="1071.2294999999999"/>
    <n v="0.52938499999999999"/>
    <n v="0.53561474999999992"/>
  </r>
  <r>
    <x v="4"/>
    <s v="K"/>
    <x v="18"/>
    <n v="535633"/>
    <n v="4"/>
    <n v="113.5"/>
    <n v="115.8164"/>
    <n v="5.6750000000000002E-2"/>
    <n v="5.79082E-2"/>
  </r>
  <r>
    <x v="4"/>
    <s v="K"/>
    <x v="18"/>
    <n v="535704"/>
    <n v="4"/>
    <n v="62.46"/>
    <n v="63.734699999999997"/>
    <n v="3.1230000000000001E-2"/>
    <n v="3.1867349999999996E-2"/>
  </r>
  <r>
    <x v="4"/>
    <s v="K"/>
    <x v="18"/>
    <n v="535705"/>
    <n v="4"/>
    <n v="117.9"/>
    <n v="119.545"/>
    <n v="5.8950000000000002E-2"/>
    <n v="5.9772499999999999E-2"/>
  </r>
  <r>
    <x v="4"/>
    <s v="K"/>
    <x v="19"/>
    <n v="545530"/>
    <n v="4"/>
    <n v="3056.35"/>
    <n v="3056.35"/>
    <n v="1.5281750000000001"/>
    <n v="1.5281750000000001"/>
  </r>
  <r>
    <x v="4"/>
    <s v="K"/>
    <x v="19"/>
    <n v="545602"/>
    <n v="4"/>
    <n v="1350.64"/>
    <n v="1428.5178000000001"/>
    <n v="0.67532000000000003"/>
    <n v="0.71425890000000003"/>
  </r>
  <r>
    <x v="4"/>
    <s v="K"/>
    <x v="19"/>
    <n v="545631"/>
    <n v="4"/>
    <n v="477.92"/>
    <n v="525.35519999999997"/>
    <n v="0.23896000000000001"/>
    <n v="0.26267760000000001"/>
  </r>
  <r>
    <x v="4"/>
    <s v="K"/>
    <x v="19"/>
    <n v="545633"/>
    <n v="4"/>
    <n v="58"/>
    <n v="58.448999999999998"/>
    <n v="2.9000000000000001E-2"/>
    <n v="2.92245E-2"/>
  </r>
  <r>
    <x v="4"/>
    <s v="K"/>
    <x v="19"/>
    <n v="555500"/>
    <n v="4"/>
    <n v="3727"/>
    <n v="7124"/>
    <n v="1.8634999999999999"/>
    <n v="3.5619999999999998"/>
  </r>
  <r>
    <x v="4"/>
    <s v="K"/>
    <x v="19"/>
    <n v="555532"/>
    <n v="4"/>
    <n v="3247.19"/>
    <n v="5198.4165000000003"/>
    <n v="1.6235950000000001"/>
    <n v="2.5992082500000002"/>
  </r>
  <r>
    <x v="4"/>
    <s v="K"/>
    <x v="19"/>
    <n v="555600"/>
    <n v="4"/>
    <n v="64.45"/>
    <n v="104.45"/>
    <n v="3.2225000000000004E-2"/>
    <n v="5.2225000000000001E-2"/>
  </r>
  <r>
    <x v="4"/>
    <s v="K"/>
    <x v="19"/>
    <n v="555630"/>
    <n v="4"/>
    <n v="395.45"/>
    <n v="397.8381"/>
    <n v="0.19772499999999998"/>
    <n v="0.19891904999999999"/>
  </r>
  <r>
    <x v="4"/>
    <s v="K"/>
    <x v="19"/>
    <n v="565502"/>
    <n v="4"/>
    <n v="867"/>
    <n v="1641"/>
    <n v="0.4335"/>
    <n v="0.82050000000000001"/>
  </r>
  <r>
    <x v="4"/>
    <s v="K"/>
    <x v="19"/>
    <n v="565534"/>
    <n v="4"/>
    <n v="148"/>
    <n v="148"/>
    <n v="7.3999999999999996E-2"/>
    <n v="7.3999999999999996E-2"/>
  </r>
  <r>
    <x v="4"/>
    <s v="K"/>
    <x v="19"/>
    <n v="565604"/>
    <n v="4"/>
    <n v="4.5"/>
    <n v="4.5918000000000001"/>
    <n v="2.2499999999999998E-3"/>
    <n v="2.2959E-3"/>
  </r>
  <r>
    <x v="4"/>
    <s v="K"/>
    <x v="20"/>
    <n v="535701"/>
    <n v="4"/>
    <n v="72.5"/>
    <n v="72.5"/>
    <n v="3.6249999999999998E-2"/>
    <n v="3.6249999999999998E-2"/>
  </r>
  <r>
    <x v="4"/>
    <s v="K"/>
    <x v="20"/>
    <n v="535732"/>
    <n v="4"/>
    <n v="238.3"/>
    <n v="243.16319999999999"/>
    <n v="0.11915000000000001"/>
    <n v="0.1215816"/>
  </r>
  <r>
    <x v="4"/>
    <s v="K"/>
    <x v="20"/>
    <n v="535733"/>
    <n v="4"/>
    <n v="869.5"/>
    <n v="883.70410000000004"/>
    <n v="0.43475000000000003"/>
    <n v="0.44185205"/>
  </r>
  <r>
    <x v="4"/>
    <s v="K"/>
    <x v="20"/>
    <n v="545701"/>
    <n v="4"/>
    <n v="16"/>
    <n v="16.326499999999999"/>
    <n v="8.0000000000000002E-3"/>
    <n v="8.1632500000000004E-3"/>
  </r>
  <r>
    <x v="4"/>
    <s v="K"/>
    <x v="20"/>
    <n v="545702"/>
    <n v="4"/>
    <n v="1845.52"/>
    <n v="1890.2161000000001"/>
    <n v="0.92276000000000002"/>
    <n v="0.94510805000000009"/>
  </r>
  <r>
    <x v="4"/>
    <s v="K"/>
    <x v="20"/>
    <n v="545703"/>
    <n v="4"/>
    <n v="12"/>
    <n v="12.244899999999999"/>
    <n v="6.0000000000000001E-3"/>
    <n v="6.1224499999999998E-3"/>
  </r>
  <r>
    <x v="4"/>
    <s v="L"/>
    <x v="21"/>
    <n v="565602"/>
    <n v="4"/>
    <n v="312.89999999999998"/>
    <n v="313.59789999999998"/>
    <n v="0.15644999999999998"/>
    <n v="0.15679894999999999"/>
  </r>
  <r>
    <x v="4"/>
    <s v="L"/>
    <x v="21"/>
    <n v="565603"/>
    <n v="4"/>
    <n v="501.02"/>
    <n v="504.44630000000001"/>
    <n v="0.25051000000000001"/>
    <n v="0.25222315000000001"/>
  </r>
  <r>
    <x v="4"/>
    <s v="L"/>
    <x v="21"/>
    <n v="575603"/>
    <n v="4"/>
    <n v="101.36"/>
    <n v="101.44289999999999"/>
    <n v="5.0680000000000003E-2"/>
    <n v="5.0721449999999994E-2"/>
  </r>
  <r>
    <x v="4"/>
    <s v="L"/>
    <x v="21"/>
    <n v="575604"/>
    <n v="4"/>
    <n v="518.41999999999996"/>
    <n v="520.5702"/>
    <n v="0.25921"/>
    <n v="0.26028509999999999"/>
  </r>
  <r>
    <x v="4"/>
    <s v="L"/>
    <x v="21"/>
    <n v="575605"/>
    <n v="4"/>
    <n v="62.58"/>
    <n v="63.820399999999999"/>
    <n v="3.1289999999999998E-2"/>
    <n v="3.19102E-2"/>
  </r>
  <r>
    <x v="4"/>
    <s v="L"/>
    <x v="21"/>
    <n v="585601"/>
    <n v="4"/>
    <n v="157.65"/>
    <n v="158.38570000000001"/>
    <n v="7.8825000000000006E-2"/>
    <n v="7.9192850000000009E-2"/>
  </r>
  <r>
    <x v="4"/>
    <s v="L"/>
    <x v="21"/>
    <n v="585602"/>
    <n v="4"/>
    <n v="79.2"/>
    <n v="80.798000000000002"/>
    <n v="3.9600000000000003E-2"/>
    <n v="4.0399000000000004E-2"/>
  </r>
  <r>
    <x v="4"/>
    <s v="L"/>
    <x v="22"/>
    <n v="565501"/>
    <n v="4"/>
    <n v="11095.89"/>
    <n v="19917.048999999999"/>
    <n v="5.5479449999999995"/>
    <n v="9.9585244999999993"/>
  </r>
  <r>
    <x v="4"/>
    <s v="L"/>
    <x v="22"/>
    <n v="565533"/>
    <n v="4"/>
    <n v="19.2"/>
    <n v="19.552"/>
    <n v="9.5999999999999992E-3"/>
    <n v="9.776E-3"/>
  </r>
  <r>
    <x v="4"/>
    <s v="L"/>
    <x v="22"/>
    <n v="575432"/>
    <n v="4"/>
    <n v="3895.25"/>
    <n v="6705.5407999999998"/>
    <n v="1.9476249999999999"/>
    <n v="3.3527703999999998"/>
  </r>
  <r>
    <x v="4"/>
    <s v="L"/>
    <x v="22"/>
    <n v="575433"/>
    <n v="4"/>
    <n v="39.15"/>
    <n v="39.948999999999998"/>
    <n v="1.9574999999999999E-2"/>
    <n v="1.9974499999999999E-2"/>
  </r>
  <r>
    <x v="4"/>
    <s v="L"/>
    <x v="22"/>
    <n v="575501"/>
    <n v="4"/>
    <n v="2282.9499999999998"/>
    <n v="4215.0878000000002"/>
    <n v="1.141475"/>
    <n v="2.1075439"/>
  </r>
  <r>
    <x v="4"/>
    <s v="L"/>
    <x v="22"/>
    <n v="575502"/>
    <n v="4"/>
    <n v="1198.25"/>
    <n v="2367.4796000000001"/>
    <n v="0.59912500000000002"/>
    <n v="1.1837398000000001"/>
  </r>
  <r>
    <x v="4"/>
    <s v="L"/>
    <x v="22"/>
    <n v="575531"/>
    <n v="4"/>
    <n v="2.7"/>
    <n v="2.7"/>
    <n v="1.3500000000000001E-3"/>
    <n v="1.3500000000000001E-3"/>
  </r>
  <r>
    <x v="4"/>
    <s v="L"/>
    <x v="22"/>
    <n v="575532"/>
    <n v="4"/>
    <n v="384.1"/>
    <n v="391.92660000000001"/>
    <n v="0.19205"/>
    <n v="0.19596330000000001"/>
  </r>
  <r>
    <x v="4"/>
    <s v="L"/>
    <x v="22"/>
    <n v="585432"/>
    <n v="4"/>
    <n v="725.62"/>
    <n v="1038.2318"/>
    <n v="0.36281000000000002"/>
    <n v="0.51911589999999996"/>
  </r>
  <r>
    <x v="4"/>
    <s v="L"/>
    <x v="22"/>
    <n v="585502"/>
    <n v="4"/>
    <n v="1886.9"/>
    <n v="1905.6347000000001"/>
    <n v="0.94345000000000001"/>
    <n v="0.95281735000000001"/>
  </r>
  <r>
    <x v="4"/>
    <s v="L"/>
    <x v="22"/>
    <n v="585531"/>
    <n v="4"/>
    <n v="92.5"/>
    <n v="154.16669999999999"/>
    <n v="4.6249999999999999E-2"/>
    <n v="7.7083349999999995E-2"/>
  </r>
  <r>
    <x v="4"/>
    <s v="L"/>
    <x v="22"/>
    <n v="585532"/>
    <n v="4"/>
    <n v="1410.86"/>
    <n v="1423.0672999999999"/>
    <n v="0.70543"/>
    <n v="0.71153365000000002"/>
  </r>
  <r>
    <x v="4"/>
    <s v="L"/>
    <x v="22"/>
    <n v="595531"/>
    <n v="4"/>
    <n v="168.95"/>
    <n v="230.61670000000001"/>
    <n v="8.4474999999999995E-2"/>
    <n v="0.11530835"/>
  </r>
  <r>
    <x v="4"/>
    <s v="L"/>
    <x v="22"/>
    <n v="595532"/>
    <n v="4"/>
    <n v="247.4"/>
    <n v="247.4"/>
    <n v="0.1237"/>
    <n v="0.1237"/>
  </r>
  <r>
    <x v="4"/>
    <s v="L"/>
    <x v="23"/>
    <n v="565632"/>
    <n v="4"/>
    <n v="45.6"/>
    <n v="45.6"/>
    <n v="2.2800000000000001E-2"/>
    <n v="2.2800000000000001E-2"/>
  </r>
  <r>
    <x v="4"/>
    <s v="L"/>
    <x v="23"/>
    <n v="565633"/>
    <n v="4"/>
    <n v="368.36"/>
    <n v="409.25729999999999"/>
    <n v="0.18418000000000001"/>
    <n v="0.20462865"/>
  </r>
  <r>
    <x v="4"/>
    <s v="L"/>
    <x v="23"/>
    <n v="565634"/>
    <n v="4"/>
    <n v="1905.4"/>
    <n v="1930.3522"/>
    <n v="0.95269999999999999"/>
    <n v="0.96517609999999998"/>
  </r>
  <r>
    <x v="4"/>
    <s v="L"/>
    <x v="23"/>
    <n v="565703"/>
    <n v="4"/>
    <n v="38.1"/>
    <n v="38.5"/>
    <n v="1.9050000000000001E-2"/>
    <n v="1.925E-2"/>
  </r>
  <r>
    <x v="4"/>
    <s v="L"/>
    <x v="23"/>
    <n v="575632"/>
    <n v="4"/>
    <n v="3.48"/>
    <n v="3.5510000000000002"/>
    <n v="1.74E-3"/>
    <n v="1.7755000000000002E-3"/>
  </r>
  <r>
    <x v="4"/>
    <s v="L"/>
    <x v="23"/>
    <n v="575633"/>
    <n v="4"/>
    <n v="1.74"/>
    <n v="1.7755000000000001"/>
    <n v="8.7000000000000001E-4"/>
    <n v="8.8775000000000008E-4"/>
  </r>
  <r>
    <x v="4"/>
    <s v="L"/>
    <x v="23"/>
    <n v="575635"/>
    <n v="4"/>
    <n v="1123.55"/>
    <n v="1141.2295999999999"/>
    <n v="0.56177500000000002"/>
    <n v="0.57061479999999998"/>
  </r>
  <r>
    <x v="4"/>
    <s v="M"/>
    <x v="24"/>
    <n v="585431"/>
    <n v="4"/>
    <n v="2779.31"/>
    <n v="5172.7142000000003"/>
    <n v="1.3896549999999999"/>
    <n v="2.5863571000000003"/>
  </r>
  <r>
    <x v="4"/>
    <s v="M"/>
    <x v="24"/>
    <n v="585501"/>
    <n v="4"/>
    <n v="4"/>
    <n v="4.0255000000000001"/>
    <n v="2E-3"/>
    <n v="2.0127500000000002E-3"/>
  </r>
  <r>
    <x v="4"/>
    <s v="M"/>
    <x v="24"/>
    <n v="595400"/>
    <n v="4"/>
    <n v="1382.18"/>
    <n v="1390.098"/>
    <n v="0.69108999999999998"/>
    <n v="0.69504900000000003"/>
  </r>
  <r>
    <x v="4"/>
    <s v="M"/>
    <x v="24"/>
    <n v="595431"/>
    <n v="4"/>
    <n v="31126.57"/>
    <n v="31536.4722"/>
    <n v="15.563285"/>
    <n v="15.768236099999999"/>
  </r>
  <r>
    <x v="4"/>
    <s v="M"/>
    <x v="24"/>
    <n v="595432"/>
    <n v="4"/>
    <n v="8"/>
    <n v="8.0510000000000002"/>
    <n v="4.0000000000000001E-3"/>
    <n v="4.0255000000000004E-3"/>
  </r>
  <r>
    <x v="4"/>
    <s v="M"/>
    <x v="24"/>
    <n v="595434"/>
    <n v="4"/>
    <n v="5.32"/>
    <n v="5.32"/>
    <n v="2.66E-3"/>
    <n v="2.66E-3"/>
  </r>
  <r>
    <x v="4"/>
    <s v="M"/>
    <x v="24"/>
    <n v="595502"/>
    <n v="4"/>
    <n v="16"/>
    <n v="16.102"/>
    <n v="8.0000000000000002E-3"/>
    <n v="8.0510000000000009E-3"/>
  </r>
  <r>
    <x v="4"/>
    <s v="M"/>
    <x v="24"/>
    <n v="595505"/>
    <n v="4"/>
    <n v="561"/>
    <n v="561"/>
    <n v="0.28050000000000003"/>
    <n v="0.28050000000000003"/>
  </r>
  <r>
    <x v="4"/>
    <s v="M"/>
    <x v="24"/>
    <n v="595533"/>
    <n v="4"/>
    <n v="19.5"/>
    <n v="19.5"/>
    <n v="9.75E-3"/>
    <n v="9.75E-3"/>
  </r>
  <r>
    <x v="4"/>
    <s v="M"/>
    <x v="24"/>
    <n v="605400"/>
    <n v="4"/>
    <n v="4316.6499999999996"/>
    <n v="5311.3755000000001"/>
    <n v="2.1583249999999996"/>
    <n v="2.6556877500000002"/>
  </r>
  <r>
    <x v="4"/>
    <s v="M"/>
    <x v="24"/>
    <n v="605431"/>
    <n v="4"/>
    <n v="467.21"/>
    <n v="467.69470000000001"/>
    <n v="0.23360499999999998"/>
    <n v="0.23384735000000001"/>
  </r>
  <r>
    <x v="4"/>
    <s v="M"/>
    <x v="24"/>
    <n v="605432"/>
    <n v="4"/>
    <n v="26.5"/>
    <n v="26.5"/>
    <n v="1.325E-2"/>
    <n v="1.325E-2"/>
  </r>
  <r>
    <x v="4"/>
    <s v="M"/>
    <x v="24"/>
    <n v="605501"/>
    <n v="4"/>
    <n v="2"/>
    <n v="2"/>
    <n v="1E-3"/>
    <n v="1E-3"/>
  </r>
  <r>
    <x v="4"/>
    <s v="M"/>
    <x v="24"/>
    <n v="605502"/>
    <n v="4"/>
    <n v="12"/>
    <n v="12"/>
    <n v="6.0000000000000001E-3"/>
    <n v="6.0000000000000001E-3"/>
  </r>
  <r>
    <x v="4"/>
    <s v="M"/>
    <x v="24"/>
    <n v="605503"/>
    <n v="4"/>
    <n v="533.4"/>
    <n v="608.20060000000001"/>
    <n v="0.26669999999999999"/>
    <n v="0.30410029999999999"/>
  </r>
  <r>
    <x v="4"/>
    <s v="M"/>
    <x v="24"/>
    <n v="605504"/>
    <n v="4"/>
    <n v="68.5"/>
    <n v="68.5"/>
    <n v="3.4250000000000003E-2"/>
    <n v="3.4250000000000003E-2"/>
  </r>
  <r>
    <x v="4"/>
    <s v="M"/>
    <x v="24"/>
    <n v="605507"/>
    <n v="4"/>
    <n v="20"/>
    <n v="20"/>
    <n v="0.01"/>
    <n v="0.01"/>
  </r>
  <r>
    <x v="4"/>
    <s v="M"/>
    <x v="24"/>
    <n v="605531"/>
    <n v="4"/>
    <n v="71.5"/>
    <n v="71.5"/>
    <n v="3.5749999999999997E-2"/>
    <n v="3.5749999999999997E-2"/>
  </r>
  <r>
    <x v="4"/>
    <s v="M"/>
    <x v="24"/>
    <n v="615330"/>
    <n v="4"/>
    <n v="0.3"/>
    <n v="0.6"/>
    <n v="1.4999999999999999E-4"/>
    <n v="2.9999999999999997E-4"/>
  </r>
  <r>
    <x v="4"/>
    <s v="M"/>
    <x v="24"/>
    <n v="615400"/>
    <n v="4"/>
    <n v="1349.78"/>
    <n v="1939.78"/>
    <n v="0.67488999999999999"/>
    <n v="0.96989000000000003"/>
  </r>
  <r>
    <x v="4"/>
    <s v="M"/>
    <x v="24"/>
    <n v="615431"/>
    <n v="4"/>
    <n v="371.85"/>
    <n v="371.85"/>
    <n v="0.18592500000000001"/>
    <n v="0.18592500000000001"/>
  </r>
  <r>
    <x v="4"/>
    <s v="M"/>
    <x v="24"/>
    <n v="615432"/>
    <n v="4"/>
    <n v="68.400000000000006"/>
    <n v="68.400000000000006"/>
    <n v="3.4200000000000001E-2"/>
    <n v="3.4200000000000001E-2"/>
  </r>
  <r>
    <x v="4"/>
    <s v="M"/>
    <x v="24"/>
    <n v="615503"/>
    <n v="4"/>
    <n v="7.5"/>
    <n v="7.5"/>
    <n v="3.7499999999999999E-3"/>
    <n v="3.7499999999999999E-3"/>
  </r>
  <r>
    <x v="4"/>
    <s v="M"/>
    <x v="24"/>
    <n v="615505"/>
    <n v="4"/>
    <n v="220.05"/>
    <n v="220.57550000000001"/>
    <n v="0.11002500000000001"/>
    <n v="0.11028775"/>
  </r>
  <r>
    <x v="4"/>
    <s v="M"/>
    <x v="24"/>
    <n v="615507"/>
    <n v="4"/>
    <n v="17.100000000000001"/>
    <n v="17.100000000000001"/>
    <n v="8.5500000000000003E-3"/>
    <n v="8.5500000000000003E-3"/>
  </r>
  <r>
    <x v="4"/>
    <s v="M"/>
    <x v="24"/>
    <n v="615508"/>
    <n v="4"/>
    <n v="16"/>
    <n v="16"/>
    <n v="8.0000000000000002E-3"/>
    <n v="8.0000000000000002E-3"/>
  </r>
  <r>
    <x v="4"/>
    <s v="M"/>
    <x v="24"/>
    <n v="625330"/>
    <n v="4"/>
    <n v="11.5"/>
    <n v="14.5"/>
    <n v="5.7499999999999999E-3"/>
    <n v="7.2500000000000004E-3"/>
  </r>
  <r>
    <x v="4"/>
    <s v="M"/>
    <x v="24"/>
    <n v="625401"/>
    <n v="4"/>
    <n v="17.29"/>
    <n v="17.29"/>
    <n v="8.6449999999999999E-3"/>
    <n v="8.6449999999999999E-3"/>
  </r>
  <r>
    <x v="4"/>
    <s v="M"/>
    <x v="24"/>
    <n v="625402"/>
    <n v="4"/>
    <n v="3055.2"/>
    <n v="3090.0632999999998"/>
    <n v="1.5275999999999998"/>
    <n v="1.5450316499999999"/>
  </r>
  <r>
    <x v="4"/>
    <s v="M"/>
    <x v="24"/>
    <n v="625403"/>
    <n v="4"/>
    <n v="67.83"/>
    <n v="67.83"/>
    <n v="3.3915000000000001E-2"/>
    <n v="3.3915000000000001E-2"/>
  </r>
  <r>
    <x v="4"/>
    <s v="M"/>
    <x v="24"/>
    <n v="625432"/>
    <n v="4"/>
    <n v="95"/>
    <n v="95"/>
    <n v="4.7500000000000001E-2"/>
    <n v="4.7500000000000001E-2"/>
  </r>
  <r>
    <x v="4"/>
    <s v="M"/>
    <x v="24"/>
    <n v="625433"/>
    <n v="4"/>
    <n v="28.55"/>
    <n v="28.55"/>
    <n v="1.4274999999999999E-2"/>
    <n v="1.4274999999999999E-2"/>
  </r>
  <r>
    <x v="4"/>
    <s v="M"/>
    <x v="24"/>
    <n v="625435"/>
    <n v="4"/>
    <n v="78.23"/>
    <n v="78.23"/>
    <n v="3.9115000000000004E-2"/>
    <n v="3.9115000000000004E-2"/>
  </r>
  <r>
    <x v="4"/>
    <s v="M"/>
    <x v="24"/>
    <n v="625436"/>
    <n v="4"/>
    <n v="45.68"/>
    <n v="45.68"/>
    <n v="2.2839999999999999E-2"/>
    <n v="2.2839999999999999E-2"/>
  </r>
  <r>
    <x v="4"/>
    <s v="M"/>
    <x v="24"/>
    <n v="635330"/>
    <n v="4"/>
    <n v="2471.41"/>
    <n v="2479.3433"/>
    <n v="1.2357049999999998"/>
    <n v="1.23967165"/>
  </r>
  <r>
    <x v="4"/>
    <s v="M"/>
    <x v="24"/>
    <n v="635400"/>
    <n v="4"/>
    <n v="169.32"/>
    <n v="169.32"/>
    <n v="8.4659999999999999E-2"/>
    <n v="8.4659999999999999E-2"/>
  </r>
  <r>
    <x v="4"/>
    <s v="M"/>
    <x v="24"/>
    <n v="635433"/>
    <n v="4"/>
    <n v="28.55"/>
    <n v="28.55"/>
    <n v="1.4274999999999999E-2"/>
    <n v="1.4274999999999999E-2"/>
  </r>
  <r>
    <x v="4"/>
    <s v="M"/>
    <x v="24"/>
    <n v="635435"/>
    <n v="4"/>
    <n v="42.12"/>
    <n v="42.12"/>
    <n v="2.1059999999999999E-2"/>
    <n v="2.1059999999999999E-2"/>
  </r>
  <r>
    <x v="4"/>
    <s v="M"/>
    <x v="24"/>
    <n v="645300"/>
    <n v="4"/>
    <n v="1270"/>
    <n v="1270"/>
    <n v="0.63500000000000001"/>
    <n v="0.63500000000000001"/>
  </r>
  <r>
    <x v="4"/>
    <s v="M"/>
    <x v="24"/>
    <n v="645331"/>
    <n v="4"/>
    <n v="3435.45"/>
    <n v="3438.35"/>
    <n v="1.7177249999999999"/>
    <n v="1.7191749999999999"/>
  </r>
  <r>
    <x v="4"/>
    <s v="M"/>
    <x v="24"/>
    <n v="645401"/>
    <n v="4"/>
    <n v="78.760000000000005"/>
    <n v="78.760000000000005"/>
    <n v="3.9380000000000005E-2"/>
    <n v="3.9380000000000005E-2"/>
  </r>
  <r>
    <x v="4"/>
    <s v="M"/>
    <x v="24"/>
    <n v="645431"/>
    <n v="4"/>
    <n v="11.7"/>
    <n v="11.7"/>
    <n v="5.8499999999999993E-3"/>
    <n v="5.8499999999999993E-3"/>
  </r>
  <r>
    <x v="4"/>
    <s v="M"/>
    <x v="25"/>
    <n v="645332"/>
    <n v="4"/>
    <n v="444.34"/>
    <n v="444.34"/>
    <n v="0.22216999999999998"/>
    <n v="0.22216999999999998"/>
  </r>
  <r>
    <x v="4"/>
    <s v="M"/>
    <x v="25"/>
    <n v="645408"/>
    <n v="4"/>
    <n v="2.34"/>
    <n v="2.34"/>
    <n v="1.17E-3"/>
    <n v="1.17E-3"/>
  </r>
  <r>
    <x v="4"/>
    <s v="M"/>
    <x v="25"/>
    <n v="655330"/>
    <n v="4"/>
    <n v="20708.7"/>
    <n v="24896.7"/>
    <n v="10.35435"/>
    <n v="12.44835"/>
  </r>
  <r>
    <x v="4"/>
    <s v="M"/>
    <x v="25"/>
    <n v="655404"/>
    <n v="4"/>
    <n v="12.25"/>
    <n v="12.25"/>
    <n v="6.1250000000000002E-3"/>
    <n v="6.1250000000000002E-3"/>
  </r>
  <r>
    <x v="4"/>
    <s v="M"/>
    <x v="25"/>
    <n v="655413"/>
    <n v="4"/>
    <n v="4.5999999999999996"/>
    <n v="4.6939000000000002"/>
    <n v="2.3E-3"/>
    <n v="2.34695E-3"/>
  </r>
  <r>
    <x v="4"/>
    <s v="M"/>
    <x v="25"/>
    <n v="665301"/>
    <n v="4"/>
    <n v="517.45000000000005"/>
    <n v="517.45000000000005"/>
    <n v="0.25872500000000004"/>
    <n v="0.25872500000000004"/>
  </r>
  <r>
    <x v="4"/>
    <s v="M"/>
    <x v="25"/>
    <n v="665302"/>
    <n v="4"/>
    <n v="3"/>
    <n v="3"/>
    <n v="1.5E-3"/>
    <n v="1.5E-3"/>
  </r>
  <r>
    <x v="4"/>
    <s v="M"/>
    <x v="25"/>
    <n v="665331"/>
    <n v="4"/>
    <n v="20.25"/>
    <n v="20.25"/>
    <n v="1.0125E-2"/>
    <n v="1.0125E-2"/>
  </r>
  <r>
    <x v="4"/>
    <s v="M"/>
    <x v="25"/>
    <n v="665332"/>
    <n v="4"/>
    <n v="26.06"/>
    <n v="26.06"/>
    <n v="1.303E-2"/>
    <n v="1.303E-2"/>
  </r>
  <r>
    <x v="4"/>
    <s v="M"/>
    <x v="25"/>
    <n v="665333"/>
    <n v="4"/>
    <n v="617.70000000000005"/>
    <n v="617.70000000000005"/>
    <n v="0.30885000000000001"/>
    <n v="0.30885000000000001"/>
  </r>
  <r>
    <x v="4"/>
    <s v="M"/>
    <x v="25"/>
    <n v="675230"/>
    <n v="4"/>
    <n v="327"/>
    <n v="327"/>
    <n v="0.16350000000000001"/>
    <n v="0.16350000000000001"/>
  </r>
  <r>
    <x v="4"/>
    <s v="M"/>
    <x v="25"/>
    <n v="675302"/>
    <n v="4"/>
    <n v="85.3"/>
    <n v="85.3"/>
    <n v="4.265E-2"/>
    <n v="4.265E-2"/>
  </r>
  <r>
    <x v="4"/>
    <s v="M"/>
    <x v="25"/>
    <n v="685231"/>
    <n v="4"/>
    <n v="134.9"/>
    <n v="134.9"/>
    <n v="6.7449999999999996E-2"/>
    <n v="6.7449999999999996E-2"/>
  </r>
  <r>
    <x v="4"/>
    <s v="M"/>
    <x v="25"/>
    <n v="685301"/>
    <n v="4"/>
    <n v="55.65"/>
    <n v="55.65"/>
    <n v="2.7824999999999999E-2"/>
    <n v="2.7824999999999999E-2"/>
  </r>
  <r>
    <x v="4"/>
    <s v="M"/>
    <x v="25"/>
    <n v="685302"/>
    <n v="4"/>
    <n v="53.4"/>
    <n v="53.4"/>
    <n v="2.6699999999999998E-2"/>
    <n v="2.6699999999999998E-2"/>
  </r>
  <r>
    <x v="4"/>
    <s v="M"/>
    <x v="25"/>
    <n v="695200"/>
    <n v="4"/>
    <n v="140"/>
    <n v="140"/>
    <n v="7.0000000000000007E-2"/>
    <n v="7.0000000000000007E-2"/>
  </r>
  <r>
    <x v="4"/>
    <s v="M"/>
    <x v="25"/>
    <n v="695239"/>
    <n v="4"/>
    <n v="78.400000000000006"/>
    <n v="78.400000000000006"/>
    <n v="3.9200000000000006E-2"/>
    <n v="3.9200000000000006E-2"/>
  </r>
  <r>
    <x v="4"/>
    <s v="O"/>
    <x v="26"/>
    <n v="655409"/>
    <n v="4"/>
    <n v="22.86"/>
    <n v="22.86"/>
    <n v="1.1429999999999999E-2"/>
    <n v="1.1429999999999999E-2"/>
  </r>
  <r>
    <x v="4"/>
    <s v="O"/>
    <x v="26"/>
    <n v="665336"/>
    <n v="4"/>
    <n v="27.24"/>
    <n v="27.521599999999999"/>
    <n v="1.3619999999999998E-2"/>
    <n v="1.37608E-2"/>
  </r>
  <r>
    <x v="4"/>
    <s v="O"/>
    <x v="26"/>
    <n v="665401"/>
    <n v="4"/>
    <n v="17.04"/>
    <n v="17.04"/>
    <n v="8.5199999999999998E-3"/>
    <n v="8.5199999999999998E-3"/>
  </r>
  <r>
    <x v="4"/>
    <s v="O"/>
    <x v="26"/>
    <n v="665403"/>
    <n v="4"/>
    <n v="877.6"/>
    <n v="877.69389999999999"/>
    <n v="0.43880000000000002"/>
    <n v="0.43884695000000001"/>
  </r>
  <r>
    <x v="4"/>
    <s v="O"/>
    <x v="26"/>
    <n v="675304"/>
    <n v="4"/>
    <n v="347.5"/>
    <n v="347.5"/>
    <n v="0.17374999999999999"/>
    <n v="0.17374999999999999"/>
  </r>
  <r>
    <x v="4"/>
    <s v="O"/>
    <x v="26"/>
    <n v="675332"/>
    <n v="4"/>
    <n v="9.6"/>
    <n v="9.6"/>
    <n v="4.7999999999999996E-3"/>
    <n v="4.7999999999999996E-3"/>
  </r>
  <r>
    <x v="4"/>
    <s v="O"/>
    <x v="26"/>
    <n v="675333"/>
    <n v="4"/>
    <n v="1017.4"/>
    <n v="1017.4"/>
    <n v="0.50870000000000004"/>
    <n v="0.50870000000000004"/>
  </r>
  <r>
    <x v="4"/>
    <s v="O"/>
    <x v="26"/>
    <n v="675334"/>
    <n v="4"/>
    <n v="3.66"/>
    <n v="3.66"/>
    <n v="1.83E-3"/>
    <n v="1.83E-3"/>
  </r>
  <r>
    <x v="4"/>
    <s v="O"/>
    <x v="26"/>
    <n v="685305"/>
    <n v="4"/>
    <n v="48"/>
    <n v="48"/>
    <n v="2.4E-2"/>
    <n v="2.4E-2"/>
  </r>
  <r>
    <x v="4"/>
    <s v="O"/>
    <x v="26"/>
    <n v="685331"/>
    <n v="4"/>
    <n v="200"/>
    <n v="200"/>
    <n v="0.1"/>
    <n v="0.1"/>
  </r>
  <r>
    <x v="4"/>
    <s v="O"/>
    <x v="26"/>
    <n v="695236"/>
    <n v="4"/>
    <n v="2.7"/>
    <n v="2.7"/>
    <n v="1.3500000000000001E-3"/>
    <n v="1.3500000000000001E-3"/>
  </r>
  <r>
    <x v="4"/>
    <s v="O"/>
    <x v="26"/>
    <n v="695238"/>
    <n v="4"/>
    <n v="69"/>
    <n v="138"/>
    <n v="3.4500000000000003E-2"/>
    <n v="6.9000000000000006E-2"/>
  </r>
  <r>
    <x v="4"/>
    <s v="O"/>
    <x v="26"/>
    <n v="695301"/>
    <n v="4"/>
    <n v="34"/>
    <n v="49"/>
    <n v="1.7000000000000001E-2"/>
    <n v="2.4500000000000001E-2"/>
  </r>
  <r>
    <x v="4"/>
    <s v="O"/>
    <x v="26"/>
    <n v="705231"/>
    <n v="4"/>
    <n v="39.9"/>
    <n v="39.9"/>
    <n v="1.9949999999999999E-2"/>
    <n v="1.9949999999999999E-2"/>
  </r>
  <r>
    <x v="4"/>
    <s v="O"/>
    <x v="26"/>
    <n v="705300"/>
    <n v="4"/>
    <n v="18"/>
    <n v="36"/>
    <n v="8.9999999999999993E-3"/>
    <n v="1.7999999999999999E-2"/>
  </r>
  <r>
    <x v="4"/>
    <s v="O"/>
    <x v="26"/>
    <n v="725201"/>
    <n v="4"/>
    <n v="21.09"/>
    <n v="21.09"/>
    <n v="1.0545000000000001E-2"/>
    <n v="1.0545000000000001E-2"/>
  </r>
  <r>
    <x v="4"/>
    <s v="O"/>
    <x v="26"/>
    <n v="735201"/>
    <n v="4"/>
    <n v="507.15"/>
    <n v="507.15"/>
    <n v="0.25357499999999999"/>
    <n v="0.25357499999999999"/>
  </r>
  <r>
    <x v="4"/>
    <s v="O"/>
    <x v="26"/>
    <n v="745206"/>
    <n v="4"/>
    <n v="59.45"/>
    <n v="59.45"/>
    <n v="2.9725000000000001E-2"/>
    <n v="2.9725000000000001E-2"/>
  </r>
  <r>
    <x v="4"/>
    <s v="O"/>
    <x v="26"/>
    <n v="755135"/>
    <n v="4"/>
    <n v="105.45"/>
    <n v="105.45"/>
    <n v="5.2725000000000001E-2"/>
    <n v="5.2725000000000001E-2"/>
  </r>
  <r>
    <x v="4"/>
    <s v="O"/>
    <x v="26"/>
    <n v="755201"/>
    <n v="4"/>
    <n v="51.24"/>
    <n v="60.14"/>
    <n v="2.562E-2"/>
    <n v="3.007E-2"/>
  </r>
  <r>
    <x v="4"/>
    <s v="O"/>
    <x v="26"/>
    <n v="755206"/>
    <n v="4"/>
    <n v="210.9"/>
    <n v="210.9"/>
    <n v="0.10545"/>
    <n v="0.10545"/>
  </r>
  <r>
    <x v="4"/>
    <s v="O"/>
    <x v="26"/>
    <n v="765138"/>
    <n v="4"/>
    <n v="5"/>
    <n v="5"/>
    <n v="2.5000000000000001E-3"/>
    <n v="2.5000000000000001E-3"/>
  </r>
  <r>
    <x v="4"/>
    <s v="O"/>
    <x v="26"/>
    <n v="775133"/>
    <n v="4"/>
    <n v="0.06"/>
    <n v="0.06"/>
    <n v="2.9999999999999997E-5"/>
    <n v="2.9999999999999997E-5"/>
  </r>
  <r>
    <x v="4"/>
    <s v="O"/>
    <x v="26"/>
    <n v="785102"/>
    <n v="4"/>
    <n v="80.099999999999994"/>
    <n v="160.19999999999999"/>
    <n v="4.0049999999999995E-2"/>
    <n v="8.0099999999999991E-2"/>
  </r>
  <r>
    <x v="4"/>
    <s v="O"/>
    <x v="26"/>
    <n v="785134"/>
    <n v="4"/>
    <n v="14.06"/>
    <n v="14.06"/>
    <n v="7.0300000000000007E-3"/>
    <n v="7.0300000000000007E-3"/>
  </r>
  <r>
    <x v="4"/>
    <s v="O"/>
    <x v="26"/>
    <n v="795131"/>
    <n v="4"/>
    <n v="351.5"/>
    <n v="351.5"/>
    <n v="0.17574999999999999"/>
    <n v="0.17574999999999999"/>
  </r>
  <r>
    <x v="4"/>
    <s v="O"/>
    <x v="26"/>
    <n v="815131"/>
    <n v="4"/>
    <n v="311.2"/>
    <n v="311.2"/>
    <n v="0.15559999999999999"/>
    <n v="0.15559999999999999"/>
  </r>
  <r>
    <x v="4"/>
    <s v="O"/>
    <x v="26"/>
    <n v="825133"/>
    <n v="4"/>
    <n v="42.9"/>
    <n v="43.775500000000001"/>
    <n v="2.145E-2"/>
    <n v="2.1887750000000001E-2"/>
  </r>
  <r>
    <x v="4"/>
    <s v="O"/>
    <x v="26"/>
    <n v="825201"/>
    <n v="4"/>
    <n v="42.9"/>
    <n v="43.775500000000001"/>
    <n v="2.145E-2"/>
    <n v="2.1887750000000001E-2"/>
  </r>
  <r>
    <x v="4"/>
    <s v="O"/>
    <x v="26"/>
    <n v="825202"/>
    <n v="4"/>
    <n v="44.2"/>
    <n v="45.1021"/>
    <n v="2.2100000000000002E-2"/>
    <n v="2.255105E-2"/>
  </r>
  <r>
    <x v="4"/>
    <s v="O"/>
    <x v="26"/>
    <n v="855200"/>
    <n v="4"/>
    <n v="66"/>
    <n v="66"/>
    <n v="3.3000000000000002E-2"/>
    <n v="3.3000000000000002E-2"/>
  </r>
  <r>
    <x v="4"/>
    <s v="O"/>
    <x v="27"/>
    <n v="695530"/>
    <n v="4"/>
    <n v="21"/>
    <n v="21"/>
    <n v="1.0500000000000001E-2"/>
    <n v="1.0500000000000001E-2"/>
  </r>
  <r>
    <x v="4"/>
    <s v="O"/>
    <x v="27"/>
    <n v="695600"/>
    <n v="4"/>
    <n v="65"/>
    <n v="65"/>
    <n v="3.2500000000000001E-2"/>
    <n v="3.2500000000000001E-2"/>
  </r>
  <r>
    <x v="4"/>
    <s v="O"/>
    <x v="27"/>
    <n v="705530"/>
    <n v="4"/>
    <n v="21"/>
    <n v="21"/>
    <n v="1.0500000000000001E-2"/>
    <n v="1.0500000000000001E-2"/>
  </r>
  <r>
    <x v="4"/>
    <s v="O"/>
    <x v="27"/>
    <n v="705600"/>
    <n v="4"/>
    <n v="3.6"/>
    <n v="3.6"/>
    <n v="1.8E-3"/>
    <n v="1.8E-3"/>
  </r>
  <r>
    <x v="4"/>
    <s v="O"/>
    <x v="27"/>
    <n v="705630"/>
    <n v="4"/>
    <n v="32.19"/>
    <n v="32.19"/>
    <n v="1.6094999999999998E-2"/>
    <n v="1.6094999999999998E-2"/>
  </r>
  <r>
    <x v="4"/>
    <s v="O"/>
    <x v="27"/>
    <n v="715700"/>
    <n v="4"/>
    <n v="54.81"/>
    <n v="54.81"/>
    <n v="2.7405000000000002E-2"/>
    <n v="2.7405000000000002E-2"/>
  </r>
  <r>
    <x v="4"/>
    <s v="O"/>
    <x v="27"/>
    <n v="725630"/>
    <n v="4"/>
    <n v="114.2"/>
    <n v="183.2"/>
    <n v="5.7099999999999998E-2"/>
    <n v="9.1600000000000001E-2"/>
  </r>
  <r>
    <x v="4"/>
    <s v="O"/>
    <x v="27"/>
    <n v="725700"/>
    <n v="4"/>
    <n v="957.8"/>
    <n v="957.8"/>
    <n v="0.47889999999999999"/>
    <n v="0.47889999999999999"/>
  </r>
  <r>
    <x v="4"/>
    <s v="O"/>
    <x v="28"/>
    <n v="635504"/>
    <n v="4"/>
    <n v="2.1"/>
    <n v="2.1"/>
    <n v="1.0500000000000002E-3"/>
    <n v="1.0500000000000002E-3"/>
  </r>
  <r>
    <x v="4"/>
    <s v="O"/>
    <x v="28"/>
    <n v="645501"/>
    <n v="4"/>
    <n v="4"/>
    <n v="4"/>
    <n v="2E-3"/>
    <n v="2E-3"/>
  </r>
  <r>
    <x v="4"/>
    <s v="O"/>
    <x v="28"/>
    <n v="655430"/>
    <n v="4"/>
    <n v="3"/>
    <n v="3"/>
    <n v="1.5E-3"/>
    <n v="1.5E-3"/>
  </r>
  <r>
    <x v="4"/>
    <m/>
    <x v="30"/>
    <n v="15200"/>
    <n v="1"/>
    <n v="37"/>
    <n v="37"/>
    <n v="1.8499999999999999E-2"/>
    <n v="1.8499999999999999E-2"/>
  </r>
  <r>
    <x v="5"/>
    <s v="A"/>
    <x v="0"/>
    <n v="345602"/>
    <n v="1"/>
    <n v="2903.8"/>
    <n v="2903.8"/>
    <n v="1.4519000000000002"/>
    <n v="1.4519000000000002"/>
  </r>
  <r>
    <x v="5"/>
    <s v="A"/>
    <x v="0"/>
    <n v="345607"/>
    <n v="1"/>
    <n v="4954.91"/>
    <n v="4956.9813999999997"/>
    <n v="2.477455"/>
    <n v="2.4784907"/>
  </r>
  <r>
    <x v="5"/>
    <s v="A"/>
    <x v="0"/>
    <n v="355601"/>
    <n v="1"/>
    <n v="9719.9"/>
    <n v="9739.8898000000008"/>
    <n v="4.8599499999999995"/>
    <n v="4.8699449000000001"/>
  </r>
  <r>
    <x v="5"/>
    <s v="A"/>
    <x v="0"/>
    <n v="355602"/>
    <n v="1"/>
    <n v="1224.25"/>
    <n v="1224.8417999999999"/>
    <n v="0.61212500000000003"/>
    <n v="0.61242089999999993"/>
  </r>
  <r>
    <x v="5"/>
    <s v="A"/>
    <x v="0"/>
    <n v="355631"/>
    <n v="1"/>
    <n v="13097.82"/>
    <n v="13106.3266"/>
    <n v="6.5489100000000002"/>
    <n v="6.5531633000000005"/>
  </r>
  <r>
    <x v="5"/>
    <s v="A"/>
    <x v="0"/>
    <n v="355632"/>
    <n v="1"/>
    <n v="1207.9000000000001"/>
    <n v="1207.9000000000001"/>
    <n v="0.6039500000000001"/>
    <n v="0.6039500000000001"/>
  </r>
  <r>
    <x v="5"/>
    <s v="A"/>
    <x v="0"/>
    <n v="355633"/>
    <n v="1"/>
    <n v="7989.44"/>
    <n v="8009.7375000000002"/>
    <n v="3.9947199999999996"/>
    <n v="4.00486875"/>
  </r>
  <r>
    <x v="5"/>
    <s v="A"/>
    <x v="0"/>
    <n v="355634"/>
    <n v="1"/>
    <n v="1265.28"/>
    <n v="1284.4024999999999"/>
    <n v="0.63263999999999998"/>
    <n v="0.64220124999999995"/>
  </r>
  <r>
    <x v="5"/>
    <s v="A"/>
    <x v="0"/>
    <n v="355635"/>
    <n v="1"/>
    <n v="2812.15"/>
    <n v="2812.15"/>
    <n v="1.406075"/>
    <n v="1.406075"/>
  </r>
  <r>
    <x v="5"/>
    <s v="A"/>
    <x v="0"/>
    <n v="355702"/>
    <n v="1"/>
    <n v="4097.8599999999997"/>
    <n v="4098.3468999999996"/>
    <n v="2.0489299999999999"/>
    <n v="2.0491734499999996"/>
  </r>
  <r>
    <x v="5"/>
    <s v="A"/>
    <x v="0"/>
    <n v="355703"/>
    <n v="1"/>
    <n v="4323.6499999999996"/>
    <n v="4324.3804"/>
    <n v="2.1618249999999999"/>
    <n v="2.1621902"/>
  </r>
  <r>
    <x v="5"/>
    <s v="A"/>
    <x v="0"/>
    <n v="355704"/>
    <n v="1"/>
    <n v="212.3"/>
    <n v="212.3"/>
    <n v="0.10615000000000001"/>
    <n v="0.10615000000000001"/>
  </r>
  <r>
    <x v="5"/>
    <s v="A"/>
    <x v="0"/>
    <n v="355705"/>
    <n v="1"/>
    <n v="241.35"/>
    <n v="241.35"/>
    <n v="0.12067499999999999"/>
    <n v="0.12067499999999999"/>
  </r>
  <r>
    <x v="5"/>
    <s v="A"/>
    <x v="0"/>
    <n v="365701"/>
    <n v="1"/>
    <n v="7558.26"/>
    <n v="7564.7326000000003"/>
    <n v="3.7791300000000003"/>
    <n v="3.7823663000000001"/>
  </r>
  <r>
    <x v="5"/>
    <s v="A"/>
    <x v="0"/>
    <n v="365702"/>
    <n v="1"/>
    <n v="726"/>
    <n v="726"/>
    <n v="0.36299999999999999"/>
    <n v="0.36299999999999999"/>
  </r>
  <r>
    <x v="5"/>
    <s v="A"/>
    <x v="1"/>
    <n v="375730"/>
    <n v="1"/>
    <n v="15577.08"/>
    <n v="15702.0947"/>
    <n v="7.7885400000000002"/>
    <n v="7.85104735"/>
  </r>
  <r>
    <x v="5"/>
    <s v="A"/>
    <x v="1"/>
    <n v="375801"/>
    <n v="1"/>
    <n v="15943.85"/>
    <n v="15968.0635"/>
    <n v="7.9719250000000006"/>
    <n v="7.9840317499999998"/>
  </r>
  <r>
    <x v="5"/>
    <s v="A"/>
    <x v="1"/>
    <n v="375802"/>
    <n v="1"/>
    <n v="263"/>
    <n v="263"/>
    <n v="0.13150000000000001"/>
    <n v="0.13150000000000001"/>
  </r>
  <r>
    <x v="5"/>
    <s v="A"/>
    <x v="1"/>
    <n v="375831"/>
    <n v="1"/>
    <n v="1668.57"/>
    <n v="1668.57"/>
    <n v="0.83428499999999994"/>
    <n v="0.83428499999999994"/>
  </r>
  <r>
    <x v="5"/>
    <s v="A"/>
    <x v="1"/>
    <n v="375832"/>
    <n v="1"/>
    <n v="51.57"/>
    <n v="51.57"/>
    <n v="2.5784999999999999E-2"/>
    <n v="2.5784999999999999E-2"/>
  </r>
  <r>
    <x v="5"/>
    <s v="A"/>
    <x v="1"/>
    <n v="385800"/>
    <n v="1"/>
    <n v="40786.07"/>
    <n v="40953.213499999998"/>
    <n v="20.393035000000001"/>
    <n v="20.476606749999998"/>
  </r>
  <r>
    <x v="5"/>
    <s v="A"/>
    <x v="1"/>
    <n v="385831"/>
    <n v="1"/>
    <n v="8672.7999999999993"/>
    <n v="8675.3366999999998"/>
    <n v="4.3363999999999994"/>
    <n v="4.3376683499999995"/>
  </r>
  <r>
    <x v="5"/>
    <s v="A"/>
    <x v="1"/>
    <n v="385901"/>
    <n v="1"/>
    <n v="1.21"/>
    <n v="1.21"/>
    <n v="6.0499999999999996E-4"/>
    <n v="6.0499999999999996E-4"/>
  </r>
  <r>
    <x v="5"/>
    <s v="A"/>
    <x v="1"/>
    <n v="395800"/>
    <n v="1"/>
    <n v="14151.06"/>
    <n v="14196.2804"/>
    <n v="7.0755299999999997"/>
    <n v="7.0981401999999996"/>
  </r>
  <r>
    <x v="5"/>
    <s v="A"/>
    <x v="1"/>
    <n v="395830"/>
    <n v="1"/>
    <n v="4680.68"/>
    <n v="4683.7241000000004"/>
    <n v="2.3403400000000003"/>
    <n v="2.34186205"/>
  </r>
  <r>
    <x v="5"/>
    <s v="A"/>
    <x v="1"/>
    <n v="395901"/>
    <n v="1"/>
    <n v="41.19"/>
    <n v="41.19"/>
    <n v="2.0594999999999999E-2"/>
    <n v="2.0594999999999999E-2"/>
  </r>
  <r>
    <x v="5"/>
    <s v="A"/>
    <x v="2"/>
    <n v="395931"/>
    <n v="1"/>
    <n v="350.68"/>
    <n v="350.68"/>
    <n v="0.17534"/>
    <n v="0.17534"/>
  </r>
  <r>
    <x v="5"/>
    <s v="A"/>
    <x v="2"/>
    <n v="405830"/>
    <n v="1"/>
    <n v="1277.73"/>
    <n v="1279.2606000000001"/>
    <n v="0.63886500000000002"/>
    <n v="0.63963029999999998"/>
  </r>
  <r>
    <x v="5"/>
    <s v="A"/>
    <x v="2"/>
    <n v="405900"/>
    <n v="1"/>
    <n v="10390.379999999999"/>
    <n v="10390.379999999999"/>
    <n v="5.1951899999999993"/>
    <n v="5.1951899999999993"/>
  </r>
  <r>
    <x v="5"/>
    <s v="A"/>
    <x v="2"/>
    <n v="405933"/>
    <n v="1"/>
    <n v="54.22"/>
    <n v="54.22"/>
    <n v="2.7109999999999999E-2"/>
    <n v="2.7109999999999999E-2"/>
  </r>
  <r>
    <x v="5"/>
    <s v="A"/>
    <x v="2"/>
    <n v="405934"/>
    <n v="1"/>
    <n v="10"/>
    <n v="10"/>
    <n v="5.0000000000000001E-3"/>
    <n v="5.0000000000000001E-3"/>
  </r>
  <r>
    <x v="5"/>
    <s v="A"/>
    <x v="2"/>
    <n v="415830"/>
    <n v="1"/>
    <n v="132"/>
    <n v="132"/>
    <n v="6.6000000000000003E-2"/>
    <n v="6.6000000000000003E-2"/>
  </r>
  <r>
    <x v="5"/>
    <s v="A"/>
    <x v="2"/>
    <n v="415900"/>
    <n v="1"/>
    <n v="7195.49"/>
    <n v="8899.3192999999992"/>
    <n v="3.5977449999999997"/>
    <n v="4.4496596499999992"/>
  </r>
  <r>
    <x v="5"/>
    <s v="A"/>
    <x v="2"/>
    <n v="415931"/>
    <n v="1"/>
    <n v="10.64"/>
    <n v="10.64"/>
    <n v="5.3200000000000001E-3"/>
    <n v="5.3200000000000001E-3"/>
  </r>
  <r>
    <x v="5"/>
    <s v="A"/>
    <x v="2"/>
    <n v="425830"/>
    <n v="1"/>
    <n v="13.5"/>
    <n v="13.5"/>
    <n v="6.7499999999999999E-3"/>
    <n v="6.7499999999999999E-3"/>
  </r>
  <r>
    <x v="5"/>
    <s v="A"/>
    <x v="2"/>
    <n v="425931"/>
    <n v="1"/>
    <n v="5643.44"/>
    <n v="5673.44"/>
    <n v="2.82172"/>
    <n v="2.8367199999999997"/>
  </r>
  <r>
    <x v="5"/>
    <s v="A"/>
    <x v="2"/>
    <n v="426002"/>
    <n v="1"/>
    <n v="6.24"/>
    <n v="6.24"/>
    <n v="3.1199999999999999E-3"/>
    <n v="3.1199999999999999E-3"/>
  </r>
  <r>
    <x v="5"/>
    <s v="A"/>
    <x v="2"/>
    <n v="435931"/>
    <n v="2"/>
    <n v="9519.01"/>
    <n v="9536.7373000000007"/>
    <n v="4.7595049999999999"/>
    <n v="4.7683686500000002"/>
  </r>
  <r>
    <x v="5"/>
    <s v="A"/>
    <x v="3"/>
    <n v="325700"/>
    <n v="1"/>
    <n v="13.1"/>
    <n v="13.1"/>
    <n v="6.5499999999999994E-3"/>
    <n v="6.5499999999999994E-3"/>
  </r>
  <r>
    <x v="5"/>
    <s v="A"/>
    <x v="3"/>
    <n v="335701"/>
    <n v="1"/>
    <n v="1244.19"/>
    <n v="1244.19"/>
    <n v="0.62209500000000006"/>
    <n v="0.62209500000000006"/>
  </r>
  <r>
    <x v="5"/>
    <s v="A"/>
    <x v="3"/>
    <n v="335702"/>
    <n v="1"/>
    <n v="9.0500000000000007"/>
    <n v="9.0500000000000007"/>
    <n v="4.5250000000000004E-3"/>
    <n v="4.5250000000000004E-3"/>
  </r>
  <r>
    <x v="5"/>
    <s v="A"/>
    <x v="3"/>
    <n v="335703"/>
    <n v="1"/>
    <n v="23.4"/>
    <n v="23.4"/>
    <n v="1.1699999999999999E-2"/>
    <n v="1.1699999999999999E-2"/>
  </r>
  <r>
    <x v="5"/>
    <s v="A"/>
    <x v="3"/>
    <n v="335731"/>
    <n v="1"/>
    <n v="2.68"/>
    <n v="2.68"/>
    <n v="1.34E-3"/>
    <n v="1.34E-3"/>
  </r>
  <r>
    <x v="5"/>
    <s v="A"/>
    <x v="3"/>
    <n v="335732"/>
    <n v="1"/>
    <n v="20.75"/>
    <n v="20.75"/>
    <n v="1.0375000000000001E-2"/>
    <n v="1.0375000000000001E-2"/>
  </r>
  <r>
    <x v="5"/>
    <s v="A"/>
    <x v="3"/>
    <n v="335733"/>
    <n v="1"/>
    <n v="1.98"/>
    <n v="1.98"/>
    <n v="9.8999999999999999E-4"/>
    <n v="9.8999999999999999E-4"/>
  </r>
  <r>
    <x v="5"/>
    <s v="A"/>
    <x v="3"/>
    <n v="335735"/>
    <n v="1"/>
    <n v="12.6"/>
    <n v="12.6"/>
    <n v="6.3E-3"/>
    <n v="6.3E-3"/>
  </r>
  <r>
    <x v="5"/>
    <s v="A"/>
    <x v="3"/>
    <n v="345534"/>
    <n v="1"/>
    <n v="4744"/>
    <n v="4744"/>
    <n v="2.3719999999999999"/>
    <n v="2.3719999999999999"/>
  </r>
  <r>
    <x v="5"/>
    <s v="A"/>
    <x v="3"/>
    <n v="345603"/>
    <n v="1"/>
    <n v="3424.98"/>
    <n v="3436.1795999999999"/>
    <n v="1.7124900000000001"/>
    <n v="1.7180898"/>
  </r>
  <r>
    <x v="5"/>
    <s v="A"/>
    <x v="3"/>
    <n v="345606"/>
    <n v="1"/>
    <n v="469"/>
    <n v="469"/>
    <n v="0.23449999999999999"/>
    <n v="0.23449999999999999"/>
  </r>
  <r>
    <x v="5"/>
    <s v="A"/>
    <x v="3"/>
    <n v="345631"/>
    <n v="1"/>
    <n v="1080.74"/>
    <n v="1083.3570999999999"/>
    <n v="0.54037000000000002"/>
    <n v="0.54167854999999998"/>
  </r>
  <r>
    <x v="5"/>
    <s v="A"/>
    <x v="3"/>
    <n v="345701"/>
    <n v="1"/>
    <n v="739.92"/>
    <n v="743.76049999999998"/>
    <n v="0.36995999999999996"/>
    <n v="0.37188024999999997"/>
  </r>
  <r>
    <x v="5"/>
    <s v="A"/>
    <x v="3"/>
    <n v="345702"/>
    <n v="1"/>
    <n v="1268.56"/>
    <n v="1271.7797"/>
    <n v="0.63427999999999995"/>
    <n v="0.63588984999999998"/>
  </r>
  <r>
    <x v="5"/>
    <s v="A"/>
    <x v="3"/>
    <n v="345703"/>
    <n v="1"/>
    <n v="18.809999999999999"/>
    <n v="18.809999999999999"/>
    <n v="9.4050000000000002E-3"/>
    <n v="9.4050000000000002E-3"/>
  </r>
  <r>
    <x v="5"/>
    <s v="A"/>
    <x v="3"/>
    <n v="345704"/>
    <n v="1"/>
    <n v="20"/>
    <n v="20.408200000000001"/>
    <n v="0.01"/>
    <n v="1.0204100000000001E-2"/>
  </r>
  <r>
    <x v="5"/>
    <s v="A"/>
    <x v="3"/>
    <n v="345705"/>
    <n v="1"/>
    <n v="444.24"/>
    <n v="447.04079999999999"/>
    <n v="0.22212000000000001"/>
    <n v="0.22352040000000001"/>
  </r>
  <r>
    <x v="5"/>
    <s v="A"/>
    <x v="3"/>
    <n v="345706"/>
    <n v="1"/>
    <n v="42"/>
    <n v="42"/>
    <n v="2.1000000000000001E-2"/>
    <n v="2.1000000000000001E-2"/>
  </r>
  <r>
    <x v="5"/>
    <s v="A"/>
    <x v="3"/>
    <n v="345731"/>
    <n v="1"/>
    <n v="289.66000000000003"/>
    <n v="292.00740000000002"/>
    <n v="0.14483000000000001"/>
    <n v="0.14600370000000001"/>
  </r>
  <r>
    <x v="5"/>
    <s v="A"/>
    <x v="3"/>
    <n v="345801"/>
    <n v="1"/>
    <n v="17"/>
    <n v="17"/>
    <n v="8.5000000000000006E-3"/>
    <n v="8.5000000000000006E-3"/>
  </r>
  <r>
    <x v="5"/>
    <s v="A"/>
    <x v="3"/>
    <n v="345803"/>
    <n v="1"/>
    <n v="73.58"/>
    <n v="74.553899999999999"/>
    <n v="3.6789999999999996E-2"/>
    <n v="3.7276949999999996E-2"/>
  </r>
  <r>
    <x v="5"/>
    <s v="A"/>
    <x v="3"/>
    <n v="355707"/>
    <n v="1"/>
    <n v="823.76"/>
    <n v="827.91020000000003"/>
    <n v="0.41187999999999997"/>
    <n v="0.41395510000000002"/>
  </r>
  <r>
    <x v="5"/>
    <s v="A"/>
    <x v="3"/>
    <n v="355731"/>
    <n v="1"/>
    <n v="1406.3"/>
    <n v="1419.1980000000001"/>
    <n v="0.70314999999999994"/>
    <n v="0.70959900000000009"/>
  </r>
  <r>
    <x v="5"/>
    <s v="A"/>
    <x v="3"/>
    <n v="355733"/>
    <n v="1"/>
    <n v="112"/>
    <n v="112"/>
    <n v="5.6000000000000001E-2"/>
    <n v="5.6000000000000001E-2"/>
  </r>
  <r>
    <x v="5"/>
    <s v="A"/>
    <x v="3"/>
    <n v="355801"/>
    <n v="1"/>
    <n v="366.48"/>
    <n v="368.13260000000002"/>
    <n v="0.18324000000000001"/>
    <n v="0.18406630000000002"/>
  </r>
  <r>
    <x v="5"/>
    <s v="A"/>
    <x v="3"/>
    <n v="365804"/>
    <n v="1"/>
    <n v="1196.3599999999999"/>
    <n v="1201.7163"/>
    <n v="0.59817999999999993"/>
    <n v="0.60085814999999998"/>
  </r>
  <r>
    <x v="5"/>
    <s v="A"/>
    <x v="4"/>
    <n v="365731"/>
    <n v="1"/>
    <n v="10343.700000000001"/>
    <n v="10346.6216"/>
    <n v="5.1718500000000001"/>
    <n v="5.1733108000000003"/>
  </r>
  <r>
    <x v="5"/>
    <s v="A"/>
    <x v="4"/>
    <n v="365732"/>
    <n v="1"/>
    <n v="877"/>
    <n v="877.59180000000003"/>
    <n v="0.4385"/>
    <n v="0.43879590000000002"/>
  </r>
  <r>
    <x v="5"/>
    <s v="A"/>
    <x v="4"/>
    <n v="365733"/>
    <n v="1"/>
    <n v="944.73"/>
    <n v="945.03610000000003"/>
    <n v="0.47236500000000003"/>
    <n v="0.47251805000000002"/>
  </r>
  <r>
    <x v="5"/>
    <s v="A"/>
    <x v="4"/>
    <n v="365734"/>
    <n v="1"/>
    <n v="383.31"/>
    <n v="385.14240000000001"/>
    <n v="0.19165499999999999"/>
    <n v="0.1925712"/>
  </r>
  <r>
    <x v="5"/>
    <s v="A"/>
    <x v="4"/>
    <n v="365801"/>
    <n v="1"/>
    <n v="1531.36"/>
    <n v="1535.5039999999999"/>
    <n v="0.76567999999999992"/>
    <n v="0.76775199999999999"/>
  </r>
  <r>
    <x v="5"/>
    <s v="A"/>
    <x v="4"/>
    <n v="365802"/>
    <n v="1"/>
    <n v="102"/>
    <n v="102"/>
    <n v="5.0999999999999997E-2"/>
    <n v="5.0999999999999997E-2"/>
  </r>
  <r>
    <x v="5"/>
    <s v="A"/>
    <x v="4"/>
    <n v="365803"/>
    <n v="1"/>
    <n v="1801.45"/>
    <n v="1801.45"/>
    <n v="0.900725"/>
    <n v="0.900725"/>
  </r>
  <r>
    <x v="5"/>
    <s v="A"/>
    <x v="5"/>
    <n v="305431"/>
    <n v="1"/>
    <n v="41.75"/>
    <n v="42.840899999999998"/>
    <n v="2.0875000000000001E-2"/>
    <n v="2.1420450000000001E-2"/>
  </r>
  <r>
    <x v="5"/>
    <s v="A"/>
    <x v="5"/>
    <n v="305501"/>
    <n v="1"/>
    <n v="183.32"/>
    <n v="183.751"/>
    <n v="9.1659999999999991E-2"/>
    <n v="9.1875499999999999E-2"/>
  </r>
  <r>
    <x v="5"/>
    <s v="A"/>
    <x v="5"/>
    <n v="305531"/>
    <n v="1"/>
    <n v="93.12"/>
    <n v="95.020399999999995"/>
    <n v="4.6560000000000004E-2"/>
    <n v="4.7510199999999995E-2"/>
  </r>
  <r>
    <x v="5"/>
    <s v="A"/>
    <x v="5"/>
    <n v="305532"/>
    <n v="1"/>
    <n v="12"/>
    <n v="13.6364"/>
    <n v="6.0000000000000001E-3"/>
    <n v="6.8182E-3"/>
  </r>
  <r>
    <x v="5"/>
    <s v="A"/>
    <x v="5"/>
    <n v="315431"/>
    <n v="1"/>
    <n v="181.71"/>
    <n v="184.31630000000001"/>
    <n v="9.0855000000000005E-2"/>
    <n v="9.2158150000000008E-2"/>
  </r>
  <r>
    <x v="5"/>
    <s v="A"/>
    <x v="5"/>
    <n v="315432"/>
    <n v="1"/>
    <n v="2660.56"/>
    <n v="2695.1460000000002"/>
    <n v="1.3302799999999999"/>
    <n v="1.3475730000000001"/>
  </r>
  <r>
    <x v="5"/>
    <s v="A"/>
    <x v="5"/>
    <n v="315501"/>
    <n v="1"/>
    <n v="262.10000000000002"/>
    <n v="262.10000000000002"/>
    <n v="0.13105"/>
    <n v="0.13105"/>
  </r>
  <r>
    <x v="5"/>
    <s v="A"/>
    <x v="5"/>
    <n v="315502"/>
    <n v="1"/>
    <n v="3333.88"/>
    <n v="3340.7397999999998"/>
    <n v="1.6669400000000001"/>
    <n v="1.6703698999999999"/>
  </r>
  <r>
    <x v="5"/>
    <s v="A"/>
    <x v="5"/>
    <n v="315503"/>
    <n v="1"/>
    <n v="72.94"/>
    <n v="74.150999999999996"/>
    <n v="3.6469999999999995E-2"/>
    <n v="3.7075499999999997E-2"/>
  </r>
  <r>
    <x v="5"/>
    <s v="A"/>
    <x v="5"/>
    <n v="315504"/>
    <n v="1"/>
    <n v="83.42"/>
    <n v="85.122500000000002"/>
    <n v="4.1710000000000004E-2"/>
    <n v="4.2561250000000002E-2"/>
  </r>
  <r>
    <x v="5"/>
    <s v="A"/>
    <x v="5"/>
    <n v="315531"/>
    <n v="1"/>
    <n v="193.75"/>
    <n v="194.9948"/>
    <n v="9.6875000000000003E-2"/>
    <n v="9.7497399999999998E-2"/>
  </r>
  <r>
    <x v="5"/>
    <s v="A"/>
    <x v="5"/>
    <n v="325431"/>
    <n v="1"/>
    <n v="761.25"/>
    <n v="761.25"/>
    <n v="0.38062499999999999"/>
    <n v="0.38062499999999999"/>
  </r>
  <r>
    <x v="5"/>
    <s v="A"/>
    <x v="5"/>
    <n v="325433"/>
    <n v="1"/>
    <n v="22071.34"/>
    <n v="22500.872299999999"/>
    <n v="11.03567"/>
    <n v="11.250436149999999"/>
  </r>
  <r>
    <x v="5"/>
    <s v="A"/>
    <x v="5"/>
    <n v="325501"/>
    <n v="1"/>
    <n v="109"/>
    <n v="111.22450000000001"/>
    <n v="5.45E-2"/>
    <n v="5.5612250000000002E-2"/>
  </r>
  <r>
    <x v="5"/>
    <s v="A"/>
    <x v="5"/>
    <n v="325502"/>
    <n v="1"/>
    <n v="4545.91"/>
    <n v="4638.6836999999996"/>
    <n v="2.2729550000000001"/>
    <n v="2.3193418499999998"/>
  </r>
  <r>
    <x v="5"/>
    <s v="A"/>
    <x v="5"/>
    <n v="325503"/>
    <n v="1"/>
    <n v="142.5"/>
    <n v="145.40819999999999"/>
    <n v="7.1249999999999994E-2"/>
    <n v="7.2704099999999994E-2"/>
  </r>
  <r>
    <x v="5"/>
    <s v="A"/>
    <x v="5"/>
    <n v="325531"/>
    <n v="1"/>
    <n v="20.25"/>
    <n v="20.25"/>
    <n v="1.0125E-2"/>
    <n v="1.0125E-2"/>
  </r>
  <r>
    <x v="5"/>
    <s v="A"/>
    <x v="5"/>
    <n v="325532"/>
    <n v="1"/>
    <n v="2680.75"/>
    <n v="2724.1480999999999"/>
    <n v="1.3403750000000001"/>
    <n v="1.3620740499999999"/>
  </r>
  <r>
    <x v="5"/>
    <s v="A"/>
    <x v="5"/>
    <n v="325601"/>
    <n v="1"/>
    <n v="7"/>
    <n v="7"/>
    <n v="3.5000000000000001E-3"/>
    <n v="3.5000000000000001E-3"/>
  </r>
  <r>
    <x v="5"/>
    <s v="A"/>
    <x v="5"/>
    <n v="325602"/>
    <n v="1"/>
    <n v="345.5"/>
    <n v="345.5"/>
    <n v="0.17274999999999999"/>
    <n v="0.17274999999999999"/>
  </r>
  <r>
    <x v="5"/>
    <s v="A"/>
    <x v="5"/>
    <n v="325603"/>
    <n v="1"/>
    <n v="22"/>
    <n v="22"/>
    <n v="1.0999999999999999E-2"/>
    <n v="1.0999999999999999E-2"/>
  </r>
  <r>
    <x v="5"/>
    <s v="A"/>
    <x v="5"/>
    <n v="325631"/>
    <n v="1"/>
    <n v="25.4"/>
    <n v="25.4"/>
    <n v="1.2699999999999999E-2"/>
    <n v="1.2699999999999999E-2"/>
  </r>
  <r>
    <x v="5"/>
    <s v="A"/>
    <x v="5"/>
    <n v="335506"/>
    <n v="1"/>
    <n v="679"/>
    <n v="692.85720000000003"/>
    <n v="0.33950000000000002"/>
    <n v="0.34642860000000003"/>
  </r>
  <r>
    <x v="5"/>
    <s v="A"/>
    <x v="5"/>
    <n v="335533"/>
    <n v="1"/>
    <n v="3067.58"/>
    <n v="3089.7813000000001"/>
    <n v="1.53379"/>
    <n v="1.5448906500000001"/>
  </r>
  <r>
    <x v="5"/>
    <s v="A"/>
    <x v="5"/>
    <n v="335534"/>
    <n v="1"/>
    <n v="1276.08"/>
    <n v="1281.6153999999999"/>
    <n v="0.63803999999999994"/>
    <n v="0.64080769999999998"/>
  </r>
  <r>
    <x v="5"/>
    <s v="A"/>
    <x v="5"/>
    <n v="335535"/>
    <n v="1"/>
    <n v="1141"/>
    <n v="1158.857"/>
    <n v="0.57050000000000001"/>
    <n v="0.57942850000000001"/>
  </r>
  <r>
    <x v="5"/>
    <s v="A"/>
    <x v="5"/>
    <n v="335601"/>
    <n v="1"/>
    <n v="809.08"/>
    <n v="814.12739999999997"/>
    <n v="0.40454000000000001"/>
    <n v="0.40706369999999997"/>
  </r>
  <r>
    <x v="5"/>
    <s v="A"/>
    <x v="5"/>
    <n v="335602"/>
    <n v="1"/>
    <n v="80.84"/>
    <n v="81.513400000000004"/>
    <n v="4.0420000000000005E-2"/>
    <n v="4.07567E-2"/>
  </r>
  <r>
    <x v="5"/>
    <s v="A"/>
    <x v="5"/>
    <n v="335603"/>
    <n v="1"/>
    <n v="30.5"/>
    <n v="30.5"/>
    <n v="1.525E-2"/>
    <n v="1.525E-2"/>
  </r>
  <r>
    <x v="5"/>
    <s v="A"/>
    <x v="5"/>
    <n v="345535"/>
    <n v="1"/>
    <n v="1204.1199999999999"/>
    <n v="1205.0364999999999"/>
    <n v="0.60205999999999993"/>
    <n v="0.60251824999999992"/>
  </r>
  <r>
    <x v="5"/>
    <s v="A"/>
    <x v="5"/>
    <n v="345604"/>
    <n v="1"/>
    <n v="382.62"/>
    <n v="384.86329999999998"/>
    <n v="0.19131000000000001"/>
    <n v="0.19243164999999998"/>
  </r>
  <r>
    <x v="5"/>
    <s v="A"/>
    <x v="6"/>
    <n v="325432"/>
    <n v="1"/>
    <n v="67.5"/>
    <n v="67.5"/>
    <n v="3.3750000000000002E-2"/>
    <n v="3.3750000000000002E-2"/>
  </r>
  <r>
    <x v="5"/>
    <s v="A"/>
    <x v="6"/>
    <n v="325434"/>
    <n v="1"/>
    <n v="497"/>
    <n v="497"/>
    <n v="0.2485"/>
    <n v="0.2485"/>
  </r>
  <r>
    <x v="5"/>
    <s v="A"/>
    <x v="6"/>
    <n v="335401"/>
    <n v="1"/>
    <n v="16"/>
    <n v="16"/>
    <n v="8.0000000000000002E-3"/>
    <n v="8.0000000000000002E-3"/>
  </r>
  <r>
    <x v="5"/>
    <s v="A"/>
    <x v="6"/>
    <n v="335431"/>
    <n v="1"/>
    <n v="18888.18"/>
    <n v="19273.652999999998"/>
    <n v="9.444090000000001"/>
    <n v="9.6368264999999997"/>
  </r>
  <r>
    <x v="5"/>
    <s v="A"/>
    <x v="6"/>
    <n v="335432"/>
    <n v="1"/>
    <n v="964"/>
    <n v="964"/>
    <n v="0.48199999999999998"/>
    <n v="0.48199999999999998"/>
  </r>
  <r>
    <x v="5"/>
    <s v="A"/>
    <x v="6"/>
    <n v="335433"/>
    <n v="1"/>
    <n v="30"/>
    <n v="30.612200000000001"/>
    <n v="1.4999999999999999E-2"/>
    <n v="1.5306100000000001E-2"/>
  </r>
  <r>
    <x v="5"/>
    <s v="A"/>
    <x v="6"/>
    <n v="335501"/>
    <n v="1"/>
    <n v="1960.8"/>
    <n v="1971.4472000000001"/>
    <n v="0.98039999999999994"/>
    <n v="0.98572360000000003"/>
  </r>
  <r>
    <x v="5"/>
    <s v="A"/>
    <x v="6"/>
    <n v="335502"/>
    <n v="1"/>
    <n v="4705.55"/>
    <n v="4801.5816000000004"/>
    <n v="2.3527750000000003"/>
    <n v="2.4007908000000002"/>
  </r>
  <r>
    <x v="5"/>
    <s v="A"/>
    <x v="6"/>
    <n v="335504"/>
    <n v="1"/>
    <n v="1940.46"/>
    <n v="1960.4857"/>
    <n v="0.97023000000000004"/>
    <n v="0.98024285"/>
  </r>
  <r>
    <x v="5"/>
    <s v="A"/>
    <x v="6"/>
    <n v="335505"/>
    <n v="1"/>
    <n v="60.16"/>
    <n v="61.381999999999998"/>
    <n v="3.0079999999999999E-2"/>
    <n v="3.0691E-2"/>
  </r>
  <r>
    <x v="5"/>
    <s v="A"/>
    <x v="6"/>
    <n v="335531"/>
    <n v="1"/>
    <n v="1898"/>
    <n v="1898"/>
    <n v="0.94899999999999995"/>
    <n v="0.94899999999999995"/>
  </r>
  <r>
    <x v="5"/>
    <s v="A"/>
    <x v="6"/>
    <n v="335532"/>
    <n v="1"/>
    <n v="1205"/>
    <n v="1229.5918999999999"/>
    <n v="0.60250000000000004"/>
    <n v="0.61479594999999998"/>
  </r>
  <r>
    <x v="5"/>
    <s v="A"/>
    <x v="6"/>
    <n v="345401"/>
    <n v="1"/>
    <n v="29.37"/>
    <n v="29.37"/>
    <n v="1.4685E-2"/>
    <n v="1.4685E-2"/>
  </r>
  <r>
    <x v="5"/>
    <s v="A"/>
    <x v="6"/>
    <n v="345430"/>
    <n v="1"/>
    <n v="8157.62"/>
    <n v="8324.1021000000001"/>
    <n v="4.0788099999999998"/>
    <n v="4.1620510499999996"/>
  </r>
  <r>
    <x v="5"/>
    <s v="A"/>
    <x v="6"/>
    <n v="345500"/>
    <n v="1"/>
    <n v="3904.72"/>
    <n v="3927.6491999999998"/>
    <n v="1.9523599999999999"/>
    <n v="1.9638245999999999"/>
  </r>
  <r>
    <x v="5"/>
    <s v="A"/>
    <x v="6"/>
    <n v="345533"/>
    <n v="1"/>
    <n v="4044.64"/>
    <n v="4045.3878"/>
    <n v="2.0223200000000001"/>
    <n v="2.0226939000000002"/>
  </r>
  <r>
    <x v="5"/>
    <s v="A"/>
    <x v="6"/>
    <n v="345536"/>
    <n v="1"/>
    <n v="1257.22"/>
    <n v="1262.7192"/>
    <n v="0.62861"/>
    <n v="0.63135960000000002"/>
  </r>
  <r>
    <x v="5"/>
    <s v="A"/>
    <x v="6"/>
    <n v="345537"/>
    <n v="1"/>
    <n v="14026.97"/>
    <n v="14037.661400000001"/>
    <n v="7.0134849999999993"/>
    <n v="7.0188307000000005"/>
  </r>
  <r>
    <x v="5"/>
    <s v="A"/>
    <x v="6"/>
    <n v="355530"/>
    <n v="1"/>
    <n v="1330.63"/>
    <n v="1332.4055000000001"/>
    <n v="0.6653150000000001"/>
    <n v="0.66620275000000007"/>
  </r>
  <r>
    <x v="5"/>
    <s v="E"/>
    <x v="7"/>
    <n v="445932"/>
    <n v="2"/>
    <n v="598"/>
    <n v="598"/>
    <n v="0.29899999999999999"/>
    <n v="0.29899999999999999"/>
  </r>
  <r>
    <x v="5"/>
    <s v="E"/>
    <x v="7"/>
    <n v="465902"/>
    <n v="2"/>
    <n v="976.9"/>
    <n v="976.9"/>
    <n v="0.48845"/>
    <n v="0.48845"/>
  </r>
  <r>
    <x v="5"/>
    <s v="E"/>
    <x v="7"/>
    <n v="465903"/>
    <n v="2"/>
    <n v="715"/>
    <n v="715"/>
    <n v="0.35749999999999998"/>
    <n v="0.35749999999999998"/>
  </r>
  <r>
    <x v="5"/>
    <s v="E"/>
    <x v="7"/>
    <n v="466002"/>
    <n v="2"/>
    <n v="134"/>
    <n v="134"/>
    <n v="6.7000000000000004E-2"/>
    <n v="6.7000000000000004E-2"/>
  </r>
  <r>
    <x v="5"/>
    <s v="E"/>
    <x v="7"/>
    <n v="466004"/>
    <n v="2"/>
    <n v="66"/>
    <n v="66.581599999999995"/>
    <n v="3.3000000000000002E-2"/>
    <n v="3.3290799999999995E-2"/>
  </r>
  <r>
    <x v="5"/>
    <s v="E"/>
    <x v="7"/>
    <n v="466005"/>
    <n v="2"/>
    <n v="141.6"/>
    <n v="141.98779999999999"/>
    <n v="7.0800000000000002E-2"/>
    <n v="7.0993899999999999E-2"/>
  </r>
  <r>
    <x v="5"/>
    <s v="E"/>
    <x v="8"/>
    <n v="445931"/>
    <n v="2"/>
    <n v="7772.58"/>
    <n v="7794.9065000000001"/>
    <n v="3.8862899999999998"/>
    <n v="3.8974532499999999"/>
  </r>
  <r>
    <x v="5"/>
    <s v="E"/>
    <x v="8"/>
    <n v="446001"/>
    <n v="2"/>
    <n v="4.68"/>
    <n v="4.68"/>
    <n v="2.3400000000000001E-3"/>
    <n v="2.3400000000000001E-3"/>
  </r>
  <r>
    <x v="5"/>
    <s v="E"/>
    <x v="8"/>
    <n v="455900"/>
    <n v="2"/>
    <n v="112.5"/>
    <n v="112.5"/>
    <n v="5.6250000000000001E-2"/>
    <n v="5.6250000000000001E-2"/>
  </r>
  <r>
    <x v="5"/>
    <s v="E"/>
    <x v="8"/>
    <n v="455930"/>
    <n v="2"/>
    <n v="1188.22"/>
    <n v="1188.22"/>
    <n v="0.59411000000000003"/>
    <n v="0.59411000000000003"/>
  </r>
  <r>
    <x v="5"/>
    <s v="E"/>
    <x v="8"/>
    <n v="456001"/>
    <n v="2"/>
    <n v="17.920000000000002"/>
    <n v="17.920000000000002"/>
    <n v="8.9600000000000009E-3"/>
    <n v="8.9600000000000009E-3"/>
  </r>
  <r>
    <x v="5"/>
    <s v="E"/>
    <x v="8"/>
    <n v="456004"/>
    <n v="2"/>
    <n v="4.68"/>
    <n v="4.68"/>
    <n v="2.3400000000000001E-3"/>
    <n v="2.3400000000000001E-3"/>
  </r>
  <r>
    <x v="5"/>
    <s v="E"/>
    <x v="8"/>
    <n v="465830"/>
    <n v="2"/>
    <n v="240"/>
    <n v="240"/>
    <n v="0.12"/>
    <n v="0.12"/>
  </r>
  <r>
    <x v="5"/>
    <s v="E"/>
    <x v="8"/>
    <n v="465901"/>
    <n v="2"/>
    <n v="3223.46"/>
    <n v="3223.46"/>
    <n v="1.6117300000000001"/>
    <n v="1.6117300000000001"/>
  </r>
  <r>
    <x v="5"/>
    <s v="E"/>
    <x v="8"/>
    <n v="465904"/>
    <n v="2"/>
    <n v="265.33999999999997"/>
    <n v="265.33999999999997"/>
    <n v="0.13266999999999998"/>
    <n v="0.13266999999999998"/>
  </r>
  <r>
    <x v="5"/>
    <s v="E"/>
    <x v="8"/>
    <n v="465932"/>
    <n v="2"/>
    <n v="343.86"/>
    <n v="343.86"/>
    <n v="0.17193"/>
    <n v="0.17193"/>
  </r>
  <r>
    <x v="5"/>
    <s v="E"/>
    <x v="8"/>
    <n v="465933"/>
    <n v="2"/>
    <n v="678.96"/>
    <n v="692.63340000000005"/>
    <n v="0.33948"/>
    <n v="0.34631670000000003"/>
  </r>
  <r>
    <x v="5"/>
    <s v="E"/>
    <x v="8"/>
    <n v="466001"/>
    <n v="2"/>
    <n v="320.68"/>
    <n v="320.68"/>
    <n v="0.16034000000000001"/>
    <n v="0.16034000000000001"/>
  </r>
  <r>
    <x v="5"/>
    <s v="E"/>
    <x v="8"/>
    <n v="475830"/>
    <n v="2"/>
    <n v="11"/>
    <n v="11"/>
    <n v="5.4999999999999997E-3"/>
    <n v="5.4999999999999997E-3"/>
  </r>
  <r>
    <x v="5"/>
    <s v="E"/>
    <x v="8"/>
    <n v="475900"/>
    <n v="2"/>
    <n v="3451.82"/>
    <n v="3460.7224999999999"/>
    <n v="1.7259100000000001"/>
    <n v="1.7303612499999999"/>
  </r>
  <r>
    <x v="5"/>
    <s v="E"/>
    <x v="8"/>
    <n v="475931"/>
    <n v="2"/>
    <n v="314.12"/>
    <n v="317.4873"/>
    <n v="0.15706000000000001"/>
    <n v="0.15874365000000001"/>
  </r>
  <r>
    <x v="5"/>
    <s v="E"/>
    <x v="8"/>
    <n v="476001"/>
    <n v="2"/>
    <n v="13.44"/>
    <n v="13.44"/>
    <n v="6.7199999999999994E-3"/>
    <n v="6.7199999999999994E-3"/>
  </r>
  <r>
    <x v="5"/>
    <s v="E"/>
    <x v="8"/>
    <n v="485730"/>
    <n v="2"/>
    <n v="75.400000000000006"/>
    <n v="76.938800000000001"/>
    <n v="3.7700000000000004E-2"/>
    <n v="3.8469400000000001E-2"/>
  </r>
  <r>
    <x v="5"/>
    <s v="E"/>
    <x v="8"/>
    <n v="485800"/>
    <n v="2"/>
    <n v="5059.84"/>
    <n v="5317.8568999999998"/>
    <n v="2.5299200000000002"/>
    <n v="2.6589284499999999"/>
  </r>
  <r>
    <x v="5"/>
    <s v="E"/>
    <x v="8"/>
    <n v="485831"/>
    <n v="2"/>
    <n v="5611.09"/>
    <n v="7850.2448000000004"/>
    <n v="2.805545"/>
    <n v="3.9251224000000002"/>
  </r>
  <r>
    <x v="5"/>
    <s v="E"/>
    <x v="8"/>
    <n v="485901"/>
    <n v="2"/>
    <n v="6661.2"/>
    <n v="6687.6876000000002"/>
    <n v="3.3306"/>
    <n v="3.3438438000000001"/>
  </r>
  <r>
    <x v="5"/>
    <s v="E"/>
    <x v="8"/>
    <n v="485931"/>
    <n v="2"/>
    <n v="25.89"/>
    <n v="25.89"/>
    <n v="1.2945E-2"/>
    <n v="1.2945E-2"/>
  </r>
  <r>
    <x v="5"/>
    <s v="E"/>
    <x v="9"/>
    <n v="466003"/>
    <n v="2"/>
    <n v="321"/>
    <n v="321.85719999999998"/>
    <n v="0.1605"/>
    <n v="0.16092859999999998"/>
  </r>
  <r>
    <x v="5"/>
    <s v="E"/>
    <x v="9"/>
    <n v="466031"/>
    <n v="2"/>
    <n v="298.54000000000002"/>
    <n v="298.54000000000002"/>
    <n v="0.14927000000000001"/>
    <n v="0.14927000000000001"/>
  </r>
  <r>
    <x v="5"/>
    <s v="E"/>
    <x v="9"/>
    <n v="466032"/>
    <n v="2"/>
    <n v="346.2"/>
    <n v="356.83640000000003"/>
    <n v="0.1731"/>
    <n v="0.17841820000000003"/>
  </r>
  <r>
    <x v="5"/>
    <s v="E"/>
    <x v="9"/>
    <n v="466033"/>
    <n v="2"/>
    <n v="732.1"/>
    <n v="732.1"/>
    <n v="0.36604999999999999"/>
    <n v="0.36604999999999999"/>
  </r>
  <r>
    <x v="5"/>
    <s v="E"/>
    <x v="9"/>
    <n v="475933"/>
    <n v="2"/>
    <n v="281.8"/>
    <n v="283.04079999999999"/>
    <n v="0.1409"/>
    <n v="0.14152039999999999"/>
  </r>
  <r>
    <x v="5"/>
    <s v="E"/>
    <x v="9"/>
    <n v="476003"/>
    <n v="2"/>
    <n v="7381.54"/>
    <n v="7403.3725999999997"/>
    <n v="3.6907700000000001"/>
    <n v="3.7016863"/>
  </r>
  <r>
    <x v="5"/>
    <s v="E"/>
    <x v="9"/>
    <n v="476004"/>
    <n v="2"/>
    <n v="6061.31"/>
    <n v="6142.5141000000003"/>
    <n v="3.0306550000000003"/>
    <n v="3.0712570500000003"/>
  </r>
  <r>
    <x v="5"/>
    <s v="E"/>
    <x v="9"/>
    <n v="476005"/>
    <n v="2"/>
    <n v="148"/>
    <n v="151.0204"/>
    <n v="7.3999999999999996E-2"/>
    <n v="7.55102E-2"/>
  </r>
  <r>
    <x v="5"/>
    <s v="E"/>
    <x v="9"/>
    <n v="476006"/>
    <n v="2"/>
    <n v="2685.74"/>
    <n v="3215.7685000000001"/>
    <n v="1.3428699999999998"/>
    <n v="1.6078842500000001"/>
  </r>
  <r>
    <x v="5"/>
    <s v="E"/>
    <x v="9"/>
    <n v="476007"/>
    <n v="2"/>
    <n v="2653.79"/>
    <n v="2662.8593999999998"/>
    <n v="1.3268949999999999"/>
    <n v="1.3314296999999999"/>
  </r>
  <r>
    <x v="5"/>
    <s v="E"/>
    <x v="9"/>
    <n v="476008"/>
    <n v="2"/>
    <n v="39.200000000000003"/>
    <n v="39.200000000000003"/>
    <n v="1.9600000000000003E-2"/>
    <n v="1.9600000000000003E-2"/>
  </r>
  <r>
    <x v="5"/>
    <s v="E"/>
    <x v="9"/>
    <n v="476009"/>
    <n v="2"/>
    <n v="47.4"/>
    <n v="48.020400000000002"/>
    <n v="2.3699999999999999E-2"/>
    <n v="2.4010200000000002E-2"/>
  </r>
  <r>
    <x v="5"/>
    <s v="E"/>
    <x v="9"/>
    <n v="476031"/>
    <n v="2"/>
    <n v="299.58999999999997"/>
    <n v="304.2022"/>
    <n v="0.14979499999999998"/>
    <n v="0.15210109999999999"/>
  </r>
  <r>
    <x v="5"/>
    <s v="E"/>
    <x v="9"/>
    <n v="476032"/>
    <n v="2"/>
    <n v="1004.23"/>
    <n v="1024.5074999999999"/>
    <n v="0.50211499999999998"/>
    <n v="0.51225374999999995"/>
  </r>
  <r>
    <x v="5"/>
    <s v="E"/>
    <x v="9"/>
    <n v="476034"/>
    <n v="2"/>
    <n v="55"/>
    <n v="55"/>
    <n v="2.75E-2"/>
    <n v="2.75E-2"/>
  </r>
  <r>
    <x v="5"/>
    <s v="E"/>
    <x v="9"/>
    <n v="476035"/>
    <n v="2"/>
    <n v="82.83"/>
    <n v="83.483099999999993"/>
    <n v="4.1415E-2"/>
    <n v="4.1741549999999995E-2"/>
  </r>
  <r>
    <x v="5"/>
    <s v="E"/>
    <x v="9"/>
    <n v="485932"/>
    <n v="2"/>
    <n v="1921.4"/>
    <n v="1950.9552000000001"/>
    <n v="0.9607"/>
    <n v="0.97547760000000006"/>
  </r>
  <r>
    <x v="5"/>
    <s v="E"/>
    <x v="9"/>
    <n v="486001"/>
    <n v="2"/>
    <n v="352"/>
    <n v="357.57150000000001"/>
    <n v="0.17599999999999999"/>
    <n v="0.17878575000000002"/>
  </r>
  <r>
    <x v="5"/>
    <s v="E"/>
    <x v="9"/>
    <n v="486005"/>
    <n v="2"/>
    <n v="359"/>
    <n v="718"/>
    <n v="0.17949999999999999"/>
    <n v="0.35899999999999999"/>
  </r>
  <r>
    <x v="5"/>
    <s v="E"/>
    <x v="9"/>
    <n v="486034"/>
    <n v="2"/>
    <n v="6.63"/>
    <n v="6.63"/>
    <n v="3.3149999999999998E-3"/>
    <n v="3.3149999999999998E-3"/>
  </r>
  <r>
    <x v="5"/>
    <s v="E"/>
    <x v="10"/>
    <n v="475932"/>
    <n v="2"/>
    <n v="1175.3"/>
    <n v="1175.3"/>
    <n v="0.58765000000000001"/>
    <n v="0.58765000000000001"/>
  </r>
  <r>
    <x v="5"/>
    <s v="E"/>
    <x v="10"/>
    <n v="485935"/>
    <n v="2"/>
    <n v="6564.9"/>
    <n v="6665.8981999999996"/>
    <n v="3.2824499999999999"/>
    <n v="3.3329491"/>
  </r>
  <r>
    <x v="5"/>
    <s v="H"/>
    <x v="29"/>
    <n v="525902"/>
    <n v="2"/>
    <n v="332.3"/>
    <n v="332.32249999999999"/>
    <n v="0.16614999999999999"/>
    <n v="0.16616124999999998"/>
  </r>
  <r>
    <x v="5"/>
    <s v="H"/>
    <x v="29"/>
    <n v="525931"/>
    <n v="2"/>
    <n v="61.37"/>
    <n v="62.622399999999999"/>
    <n v="3.0684999999999997E-2"/>
    <n v="3.1311199999999997E-2"/>
  </r>
  <r>
    <x v="5"/>
    <s v="H"/>
    <x v="11"/>
    <n v="515908"/>
    <n v="2"/>
    <n v="41"/>
    <n v="41"/>
    <n v="2.0500000000000001E-2"/>
    <n v="2.0500000000000001E-2"/>
  </r>
  <r>
    <x v="5"/>
    <s v="H"/>
    <x v="11"/>
    <n v="515934"/>
    <n v="2"/>
    <n v="40"/>
    <n v="40"/>
    <n v="0.02"/>
    <n v="0.02"/>
  </r>
  <r>
    <x v="5"/>
    <s v="H"/>
    <x v="11"/>
    <n v="515936"/>
    <n v="2"/>
    <n v="0.88"/>
    <n v="0.89800000000000002"/>
    <n v="4.4000000000000002E-4"/>
    <n v="4.4900000000000002E-4"/>
  </r>
  <r>
    <x v="5"/>
    <s v="H"/>
    <x v="11"/>
    <n v="535905"/>
    <n v="2"/>
    <n v="35"/>
    <n v="39.7727"/>
    <n v="1.7500000000000002E-2"/>
    <n v="1.9886350000000001E-2"/>
  </r>
  <r>
    <x v="5"/>
    <s v="H"/>
    <x v="12"/>
    <n v="485902"/>
    <n v="2"/>
    <n v="170.17"/>
    <n v="170.17"/>
    <n v="8.5084999999999994E-2"/>
    <n v="8.5084999999999994E-2"/>
  </r>
  <r>
    <x v="5"/>
    <s v="H"/>
    <x v="12"/>
    <n v="485934"/>
    <n v="2"/>
    <n v="65.45"/>
    <n v="65.45"/>
    <n v="3.2725000000000004E-2"/>
    <n v="3.2725000000000004E-2"/>
  </r>
  <r>
    <x v="5"/>
    <s v="H"/>
    <x v="12"/>
    <n v="495831"/>
    <n v="2"/>
    <n v="33.39"/>
    <n v="33.612299999999998"/>
    <n v="1.6695000000000002E-2"/>
    <n v="1.6806149999999999E-2"/>
  </r>
  <r>
    <x v="5"/>
    <s v="H"/>
    <x v="12"/>
    <n v="495901"/>
    <n v="2"/>
    <n v="992.49"/>
    <n v="1002.6141"/>
    <n v="0.49624499999999999"/>
    <n v="0.50130704999999998"/>
  </r>
  <r>
    <x v="5"/>
    <s v="H"/>
    <x v="12"/>
    <n v="495931"/>
    <n v="2"/>
    <n v="206.05"/>
    <n v="206.45570000000001"/>
    <n v="0.10302500000000001"/>
    <n v="0.10322785000000001"/>
  </r>
  <r>
    <x v="5"/>
    <s v="H"/>
    <x v="12"/>
    <n v="495933"/>
    <n v="2"/>
    <n v="3.84"/>
    <n v="3.9184000000000001"/>
    <n v="1.9199999999999998E-3"/>
    <n v="1.9591999999999999E-3"/>
  </r>
  <r>
    <x v="5"/>
    <s v="H"/>
    <x v="12"/>
    <n v="505831"/>
    <n v="2"/>
    <n v="2222.6"/>
    <n v="2285.1642999999999"/>
    <n v="1.1113"/>
    <n v="1.14258215"/>
  </r>
  <r>
    <x v="5"/>
    <s v="H"/>
    <x v="12"/>
    <n v="505901"/>
    <n v="2"/>
    <n v="205.04"/>
    <n v="205.5102"/>
    <n v="0.10252"/>
    <n v="0.1027551"/>
  </r>
  <r>
    <x v="5"/>
    <s v="H"/>
    <x v="12"/>
    <n v="505902"/>
    <n v="2"/>
    <n v="1852"/>
    <n v="1954.0433"/>
    <n v="0.92600000000000005"/>
    <n v="0.97702165000000007"/>
  </r>
  <r>
    <x v="5"/>
    <s v="H"/>
    <x v="12"/>
    <n v="515831"/>
    <n v="2"/>
    <n v="70.400000000000006"/>
    <n v="74.591099999999997"/>
    <n v="3.5200000000000002E-2"/>
    <n v="3.7295549999999997E-2"/>
  </r>
  <r>
    <x v="5"/>
    <s v="H"/>
    <x v="12"/>
    <n v="515902"/>
    <n v="2"/>
    <n v="159.43"/>
    <n v="159.43"/>
    <n v="7.9715000000000008E-2"/>
    <n v="7.9715000000000008E-2"/>
  </r>
  <r>
    <x v="5"/>
    <s v="H"/>
    <x v="12"/>
    <n v="515904"/>
    <n v="2"/>
    <n v="249.38"/>
    <n v="249.4298"/>
    <n v="0.12469"/>
    <n v="0.1247149"/>
  </r>
  <r>
    <x v="5"/>
    <s v="H"/>
    <x v="12"/>
    <n v="525831"/>
    <n v="2"/>
    <n v="13"/>
    <n v="13.1837"/>
    <n v="6.4999999999999997E-3"/>
    <n v="6.5918499999999998E-3"/>
  </r>
  <r>
    <x v="5"/>
    <s v="H"/>
    <x v="12"/>
    <n v="525835"/>
    <n v="2"/>
    <n v="4"/>
    <n v="4.0815999999999999"/>
    <n v="2E-3"/>
    <n v="2.0407999999999997E-3"/>
  </r>
  <r>
    <x v="5"/>
    <s v="H"/>
    <x v="13"/>
    <n v="485933"/>
    <n v="2"/>
    <n v="6"/>
    <n v="6.1223999999999998"/>
    <n v="3.0000000000000001E-3"/>
    <n v="3.0612E-3"/>
  </r>
  <r>
    <x v="5"/>
    <s v="H"/>
    <x v="13"/>
    <n v="495932"/>
    <n v="2"/>
    <n v="54.34"/>
    <n v="54.775599999999997"/>
    <n v="2.7170000000000003E-2"/>
    <n v="2.7387799999999997E-2"/>
  </r>
  <r>
    <x v="5"/>
    <s v="H"/>
    <x v="13"/>
    <n v="495934"/>
    <n v="2"/>
    <n v="1356.8"/>
    <n v="1378.6367"/>
    <n v="0.6784"/>
    <n v="0.68931834999999997"/>
  </r>
  <r>
    <x v="5"/>
    <s v="H"/>
    <x v="13"/>
    <n v="495935"/>
    <n v="2"/>
    <n v="191.2"/>
    <n v="191.2"/>
    <n v="9.5599999999999991E-2"/>
    <n v="9.5599999999999991E-2"/>
  </r>
  <r>
    <x v="5"/>
    <s v="H"/>
    <x v="13"/>
    <n v="495936"/>
    <n v="2"/>
    <n v="27"/>
    <n v="27.550999999999998"/>
    <n v="1.35E-2"/>
    <n v="1.37755E-2"/>
  </r>
  <r>
    <x v="5"/>
    <s v="H"/>
    <x v="13"/>
    <n v="495938"/>
    <n v="2"/>
    <n v="152.80000000000001"/>
    <n v="154.28579999999999"/>
    <n v="7.640000000000001E-2"/>
    <n v="7.71429E-2"/>
  </r>
  <r>
    <x v="5"/>
    <s v="H"/>
    <x v="13"/>
    <n v="505903"/>
    <n v="2"/>
    <n v="5952"/>
    <n v="6332.7190000000001"/>
    <n v="2.976"/>
    <n v="3.1663595"/>
  </r>
  <r>
    <x v="5"/>
    <s v="H"/>
    <x v="13"/>
    <n v="505905"/>
    <n v="2"/>
    <n v="429.5"/>
    <n v="435.32659999999998"/>
    <n v="0.21475"/>
    <n v="0.2176633"/>
  </r>
  <r>
    <x v="5"/>
    <s v="H"/>
    <x v="13"/>
    <n v="505906"/>
    <n v="2"/>
    <n v="190.75"/>
    <n v="200.7885"/>
    <n v="9.5375000000000001E-2"/>
    <n v="0.10039425"/>
  </r>
  <r>
    <x v="5"/>
    <s v="H"/>
    <x v="13"/>
    <n v="505907"/>
    <n v="2"/>
    <n v="1523.27"/>
    <n v="1595.5706"/>
    <n v="0.76163499999999995"/>
    <n v="0.79778530000000003"/>
  </r>
  <r>
    <x v="5"/>
    <s v="H"/>
    <x v="13"/>
    <n v="505932"/>
    <n v="2"/>
    <n v="1.92"/>
    <n v="1.9592000000000001"/>
    <n v="9.5999999999999992E-4"/>
    <n v="9.7959999999999996E-4"/>
  </r>
  <r>
    <x v="5"/>
    <s v="H"/>
    <x v="13"/>
    <n v="515901"/>
    <n v="2"/>
    <n v="2896.63"/>
    <n v="2945.2464"/>
    <n v="1.448315"/>
    <n v="1.4726231999999999"/>
  </r>
  <r>
    <x v="5"/>
    <s v="H"/>
    <x v="13"/>
    <n v="515903"/>
    <n v="2"/>
    <n v="4123.2"/>
    <n v="4207.3469999999998"/>
    <n v="2.0615999999999999"/>
    <n v="2.1036734999999998"/>
  </r>
  <r>
    <x v="5"/>
    <s v="H"/>
    <x v="13"/>
    <n v="515905"/>
    <n v="2"/>
    <n v="574.9"/>
    <n v="577.70889999999997"/>
    <n v="0.28744999999999998"/>
    <n v="0.28885444999999998"/>
  </r>
  <r>
    <x v="5"/>
    <s v="H"/>
    <x v="13"/>
    <n v="515906"/>
    <n v="2"/>
    <n v="589.6"/>
    <n v="601.6327"/>
    <n v="0.29480000000000001"/>
    <n v="0.30081635000000001"/>
  </r>
  <r>
    <x v="5"/>
    <s v="H"/>
    <x v="13"/>
    <n v="525836"/>
    <n v="2"/>
    <n v="325.20999999999998"/>
    <n v="334.91649999999998"/>
    <n v="0.162605"/>
    <n v="0.16745825"/>
  </r>
  <r>
    <x v="5"/>
    <s v="H"/>
    <x v="13"/>
    <n v="525837"/>
    <n v="2"/>
    <n v="220.1"/>
    <n v="220.1"/>
    <n v="0.11005"/>
    <n v="0.11005"/>
  </r>
  <r>
    <x v="5"/>
    <s v="K"/>
    <x v="14"/>
    <n v="495800"/>
    <n v="4"/>
    <n v="6948.16"/>
    <n v="6985.1840000000002"/>
    <n v="3.4740799999999998"/>
    <n v="3.4925920000000001"/>
  </r>
  <r>
    <x v="5"/>
    <s v="K"/>
    <x v="14"/>
    <n v="495832"/>
    <n v="4"/>
    <n v="5951.42"/>
    <n v="6160.4735000000001"/>
    <n v="2.9757099999999999"/>
    <n v="3.0802367500000001"/>
  </r>
  <r>
    <x v="5"/>
    <s v="K"/>
    <x v="14"/>
    <n v="505800"/>
    <n v="4"/>
    <n v="6565.34"/>
    <n v="6633.9121999999998"/>
    <n v="3.28267"/>
    <n v="3.3169561000000001"/>
  </r>
  <r>
    <x v="5"/>
    <s v="K"/>
    <x v="14"/>
    <n v="505832"/>
    <n v="4"/>
    <n v="573.44000000000005"/>
    <n v="582.96029999999996"/>
    <n v="0.28672000000000003"/>
    <n v="0.29148014999999999"/>
  </r>
  <r>
    <x v="5"/>
    <s v="K"/>
    <x v="14"/>
    <n v="515801"/>
    <n v="4"/>
    <n v="281.39999999999998"/>
    <n v="282.1653"/>
    <n v="0.14069999999999999"/>
    <n v="0.14108265"/>
  </r>
  <r>
    <x v="5"/>
    <s v="K"/>
    <x v="14"/>
    <n v="515802"/>
    <n v="4"/>
    <n v="1045.99"/>
    <n v="1076.8804"/>
    <n v="0.52299499999999999"/>
    <n v="0.53844020000000004"/>
  </r>
  <r>
    <x v="5"/>
    <s v="K"/>
    <x v="14"/>
    <n v="515833"/>
    <n v="4"/>
    <n v="1059.96"/>
    <n v="1149.9942000000001"/>
    <n v="0.52998000000000001"/>
    <n v="0.57499710000000004"/>
  </r>
  <r>
    <x v="5"/>
    <s v="K"/>
    <x v="14"/>
    <n v="525802"/>
    <n v="4"/>
    <n v="285"/>
    <n v="289.09089999999998"/>
    <n v="0.14249999999999999"/>
    <n v="0.14454544999999999"/>
  </r>
  <r>
    <x v="5"/>
    <s v="K"/>
    <x v="14"/>
    <n v="525803"/>
    <n v="4"/>
    <n v="186.69"/>
    <n v="189.17339999999999"/>
    <n v="9.3344999999999997E-2"/>
    <n v="9.4586699999999996E-2"/>
  </r>
  <r>
    <x v="5"/>
    <s v="K"/>
    <x v="14"/>
    <n v="525804"/>
    <n v="4"/>
    <n v="256.16000000000003"/>
    <n v="259.01710000000003"/>
    <n v="0.12808"/>
    <n v="0.12950855"/>
  </r>
  <r>
    <x v="5"/>
    <s v="K"/>
    <x v="14"/>
    <n v="525805"/>
    <n v="4"/>
    <n v="82.85"/>
    <n v="101.66330000000001"/>
    <n v="4.1424999999999997E-2"/>
    <n v="5.0831650000000006E-2"/>
  </r>
  <r>
    <x v="5"/>
    <s v="K"/>
    <x v="14"/>
    <n v="525806"/>
    <n v="4"/>
    <n v="893"/>
    <n v="906.02049999999997"/>
    <n v="0.44650000000000001"/>
    <n v="0.45301025"/>
  </r>
  <r>
    <x v="5"/>
    <s v="K"/>
    <x v="14"/>
    <n v="525807"/>
    <n v="4"/>
    <n v="30"/>
    <n v="30.4693"/>
    <n v="1.4999999999999999E-2"/>
    <n v="1.5234650000000001E-2"/>
  </r>
  <r>
    <x v="5"/>
    <s v="K"/>
    <x v="14"/>
    <n v="525832"/>
    <n v="4"/>
    <n v="208"/>
    <n v="218.00839999999999"/>
    <n v="0.104"/>
    <n v="0.1090042"/>
  </r>
  <r>
    <x v="5"/>
    <s v="K"/>
    <x v="14"/>
    <n v="525833"/>
    <n v="4"/>
    <n v="2452.98"/>
    <n v="2525.2557999999999"/>
    <n v="1.2264900000000001"/>
    <n v="1.2626279"/>
  </r>
  <r>
    <x v="5"/>
    <s v="K"/>
    <x v="14"/>
    <n v="525834"/>
    <n v="4"/>
    <n v="1174.05"/>
    <n v="1234.279"/>
    <n v="0.58702500000000002"/>
    <n v="0.61713949999999995"/>
  </r>
  <r>
    <x v="5"/>
    <s v="K"/>
    <x v="14"/>
    <n v="535802"/>
    <n v="4"/>
    <n v="440.04"/>
    <n v="649.55100000000004"/>
    <n v="0.22002000000000002"/>
    <n v="0.32477549999999999"/>
  </r>
  <r>
    <x v="5"/>
    <s v="K"/>
    <x v="14"/>
    <n v="535803"/>
    <n v="4"/>
    <n v="0.22"/>
    <n v="0.22450000000000001"/>
    <n v="1.1E-4"/>
    <n v="1.1225E-4"/>
  </r>
  <r>
    <x v="5"/>
    <s v="K"/>
    <x v="15"/>
    <n v="495700"/>
    <n v="4"/>
    <n v="4.08"/>
    <n v="4.08"/>
    <n v="2.0400000000000001E-3"/>
    <n v="2.0400000000000001E-3"/>
  </r>
  <r>
    <x v="5"/>
    <s v="K"/>
    <x v="15"/>
    <n v="505700"/>
    <n v="4"/>
    <n v="1261.48"/>
    <n v="1349.0352"/>
    <n v="0.63073999999999997"/>
    <n v="0.67451760000000005"/>
  </r>
  <r>
    <x v="5"/>
    <s v="K"/>
    <x v="15"/>
    <n v="515630"/>
    <n v="4"/>
    <n v="513.21"/>
    <n v="892.28980000000001"/>
    <n v="0.25660500000000003"/>
    <n v="0.44614490000000001"/>
  </r>
  <r>
    <x v="5"/>
    <s v="K"/>
    <x v="15"/>
    <n v="515700"/>
    <n v="4"/>
    <n v="574.84"/>
    <n v="634.65869999999995"/>
    <n v="0.28742000000000001"/>
    <n v="0.31732934999999995"/>
  </r>
  <r>
    <x v="5"/>
    <s v="K"/>
    <x v="15"/>
    <n v="525600"/>
    <n v="4"/>
    <n v="1565.12"/>
    <n v="2016.0997"/>
    <n v="0.78255999999999992"/>
    <n v="1.0080498499999999"/>
  </r>
  <r>
    <x v="5"/>
    <s v="K"/>
    <x v="15"/>
    <n v="525630"/>
    <n v="4"/>
    <n v="474.32"/>
    <n v="479.19380000000001"/>
    <n v="0.23716000000000001"/>
    <n v="0.2395969"/>
  </r>
  <r>
    <x v="5"/>
    <s v="K"/>
    <x v="15"/>
    <n v="525701"/>
    <n v="4"/>
    <n v="0.34"/>
    <n v="0.34689999999999999"/>
    <n v="1.7000000000000001E-4"/>
    <n v="1.7344999999999999E-4"/>
  </r>
  <r>
    <x v="5"/>
    <s v="K"/>
    <x v="15"/>
    <n v="525702"/>
    <n v="4"/>
    <n v="318.14999999999998"/>
    <n v="339.4418"/>
    <n v="0.15907499999999999"/>
    <n v="0.16972090000000001"/>
  </r>
  <r>
    <x v="5"/>
    <s v="K"/>
    <x v="15"/>
    <n v="525703"/>
    <n v="4"/>
    <n v="116.75"/>
    <n v="133.2347"/>
    <n v="5.8375000000000003E-2"/>
    <n v="6.6617350000000006E-2"/>
  </r>
  <r>
    <x v="5"/>
    <s v="K"/>
    <x v="16"/>
    <n v="535831"/>
    <n v="4"/>
    <n v="26.03"/>
    <n v="26.561199999999999"/>
    <n v="1.3015000000000001E-2"/>
    <n v="1.32806E-2"/>
  </r>
  <r>
    <x v="5"/>
    <s v="K"/>
    <x v="16"/>
    <n v="535832"/>
    <n v="4"/>
    <n v="2.31"/>
    <n v="2.3571"/>
    <n v="1.155E-3"/>
    <n v="1.17855E-3"/>
  </r>
  <r>
    <x v="5"/>
    <s v="K"/>
    <x v="16"/>
    <n v="545732"/>
    <n v="4"/>
    <n v="33.4"/>
    <n v="33.4"/>
    <n v="1.67E-2"/>
    <n v="1.67E-2"/>
  </r>
  <r>
    <x v="5"/>
    <s v="K"/>
    <x v="16"/>
    <n v="545803"/>
    <n v="4"/>
    <n v="574"/>
    <n v="574"/>
    <n v="0.28699999999999998"/>
    <n v="0.28699999999999998"/>
  </r>
  <r>
    <x v="5"/>
    <s v="K"/>
    <x v="16"/>
    <n v="555701"/>
    <n v="4"/>
    <n v="2356.11"/>
    <n v="2467.3568"/>
    <n v="1.1780550000000001"/>
    <n v="1.2336784000000001"/>
  </r>
  <r>
    <x v="5"/>
    <s v="K"/>
    <x v="16"/>
    <n v="555702"/>
    <n v="4"/>
    <n v="516.66"/>
    <n v="525.44579999999996"/>
    <n v="0.25833"/>
    <n v="0.26272289999999998"/>
  </r>
  <r>
    <x v="5"/>
    <s v="K"/>
    <x v="16"/>
    <n v="555732"/>
    <n v="4"/>
    <n v="84"/>
    <n v="141.55099999999999"/>
    <n v="4.2000000000000003E-2"/>
    <n v="7.0775499999999991E-2"/>
  </r>
  <r>
    <x v="5"/>
    <s v="K"/>
    <x v="16"/>
    <n v="555733"/>
    <n v="4"/>
    <n v="1536.8"/>
    <n v="1610.3469"/>
    <n v="0.76839999999999997"/>
    <n v="0.80517344999999996"/>
  </r>
  <r>
    <x v="5"/>
    <s v="K"/>
    <x v="16"/>
    <n v="565635"/>
    <n v="4"/>
    <n v="667.85"/>
    <n v="750.67759999999998"/>
    <n v="0.33392500000000003"/>
    <n v="0.37533879999999997"/>
  </r>
  <r>
    <x v="5"/>
    <s v="K"/>
    <x v="16"/>
    <n v="565702"/>
    <n v="4"/>
    <n v="303"/>
    <n v="340.80009999999999"/>
    <n v="0.1515"/>
    <n v="0.17040005"/>
  </r>
  <r>
    <x v="5"/>
    <s v="K"/>
    <x v="16"/>
    <n v="565704"/>
    <n v="4"/>
    <n v="51.62"/>
    <n v="55.305900000000001"/>
    <n v="2.581E-2"/>
    <n v="2.7652949999999999E-2"/>
  </r>
  <r>
    <x v="5"/>
    <s v="K"/>
    <x v="17"/>
    <n v="495730"/>
    <n v="4"/>
    <n v="7333.7"/>
    <n v="7517.9317000000001"/>
    <n v="3.6668499999999997"/>
    <n v="3.7589658500000001"/>
  </r>
  <r>
    <x v="5"/>
    <s v="K"/>
    <x v="17"/>
    <n v="505730"/>
    <n v="4"/>
    <n v="3373.46"/>
    <n v="3392.3323"/>
    <n v="1.6867300000000001"/>
    <n v="1.69616615"/>
  </r>
  <r>
    <x v="5"/>
    <s v="K"/>
    <x v="17"/>
    <n v="515730"/>
    <n v="4"/>
    <n v="84.54"/>
    <n v="85.691800000000001"/>
    <n v="4.2270000000000002E-2"/>
    <n v="4.2845899999999999E-2"/>
  </r>
  <r>
    <x v="5"/>
    <s v="K"/>
    <x v="17"/>
    <n v="525731"/>
    <n v="4"/>
    <n v="206.81"/>
    <n v="208.90819999999999"/>
    <n v="0.103405"/>
    <n v="0.10445409999999999"/>
  </r>
  <r>
    <x v="5"/>
    <s v="K"/>
    <x v="17"/>
    <n v="525732"/>
    <n v="4"/>
    <n v="543.96"/>
    <n v="633.87760000000003"/>
    <n v="0.27198"/>
    <n v="0.31693880000000002"/>
  </r>
  <r>
    <x v="5"/>
    <s v="K"/>
    <x v="17"/>
    <n v="525733"/>
    <n v="4"/>
    <n v="150"/>
    <n v="151.8775"/>
    <n v="7.4999999999999997E-2"/>
    <n v="7.5938749999999999E-2"/>
  </r>
  <r>
    <x v="5"/>
    <s v="K"/>
    <x v="18"/>
    <n v="535330"/>
    <n v="4"/>
    <n v="284.97000000000003"/>
    <n v="284.97000000000003"/>
    <n v="0.142485"/>
    <n v="0.142485"/>
  </r>
  <r>
    <x v="5"/>
    <s v="K"/>
    <x v="18"/>
    <n v="535530"/>
    <n v="4"/>
    <n v="2956.61"/>
    <n v="3208.3816000000002"/>
    <n v="1.478305"/>
    <n v="1.6041908"/>
  </r>
  <r>
    <x v="5"/>
    <s v="K"/>
    <x v="18"/>
    <n v="535601"/>
    <n v="4"/>
    <n v="20"/>
    <n v="20.408200000000001"/>
    <n v="0.01"/>
    <n v="1.0204100000000001E-2"/>
  </r>
  <r>
    <x v="5"/>
    <s v="K"/>
    <x v="18"/>
    <n v="535602"/>
    <n v="4"/>
    <n v="5357.43"/>
    <n v="5656.3626999999997"/>
    <n v="2.678715"/>
    <n v="2.8281813499999999"/>
  </r>
  <r>
    <x v="5"/>
    <s v="K"/>
    <x v="18"/>
    <n v="535631"/>
    <n v="4"/>
    <n v="202.5"/>
    <n v="206.6327"/>
    <n v="0.10125000000000001"/>
    <n v="0.10331635"/>
  </r>
  <r>
    <x v="5"/>
    <s v="K"/>
    <x v="18"/>
    <n v="535632"/>
    <n v="4"/>
    <n v="125.81"/>
    <n v="202.14330000000001"/>
    <n v="6.2905000000000003E-2"/>
    <n v="0.10107165"/>
  </r>
  <r>
    <x v="5"/>
    <s v="K"/>
    <x v="18"/>
    <n v="535633"/>
    <n v="4"/>
    <n v="18"/>
    <n v="18.3674"/>
    <n v="8.9999999999999993E-3"/>
    <n v="9.1836999999999995E-3"/>
  </r>
  <r>
    <x v="5"/>
    <s v="K"/>
    <x v="18"/>
    <n v="535634"/>
    <n v="4"/>
    <n v="29"/>
    <n v="29"/>
    <n v="1.4500000000000001E-2"/>
    <n v="1.4500000000000001E-2"/>
  </r>
  <r>
    <x v="5"/>
    <s v="K"/>
    <x v="18"/>
    <n v="535703"/>
    <n v="4"/>
    <n v="196.5"/>
    <n v="199.91849999999999"/>
    <n v="9.8250000000000004E-2"/>
    <n v="9.9959249999999999E-2"/>
  </r>
  <r>
    <x v="5"/>
    <s v="K"/>
    <x v="18"/>
    <n v="535704"/>
    <n v="4"/>
    <n v="27.54"/>
    <n v="28.1021"/>
    <n v="1.3769999999999999E-2"/>
    <n v="1.4051050000000001E-2"/>
  </r>
  <r>
    <x v="5"/>
    <s v="K"/>
    <x v="18"/>
    <n v="535705"/>
    <n v="4"/>
    <n v="699.93"/>
    <n v="817.798"/>
    <n v="0.34996499999999997"/>
    <n v="0.40889900000000001"/>
  </r>
  <r>
    <x v="5"/>
    <s v="K"/>
    <x v="19"/>
    <n v="545530"/>
    <n v="4"/>
    <n v="589.79999999999995"/>
    <n v="749.6"/>
    <n v="0.2949"/>
    <n v="0.37480000000000002"/>
  </r>
  <r>
    <x v="5"/>
    <s v="K"/>
    <x v="19"/>
    <n v="545601"/>
    <n v="4"/>
    <n v="49.01"/>
    <n v="50.010199999999998"/>
    <n v="2.4504999999999999E-2"/>
    <n v="2.5005099999999999E-2"/>
  </r>
  <r>
    <x v="5"/>
    <s v="K"/>
    <x v="19"/>
    <n v="545602"/>
    <n v="4"/>
    <n v="8277.2000000000007"/>
    <n v="8312.0740000000005"/>
    <n v="4.1386000000000003"/>
    <n v="4.1560370000000004"/>
  </r>
  <r>
    <x v="5"/>
    <s v="K"/>
    <x v="19"/>
    <n v="545631"/>
    <n v="4"/>
    <n v="209.86"/>
    <n v="216.8409"/>
    <n v="0.10493000000000001"/>
    <n v="0.10842045"/>
  </r>
  <r>
    <x v="5"/>
    <s v="K"/>
    <x v="19"/>
    <n v="545633"/>
    <n v="4"/>
    <n v="20"/>
    <n v="20.408200000000001"/>
    <n v="0.01"/>
    <n v="1.0204100000000001E-2"/>
  </r>
  <r>
    <x v="5"/>
    <s v="K"/>
    <x v="19"/>
    <n v="555500"/>
    <n v="4"/>
    <n v="1418.53"/>
    <n v="2095.6423"/>
    <n v="0.70926500000000003"/>
    <n v="1.0478211500000001"/>
  </r>
  <r>
    <x v="5"/>
    <s v="K"/>
    <x v="19"/>
    <n v="555531"/>
    <n v="4"/>
    <n v="517.4"/>
    <n v="523.93060000000003"/>
    <n v="0.25869999999999999"/>
    <n v="0.26196530000000001"/>
  </r>
  <r>
    <x v="5"/>
    <s v="K"/>
    <x v="19"/>
    <n v="555532"/>
    <n v="4"/>
    <n v="1938.02"/>
    <n v="3242.5131999999999"/>
    <n v="0.96901000000000004"/>
    <n v="1.6212565999999999"/>
  </r>
  <r>
    <x v="5"/>
    <s v="K"/>
    <x v="19"/>
    <n v="555600"/>
    <n v="4"/>
    <n v="119.25"/>
    <n v="121.4496"/>
    <n v="5.9624999999999997E-2"/>
    <n v="6.0724800000000002E-2"/>
  </r>
  <r>
    <x v="5"/>
    <s v="K"/>
    <x v="19"/>
    <n v="555630"/>
    <n v="4"/>
    <n v="39"/>
    <n v="39.816299999999998"/>
    <n v="1.95E-2"/>
    <n v="1.9908149999999999E-2"/>
  </r>
  <r>
    <x v="5"/>
    <s v="K"/>
    <x v="19"/>
    <n v="565502"/>
    <n v="4"/>
    <n v="595.79999999999995"/>
    <n v="871.91219999999998"/>
    <n v="0.2979"/>
    <n v="0.43595610000000001"/>
  </r>
  <r>
    <x v="5"/>
    <s v="K"/>
    <x v="19"/>
    <n v="565534"/>
    <n v="4"/>
    <n v="5.72"/>
    <n v="5.72"/>
    <n v="2.8599999999999997E-3"/>
    <n v="2.8599999999999997E-3"/>
  </r>
  <r>
    <x v="5"/>
    <s v="K"/>
    <x v="19"/>
    <n v="565604"/>
    <n v="4"/>
    <n v="6.86"/>
    <n v="6.86"/>
    <n v="3.4300000000000003E-3"/>
    <n v="3.4300000000000003E-3"/>
  </r>
  <r>
    <x v="5"/>
    <s v="K"/>
    <x v="20"/>
    <n v="535732"/>
    <n v="4"/>
    <n v="543.85"/>
    <n v="554.93679999999995"/>
    <n v="0.27192500000000003"/>
    <n v="0.27746839999999995"/>
  </r>
  <r>
    <x v="5"/>
    <s v="K"/>
    <x v="20"/>
    <n v="535733"/>
    <n v="4"/>
    <n v="468.4"/>
    <n v="477.91019999999997"/>
    <n v="0.23419999999999999"/>
    <n v="0.23895509999999998"/>
  </r>
  <r>
    <x v="5"/>
    <s v="K"/>
    <x v="20"/>
    <n v="535734"/>
    <n v="4"/>
    <n v="281"/>
    <n v="281.83670000000001"/>
    <n v="0.14050000000000001"/>
    <n v="0.14091835"/>
  </r>
  <r>
    <x v="5"/>
    <s v="K"/>
    <x v="20"/>
    <n v="545702"/>
    <n v="4"/>
    <n v="880.55"/>
    <n v="892.6386"/>
    <n v="0.44027499999999997"/>
    <n v="0.44631929999999997"/>
  </r>
  <r>
    <x v="5"/>
    <s v="K"/>
    <x v="20"/>
    <n v="545703"/>
    <n v="4"/>
    <n v="85.36"/>
    <n v="85.401600000000002"/>
    <n v="4.2680000000000003E-2"/>
    <n v="4.2700800000000004E-2"/>
  </r>
  <r>
    <x v="5"/>
    <s v="K"/>
    <x v="20"/>
    <n v="545734"/>
    <n v="4"/>
    <n v="8.4"/>
    <n v="8.4"/>
    <n v="4.2000000000000006E-3"/>
    <n v="4.2000000000000006E-3"/>
  </r>
  <r>
    <x v="5"/>
    <s v="L"/>
    <x v="21"/>
    <n v="565602"/>
    <n v="4"/>
    <n v="429.75"/>
    <n v="437.8673"/>
    <n v="0.21487500000000001"/>
    <n v="0.21893365000000001"/>
  </r>
  <r>
    <x v="5"/>
    <s v="L"/>
    <x v="21"/>
    <n v="565603"/>
    <n v="4"/>
    <n v="601.13"/>
    <n v="653.61389999999994"/>
    <n v="0.30056499999999997"/>
    <n v="0.32680694999999998"/>
  </r>
  <r>
    <x v="5"/>
    <s v="L"/>
    <x v="21"/>
    <n v="575601"/>
    <n v="4"/>
    <n v="86.2"/>
    <n v="87.242900000000006"/>
    <n v="4.3099999999999999E-2"/>
    <n v="4.3621450000000006E-2"/>
  </r>
  <r>
    <x v="5"/>
    <s v="L"/>
    <x v="21"/>
    <n v="575603"/>
    <n v="4"/>
    <n v="76.88"/>
    <n v="76.8857"/>
    <n v="3.8439999999999995E-2"/>
    <n v="3.8442850000000001E-2"/>
  </r>
  <r>
    <x v="5"/>
    <s v="L"/>
    <x v="21"/>
    <n v="575604"/>
    <n v="4"/>
    <n v="95.64"/>
    <n v="97.591899999999995"/>
    <n v="4.7820000000000001E-2"/>
    <n v="4.8795949999999998E-2"/>
  </r>
  <r>
    <x v="5"/>
    <s v="L"/>
    <x v="21"/>
    <n v="575605"/>
    <n v="4"/>
    <n v="106.18"/>
    <n v="142.6935"/>
    <n v="5.3090000000000005E-2"/>
    <n v="7.134675E-2"/>
  </r>
  <r>
    <x v="5"/>
    <s v="L"/>
    <x v="21"/>
    <n v="585601"/>
    <n v="4"/>
    <n v="247.92"/>
    <n v="250.33459999999999"/>
    <n v="0.12395999999999999"/>
    <n v="0.12516730000000001"/>
  </r>
  <r>
    <x v="5"/>
    <s v="L"/>
    <x v="21"/>
    <n v="585602"/>
    <n v="4"/>
    <n v="30.46"/>
    <n v="31.081600000000002"/>
    <n v="1.523E-2"/>
    <n v="1.55408E-2"/>
  </r>
  <r>
    <x v="5"/>
    <s v="L"/>
    <x v="22"/>
    <n v="565501"/>
    <n v="4"/>
    <n v="17508.84"/>
    <n v="25853.820599999999"/>
    <n v="8.7544199999999996"/>
    <n v="12.926910299999999"/>
  </r>
  <r>
    <x v="5"/>
    <s v="L"/>
    <x v="22"/>
    <n v="565531"/>
    <n v="4"/>
    <n v="389.25"/>
    <n v="442.3295"/>
    <n v="0.19462499999999999"/>
    <n v="0.22116474999999999"/>
  </r>
  <r>
    <x v="5"/>
    <s v="L"/>
    <x v="22"/>
    <n v="565533"/>
    <n v="4"/>
    <n v="3666.65"/>
    <n v="4752.9429"/>
    <n v="1.8333250000000001"/>
    <n v="2.3764714499999999"/>
  </r>
  <r>
    <x v="5"/>
    <s v="L"/>
    <x v="22"/>
    <n v="575432"/>
    <n v="4"/>
    <n v="428.2"/>
    <n v="516.23879999999997"/>
    <n v="0.21409999999999998"/>
    <n v="0.2581194"/>
  </r>
  <r>
    <x v="5"/>
    <s v="L"/>
    <x v="22"/>
    <n v="575433"/>
    <n v="4"/>
    <n v="210"/>
    <n v="420"/>
    <n v="0.105"/>
    <n v="0.21"/>
  </r>
  <r>
    <x v="5"/>
    <s v="L"/>
    <x v="22"/>
    <n v="575501"/>
    <n v="4"/>
    <n v="2395.8000000000002"/>
    <n v="2502.0888"/>
    <n v="1.1979000000000002"/>
    <n v="1.2510444000000001"/>
  </r>
  <r>
    <x v="5"/>
    <s v="L"/>
    <x v="22"/>
    <n v="575502"/>
    <n v="4"/>
    <n v="2890.92"/>
    <n v="3530.6516000000001"/>
    <n v="1.44546"/>
    <n v="1.7653258000000001"/>
  </r>
  <r>
    <x v="5"/>
    <s v="L"/>
    <x v="22"/>
    <n v="575531"/>
    <n v="4"/>
    <n v="18.420000000000002"/>
    <n v="18.550599999999999"/>
    <n v="9.2100000000000012E-3"/>
    <n v="9.2753000000000002E-3"/>
  </r>
  <r>
    <x v="5"/>
    <s v="L"/>
    <x v="22"/>
    <n v="575532"/>
    <n v="4"/>
    <n v="517.44000000000005"/>
    <n v="517.45939999999996"/>
    <n v="0.25872000000000001"/>
    <n v="0.25872970000000001"/>
  </r>
  <r>
    <x v="5"/>
    <s v="L"/>
    <x v="22"/>
    <n v="585432"/>
    <n v="4"/>
    <n v="23"/>
    <n v="38"/>
    <n v="1.15E-2"/>
    <n v="1.9E-2"/>
  </r>
  <r>
    <x v="5"/>
    <s v="L"/>
    <x v="22"/>
    <n v="585502"/>
    <n v="4"/>
    <n v="8713.75"/>
    <n v="9114.0795999999991"/>
    <n v="4.3568749999999996"/>
    <n v="4.5570397999999992"/>
  </r>
  <r>
    <x v="5"/>
    <s v="L"/>
    <x v="22"/>
    <n v="585531"/>
    <n v="4"/>
    <n v="1825.6"/>
    <n v="1826.9286"/>
    <n v="0.91279999999999994"/>
    <n v="0.91346430000000001"/>
  </r>
  <r>
    <x v="5"/>
    <s v="L"/>
    <x v="22"/>
    <n v="585532"/>
    <n v="4"/>
    <n v="285.16000000000003"/>
    <n v="286.1454"/>
    <n v="0.14258000000000001"/>
    <n v="0.1430727"/>
  </r>
  <r>
    <x v="5"/>
    <s v="L"/>
    <x v="22"/>
    <n v="595531"/>
    <n v="4"/>
    <n v="18.25"/>
    <n v="18.25"/>
    <n v="9.1249999999999994E-3"/>
    <n v="9.1249999999999994E-3"/>
  </r>
  <r>
    <x v="5"/>
    <s v="L"/>
    <x v="22"/>
    <n v="595532"/>
    <n v="4"/>
    <n v="11"/>
    <n v="11"/>
    <n v="5.4999999999999997E-3"/>
    <n v="5.4999999999999997E-3"/>
  </r>
  <r>
    <x v="5"/>
    <s v="L"/>
    <x v="23"/>
    <n v="565633"/>
    <n v="4"/>
    <n v="618.75"/>
    <n v="855.17349999999999"/>
    <n v="0.30937500000000001"/>
    <n v="0.42758675000000002"/>
  </r>
  <r>
    <x v="5"/>
    <s v="L"/>
    <x v="23"/>
    <n v="565634"/>
    <n v="4"/>
    <n v="806.22"/>
    <n v="1086.0450000000001"/>
    <n v="0.40311000000000002"/>
    <n v="0.54302250000000007"/>
  </r>
  <r>
    <x v="5"/>
    <s v="L"/>
    <x v="23"/>
    <n v="565703"/>
    <n v="4"/>
    <n v="435"/>
    <n v="445"/>
    <n v="0.2175"/>
    <n v="0.2225"/>
  </r>
  <r>
    <x v="5"/>
    <s v="L"/>
    <x v="23"/>
    <n v="575632"/>
    <n v="4"/>
    <n v="5.6"/>
    <n v="5.6"/>
    <n v="2.8E-3"/>
    <n v="2.8E-3"/>
  </r>
  <r>
    <x v="5"/>
    <s v="L"/>
    <x v="23"/>
    <n v="575633"/>
    <n v="4"/>
    <n v="1.68"/>
    <n v="1.7142999999999999"/>
    <n v="8.3999999999999993E-4"/>
    <n v="8.5714999999999999E-4"/>
  </r>
  <r>
    <x v="5"/>
    <s v="L"/>
    <x v="23"/>
    <n v="575634"/>
    <n v="4"/>
    <n v="231"/>
    <n v="233.249"/>
    <n v="0.11550000000000001"/>
    <n v="0.11662449999999999"/>
  </r>
  <r>
    <x v="5"/>
    <s v="L"/>
    <x v="23"/>
    <n v="575635"/>
    <n v="4"/>
    <n v="368.55"/>
    <n v="368.6429"/>
    <n v="0.18427499999999999"/>
    <n v="0.18432145"/>
  </r>
  <r>
    <x v="5"/>
    <s v="M"/>
    <x v="24"/>
    <n v="585431"/>
    <n v="4"/>
    <n v="4276.7"/>
    <n v="7300.2371000000003"/>
    <n v="2.13835"/>
    <n v="3.6501185500000002"/>
  </r>
  <r>
    <x v="5"/>
    <s v="M"/>
    <x v="24"/>
    <n v="585501"/>
    <n v="4"/>
    <n v="267.8"/>
    <n v="267.8"/>
    <n v="0.13390000000000002"/>
    <n v="0.13390000000000002"/>
  </r>
  <r>
    <x v="5"/>
    <s v="M"/>
    <x v="24"/>
    <n v="595400"/>
    <n v="4"/>
    <n v="1054.8"/>
    <n v="1054.8"/>
    <n v="0.52739999999999998"/>
    <n v="0.52739999999999998"/>
  </r>
  <r>
    <x v="5"/>
    <s v="M"/>
    <x v="24"/>
    <n v="595431"/>
    <n v="4"/>
    <n v="17865.060000000001"/>
    <n v="26046.501"/>
    <n v="8.9325299999999999"/>
    <n v="13.0232505"/>
  </r>
  <r>
    <x v="5"/>
    <s v="M"/>
    <x v="24"/>
    <n v="595432"/>
    <n v="4"/>
    <n v="1.05"/>
    <n v="1.05"/>
    <n v="5.2500000000000008E-4"/>
    <n v="5.2500000000000008E-4"/>
  </r>
  <r>
    <x v="5"/>
    <s v="M"/>
    <x v="24"/>
    <n v="595502"/>
    <n v="4"/>
    <n v="2.1"/>
    <n v="2.1"/>
    <n v="1.0500000000000002E-3"/>
    <n v="1.0500000000000002E-3"/>
  </r>
  <r>
    <x v="5"/>
    <s v="M"/>
    <x v="24"/>
    <n v="595503"/>
    <n v="4"/>
    <n v="4.09"/>
    <n v="4.1734999999999998"/>
    <n v="2.0449999999999999E-3"/>
    <n v="2.0867500000000001E-3"/>
  </r>
  <r>
    <x v="5"/>
    <s v="M"/>
    <x v="24"/>
    <n v="595504"/>
    <n v="4"/>
    <n v="132.05000000000001"/>
    <n v="132.05000000000001"/>
    <n v="6.6025E-2"/>
    <n v="6.6025E-2"/>
  </r>
  <r>
    <x v="5"/>
    <s v="M"/>
    <x v="24"/>
    <n v="595505"/>
    <n v="4"/>
    <n v="976.35"/>
    <n v="1316.85"/>
    <n v="0.48817500000000003"/>
    <n v="0.65842499999999993"/>
  </r>
  <r>
    <x v="5"/>
    <s v="M"/>
    <x v="24"/>
    <n v="605400"/>
    <n v="4"/>
    <n v="3078.16"/>
    <n v="3110.16"/>
    <n v="1.53908"/>
    <n v="1.55508"/>
  </r>
  <r>
    <x v="5"/>
    <s v="M"/>
    <x v="24"/>
    <n v="605431"/>
    <n v="4"/>
    <n v="1285.8399999999999"/>
    <n v="1333.3397"/>
    <n v="0.64291999999999994"/>
    <n v="0.66666985000000001"/>
  </r>
  <r>
    <x v="5"/>
    <s v="M"/>
    <x v="24"/>
    <n v="605501"/>
    <n v="4"/>
    <n v="354"/>
    <n v="367.09089999999998"/>
    <n v="0.17699999999999999"/>
    <n v="0.18354545"/>
  </r>
  <r>
    <x v="5"/>
    <s v="M"/>
    <x v="24"/>
    <n v="605503"/>
    <n v="4"/>
    <n v="686.74"/>
    <n v="686.74"/>
    <n v="0.34337000000000001"/>
    <n v="0.34337000000000001"/>
  </r>
  <r>
    <x v="5"/>
    <s v="M"/>
    <x v="24"/>
    <n v="605504"/>
    <n v="4"/>
    <n v="487.5"/>
    <n v="487.5"/>
    <n v="0.24374999999999999"/>
    <n v="0.24374999999999999"/>
  </r>
  <r>
    <x v="5"/>
    <s v="M"/>
    <x v="24"/>
    <n v="605507"/>
    <n v="4"/>
    <n v="204.9"/>
    <n v="204.9"/>
    <n v="0.10245"/>
    <n v="0.10245"/>
  </r>
  <r>
    <x v="5"/>
    <s v="M"/>
    <x v="24"/>
    <n v="605531"/>
    <n v="4"/>
    <n v="61.8"/>
    <n v="61.8"/>
    <n v="3.0899999999999997E-2"/>
    <n v="3.0899999999999997E-2"/>
  </r>
  <r>
    <x v="5"/>
    <s v="M"/>
    <x v="24"/>
    <n v="615400"/>
    <n v="4"/>
    <n v="5002.72"/>
    <n v="7957.5502999999999"/>
    <n v="2.50136"/>
    <n v="3.9787751500000001"/>
  </r>
  <r>
    <x v="5"/>
    <s v="M"/>
    <x v="24"/>
    <n v="615431"/>
    <n v="4"/>
    <n v="1630.56"/>
    <n v="1766.2887000000001"/>
    <n v="0.81528"/>
    <n v="0.88314435000000002"/>
  </r>
  <r>
    <x v="5"/>
    <s v="M"/>
    <x v="24"/>
    <n v="615503"/>
    <n v="4"/>
    <n v="5.29"/>
    <n v="5.29"/>
    <n v="2.6450000000000002E-3"/>
    <n v="2.6450000000000002E-3"/>
  </r>
  <r>
    <x v="5"/>
    <s v="M"/>
    <x v="24"/>
    <n v="615505"/>
    <n v="4"/>
    <n v="26.45"/>
    <n v="26.45"/>
    <n v="1.3224999999999999E-2"/>
    <n v="1.3224999999999999E-2"/>
  </r>
  <r>
    <x v="5"/>
    <s v="M"/>
    <x v="24"/>
    <n v="615506"/>
    <n v="4"/>
    <n v="175.5"/>
    <n v="179.08170000000001"/>
    <n v="8.7749999999999995E-2"/>
    <n v="8.9540850000000005E-2"/>
  </r>
  <r>
    <x v="5"/>
    <s v="M"/>
    <x v="24"/>
    <n v="615507"/>
    <n v="4"/>
    <n v="210.5"/>
    <n v="214.08170000000001"/>
    <n v="0.10525"/>
    <n v="0.10704085000000001"/>
  </r>
  <r>
    <x v="5"/>
    <s v="M"/>
    <x v="24"/>
    <n v="625330"/>
    <n v="4"/>
    <n v="424"/>
    <n v="424"/>
    <n v="0.21199999999999999"/>
    <n v="0.21199999999999999"/>
  </r>
  <r>
    <x v="5"/>
    <s v="M"/>
    <x v="24"/>
    <n v="625402"/>
    <n v="4"/>
    <n v="4472.75"/>
    <n v="5384.2492000000002"/>
    <n v="2.2363749999999998"/>
    <n v="2.6921246000000001"/>
  </r>
  <r>
    <x v="5"/>
    <s v="M"/>
    <x v="24"/>
    <n v="625433"/>
    <n v="4"/>
    <n v="15.87"/>
    <n v="15.87"/>
    <n v="7.9349999999999993E-3"/>
    <n v="7.9349999999999993E-3"/>
  </r>
  <r>
    <x v="5"/>
    <s v="M"/>
    <x v="24"/>
    <n v="625434"/>
    <n v="4"/>
    <n v="2"/>
    <n v="2"/>
    <n v="1E-3"/>
    <n v="1E-3"/>
  </r>
  <r>
    <x v="5"/>
    <s v="M"/>
    <x v="24"/>
    <n v="625435"/>
    <n v="4"/>
    <n v="26.52"/>
    <n v="26.696999999999999"/>
    <n v="1.3259999999999999E-2"/>
    <n v="1.3348499999999999E-2"/>
  </r>
  <r>
    <x v="5"/>
    <s v="M"/>
    <x v="24"/>
    <n v="625436"/>
    <n v="4"/>
    <n v="10.65"/>
    <n v="10.827"/>
    <n v="5.3249999999999999E-3"/>
    <n v="5.4134999999999999E-3"/>
  </r>
  <r>
    <x v="5"/>
    <s v="M"/>
    <x v="24"/>
    <n v="635330"/>
    <n v="4"/>
    <n v="13795"/>
    <n v="15428.5898"/>
    <n v="6.8975"/>
    <n v="7.7142948999999996"/>
  </r>
  <r>
    <x v="5"/>
    <s v="M"/>
    <x v="24"/>
    <n v="635400"/>
    <n v="4"/>
    <n v="971.27"/>
    <n v="1041.0065"/>
    <n v="0.48563499999999998"/>
    <n v="0.52050324999999997"/>
  </r>
  <r>
    <x v="5"/>
    <s v="M"/>
    <x v="24"/>
    <n v="635433"/>
    <n v="4"/>
    <n v="17.75"/>
    <n v="18.044899999999998"/>
    <n v="8.8749999999999992E-3"/>
    <n v="9.0224499999999996E-3"/>
  </r>
  <r>
    <x v="5"/>
    <s v="M"/>
    <x v="24"/>
    <n v="635435"/>
    <n v="4"/>
    <n v="35.5"/>
    <n v="36.089799999999997"/>
    <n v="1.7749999999999998E-2"/>
    <n v="1.8044899999999999E-2"/>
  </r>
  <r>
    <x v="5"/>
    <s v="M"/>
    <x v="24"/>
    <n v="645331"/>
    <n v="4"/>
    <n v="6058.96"/>
    <n v="6865.3306000000002"/>
    <n v="3.02948"/>
    <n v="3.4326653"/>
  </r>
  <r>
    <x v="5"/>
    <s v="M"/>
    <x v="24"/>
    <n v="645401"/>
    <n v="4"/>
    <n v="44.1"/>
    <n v="44.8078"/>
    <n v="2.205E-2"/>
    <n v="2.2403900000000001E-2"/>
  </r>
  <r>
    <x v="5"/>
    <s v="M"/>
    <x v="24"/>
    <n v="645431"/>
    <n v="4"/>
    <n v="10.65"/>
    <n v="10.827"/>
    <n v="5.3249999999999999E-3"/>
    <n v="5.4134999999999999E-3"/>
  </r>
  <r>
    <x v="5"/>
    <s v="M"/>
    <x v="25"/>
    <n v="645332"/>
    <n v="4"/>
    <n v="462.55"/>
    <n v="462.60899999999998"/>
    <n v="0.23127500000000001"/>
    <n v="0.2313045"/>
  </r>
  <r>
    <x v="5"/>
    <s v="M"/>
    <x v="25"/>
    <n v="645408"/>
    <n v="4"/>
    <n v="7.1"/>
    <n v="7.218"/>
    <n v="3.5499999999999998E-3"/>
    <n v="3.6089999999999998E-3"/>
  </r>
  <r>
    <x v="5"/>
    <s v="M"/>
    <x v="25"/>
    <n v="655330"/>
    <n v="4"/>
    <n v="5137.51"/>
    <n v="9126.6522000000004"/>
    <n v="2.5687549999999999"/>
    <n v="4.5633261000000003"/>
  </r>
  <r>
    <x v="5"/>
    <s v="M"/>
    <x v="25"/>
    <n v="655404"/>
    <n v="4"/>
    <n v="14.2"/>
    <n v="14.436"/>
    <n v="7.0999999999999995E-3"/>
    <n v="7.2179999999999996E-3"/>
  </r>
  <r>
    <x v="5"/>
    <s v="M"/>
    <x v="25"/>
    <n v="655405"/>
    <n v="4"/>
    <n v="8"/>
    <n v="16"/>
    <n v="4.0000000000000001E-3"/>
    <n v="8.0000000000000002E-3"/>
  </r>
  <r>
    <x v="5"/>
    <s v="M"/>
    <x v="25"/>
    <n v="665301"/>
    <n v="4"/>
    <n v="97.24"/>
    <n v="190.32650000000001"/>
    <n v="4.8619999999999997E-2"/>
    <n v="9.5163250000000005E-2"/>
  </r>
  <r>
    <x v="5"/>
    <s v="M"/>
    <x v="25"/>
    <n v="665331"/>
    <n v="4"/>
    <n v="103.9"/>
    <n v="114.9541"/>
    <n v="5.1950000000000003E-2"/>
    <n v="5.7477050000000002E-2"/>
  </r>
  <r>
    <x v="5"/>
    <s v="M"/>
    <x v="25"/>
    <n v="665332"/>
    <n v="4"/>
    <n v="77"/>
    <n v="154"/>
    <n v="3.85E-2"/>
    <n v="7.6999999999999999E-2"/>
  </r>
  <r>
    <x v="5"/>
    <s v="M"/>
    <x v="25"/>
    <n v="665333"/>
    <n v="4"/>
    <n v="36.96"/>
    <n v="46.4816"/>
    <n v="1.848E-2"/>
    <n v="2.3240799999999999E-2"/>
  </r>
  <r>
    <x v="5"/>
    <s v="M"/>
    <x v="25"/>
    <n v="665405"/>
    <n v="4"/>
    <n v="8"/>
    <n v="16"/>
    <n v="4.0000000000000001E-3"/>
    <n v="8.0000000000000002E-3"/>
  </r>
  <r>
    <x v="5"/>
    <s v="M"/>
    <x v="25"/>
    <n v="675301"/>
    <n v="4"/>
    <n v="2.12"/>
    <n v="2.1633"/>
    <n v="1.06E-3"/>
    <n v="1.08165E-3"/>
  </r>
  <r>
    <x v="5"/>
    <s v="M"/>
    <x v="25"/>
    <n v="675302"/>
    <n v="4"/>
    <n v="9.01"/>
    <n v="9.1938999999999993"/>
    <n v="4.5050000000000003E-3"/>
    <n v="4.5969499999999998E-3"/>
  </r>
  <r>
    <x v="5"/>
    <s v="M"/>
    <x v="25"/>
    <n v="685231"/>
    <n v="4"/>
    <n v="391.25"/>
    <n v="391.5204"/>
    <n v="0.19562499999999999"/>
    <n v="0.1957602"/>
  </r>
  <r>
    <x v="5"/>
    <s v="M"/>
    <x v="25"/>
    <n v="685232"/>
    <n v="4"/>
    <n v="0.6"/>
    <n v="0.6"/>
    <n v="2.9999999999999997E-4"/>
    <n v="2.9999999999999997E-4"/>
  </r>
  <r>
    <x v="5"/>
    <s v="M"/>
    <x v="25"/>
    <n v="685301"/>
    <n v="4"/>
    <n v="1.59"/>
    <n v="1.6224000000000001"/>
    <n v="7.9500000000000003E-4"/>
    <n v="8.1119999999999999E-4"/>
  </r>
  <r>
    <x v="5"/>
    <s v="M"/>
    <x v="25"/>
    <n v="685302"/>
    <n v="4"/>
    <n v="10.07"/>
    <n v="10.275499999999999"/>
    <n v="5.0350000000000004E-3"/>
    <n v="5.13775E-3"/>
  </r>
  <r>
    <x v="5"/>
    <s v="M"/>
    <x v="25"/>
    <n v="695235"/>
    <n v="4"/>
    <n v="65.78"/>
    <n v="131.56"/>
    <n v="3.2890000000000003E-2"/>
    <n v="6.5780000000000005E-2"/>
  </r>
  <r>
    <x v="5"/>
    <s v="M"/>
    <x v="25"/>
    <n v="695239"/>
    <n v="4"/>
    <n v="4.24"/>
    <n v="4.3265000000000002"/>
    <n v="2.1199999999999999E-3"/>
    <n v="2.1632500000000002E-3"/>
  </r>
  <r>
    <x v="5"/>
    <s v="O"/>
    <x v="26"/>
    <n v="655409"/>
    <n v="4"/>
    <n v="11"/>
    <n v="11"/>
    <n v="5.4999999999999997E-3"/>
    <n v="5.4999999999999997E-3"/>
  </r>
  <r>
    <x v="5"/>
    <s v="O"/>
    <x v="26"/>
    <n v="655410"/>
    <n v="4"/>
    <n v="34"/>
    <n v="34"/>
    <n v="1.7000000000000001E-2"/>
    <n v="1.7000000000000001E-2"/>
  </r>
  <r>
    <x v="5"/>
    <s v="O"/>
    <x v="26"/>
    <n v="655411"/>
    <n v="4"/>
    <n v="8.6"/>
    <n v="16.600000000000001"/>
    <n v="4.3E-3"/>
    <n v="8.3000000000000001E-3"/>
  </r>
  <r>
    <x v="5"/>
    <s v="O"/>
    <x v="26"/>
    <n v="665335"/>
    <n v="4"/>
    <n v="2.35"/>
    <n v="4.7"/>
    <n v="1.175E-3"/>
    <n v="2.3500000000000001E-3"/>
  </r>
  <r>
    <x v="5"/>
    <s v="O"/>
    <x v="26"/>
    <n v="665336"/>
    <n v="4"/>
    <n v="4.75"/>
    <n v="4.75"/>
    <n v="2.3749999999999999E-3"/>
    <n v="2.3749999999999999E-3"/>
  </r>
  <r>
    <x v="5"/>
    <s v="O"/>
    <x v="26"/>
    <n v="665337"/>
    <n v="4"/>
    <n v="303.3"/>
    <n v="303.3"/>
    <n v="0.15165000000000001"/>
    <n v="0.15165000000000001"/>
  </r>
  <r>
    <x v="5"/>
    <s v="O"/>
    <x v="26"/>
    <n v="665401"/>
    <n v="4"/>
    <n v="2.95"/>
    <n v="5.3"/>
    <n v="1.4750000000000002E-3"/>
    <n v="2.65E-3"/>
  </r>
  <r>
    <x v="5"/>
    <s v="O"/>
    <x v="26"/>
    <n v="665403"/>
    <n v="4"/>
    <n v="33.700000000000003"/>
    <n v="33.700000000000003"/>
    <n v="1.685E-2"/>
    <n v="1.685E-2"/>
  </r>
  <r>
    <x v="5"/>
    <s v="O"/>
    <x v="26"/>
    <n v="675304"/>
    <n v="4"/>
    <n v="78.5"/>
    <n v="157"/>
    <n v="3.925E-2"/>
    <n v="7.85E-2"/>
  </r>
  <r>
    <x v="5"/>
    <s v="O"/>
    <x v="26"/>
    <n v="675331"/>
    <n v="4"/>
    <n v="12"/>
    <n v="12"/>
    <n v="6.0000000000000001E-3"/>
    <n v="6.0000000000000001E-3"/>
  </r>
  <r>
    <x v="5"/>
    <s v="O"/>
    <x v="26"/>
    <n v="675332"/>
    <n v="4"/>
    <n v="4.2"/>
    <n v="4.2"/>
    <n v="2.1000000000000003E-3"/>
    <n v="2.1000000000000003E-3"/>
  </r>
  <r>
    <x v="5"/>
    <s v="O"/>
    <x v="26"/>
    <n v="675333"/>
    <n v="4"/>
    <n v="90.1"/>
    <n v="149.30000000000001"/>
    <n v="4.505E-2"/>
    <n v="7.4650000000000008E-2"/>
  </r>
  <r>
    <x v="5"/>
    <s v="O"/>
    <x v="26"/>
    <n v="685304"/>
    <n v="4"/>
    <n v="260.67"/>
    <n v="281.17"/>
    <n v="0.13033500000000001"/>
    <n v="0.14058500000000002"/>
  </r>
  <r>
    <x v="5"/>
    <s v="O"/>
    <x v="26"/>
    <n v="685333"/>
    <n v="4"/>
    <n v="42.3"/>
    <n v="84.6"/>
    <n v="2.1149999999999999E-2"/>
    <n v="4.2299999999999997E-2"/>
  </r>
  <r>
    <x v="5"/>
    <s v="O"/>
    <x v="26"/>
    <n v="695240"/>
    <n v="4"/>
    <n v="120"/>
    <n v="120"/>
    <n v="0.06"/>
    <n v="0.06"/>
  </r>
  <r>
    <x v="5"/>
    <s v="O"/>
    <x v="26"/>
    <n v="695301"/>
    <n v="4"/>
    <n v="873.55"/>
    <n v="1026.3499999999999"/>
    <n v="0.43677499999999997"/>
    <n v="0.51317499999999994"/>
  </r>
  <r>
    <x v="5"/>
    <s v="O"/>
    <x v="26"/>
    <n v="695302"/>
    <n v="4"/>
    <n v="145.80000000000001"/>
    <n v="145.80000000000001"/>
    <n v="7.2900000000000006E-2"/>
    <n v="7.2900000000000006E-2"/>
  </r>
  <r>
    <x v="5"/>
    <s v="O"/>
    <x v="26"/>
    <n v="705200"/>
    <n v="4"/>
    <n v="82"/>
    <n v="164"/>
    <n v="4.1000000000000002E-2"/>
    <n v="8.2000000000000003E-2"/>
  </r>
  <r>
    <x v="5"/>
    <s v="O"/>
    <x v="26"/>
    <n v="705231"/>
    <n v="4"/>
    <n v="65.78"/>
    <n v="131.56"/>
    <n v="3.2890000000000003E-2"/>
    <n v="6.5780000000000005E-2"/>
  </r>
  <r>
    <x v="5"/>
    <s v="O"/>
    <x v="26"/>
    <n v="705234"/>
    <n v="4"/>
    <n v="60.72"/>
    <n v="121.44"/>
    <n v="3.0359999999999998E-2"/>
    <n v="6.0719999999999996E-2"/>
  </r>
  <r>
    <x v="5"/>
    <s v="O"/>
    <x v="26"/>
    <n v="705300"/>
    <n v="4"/>
    <n v="60.72"/>
    <n v="121.44"/>
    <n v="3.0359999999999998E-2"/>
    <n v="6.0719999999999996E-2"/>
  </r>
  <r>
    <x v="5"/>
    <s v="O"/>
    <x v="26"/>
    <n v="725230"/>
    <n v="4"/>
    <n v="15.5"/>
    <n v="15.5"/>
    <n v="7.7499999999999999E-3"/>
    <n v="7.7499999999999999E-3"/>
  </r>
  <r>
    <x v="5"/>
    <s v="O"/>
    <x v="26"/>
    <n v="735230"/>
    <n v="4"/>
    <n v="14.88"/>
    <n v="14.88"/>
    <n v="7.4400000000000004E-3"/>
    <n v="7.4400000000000004E-3"/>
  </r>
  <r>
    <x v="5"/>
    <s v="O"/>
    <x v="27"/>
    <n v="705600"/>
    <n v="4"/>
    <n v="18"/>
    <n v="18"/>
    <n v="8.9999999999999993E-3"/>
    <n v="8.9999999999999993E-3"/>
  </r>
  <r>
    <x v="5"/>
    <s v="O"/>
    <x v="27"/>
    <n v="705630"/>
    <n v="4"/>
    <n v="50"/>
    <n v="50"/>
    <n v="2.5000000000000001E-2"/>
    <n v="2.5000000000000001E-2"/>
  </r>
  <r>
    <x v="5"/>
    <s v="O"/>
    <x v="27"/>
    <n v="715730"/>
    <n v="4"/>
    <n v="201"/>
    <n v="201"/>
    <n v="0.10050000000000001"/>
    <n v="0.10050000000000001"/>
  </r>
  <r>
    <x v="5"/>
    <s v="O"/>
    <x v="27"/>
    <n v="745730"/>
    <n v="4"/>
    <n v="14.55"/>
    <n v="29.1"/>
    <n v="7.2750000000000002E-3"/>
    <n v="1.455E-2"/>
  </r>
  <r>
    <x v="5"/>
    <s v="O"/>
    <x v="27"/>
    <n v="745800"/>
    <n v="4"/>
    <n v="82.45"/>
    <n v="164.9"/>
    <n v="4.1225000000000005E-2"/>
    <n v="8.2450000000000009E-2"/>
  </r>
  <r>
    <x v="5"/>
    <s v="O"/>
    <x v="27"/>
    <n v="775830"/>
    <n v="4"/>
    <n v="37"/>
    <n v="37"/>
    <n v="1.8499999999999999E-2"/>
    <n v="1.8499999999999999E-2"/>
  </r>
  <r>
    <x v="5"/>
    <s v="O"/>
    <x v="28"/>
    <n v="635504"/>
    <n v="4"/>
    <n v="0.75"/>
    <n v="0.75"/>
    <n v="3.7500000000000001E-4"/>
    <n v="3.7500000000000001E-4"/>
  </r>
  <r>
    <x v="5"/>
    <s v="O"/>
    <x v="28"/>
    <n v="645501"/>
    <n v="4"/>
    <n v="3.78"/>
    <n v="3.78"/>
    <n v="1.89E-3"/>
    <n v="1.89E-3"/>
  </r>
  <r>
    <x v="5"/>
    <s v="O"/>
    <x v="28"/>
    <n v="655430"/>
    <n v="4"/>
    <n v="8.25"/>
    <n v="8.25"/>
    <n v="4.1250000000000002E-3"/>
    <n v="4.1250000000000002E-3"/>
  </r>
  <r>
    <x v="5"/>
    <s v="O"/>
    <x v="28"/>
    <n v="655500"/>
    <n v="4"/>
    <n v="6.02"/>
    <n v="6.02"/>
    <n v="3.0099999999999997E-3"/>
    <n v="3.0099999999999997E-3"/>
  </r>
  <r>
    <x v="5"/>
    <s v="O"/>
    <x v="28"/>
    <n v="655530"/>
    <n v="4"/>
    <n v="4.2"/>
    <n v="4.2"/>
    <n v="2.1000000000000003E-3"/>
    <n v="2.1000000000000003E-3"/>
  </r>
  <r>
    <x v="5"/>
    <m/>
    <x v="30"/>
    <n v="10420"/>
    <n v="1"/>
    <n v="205"/>
    <n v="205"/>
    <n v="0.10249999999999999"/>
    <n v="0.10249999999999999"/>
  </r>
  <r>
    <x v="5"/>
    <m/>
    <x v="30"/>
    <n v="10430"/>
    <n v="1"/>
    <n v="81"/>
    <n v="81"/>
    <n v="4.0500000000000001E-2"/>
    <n v="4.0500000000000001E-2"/>
  </r>
  <r>
    <x v="5"/>
    <m/>
    <x v="30"/>
    <n v="15200"/>
    <n v="1"/>
    <n v="74"/>
    <n v="74"/>
    <n v="3.6999999999999998E-2"/>
    <n v="3.6999999999999998E-2"/>
  </r>
  <r>
    <x v="6"/>
    <s v="A"/>
    <x v="0"/>
    <n v="345602"/>
    <n v="1"/>
    <n v="1676.69"/>
    <n v="1676.9349"/>
    <n v="0.83834500000000001"/>
    <n v="0.83846745"/>
  </r>
  <r>
    <x v="6"/>
    <s v="A"/>
    <x v="0"/>
    <n v="345607"/>
    <n v="1"/>
    <n v="2364.75"/>
    <n v="2364.75"/>
    <n v="1.182375"/>
    <n v="1.182375"/>
  </r>
  <r>
    <x v="6"/>
    <s v="A"/>
    <x v="0"/>
    <n v="355601"/>
    <n v="1"/>
    <n v="33756.239999999998"/>
    <n v="33786.239999999998"/>
    <n v="16.878119999999999"/>
    <n v="16.89312"/>
  </r>
  <r>
    <x v="6"/>
    <s v="A"/>
    <x v="0"/>
    <n v="355602"/>
    <n v="1"/>
    <n v="742.1"/>
    <n v="742.91819999999996"/>
    <n v="0.37104999999999999"/>
    <n v="0.37145909999999999"/>
  </r>
  <r>
    <x v="6"/>
    <s v="A"/>
    <x v="0"/>
    <n v="355631"/>
    <n v="1"/>
    <n v="45924.79"/>
    <n v="45924.79"/>
    <n v="22.962395000000001"/>
    <n v="22.962395000000001"/>
  </r>
  <r>
    <x v="6"/>
    <s v="A"/>
    <x v="0"/>
    <n v="355632"/>
    <n v="1"/>
    <n v="298"/>
    <n v="298"/>
    <n v="0.14899999999999999"/>
    <n v="0.14899999999999999"/>
  </r>
  <r>
    <x v="6"/>
    <s v="A"/>
    <x v="0"/>
    <n v="355633"/>
    <n v="1"/>
    <n v="7889.97"/>
    <n v="7892.3373000000001"/>
    <n v="3.944985"/>
    <n v="3.9461686500000002"/>
  </r>
  <r>
    <x v="6"/>
    <s v="A"/>
    <x v="0"/>
    <n v="355634"/>
    <n v="1"/>
    <n v="2042.23"/>
    <n v="2042.23"/>
    <n v="1.021115"/>
    <n v="1.021115"/>
  </r>
  <r>
    <x v="6"/>
    <s v="A"/>
    <x v="0"/>
    <n v="355635"/>
    <n v="1"/>
    <n v="1477.8"/>
    <n v="1477.8"/>
    <n v="0.7389"/>
    <n v="0.7389"/>
  </r>
  <r>
    <x v="6"/>
    <s v="A"/>
    <x v="0"/>
    <n v="355702"/>
    <n v="1"/>
    <n v="2964.72"/>
    <n v="2964.72"/>
    <n v="1.4823599999999999"/>
    <n v="1.4823599999999999"/>
  </r>
  <r>
    <x v="6"/>
    <s v="A"/>
    <x v="0"/>
    <n v="355703"/>
    <n v="1"/>
    <n v="2148.11"/>
    <n v="2148.11"/>
    <n v="1.074055"/>
    <n v="1.074055"/>
  </r>
  <r>
    <x v="6"/>
    <s v="A"/>
    <x v="0"/>
    <n v="355704"/>
    <n v="1"/>
    <n v="300.29000000000002"/>
    <n v="300.29000000000002"/>
    <n v="0.150145"/>
    <n v="0.150145"/>
  </r>
  <r>
    <x v="6"/>
    <s v="A"/>
    <x v="0"/>
    <n v="355705"/>
    <n v="1"/>
    <n v="320"/>
    <n v="320"/>
    <n v="0.16"/>
    <n v="0.16"/>
  </r>
  <r>
    <x v="6"/>
    <s v="A"/>
    <x v="0"/>
    <n v="355706"/>
    <n v="1"/>
    <n v="33"/>
    <n v="33"/>
    <n v="1.6500000000000001E-2"/>
    <n v="1.6500000000000001E-2"/>
  </r>
  <r>
    <x v="6"/>
    <s v="A"/>
    <x v="0"/>
    <n v="365630"/>
    <n v="1"/>
    <n v="35"/>
    <n v="35"/>
    <n v="1.7500000000000002E-2"/>
    <n v="1.7500000000000002E-2"/>
  </r>
  <r>
    <x v="6"/>
    <s v="A"/>
    <x v="0"/>
    <n v="365701"/>
    <n v="1"/>
    <n v="16512.95"/>
    <n v="16512.95"/>
    <n v="8.256475"/>
    <n v="8.256475"/>
  </r>
  <r>
    <x v="6"/>
    <s v="A"/>
    <x v="0"/>
    <n v="365702"/>
    <n v="1"/>
    <n v="259"/>
    <n v="259"/>
    <n v="0.1295"/>
    <n v="0.1295"/>
  </r>
  <r>
    <x v="6"/>
    <s v="A"/>
    <x v="1"/>
    <n v="375730"/>
    <n v="1"/>
    <n v="11300.82"/>
    <n v="11300.82"/>
    <n v="5.6504099999999999"/>
    <n v="5.6504099999999999"/>
  </r>
  <r>
    <x v="6"/>
    <s v="A"/>
    <x v="1"/>
    <n v="375801"/>
    <n v="1"/>
    <n v="11931.75"/>
    <n v="11931.75"/>
    <n v="5.9658749999999996"/>
    <n v="5.9658749999999996"/>
  </r>
  <r>
    <x v="6"/>
    <s v="A"/>
    <x v="1"/>
    <n v="375802"/>
    <n v="1"/>
    <n v="350.5"/>
    <n v="350.5"/>
    <n v="0.17524999999999999"/>
    <n v="0.17524999999999999"/>
  </r>
  <r>
    <x v="6"/>
    <s v="A"/>
    <x v="1"/>
    <n v="375831"/>
    <n v="1"/>
    <n v="1051"/>
    <n v="1051"/>
    <n v="0.52549999999999997"/>
    <n v="0.52549999999999997"/>
  </r>
  <r>
    <x v="6"/>
    <s v="A"/>
    <x v="1"/>
    <n v="375832"/>
    <n v="1"/>
    <n v="25.41"/>
    <n v="25.41"/>
    <n v="1.2704999999999999E-2"/>
    <n v="1.2704999999999999E-2"/>
  </r>
  <r>
    <x v="6"/>
    <s v="A"/>
    <x v="1"/>
    <n v="385800"/>
    <n v="1"/>
    <n v="115047.96"/>
    <n v="115047.96"/>
    <n v="57.523980000000002"/>
    <n v="57.523980000000002"/>
  </r>
  <r>
    <x v="6"/>
    <s v="A"/>
    <x v="1"/>
    <n v="385831"/>
    <n v="1"/>
    <n v="7072.14"/>
    <n v="7072.14"/>
    <n v="3.53607"/>
    <n v="3.53607"/>
  </r>
  <r>
    <x v="6"/>
    <s v="A"/>
    <x v="1"/>
    <n v="385901"/>
    <n v="1"/>
    <n v="11.9"/>
    <n v="11.9"/>
    <n v="5.9500000000000004E-3"/>
    <n v="5.9500000000000004E-3"/>
  </r>
  <r>
    <x v="6"/>
    <s v="A"/>
    <x v="1"/>
    <n v="395800"/>
    <n v="1"/>
    <n v="9647.93"/>
    <n v="9677.93"/>
    <n v="4.8239650000000003"/>
    <n v="4.838965"/>
  </r>
  <r>
    <x v="6"/>
    <s v="A"/>
    <x v="1"/>
    <n v="395830"/>
    <n v="1"/>
    <n v="3637.49"/>
    <n v="3637.49"/>
    <n v="1.8187449999999998"/>
    <n v="1.8187449999999998"/>
  </r>
  <r>
    <x v="6"/>
    <s v="A"/>
    <x v="1"/>
    <n v="395901"/>
    <n v="1"/>
    <n v="49.82"/>
    <n v="49.82"/>
    <n v="2.4910000000000002E-2"/>
    <n v="2.4910000000000002E-2"/>
  </r>
  <r>
    <x v="6"/>
    <s v="A"/>
    <x v="2"/>
    <n v="395931"/>
    <n v="1"/>
    <n v="61.94"/>
    <n v="61.94"/>
    <n v="3.0969999999999998E-2"/>
    <n v="3.0969999999999998E-2"/>
  </r>
  <r>
    <x v="6"/>
    <s v="A"/>
    <x v="2"/>
    <n v="405830"/>
    <n v="1"/>
    <n v="431.83"/>
    <n v="431.83"/>
    <n v="0.215915"/>
    <n v="0.215915"/>
  </r>
  <r>
    <x v="6"/>
    <s v="A"/>
    <x v="2"/>
    <n v="405900"/>
    <n v="1"/>
    <n v="4894.25"/>
    <n v="4894.25"/>
    <n v="2.4471250000000002"/>
    <n v="2.4471250000000002"/>
  </r>
  <r>
    <x v="6"/>
    <s v="A"/>
    <x v="2"/>
    <n v="405933"/>
    <n v="1"/>
    <n v="46.88"/>
    <n v="46.88"/>
    <n v="2.3440000000000003E-2"/>
    <n v="2.3440000000000003E-2"/>
  </r>
  <r>
    <x v="6"/>
    <s v="A"/>
    <x v="2"/>
    <n v="405934"/>
    <n v="1"/>
    <n v="32"/>
    <n v="32"/>
    <n v="1.6E-2"/>
    <n v="1.6E-2"/>
  </r>
  <r>
    <x v="6"/>
    <s v="A"/>
    <x v="2"/>
    <n v="415900"/>
    <n v="1"/>
    <n v="1446.51"/>
    <n v="1486.7373"/>
    <n v="0.72325499999999998"/>
    <n v="0.74336864999999996"/>
  </r>
  <r>
    <x v="6"/>
    <s v="A"/>
    <x v="2"/>
    <n v="415931"/>
    <n v="1"/>
    <n v="12.98"/>
    <n v="12.98"/>
    <n v="6.4900000000000001E-3"/>
    <n v="6.4900000000000001E-3"/>
  </r>
  <r>
    <x v="6"/>
    <s v="A"/>
    <x v="2"/>
    <n v="425900"/>
    <n v="1"/>
    <n v="324"/>
    <n v="330.61219999999997"/>
    <n v="0.16200000000000001"/>
    <n v="0.16530609999999998"/>
  </r>
  <r>
    <x v="6"/>
    <s v="A"/>
    <x v="2"/>
    <n v="425931"/>
    <n v="1"/>
    <n v="3849.68"/>
    <n v="3933.4962999999998"/>
    <n v="1.9248399999999999"/>
    <n v="1.9667481499999999"/>
  </r>
  <r>
    <x v="6"/>
    <s v="A"/>
    <x v="2"/>
    <n v="426002"/>
    <n v="1"/>
    <n v="24"/>
    <n v="24"/>
    <n v="1.2E-2"/>
    <n v="1.2E-2"/>
  </r>
  <r>
    <x v="6"/>
    <s v="A"/>
    <x v="2"/>
    <n v="435900"/>
    <n v="2"/>
    <n v="2307"/>
    <n v="2307"/>
    <n v="1.1535"/>
    <n v="1.1535"/>
  </r>
  <r>
    <x v="6"/>
    <s v="A"/>
    <x v="2"/>
    <n v="435931"/>
    <n v="2"/>
    <n v="6528.92"/>
    <n v="6816.3436000000002"/>
    <n v="3.2644600000000001"/>
    <n v="3.4081717999999999"/>
  </r>
  <r>
    <x v="6"/>
    <s v="A"/>
    <x v="3"/>
    <n v="335634"/>
    <n v="1"/>
    <n v="91"/>
    <n v="91"/>
    <n v="4.5499999999999999E-2"/>
    <n v="4.5499999999999999E-2"/>
  </r>
  <r>
    <x v="6"/>
    <s v="A"/>
    <x v="3"/>
    <n v="335701"/>
    <n v="1"/>
    <n v="1189.52"/>
    <n v="1189.52"/>
    <n v="0.59475999999999996"/>
    <n v="0.59475999999999996"/>
  </r>
  <r>
    <x v="6"/>
    <s v="A"/>
    <x v="3"/>
    <n v="335702"/>
    <n v="1"/>
    <n v="25"/>
    <n v="25"/>
    <n v="1.2500000000000001E-2"/>
    <n v="1.2500000000000001E-2"/>
  </r>
  <r>
    <x v="6"/>
    <s v="A"/>
    <x v="3"/>
    <n v="345534"/>
    <n v="1"/>
    <n v="2898.5"/>
    <n v="2898.5"/>
    <n v="1.4492499999999999"/>
    <n v="1.4492499999999999"/>
  </r>
  <r>
    <x v="6"/>
    <s v="A"/>
    <x v="3"/>
    <n v="345603"/>
    <n v="1"/>
    <n v="4256.95"/>
    <n v="4256.95"/>
    <n v="2.1284749999999999"/>
    <n v="2.1284749999999999"/>
  </r>
  <r>
    <x v="6"/>
    <s v="A"/>
    <x v="3"/>
    <n v="345605"/>
    <n v="1"/>
    <n v="6"/>
    <n v="6.8182"/>
    <n v="3.0000000000000001E-3"/>
    <n v="3.4091E-3"/>
  </r>
  <r>
    <x v="6"/>
    <s v="A"/>
    <x v="3"/>
    <n v="345606"/>
    <n v="1"/>
    <n v="72"/>
    <n v="72"/>
    <n v="3.5999999999999997E-2"/>
    <n v="3.5999999999999997E-2"/>
  </r>
  <r>
    <x v="6"/>
    <s v="A"/>
    <x v="3"/>
    <n v="345631"/>
    <n v="1"/>
    <n v="832.47"/>
    <n v="832.47"/>
    <n v="0.41623500000000002"/>
    <n v="0.41623500000000002"/>
  </r>
  <r>
    <x v="6"/>
    <s v="A"/>
    <x v="3"/>
    <n v="345701"/>
    <n v="1"/>
    <n v="395.83"/>
    <n v="395.83"/>
    <n v="0.19791499999999998"/>
    <n v="0.19791499999999998"/>
  </r>
  <r>
    <x v="6"/>
    <s v="A"/>
    <x v="3"/>
    <n v="345702"/>
    <n v="1"/>
    <n v="867.1"/>
    <n v="867.1"/>
    <n v="0.43354999999999999"/>
    <n v="0.43354999999999999"/>
  </r>
  <r>
    <x v="6"/>
    <s v="A"/>
    <x v="3"/>
    <n v="345705"/>
    <n v="1"/>
    <n v="93.5"/>
    <n v="93.5"/>
    <n v="4.675E-2"/>
    <n v="4.675E-2"/>
  </r>
  <r>
    <x v="6"/>
    <s v="A"/>
    <x v="3"/>
    <n v="345706"/>
    <n v="1"/>
    <n v="158.5"/>
    <n v="158.5"/>
    <n v="7.9250000000000001E-2"/>
    <n v="7.9250000000000001E-2"/>
  </r>
  <r>
    <x v="6"/>
    <s v="A"/>
    <x v="3"/>
    <n v="345731"/>
    <n v="1"/>
    <n v="12.45"/>
    <n v="12.45"/>
    <n v="6.2249999999999996E-3"/>
    <n v="6.2249999999999996E-3"/>
  </r>
  <r>
    <x v="6"/>
    <s v="A"/>
    <x v="3"/>
    <n v="345732"/>
    <n v="1"/>
    <n v="10"/>
    <n v="10"/>
    <n v="5.0000000000000001E-3"/>
    <n v="5.0000000000000001E-3"/>
  </r>
  <r>
    <x v="6"/>
    <s v="A"/>
    <x v="3"/>
    <n v="345801"/>
    <n v="1"/>
    <n v="31"/>
    <n v="31"/>
    <n v="1.55E-2"/>
    <n v="1.55E-2"/>
  </r>
  <r>
    <x v="6"/>
    <s v="A"/>
    <x v="3"/>
    <n v="345803"/>
    <n v="1"/>
    <n v="210.55"/>
    <n v="210.55"/>
    <n v="0.10527500000000001"/>
    <n v="0.10527500000000001"/>
  </r>
  <r>
    <x v="6"/>
    <s v="A"/>
    <x v="3"/>
    <n v="345830"/>
    <n v="1"/>
    <n v="19"/>
    <n v="19"/>
    <n v="9.4999999999999998E-3"/>
    <n v="9.4999999999999998E-3"/>
  </r>
  <r>
    <x v="6"/>
    <s v="A"/>
    <x v="3"/>
    <n v="355731"/>
    <n v="1"/>
    <n v="1495"/>
    <n v="1495"/>
    <n v="0.74750000000000005"/>
    <n v="0.74750000000000005"/>
  </r>
  <r>
    <x v="6"/>
    <s v="A"/>
    <x v="3"/>
    <n v="355732"/>
    <n v="1"/>
    <n v="6.9"/>
    <n v="6.9"/>
    <n v="3.4500000000000004E-3"/>
    <n v="3.4500000000000004E-3"/>
  </r>
  <r>
    <x v="6"/>
    <s v="A"/>
    <x v="3"/>
    <n v="355733"/>
    <n v="1"/>
    <n v="19.649999999999999"/>
    <n v="19.649999999999999"/>
    <n v="9.8249999999999987E-3"/>
    <n v="9.8249999999999987E-3"/>
  </r>
  <r>
    <x v="6"/>
    <s v="A"/>
    <x v="3"/>
    <n v="355801"/>
    <n v="1"/>
    <n v="188.18"/>
    <n v="188.40450000000001"/>
    <n v="9.4090000000000007E-2"/>
    <n v="9.4202250000000001E-2"/>
  </r>
  <r>
    <x v="6"/>
    <s v="A"/>
    <x v="3"/>
    <n v="355830"/>
    <n v="1"/>
    <n v="28.7"/>
    <n v="28.7"/>
    <n v="1.435E-2"/>
    <n v="1.435E-2"/>
  </r>
  <r>
    <x v="6"/>
    <s v="A"/>
    <x v="3"/>
    <n v="365804"/>
    <n v="1"/>
    <n v="1144.94"/>
    <n v="1144.94"/>
    <n v="0.57247000000000003"/>
    <n v="0.57247000000000003"/>
  </r>
  <r>
    <x v="6"/>
    <s v="A"/>
    <x v="3"/>
    <n v="365830"/>
    <n v="1"/>
    <n v="13.32"/>
    <n v="13.32"/>
    <n v="6.6600000000000001E-3"/>
    <n v="6.6600000000000001E-3"/>
  </r>
  <r>
    <x v="6"/>
    <s v="A"/>
    <x v="4"/>
    <n v="365731"/>
    <n v="1"/>
    <n v="12460.59"/>
    <n v="12475.59"/>
    <n v="6.2302949999999999"/>
    <n v="6.2377950000000002"/>
  </r>
  <r>
    <x v="6"/>
    <s v="A"/>
    <x v="4"/>
    <n v="365732"/>
    <n v="1"/>
    <n v="1671"/>
    <n v="1671"/>
    <n v="0.83550000000000002"/>
    <n v="0.83550000000000002"/>
  </r>
  <r>
    <x v="6"/>
    <s v="A"/>
    <x v="4"/>
    <n v="365733"/>
    <n v="1"/>
    <n v="924.25"/>
    <n v="924.25"/>
    <n v="0.46212500000000001"/>
    <n v="0.46212500000000001"/>
  </r>
  <r>
    <x v="6"/>
    <s v="A"/>
    <x v="4"/>
    <n v="365734"/>
    <n v="1"/>
    <n v="450.8"/>
    <n v="450.8"/>
    <n v="0.22540000000000002"/>
    <n v="0.22540000000000002"/>
  </r>
  <r>
    <x v="6"/>
    <s v="A"/>
    <x v="4"/>
    <n v="365801"/>
    <n v="1"/>
    <n v="1534.89"/>
    <n v="1534.89"/>
    <n v="0.76744500000000004"/>
    <n v="0.76744500000000004"/>
  </r>
  <r>
    <x v="6"/>
    <s v="A"/>
    <x v="4"/>
    <n v="365802"/>
    <n v="1"/>
    <n v="50.55"/>
    <n v="50.55"/>
    <n v="2.5274999999999999E-2"/>
    <n v="2.5274999999999999E-2"/>
  </r>
  <r>
    <x v="6"/>
    <s v="A"/>
    <x v="4"/>
    <n v="365803"/>
    <n v="1"/>
    <n v="1519.89"/>
    <n v="1519.89"/>
    <n v="0.75994500000000009"/>
    <n v="0.75994500000000009"/>
  </r>
  <r>
    <x v="6"/>
    <s v="A"/>
    <x v="5"/>
    <n v="305431"/>
    <n v="1"/>
    <n v="466.04"/>
    <n v="473.04930000000002"/>
    <n v="0.23302"/>
    <n v="0.23652465"/>
  </r>
  <r>
    <x v="6"/>
    <s v="A"/>
    <x v="5"/>
    <n v="305532"/>
    <n v="1"/>
    <n v="8"/>
    <n v="9.0908999999999995"/>
    <n v="4.0000000000000001E-3"/>
    <n v="4.5454499999999995E-3"/>
  </r>
  <r>
    <x v="6"/>
    <s v="A"/>
    <x v="5"/>
    <n v="315431"/>
    <n v="1"/>
    <n v="107.89"/>
    <n v="107.89"/>
    <n v="5.3945E-2"/>
    <n v="5.3945E-2"/>
  </r>
  <r>
    <x v="6"/>
    <s v="A"/>
    <x v="5"/>
    <n v="315432"/>
    <n v="1"/>
    <n v="2258.69"/>
    <n v="2293.2646"/>
    <n v="1.129345"/>
    <n v="1.1466323"/>
  </r>
  <r>
    <x v="6"/>
    <s v="A"/>
    <x v="5"/>
    <n v="315501"/>
    <n v="1"/>
    <n v="2015.97"/>
    <n v="2020.0719999999999"/>
    <n v="1.0079849999999999"/>
    <n v="1.0100359999999999"/>
  </r>
  <r>
    <x v="6"/>
    <s v="A"/>
    <x v="5"/>
    <n v="315502"/>
    <n v="1"/>
    <n v="944.08"/>
    <n v="949.18200000000002"/>
    <n v="0.47204000000000002"/>
    <n v="0.47459099999999999"/>
  </r>
  <r>
    <x v="6"/>
    <s v="A"/>
    <x v="5"/>
    <n v="315504"/>
    <n v="1"/>
    <n v="12"/>
    <n v="12.244899999999999"/>
    <n v="6.0000000000000001E-3"/>
    <n v="6.1224499999999998E-3"/>
  </r>
  <r>
    <x v="6"/>
    <s v="A"/>
    <x v="5"/>
    <n v="315531"/>
    <n v="1"/>
    <n v="385"/>
    <n v="391.95920000000001"/>
    <n v="0.1925"/>
    <n v="0.1959796"/>
  </r>
  <r>
    <x v="6"/>
    <s v="A"/>
    <x v="5"/>
    <n v="325431"/>
    <n v="1"/>
    <n v="1395.31"/>
    <n v="1398.5957000000001"/>
    <n v="0.69765500000000003"/>
    <n v="0.69929785"/>
  </r>
  <r>
    <x v="6"/>
    <s v="A"/>
    <x v="5"/>
    <n v="325433"/>
    <n v="1"/>
    <n v="560.58000000000004"/>
    <n v="571.72080000000005"/>
    <n v="0.28029000000000004"/>
    <n v="0.28586040000000001"/>
  </r>
  <r>
    <x v="6"/>
    <s v="A"/>
    <x v="5"/>
    <n v="325501"/>
    <n v="1"/>
    <n v="93"/>
    <n v="94.897999999999996"/>
    <n v="4.65E-2"/>
    <n v="4.7448999999999998E-2"/>
  </r>
  <r>
    <x v="6"/>
    <s v="A"/>
    <x v="5"/>
    <n v="325502"/>
    <n v="1"/>
    <n v="6"/>
    <n v="6.1223999999999998"/>
    <n v="3.0000000000000001E-3"/>
    <n v="3.0612E-3"/>
  </r>
  <r>
    <x v="6"/>
    <s v="A"/>
    <x v="5"/>
    <n v="325503"/>
    <n v="1"/>
    <n v="276"/>
    <n v="281.63279999999997"/>
    <n v="0.13800000000000001"/>
    <n v="0.14081639999999998"/>
  </r>
  <r>
    <x v="6"/>
    <s v="A"/>
    <x v="5"/>
    <n v="325504"/>
    <n v="1"/>
    <n v="79"/>
    <n v="79"/>
    <n v="3.95E-2"/>
    <n v="3.95E-2"/>
  </r>
  <r>
    <x v="6"/>
    <s v="A"/>
    <x v="5"/>
    <n v="325531"/>
    <n v="1"/>
    <n v="331.28"/>
    <n v="336.96120000000002"/>
    <n v="0.16563999999999998"/>
    <n v="0.16848060000000001"/>
  </r>
  <r>
    <x v="6"/>
    <s v="A"/>
    <x v="5"/>
    <n v="325532"/>
    <n v="1"/>
    <n v="159.06"/>
    <n v="160.79470000000001"/>
    <n v="7.9530000000000003E-2"/>
    <n v="8.0397350000000006E-2"/>
  </r>
  <r>
    <x v="6"/>
    <s v="A"/>
    <x v="5"/>
    <n v="325533"/>
    <n v="1"/>
    <n v="170.62"/>
    <n v="174.10210000000001"/>
    <n v="8.5309999999999997E-2"/>
    <n v="8.7051050000000005E-2"/>
  </r>
  <r>
    <x v="6"/>
    <s v="A"/>
    <x v="5"/>
    <n v="325601"/>
    <n v="1"/>
    <n v="16"/>
    <n v="16"/>
    <n v="8.0000000000000002E-3"/>
    <n v="8.0000000000000002E-3"/>
  </r>
  <r>
    <x v="6"/>
    <s v="A"/>
    <x v="5"/>
    <n v="325602"/>
    <n v="1"/>
    <n v="251.22"/>
    <n v="251.22"/>
    <n v="0.12561"/>
    <n v="0.12561"/>
  </r>
  <r>
    <x v="6"/>
    <s v="A"/>
    <x v="5"/>
    <n v="325603"/>
    <n v="1"/>
    <n v="296"/>
    <n v="301.73469999999998"/>
    <n v="0.14799999999999999"/>
    <n v="0.15086734999999998"/>
  </r>
  <r>
    <x v="6"/>
    <s v="A"/>
    <x v="5"/>
    <n v="325631"/>
    <n v="1"/>
    <n v="87"/>
    <n v="87"/>
    <n v="4.3499999999999997E-2"/>
    <n v="4.3499999999999997E-2"/>
  </r>
  <r>
    <x v="6"/>
    <s v="A"/>
    <x v="5"/>
    <n v="335506"/>
    <n v="1"/>
    <n v="359"/>
    <n v="366.32650000000001"/>
    <n v="0.17949999999999999"/>
    <n v="0.18316325"/>
  </r>
  <r>
    <x v="6"/>
    <s v="A"/>
    <x v="5"/>
    <n v="335533"/>
    <n v="1"/>
    <n v="973.22"/>
    <n v="984.74040000000002"/>
    <n v="0.48660999999999999"/>
    <n v="0.49237020000000004"/>
  </r>
  <r>
    <x v="6"/>
    <s v="A"/>
    <x v="5"/>
    <n v="335534"/>
    <n v="1"/>
    <n v="5594.48"/>
    <n v="5699.1127999999999"/>
    <n v="2.7972399999999999"/>
    <n v="2.8495564"/>
  </r>
  <r>
    <x v="6"/>
    <s v="A"/>
    <x v="5"/>
    <n v="335535"/>
    <n v="1"/>
    <n v="1897"/>
    <n v="1934.4487999999999"/>
    <n v="0.94850000000000001"/>
    <n v="0.96722439999999998"/>
  </r>
  <r>
    <x v="6"/>
    <s v="A"/>
    <x v="5"/>
    <n v="335601"/>
    <n v="1"/>
    <n v="933.86"/>
    <n v="933.86"/>
    <n v="0.46693000000000001"/>
    <n v="0.46693000000000001"/>
  </r>
  <r>
    <x v="6"/>
    <s v="A"/>
    <x v="5"/>
    <n v="335602"/>
    <n v="1"/>
    <n v="66"/>
    <n v="66"/>
    <n v="3.3000000000000002E-2"/>
    <n v="3.3000000000000002E-2"/>
  </r>
  <r>
    <x v="6"/>
    <s v="A"/>
    <x v="5"/>
    <n v="345535"/>
    <n v="1"/>
    <n v="483.7"/>
    <n v="483.7"/>
    <n v="0.24184999999999998"/>
    <n v="0.24184999999999998"/>
  </r>
  <r>
    <x v="6"/>
    <s v="A"/>
    <x v="5"/>
    <n v="345604"/>
    <n v="1"/>
    <n v="142.96"/>
    <n v="142.96"/>
    <n v="7.1480000000000002E-2"/>
    <n v="7.1480000000000002E-2"/>
  </r>
  <r>
    <x v="6"/>
    <s v="A"/>
    <x v="6"/>
    <n v="325432"/>
    <n v="1"/>
    <n v="25.69"/>
    <n v="25.69"/>
    <n v="1.2845000000000001E-2"/>
    <n v="1.2845000000000001E-2"/>
  </r>
  <r>
    <x v="6"/>
    <s v="A"/>
    <x v="6"/>
    <n v="335401"/>
    <n v="1"/>
    <n v="343.2"/>
    <n v="343.2"/>
    <n v="0.1716"/>
    <n v="0.1716"/>
  </r>
  <r>
    <x v="6"/>
    <s v="A"/>
    <x v="6"/>
    <n v="335431"/>
    <n v="1"/>
    <n v="32366.12"/>
    <n v="32998.692000000003"/>
    <n v="16.183060000000001"/>
    <n v="16.499346000000003"/>
  </r>
  <r>
    <x v="6"/>
    <s v="A"/>
    <x v="6"/>
    <n v="335432"/>
    <n v="1"/>
    <n v="1347.6"/>
    <n v="1375.1020000000001"/>
    <n v="0.67379999999999995"/>
    <n v="0.68755100000000002"/>
  </r>
  <r>
    <x v="6"/>
    <s v="A"/>
    <x v="6"/>
    <n v="335433"/>
    <n v="1"/>
    <n v="748.9"/>
    <n v="764.18359999999996"/>
    <n v="0.37445000000000001"/>
    <n v="0.38209179999999998"/>
  </r>
  <r>
    <x v="6"/>
    <s v="A"/>
    <x v="6"/>
    <n v="335501"/>
    <n v="1"/>
    <n v="1798.87"/>
    <n v="1833.2143000000001"/>
    <n v="0.89943499999999998"/>
    <n v="0.91660715000000004"/>
  </r>
  <r>
    <x v="6"/>
    <s v="A"/>
    <x v="6"/>
    <n v="335502"/>
    <n v="1"/>
    <n v="205.88"/>
    <n v="208.1045"/>
    <n v="0.10294"/>
    <n v="0.10405225"/>
  </r>
  <r>
    <x v="6"/>
    <s v="A"/>
    <x v="6"/>
    <n v="335503"/>
    <n v="1"/>
    <n v="236"/>
    <n v="240.81630000000001"/>
    <n v="0.11799999999999999"/>
    <n v="0.12040815000000001"/>
  </r>
  <r>
    <x v="6"/>
    <s v="A"/>
    <x v="6"/>
    <n v="335504"/>
    <n v="1"/>
    <n v="2653.98"/>
    <n v="2706.1999000000001"/>
    <n v="1.3269900000000001"/>
    <n v="1.3530999500000001"/>
  </r>
  <r>
    <x v="6"/>
    <s v="A"/>
    <x v="6"/>
    <n v="335505"/>
    <n v="1"/>
    <n v="121.96"/>
    <n v="123.9265"/>
    <n v="6.0979999999999999E-2"/>
    <n v="6.1963250000000004E-2"/>
  </r>
  <r>
    <x v="6"/>
    <s v="A"/>
    <x v="6"/>
    <n v="335531"/>
    <n v="1"/>
    <n v="277.5"/>
    <n v="277.5"/>
    <n v="0.13875000000000001"/>
    <n v="0.13875000000000001"/>
  </r>
  <r>
    <x v="6"/>
    <s v="A"/>
    <x v="6"/>
    <n v="335532"/>
    <n v="1"/>
    <n v="1103.96"/>
    <n v="1123.0694000000001"/>
    <n v="0.55198000000000003"/>
    <n v="0.56153470000000005"/>
  </r>
  <r>
    <x v="6"/>
    <s v="A"/>
    <x v="6"/>
    <n v="345430"/>
    <n v="1"/>
    <n v="39262.18"/>
    <n v="40014.855799999998"/>
    <n v="19.63109"/>
    <n v="20.0074279"/>
  </r>
  <r>
    <x v="6"/>
    <s v="A"/>
    <x v="6"/>
    <n v="345500"/>
    <n v="1"/>
    <n v="5827.23"/>
    <n v="5839.1484"/>
    <n v="2.9136149999999996"/>
    <n v="2.9195742"/>
  </r>
  <r>
    <x v="6"/>
    <s v="A"/>
    <x v="6"/>
    <n v="345532"/>
    <n v="1"/>
    <n v="1378"/>
    <n v="1378"/>
    <n v="0.68899999999999995"/>
    <n v="0.68899999999999995"/>
  </r>
  <r>
    <x v="6"/>
    <s v="A"/>
    <x v="6"/>
    <n v="345533"/>
    <n v="1"/>
    <n v="1050.45"/>
    <n v="1050.45"/>
    <n v="0.52522500000000005"/>
    <n v="0.52522500000000005"/>
  </r>
  <r>
    <x v="6"/>
    <s v="A"/>
    <x v="6"/>
    <n v="345536"/>
    <n v="1"/>
    <n v="664.31"/>
    <n v="664.31"/>
    <n v="0.33215499999999998"/>
    <n v="0.33215499999999998"/>
  </r>
  <r>
    <x v="6"/>
    <s v="A"/>
    <x v="6"/>
    <n v="345537"/>
    <n v="1"/>
    <n v="947.56"/>
    <n v="947.56"/>
    <n v="0.47377999999999998"/>
    <n v="0.47377999999999998"/>
  </r>
  <r>
    <x v="6"/>
    <s v="A"/>
    <x v="6"/>
    <n v="355500"/>
    <n v="1"/>
    <n v="33"/>
    <n v="33"/>
    <n v="1.6500000000000001E-2"/>
    <n v="1.6500000000000001E-2"/>
  </r>
  <r>
    <x v="6"/>
    <s v="A"/>
    <x v="6"/>
    <n v="355530"/>
    <n v="1"/>
    <n v="2013.09"/>
    <n v="2013.09"/>
    <n v="1.006545"/>
    <n v="1.006545"/>
  </r>
  <r>
    <x v="6"/>
    <s v="E"/>
    <x v="7"/>
    <n v="445932"/>
    <n v="2"/>
    <n v="378"/>
    <n v="383.89800000000002"/>
    <n v="0.189"/>
    <n v="0.19194900000000001"/>
  </r>
  <r>
    <x v="6"/>
    <s v="E"/>
    <x v="7"/>
    <n v="465902"/>
    <n v="2"/>
    <n v="394"/>
    <n v="394"/>
    <n v="0.19700000000000001"/>
    <n v="0.19700000000000001"/>
  </r>
  <r>
    <x v="6"/>
    <s v="E"/>
    <x v="7"/>
    <n v="465903"/>
    <n v="2"/>
    <n v="1465"/>
    <n v="1469.0816"/>
    <n v="0.73250000000000004"/>
    <n v="0.73454079999999999"/>
  </r>
  <r>
    <x v="6"/>
    <s v="E"/>
    <x v="7"/>
    <n v="465931"/>
    <n v="2"/>
    <n v="411"/>
    <n v="411"/>
    <n v="0.20549999999999999"/>
    <n v="0.20549999999999999"/>
  </r>
  <r>
    <x v="6"/>
    <s v="E"/>
    <x v="7"/>
    <n v="466002"/>
    <n v="2"/>
    <n v="162"/>
    <n v="162"/>
    <n v="8.1000000000000003E-2"/>
    <n v="8.1000000000000003E-2"/>
  </r>
  <r>
    <x v="6"/>
    <s v="E"/>
    <x v="7"/>
    <n v="466004"/>
    <n v="2"/>
    <n v="40"/>
    <n v="40.244900000000001"/>
    <n v="0.02"/>
    <n v="2.012245E-2"/>
  </r>
  <r>
    <x v="6"/>
    <s v="E"/>
    <x v="7"/>
    <n v="466005"/>
    <n v="2"/>
    <n v="78.7"/>
    <n v="78.780600000000007"/>
    <n v="3.9350000000000003E-2"/>
    <n v="3.9390300000000003E-2"/>
  </r>
  <r>
    <x v="6"/>
    <s v="E"/>
    <x v="8"/>
    <n v="445900"/>
    <n v="2"/>
    <n v="322"/>
    <n v="328.57139999999998"/>
    <n v="0.161"/>
    <n v="0.16428569999999998"/>
  </r>
  <r>
    <x v="6"/>
    <s v="E"/>
    <x v="8"/>
    <n v="445931"/>
    <n v="2"/>
    <n v="7668.28"/>
    <n v="7753.7902000000004"/>
    <n v="3.8341399999999997"/>
    <n v="3.8768951"/>
  </r>
  <r>
    <x v="6"/>
    <s v="E"/>
    <x v="8"/>
    <n v="446001"/>
    <n v="2"/>
    <n v="23.68"/>
    <n v="23.68"/>
    <n v="1.184E-2"/>
    <n v="1.184E-2"/>
  </r>
  <r>
    <x v="6"/>
    <s v="E"/>
    <x v="8"/>
    <n v="455900"/>
    <n v="2"/>
    <n v="109"/>
    <n v="110.7347"/>
    <n v="5.45E-2"/>
    <n v="5.5367350000000003E-2"/>
  </r>
  <r>
    <x v="6"/>
    <s v="E"/>
    <x v="8"/>
    <n v="455930"/>
    <n v="2"/>
    <n v="1188.55"/>
    <n v="1196.74"/>
    <n v="0.594275"/>
    <n v="0.59836999999999996"/>
  </r>
  <r>
    <x v="6"/>
    <s v="E"/>
    <x v="8"/>
    <n v="456001"/>
    <n v="2"/>
    <n v="8.8800000000000008"/>
    <n v="8.8800000000000008"/>
    <n v="4.4400000000000004E-3"/>
    <n v="4.4400000000000004E-3"/>
  </r>
  <r>
    <x v="6"/>
    <s v="E"/>
    <x v="8"/>
    <n v="456004"/>
    <n v="2"/>
    <n v="11.84"/>
    <n v="11.84"/>
    <n v="5.9199999999999999E-3"/>
    <n v="5.9199999999999999E-3"/>
  </r>
  <r>
    <x v="6"/>
    <s v="E"/>
    <x v="8"/>
    <n v="465901"/>
    <n v="2"/>
    <n v="2869.34"/>
    <n v="2917.2244000000001"/>
    <n v="1.4346700000000001"/>
    <n v="1.4586122000000001"/>
  </r>
  <r>
    <x v="6"/>
    <s v="E"/>
    <x v="8"/>
    <n v="465904"/>
    <n v="2"/>
    <n v="139.86000000000001"/>
    <n v="142.71430000000001"/>
    <n v="6.9930000000000006E-2"/>
    <n v="7.1357150000000008E-2"/>
  </r>
  <r>
    <x v="6"/>
    <s v="E"/>
    <x v="8"/>
    <n v="465932"/>
    <n v="2"/>
    <n v="650.1"/>
    <n v="660.35310000000004"/>
    <n v="0.32505000000000001"/>
    <n v="0.33017655000000001"/>
  </r>
  <r>
    <x v="6"/>
    <s v="E"/>
    <x v="8"/>
    <n v="465933"/>
    <n v="2"/>
    <n v="18.600000000000001"/>
    <n v="18.872699999999998"/>
    <n v="9.300000000000001E-3"/>
    <n v="9.4363499999999996E-3"/>
  </r>
  <r>
    <x v="6"/>
    <s v="E"/>
    <x v="8"/>
    <n v="466001"/>
    <n v="2"/>
    <n v="134.80000000000001"/>
    <n v="136.5009"/>
    <n v="6.7400000000000002E-2"/>
    <n v="6.8250450000000004E-2"/>
  </r>
  <r>
    <x v="6"/>
    <s v="E"/>
    <x v="8"/>
    <n v="475830"/>
    <n v="2"/>
    <n v="403"/>
    <n v="437"/>
    <n v="0.20150000000000001"/>
    <n v="0.2185"/>
  </r>
  <r>
    <x v="6"/>
    <s v="E"/>
    <x v="8"/>
    <n v="475900"/>
    <n v="2"/>
    <n v="4469.32"/>
    <n v="4557.6163999999999"/>
    <n v="2.2346599999999999"/>
    <n v="2.2788081999999998"/>
  </r>
  <r>
    <x v="6"/>
    <s v="E"/>
    <x v="8"/>
    <n v="475931"/>
    <n v="2"/>
    <n v="157.94999999999999"/>
    <n v="158.8853"/>
    <n v="7.897499999999999E-2"/>
    <n v="7.9442650000000004E-2"/>
  </r>
  <r>
    <x v="6"/>
    <s v="E"/>
    <x v="8"/>
    <n v="476001"/>
    <n v="2"/>
    <n v="17.2"/>
    <n v="17.540800000000001"/>
    <n v="8.6E-3"/>
    <n v="8.7704000000000011E-3"/>
  </r>
  <r>
    <x v="6"/>
    <s v="E"/>
    <x v="8"/>
    <n v="485730"/>
    <n v="2"/>
    <n v="653.6"/>
    <n v="659.92650000000003"/>
    <n v="0.32680000000000003"/>
    <n v="0.32996325000000004"/>
  </r>
  <r>
    <x v="6"/>
    <s v="E"/>
    <x v="8"/>
    <n v="485800"/>
    <n v="2"/>
    <n v="5264.15"/>
    <n v="5957.5374000000002"/>
    <n v="2.6320749999999999"/>
    <n v="2.9787687000000003"/>
  </r>
  <r>
    <x v="6"/>
    <s v="E"/>
    <x v="8"/>
    <n v="485831"/>
    <n v="2"/>
    <n v="13841.22"/>
    <n v="15664.4085"/>
    <n v="6.9206099999999999"/>
    <n v="7.8322042500000002"/>
  </r>
  <r>
    <x v="6"/>
    <s v="E"/>
    <x v="8"/>
    <n v="485901"/>
    <n v="2"/>
    <n v="843.62"/>
    <n v="868.72180000000003"/>
    <n v="0.42181000000000002"/>
    <n v="0.43436089999999999"/>
  </r>
  <r>
    <x v="6"/>
    <s v="E"/>
    <x v="8"/>
    <n v="485931"/>
    <n v="2"/>
    <n v="952.41"/>
    <n v="970.42690000000005"/>
    <n v="0.47620499999999999"/>
    <n v="0.48521345000000005"/>
  </r>
  <r>
    <x v="6"/>
    <s v="E"/>
    <x v="9"/>
    <n v="456031"/>
    <n v="2"/>
    <n v="28"/>
    <n v="28"/>
    <n v="1.4E-2"/>
    <n v="1.4E-2"/>
  </r>
  <r>
    <x v="6"/>
    <s v="E"/>
    <x v="9"/>
    <n v="456032"/>
    <n v="2"/>
    <n v="21"/>
    <n v="21.428599999999999"/>
    <n v="1.0500000000000001E-2"/>
    <n v="1.07143E-2"/>
  </r>
  <r>
    <x v="6"/>
    <s v="E"/>
    <x v="9"/>
    <n v="466003"/>
    <n v="2"/>
    <n v="174.35"/>
    <n v="177.08680000000001"/>
    <n v="8.7175000000000002E-2"/>
    <n v="8.8543400000000008E-2"/>
  </r>
  <r>
    <x v="6"/>
    <s v="E"/>
    <x v="9"/>
    <n v="466031"/>
    <n v="2"/>
    <n v="443.41"/>
    <n v="447.14370000000002"/>
    <n v="0.22170500000000001"/>
    <n v="0.22357185000000002"/>
  </r>
  <r>
    <x v="6"/>
    <s v="E"/>
    <x v="9"/>
    <n v="466032"/>
    <n v="2"/>
    <n v="50.17"/>
    <n v="50.17"/>
    <n v="2.5085E-2"/>
    <n v="2.5085E-2"/>
  </r>
  <r>
    <x v="6"/>
    <s v="E"/>
    <x v="9"/>
    <n v="466033"/>
    <n v="2"/>
    <n v="31.7"/>
    <n v="31.7"/>
    <n v="1.585E-2"/>
    <n v="1.585E-2"/>
  </r>
  <r>
    <x v="6"/>
    <s v="E"/>
    <x v="9"/>
    <n v="466100"/>
    <n v="2"/>
    <n v="25"/>
    <n v="25"/>
    <n v="1.2500000000000001E-2"/>
    <n v="1.2500000000000001E-2"/>
  </r>
  <r>
    <x v="6"/>
    <s v="E"/>
    <x v="9"/>
    <n v="475933"/>
    <n v="2"/>
    <n v="625.85"/>
    <n v="633.45420000000001"/>
    <n v="0.31292500000000001"/>
    <n v="0.31672709999999998"/>
  </r>
  <r>
    <x v="6"/>
    <s v="E"/>
    <x v="9"/>
    <n v="476003"/>
    <n v="2"/>
    <n v="1007.45"/>
    <n v="1030.4694"/>
    <n v="0.50372499999999998"/>
    <n v="0.51523469999999993"/>
  </r>
  <r>
    <x v="6"/>
    <s v="E"/>
    <x v="9"/>
    <n v="476004"/>
    <n v="2"/>
    <n v="1588.43"/>
    <n v="1688.4760000000001"/>
    <n v="0.794215"/>
    <n v="0.84423800000000004"/>
  </r>
  <r>
    <x v="6"/>
    <s v="E"/>
    <x v="9"/>
    <n v="476005"/>
    <n v="2"/>
    <n v="22.5"/>
    <n v="22.5"/>
    <n v="1.125E-2"/>
    <n v="1.125E-2"/>
  </r>
  <r>
    <x v="6"/>
    <s v="E"/>
    <x v="9"/>
    <n v="476006"/>
    <n v="2"/>
    <n v="567.92999999999995"/>
    <n v="577.29939999999999"/>
    <n v="0.28396499999999997"/>
    <n v="0.28864970000000001"/>
  </r>
  <r>
    <x v="6"/>
    <s v="E"/>
    <x v="9"/>
    <n v="476007"/>
    <n v="2"/>
    <n v="1927.45"/>
    <n v="1943.1642999999999"/>
    <n v="0.96372500000000005"/>
    <n v="0.97158214999999992"/>
  </r>
  <r>
    <x v="6"/>
    <s v="E"/>
    <x v="9"/>
    <n v="476008"/>
    <n v="2"/>
    <n v="279.7"/>
    <n v="284.45429999999999"/>
    <n v="0.13985"/>
    <n v="0.14222715"/>
  </r>
  <r>
    <x v="6"/>
    <s v="E"/>
    <x v="9"/>
    <n v="476009"/>
    <n v="2"/>
    <n v="79"/>
    <n v="80.612200000000001"/>
    <n v="3.95E-2"/>
    <n v="4.0306099999999997E-2"/>
  </r>
  <r>
    <x v="6"/>
    <s v="E"/>
    <x v="9"/>
    <n v="476031"/>
    <n v="2"/>
    <n v="555.71"/>
    <n v="566.68960000000004"/>
    <n v="0.27785500000000002"/>
    <n v="0.28334480000000001"/>
  </r>
  <r>
    <x v="6"/>
    <s v="E"/>
    <x v="9"/>
    <n v="476032"/>
    <n v="2"/>
    <n v="2830.54"/>
    <n v="2953.9481000000001"/>
    <n v="1.41527"/>
    <n v="1.4769740499999999"/>
  </r>
  <r>
    <x v="6"/>
    <s v="E"/>
    <x v="9"/>
    <n v="476033"/>
    <n v="2"/>
    <n v="2.8"/>
    <n v="2.8"/>
    <n v="1.4E-3"/>
    <n v="1.4E-3"/>
  </r>
  <r>
    <x v="6"/>
    <s v="E"/>
    <x v="9"/>
    <n v="476034"/>
    <n v="2"/>
    <n v="602"/>
    <n v="961"/>
    <n v="0.30099999999999999"/>
    <n v="0.48049999999999998"/>
  </r>
  <r>
    <x v="6"/>
    <s v="E"/>
    <x v="9"/>
    <n v="476035"/>
    <n v="2"/>
    <n v="331.02"/>
    <n v="586.02"/>
    <n v="0.16550999999999999"/>
    <n v="0.29300999999999999"/>
  </r>
  <r>
    <x v="6"/>
    <s v="E"/>
    <x v="9"/>
    <n v="485932"/>
    <n v="2"/>
    <n v="2252.1"/>
    <n v="2311.7824999999998"/>
    <n v="1.12605"/>
    <n v="1.1558912499999998"/>
  </r>
  <r>
    <x v="6"/>
    <s v="E"/>
    <x v="9"/>
    <n v="486001"/>
    <n v="2"/>
    <n v="277.5"/>
    <n v="400.66699999999997"/>
    <n v="0.13875000000000001"/>
    <n v="0.2003335"/>
  </r>
  <r>
    <x v="6"/>
    <s v="E"/>
    <x v="9"/>
    <n v="486005"/>
    <n v="2"/>
    <n v="71.650000000000006"/>
    <n v="72.647999999999996"/>
    <n v="3.5825000000000003E-2"/>
    <n v="3.6323999999999995E-2"/>
  </r>
  <r>
    <x v="6"/>
    <s v="E"/>
    <x v="9"/>
    <n v="486034"/>
    <n v="2"/>
    <n v="15.57"/>
    <n v="15.57"/>
    <n v="7.7850000000000003E-3"/>
    <n v="7.7850000000000003E-3"/>
  </r>
  <r>
    <x v="6"/>
    <s v="E"/>
    <x v="10"/>
    <n v="475932"/>
    <n v="2"/>
    <n v="1062.8"/>
    <n v="1084.4897000000001"/>
    <n v="0.53139999999999998"/>
    <n v="0.54224485"/>
  </r>
  <r>
    <x v="6"/>
    <s v="E"/>
    <x v="10"/>
    <n v="476002"/>
    <n v="2"/>
    <n v="106"/>
    <n v="108.1634"/>
    <n v="5.2999999999999999E-2"/>
    <n v="5.4081699999999996E-2"/>
  </r>
  <r>
    <x v="6"/>
    <s v="E"/>
    <x v="10"/>
    <n v="485935"/>
    <n v="2"/>
    <n v="8127.42"/>
    <n v="8299.4490999999998"/>
    <n v="4.0637100000000004"/>
    <n v="4.1497245500000002"/>
  </r>
  <r>
    <x v="6"/>
    <s v="H"/>
    <x v="11"/>
    <n v="515907"/>
    <n v="2"/>
    <n v="16"/>
    <n v="16"/>
    <n v="8.0000000000000002E-3"/>
    <n v="8.0000000000000002E-3"/>
  </r>
  <r>
    <x v="6"/>
    <s v="H"/>
    <x v="11"/>
    <n v="515908"/>
    <n v="2"/>
    <n v="59"/>
    <n v="59"/>
    <n v="2.9499999999999998E-2"/>
    <n v="2.9499999999999998E-2"/>
  </r>
  <r>
    <x v="6"/>
    <s v="H"/>
    <x v="11"/>
    <n v="515933"/>
    <n v="2"/>
    <n v="20"/>
    <n v="20"/>
    <n v="0.01"/>
    <n v="0.01"/>
  </r>
  <r>
    <x v="6"/>
    <s v="H"/>
    <x v="11"/>
    <n v="535833"/>
    <n v="2"/>
    <n v="30"/>
    <n v="30"/>
    <n v="1.4999999999999999E-2"/>
    <n v="1.4999999999999999E-2"/>
  </r>
  <r>
    <x v="6"/>
    <s v="H"/>
    <x v="12"/>
    <n v="485902"/>
    <n v="2"/>
    <n v="64.67"/>
    <n v="65.768600000000006"/>
    <n v="3.2335000000000003E-2"/>
    <n v="3.2884300000000005E-2"/>
  </r>
  <r>
    <x v="6"/>
    <s v="H"/>
    <x v="12"/>
    <n v="485934"/>
    <n v="2"/>
    <n v="13.76"/>
    <n v="14.0327"/>
    <n v="6.8799999999999998E-3"/>
    <n v="7.0163500000000002E-3"/>
  </r>
  <r>
    <x v="6"/>
    <s v="H"/>
    <x v="12"/>
    <n v="495831"/>
    <n v="2"/>
    <n v="228"/>
    <n v="231.44710000000001"/>
    <n v="0.114"/>
    <n v="0.11572355000000001"/>
  </r>
  <r>
    <x v="6"/>
    <s v="H"/>
    <x v="12"/>
    <n v="495901"/>
    <n v="2"/>
    <n v="3046.7"/>
    <n v="3126.5403000000001"/>
    <n v="1.52335"/>
    <n v="1.5632701500000001"/>
  </r>
  <r>
    <x v="6"/>
    <s v="H"/>
    <x v="12"/>
    <n v="495931"/>
    <n v="2"/>
    <n v="691.68"/>
    <n v="705.7509"/>
    <n v="0.34583999999999998"/>
    <n v="0.35287544999999998"/>
  </r>
  <r>
    <x v="6"/>
    <s v="H"/>
    <x v="12"/>
    <n v="495933"/>
    <n v="2"/>
    <n v="957.83"/>
    <n v="977.37760000000003"/>
    <n v="0.47891500000000004"/>
    <n v="0.48868880000000003"/>
  </r>
  <r>
    <x v="6"/>
    <s v="H"/>
    <x v="12"/>
    <n v="495939"/>
    <n v="2"/>
    <n v="121"/>
    <n v="123.46939999999999"/>
    <n v="6.0499999999999998E-2"/>
    <n v="6.1734699999999997E-2"/>
  </r>
  <r>
    <x v="6"/>
    <s v="H"/>
    <x v="12"/>
    <n v="505831"/>
    <n v="2"/>
    <n v="729.8"/>
    <n v="773.33029999999997"/>
    <n v="0.3649"/>
    <n v="0.38666514999999996"/>
  </r>
  <r>
    <x v="6"/>
    <s v="H"/>
    <x v="12"/>
    <n v="505901"/>
    <n v="2"/>
    <n v="713.64"/>
    <n v="722.45029999999997"/>
    <n v="0.35681999999999997"/>
    <n v="0.36122514999999999"/>
  </r>
  <r>
    <x v="6"/>
    <s v="H"/>
    <x v="12"/>
    <n v="505902"/>
    <n v="2"/>
    <n v="1791.58"/>
    <n v="1891.7519"/>
    <n v="0.89578999999999998"/>
    <n v="0.94587595000000002"/>
  </r>
  <r>
    <x v="6"/>
    <s v="H"/>
    <x v="12"/>
    <n v="505931"/>
    <n v="2"/>
    <n v="772"/>
    <n v="787.75519999999995"/>
    <n v="0.38600000000000001"/>
    <n v="0.39387759999999999"/>
  </r>
  <r>
    <x v="6"/>
    <s v="H"/>
    <x v="12"/>
    <n v="515831"/>
    <n v="2"/>
    <n v="227"/>
    <n v="231.6328"/>
    <n v="0.1135"/>
    <n v="0.1158164"/>
  </r>
  <r>
    <x v="6"/>
    <s v="H"/>
    <x v="12"/>
    <n v="515902"/>
    <n v="2"/>
    <n v="536.37"/>
    <n v="600.36599999999999"/>
    <n v="0.26818500000000001"/>
    <n v="0.30018299999999998"/>
  </r>
  <r>
    <x v="6"/>
    <s v="H"/>
    <x v="12"/>
    <n v="515904"/>
    <n v="2"/>
    <n v="634.36"/>
    <n v="635.59180000000003"/>
    <n v="0.31718000000000002"/>
    <n v="0.31779590000000002"/>
  </r>
  <r>
    <x v="6"/>
    <s v="H"/>
    <x v="12"/>
    <n v="525835"/>
    <n v="2"/>
    <n v="185"/>
    <n v="188.44900000000001"/>
    <n v="9.2499999999999999E-2"/>
    <n v="9.4224500000000003E-2"/>
  </r>
  <r>
    <x v="6"/>
    <s v="H"/>
    <x v="13"/>
    <n v="485933"/>
    <n v="2"/>
    <n v="4"/>
    <n v="4"/>
    <n v="2E-3"/>
    <n v="2E-3"/>
  </r>
  <r>
    <x v="6"/>
    <s v="H"/>
    <x v="13"/>
    <n v="495902"/>
    <n v="2"/>
    <n v="519"/>
    <n v="529.59190000000001"/>
    <n v="0.25950000000000001"/>
    <n v="0.26479595"/>
  </r>
  <r>
    <x v="6"/>
    <s v="H"/>
    <x v="13"/>
    <n v="495932"/>
    <n v="2"/>
    <n v="2196.86"/>
    <n v="2245.3868000000002"/>
    <n v="1.09843"/>
    <n v="1.1226934000000002"/>
  </r>
  <r>
    <x v="6"/>
    <s v="H"/>
    <x v="13"/>
    <n v="495934"/>
    <n v="2"/>
    <n v="4709.49"/>
    <n v="4810.3561"/>
    <n v="2.3547449999999999"/>
    <n v="2.40517805"/>
  </r>
  <r>
    <x v="6"/>
    <s v="H"/>
    <x v="13"/>
    <n v="495935"/>
    <n v="2"/>
    <n v="1195.51"/>
    <n v="1219.9079999999999"/>
    <n v="0.59775500000000004"/>
    <n v="0.609954"/>
  </r>
  <r>
    <x v="6"/>
    <s v="H"/>
    <x v="13"/>
    <n v="495936"/>
    <n v="2"/>
    <n v="582.79999999999995"/>
    <n v="594.69380000000001"/>
    <n v="0.29139999999999999"/>
    <n v="0.29734690000000003"/>
  </r>
  <r>
    <x v="6"/>
    <s v="H"/>
    <x v="13"/>
    <n v="495938"/>
    <n v="2"/>
    <n v="1407.7"/>
    <n v="1436.3978999999999"/>
    <n v="0.70384999999999998"/>
    <n v="0.71819895"/>
  </r>
  <r>
    <x v="6"/>
    <s v="H"/>
    <x v="13"/>
    <n v="496001"/>
    <n v="2"/>
    <n v="160"/>
    <n v="163.2653"/>
    <n v="0.08"/>
    <n v="8.1632650000000001E-2"/>
  </r>
  <r>
    <x v="6"/>
    <s v="H"/>
    <x v="13"/>
    <n v="505903"/>
    <n v="2"/>
    <n v="3064.84"/>
    <n v="3271.8476000000001"/>
    <n v="1.5324200000000001"/>
    <n v="1.6359238"/>
  </r>
  <r>
    <x v="6"/>
    <s v="H"/>
    <x v="13"/>
    <n v="505904"/>
    <n v="2"/>
    <n v="15"/>
    <n v="15.306100000000001"/>
    <n v="7.4999999999999997E-3"/>
    <n v="7.6530500000000007E-3"/>
  </r>
  <r>
    <x v="6"/>
    <s v="H"/>
    <x v="13"/>
    <n v="505905"/>
    <n v="2"/>
    <n v="235.25"/>
    <n v="240.05099999999999"/>
    <n v="0.11762499999999999"/>
    <n v="0.12002549999999999"/>
  </r>
  <r>
    <x v="6"/>
    <s v="H"/>
    <x v="13"/>
    <n v="505907"/>
    <n v="2"/>
    <n v="589.70000000000005"/>
    <n v="601.73479999999995"/>
    <n v="0.29485"/>
    <n v="0.30086739999999995"/>
  </r>
  <r>
    <x v="6"/>
    <s v="H"/>
    <x v="13"/>
    <n v="505909"/>
    <n v="2"/>
    <n v="202"/>
    <n v="202"/>
    <n v="0.10100000000000001"/>
    <n v="0.10100000000000001"/>
  </r>
  <r>
    <x v="6"/>
    <s v="H"/>
    <x v="13"/>
    <n v="505932"/>
    <n v="2"/>
    <n v="705.51"/>
    <n v="719.90809999999999"/>
    <n v="0.35275499999999999"/>
    <n v="0.35995404999999997"/>
  </r>
  <r>
    <x v="6"/>
    <s v="H"/>
    <x v="13"/>
    <n v="505933"/>
    <n v="2"/>
    <n v="32"/>
    <n v="32.652999999999999"/>
    <n v="1.6E-2"/>
    <n v="1.6326500000000001E-2"/>
  </r>
  <r>
    <x v="6"/>
    <s v="H"/>
    <x v="13"/>
    <n v="515901"/>
    <n v="2"/>
    <n v="3187.17"/>
    <n v="3378.0641000000001"/>
    <n v="1.593585"/>
    <n v="1.68903205"/>
  </r>
  <r>
    <x v="6"/>
    <s v="H"/>
    <x v="13"/>
    <n v="515903"/>
    <n v="2"/>
    <n v="619.14"/>
    <n v="631.77549999999997"/>
    <n v="0.30957000000000001"/>
    <n v="0.31588774999999997"/>
  </r>
  <r>
    <x v="6"/>
    <s v="H"/>
    <x v="13"/>
    <n v="515905"/>
    <n v="2"/>
    <n v="386.1"/>
    <n v="391.42439999999999"/>
    <n v="0.19305"/>
    <n v="0.1957122"/>
  </r>
  <r>
    <x v="6"/>
    <s v="H"/>
    <x v="13"/>
    <n v="525836"/>
    <n v="2"/>
    <n v="536.1"/>
    <n v="541.02269999999999"/>
    <n v="0.26805000000000001"/>
    <n v="0.27051134999999998"/>
  </r>
  <r>
    <x v="6"/>
    <s v="K"/>
    <x v="14"/>
    <n v="495800"/>
    <n v="4"/>
    <n v="8965.8700000000008"/>
    <n v="9408.9416000000001"/>
    <n v="4.4829350000000003"/>
    <n v="4.7044708000000002"/>
  </r>
  <r>
    <x v="6"/>
    <s v="K"/>
    <x v="14"/>
    <n v="495832"/>
    <n v="4"/>
    <n v="3475.75"/>
    <n v="3661.0808999999999"/>
    <n v="1.7378750000000001"/>
    <n v="1.83054045"/>
  </r>
  <r>
    <x v="6"/>
    <s v="K"/>
    <x v="14"/>
    <n v="505800"/>
    <n v="4"/>
    <n v="2059.16"/>
    <n v="2096.6372999999999"/>
    <n v="1.0295799999999999"/>
    <n v="1.0483186499999999"/>
  </r>
  <r>
    <x v="6"/>
    <s v="K"/>
    <x v="14"/>
    <n v="505832"/>
    <n v="4"/>
    <n v="1843.18"/>
    <n v="2092.0030999999999"/>
    <n v="0.92159000000000002"/>
    <n v="1.0460015499999999"/>
  </r>
  <r>
    <x v="6"/>
    <s v="K"/>
    <x v="14"/>
    <n v="515801"/>
    <n v="4"/>
    <n v="26.95"/>
    <n v="27.370200000000001"/>
    <n v="1.3474999999999999E-2"/>
    <n v="1.36851E-2"/>
  </r>
  <r>
    <x v="6"/>
    <s v="K"/>
    <x v="14"/>
    <n v="515802"/>
    <n v="4"/>
    <n v="1566.16"/>
    <n v="1571.8154999999999"/>
    <n v="0.78308"/>
    <n v="0.78590775000000002"/>
  </r>
  <r>
    <x v="6"/>
    <s v="K"/>
    <x v="14"/>
    <n v="515833"/>
    <n v="4"/>
    <n v="257.83999999999997"/>
    <n v="270.2389"/>
    <n v="0.12891999999999998"/>
    <n v="0.13511945"/>
  </r>
  <r>
    <x v="6"/>
    <s v="K"/>
    <x v="14"/>
    <n v="525802"/>
    <n v="4"/>
    <n v="63.24"/>
    <n v="63.24"/>
    <n v="3.1620000000000002E-2"/>
    <n v="3.1620000000000002E-2"/>
  </r>
  <r>
    <x v="6"/>
    <s v="K"/>
    <x v="14"/>
    <n v="525803"/>
    <n v="4"/>
    <n v="0.8"/>
    <n v="0.8"/>
    <n v="4.0000000000000002E-4"/>
    <n v="4.0000000000000002E-4"/>
  </r>
  <r>
    <x v="6"/>
    <s v="K"/>
    <x v="14"/>
    <n v="525804"/>
    <n v="4"/>
    <n v="89"/>
    <n v="90.816299999999998"/>
    <n v="4.4499999999999998E-2"/>
    <n v="4.5408150000000001E-2"/>
  </r>
  <r>
    <x v="6"/>
    <s v="K"/>
    <x v="14"/>
    <n v="525805"/>
    <n v="4"/>
    <n v="123.33"/>
    <n v="140.5034"/>
    <n v="6.1664999999999998E-2"/>
    <n v="7.02517E-2"/>
  </r>
  <r>
    <x v="6"/>
    <s v="K"/>
    <x v="14"/>
    <n v="525806"/>
    <n v="4"/>
    <n v="403.54"/>
    <n v="410.69650000000001"/>
    <n v="0.20177"/>
    <n v="0.20534825000000001"/>
  </r>
  <r>
    <x v="6"/>
    <s v="K"/>
    <x v="14"/>
    <n v="525807"/>
    <n v="4"/>
    <n v="424.57"/>
    <n v="424.75369999999998"/>
    <n v="0.212285"/>
    <n v="0.21237684999999998"/>
  </r>
  <r>
    <x v="6"/>
    <s v="K"/>
    <x v="14"/>
    <n v="525832"/>
    <n v="4"/>
    <n v="964"/>
    <n v="970.22450000000003"/>
    <n v="0.48199999999999998"/>
    <n v="0.48511225000000002"/>
  </r>
  <r>
    <x v="6"/>
    <s v="K"/>
    <x v="14"/>
    <n v="525833"/>
    <n v="4"/>
    <n v="2546.38"/>
    <n v="2666.4576000000002"/>
    <n v="1.27319"/>
    <n v="1.3332288000000001"/>
  </r>
  <r>
    <x v="6"/>
    <s v="K"/>
    <x v="14"/>
    <n v="525834"/>
    <n v="4"/>
    <n v="2013.78"/>
    <n v="2050.5511000000001"/>
    <n v="1.0068900000000001"/>
    <n v="1.0252755500000001"/>
  </r>
  <r>
    <x v="6"/>
    <s v="K"/>
    <x v="14"/>
    <n v="535802"/>
    <n v="4"/>
    <n v="39"/>
    <n v="78"/>
    <n v="1.95E-2"/>
    <n v="3.9E-2"/>
  </r>
  <r>
    <x v="6"/>
    <s v="K"/>
    <x v="14"/>
    <n v="535803"/>
    <n v="4"/>
    <n v="24.8"/>
    <n v="24.8"/>
    <n v="1.24E-2"/>
    <n v="1.24E-2"/>
  </r>
  <r>
    <x v="6"/>
    <s v="K"/>
    <x v="15"/>
    <n v="505630"/>
    <n v="4"/>
    <n v="11.05"/>
    <n v="11.05"/>
    <n v="5.5250000000000004E-3"/>
    <n v="5.5250000000000004E-3"/>
  </r>
  <r>
    <x v="6"/>
    <s v="K"/>
    <x v="15"/>
    <n v="505700"/>
    <n v="4"/>
    <n v="3044.87"/>
    <n v="3416.87"/>
    <n v="1.522435"/>
    <n v="1.7084349999999999"/>
  </r>
  <r>
    <x v="6"/>
    <s v="K"/>
    <x v="15"/>
    <n v="515630"/>
    <n v="4"/>
    <n v="768.19"/>
    <n v="1097.7768000000001"/>
    <n v="0.38409500000000002"/>
    <n v="0.54888840000000005"/>
  </r>
  <r>
    <x v="6"/>
    <s v="K"/>
    <x v="15"/>
    <n v="515700"/>
    <n v="4"/>
    <n v="3261.03"/>
    <n v="3348.1891999999998"/>
    <n v="1.6305150000000002"/>
    <n v="1.6740945999999999"/>
  </r>
  <r>
    <x v="6"/>
    <s v="K"/>
    <x v="15"/>
    <n v="525600"/>
    <n v="4"/>
    <n v="672.44"/>
    <n v="1126.0174999999999"/>
    <n v="0.33622000000000002"/>
    <n v="0.56300874999999995"/>
  </r>
  <r>
    <x v="6"/>
    <s v="K"/>
    <x v="15"/>
    <n v="525630"/>
    <n v="4"/>
    <n v="2789.35"/>
    <n v="3059.7954"/>
    <n v="1.3946749999999999"/>
    <n v="1.5298977"/>
  </r>
  <r>
    <x v="6"/>
    <s v="K"/>
    <x v="15"/>
    <n v="525701"/>
    <n v="4"/>
    <n v="27.65"/>
    <n v="28.214300000000001"/>
    <n v="1.3824999999999999E-2"/>
    <n v="1.4107150000000001E-2"/>
  </r>
  <r>
    <x v="6"/>
    <s v="K"/>
    <x v="15"/>
    <n v="525702"/>
    <n v="4"/>
    <n v="295.98"/>
    <n v="299.61529999999999"/>
    <n v="0.14799000000000001"/>
    <n v="0.14980764999999999"/>
  </r>
  <r>
    <x v="6"/>
    <s v="K"/>
    <x v="15"/>
    <n v="525703"/>
    <n v="4"/>
    <n v="99.55"/>
    <n v="100.27549999999999"/>
    <n v="4.9775E-2"/>
    <n v="5.0137749999999995E-2"/>
  </r>
  <r>
    <x v="6"/>
    <s v="K"/>
    <x v="16"/>
    <n v="545732"/>
    <n v="4"/>
    <n v="38.5"/>
    <n v="39.040799999999997"/>
    <n v="1.925E-2"/>
    <n v="1.95204E-2"/>
  </r>
  <r>
    <x v="6"/>
    <s v="K"/>
    <x v="16"/>
    <n v="545803"/>
    <n v="4"/>
    <n v="36"/>
    <n v="36"/>
    <n v="1.7999999999999999E-2"/>
    <n v="1.7999999999999999E-2"/>
  </r>
  <r>
    <x v="6"/>
    <s v="K"/>
    <x v="16"/>
    <n v="555701"/>
    <n v="4"/>
    <n v="1265.46"/>
    <n v="1284.9987000000001"/>
    <n v="0.63273000000000001"/>
    <n v="0.64249935000000002"/>
  </r>
  <r>
    <x v="6"/>
    <s v="K"/>
    <x v="16"/>
    <n v="555702"/>
    <n v="4"/>
    <n v="231.9"/>
    <n v="237.21250000000001"/>
    <n v="0.11595"/>
    <n v="0.11860625"/>
  </r>
  <r>
    <x v="6"/>
    <s v="K"/>
    <x v="16"/>
    <n v="555732"/>
    <n v="4"/>
    <n v="9"/>
    <n v="9.1837"/>
    <n v="4.4999999999999997E-3"/>
    <n v="4.5918499999999998E-3"/>
  </r>
  <r>
    <x v="6"/>
    <s v="K"/>
    <x v="16"/>
    <n v="555733"/>
    <n v="4"/>
    <n v="149.02000000000001"/>
    <n v="157.7473"/>
    <n v="7.4510000000000007E-2"/>
    <n v="7.8873650000000003E-2"/>
  </r>
  <r>
    <x v="6"/>
    <s v="K"/>
    <x v="16"/>
    <n v="565635"/>
    <n v="4"/>
    <n v="102.78"/>
    <n v="107.0073"/>
    <n v="5.1389999999999998E-2"/>
    <n v="5.350365E-2"/>
  </r>
  <r>
    <x v="6"/>
    <s v="K"/>
    <x v="16"/>
    <n v="565702"/>
    <n v="4"/>
    <n v="166.06"/>
    <n v="170.38669999999999"/>
    <n v="8.3030000000000007E-2"/>
    <n v="8.5193350000000001E-2"/>
  </r>
  <r>
    <x v="6"/>
    <s v="K"/>
    <x v="16"/>
    <n v="565704"/>
    <n v="4"/>
    <n v="116.17"/>
    <n v="116.3925"/>
    <n v="5.8084999999999998E-2"/>
    <n v="5.8196249999999998E-2"/>
  </r>
  <r>
    <x v="6"/>
    <s v="K"/>
    <x v="17"/>
    <n v="495730"/>
    <n v="4"/>
    <n v="2638.98"/>
    <n v="3102.3881999999999"/>
    <n v="1.3194900000000001"/>
    <n v="1.5511941"/>
  </r>
  <r>
    <x v="6"/>
    <s v="K"/>
    <x v="17"/>
    <n v="505730"/>
    <n v="4"/>
    <n v="4201.2299999999996"/>
    <n v="4224.1687000000002"/>
    <n v="2.1006149999999999"/>
    <n v="2.1120843499999999"/>
  </r>
  <r>
    <x v="6"/>
    <s v="K"/>
    <x v="17"/>
    <n v="515730"/>
    <n v="4"/>
    <n v="98.59"/>
    <n v="98.651200000000003"/>
    <n v="4.9294999999999999E-2"/>
    <n v="4.9325600000000004E-2"/>
  </r>
  <r>
    <x v="6"/>
    <s v="K"/>
    <x v="17"/>
    <n v="525731"/>
    <n v="4"/>
    <n v="167.75"/>
    <n v="168.58160000000001"/>
    <n v="8.3875000000000005E-2"/>
    <n v="8.4290799999999999E-2"/>
  </r>
  <r>
    <x v="6"/>
    <s v="K"/>
    <x v="17"/>
    <n v="525732"/>
    <n v="4"/>
    <n v="162.86000000000001"/>
    <n v="163.4477"/>
    <n v="8.1430000000000002E-2"/>
    <n v="8.1723850000000001E-2"/>
  </r>
  <r>
    <x v="6"/>
    <s v="K"/>
    <x v="17"/>
    <n v="525733"/>
    <n v="4"/>
    <n v="37.200000000000003"/>
    <n v="37.4694"/>
    <n v="1.8600000000000002E-2"/>
    <n v="1.87347E-2"/>
  </r>
  <r>
    <x v="6"/>
    <s v="K"/>
    <x v="18"/>
    <n v="535530"/>
    <n v="4"/>
    <n v="4290.28"/>
    <n v="4416.78"/>
    <n v="2.14514"/>
    <n v="2.2083900000000001"/>
  </r>
  <r>
    <x v="6"/>
    <s v="K"/>
    <x v="18"/>
    <n v="535601"/>
    <n v="4"/>
    <n v="428.05"/>
    <n v="434.8673"/>
    <n v="0.21402499999999999"/>
    <n v="0.21743365000000001"/>
  </r>
  <r>
    <x v="6"/>
    <s v="K"/>
    <x v="18"/>
    <n v="535602"/>
    <n v="4"/>
    <n v="2862.91"/>
    <n v="2934.7177999999999"/>
    <n v="1.4314549999999999"/>
    <n v="1.4673589"/>
  </r>
  <r>
    <x v="6"/>
    <s v="K"/>
    <x v="18"/>
    <n v="535632"/>
    <n v="4"/>
    <n v="86.48"/>
    <n v="88.044899999999998"/>
    <n v="4.3240000000000001E-2"/>
    <n v="4.4022449999999998E-2"/>
  </r>
  <r>
    <x v="6"/>
    <s v="K"/>
    <x v="18"/>
    <n v="535703"/>
    <n v="4"/>
    <n v="55"/>
    <n v="55.322400000000002"/>
    <n v="2.75E-2"/>
    <n v="2.76612E-2"/>
  </r>
  <r>
    <x v="6"/>
    <s v="K"/>
    <x v="19"/>
    <n v="535702"/>
    <n v="4"/>
    <n v="310"/>
    <n v="310"/>
    <n v="0.155"/>
    <n v="0.155"/>
  </r>
  <r>
    <x v="6"/>
    <s v="K"/>
    <x v="19"/>
    <n v="545530"/>
    <n v="4"/>
    <n v="1320.9"/>
    <n v="1339.8570999999999"/>
    <n v="0.66045000000000009"/>
    <n v="0.66992854999999996"/>
  </r>
  <r>
    <x v="6"/>
    <s v="K"/>
    <x v="19"/>
    <n v="545601"/>
    <n v="4"/>
    <n v="11.6"/>
    <n v="11.8367"/>
    <n v="5.7999999999999996E-3"/>
    <n v="5.9183500000000002E-3"/>
  </r>
  <r>
    <x v="6"/>
    <s v="K"/>
    <x v="19"/>
    <n v="545602"/>
    <n v="4"/>
    <n v="2321.04"/>
    <n v="2322.7543000000001"/>
    <n v="1.16052"/>
    <n v="1.1613771500000001"/>
  </r>
  <r>
    <x v="6"/>
    <s v="K"/>
    <x v="19"/>
    <n v="545631"/>
    <n v="4"/>
    <n v="76.33"/>
    <n v="77.799400000000006"/>
    <n v="3.8164999999999998E-2"/>
    <n v="3.8899700000000002E-2"/>
  </r>
  <r>
    <x v="6"/>
    <s v="K"/>
    <x v="19"/>
    <n v="545633"/>
    <n v="4"/>
    <n v="54.45"/>
    <n v="55.153100000000002"/>
    <n v="2.7225000000000003E-2"/>
    <n v="2.7576550000000002E-2"/>
  </r>
  <r>
    <x v="6"/>
    <s v="K"/>
    <x v="19"/>
    <n v="555500"/>
    <n v="4"/>
    <n v="2049"/>
    <n v="4098"/>
    <n v="1.0245"/>
    <n v="2.0489999999999999"/>
  </r>
  <r>
    <x v="6"/>
    <s v="K"/>
    <x v="19"/>
    <n v="555531"/>
    <n v="4"/>
    <n v="306.25"/>
    <n v="306.53570000000002"/>
    <n v="0.15312500000000001"/>
    <n v="0.15326785000000001"/>
  </r>
  <r>
    <x v="6"/>
    <s v="K"/>
    <x v="19"/>
    <n v="555532"/>
    <n v="4"/>
    <n v="1633.75"/>
    <n v="2069.25"/>
    <n v="0.81687500000000002"/>
    <n v="1.0346249999999999"/>
  </r>
  <r>
    <x v="6"/>
    <s v="K"/>
    <x v="19"/>
    <n v="555600"/>
    <n v="4"/>
    <n v="3078"/>
    <n v="3508"/>
    <n v="1.5389999999999999"/>
    <n v="1.754"/>
  </r>
  <r>
    <x v="6"/>
    <s v="K"/>
    <x v="19"/>
    <n v="555630"/>
    <n v="4"/>
    <n v="704.31"/>
    <n v="704.31"/>
    <n v="0.352155"/>
    <n v="0.352155"/>
  </r>
  <r>
    <x v="6"/>
    <s v="K"/>
    <x v="19"/>
    <n v="565432"/>
    <n v="4"/>
    <n v="177"/>
    <n v="177"/>
    <n v="8.8499999999999995E-2"/>
    <n v="8.8499999999999995E-2"/>
  </r>
  <r>
    <x v="6"/>
    <s v="K"/>
    <x v="19"/>
    <n v="565502"/>
    <n v="4"/>
    <n v="398"/>
    <n v="796"/>
    <n v="0.19900000000000001"/>
    <n v="0.39800000000000002"/>
  </r>
  <r>
    <x v="6"/>
    <s v="K"/>
    <x v="19"/>
    <n v="565534"/>
    <n v="4"/>
    <n v="23.45"/>
    <n v="23.928599999999999"/>
    <n v="1.1724999999999999E-2"/>
    <n v="1.1964299999999999E-2"/>
  </r>
  <r>
    <x v="6"/>
    <s v="K"/>
    <x v="19"/>
    <n v="565604"/>
    <n v="4"/>
    <n v="2.4"/>
    <n v="2.4"/>
    <n v="1.1999999999999999E-3"/>
    <n v="1.1999999999999999E-3"/>
  </r>
  <r>
    <x v="6"/>
    <s v="K"/>
    <x v="20"/>
    <n v="535732"/>
    <n v="4"/>
    <n v="1092.9100000000001"/>
    <n v="1095.1702"/>
    <n v="0.54645500000000002"/>
    <n v="0.54758510000000005"/>
  </r>
  <r>
    <x v="6"/>
    <s v="K"/>
    <x v="20"/>
    <n v="535733"/>
    <n v="4"/>
    <n v="606.1"/>
    <n v="615.93669999999997"/>
    <n v="0.30304999999999999"/>
    <n v="0.30796835"/>
  </r>
  <r>
    <x v="6"/>
    <s v="K"/>
    <x v="20"/>
    <n v="535734"/>
    <n v="4"/>
    <n v="76.25"/>
    <n v="77.081599999999995"/>
    <n v="3.8124999999999999E-2"/>
    <n v="3.85408E-2"/>
  </r>
  <r>
    <x v="6"/>
    <s v="K"/>
    <x v="20"/>
    <n v="545702"/>
    <n v="4"/>
    <n v="664.99"/>
    <n v="706.37040000000002"/>
    <n v="0.33249499999999999"/>
    <n v="0.35318520000000003"/>
  </r>
  <r>
    <x v="6"/>
    <s v="K"/>
    <x v="20"/>
    <n v="545703"/>
    <n v="4"/>
    <n v="69"/>
    <n v="69"/>
    <n v="3.4500000000000003E-2"/>
    <n v="3.4500000000000003E-2"/>
  </r>
  <r>
    <x v="6"/>
    <s v="K"/>
    <x v="20"/>
    <n v="545734"/>
    <n v="4"/>
    <n v="82.4"/>
    <n v="83.134699999999995"/>
    <n v="4.1200000000000001E-2"/>
    <n v="4.1567349999999996E-2"/>
  </r>
  <r>
    <x v="6"/>
    <s v="L"/>
    <x v="21"/>
    <n v="565602"/>
    <n v="4"/>
    <n v="264.5"/>
    <n v="336.5"/>
    <n v="0.13225000000000001"/>
    <n v="0.16825000000000001"/>
  </r>
  <r>
    <x v="6"/>
    <s v="L"/>
    <x v="21"/>
    <n v="565603"/>
    <n v="4"/>
    <n v="384"/>
    <n v="391.83670000000001"/>
    <n v="0.192"/>
    <n v="0.19591834999999999"/>
  </r>
  <r>
    <x v="6"/>
    <s v="L"/>
    <x v="21"/>
    <n v="575603"/>
    <n v="4"/>
    <n v="2.7"/>
    <n v="2.7"/>
    <n v="1.3500000000000001E-3"/>
    <n v="1.3500000000000001E-3"/>
  </r>
  <r>
    <x v="6"/>
    <s v="L"/>
    <x v="21"/>
    <n v="575604"/>
    <n v="4"/>
    <n v="30.48"/>
    <n v="30.7347"/>
    <n v="1.524E-2"/>
    <n v="1.536735E-2"/>
  </r>
  <r>
    <x v="6"/>
    <s v="L"/>
    <x v="21"/>
    <n v="575605"/>
    <n v="4"/>
    <n v="37.799999999999997"/>
    <n v="37.799999999999997"/>
    <n v="1.89E-2"/>
    <n v="1.89E-2"/>
  </r>
  <r>
    <x v="6"/>
    <s v="L"/>
    <x v="21"/>
    <n v="585601"/>
    <n v="4"/>
    <n v="398.9"/>
    <n v="403.61020000000002"/>
    <n v="0.19944999999999999"/>
    <n v="0.20180510000000002"/>
  </r>
  <r>
    <x v="6"/>
    <s v="L"/>
    <x v="21"/>
    <n v="585602"/>
    <n v="4"/>
    <n v="24.3"/>
    <n v="24.3"/>
    <n v="1.2150000000000001E-2"/>
    <n v="1.2150000000000001E-2"/>
  </r>
  <r>
    <x v="6"/>
    <s v="L"/>
    <x v="22"/>
    <n v="565501"/>
    <n v="4"/>
    <n v="12107.4"/>
    <n v="16952.400000000001"/>
    <n v="6.0537000000000001"/>
    <n v="8.4762000000000004"/>
  </r>
  <r>
    <x v="6"/>
    <s v="L"/>
    <x v="22"/>
    <n v="565533"/>
    <n v="4"/>
    <n v="2481.48"/>
    <n v="3451.4775"/>
    <n v="1.24074"/>
    <n v="1.7257387499999999"/>
  </r>
  <r>
    <x v="6"/>
    <s v="L"/>
    <x v="22"/>
    <n v="575432"/>
    <n v="4"/>
    <n v="626.20000000000005"/>
    <n v="633.20000000000005"/>
    <n v="0.31310000000000004"/>
    <n v="0.31660000000000005"/>
  </r>
  <r>
    <x v="6"/>
    <s v="L"/>
    <x v="22"/>
    <n v="575433"/>
    <n v="4"/>
    <n v="124"/>
    <n v="124"/>
    <n v="6.2E-2"/>
    <n v="6.2E-2"/>
  </r>
  <r>
    <x v="6"/>
    <s v="L"/>
    <x v="22"/>
    <n v="575501"/>
    <n v="4"/>
    <n v="554.70000000000005"/>
    <n v="554.70000000000005"/>
    <n v="0.27735000000000004"/>
    <n v="0.27735000000000004"/>
  </r>
  <r>
    <x v="6"/>
    <s v="L"/>
    <x v="22"/>
    <n v="575502"/>
    <n v="4"/>
    <n v="1054.0999999999999"/>
    <n v="1145.0999999999999"/>
    <n v="0.52704999999999991"/>
    <n v="0.57255"/>
  </r>
  <r>
    <x v="6"/>
    <s v="L"/>
    <x v="22"/>
    <n v="575531"/>
    <n v="4"/>
    <n v="155.19999999999999"/>
    <n v="155.19999999999999"/>
    <n v="7.7599999999999988E-2"/>
    <n v="7.7599999999999988E-2"/>
  </r>
  <r>
    <x v="6"/>
    <s v="L"/>
    <x v="22"/>
    <n v="575532"/>
    <n v="4"/>
    <n v="9.85"/>
    <n v="9.85"/>
    <n v="4.9249999999999997E-3"/>
    <n v="4.9249999999999997E-3"/>
  </r>
  <r>
    <x v="6"/>
    <s v="L"/>
    <x v="22"/>
    <n v="585432"/>
    <n v="4"/>
    <n v="167.8"/>
    <n v="167.8"/>
    <n v="8.3900000000000002E-2"/>
    <n v="8.3900000000000002E-2"/>
  </r>
  <r>
    <x v="6"/>
    <s v="L"/>
    <x v="22"/>
    <n v="585502"/>
    <n v="4"/>
    <n v="1741.6"/>
    <n v="2966.3101999999999"/>
    <n v="0.87079999999999991"/>
    <n v="1.4831550999999998"/>
  </r>
  <r>
    <x v="6"/>
    <s v="L"/>
    <x v="22"/>
    <n v="585531"/>
    <n v="4"/>
    <n v="328.9"/>
    <n v="328.9"/>
    <n v="0.16444999999999999"/>
    <n v="0.16444999999999999"/>
  </r>
  <r>
    <x v="6"/>
    <s v="L"/>
    <x v="22"/>
    <n v="585532"/>
    <n v="4"/>
    <n v="10.8"/>
    <n v="10.8"/>
    <n v="5.4000000000000003E-3"/>
    <n v="5.4000000000000003E-3"/>
  </r>
  <r>
    <x v="6"/>
    <s v="L"/>
    <x v="22"/>
    <n v="585603"/>
    <n v="4"/>
    <n v="156"/>
    <n v="156"/>
    <n v="7.8E-2"/>
    <n v="7.8E-2"/>
  </r>
  <r>
    <x v="6"/>
    <s v="L"/>
    <x v="22"/>
    <n v="595506"/>
    <n v="4"/>
    <n v="28"/>
    <n v="28"/>
    <n v="1.4E-2"/>
    <n v="1.4E-2"/>
  </r>
  <r>
    <x v="6"/>
    <s v="L"/>
    <x v="23"/>
    <n v="565632"/>
    <n v="4"/>
    <n v="125.9"/>
    <n v="128.10409999999999"/>
    <n v="6.2950000000000006E-2"/>
    <n v="6.4052049999999999E-2"/>
  </r>
  <r>
    <x v="6"/>
    <s v="L"/>
    <x v="23"/>
    <n v="565633"/>
    <n v="4"/>
    <n v="2.4300000000000002"/>
    <n v="2.4300000000000002"/>
    <n v="1.2150000000000002E-3"/>
    <n v="1.2150000000000002E-3"/>
  </r>
  <r>
    <x v="6"/>
    <s v="L"/>
    <x v="23"/>
    <n v="565634"/>
    <n v="4"/>
    <n v="613.29999999999995"/>
    <n v="622.98270000000002"/>
    <n v="0.30664999999999998"/>
    <n v="0.31149135"/>
  </r>
  <r>
    <x v="6"/>
    <s v="L"/>
    <x v="23"/>
    <n v="565703"/>
    <n v="4"/>
    <n v="30.65"/>
    <n v="30.9694"/>
    <n v="1.5325E-2"/>
    <n v="1.5484700000000001E-2"/>
  </r>
  <r>
    <x v="6"/>
    <s v="L"/>
    <x v="23"/>
    <n v="575633"/>
    <n v="4"/>
    <n v="1197.7"/>
    <n v="1299.1545000000001"/>
    <n v="0.59884999999999999"/>
    <n v="0.64957724999999999"/>
  </r>
  <r>
    <x v="6"/>
    <s v="L"/>
    <x v="23"/>
    <n v="575635"/>
    <n v="4"/>
    <n v="280"/>
    <n v="280"/>
    <n v="0.14000000000000001"/>
    <n v="0.14000000000000001"/>
  </r>
  <r>
    <x v="6"/>
    <s v="M"/>
    <x v="24"/>
    <n v="585431"/>
    <n v="4"/>
    <n v="5726.3"/>
    <n v="8312.4570999999996"/>
    <n v="2.8631500000000001"/>
    <n v="4.1562285499999998"/>
  </r>
  <r>
    <x v="6"/>
    <s v="M"/>
    <x v="24"/>
    <n v="585501"/>
    <n v="4"/>
    <n v="25.2"/>
    <n v="25.2"/>
    <n v="1.26E-2"/>
    <n v="1.26E-2"/>
  </r>
  <r>
    <x v="6"/>
    <s v="M"/>
    <x v="24"/>
    <n v="595400"/>
    <n v="4"/>
    <n v="1718.5"/>
    <n v="1721.3570999999999"/>
    <n v="0.85924999999999996"/>
    <n v="0.86067854999999993"/>
  </r>
  <r>
    <x v="6"/>
    <s v="M"/>
    <x v="24"/>
    <n v="595431"/>
    <n v="4"/>
    <n v="17224.5"/>
    <n v="25082.924200000001"/>
    <n v="8.6122499999999995"/>
    <n v="12.5414621"/>
  </r>
  <r>
    <x v="6"/>
    <s v="M"/>
    <x v="24"/>
    <n v="595432"/>
    <n v="4"/>
    <n v="7.2"/>
    <n v="7.2"/>
    <n v="3.5999999999999999E-3"/>
    <n v="3.5999999999999999E-3"/>
  </r>
  <r>
    <x v="6"/>
    <s v="M"/>
    <x v="24"/>
    <n v="595502"/>
    <n v="4"/>
    <n v="7.2"/>
    <n v="7.2"/>
    <n v="3.5999999999999999E-3"/>
    <n v="3.5999999999999999E-3"/>
  </r>
  <r>
    <x v="6"/>
    <s v="M"/>
    <x v="24"/>
    <n v="595504"/>
    <n v="4"/>
    <n v="3"/>
    <n v="3"/>
    <n v="1.5E-3"/>
    <n v="1.5E-3"/>
  </r>
  <r>
    <x v="6"/>
    <s v="M"/>
    <x v="24"/>
    <n v="595533"/>
    <n v="4"/>
    <n v="11"/>
    <n v="11"/>
    <n v="5.4999999999999997E-3"/>
    <n v="5.4999999999999997E-3"/>
  </r>
  <r>
    <x v="6"/>
    <s v="M"/>
    <x v="24"/>
    <n v="605400"/>
    <n v="4"/>
    <n v="604"/>
    <n v="604"/>
    <n v="0.30199999999999999"/>
    <n v="0.30199999999999999"/>
  </r>
  <r>
    <x v="6"/>
    <s v="M"/>
    <x v="24"/>
    <n v="605431"/>
    <n v="4"/>
    <n v="2662"/>
    <n v="2970.6667000000002"/>
    <n v="1.331"/>
    <n v="1.4853333500000001"/>
  </r>
  <r>
    <x v="6"/>
    <s v="M"/>
    <x v="24"/>
    <n v="605501"/>
    <n v="4"/>
    <n v="21"/>
    <n v="21"/>
    <n v="1.0500000000000001E-2"/>
    <n v="1.0500000000000001E-2"/>
  </r>
  <r>
    <x v="6"/>
    <s v="M"/>
    <x v="24"/>
    <n v="605502"/>
    <n v="4"/>
    <n v="117"/>
    <n v="132.9546"/>
    <n v="5.8500000000000003E-2"/>
    <n v="6.6477300000000003E-2"/>
  </r>
  <r>
    <x v="6"/>
    <s v="M"/>
    <x v="24"/>
    <n v="605503"/>
    <n v="4"/>
    <n v="398.4"/>
    <n v="662.4"/>
    <n v="0.19919999999999999"/>
    <n v="0.33119999999999999"/>
  </r>
  <r>
    <x v="6"/>
    <s v="M"/>
    <x v="24"/>
    <n v="605504"/>
    <n v="4"/>
    <n v="30"/>
    <n v="30"/>
    <n v="1.4999999999999999E-2"/>
    <n v="1.4999999999999999E-2"/>
  </r>
  <r>
    <x v="6"/>
    <s v="M"/>
    <x v="24"/>
    <n v="605507"/>
    <n v="4"/>
    <n v="131"/>
    <n v="146.9546"/>
    <n v="6.5500000000000003E-2"/>
    <n v="7.3477299999999995E-2"/>
  </r>
  <r>
    <x v="6"/>
    <s v="M"/>
    <x v="24"/>
    <n v="605531"/>
    <n v="4"/>
    <n v="354.9"/>
    <n v="354.9"/>
    <n v="0.17745"/>
    <n v="0.17745"/>
  </r>
  <r>
    <x v="6"/>
    <s v="M"/>
    <x v="24"/>
    <n v="615400"/>
    <n v="4"/>
    <n v="2592.62"/>
    <n v="3668.62"/>
    <n v="1.2963099999999999"/>
    <n v="1.8343099999999999"/>
  </r>
  <r>
    <x v="6"/>
    <s v="M"/>
    <x v="24"/>
    <n v="615431"/>
    <n v="4"/>
    <n v="344.51"/>
    <n v="347.4194"/>
    <n v="0.17225499999999999"/>
    <n v="0.17370969999999999"/>
  </r>
  <r>
    <x v="6"/>
    <s v="M"/>
    <x v="24"/>
    <n v="615503"/>
    <n v="4"/>
    <n v="1.35"/>
    <n v="1.35"/>
    <n v="6.7500000000000004E-4"/>
    <n v="6.7500000000000004E-4"/>
  </r>
  <r>
    <x v="6"/>
    <s v="M"/>
    <x v="24"/>
    <n v="615505"/>
    <n v="4"/>
    <n v="4.05"/>
    <n v="4.05"/>
    <n v="2.0249999999999999E-3"/>
    <n v="2.0249999999999999E-3"/>
  </r>
  <r>
    <x v="6"/>
    <s v="M"/>
    <x v="24"/>
    <n v="615508"/>
    <n v="4"/>
    <n v="7"/>
    <n v="7"/>
    <n v="3.5000000000000001E-3"/>
    <n v="3.5000000000000001E-3"/>
  </r>
  <r>
    <x v="6"/>
    <s v="M"/>
    <x v="24"/>
    <n v="625330"/>
    <n v="4"/>
    <n v="194"/>
    <n v="194"/>
    <n v="9.7000000000000003E-2"/>
    <n v="9.7000000000000003E-2"/>
  </r>
  <r>
    <x v="6"/>
    <s v="M"/>
    <x v="24"/>
    <n v="625402"/>
    <n v="4"/>
    <n v="2640.43"/>
    <n v="2745.8382000000001"/>
    <n v="1.3202149999999999"/>
    <n v="1.3729191000000001"/>
  </r>
  <r>
    <x v="6"/>
    <s v="M"/>
    <x v="24"/>
    <n v="625403"/>
    <n v="4"/>
    <n v="308"/>
    <n v="314.28570000000002"/>
    <n v="0.154"/>
    <n v="0.15714285"/>
  </r>
  <r>
    <x v="6"/>
    <s v="M"/>
    <x v="24"/>
    <n v="625433"/>
    <n v="4"/>
    <n v="439.21"/>
    <n v="442.11939999999998"/>
    <n v="0.21960499999999999"/>
    <n v="0.2210597"/>
  </r>
  <r>
    <x v="6"/>
    <s v="M"/>
    <x v="24"/>
    <n v="625435"/>
    <n v="4"/>
    <n v="4.5"/>
    <n v="4.5"/>
    <n v="2.2499999999999998E-3"/>
    <n v="2.2499999999999998E-3"/>
  </r>
  <r>
    <x v="6"/>
    <s v="M"/>
    <x v="24"/>
    <n v="625436"/>
    <n v="4"/>
    <n v="1.35"/>
    <n v="1.35"/>
    <n v="6.7500000000000004E-4"/>
    <n v="6.7500000000000004E-4"/>
  </r>
  <r>
    <x v="6"/>
    <s v="M"/>
    <x v="24"/>
    <n v="635330"/>
    <n v="4"/>
    <n v="13522.1"/>
    <n v="13927.3469"/>
    <n v="6.76105"/>
    <n v="6.9636734499999999"/>
  </r>
  <r>
    <x v="6"/>
    <s v="M"/>
    <x v="24"/>
    <n v="635400"/>
    <n v="4"/>
    <n v="14.95"/>
    <n v="14.95"/>
    <n v="7.4749999999999999E-3"/>
    <n v="7.4749999999999999E-3"/>
  </r>
  <r>
    <x v="6"/>
    <s v="M"/>
    <x v="24"/>
    <n v="635433"/>
    <n v="4"/>
    <n v="4.95"/>
    <n v="4.95"/>
    <n v="2.4750000000000002E-3"/>
    <n v="2.4750000000000002E-3"/>
  </r>
  <r>
    <x v="6"/>
    <s v="M"/>
    <x v="24"/>
    <n v="635435"/>
    <n v="4"/>
    <n v="4.95"/>
    <n v="4.95"/>
    <n v="2.4750000000000002E-3"/>
    <n v="2.4750000000000002E-3"/>
  </r>
  <r>
    <x v="6"/>
    <s v="M"/>
    <x v="24"/>
    <n v="645331"/>
    <n v="4"/>
    <n v="4840.8"/>
    <n v="4841.2040999999999"/>
    <n v="2.4203999999999999"/>
    <n v="2.4206020499999998"/>
  </r>
  <r>
    <x v="6"/>
    <s v="M"/>
    <x v="24"/>
    <n v="645401"/>
    <n v="4"/>
    <n v="9.25"/>
    <n v="9.4296000000000006"/>
    <n v="4.6249999999999998E-3"/>
    <n v="4.7147999999999999E-3"/>
  </r>
  <r>
    <x v="6"/>
    <s v="M"/>
    <x v="24"/>
    <n v="645431"/>
    <n v="4"/>
    <n v="0.9"/>
    <n v="0.9"/>
    <n v="4.4999999999999999E-4"/>
    <n v="4.4999999999999999E-4"/>
  </r>
  <r>
    <x v="6"/>
    <s v="M"/>
    <x v="25"/>
    <n v="645332"/>
    <n v="4"/>
    <n v="1.1000000000000001"/>
    <n v="1.1224000000000001"/>
    <n v="5.5000000000000003E-4"/>
    <n v="5.6119999999999998E-4"/>
  </r>
  <r>
    <x v="6"/>
    <s v="M"/>
    <x v="25"/>
    <n v="655300"/>
    <n v="4"/>
    <n v="9297"/>
    <n v="9297"/>
    <n v="4.6485000000000003"/>
    <n v="4.6485000000000003"/>
  </r>
  <r>
    <x v="6"/>
    <s v="M"/>
    <x v="25"/>
    <n v="655330"/>
    <n v="4"/>
    <n v="419"/>
    <n v="419"/>
    <n v="0.20949999999999999"/>
    <n v="0.20949999999999999"/>
  </r>
  <r>
    <x v="6"/>
    <s v="M"/>
    <x v="25"/>
    <n v="655405"/>
    <n v="4"/>
    <n v="4"/>
    <n v="8"/>
    <n v="2E-3"/>
    <n v="4.0000000000000001E-3"/>
  </r>
  <r>
    <x v="6"/>
    <s v="M"/>
    <x v="25"/>
    <n v="665301"/>
    <n v="4"/>
    <n v="35"/>
    <n v="35"/>
    <n v="1.7500000000000002E-2"/>
    <n v="1.7500000000000002E-2"/>
  </r>
  <r>
    <x v="6"/>
    <s v="M"/>
    <x v="25"/>
    <n v="665333"/>
    <n v="4"/>
    <n v="35.51"/>
    <n v="35.51"/>
    <n v="1.7755E-2"/>
    <n v="1.7755E-2"/>
  </r>
  <r>
    <x v="6"/>
    <s v="M"/>
    <x v="25"/>
    <n v="675230"/>
    <n v="4"/>
    <n v="9257"/>
    <n v="9257"/>
    <n v="4.6284999999999998"/>
    <n v="4.6284999999999998"/>
  </r>
  <r>
    <x v="6"/>
    <s v="M"/>
    <x v="25"/>
    <n v="685231"/>
    <n v="4"/>
    <n v="195.9"/>
    <n v="391.8"/>
    <n v="9.7950000000000009E-2"/>
    <n v="0.19590000000000002"/>
  </r>
  <r>
    <x v="6"/>
    <s v="M"/>
    <x v="25"/>
    <n v="695239"/>
    <n v="4"/>
    <n v="13.94"/>
    <n v="13.94"/>
    <n v="6.9699999999999996E-3"/>
    <n v="6.9699999999999996E-3"/>
  </r>
  <r>
    <x v="6"/>
    <s v="O"/>
    <x v="26"/>
    <n v="655409"/>
    <n v="4"/>
    <n v="3070.8"/>
    <n v="3114.6"/>
    <n v="1.5354000000000001"/>
    <n v="1.5572999999999999"/>
  </r>
  <r>
    <x v="6"/>
    <s v="O"/>
    <x v="26"/>
    <n v="655410"/>
    <n v="4"/>
    <n v="4"/>
    <n v="8"/>
    <n v="2E-3"/>
    <n v="4.0000000000000001E-3"/>
  </r>
  <r>
    <x v="6"/>
    <s v="O"/>
    <x v="26"/>
    <n v="655411"/>
    <n v="4"/>
    <n v="12"/>
    <n v="24"/>
    <n v="6.0000000000000001E-3"/>
    <n v="1.2E-2"/>
  </r>
  <r>
    <x v="6"/>
    <s v="O"/>
    <x v="26"/>
    <n v="665337"/>
    <n v="4"/>
    <n v="17.489999999999998"/>
    <n v="17.489999999999998"/>
    <n v="8.7449999999999993E-3"/>
    <n v="8.7449999999999993E-3"/>
  </r>
  <r>
    <x v="6"/>
    <s v="O"/>
    <x v="26"/>
    <n v="665401"/>
    <n v="4"/>
    <n v="757"/>
    <n v="757"/>
    <n v="0.3785"/>
    <n v="0.3785"/>
  </r>
  <r>
    <x v="6"/>
    <s v="O"/>
    <x v="26"/>
    <n v="675304"/>
    <n v="4"/>
    <n v="29.2"/>
    <n v="58.4"/>
    <n v="1.46E-2"/>
    <n v="2.92E-2"/>
  </r>
  <r>
    <x v="6"/>
    <s v="O"/>
    <x v="26"/>
    <n v="675331"/>
    <n v="4"/>
    <n v="116.8"/>
    <n v="233.6"/>
    <n v="5.8400000000000001E-2"/>
    <n v="0.1168"/>
  </r>
  <r>
    <x v="6"/>
    <s v="O"/>
    <x v="26"/>
    <n v="675333"/>
    <n v="4"/>
    <n v="3"/>
    <n v="6"/>
    <n v="1.5E-3"/>
    <n v="3.0000000000000001E-3"/>
  </r>
  <r>
    <x v="6"/>
    <s v="O"/>
    <x v="26"/>
    <n v="685304"/>
    <n v="4"/>
    <n v="13.53"/>
    <n v="13.53"/>
    <n v="6.7649999999999993E-3"/>
    <n v="6.7649999999999993E-3"/>
  </r>
  <r>
    <x v="6"/>
    <s v="O"/>
    <x v="26"/>
    <n v="685305"/>
    <n v="4"/>
    <n v="40"/>
    <n v="40"/>
    <n v="0.02"/>
    <n v="0.02"/>
  </r>
  <r>
    <x v="6"/>
    <s v="O"/>
    <x v="26"/>
    <n v="695234"/>
    <n v="4"/>
    <n v="40"/>
    <n v="40"/>
    <n v="0.02"/>
    <n v="0.02"/>
  </r>
  <r>
    <x v="6"/>
    <s v="O"/>
    <x v="26"/>
    <n v="695238"/>
    <n v="4"/>
    <n v="30"/>
    <n v="30"/>
    <n v="1.4999999999999999E-2"/>
    <n v="1.4999999999999999E-2"/>
  </r>
  <r>
    <x v="6"/>
    <s v="O"/>
    <x v="26"/>
    <n v="695301"/>
    <n v="4"/>
    <n v="13.53"/>
    <n v="13.53"/>
    <n v="6.7649999999999993E-3"/>
    <n v="6.7649999999999993E-3"/>
  </r>
  <r>
    <x v="6"/>
    <s v="O"/>
    <x v="26"/>
    <n v="705234"/>
    <n v="4"/>
    <n v="102.2"/>
    <n v="204.4"/>
    <n v="5.11E-2"/>
    <n v="0.1022"/>
  </r>
  <r>
    <x v="6"/>
    <s v="O"/>
    <x v="26"/>
    <n v="715231"/>
    <n v="4"/>
    <n v="240"/>
    <n v="240"/>
    <n v="0.12"/>
    <n v="0.12"/>
  </r>
  <r>
    <x v="6"/>
    <s v="O"/>
    <x v="26"/>
    <n v="735201"/>
    <n v="4"/>
    <n v="1.32"/>
    <n v="1.32"/>
    <n v="6.6E-4"/>
    <n v="6.6E-4"/>
  </r>
  <r>
    <x v="6"/>
    <s v="O"/>
    <x v="26"/>
    <n v="745206"/>
    <n v="4"/>
    <n v="0.68"/>
    <n v="0.68"/>
    <n v="3.4000000000000002E-4"/>
    <n v="3.4000000000000002E-4"/>
  </r>
  <r>
    <x v="6"/>
    <s v="O"/>
    <x v="27"/>
    <n v="695530"/>
    <n v="4"/>
    <n v="13"/>
    <n v="13"/>
    <n v="6.4999999999999997E-3"/>
    <n v="6.4999999999999997E-3"/>
  </r>
  <r>
    <x v="6"/>
    <s v="O"/>
    <x v="27"/>
    <n v="695600"/>
    <n v="4"/>
    <n v="224"/>
    <n v="224"/>
    <n v="0.112"/>
    <n v="0.112"/>
  </r>
  <r>
    <x v="6"/>
    <s v="O"/>
    <x v="27"/>
    <n v="705600"/>
    <n v="4"/>
    <n v="89"/>
    <n v="89"/>
    <n v="4.4499999999999998E-2"/>
    <n v="4.4499999999999998E-2"/>
  </r>
  <r>
    <x v="6"/>
    <s v="O"/>
    <x v="27"/>
    <n v="705630"/>
    <n v="4"/>
    <n v="10"/>
    <n v="10"/>
    <n v="5.0000000000000001E-3"/>
    <n v="5.0000000000000001E-3"/>
  </r>
  <r>
    <x v="6"/>
    <s v="O"/>
    <x v="27"/>
    <n v="715600"/>
    <n v="4"/>
    <n v="11.8"/>
    <n v="19.600000000000001"/>
    <n v="5.9000000000000007E-3"/>
    <n v="9.8000000000000014E-3"/>
  </r>
  <r>
    <x v="6"/>
    <s v="O"/>
    <x v="27"/>
    <n v="715730"/>
    <n v="4"/>
    <n v="1.1100000000000001"/>
    <n v="1.1100000000000001"/>
    <n v="5.5500000000000005E-4"/>
    <n v="5.5500000000000005E-4"/>
  </r>
  <r>
    <x v="6"/>
    <s v="O"/>
    <x v="27"/>
    <n v="725600"/>
    <n v="4"/>
    <n v="15.6"/>
    <n v="31.2"/>
    <n v="7.7999999999999996E-3"/>
    <n v="1.5599999999999999E-2"/>
  </r>
  <r>
    <x v="6"/>
    <s v="O"/>
    <x v="27"/>
    <n v="725630"/>
    <n v="4"/>
    <n v="39"/>
    <n v="78"/>
    <n v="1.95E-2"/>
    <n v="3.9E-2"/>
  </r>
  <r>
    <x v="6"/>
    <s v="O"/>
    <x v="27"/>
    <n v="725730"/>
    <n v="4"/>
    <n v="1.89"/>
    <n v="1.89"/>
    <n v="9.4499999999999998E-4"/>
    <n v="9.4499999999999998E-4"/>
  </r>
  <r>
    <x v="6"/>
    <s v="O"/>
    <x v="27"/>
    <n v="735630"/>
    <n v="4"/>
    <n v="15.6"/>
    <n v="31.2"/>
    <n v="7.7999999999999996E-3"/>
    <n v="1.5599999999999999E-2"/>
  </r>
  <r>
    <x v="6"/>
    <s v="O"/>
    <x v="27"/>
    <n v="745730"/>
    <n v="4"/>
    <n v="90"/>
    <n v="90"/>
    <n v="4.4999999999999998E-2"/>
    <n v="4.4999999999999998E-2"/>
  </r>
  <r>
    <x v="6"/>
    <s v="O"/>
    <x v="27"/>
    <n v="745830"/>
    <n v="4"/>
    <n v="70"/>
    <n v="70"/>
    <n v="3.5000000000000003E-2"/>
    <n v="3.5000000000000003E-2"/>
  </r>
  <r>
    <x v="6"/>
    <s v="O"/>
    <x v="27"/>
    <n v="755800"/>
    <n v="4"/>
    <n v="93"/>
    <n v="93"/>
    <n v="4.65E-2"/>
    <n v="4.65E-2"/>
  </r>
  <r>
    <x v="6"/>
    <s v="O"/>
    <x v="28"/>
    <n v="655530"/>
    <n v="4"/>
    <n v="9"/>
    <n v="9"/>
    <n v="4.4999999999999997E-3"/>
    <n v="4.4999999999999997E-3"/>
  </r>
  <r>
    <x v="6"/>
    <m/>
    <x v="30"/>
    <n v="10435"/>
    <n v="1"/>
    <n v="61"/>
    <n v="61"/>
    <n v="3.0499999999999999E-2"/>
    <n v="3.0499999999999999E-2"/>
  </r>
  <r>
    <x v="6"/>
    <m/>
    <x v="30"/>
    <n v="10440"/>
    <n v="1"/>
    <n v="100"/>
    <n v="100"/>
    <n v="0.05"/>
    <n v="0.05"/>
  </r>
  <r>
    <x v="6"/>
    <m/>
    <x v="30"/>
    <n v="11321"/>
    <n v="1"/>
    <n v="9"/>
    <n v="9"/>
    <n v="4.4999999999999997E-3"/>
    <n v="4.4999999999999997E-3"/>
  </r>
  <r>
    <x v="6"/>
    <m/>
    <x v="30"/>
    <n v="11331"/>
    <n v="1"/>
    <n v="1"/>
    <n v="1"/>
    <n v="5.0000000000000001E-4"/>
    <n v="5.0000000000000001E-4"/>
  </r>
  <r>
    <x v="6"/>
    <m/>
    <x v="30"/>
    <n v="11391"/>
    <n v="1"/>
    <n v="12"/>
    <n v="12"/>
    <n v="6.0000000000000001E-3"/>
    <n v="6.0000000000000001E-3"/>
  </r>
  <r>
    <x v="6"/>
    <m/>
    <x v="30"/>
    <n v="15200"/>
    <n v="1"/>
    <n v="26"/>
    <n v="26"/>
    <n v="1.2999999999999999E-2"/>
    <n v="1.2999999999999999E-2"/>
  </r>
  <r>
    <x v="7"/>
    <s v="A"/>
    <x v="0"/>
    <n v="345602"/>
    <n v="1"/>
    <n v="15748.92"/>
    <n v="15748.92"/>
    <n v="7.87446"/>
    <n v="7.87446"/>
  </r>
  <r>
    <x v="7"/>
    <s v="A"/>
    <x v="0"/>
    <n v="345607"/>
    <n v="1"/>
    <n v="4856.43"/>
    <n v="4857.7208000000001"/>
    <n v="2.4282150000000002"/>
    <n v="2.4288604"/>
  </r>
  <r>
    <x v="7"/>
    <s v="A"/>
    <x v="0"/>
    <n v="355601"/>
    <n v="1"/>
    <n v="19254.04"/>
    <n v="19261.360400000001"/>
    <n v="9.6270199999999999"/>
    <n v="9.6306802000000005"/>
  </r>
  <r>
    <x v="7"/>
    <s v="A"/>
    <x v="0"/>
    <n v="355602"/>
    <n v="1"/>
    <n v="1630.93"/>
    <n v="1630.93"/>
    <n v="0.815465"/>
    <n v="0.815465"/>
  </r>
  <r>
    <x v="7"/>
    <s v="A"/>
    <x v="0"/>
    <n v="355631"/>
    <n v="1"/>
    <n v="54164.56"/>
    <n v="54171.0141"/>
    <n v="27.082279999999997"/>
    <n v="27.08550705"/>
  </r>
  <r>
    <x v="7"/>
    <s v="A"/>
    <x v="0"/>
    <n v="355632"/>
    <n v="1"/>
    <n v="495"/>
    <n v="495"/>
    <n v="0.2475"/>
    <n v="0.2475"/>
  </r>
  <r>
    <x v="7"/>
    <s v="A"/>
    <x v="0"/>
    <n v="355633"/>
    <n v="1"/>
    <n v="11272.51"/>
    <n v="11274.058999999999"/>
    <n v="5.6362550000000002"/>
    <n v="5.6370294999999997"/>
  </r>
  <r>
    <x v="7"/>
    <s v="A"/>
    <x v="0"/>
    <n v="355634"/>
    <n v="1"/>
    <n v="1985.07"/>
    <n v="1985.07"/>
    <n v="0.99253499999999995"/>
    <n v="0.99253499999999995"/>
  </r>
  <r>
    <x v="7"/>
    <s v="A"/>
    <x v="0"/>
    <n v="355635"/>
    <n v="1"/>
    <n v="2076.6799999999998"/>
    <n v="2076.6799999999998"/>
    <n v="1.0383399999999998"/>
    <n v="1.0383399999999998"/>
  </r>
  <r>
    <x v="7"/>
    <s v="A"/>
    <x v="0"/>
    <n v="355702"/>
    <n v="1"/>
    <n v="3013.45"/>
    <n v="3014.7471"/>
    <n v="1.5067249999999999"/>
    <n v="1.5073735500000001"/>
  </r>
  <r>
    <x v="7"/>
    <s v="A"/>
    <x v="0"/>
    <n v="355703"/>
    <n v="1"/>
    <n v="3318.26"/>
    <n v="3319.8814000000002"/>
    <n v="1.6591300000000002"/>
    <n v="1.6599407000000002"/>
  </r>
  <r>
    <x v="7"/>
    <s v="A"/>
    <x v="0"/>
    <n v="355704"/>
    <n v="1"/>
    <n v="261"/>
    <n v="261"/>
    <n v="0.1305"/>
    <n v="0.1305"/>
  </r>
  <r>
    <x v="7"/>
    <s v="A"/>
    <x v="0"/>
    <n v="355705"/>
    <n v="1"/>
    <n v="394"/>
    <n v="394"/>
    <n v="0.19700000000000001"/>
    <n v="0.19700000000000001"/>
  </r>
  <r>
    <x v="7"/>
    <s v="A"/>
    <x v="0"/>
    <n v="355706"/>
    <n v="1"/>
    <n v="27"/>
    <n v="27"/>
    <n v="1.35E-2"/>
    <n v="1.35E-2"/>
  </r>
  <r>
    <x v="7"/>
    <s v="A"/>
    <x v="0"/>
    <n v="365630"/>
    <n v="1"/>
    <n v="1145"/>
    <n v="1145"/>
    <n v="0.57250000000000001"/>
    <n v="0.57250000000000001"/>
  </r>
  <r>
    <x v="7"/>
    <s v="A"/>
    <x v="0"/>
    <n v="365701"/>
    <n v="1"/>
    <n v="21188.95"/>
    <n v="21196.195199999998"/>
    <n v="10.594475000000001"/>
    <n v="10.598097599999999"/>
  </r>
  <r>
    <x v="7"/>
    <s v="A"/>
    <x v="0"/>
    <n v="365702"/>
    <n v="1"/>
    <n v="1510.1"/>
    <n v="1510.1"/>
    <n v="0.75505"/>
    <n v="0.75505"/>
  </r>
  <r>
    <x v="7"/>
    <s v="A"/>
    <x v="1"/>
    <n v="375730"/>
    <n v="1"/>
    <n v="5848.83"/>
    <n v="5848.83"/>
    <n v="2.9244149999999998"/>
    <n v="2.9244149999999998"/>
  </r>
  <r>
    <x v="7"/>
    <s v="A"/>
    <x v="1"/>
    <n v="375801"/>
    <n v="1"/>
    <n v="8679.7999999999993"/>
    <n v="8683.0506999999998"/>
    <n v="4.3398999999999992"/>
    <n v="4.3415253499999995"/>
  </r>
  <r>
    <x v="7"/>
    <s v="A"/>
    <x v="1"/>
    <n v="375802"/>
    <n v="1"/>
    <n v="16.2"/>
    <n v="16.2"/>
    <n v="8.0999999999999996E-3"/>
    <n v="8.0999999999999996E-3"/>
  </r>
  <r>
    <x v="7"/>
    <s v="A"/>
    <x v="1"/>
    <n v="375831"/>
    <n v="1"/>
    <n v="8.2200000000000006"/>
    <n v="8.3878000000000004"/>
    <n v="4.1099999999999999E-3"/>
    <n v="4.1939000000000004E-3"/>
  </r>
  <r>
    <x v="7"/>
    <s v="A"/>
    <x v="1"/>
    <n v="375832"/>
    <n v="1"/>
    <n v="52.71"/>
    <n v="52.793900000000001"/>
    <n v="2.6355E-2"/>
    <n v="2.6396949999999999E-2"/>
  </r>
  <r>
    <x v="7"/>
    <s v="A"/>
    <x v="1"/>
    <n v="385800"/>
    <n v="1"/>
    <n v="108913.893"/>
    <n v="108913.97689999999"/>
    <n v="54.456946500000001"/>
    <n v="54.456988449999997"/>
  </r>
  <r>
    <x v="7"/>
    <s v="A"/>
    <x v="1"/>
    <n v="385831"/>
    <n v="1"/>
    <n v="5549.53"/>
    <n v="5552.4656999999997"/>
    <n v="2.7747649999999999"/>
    <n v="2.77623285"/>
  </r>
  <r>
    <x v="7"/>
    <s v="A"/>
    <x v="1"/>
    <n v="395800"/>
    <n v="1"/>
    <n v="29710.906999999999"/>
    <n v="29713.8662"/>
    <n v="14.855453499999999"/>
    <n v="14.856933100000001"/>
  </r>
  <r>
    <x v="7"/>
    <s v="A"/>
    <x v="1"/>
    <n v="395830"/>
    <n v="1"/>
    <n v="1287.1300000000001"/>
    <n v="1288.8076000000001"/>
    <n v="0.64356500000000005"/>
    <n v="0.64440380000000008"/>
  </r>
  <r>
    <x v="7"/>
    <s v="A"/>
    <x v="1"/>
    <n v="395901"/>
    <n v="1"/>
    <n v="1335.58"/>
    <n v="1335.58"/>
    <n v="0.66778999999999999"/>
    <n v="0.66778999999999999"/>
  </r>
  <r>
    <x v="7"/>
    <s v="A"/>
    <x v="2"/>
    <n v="395931"/>
    <n v="1"/>
    <n v="118.22"/>
    <n v="118.22"/>
    <n v="5.9110000000000003E-2"/>
    <n v="5.9110000000000003E-2"/>
  </r>
  <r>
    <x v="7"/>
    <s v="A"/>
    <x v="2"/>
    <n v="405830"/>
    <n v="1"/>
    <n v="1100.67"/>
    <n v="1100.67"/>
    <n v="0.55033500000000002"/>
    <n v="0.55033500000000002"/>
  </r>
  <r>
    <x v="7"/>
    <s v="A"/>
    <x v="2"/>
    <n v="405900"/>
    <n v="1"/>
    <n v="10617.42"/>
    <n v="10617.9506"/>
    <n v="5.3087099999999996"/>
    <n v="5.3089753000000002"/>
  </r>
  <r>
    <x v="7"/>
    <s v="A"/>
    <x v="2"/>
    <n v="405933"/>
    <n v="1"/>
    <n v="38.08"/>
    <n v="38.345300000000002"/>
    <n v="1.9039999999999998E-2"/>
    <n v="1.9172649999999999E-2"/>
  </r>
  <r>
    <x v="7"/>
    <s v="A"/>
    <x v="2"/>
    <n v="405934"/>
    <n v="1"/>
    <n v="51"/>
    <n v="51"/>
    <n v="2.5499999999999998E-2"/>
    <n v="2.5499999999999998E-2"/>
  </r>
  <r>
    <x v="7"/>
    <s v="A"/>
    <x v="2"/>
    <n v="415830"/>
    <n v="1"/>
    <n v="107.6"/>
    <n v="107.6"/>
    <n v="5.3800000000000001E-2"/>
    <n v="5.3800000000000001E-2"/>
  </r>
  <r>
    <x v="7"/>
    <s v="A"/>
    <x v="2"/>
    <n v="415900"/>
    <n v="1"/>
    <n v="4505.67"/>
    <n v="4516.6549000000005"/>
    <n v="2.2528350000000001"/>
    <n v="2.2583274500000003"/>
  </r>
  <r>
    <x v="7"/>
    <s v="A"/>
    <x v="2"/>
    <n v="415931"/>
    <n v="1"/>
    <n v="13"/>
    <n v="13.1061"/>
    <n v="6.4999999999999997E-3"/>
    <n v="6.5530499999999995E-3"/>
  </r>
  <r>
    <x v="7"/>
    <s v="A"/>
    <x v="2"/>
    <n v="425830"/>
    <n v="1"/>
    <n v="534"/>
    <n v="544.89800000000002"/>
    <n v="0.26700000000000002"/>
    <n v="0.272449"/>
  </r>
  <r>
    <x v="7"/>
    <s v="A"/>
    <x v="2"/>
    <n v="425900"/>
    <n v="1"/>
    <n v="113"/>
    <n v="113"/>
    <n v="5.6500000000000002E-2"/>
    <n v="5.6500000000000002E-2"/>
  </r>
  <r>
    <x v="7"/>
    <s v="A"/>
    <x v="2"/>
    <n v="425931"/>
    <n v="1"/>
    <n v="3055.6"/>
    <n v="3222.5531999999998"/>
    <n v="1.5278"/>
    <n v="1.6112765999999998"/>
  </r>
  <r>
    <x v="7"/>
    <s v="A"/>
    <x v="2"/>
    <n v="426002"/>
    <n v="1"/>
    <n v="11.7"/>
    <n v="11.938800000000001"/>
    <n v="5.8499999999999993E-3"/>
    <n v="5.9694000000000006E-3"/>
  </r>
  <r>
    <x v="7"/>
    <s v="A"/>
    <x v="2"/>
    <n v="435900"/>
    <n v="2"/>
    <n v="653"/>
    <n v="653"/>
    <n v="0.32650000000000001"/>
    <n v="0.32650000000000001"/>
  </r>
  <r>
    <x v="7"/>
    <s v="A"/>
    <x v="2"/>
    <n v="435931"/>
    <n v="2"/>
    <n v="2827.6"/>
    <n v="2879.3962000000001"/>
    <n v="1.4137999999999999"/>
    <n v="1.4396981"/>
  </r>
  <r>
    <x v="7"/>
    <s v="A"/>
    <x v="3"/>
    <n v="335701"/>
    <n v="1"/>
    <n v="2062.5300000000002"/>
    <n v="2062.5300000000002"/>
    <n v="1.0312650000000001"/>
    <n v="1.0312650000000001"/>
  </r>
  <r>
    <x v="7"/>
    <s v="A"/>
    <x v="3"/>
    <n v="335702"/>
    <n v="1"/>
    <n v="79.900000000000006"/>
    <n v="79.900000000000006"/>
    <n v="3.9949999999999999E-2"/>
    <n v="3.9949999999999999E-2"/>
  </r>
  <r>
    <x v="7"/>
    <s v="A"/>
    <x v="3"/>
    <n v="335703"/>
    <n v="1"/>
    <n v="16.05"/>
    <n v="16.05"/>
    <n v="8.0250000000000009E-3"/>
    <n v="8.0250000000000009E-3"/>
  </r>
  <r>
    <x v="7"/>
    <s v="A"/>
    <x v="3"/>
    <n v="335731"/>
    <n v="1"/>
    <n v="15.8"/>
    <n v="15.8"/>
    <n v="7.9000000000000008E-3"/>
    <n v="7.9000000000000008E-3"/>
  </r>
  <r>
    <x v="7"/>
    <s v="A"/>
    <x v="3"/>
    <n v="335732"/>
    <n v="1"/>
    <n v="0.75"/>
    <n v="0.75"/>
    <n v="3.7500000000000001E-4"/>
    <n v="3.7500000000000001E-4"/>
  </r>
  <r>
    <x v="7"/>
    <s v="A"/>
    <x v="3"/>
    <n v="335733"/>
    <n v="1"/>
    <n v="39"/>
    <n v="39"/>
    <n v="1.95E-2"/>
    <n v="1.95E-2"/>
  </r>
  <r>
    <x v="7"/>
    <s v="A"/>
    <x v="3"/>
    <n v="345534"/>
    <n v="1"/>
    <n v="5878.15"/>
    <n v="5881.8438999999998"/>
    <n v="2.9390749999999999"/>
    <n v="2.9409219499999999"/>
  </r>
  <r>
    <x v="7"/>
    <s v="A"/>
    <x v="3"/>
    <n v="345603"/>
    <n v="1"/>
    <n v="5708.76"/>
    <n v="5714.1068999999998"/>
    <n v="2.8543799999999999"/>
    <n v="2.85705345"/>
  </r>
  <r>
    <x v="7"/>
    <s v="A"/>
    <x v="3"/>
    <n v="345606"/>
    <n v="1"/>
    <n v="105.4"/>
    <n v="105.4"/>
    <n v="5.2700000000000004E-2"/>
    <n v="5.2700000000000004E-2"/>
  </r>
  <r>
    <x v="7"/>
    <s v="A"/>
    <x v="3"/>
    <n v="345631"/>
    <n v="1"/>
    <n v="378.74"/>
    <n v="378.74"/>
    <n v="0.18937000000000001"/>
    <n v="0.18937000000000001"/>
  </r>
  <r>
    <x v="7"/>
    <s v="A"/>
    <x v="3"/>
    <n v="345701"/>
    <n v="1"/>
    <n v="292.39999999999998"/>
    <n v="292.39999999999998"/>
    <n v="0.1462"/>
    <n v="0.1462"/>
  </r>
  <r>
    <x v="7"/>
    <s v="A"/>
    <x v="3"/>
    <n v="345702"/>
    <n v="1"/>
    <n v="1223.48"/>
    <n v="1223.48"/>
    <n v="0.61174000000000006"/>
    <n v="0.61174000000000006"/>
  </r>
  <r>
    <x v="7"/>
    <s v="A"/>
    <x v="3"/>
    <n v="345703"/>
    <n v="1"/>
    <n v="33.9"/>
    <n v="33.9"/>
    <n v="1.695E-2"/>
    <n v="1.695E-2"/>
  </r>
  <r>
    <x v="7"/>
    <s v="A"/>
    <x v="3"/>
    <n v="345704"/>
    <n v="1"/>
    <n v="21"/>
    <n v="21"/>
    <n v="1.0500000000000001E-2"/>
    <n v="1.0500000000000001E-2"/>
  </r>
  <r>
    <x v="7"/>
    <s v="A"/>
    <x v="3"/>
    <n v="345705"/>
    <n v="1"/>
    <n v="253.3"/>
    <n v="253.3"/>
    <n v="0.12665000000000001"/>
    <n v="0.12665000000000001"/>
  </r>
  <r>
    <x v="7"/>
    <s v="A"/>
    <x v="3"/>
    <n v="345706"/>
    <n v="1"/>
    <n v="53.2"/>
    <n v="53.2"/>
    <n v="2.6600000000000002E-2"/>
    <n v="2.6600000000000002E-2"/>
  </r>
  <r>
    <x v="7"/>
    <s v="A"/>
    <x v="3"/>
    <n v="345731"/>
    <n v="1"/>
    <n v="84.15"/>
    <n v="84.15"/>
    <n v="4.2075000000000001E-2"/>
    <n v="4.2075000000000001E-2"/>
  </r>
  <r>
    <x v="7"/>
    <s v="A"/>
    <x v="3"/>
    <n v="345732"/>
    <n v="1"/>
    <n v="48.8"/>
    <n v="48.8"/>
    <n v="2.4399999999999998E-2"/>
    <n v="2.4399999999999998E-2"/>
  </r>
  <r>
    <x v="7"/>
    <s v="A"/>
    <x v="3"/>
    <n v="345801"/>
    <n v="1"/>
    <n v="50.3"/>
    <n v="50.3"/>
    <n v="2.5149999999999999E-2"/>
    <n v="2.5149999999999999E-2"/>
  </r>
  <r>
    <x v="7"/>
    <s v="A"/>
    <x v="3"/>
    <n v="345803"/>
    <n v="1"/>
    <n v="202.68"/>
    <n v="206.57140000000001"/>
    <n v="0.10134"/>
    <n v="0.10328570000000001"/>
  </r>
  <r>
    <x v="7"/>
    <s v="A"/>
    <x v="3"/>
    <n v="355707"/>
    <n v="1"/>
    <n v="75.2"/>
    <n v="75.2"/>
    <n v="3.7600000000000001E-2"/>
    <n v="3.7600000000000001E-2"/>
  </r>
  <r>
    <x v="7"/>
    <s v="A"/>
    <x v="3"/>
    <n v="355731"/>
    <n v="1"/>
    <n v="1168.5999999999999"/>
    <n v="1168.5999999999999"/>
    <n v="0.58429999999999993"/>
    <n v="0.58429999999999993"/>
  </r>
  <r>
    <x v="7"/>
    <s v="A"/>
    <x v="3"/>
    <n v="355732"/>
    <n v="1"/>
    <n v="123.95"/>
    <n v="123.95"/>
    <n v="6.1975000000000002E-2"/>
    <n v="6.1975000000000002E-2"/>
  </r>
  <r>
    <x v="7"/>
    <s v="A"/>
    <x v="3"/>
    <n v="355733"/>
    <n v="1"/>
    <n v="61.05"/>
    <n v="61.05"/>
    <n v="3.0525E-2"/>
    <n v="3.0525E-2"/>
  </r>
  <r>
    <x v="7"/>
    <s v="A"/>
    <x v="3"/>
    <n v="355801"/>
    <n v="1"/>
    <n v="602.39"/>
    <n v="605.95709999999997"/>
    <n v="0.30119499999999999"/>
    <n v="0.30297854999999996"/>
  </r>
  <r>
    <x v="7"/>
    <s v="A"/>
    <x v="3"/>
    <n v="355802"/>
    <n v="1"/>
    <n v="33"/>
    <n v="33"/>
    <n v="1.6500000000000001E-2"/>
    <n v="1.6500000000000001E-2"/>
  </r>
  <r>
    <x v="7"/>
    <s v="A"/>
    <x v="3"/>
    <n v="355830"/>
    <n v="1"/>
    <n v="107.34"/>
    <n v="109.28570000000001"/>
    <n v="5.3670000000000002E-2"/>
    <n v="5.464285E-2"/>
  </r>
  <r>
    <x v="7"/>
    <s v="A"/>
    <x v="3"/>
    <n v="365804"/>
    <n v="1"/>
    <n v="1234.19"/>
    <n v="1237.7571"/>
    <n v="0.61709500000000006"/>
    <n v="0.61887855000000003"/>
  </r>
  <r>
    <x v="7"/>
    <s v="A"/>
    <x v="4"/>
    <n v="365731"/>
    <n v="1"/>
    <n v="12615.55"/>
    <n v="12622.0357"/>
    <n v="6.3077749999999995"/>
    <n v="6.3110178499999998"/>
  </r>
  <r>
    <x v="7"/>
    <s v="A"/>
    <x v="4"/>
    <n v="365732"/>
    <n v="1"/>
    <n v="840.32"/>
    <n v="840.32"/>
    <n v="0.42016000000000003"/>
    <n v="0.42016000000000003"/>
  </r>
  <r>
    <x v="7"/>
    <s v="A"/>
    <x v="4"/>
    <n v="365733"/>
    <n v="1"/>
    <n v="1026.5999999999999"/>
    <n v="1026.5999999999999"/>
    <n v="0.51329999999999998"/>
    <n v="0.51329999999999998"/>
  </r>
  <r>
    <x v="7"/>
    <s v="A"/>
    <x v="4"/>
    <n v="365734"/>
    <n v="1"/>
    <n v="348.48"/>
    <n v="349.12860000000001"/>
    <n v="0.17424000000000001"/>
    <n v="0.17456430000000001"/>
  </r>
  <r>
    <x v="7"/>
    <s v="A"/>
    <x v="4"/>
    <n v="365801"/>
    <n v="1"/>
    <n v="1480.24"/>
    <n v="1491.8136"/>
    <n v="0.74012"/>
    <n v="0.74590679999999998"/>
  </r>
  <r>
    <x v="7"/>
    <s v="A"/>
    <x v="4"/>
    <n v="365802"/>
    <n v="1"/>
    <n v="18.670000000000002"/>
    <n v="18.670000000000002"/>
    <n v="9.3350000000000013E-3"/>
    <n v="9.3350000000000013E-3"/>
  </r>
  <r>
    <x v="7"/>
    <s v="A"/>
    <x v="4"/>
    <n v="365803"/>
    <n v="1"/>
    <n v="1349.6"/>
    <n v="1349.6"/>
    <n v="0.67479999999999996"/>
    <n v="0.67479999999999996"/>
  </r>
  <r>
    <x v="7"/>
    <s v="A"/>
    <x v="5"/>
    <n v="305431"/>
    <n v="1"/>
    <n v="44.32"/>
    <n v="44.510199999999998"/>
    <n v="2.2159999999999999E-2"/>
    <n v="2.22551E-2"/>
  </r>
  <r>
    <x v="7"/>
    <s v="A"/>
    <x v="5"/>
    <n v="305501"/>
    <n v="1"/>
    <n v="1165.3"/>
    <n v="1165.3"/>
    <n v="0.58265"/>
    <n v="0.58265"/>
  </r>
  <r>
    <x v="7"/>
    <s v="A"/>
    <x v="5"/>
    <n v="305502"/>
    <n v="1"/>
    <n v="270"/>
    <n v="270"/>
    <n v="0.13500000000000001"/>
    <n v="0.13500000000000001"/>
  </r>
  <r>
    <x v="7"/>
    <s v="A"/>
    <x v="5"/>
    <n v="315431"/>
    <n v="1"/>
    <n v="78.91"/>
    <n v="80.316400000000002"/>
    <n v="3.9454999999999997E-2"/>
    <n v="4.0158199999999998E-2"/>
  </r>
  <r>
    <x v="7"/>
    <s v="A"/>
    <x v="5"/>
    <n v="315432"/>
    <n v="1"/>
    <n v="1702.31"/>
    <n v="1716.7102"/>
    <n v="0.85115499999999999"/>
    <n v="0.85835510000000004"/>
  </r>
  <r>
    <x v="7"/>
    <s v="A"/>
    <x v="5"/>
    <n v="315501"/>
    <n v="1"/>
    <n v="3780.63"/>
    <n v="3715.1531"/>
    <n v="1.890315"/>
    <n v="1.8575765500000001"/>
  </r>
  <r>
    <x v="7"/>
    <s v="A"/>
    <x v="5"/>
    <n v="315502"/>
    <n v="1"/>
    <n v="115.85"/>
    <n v="117.1123"/>
    <n v="5.7924999999999997E-2"/>
    <n v="5.8556150000000001E-2"/>
  </r>
  <r>
    <x v="7"/>
    <s v="A"/>
    <x v="5"/>
    <n v="315503"/>
    <n v="1"/>
    <n v="14"/>
    <n v="14"/>
    <n v="7.0000000000000001E-3"/>
    <n v="7.0000000000000001E-3"/>
  </r>
  <r>
    <x v="7"/>
    <s v="A"/>
    <x v="5"/>
    <n v="315504"/>
    <n v="1"/>
    <n v="54"/>
    <n v="54"/>
    <n v="2.7E-2"/>
    <n v="2.7E-2"/>
  </r>
  <r>
    <x v="7"/>
    <s v="A"/>
    <x v="5"/>
    <n v="315531"/>
    <n v="1"/>
    <n v="3.9"/>
    <n v="3.9796"/>
    <n v="1.9499999999999999E-3"/>
    <n v="1.9897999999999999E-3"/>
  </r>
  <r>
    <x v="7"/>
    <s v="A"/>
    <x v="5"/>
    <n v="325431"/>
    <n v="1"/>
    <n v="1538.98"/>
    <n v="1543.2448999999999"/>
    <n v="0.76949000000000001"/>
    <n v="0.77162244999999996"/>
  </r>
  <r>
    <x v="7"/>
    <s v="A"/>
    <x v="5"/>
    <n v="325433"/>
    <n v="1"/>
    <n v="237.96"/>
    <n v="246.83609999999999"/>
    <n v="0.11898"/>
    <n v="0.12341804999999999"/>
  </r>
  <r>
    <x v="7"/>
    <s v="A"/>
    <x v="5"/>
    <n v="325503"/>
    <n v="1"/>
    <n v="252.5"/>
    <n v="257.65309999999999"/>
    <n v="0.12625"/>
    <n v="0.12882654999999998"/>
  </r>
  <r>
    <x v="7"/>
    <s v="A"/>
    <x v="5"/>
    <n v="325531"/>
    <n v="1"/>
    <n v="25.63"/>
    <n v="26.153099999999998"/>
    <n v="1.2815E-2"/>
    <n v="1.3076549999999999E-2"/>
  </r>
  <r>
    <x v="7"/>
    <s v="A"/>
    <x v="5"/>
    <n v="325532"/>
    <n v="1"/>
    <n v="137.97"/>
    <n v="140.78579999999999"/>
    <n v="6.8985000000000005E-2"/>
    <n v="7.0392899999999994E-2"/>
  </r>
  <r>
    <x v="7"/>
    <s v="A"/>
    <x v="5"/>
    <n v="325601"/>
    <n v="1"/>
    <n v="449"/>
    <n v="449"/>
    <n v="0.22450000000000001"/>
    <n v="0.22450000000000001"/>
  </r>
  <r>
    <x v="7"/>
    <s v="A"/>
    <x v="5"/>
    <n v="325602"/>
    <n v="1"/>
    <n v="263.60000000000002"/>
    <n v="264.55099999999999"/>
    <n v="0.1318"/>
    <n v="0.13227549999999999"/>
  </r>
  <r>
    <x v="7"/>
    <s v="A"/>
    <x v="5"/>
    <n v="325631"/>
    <n v="1"/>
    <n v="74.5"/>
    <n v="74.5"/>
    <n v="3.7249999999999998E-2"/>
    <n v="3.7249999999999998E-2"/>
  </r>
  <r>
    <x v="7"/>
    <s v="A"/>
    <x v="5"/>
    <n v="335506"/>
    <n v="1"/>
    <n v="659"/>
    <n v="672.44889999999998"/>
    <n v="0.32950000000000002"/>
    <n v="0.33622445000000001"/>
  </r>
  <r>
    <x v="7"/>
    <s v="A"/>
    <x v="5"/>
    <n v="335533"/>
    <n v="1"/>
    <n v="5826.94"/>
    <n v="5909.6338999999998"/>
    <n v="2.9134699999999998"/>
    <n v="2.9548169500000001"/>
  </r>
  <r>
    <x v="7"/>
    <s v="A"/>
    <x v="5"/>
    <n v="335534"/>
    <n v="1"/>
    <n v="12829.97"/>
    <n v="13085.7268"/>
    <n v="6.4149849999999997"/>
    <n v="6.5428633999999999"/>
  </r>
  <r>
    <x v="7"/>
    <s v="A"/>
    <x v="5"/>
    <n v="335535"/>
    <n v="1"/>
    <n v="1185.9100000000001"/>
    <n v="1210.1121000000001"/>
    <n v="0.59295500000000001"/>
    <n v="0.60505605000000007"/>
  </r>
  <r>
    <x v="7"/>
    <s v="A"/>
    <x v="5"/>
    <n v="335601"/>
    <n v="1"/>
    <n v="965.2"/>
    <n v="965.2"/>
    <n v="0.48260000000000003"/>
    <n v="0.48260000000000003"/>
  </r>
  <r>
    <x v="7"/>
    <s v="A"/>
    <x v="5"/>
    <n v="335602"/>
    <n v="1"/>
    <n v="104"/>
    <n v="104"/>
    <n v="5.1999999999999998E-2"/>
    <n v="5.1999999999999998E-2"/>
  </r>
  <r>
    <x v="7"/>
    <s v="A"/>
    <x v="5"/>
    <n v="345535"/>
    <n v="1"/>
    <n v="2729.46"/>
    <n v="2737.5212000000001"/>
    <n v="1.36473"/>
    <n v="1.3687606000000001"/>
  </r>
  <r>
    <x v="7"/>
    <s v="A"/>
    <x v="5"/>
    <n v="345604"/>
    <n v="1"/>
    <n v="102.42"/>
    <n v="102.42"/>
    <n v="5.1209999999999999E-2"/>
    <n v="5.1209999999999999E-2"/>
  </r>
  <r>
    <x v="7"/>
    <s v="A"/>
    <x v="6"/>
    <n v="325432"/>
    <n v="1"/>
    <n v="38.700000000000003"/>
    <n v="39.489800000000002"/>
    <n v="1.9350000000000003E-2"/>
    <n v="1.9744900000000003E-2"/>
  </r>
  <r>
    <x v="7"/>
    <s v="A"/>
    <x v="6"/>
    <n v="325434"/>
    <n v="1"/>
    <n v="94"/>
    <n v="95.918400000000005"/>
    <n v="4.7E-2"/>
    <n v="4.79592E-2"/>
  </r>
  <r>
    <x v="7"/>
    <s v="A"/>
    <x v="6"/>
    <n v="335431"/>
    <n v="1"/>
    <n v="54066.95"/>
    <n v="55068.888800000001"/>
    <n v="27.033474999999999"/>
    <n v="27.534444400000002"/>
  </r>
  <r>
    <x v="7"/>
    <s v="A"/>
    <x v="6"/>
    <n v="335432"/>
    <n v="1"/>
    <n v="884"/>
    <n v="884"/>
    <n v="0.442"/>
    <n v="0.442"/>
  </r>
  <r>
    <x v="7"/>
    <s v="A"/>
    <x v="6"/>
    <n v="335501"/>
    <n v="1"/>
    <n v="1645.84"/>
    <n v="1648.3672999999999"/>
    <n v="0.82291999999999998"/>
    <n v="0.82418364999999993"/>
  </r>
  <r>
    <x v="7"/>
    <s v="A"/>
    <x v="6"/>
    <n v="335502"/>
    <n v="1"/>
    <n v="504.7"/>
    <n v="515"/>
    <n v="0.25235000000000002"/>
    <n v="0.25750000000000001"/>
  </r>
  <r>
    <x v="7"/>
    <s v="A"/>
    <x v="6"/>
    <n v="335504"/>
    <n v="1"/>
    <n v="729.44"/>
    <n v="744.32650000000001"/>
    <n v="0.36472000000000004"/>
    <n v="0.37216325"/>
  </r>
  <r>
    <x v="7"/>
    <s v="A"/>
    <x v="6"/>
    <n v="335505"/>
    <n v="1"/>
    <n v="22.74"/>
    <n v="29.233699999999999"/>
    <n v="1.137E-2"/>
    <n v="1.4616849999999999E-2"/>
  </r>
  <r>
    <x v="7"/>
    <s v="A"/>
    <x v="6"/>
    <n v="335531"/>
    <n v="1"/>
    <n v="3176.16"/>
    <n v="3187.9355"/>
    <n v="1.5880799999999999"/>
    <n v="1.59396775"/>
  </r>
  <r>
    <x v="7"/>
    <s v="A"/>
    <x v="6"/>
    <n v="335532"/>
    <n v="1"/>
    <n v="580"/>
    <n v="594.11130000000003"/>
    <n v="0.28999999999999998"/>
    <n v="0.29705565"/>
  </r>
  <r>
    <x v="7"/>
    <s v="A"/>
    <x v="6"/>
    <n v="345430"/>
    <n v="1"/>
    <n v="26611.35"/>
    <n v="27150.4319"/>
    <n v="13.305674999999999"/>
    <n v="13.57521595"/>
  </r>
  <r>
    <x v="7"/>
    <s v="A"/>
    <x v="6"/>
    <n v="345500"/>
    <n v="1"/>
    <n v="18259.580000000002"/>
    <n v="18537.409800000001"/>
    <n v="9.1297900000000016"/>
    <n v="9.2687049000000012"/>
  </r>
  <r>
    <x v="7"/>
    <s v="A"/>
    <x v="6"/>
    <n v="345532"/>
    <n v="1"/>
    <n v="387.2"/>
    <n v="387.2"/>
    <n v="0.19359999999999999"/>
    <n v="0.19359999999999999"/>
  </r>
  <r>
    <x v="7"/>
    <s v="A"/>
    <x v="6"/>
    <n v="345533"/>
    <n v="1"/>
    <n v="1688.4"/>
    <n v="1690.4653000000001"/>
    <n v="0.84420000000000006"/>
    <n v="0.84523265000000003"/>
  </r>
  <r>
    <x v="7"/>
    <s v="A"/>
    <x v="6"/>
    <n v="345536"/>
    <n v="1"/>
    <n v="8571.56"/>
    <n v="8583.9755999999998"/>
    <n v="4.2857799999999999"/>
    <n v="4.2919878000000002"/>
  </r>
  <r>
    <x v="7"/>
    <s v="A"/>
    <x v="6"/>
    <n v="345537"/>
    <n v="1"/>
    <n v="18899.86"/>
    <n v="18908.394700000001"/>
    <n v="9.4499300000000002"/>
    <n v="9.4541973500000012"/>
  </r>
  <r>
    <x v="7"/>
    <s v="A"/>
    <x v="6"/>
    <n v="355500"/>
    <n v="1"/>
    <n v="249"/>
    <n v="249"/>
    <n v="0.1245"/>
    <n v="0.1245"/>
  </r>
  <r>
    <x v="7"/>
    <s v="A"/>
    <x v="6"/>
    <n v="355530"/>
    <n v="1"/>
    <n v="1963.63"/>
    <n v="1968.3688"/>
    <n v="0.9818150000000001"/>
    <n v="0.98418439999999996"/>
  </r>
  <r>
    <x v="7"/>
    <s v="E"/>
    <x v="7"/>
    <n v="445932"/>
    <n v="2"/>
    <n v="881.5"/>
    <n v="883.42859999999996"/>
    <n v="0.44074999999999998"/>
    <n v="0.4417143"/>
  </r>
  <r>
    <x v="7"/>
    <s v="E"/>
    <x v="7"/>
    <n v="465902"/>
    <n v="2"/>
    <n v="631"/>
    <n v="631"/>
    <n v="0.3155"/>
    <n v="0.3155"/>
  </r>
  <r>
    <x v="7"/>
    <s v="E"/>
    <x v="7"/>
    <n v="465931"/>
    <n v="2"/>
    <n v="93"/>
    <n v="93"/>
    <n v="4.65E-2"/>
    <n v="4.65E-2"/>
  </r>
  <r>
    <x v="7"/>
    <s v="E"/>
    <x v="7"/>
    <n v="466002"/>
    <n v="2"/>
    <n v="63.88"/>
    <n v="64.941199999999995"/>
    <n v="3.1940000000000003E-2"/>
    <n v="3.2470599999999995E-2"/>
  </r>
  <r>
    <x v="7"/>
    <s v="E"/>
    <x v="7"/>
    <n v="466004"/>
    <n v="2"/>
    <n v="287.10000000000002"/>
    <n v="292.95909999999998"/>
    <n v="0.14355000000000001"/>
    <n v="0.14647954999999999"/>
  </r>
  <r>
    <x v="7"/>
    <s v="E"/>
    <x v="7"/>
    <n v="466005"/>
    <n v="2"/>
    <n v="113.84"/>
    <n v="115.6583"/>
    <n v="5.6919999999999998E-2"/>
    <n v="5.7829149999999996E-2"/>
  </r>
  <r>
    <x v="7"/>
    <s v="E"/>
    <x v="8"/>
    <n v="445900"/>
    <n v="2"/>
    <n v="197"/>
    <n v="197"/>
    <n v="9.8500000000000004E-2"/>
    <n v="9.8500000000000004E-2"/>
  </r>
  <r>
    <x v="7"/>
    <s v="E"/>
    <x v="8"/>
    <n v="445931"/>
    <n v="2"/>
    <n v="4509"/>
    <n v="4544.4939999999997"/>
    <n v="2.2545000000000002"/>
    <n v="2.2722469999999997"/>
  </r>
  <r>
    <x v="7"/>
    <s v="E"/>
    <x v="8"/>
    <n v="446001"/>
    <n v="2"/>
    <n v="13"/>
    <n v="13"/>
    <n v="6.4999999999999997E-3"/>
    <n v="6.4999999999999997E-3"/>
  </r>
  <r>
    <x v="7"/>
    <s v="E"/>
    <x v="8"/>
    <n v="455900"/>
    <n v="2"/>
    <n v="8"/>
    <n v="8.1632999999999996"/>
    <n v="4.0000000000000001E-3"/>
    <n v="4.08165E-3"/>
  </r>
  <r>
    <x v="7"/>
    <s v="E"/>
    <x v="8"/>
    <n v="455930"/>
    <n v="2"/>
    <n v="694.58"/>
    <n v="707.48979999999995"/>
    <n v="0.34729000000000004"/>
    <n v="0.35374489999999997"/>
  </r>
  <r>
    <x v="7"/>
    <s v="E"/>
    <x v="8"/>
    <n v="456001"/>
    <n v="2"/>
    <n v="4.92"/>
    <n v="5.0204000000000004"/>
    <n v="2.4599999999999999E-3"/>
    <n v="2.5102000000000002E-3"/>
  </r>
  <r>
    <x v="7"/>
    <s v="E"/>
    <x v="8"/>
    <n v="456004"/>
    <n v="2"/>
    <n v="2.6"/>
    <n v="2.6"/>
    <n v="1.2999999999999999E-3"/>
    <n v="1.2999999999999999E-3"/>
  </r>
  <r>
    <x v="7"/>
    <s v="E"/>
    <x v="8"/>
    <n v="465901"/>
    <n v="2"/>
    <n v="3224.93"/>
    <n v="3293.4983000000002"/>
    <n v="1.6124649999999998"/>
    <n v="1.64674915"/>
  </r>
  <r>
    <x v="7"/>
    <s v="E"/>
    <x v="8"/>
    <n v="465904"/>
    <n v="2"/>
    <n v="19.11"/>
    <n v="19.5"/>
    <n v="9.5549999999999993E-3"/>
    <n v="9.75E-3"/>
  </r>
  <r>
    <x v="7"/>
    <s v="E"/>
    <x v="8"/>
    <n v="465932"/>
    <n v="2"/>
    <n v="298.83999999999997"/>
    <n v="303"/>
    <n v="0.14942"/>
    <n v="0.1515"/>
  </r>
  <r>
    <x v="7"/>
    <s v="E"/>
    <x v="8"/>
    <n v="465933"/>
    <n v="2"/>
    <n v="19.11"/>
    <n v="19.5"/>
    <n v="9.5549999999999993E-3"/>
    <n v="9.75E-3"/>
  </r>
  <r>
    <x v="7"/>
    <s v="E"/>
    <x v="8"/>
    <n v="466001"/>
    <n v="2"/>
    <n v="99.79"/>
    <n v="101.0102"/>
    <n v="4.9895000000000002E-2"/>
    <n v="5.0505099999999997E-2"/>
  </r>
  <r>
    <x v="7"/>
    <s v="E"/>
    <x v="8"/>
    <n v="475800"/>
    <n v="2"/>
    <n v="126.5"/>
    <n v="126.5"/>
    <n v="6.3250000000000001E-2"/>
    <n v="6.3250000000000001E-2"/>
  </r>
  <r>
    <x v="7"/>
    <s v="E"/>
    <x v="8"/>
    <n v="475830"/>
    <n v="2"/>
    <n v="803.5"/>
    <n v="808.5"/>
    <n v="0.40175"/>
    <n v="0.40425"/>
  </r>
  <r>
    <x v="7"/>
    <s v="E"/>
    <x v="8"/>
    <n v="475900"/>
    <n v="2"/>
    <n v="1716.72"/>
    <n v="1742.7754"/>
    <n v="0.85836000000000001"/>
    <n v="0.87138769999999999"/>
  </r>
  <r>
    <x v="7"/>
    <s v="E"/>
    <x v="8"/>
    <n v="475931"/>
    <n v="2"/>
    <n v="129.75"/>
    <n v="131.54079999999999"/>
    <n v="6.4875000000000002E-2"/>
    <n v="6.5770399999999993E-2"/>
  </r>
  <r>
    <x v="7"/>
    <s v="E"/>
    <x v="8"/>
    <n v="476001"/>
    <n v="2"/>
    <n v="6.37"/>
    <n v="6.5"/>
    <n v="3.1849999999999999E-3"/>
    <n v="3.2499999999999999E-3"/>
  </r>
  <r>
    <x v="7"/>
    <s v="E"/>
    <x v="8"/>
    <n v="485700"/>
    <n v="2"/>
    <n v="8"/>
    <n v="8"/>
    <n v="4.0000000000000001E-3"/>
    <n v="4.0000000000000001E-3"/>
  </r>
  <r>
    <x v="7"/>
    <s v="E"/>
    <x v="8"/>
    <n v="485730"/>
    <n v="2"/>
    <n v="218.25"/>
    <n v="236.91669999999999"/>
    <n v="0.109125"/>
    <n v="0.11845834999999999"/>
  </r>
  <r>
    <x v="7"/>
    <s v="E"/>
    <x v="8"/>
    <n v="485800"/>
    <n v="2"/>
    <n v="2574"/>
    <n v="2586.8407999999999"/>
    <n v="1.2869999999999999"/>
    <n v="1.2934204"/>
  </r>
  <r>
    <x v="7"/>
    <s v="E"/>
    <x v="8"/>
    <n v="485831"/>
    <n v="2"/>
    <n v="9700.2099999999991"/>
    <n v="10415.538699999999"/>
    <n v="4.8501049999999992"/>
    <n v="5.2077693499999995"/>
  </r>
  <r>
    <x v="7"/>
    <s v="E"/>
    <x v="8"/>
    <n v="485901"/>
    <n v="2"/>
    <n v="898.92"/>
    <n v="913.18359999999996"/>
    <n v="0.44945999999999997"/>
    <n v="0.45659179999999999"/>
  </r>
  <r>
    <x v="7"/>
    <s v="E"/>
    <x v="8"/>
    <n v="485931"/>
    <n v="2"/>
    <n v="919.16"/>
    <n v="926.9837"/>
    <n v="0.45957999999999999"/>
    <n v="0.46349184999999998"/>
  </r>
  <r>
    <x v="7"/>
    <s v="E"/>
    <x v="9"/>
    <n v="456031"/>
    <n v="2"/>
    <n v="143"/>
    <n v="143.40819999999999"/>
    <n v="7.1499999999999994E-2"/>
    <n v="7.1704099999999993E-2"/>
  </r>
  <r>
    <x v="7"/>
    <s v="E"/>
    <x v="9"/>
    <n v="456032"/>
    <n v="2"/>
    <n v="31.68"/>
    <n v="32.326500000000003"/>
    <n v="1.584E-2"/>
    <n v="1.6163250000000001E-2"/>
  </r>
  <r>
    <x v="7"/>
    <s v="E"/>
    <x v="9"/>
    <n v="466003"/>
    <n v="2"/>
    <n v="68.180000000000007"/>
    <n v="69.073899999999995"/>
    <n v="3.4090000000000002E-2"/>
    <n v="3.4536949999999997E-2"/>
  </r>
  <r>
    <x v="7"/>
    <s v="E"/>
    <x v="9"/>
    <n v="466031"/>
    <n v="2"/>
    <n v="640.01"/>
    <n v="647.8877"/>
    <n v="0.32000499999999998"/>
    <n v="0.32394384999999998"/>
  </r>
  <r>
    <x v="7"/>
    <s v="E"/>
    <x v="9"/>
    <n v="466032"/>
    <n v="2"/>
    <n v="201.45"/>
    <n v="205.56120000000001"/>
    <n v="0.100725"/>
    <n v="0.10278060000000001"/>
  </r>
  <r>
    <x v="7"/>
    <s v="E"/>
    <x v="9"/>
    <n v="475933"/>
    <n v="2"/>
    <n v="1840.5"/>
    <n v="1870.0101"/>
    <n v="0.92025000000000001"/>
    <n v="0.93500505"/>
  </r>
  <r>
    <x v="7"/>
    <s v="E"/>
    <x v="9"/>
    <n v="476003"/>
    <n v="2"/>
    <n v="4271.2299999999996"/>
    <n v="4339.4029"/>
    <n v="2.1356149999999996"/>
    <n v="2.1697014499999998"/>
  </r>
  <r>
    <x v="7"/>
    <s v="E"/>
    <x v="9"/>
    <n v="476004"/>
    <n v="2"/>
    <n v="5182.4799999999996"/>
    <n v="5250.9286000000002"/>
    <n v="2.59124"/>
    <n v="2.6254643"/>
  </r>
  <r>
    <x v="7"/>
    <s v="E"/>
    <x v="9"/>
    <n v="476005"/>
    <n v="2"/>
    <n v="761.5"/>
    <n v="777.04089999999997"/>
    <n v="0.38074999999999998"/>
    <n v="0.38852044999999996"/>
  </r>
  <r>
    <x v="7"/>
    <s v="E"/>
    <x v="9"/>
    <n v="476006"/>
    <n v="2"/>
    <n v="1232.19"/>
    <n v="1252.6021000000001"/>
    <n v="0.61609500000000006"/>
    <n v="0.62630105000000003"/>
  </r>
  <r>
    <x v="7"/>
    <s v="E"/>
    <x v="9"/>
    <n v="476007"/>
    <n v="2"/>
    <n v="4783.8100000000004"/>
    <n v="4870.8437000000004"/>
    <n v="2.3919050000000004"/>
    <n v="2.43542185"/>
  </r>
  <r>
    <x v="7"/>
    <s v="E"/>
    <x v="9"/>
    <n v="476008"/>
    <n v="2"/>
    <n v="3744.15"/>
    <n v="3819.6979000000001"/>
    <n v="1.8720750000000002"/>
    <n v="1.90984895"/>
  </r>
  <r>
    <x v="7"/>
    <s v="E"/>
    <x v="9"/>
    <n v="476009"/>
    <n v="2"/>
    <n v="55.6"/>
    <n v="56.734699999999997"/>
    <n v="2.7800000000000002E-2"/>
    <n v="2.836735E-2"/>
  </r>
  <r>
    <x v="7"/>
    <s v="E"/>
    <x v="9"/>
    <n v="476031"/>
    <n v="2"/>
    <n v="2192.65"/>
    <n v="2237.3978999999999"/>
    <n v="1.096325"/>
    <n v="1.11869895"/>
  </r>
  <r>
    <x v="7"/>
    <s v="E"/>
    <x v="9"/>
    <n v="476032"/>
    <n v="2"/>
    <n v="1136.1300000000001"/>
    <n v="1156.0835999999999"/>
    <n v="0.56806500000000004"/>
    <n v="0.57804179999999994"/>
  </r>
  <r>
    <x v="7"/>
    <s v="E"/>
    <x v="9"/>
    <n v="476033"/>
    <n v="2"/>
    <n v="65"/>
    <n v="73.863600000000005"/>
    <n v="3.2500000000000001E-2"/>
    <n v="3.6931800000000001E-2"/>
  </r>
  <r>
    <x v="7"/>
    <s v="E"/>
    <x v="9"/>
    <n v="476034"/>
    <n v="2"/>
    <n v="65.900000000000006"/>
    <n v="67.144900000000007"/>
    <n v="3.295E-2"/>
    <n v="3.3572450000000004E-2"/>
  </r>
  <r>
    <x v="7"/>
    <s v="E"/>
    <x v="9"/>
    <n v="476035"/>
    <n v="2"/>
    <n v="64.38"/>
    <n v="64.530600000000007"/>
    <n v="3.2189999999999996E-2"/>
    <n v="3.2265300000000004E-2"/>
  </r>
  <r>
    <x v="7"/>
    <s v="E"/>
    <x v="9"/>
    <n v="476036"/>
    <n v="2"/>
    <n v="129.6"/>
    <n v="132.2449"/>
    <n v="6.4799999999999996E-2"/>
    <n v="6.6122449999999999E-2"/>
  </r>
  <r>
    <x v="7"/>
    <s v="E"/>
    <x v="9"/>
    <n v="485932"/>
    <n v="2"/>
    <n v="1545.75"/>
    <n v="1575.5207"/>
    <n v="0.77287499999999998"/>
    <n v="0.78776035"/>
  </r>
  <r>
    <x v="7"/>
    <s v="E"/>
    <x v="9"/>
    <n v="486001"/>
    <n v="2"/>
    <n v="803.6"/>
    <n v="820.00009999999997"/>
    <n v="0.40179999999999999"/>
    <n v="0.41000005"/>
  </r>
  <r>
    <x v="7"/>
    <s v="E"/>
    <x v="9"/>
    <n v="486005"/>
    <n v="2"/>
    <n v="22"/>
    <n v="22"/>
    <n v="1.0999999999999999E-2"/>
    <n v="1.0999999999999999E-2"/>
  </r>
  <r>
    <x v="7"/>
    <s v="E"/>
    <x v="9"/>
    <n v="486034"/>
    <n v="2"/>
    <n v="3.28"/>
    <n v="3.3469000000000002"/>
    <n v="1.64E-3"/>
    <n v="1.6734500000000002E-3"/>
  </r>
  <r>
    <x v="7"/>
    <s v="E"/>
    <x v="10"/>
    <n v="475932"/>
    <n v="2"/>
    <n v="1360"/>
    <n v="1387.7551000000001"/>
    <n v="0.68"/>
    <n v="0.69387755000000007"/>
  </r>
  <r>
    <x v="7"/>
    <s v="E"/>
    <x v="10"/>
    <n v="485935"/>
    <n v="2"/>
    <n v="4359.7299999999996"/>
    <n v="4445.5109000000002"/>
    <n v="2.1798649999999999"/>
    <n v="2.2227554500000002"/>
  </r>
  <r>
    <x v="7"/>
    <s v="H"/>
    <x v="29"/>
    <n v="525902"/>
    <n v="2"/>
    <n v="476.15"/>
    <n v="494.03120000000001"/>
    <n v="0.23807499999999998"/>
    <n v="0.2470156"/>
  </r>
  <r>
    <x v="7"/>
    <s v="H"/>
    <x v="11"/>
    <n v="515908"/>
    <n v="2"/>
    <n v="44"/>
    <n v="44.898000000000003"/>
    <n v="2.1999999999999999E-2"/>
    <n v="2.2449E-2"/>
  </r>
  <r>
    <x v="7"/>
    <s v="H"/>
    <x v="11"/>
    <n v="515931"/>
    <n v="2"/>
    <n v="28"/>
    <n v="28.571400000000001"/>
    <n v="1.4E-2"/>
    <n v="1.42857E-2"/>
  </r>
  <r>
    <x v="7"/>
    <s v="H"/>
    <x v="11"/>
    <n v="515934"/>
    <n v="2"/>
    <n v="75"/>
    <n v="75"/>
    <n v="3.7499999999999999E-2"/>
    <n v="3.7499999999999999E-2"/>
  </r>
  <r>
    <x v="7"/>
    <s v="H"/>
    <x v="11"/>
    <n v="515935"/>
    <n v="2"/>
    <n v="48"/>
    <n v="48.8367"/>
    <n v="2.4E-2"/>
    <n v="2.4418350000000002E-2"/>
  </r>
  <r>
    <x v="7"/>
    <s v="H"/>
    <x v="11"/>
    <n v="515936"/>
    <n v="2"/>
    <n v="2"/>
    <n v="2"/>
    <n v="1E-3"/>
    <n v="1E-3"/>
  </r>
  <r>
    <x v="7"/>
    <s v="H"/>
    <x v="12"/>
    <n v="485902"/>
    <n v="2"/>
    <n v="48.82"/>
    <n v="49.816299999999998"/>
    <n v="2.4410000000000001E-2"/>
    <n v="2.490815E-2"/>
  </r>
  <r>
    <x v="7"/>
    <s v="H"/>
    <x v="12"/>
    <n v="485934"/>
    <n v="2"/>
    <n v="241.4"/>
    <n v="246.298"/>
    <n v="0.1207"/>
    <n v="0.12314899999999999"/>
  </r>
  <r>
    <x v="7"/>
    <s v="H"/>
    <x v="12"/>
    <n v="495831"/>
    <n v="2"/>
    <n v="1019.54"/>
    <n v="1107.2509"/>
    <n v="0.50976999999999995"/>
    <n v="0.55362544999999996"/>
  </r>
  <r>
    <x v="7"/>
    <s v="H"/>
    <x v="12"/>
    <n v="495901"/>
    <n v="2"/>
    <n v="2276.94"/>
    <n v="2314.9079999999999"/>
    <n v="1.1384700000000001"/>
    <n v="1.157454"/>
  </r>
  <r>
    <x v="7"/>
    <s v="H"/>
    <x v="12"/>
    <n v="495931"/>
    <n v="2"/>
    <n v="3256.7"/>
    <n v="3306.8937999999998"/>
    <n v="1.62835"/>
    <n v="1.6534468999999998"/>
  </r>
  <r>
    <x v="7"/>
    <s v="H"/>
    <x v="12"/>
    <n v="495933"/>
    <n v="2"/>
    <n v="980.58"/>
    <n v="999.56110000000001"/>
    <n v="0.49029"/>
    <n v="0.49978054999999999"/>
  </r>
  <r>
    <x v="7"/>
    <s v="H"/>
    <x v="12"/>
    <n v="495939"/>
    <n v="2"/>
    <n v="186"/>
    <n v="189.79589999999999"/>
    <n v="9.2999999999999999E-2"/>
    <n v="9.4897949999999995E-2"/>
  </r>
  <r>
    <x v="7"/>
    <s v="H"/>
    <x v="12"/>
    <n v="505831"/>
    <n v="2"/>
    <n v="1279.75"/>
    <n v="1331.7553"/>
    <n v="0.63987499999999997"/>
    <n v="0.66587764999999999"/>
  </r>
  <r>
    <x v="7"/>
    <s v="H"/>
    <x v="12"/>
    <n v="505901"/>
    <n v="2"/>
    <n v="68.22"/>
    <n v="69.612200000000001"/>
    <n v="3.4110000000000001E-2"/>
    <n v="3.48061E-2"/>
  </r>
  <r>
    <x v="7"/>
    <s v="H"/>
    <x v="12"/>
    <n v="505902"/>
    <n v="2"/>
    <n v="2261.52"/>
    <n v="2295.3384000000001"/>
    <n v="1.13076"/>
    <n v="1.1476691999999999"/>
  </r>
  <r>
    <x v="7"/>
    <s v="H"/>
    <x v="12"/>
    <n v="505931"/>
    <n v="2"/>
    <n v="590"/>
    <n v="602.04079999999999"/>
    <n v="0.29499999999999998"/>
    <n v="0.30102040000000002"/>
  </r>
  <r>
    <x v="7"/>
    <s v="H"/>
    <x v="12"/>
    <n v="515831"/>
    <n v="2"/>
    <n v="37.6"/>
    <n v="38.367400000000004"/>
    <n v="1.8800000000000001E-2"/>
    <n v="1.9183700000000001E-2"/>
  </r>
  <r>
    <x v="7"/>
    <s v="H"/>
    <x v="12"/>
    <n v="515902"/>
    <n v="2"/>
    <n v="457.9"/>
    <n v="463.98570000000001"/>
    <n v="0.22894999999999999"/>
    <n v="0.23199285"/>
  </r>
  <r>
    <x v="7"/>
    <s v="H"/>
    <x v="12"/>
    <n v="515904"/>
    <n v="2"/>
    <n v="1019.91"/>
    <n v="1027.2773999999999"/>
    <n v="0.50995499999999994"/>
    <n v="0.5136387"/>
  </r>
  <r>
    <x v="7"/>
    <s v="H"/>
    <x v="12"/>
    <n v="525831"/>
    <n v="2"/>
    <n v="162"/>
    <n v="165.30609999999999"/>
    <n v="8.1000000000000003E-2"/>
    <n v="8.2653049999999992E-2"/>
  </r>
  <r>
    <x v="7"/>
    <s v="H"/>
    <x v="13"/>
    <n v="485933"/>
    <n v="2"/>
    <n v="187"/>
    <n v="190.81630000000001"/>
    <n v="9.35E-2"/>
    <n v="9.5408150000000011E-2"/>
  </r>
  <r>
    <x v="7"/>
    <s v="H"/>
    <x v="13"/>
    <n v="495902"/>
    <n v="2"/>
    <n v="21"/>
    <n v="21.428599999999999"/>
    <n v="1.0500000000000001E-2"/>
    <n v="1.07143E-2"/>
  </r>
  <r>
    <x v="7"/>
    <s v="H"/>
    <x v="13"/>
    <n v="495932"/>
    <n v="2"/>
    <n v="4000.98"/>
    <n v="4048.1471000000001"/>
    <n v="2.0004900000000001"/>
    <n v="2.0240735500000002"/>
  </r>
  <r>
    <x v="7"/>
    <s v="H"/>
    <x v="13"/>
    <n v="495934"/>
    <n v="2"/>
    <n v="2135.91"/>
    <n v="2176.3470000000002"/>
    <n v="1.067955"/>
    <n v="1.0881735000000001"/>
  </r>
  <r>
    <x v="7"/>
    <s v="H"/>
    <x v="13"/>
    <n v="495935"/>
    <n v="2"/>
    <n v="790.63"/>
    <n v="806.76530000000002"/>
    <n v="0.39531499999999997"/>
    <n v="0.40338265000000001"/>
  </r>
  <r>
    <x v="7"/>
    <s v="H"/>
    <x v="13"/>
    <n v="495936"/>
    <n v="2"/>
    <n v="419.98"/>
    <n v="426.36739999999998"/>
    <n v="0.20999000000000001"/>
    <n v="0.21318369999999998"/>
  </r>
  <r>
    <x v="7"/>
    <s v="H"/>
    <x v="13"/>
    <n v="495937"/>
    <n v="2"/>
    <n v="3.5"/>
    <n v="3.5"/>
    <n v="1.75E-3"/>
    <n v="1.75E-3"/>
  </r>
  <r>
    <x v="7"/>
    <s v="H"/>
    <x v="13"/>
    <n v="495938"/>
    <n v="2"/>
    <n v="1371.64"/>
    <n v="1389.4857"/>
    <n v="0.6858200000000001"/>
    <n v="0.69474285000000002"/>
  </r>
  <r>
    <x v="7"/>
    <s v="H"/>
    <x v="13"/>
    <n v="496001"/>
    <n v="2"/>
    <n v="6"/>
    <n v="6.1223999999999998"/>
    <n v="3.0000000000000001E-3"/>
    <n v="3.0612E-3"/>
  </r>
  <r>
    <x v="7"/>
    <s v="H"/>
    <x v="13"/>
    <n v="496002"/>
    <n v="2"/>
    <n v="18"/>
    <n v="18.3674"/>
    <n v="8.9999999999999993E-3"/>
    <n v="9.1836999999999995E-3"/>
  </r>
  <r>
    <x v="7"/>
    <s v="H"/>
    <x v="13"/>
    <n v="505903"/>
    <n v="2"/>
    <n v="3706.15"/>
    <n v="3776.5970000000002"/>
    <n v="1.853075"/>
    <n v="1.8882985000000001"/>
  </r>
  <r>
    <x v="7"/>
    <s v="H"/>
    <x v="13"/>
    <n v="505904"/>
    <n v="2"/>
    <n v="8"/>
    <n v="8.1632999999999996"/>
    <n v="4.0000000000000001E-3"/>
    <n v="4.08165E-3"/>
  </r>
  <r>
    <x v="7"/>
    <s v="H"/>
    <x v="13"/>
    <n v="505905"/>
    <n v="2"/>
    <n v="1062.2"/>
    <n v="1083.8776"/>
    <n v="0.53110000000000002"/>
    <n v="0.54193880000000005"/>
  </r>
  <r>
    <x v="7"/>
    <s v="H"/>
    <x v="13"/>
    <n v="505906"/>
    <n v="2"/>
    <n v="57.2"/>
    <n v="58.3673"/>
    <n v="2.86E-2"/>
    <n v="2.9183649999999998E-2"/>
  </r>
  <r>
    <x v="7"/>
    <s v="H"/>
    <x v="13"/>
    <n v="505907"/>
    <n v="2"/>
    <n v="1542.6"/>
    <n v="1627.3052"/>
    <n v="0.77129999999999999"/>
    <n v="0.81365260000000006"/>
  </r>
  <r>
    <x v="7"/>
    <s v="H"/>
    <x v="13"/>
    <n v="505909"/>
    <n v="2"/>
    <n v="122"/>
    <n v="122"/>
    <n v="6.0999999999999999E-2"/>
    <n v="6.0999999999999999E-2"/>
  </r>
  <r>
    <x v="7"/>
    <s v="H"/>
    <x v="13"/>
    <n v="505932"/>
    <n v="2"/>
    <n v="759.12"/>
    <n v="774.61210000000005"/>
    <n v="0.37956000000000001"/>
    <n v="0.38730605000000001"/>
  </r>
  <r>
    <x v="7"/>
    <s v="H"/>
    <x v="13"/>
    <n v="515901"/>
    <n v="2"/>
    <n v="2384.25"/>
    <n v="2434.3926999999999"/>
    <n v="1.1921250000000001"/>
    <n v="1.21719635"/>
  </r>
  <r>
    <x v="7"/>
    <s v="H"/>
    <x v="13"/>
    <n v="515903"/>
    <n v="2"/>
    <n v="618"/>
    <n v="669.10950000000003"/>
    <n v="0.309"/>
    <n v="0.33455475000000001"/>
  </r>
  <r>
    <x v="7"/>
    <s v="H"/>
    <x v="13"/>
    <n v="515905"/>
    <n v="2"/>
    <n v="871"/>
    <n v="881.73469999999998"/>
    <n v="0.4355"/>
    <n v="0.44086734999999999"/>
  </r>
  <r>
    <x v="7"/>
    <s v="H"/>
    <x v="13"/>
    <n v="515906"/>
    <n v="2"/>
    <n v="1"/>
    <n v="1.0204"/>
    <n v="5.0000000000000001E-4"/>
    <n v="5.1019999999999993E-4"/>
  </r>
  <r>
    <x v="7"/>
    <s v="H"/>
    <x v="13"/>
    <n v="525836"/>
    <n v="2"/>
    <n v="9"/>
    <n v="9.1837"/>
    <n v="4.4999999999999997E-3"/>
    <n v="4.5918499999999998E-3"/>
  </r>
  <r>
    <x v="7"/>
    <s v="K"/>
    <x v="14"/>
    <n v="495800"/>
    <n v="4"/>
    <n v="6026.41"/>
    <n v="6366.2867999999999"/>
    <n v="3.0132050000000001"/>
    <n v="3.1831434000000001"/>
  </r>
  <r>
    <x v="7"/>
    <s v="K"/>
    <x v="14"/>
    <n v="495832"/>
    <n v="4"/>
    <n v="4231.1899999999996"/>
    <n v="4455.4444000000003"/>
    <n v="2.1155949999999999"/>
    <n v="2.2277222000000001"/>
  </r>
  <r>
    <x v="7"/>
    <s v="K"/>
    <x v="14"/>
    <n v="505800"/>
    <n v="4"/>
    <n v="3738.5"/>
    <n v="3980.4281999999998"/>
    <n v="1.8692500000000001"/>
    <n v="1.9902141"/>
  </r>
  <r>
    <x v="7"/>
    <s v="K"/>
    <x v="14"/>
    <n v="505832"/>
    <n v="4"/>
    <n v="1592.53"/>
    <n v="1731.4286"/>
    <n v="0.796265"/>
    <n v="0.86571429999999994"/>
  </r>
  <r>
    <x v="7"/>
    <s v="K"/>
    <x v="14"/>
    <n v="515801"/>
    <n v="4"/>
    <n v="327.5"/>
    <n v="328.69799999999998"/>
    <n v="0.16375000000000001"/>
    <n v="0.164349"/>
  </r>
  <r>
    <x v="7"/>
    <s v="K"/>
    <x v="14"/>
    <n v="515802"/>
    <n v="4"/>
    <n v="878.6"/>
    <n v="887.09"/>
    <n v="0.43930000000000002"/>
    <n v="0.44354500000000002"/>
  </r>
  <r>
    <x v="7"/>
    <s v="K"/>
    <x v="14"/>
    <n v="515833"/>
    <n v="4"/>
    <n v="458.43"/>
    <n v="462.37619999999998"/>
    <n v="0.229215"/>
    <n v="0.23118809999999998"/>
  </r>
  <r>
    <x v="7"/>
    <s v="K"/>
    <x v="14"/>
    <n v="525802"/>
    <n v="4"/>
    <n v="44.7"/>
    <n v="44.934899999999999"/>
    <n v="2.2350000000000002E-2"/>
    <n v="2.246745E-2"/>
  </r>
  <r>
    <x v="7"/>
    <s v="K"/>
    <x v="14"/>
    <n v="525803"/>
    <n v="4"/>
    <n v="76.150000000000006"/>
    <n v="77.190799999999996"/>
    <n v="3.8075000000000005E-2"/>
    <n v="3.8595399999999995E-2"/>
  </r>
  <r>
    <x v="7"/>
    <s v="K"/>
    <x v="14"/>
    <n v="525805"/>
    <n v="4"/>
    <n v="45.21"/>
    <n v="45.638599999999997"/>
    <n v="2.2605E-2"/>
    <n v="2.2819299999999997E-2"/>
  </r>
  <r>
    <x v="7"/>
    <s v="K"/>
    <x v="14"/>
    <n v="525806"/>
    <n v="4"/>
    <n v="143.55000000000001"/>
    <n v="146.15"/>
    <n v="7.1775000000000005E-2"/>
    <n v="7.3075000000000001E-2"/>
  </r>
  <r>
    <x v="7"/>
    <s v="K"/>
    <x v="14"/>
    <n v="525807"/>
    <n v="4"/>
    <n v="317.61"/>
    <n v="322.69170000000003"/>
    <n v="0.158805"/>
    <n v="0.16134585000000001"/>
  </r>
  <r>
    <x v="7"/>
    <s v="K"/>
    <x v="14"/>
    <n v="525832"/>
    <n v="4"/>
    <n v="37.6"/>
    <n v="38.367400000000004"/>
    <n v="1.8800000000000001E-2"/>
    <n v="1.9183700000000001E-2"/>
  </r>
  <r>
    <x v="7"/>
    <s v="K"/>
    <x v="14"/>
    <n v="525833"/>
    <n v="4"/>
    <n v="781.7"/>
    <n v="791.1037"/>
    <n v="0.39085000000000003"/>
    <n v="0.39555184999999998"/>
  </r>
  <r>
    <x v="7"/>
    <s v="K"/>
    <x v="14"/>
    <n v="525834"/>
    <n v="4"/>
    <n v="598"/>
    <n v="610.20399999999995"/>
    <n v="0.29899999999999999"/>
    <n v="0.30510199999999998"/>
  </r>
  <r>
    <x v="7"/>
    <s v="K"/>
    <x v="14"/>
    <n v="535802"/>
    <n v="4"/>
    <n v="80"/>
    <n v="160"/>
    <n v="0.04"/>
    <n v="0.08"/>
  </r>
  <r>
    <x v="7"/>
    <s v="K"/>
    <x v="15"/>
    <n v="505630"/>
    <n v="4"/>
    <n v="10"/>
    <n v="20"/>
    <n v="5.0000000000000001E-3"/>
    <n v="0.01"/>
  </r>
  <r>
    <x v="7"/>
    <s v="K"/>
    <x v="15"/>
    <n v="505700"/>
    <n v="4"/>
    <n v="2262.81"/>
    <n v="3384.81"/>
    <n v="1.131405"/>
    <n v="1.6924049999999999"/>
  </r>
  <r>
    <x v="7"/>
    <s v="K"/>
    <x v="15"/>
    <n v="515630"/>
    <n v="4"/>
    <n v="4110.5"/>
    <n v="4548.2857000000004"/>
    <n v="2.05525"/>
    <n v="2.27414285"/>
  </r>
  <r>
    <x v="7"/>
    <s v="K"/>
    <x v="15"/>
    <n v="515700"/>
    <n v="4"/>
    <n v="1532.27"/>
    <n v="1596.6898000000001"/>
    <n v="0.76613500000000001"/>
    <n v="0.79834490000000002"/>
  </r>
  <r>
    <x v="7"/>
    <s v="K"/>
    <x v="15"/>
    <n v="525600"/>
    <n v="4"/>
    <n v="983.04"/>
    <n v="1682.3154999999999"/>
    <n v="0.49151999999999996"/>
    <n v="0.84115774999999993"/>
  </r>
  <r>
    <x v="7"/>
    <s v="K"/>
    <x v="15"/>
    <n v="525630"/>
    <n v="4"/>
    <n v="3067.35"/>
    <n v="3181.0825"/>
    <n v="1.5336749999999999"/>
    <n v="1.59054125"/>
  </r>
  <r>
    <x v="7"/>
    <s v="K"/>
    <x v="15"/>
    <n v="525701"/>
    <n v="4"/>
    <n v="42.88"/>
    <n v="66.481700000000004"/>
    <n v="2.1440000000000001E-2"/>
    <n v="3.3240850000000002E-2"/>
  </r>
  <r>
    <x v="7"/>
    <s v="K"/>
    <x v="15"/>
    <n v="525702"/>
    <n v="4"/>
    <n v="642.61"/>
    <n v="643.39930000000004"/>
    <n v="0.32130500000000001"/>
    <n v="0.32169965"/>
  </r>
  <r>
    <x v="7"/>
    <s v="K"/>
    <x v="15"/>
    <n v="525703"/>
    <n v="4"/>
    <n v="20"/>
    <n v="20.1633"/>
    <n v="0.01"/>
    <n v="1.0081649999999999E-2"/>
  </r>
  <r>
    <x v="7"/>
    <s v="K"/>
    <x v="15"/>
    <n v="535706"/>
    <n v="4"/>
    <n v="12"/>
    <n v="12"/>
    <n v="6.0000000000000001E-3"/>
    <n v="6.0000000000000001E-3"/>
  </r>
  <r>
    <x v="7"/>
    <s v="K"/>
    <x v="16"/>
    <n v="545732"/>
    <n v="4"/>
    <n v="0.6"/>
    <n v="0.6"/>
    <n v="2.9999999999999997E-4"/>
    <n v="2.9999999999999997E-4"/>
  </r>
  <r>
    <x v="7"/>
    <s v="K"/>
    <x v="16"/>
    <n v="555701"/>
    <n v="4"/>
    <n v="776.15"/>
    <n v="796.56140000000005"/>
    <n v="0.388075"/>
    <n v="0.39828070000000004"/>
  </r>
  <r>
    <x v="7"/>
    <s v="K"/>
    <x v="16"/>
    <n v="555702"/>
    <n v="4"/>
    <n v="300"/>
    <n v="300.1429"/>
    <n v="0.15"/>
    <n v="0.15007145"/>
  </r>
  <r>
    <x v="7"/>
    <s v="K"/>
    <x v="16"/>
    <n v="555732"/>
    <n v="4"/>
    <n v="64.900000000000006"/>
    <n v="65.857200000000006"/>
    <n v="3.245E-2"/>
    <n v="3.2928600000000002E-2"/>
  </r>
  <r>
    <x v="7"/>
    <s v="K"/>
    <x v="16"/>
    <n v="555733"/>
    <n v="4"/>
    <n v="398"/>
    <n v="399.83960000000002"/>
    <n v="0.19900000000000001"/>
    <n v="0.19991980000000001"/>
  </r>
  <r>
    <x v="7"/>
    <s v="K"/>
    <x v="16"/>
    <n v="565635"/>
    <n v="4"/>
    <n v="164"/>
    <n v="165.32660000000001"/>
    <n v="8.2000000000000003E-2"/>
    <n v="8.2663300000000009E-2"/>
  </r>
  <r>
    <x v="7"/>
    <s v="K"/>
    <x v="16"/>
    <n v="565702"/>
    <n v="4"/>
    <n v="182.73"/>
    <n v="187.82830000000001"/>
    <n v="9.1365000000000002E-2"/>
    <n v="9.3914150000000002E-2"/>
  </r>
  <r>
    <x v="7"/>
    <s v="K"/>
    <x v="16"/>
    <n v="565704"/>
    <n v="4"/>
    <n v="9.75"/>
    <n v="9.9489999999999998"/>
    <n v="4.875E-3"/>
    <n v="4.9744999999999998E-3"/>
  </r>
  <r>
    <x v="7"/>
    <s v="K"/>
    <x v="17"/>
    <n v="495730"/>
    <n v="4"/>
    <n v="5021.05"/>
    <n v="5732.0679"/>
    <n v="2.5105249999999999"/>
    <n v="2.8660339499999998"/>
  </r>
  <r>
    <x v="7"/>
    <s v="K"/>
    <x v="17"/>
    <n v="505730"/>
    <n v="4"/>
    <n v="5099.09"/>
    <n v="5120.6162000000004"/>
    <n v="2.5495450000000002"/>
    <n v="2.5603081000000003"/>
  </r>
  <r>
    <x v="7"/>
    <s v="K"/>
    <x v="17"/>
    <n v="515730"/>
    <n v="4"/>
    <n v="127.75"/>
    <n v="128.40559999999999"/>
    <n v="6.3875000000000001E-2"/>
    <n v="6.420279999999999E-2"/>
  </r>
  <r>
    <x v="7"/>
    <s v="K"/>
    <x v="17"/>
    <n v="525731"/>
    <n v="4"/>
    <n v="14.22"/>
    <n v="14.2812"/>
    <n v="7.11E-3"/>
    <n v="7.1406000000000004E-3"/>
  </r>
  <r>
    <x v="7"/>
    <s v="K"/>
    <x v="17"/>
    <n v="525732"/>
    <n v="4"/>
    <n v="65.84"/>
    <n v="65.891400000000004"/>
    <n v="3.2920000000000005E-2"/>
    <n v="3.2945700000000001E-2"/>
  </r>
  <r>
    <x v="7"/>
    <s v="K"/>
    <x v="17"/>
    <n v="525733"/>
    <n v="4"/>
    <n v="314"/>
    <n v="315.34690000000001"/>
    <n v="0.157"/>
    <n v="0.15767344999999999"/>
  </r>
  <r>
    <x v="7"/>
    <s v="K"/>
    <x v="18"/>
    <n v="535530"/>
    <n v="4"/>
    <n v="771.91"/>
    <n v="1173.194"/>
    <n v="0.38595499999999999"/>
    <n v="0.58659700000000004"/>
  </r>
  <r>
    <x v="7"/>
    <s v="K"/>
    <x v="18"/>
    <n v="535601"/>
    <n v="4"/>
    <n v="51.16"/>
    <n v="51.16"/>
    <n v="2.5579999999999999E-2"/>
    <n v="2.5579999999999999E-2"/>
  </r>
  <r>
    <x v="7"/>
    <s v="K"/>
    <x v="18"/>
    <n v="535602"/>
    <n v="4"/>
    <n v="8240.66"/>
    <n v="10997.0317"/>
    <n v="4.12033"/>
    <n v="5.4985158499999995"/>
  </r>
  <r>
    <x v="7"/>
    <s v="K"/>
    <x v="18"/>
    <n v="535631"/>
    <n v="4"/>
    <n v="33.200000000000003"/>
    <n v="33.302100000000003"/>
    <n v="1.66E-2"/>
    <n v="1.6651050000000001E-2"/>
  </r>
  <r>
    <x v="7"/>
    <s v="K"/>
    <x v="18"/>
    <n v="535632"/>
    <n v="4"/>
    <n v="1073.8900000000001"/>
    <n v="1081.6858999999999"/>
    <n v="0.53694500000000001"/>
    <n v="0.54084294999999993"/>
  </r>
  <r>
    <x v="7"/>
    <s v="K"/>
    <x v="18"/>
    <n v="535703"/>
    <n v="4"/>
    <n v="11"/>
    <n v="11.224500000000001"/>
    <n v="5.4999999999999997E-3"/>
    <n v="5.6122500000000001E-3"/>
  </r>
  <r>
    <x v="7"/>
    <s v="K"/>
    <x v="18"/>
    <n v="535704"/>
    <n v="4"/>
    <n v="67"/>
    <n v="69.923100000000005"/>
    <n v="3.3500000000000002E-2"/>
    <n v="3.4961550000000001E-2"/>
  </r>
  <r>
    <x v="7"/>
    <s v="K"/>
    <x v="18"/>
    <n v="535705"/>
    <n v="4"/>
    <n v="74.8"/>
    <n v="84.045699999999997"/>
    <n v="3.7399999999999996E-2"/>
    <n v="4.202285E-2"/>
  </r>
  <r>
    <x v="7"/>
    <s v="K"/>
    <x v="19"/>
    <n v="545530"/>
    <n v="4"/>
    <n v="641.9"/>
    <n v="1162.4878000000001"/>
    <n v="0.32095000000000001"/>
    <n v="0.58124390000000004"/>
  </r>
  <r>
    <x v="7"/>
    <s v="K"/>
    <x v="19"/>
    <n v="545601"/>
    <n v="4"/>
    <n v="172"/>
    <n v="172.3674"/>
    <n v="8.5999999999999993E-2"/>
    <n v="8.6183700000000002E-2"/>
  </r>
  <r>
    <x v="7"/>
    <s v="K"/>
    <x v="19"/>
    <n v="545602"/>
    <n v="4"/>
    <n v="15506.65"/>
    <n v="16718.280599999998"/>
    <n v="7.7533250000000002"/>
    <n v="8.3591403"/>
  </r>
  <r>
    <x v="7"/>
    <s v="K"/>
    <x v="19"/>
    <n v="545631"/>
    <n v="4"/>
    <n v="231.24"/>
    <n v="235.79509999999999"/>
    <n v="0.11562"/>
    <n v="0.11789754999999999"/>
  </r>
  <r>
    <x v="7"/>
    <s v="K"/>
    <x v="19"/>
    <n v="545633"/>
    <n v="4"/>
    <n v="18"/>
    <n v="18.3674"/>
    <n v="8.9999999999999993E-3"/>
    <n v="9.1836999999999995E-3"/>
  </r>
  <r>
    <x v="7"/>
    <s v="K"/>
    <x v="19"/>
    <n v="555500"/>
    <n v="4"/>
    <n v="826"/>
    <n v="924"/>
    <n v="0.41299999999999998"/>
    <n v="0.46200000000000002"/>
  </r>
  <r>
    <x v="7"/>
    <s v="K"/>
    <x v="19"/>
    <n v="555532"/>
    <n v="4"/>
    <n v="1297.5999999999999"/>
    <n v="1840.8143"/>
    <n v="0.64879999999999993"/>
    <n v="0.92040714999999995"/>
  </r>
  <r>
    <x v="7"/>
    <s v="K"/>
    <x v="19"/>
    <n v="555600"/>
    <n v="4"/>
    <n v="9.92"/>
    <n v="9.92"/>
    <n v="4.96E-3"/>
    <n v="4.96E-3"/>
  </r>
  <r>
    <x v="7"/>
    <s v="K"/>
    <x v="19"/>
    <n v="555630"/>
    <n v="4"/>
    <n v="4.0199999999999996"/>
    <n v="4.0199999999999996"/>
    <n v="2.0099999999999996E-3"/>
    <n v="2.0099999999999996E-3"/>
  </r>
  <r>
    <x v="7"/>
    <s v="K"/>
    <x v="19"/>
    <n v="565502"/>
    <n v="4"/>
    <n v="2.4"/>
    <n v="2.4"/>
    <n v="1.1999999999999999E-3"/>
    <n v="1.1999999999999999E-3"/>
  </r>
  <r>
    <x v="7"/>
    <s v="K"/>
    <x v="19"/>
    <n v="565534"/>
    <n v="4"/>
    <n v="24.45"/>
    <n v="24.45"/>
    <n v="1.2225E-2"/>
    <n v="1.2225E-2"/>
  </r>
  <r>
    <x v="7"/>
    <s v="K"/>
    <x v="20"/>
    <n v="535732"/>
    <n v="4"/>
    <n v="246"/>
    <n v="246"/>
    <n v="0.123"/>
    <n v="0.123"/>
  </r>
  <r>
    <x v="7"/>
    <s v="K"/>
    <x v="20"/>
    <n v="535733"/>
    <n v="4"/>
    <n v="435"/>
    <n v="435"/>
    <n v="0.2175"/>
    <n v="0.2175"/>
  </r>
  <r>
    <x v="7"/>
    <s v="K"/>
    <x v="20"/>
    <n v="535734"/>
    <n v="4"/>
    <n v="194"/>
    <n v="194"/>
    <n v="9.7000000000000003E-2"/>
    <n v="9.7000000000000003E-2"/>
  </r>
  <r>
    <x v="7"/>
    <s v="K"/>
    <x v="20"/>
    <n v="545702"/>
    <n v="4"/>
    <n v="400.9"/>
    <n v="401.17630000000003"/>
    <n v="0.20044999999999999"/>
    <n v="0.20058815000000002"/>
  </r>
  <r>
    <x v="7"/>
    <s v="K"/>
    <x v="20"/>
    <n v="545733"/>
    <n v="4"/>
    <n v="91"/>
    <n v="91"/>
    <n v="4.5499999999999999E-2"/>
    <n v="4.5499999999999999E-2"/>
  </r>
  <r>
    <x v="7"/>
    <s v="K"/>
    <x v="20"/>
    <n v="545734"/>
    <n v="4"/>
    <n v="47"/>
    <n v="47"/>
    <n v="2.35E-2"/>
    <n v="2.35E-2"/>
  </r>
  <r>
    <x v="7"/>
    <s v="L"/>
    <x v="21"/>
    <n v="565603"/>
    <n v="4"/>
    <n v="133.6"/>
    <n v="136.32650000000001"/>
    <n v="6.6799999999999998E-2"/>
    <n v="6.8163250000000009E-2"/>
  </r>
  <r>
    <x v="7"/>
    <s v="L"/>
    <x v="21"/>
    <n v="575603"/>
    <n v="4"/>
    <n v="34.409999999999997"/>
    <n v="35.071300000000001"/>
    <n v="1.7204999999999998E-2"/>
    <n v="1.753565E-2"/>
  </r>
  <r>
    <x v="7"/>
    <s v="L"/>
    <x v="21"/>
    <n v="575604"/>
    <n v="4"/>
    <n v="67.89"/>
    <n v="93.930800000000005"/>
    <n v="3.3945000000000003E-2"/>
    <n v="4.6965400000000004E-2"/>
  </r>
  <r>
    <x v="7"/>
    <s v="L"/>
    <x v="21"/>
    <n v="575605"/>
    <n v="4"/>
    <n v="818.29"/>
    <n v="833.37570000000005"/>
    <n v="0.40914499999999998"/>
    <n v="0.41668785000000003"/>
  </r>
  <r>
    <x v="7"/>
    <s v="L"/>
    <x v="21"/>
    <n v="585601"/>
    <n v="4"/>
    <n v="49.56"/>
    <n v="50.4621"/>
    <n v="2.478E-2"/>
    <n v="2.5231050000000001E-2"/>
  </r>
  <r>
    <x v="7"/>
    <s v="L"/>
    <x v="22"/>
    <n v="565501"/>
    <n v="4"/>
    <n v="8195.68"/>
    <n v="10427.9861"/>
    <n v="4.0978399999999997"/>
    <n v="5.21399305"/>
  </r>
  <r>
    <x v="7"/>
    <s v="L"/>
    <x v="22"/>
    <n v="565533"/>
    <n v="4"/>
    <n v="1091.8"/>
    <n v="1376.1877999999999"/>
    <n v="0.54589999999999994"/>
    <n v="0.68809389999999993"/>
  </r>
  <r>
    <x v="7"/>
    <s v="L"/>
    <x v="22"/>
    <n v="575432"/>
    <n v="4"/>
    <n v="3012.45"/>
    <n v="3402.4657000000002"/>
    <n v="1.5062249999999999"/>
    <n v="1.70123285"/>
  </r>
  <r>
    <x v="7"/>
    <s v="L"/>
    <x v="22"/>
    <n v="575501"/>
    <n v="4"/>
    <n v="619.08000000000004"/>
    <n v="629.51469999999995"/>
    <n v="0.30954000000000004"/>
    <n v="0.31475734999999999"/>
  </r>
  <r>
    <x v="7"/>
    <s v="L"/>
    <x v="22"/>
    <n v="575502"/>
    <n v="4"/>
    <n v="678.2"/>
    <n v="1182.1387999999999"/>
    <n v="0.33910000000000001"/>
    <n v="0.59106939999999997"/>
  </r>
  <r>
    <x v="7"/>
    <s v="L"/>
    <x v="22"/>
    <n v="575531"/>
    <n v="4"/>
    <n v="19.2"/>
    <n v="19.2"/>
    <n v="9.5999999999999992E-3"/>
    <n v="9.5999999999999992E-3"/>
  </r>
  <r>
    <x v="7"/>
    <s v="L"/>
    <x v="22"/>
    <n v="575532"/>
    <n v="4"/>
    <n v="10.8"/>
    <n v="10.8"/>
    <n v="5.4000000000000003E-3"/>
    <n v="5.4000000000000003E-3"/>
  </r>
  <r>
    <x v="7"/>
    <s v="L"/>
    <x v="22"/>
    <n v="585432"/>
    <n v="4"/>
    <n v="1952.1"/>
    <n v="2667.9"/>
    <n v="0.97604999999999997"/>
    <n v="1.33395"/>
  </r>
  <r>
    <x v="7"/>
    <s v="L"/>
    <x v="22"/>
    <n v="585502"/>
    <n v="4"/>
    <n v="976.28"/>
    <n v="1009.73"/>
    <n v="0.48813999999999996"/>
    <n v="0.50486500000000001"/>
  </r>
  <r>
    <x v="7"/>
    <s v="L"/>
    <x v="22"/>
    <n v="585531"/>
    <n v="4"/>
    <n v="31.8"/>
    <n v="51"/>
    <n v="1.5900000000000001E-2"/>
    <n v="2.5499999999999998E-2"/>
  </r>
  <r>
    <x v="7"/>
    <s v="L"/>
    <x v="22"/>
    <n v="585532"/>
    <n v="4"/>
    <n v="284.10000000000002"/>
    <n v="392.24090000000001"/>
    <n v="0.14205000000000001"/>
    <n v="0.19612045"/>
  </r>
  <r>
    <x v="7"/>
    <s v="L"/>
    <x v="22"/>
    <n v="595531"/>
    <n v="4"/>
    <n v="4.2"/>
    <n v="4.2"/>
    <n v="2.1000000000000003E-3"/>
    <n v="2.1000000000000003E-3"/>
  </r>
  <r>
    <x v="7"/>
    <s v="L"/>
    <x v="22"/>
    <n v="595532"/>
    <n v="4"/>
    <n v="10.5"/>
    <n v="10.5"/>
    <n v="5.2500000000000003E-3"/>
    <n v="5.2500000000000003E-3"/>
  </r>
  <r>
    <x v="7"/>
    <s v="L"/>
    <x v="23"/>
    <n v="565633"/>
    <n v="4"/>
    <n v="88.34"/>
    <n v="90.115499999999997"/>
    <n v="4.4170000000000001E-2"/>
    <n v="4.5057750000000001E-2"/>
  </r>
  <r>
    <x v="7"/>
    <s v="L"/>
    <x v="23"/>
    <n v="565634"/>
    <n v="4"/>
    <n v="926.56"/>
    <n v="945.06"/>
    <n v="0.46327999999999997"/>
    <n v="0.47252999999999995"/>
  </r>
  <r>
    <x v="7"/>
    <s v="L"/>
    <x v="23"/>
    <n v="575632"/>
    <n v="4"/>
    <n v="4.0199999999999996"/>
    <n v="4.0199999999999996"/>
    <n v="2.0099999999999996E-3"/>
    <n v="2.0099999999999996E-3"/>
  </r>
  <r>
    <x v="7"/>
    <s v="L"/>
    <x v="23"/>
    <n v="575633"/>
    <n v="4"/>
    <n v="8.67"/>
    <n v="8.67"/>
    <n v="4.3350000000000003E-3"/>
    <n v="4.3350000000000003E-3"/>
  </r>
  <r>
    <x v="7"/>
    <s v="L"/>
    <x v="23"/>
    <n v="575635"/>
    <n v="4"/>
    <n v="20"/>
    <n v="22.7273"/>
    <n v="0.01"/>
    <n v="1.1363649999999999E-2"/>
  </r>
  <r>
    <x v="7"/>
    <s v="M"/>
    <x v="24"/>
    <n v="585431"/>
    <n v="4"/>
    <n v="1223.55"/>
    <n v="1398.7898"/>
    <n v="0.61177499999999996"/>
    <n v="0.69939490000000004"/>
  </r>
  <r>
    <x v="7"/>
    <s v="M"/>
    <x v="24"/>
    <n v="585501"/>
    <n v="4"/>
    <n v="10.5"/>
    <n v="10.5"/>
    <n v="5.2500000000000003E-3"/>
    <n v="5.2500000000000003E-3"/>
  </r>
  <r>
    <x v="7"/>
    <s v="M"/>
    <x v="24"/>
    <n v="595400"/>
    <n v="4"/>
    <n v="140"/>
    <n v="152.27269999999999"/>
    <n v="7.0000000000000007E-2"/>
    <n v="7.6136349999999992E-2"/>
  </r>
  <r>
    <x v="7"/>
    <s v="M"/>
    <x v="24"/>
    <n v="595431"/>
    <n v="4"/>
    <n v="4151.71"/>
    <n v="4232.4260000000004"/>
    <n v="2.0758550000000002"/>
    <n v="2.1162130000000001"/>
  </r>
  <r>
    <x v="7"/>
    <s v="M"/>
    <x v="24"/>
    <n v="595432"/>
    <n v="4"/>
    <n v="2.12"/>
    <n v="2.12"/>
    <n v="1.06E-3"/>
    <n v="1.06E-3"/>
  </r>
  <r>
    <x v="7"/>
    <s v="M"/>
    <x v="24"/>
    <n v="595502"/>
    <n v="4"/>
    <n v="12.6"/>
    <n v="12.6"/>
    <n v="6.3E-3"/>
    <n v="6.3E-3"/>
  </r>
  <r>
    <x v="7"/>
    <s v="M"/>
    <x v="24"/>
    <n v="595503"/>
    <n v="4"/>
    <n v="8.4"/>
    <n v="8.4"/>
    <n v="4.2000000000000006E-3"/>
    <n v="4.2000000000000006E-3"/>
  </r>
  <r>
    <x v="7"/>
    <s v="M"/>
    <x v="24"/>
    <n v="595504"/>
    <n v="4"/>
    <n v="72.599999999999994"/>
    <n v="72.599999999999994"/>
    <n v="3.6299999999999999E-2"/>
    <n v="3.6299999999999999E-2"/>
  </r>
  <r>
    <x v="7"/>
    <s v="M"/>
    <x v="24"/>
    <n v="595505"/>
    <n v="4"/>
    <n v="302.2"/>
    <n v="302.2"/>
    <n v="0.15109999999999998"/>
    <n v="0.15109999999999998"/>
  </r>
  <r>
    <x v="7"/>
    <s v="M"/>
    <x v="24"/>
    <n v="595533"/>
    <n v="4"/>
    <n v="68.099999999999994"/>
    <n v="69.232699999999994"/>
    <n v="3.4049999999999997E-2"/>
    <n v="3.4616349999999997E-2"/>
  </r>
  <r>
    <x v="7"/>
    <s v="M"/>
    <x v="24"/>
    <n v="605400"/>
    <n v="4"/>
    <n v="9974.7199999999993"/>
    <n v="12064.72"/>
    <n v="4.9873599999999998"/>
    <n v="6.0323599999999997"/>
  </r>
  <r>
    <x v="7"/>
    <s v="M"/>
    <x v="24"/>
    <n v="605431"/>
    <n v="4"/>
    <n v="209.88"/>
    <n v="209.88"/>
    <n v="0.10493999999999999"/>
    <n v="0.10493999999999999"/>
  </r>
  <r>
    <x v="7"/>
    <s v="M"/>
    <x v="24"/>
    <n v="605503"/>
    <n v="4"/>
    <n v="550.28"/>
    <n v="615.6422"/>
    <n v="0.27514"/>
    <n v="0.30782110000000001"/>
  </r>
  <r>
    <x v="7"/>
    <s v="M"/>
    <x v="24"/>
    <n v="605531"/>
    <n v="4"/>
    <n v="44.3"/>
    <n v="44.979599999999998"/>
    <n v="2.215E-2"/>
    <n v="2.2489799999999997E-2"/>
  </r>
  <r>
    <x v="7"/>
    <s v="M"/>
    <x v="24"/>
    <n v="605532"/>
    <n v="4"/>
    <n v="2"/>
    <n v="2"/>
    <n v="1E-3"/>
    <n v="1E-3"/>
  </r>
  <r>
    <x v="7"/>
    <s v="M"/>
    <x v="24"/>
    <n v="615400"/>
    <n v="4"/>
    <n v="5008.34"/>
    <n v="5008.34"/>
    <n v="2.5041700000000002"/>
    <n v="2.5041700000000002"/>
  </r>
  <r>
    <x v="7"/>
    <s v="M"/>
    <x v="24"/>
    <n v="615431"/>
    <n v="4"/>
    <n v="77.12"/>
    <n v="77.12"/>
    <n v="3.8560000000000004E-2"/>
    <n v="3.8560000000000004E-2"/>
  </r>
  <r>
    <x v="7"/>
    <s v="M"/>
    <x v="24"/>
    <n v="615503"/>
    <n v="4"/>
    <n v="8.48"/>
    <n v="8.48"/>
    <n v="4.2399999999999998E-3"/>
    <n v="4.2399999999999998E-3"/>
  </r>
  <r>
    <x v="7"/>
    <s v="M"/>
    <x v="24"/>
    <n v="615505"/>
    <n v="4"/>
    <n v="8.48"/>
    <n v="8.48"/>
    <n v="4.2399999999999998E-3"/>
    <n v="4.2399999999999998E-3"/>
  </r>
  <r>
    <x v="7"/>
    <s v="M"/>
    <x v="24"/>
    <n v="625330"/>
    <n v="4"/>
    <n v="217.35"/>
    <n v="217.35"/>
    <n v="0.10867499999999999"/>
    <n v="0.10867499999999999"/>
  </r>
  <r>
    <x v="7"/>
    <s v="M"/>
    <x v="24"/>
    <n v="625402"/>
    <n v="4"/>
    <n v="2052.5700000000002"/>
    <n v="2578.4335999999998"/>
    <n v="1.0262850000000001"/>
    <n v="1.2892167999999999"/>
  </r>
  <r>
    <x v="7"/>
    <s v="M"/>
    <x v="24"/>
    <n v="625433"/>
    <n v="4"/>
    <n v="4"/>
    <n v="4"/>
    <n v="2E-3"/>
    <n v="2E-3"/>
  </r>
  <r>
    <x v="7"/>
    <s v="M"/>
    <x v="24"/>
    <n v="625435"/>
    <n v="4"/>
    <n v="18"/>
    <n v="18"/>
    <n v="8.9999999999999993E-3"/>
    <n v="8.9999999999999993E-3"/>
  </r>
  <r>
    <x v="7"/>
    <s v="M"/>
    <x v="24"/>
    <n v="625436"/>
    <n v="4"/>
    <n v="8"/>
    <n v="8"/>
    <n v="4.0000000000000001E-3"/>
    <n v="4.0000000000000001E-3"/>
  </r>
  <r>
    <x v="7"/>
    <s v="M"/>
    <x v="24"/>
    <n v="635330"/>
    <n v="4"/>
    <n v="2093.5500000000002"/>
    <n v="2114.5500000000002"/>
    <n v="1.046775"/>
    <n v="1.0572750000000002"/>
  </r>
  <r>
    <x v="7"/>
    <s v="M"/>
    <x v="24"/>
    <n v="635400"/>
    <n v="4"/>
    <n v="44"/>
    <n v="44"/>
    <n v="2.1999999999999999E-2"/>
    <n v="2.1999999999999999E-2"/>
  </r>
  <r>
    <x v="7"/>
    <s v="M"/>
    <x v="24"/>
    <n v="635433"/>
    <n v="4"/>
    <n v="8"/>
    <n v="8"/>
    <n v="4.0000000000000001E-3"/>
    <n v="4.0000000000000001E-3"/>
  </r>
  <r>
    <x v="7"/>
    <s v="M"/>
    <x v="24"/>
    <n v="635435"/>
    <n v="4"/>
    <n v="28"/>
    <n v="28"/>
    <n v="1.4E-2"/>
    <n v="1.4E-2"/>
  </r>
  <r>
    <x v="7"/>
    <s v="M"/>
    <x v="24"/>
    <n v="645331"/>
    <n v="4"/>
    <n v="2884.55"/>
    <n v="2951.75"/>
    <n v="1.4422750000000002"/>
    <n v="1.475875"/>
  </r>
  <r>
    <x v="7"/>
    <s v="M"/>
    <x v="24"/>
    <n v="645401"/>
    <n v="4"/>
    <n v="374.5"/>
    <n v="374.5"/>
    <n v="0.18725"/>
    <n v="0.18725"/>
  </r>
  <r>
    <x v="7"/>
    <s v="M"/>
    <x v="24"/>
    <n v="645431"/>
    <n v="4"/>
    <n v="2"/>
    <n v="2"/>
    <n v="1E-3"/>
    <n v="1E-3"/>
  </r>
  <r>
    <x v="7"/>
    <s v="M"/>
    <x v="25"/>
    <n v="645332"/>
    <n v="4"/>
    <n v="1.5"/>
    <n v="1.5"/>
    <n v="7.5000000000000002E-4"/>
    <n v="7.5000000000000002E-4"/>
  </r>
  <r>
    <x v="7"/>
    <s v="M"/>
    <x v="25"/>
    <n v="655300"/>
    <n v="4"/>
    <n v="3320"/>
    <n v="5112"/>
    <n v="1.66"/>
    <n v="2.556"/>
  </r>
  <r>
    <x v="7"/>
    <s v="M"/>
    <x v="25"/>
    <n v="655330"/>
    <n v="4"/>
    <n v="387"/>
    <n v="387"/>
    <n v="0.19350000000000001"/>
    <n v="0.19350000000000001"/>
  </r>
  <r>
    <x v="7"/>
    <s v="M"/>
    <x v="25"/>
    <n v="655404"/>
    <n v="4"/>
    <n v="395.99"/>
    <n v="396.0308"/>
    <n v="0.197995"/>
    <n v="0.19801540000000001"/>
  </r>
  <r>
    <x v="7"/>
    <s v="M"/>
    <x v="25"/>
    <n v="655405"/>
    <n v="4"/>
    <n v="5.6"/>
    <n v="5.7142999999999997"/>
    <n v="2.8E-3"/>
    <n v="2.8571499999999997E-3"/>
  </r>
  <r>
    <x v="7"/>
    <s v="M"/>
    <x v="25"/>
    <n v="665301"/>
    <n v="4"/>
    <n v="90.48"/>
    <n v="155.97999999999999"/>
    <n v="4.5240000000000002E-2"/>
    <n v="7.798999999999999E-2"/>
  </r>
  <r>
    <x v="7"/>
    <s v="M"/>
    <x v="25"/>
    <n v="665331"/>
    <n v="4"/>
    <n v="6"/>
    <n v="6"/>
    <n v="3.0000000000000001E-3"/>
    <n v="3.0000000000000001E-3"/>
  </r>
  <r>
    <x v="7"/>
    <s v="M"/>
    <x v="25"/>
    <n v="665332"/>
    <n v="4"/>
    <n v="4.5"/>
    <n v="4.5"/>
    <n v="2.2499999999999998E-3"/>
    <n v="2.2499999999999998E-3"/>
  </r>
  <r>
    <x v="7"/>
    <s v="M"/>
    <x v="25"/>
    <n v="665333"/>
    <n v="4"/>
    <n v="48.3"/>
    <n v="71.724500000000006"/>
    <n v="2.4149999999999998E-2"/>
    <n v="3.5862250000000005E-2"/>
  </r>
  <r>
    <x v="7"/>
    <s v="M"/>
    <x v="25"/>
    <n v="675302"/>
    <n v="4"/>
    <n v="65.5"/>
    <n v="131"/>
    <n v="3.2750000000000001E-2"/>
    <n v="6.5500000000000003E-2"/>
  </r>
  <r>
    <x v="7"/>
    <s v="M"/>
    <x v="25"/>
    <n v="685231"/>
    <n v="4"/>
    <n v="1418.5"/>
    <n v="1606.8181999999999"/>
    <n v="0.70925000000000005"/>
    <n v="0.80340909999999999"/>
  </r>
  <r>
    <x v="7"/>
    <s v="M"/>
    <x v="25"/>
    <n v="695239"/>
    <n v="4"/>
    <n v="934.5"/>
    <n v="934.5"/>
    <n v="0.46725"/>
    <n v="0.46725"/>
  </r>
  <r>
    <x v="7"/>
    <s v="O"/>
    <x v="26"/>
    <n v="655406"/>
    <n v="4"/>
    <n v="2"/>
    <n v="2.0407999999999999"/>
    <n v="1E-3"/>
    <n v="1.0203999999999999E-3"/>
  </r>
  <r>
    <x v="7"/>
    <s v="O"/>
    <x v="26"/>
    <n v="665337"/>
    <n v="4"/>
    <n v="5.6"/>
    <n v="5.7142999999999997"/>
    <n v="2.8E-3"/>
    <n v="2.8571499999999997E-3"/>
  </r>
  <r>
    <x v="7"/>
    <s v="O"/>
    <x v="26"/>
    <n v="665401"/>
    <n v="4"/>
    <n v="58.5"/>
    <n v="63.5"/>
    <n v="2.9250000000000002E-2"/>
    <n v="3.175E-2"/>
  </r>
  <r>
    <x v="7"/>
    <s v="O"/>
    <x v="26"/>
    <n v="665403"/>
    <n v="4"/>
    <n v="5"/>
    <n v="10"/>
    <n v="2.5000000000000001E-3"/>
    <n v="5.0000000000000001E-3"/>
  </r>
  <r>
    <x v="7"/>
    <s v="O"/>
    <x v="26"/>
    <n v="665404"/>
    <n v="4"/>
    <n v="4.5"/>
    <n v="4.5"/>
    <n v="2.2499999999999998E-3"/>
    <n v="2.2499999999999998E-3"/>
  </r>
  <r>
    <x v="7"/>
    <s v="O"/>
    <x v="26"/>
    <n v="675331"/>
    <n v="4"/>
    <n v="34.26"/>
    <n v="34.26"/>
    <n v="1.7129999999999999E-2"/>
    <n v="1.7129999999999999E-2"/>
  </r>
  <r>
    <x v="7"/>
    <s v="O"/>
    <x v="26"/>
    <n v="675332"/>
    <n v="4"/>
    <n v="440.75"/>
    <n v="440.75"/>
    <n v="0.22037499999999999"/>
    <n v="0.22037499999999999"/>
  </r>
  <r>
    <x v="7"/>
    <s v="O"/>
    <x v="26"/>
    <n v="675333"/>
    <n v="4"/>
    <n v="37.799999999999997"/>
    <n v="37.799999999999997"/>
    <n v="1.89E-2"/>
    <n v="1.89E-2"/>
  </r>
  <r>
    <x v="7"/>
    <s v="O"/>
    <x v="26"/>
    <n v="685304"/>
    <n v="4"/>
    <n v="41.84"/>
    <n v="59.84"/>
    <n v="2.0920000000000001E-2"/>
    <n v="2.9920000000000002E-2"/>
  </r>
  <r>
    <x v="7"/>
    <s v="O"/>
    <x v="26"/>
    <n v="685331"/>
    <n v="4"/>
    <n v="30.12"/>
    <n v="30.12"/>
    <n v="1.506E-2"/>
    <n v="1.506E-2"/>
  </r>
  <r>
    <x v="7"/>
    <s v="O"/>
    <x v="26"/>
    <n v="695330"/>
    <n v="4"/>
    <n v="2.64"/>
    <n v="2.64"/>
    <n v="1.32E-3"/>
    <n v="1.32E-3"/>
  </r>
  <r>
    <x v="7"/>
    <s v="O"/>
    <x v="26"/>
    <n v="705130"/>
    <n v="4"/>
    <n v="318"/>
    <n v="318"/>
    <n v="0.159"/>
    <n v="0.159"/>
  </r>
  <r>
    <x v="7"/>
    <s v="O"/>
    <x v="26"/>
    <n v="705200"/>
    <n v="4"/>
    <n v="480.4"/>
    <n v="480.4"/>
    <n v="0.2402"/>
    <n v="0.2402"/>
  </r>
  <r>
    <x v="7"/>
    <s v="O"/>
    <x v="26"/>
    <n v="725130"/>
    <n v="4"/>
    <n v="245.25"/>
    <n v="490.5"/>
    <n v="0.122625"/>
    <n v="0.24525"/>
  </r>
  <r>
    <x v="7"/>
    <s v="O"/>
    <x v="26"/>
    <n v="735130"/>
    <n v="4"/>
    <n v="158.13"/>
    <n v="316.26"/>
    <n v="7.9064999999999996E-2"/>
    <n v="0.15812999999999999"/>
  </r>
  <r>
    <x v="7"/>
    <s v="O"/>
    <x v="26"/>
    <n v="735230"/>
    <n v="4"/>
    <n v="73"/>
    <n v="146"/>
    <n v="3.6499999999999998E-2"/>
    <n v="7.2999999999999995E-2"/>
  </r>
  <r>
    <x v="7"/>
    <s v="O"/>
    <x v="26"/>
    <n v="745131"/>
    <n v="4"/>
    <n v="2.4"/>
    <n v="4.8"/>
    <n v="1.1999999999999999E-3"/>
    <n v="2.3999999999999998E-3"/>
  </r>
  <r>
    <x v="7"/>
    <s v="O"/>
    <x v="26"/>
    <n v="755100"/>
    <n v="4"/>
    <n v="1.8"/>
    <n v="3.6"/>
    <n v="8.9999999999999998E-4"/>
    <n v="1.8E-3"/>
  </r>
  <r>
    <x v="7"/>
    <s v="O"/>
    <x v="26"/>
    <n v="755132"/>
    <n v="4"/>
    <n v="37.03"/>
    <n v="37.03"/>
    <n v="1.8515E-2"/>
    <n v="1.8515E-2"/>
  </r>
  <r>
    <x v="7"/>
    <s v="O"/>
    <x v="26"/>
    <n v="755201"/>
    <n v="4"/>
    <n v="22.08"/>
    <n v="44.16"/>
    <n v="1.1039999999999999E-2"/>
    <n v="2.2079999999999999E-2"/>
  </r>
  <r>
    <x v="7"/>
    <s v="O"/>
    <x v="26"/>
    <n v="765132"/>
    <n v="4"/>
    <n v="96.6"/>
    <n v="96.6"/>
    <n v="4.8299999999999996E-2"/>
    <n v="4.8299999999999996E-2"/>
  </r>
  <r>
    <x v="7"/>
    <s v="O"/>
    <x v="26"/>
    <n v="765205"/>
    <n v="4"/>
    <n v="103.23"/>
    <n v="206.46"/>
    <n v="5.1615000000000001E-2"/>
    <n v="0.10323"/>
  </r>
  <r>
    <x v="7"/>
    <s v="O"/>
    <x v="26"/>
    <n v="775132"/>
    <n v="4"/>
    <n v="27.37"/>
    <n v="27.37"/>
    <n v="1.3685000000000001E-2"/>
    <n v="1.3685000000000001E-2"/>
  </r>
  <r>
    <x v="7"/>
    <s v="O"/>
    <x v="26"/>
    <n v="775137"/>
    <n v="4"/>
    <n v="5.37"/>
    <n v="10.74"/>
    <n v="2.6849999999999999E-3"/>
    <n v="5.3699999999999998E-3"/>
  </r>
  <r>
    <x v="7"/>
    <s v="O"/>
    <x v="26"/>
    <n v="775138"/>
    <n v="4"/>
    <n v="10.74"/>
    <n v="21.48"/>
    <n v="5.3699999999999998E-3"/>
    <n v="1.074E-2"/>
  </r>
  <r>
    <x v="7"/>
    <s v="O"/>
    <x v="27"/>
    <n v="685600"/>
    <n v="4"/>
    <n v="17"/>
    <n v="17"/>
    <n v="8.5000000000000006E-3"/>
    <n v="8.5000000000000006E-3"/>
  </r>
  <r>
    <x v="7"/>
    <s v="O"/>
    <x v="27"/>
    <n v="695430"/>
    <n v="4"/>
    <n v="3.5"/>
    <n v="3.5"/>
    <n v="1.75E-3"/>
    <n v="1.75E-3"/>
  </r>
  <r>
    <x v="7"/>
    <s v="O"/>
    <x v="27"/>
    <n v="695600"/>
    <n v="4"/>
    <n v="7"/>
    <n v="7"/>
    <n v="3.5000000000000001E-3"/>
    <n v="3.5000000000000001E-3"/>
  </r>
  <r>
    <x v="7"/>
    <s v="O"/>
    <x v="27"/>
    <n v="725730"/>
    <n v="4"/>
    <n v="2"/>
    <n v="2"/>
    <n v="1E-3"/>
    <n v="1E-3"/>
  </r>
  <r>
    <x v="7"/>
    <s v="O"/>
    <x v="27"/>
    <n v="726001"/>
    <n v="4"/>
    <n v="1"/>
    <n v="1"/>
    <n v="5.0000000000000001E-4"/>
    <n v="5.0000000000000001E-4"/>
  </r>
  <r>
    <x v="7"/>
    <s v="O"/>
    <x v="27"/>
    <n v="726002"/>
    <n v="4"/>
    <n v="0.5"/>
    <n v="0.5"/>
    <n v="2.5000000000000001E-4"/>
    <n v="2.5000000000000001E-4"/>
  </r>
  <r>
    <x v="7"/>
    <s v="O"/>
    <x v="27"/>
    <n v="726003"/>
    <n v="4"/>
    <n v="1.5"/>
    <n v="1.5"/>
    <n v="7.5000000000000002E-4"/>
    <n v="7.5000000000000002E-4"/>
  </r>
  <r>
    <x v="7"/>
    <s v="O"/>
    <x v="27"/>
    <n v="726031"/>
    <n v="4"/>
    <n v="4"/>
    <n v="4"/>
    <n v="2E-3"/>
    <n v="2E-3"/>
  </r>
  <r>
    <x v="7"/>
    <s v="O"/>
    <x v="27"/>
    <n v="726032"/>
    <n v="4"/>
    <n v="1.5"/>
    <n v="1.5"/>
    <n v="7.5000000000000002E-4"/>
    <n v="7.5000000000000002E-4"/>
  </r>
  <r>
    <x v="7"/>
    <s v="O"/>
    <x v="27"/>
    <n v="735630"/>
    <n v="4"/>
    <n v="2"/>
    <n v="2"/>
    <n v="1E-3"/>
    <n v="1E-3"/>
  </r>
  <r>
    <x v="7"/>
    <s v="O"/>
    <x v="27"/>
    <n v="735700"/>
    <n v="4"/>
    <n v="3"/>
    <n v="3"/>
    <n v="1.5E-3"/>
    <n v="1.5E-3"/>
  </r>
  <r>
    <x v="7"/>
    <s v="O"/>
    <x v="27"/>
    <n v="735730"/>
    <n v="4"/>
    <n v="1"/>
    <n v="1"/>
    <n v="5.0000000000000001E-4"/>
    <n v="5.0000000000000001E-4"/>
  </r>
  <r>
    <x v="7"/>
    <s v="O"/>
    <x v="27"/>
    <n v="736001"/>
    <n v="4"/>
    <n v="5.5"/>
    <n v="5.5"/>
    <n v="2.7499999999999998E-3"/>
    <n v="2.7499999999999998E-3"/>
  </r>
  <r>
    <x v="7"/>
    <s v="O"/>
    <x v="27"/>
    <n v="745830"/>
    <n v="4"/>
    <n v="6"/>
    <n v="6"/>
    <n v="3.0000000000000001E-3"/>
    <n v="3.0000000000000001E-3"/>
  </r>
  <r>
    <x v="7"/>
    <s v="O"/>
    <x v="27"/>
    <n v="755800"/>
    <n v="4"/>
    <n v="16.5"/>
    <n v="16.5"/>
    <n v="8.2500000000000004E-3"/>
    <n v="8.2500000000000004E-3"/>
  </r>
  <r>
    <x v="7"/>
    <s v="O"/>
    <x v="27"/>
    <n v="755830"/>
    <n v="4"/>
    <n v="7"/>
    <n v="7"/>
    <n v="3.5000000000000001E-3"/>
    <n v="3.5000000000000001E-3"/>
  </r>
  <r>
    <x v="7"/>
    <s v="O"/>
    <x v="27"/>
    <n v="765830"/>
    <n v="4"/>
    <n v="0.5"/>
    <n v="0.5"/>
    <n v="2.5000000000000001E-4"/>
    <n v="2.5000000000000001E-4"/>
  </r>
  <r>
    <x v="7"/>
    <s v="O"/>
    <x v="27"/>
    <n v="775830"/>
    <n v="4"/>
    <n v="98"/>
    <n v="98"/>
    <n v="4.9000000000000002E-2"/>
    <n v="4.9000000000000002E-2"/>
  </r>
  <r>
    <x v="7"/>
    <s v="O"/>
    <x v="28"/>
    <n v="645501"/>
    <n v="4"/>
    <n v="3"/>
    <n v="3"/>
    <n v="1.5E-3"/>
    <n v="1.5E-3"/>
  </r>
  <r>
    <x v="7"/>
    <s v="O"/>
    <x v="28"/>
    <n v="645530"/>
    <n v="4"/>
    <n v="14"/>
    <n v="14"/>
    <n v="7.0000000000000001E-3"/>
    <n v="7.0000000000000001E-3"/>
  </r>
  <r>
    <x v="7"/>
    <m/>
    <x v="30"/>
    <n v="10510"/>
    <n v="1"/>
    <n v="4"/>
    <n v="4"/>
    <n v="2E-3"/>
    <n v="2E-3"/>
  </r>
  <r>
    <x v="7"/>
    <m/>
    <x v="30"/>
    <n v="10961"/>
    <n v="1"/>
    <n v="11"/>
    <n v="11"/>
    <n v="5.4999999999999997E-3"/>
    <n v="5.4999999999999997E-3"/>
  </r>
  <r>
    <x v="7"/>
    <m/>
    <x v="30"/>
    <n v="11341"/>
    <n v="1"/>
    <n v="9"/>
    <n v="9"/>
    <n v="4.4999999999999997E-3"/>
    <n v="4.4999999999999997E-3"/>
  </r>
  <r>
    <x v="7"/>
    <m/>
    <x v="30"/>
    <n v="11393"/>
    <n v="1"/>
    <n v="11"/>
    <n v="11"/>
    <n v="5.4999999999999997E-3"/>
    <n v="5.4999999999999997E-3"/>
  </r>
  <r>
    <x v="8"/>
    <s v="A"/>
    <x v="0"/>
    <n v="345602"/>
    <n v="1"/>
    <n v="541.79999999999995"/>
    <n v="541.79999999999995"/>
    <n v="0.27089999999999997"/>
    <n v="0.27089999999999997"/>
  </r>
  <r>
    <x v="8"/>
    <s v="A"/>
    <x v="0"/>
    <n v="345607"/>
    <n v="1"/>
    <n v="1678.38"/>
    <n v="1684.2775999999999"/>
    <n v="0.8391900000000001"/>
    <n v="0.84213879999999997"/>
  </r>
  <r>
    <x v="8"/>
    <s v="A"/>
    <x v="0"/>
    <n v="355601"/>
    <n v="1"/>
    <n v="11427.25"/>
    <n v="11435.1533"/>
    <n v="5.7136250000000004"/>
    <n v="5.7175766499999998"/>
  </r>
  <r>
    <x v="8"/>
    <s v="A"/>
    <x v="0"/>
    <n v="355602"/>
    <n v="1"/>
    <n v="1584.96"/>
    <n v="1588.2143000000001"/>
    <n v="0.79248000000000007"/>
    <n v="0.79410715000000009"/>
  </r>
  <r>
    <x v="8"/>
    <s v="A"/>
    <x v="0"/>
    <n v="355631"/>
    <n v="1"/>
    <n v="18185.05"/>
    <n v="18198.253100000002"/>
    <n v="9.0925250000000002"/>
    <n v="9.0991265500000011"/>
  </r>
  <r>
    <x v="8"/>
    <s v="A"/>
    <x v="0"/>
    <n v="355632"/>
    <n v="1"/>
    <n v="1145"/>
    <n v="1145"/>
    <n v="0.57250000000000001"/>
    <n v="0.57250000000000001"/>
  </r>
  <r>
    <x v="8"/>
    <s v="A"/>
    <x v="0"/>
    <n v="355633"/>
    <n v="1"/>
    <n v="2122.06"/>
    <n v="2125.3143"/>
    <n v="1.0610299999999999"/>
    <n v="1.0626571499999999"/>
  </r>
  <r>
    <x v="8"/>
    <s v="A"/>
    <x v="0"/>
    <n v="355634"/>
    <n v="1"/>
    <n v="302.35000000000002"/>
    <n v="302.35000000000002"/>
    <n v="0.151175"/>
    <n v="0.151175"/>
  </r>
  <r>
    <x v="8"/>
    <s v="A"/>
    <x v="0"/>
    <n v="355635"/>
    <n v="1"/>
    <n v="1683.75"/>
    <n v="1683.75"/>
    <n v="0.84187500000000004"/>
    <n v="0.84187500000000004"/>
  </r>
  <r>
    <x v="8"/>
    <s v="A"/>
    <x v="0"/>
    <n v="355702"/>
    <n v="1"/>
    <n v="1861.78"/>
    <n v="2009.2448999999999"/>
    <n v="0.93089"/>
    <n v="1.0046224500000001"/>
  </r>
  <r>
    <x v="8"/>
    <s v="A"/>
    <x v="0"/>
    <n v="355703"/>
    <n v="1"/>
    <n v="3480.05"/>
    <n v="3481.4459000000002"/>
    <n v="1.7400250000000002"/>
    <n v="1.7407229500000001"/>
  </r>
  <r>
    <x v="8"/>
    <s v="A"/>
    <x v="0"/>
    <n v="355704"/>
    <n v="1"/>
    <n v="302"/>
    <n v="302"/>
    <n v="0.151"/>
    <n v="0.151"/>
  </r>
  <r>
    <x v="8"/>
    <s v="A"/>
    <x v="0"/>
    <n v="355705"/>
    <n v="1"/>
    <n v="519.20000000000005"/>
    <n v="519.20000000000005"/>
    <n v="0.2596"/>
    <n v="0.2596"/>
  </r>
  <r>
    <x v="8"/>
    <s v="A"/>
    <x v="0"/>
    <n v="365600"/>
    <n v="1"/>
    <n v="549"/>
    <n v="549"/>
    <n v="0.27450000000000002"/>
    <n v="0.27450000000000002"/>
  </r>
  <r>
    <x v="8"/>
    <s v="A"/>
    <x v="0"/>
    <n v="365630"/>
    <n v="1"/>
    <n v="166.1"/>
    <n v="166.1"/>
    <n v="8.3049999999999999E-2"/>
    <n v="8.3049999999999999E-2"/>
  </r>
  <r>
    <x v="8"/>
    <s v="A"/>
    <x v="0"/>
    <n v="365701"/>
    <n v="1"/>
    <n v="8640.98"/>
    <n v="8644.7000000000007"/>
    <n v="4.3204899999999995"/>
    <n v="4.3223500000000001"/>
  </r>
  <r>
    <x v="8"/>
    <s v="A"/>
    <x v="1"/>
    <n v="375730"/>
    <n v="1"/>
    <n v="12101.1"/>
    <n v="12101.5653"/>
    <n v="6.0505500000000003"/>
    <n v="6.0507826500000004"/>
  </r>
  <r>
    <x v="8"/>
    <s v="A"/>
    <x v="1"/>
    <n v="375801"/>
    <n v="1"/>
    <n v="8537.1200000000008"/>
    <n v="8553.5193999999992"/>
    <n v="4.2685600000000008"/>
    <n v="4.2767596999999995"/>
  </r>
  <r>
    <x v="8"/>
    <s v="A"/>
    <x v="1"/>
    <n v="375832"/>
    <n v="1"/>
    <n v="6.83"/>
    <n v="6.83"/>
    <n v="3.4150000000000001E-3"/>
    <n v="3.4150000000000001E-3"/>
  </r>
  <r>
    <x v="8"/>
    <s v="A"/>
    <x v="1"/>
    <n v="385800"/>
    <n v="1"/>
    <n v="69514.929999999993"/>
    <n v="69562.321800000005"/>
    <n v="34.757464999999996"/>
    <n v="34.781160900000003"/>
  </r>
  <r>
    <x v="8"/>
    <s v="A"/>
    <x v="1"/>
    <n v="385831"/>
    <n v="1"/>
    <n v="2523.9899999999998"/>
    <n v="2528.06"/>
    <n v="1.261995"/>
    <n v="1.26403"/>
  </r>
  <r>
    <x v="8"/>
    <s v="A"/>
    <x v="1"/>
    <n v="385901"/>
    <n v="1"/>
    <n v="6.83"/>
    <n v="6.83"/>
    <n v="3.4150000000000001E-3"/>
    <n v="3.4150000000000001E-3"/>
  </r>
  <r>
    <x v="8"/>
    <s v="A"/>
    <x v="1"/>
    <n v="395800"/>
    <n v="1"/>
    <n v="26043.77"/>
    <n v="26193.9506"/>
    <n v="13.021885000000001"/>
    <n v="13.0969753"/>
  </r>
  <r>
    <x v="8"/>
    <s v="A"/>
    <x v="1"/>
    <n v="395830"/>
    <n v="1"/>
    <n v="5087.87"/>
    <n v="5103.5583999999999"/>
    <n v="2.5439349999999998"/>
    <n v="2.5517791999999999"/>
  </r>
  <r>
    <x v="8"/>
    <s v="A"/>
    <x v="1"/>
    <n v="395901"/>
    <n v="1"/>
    <n v="50.31"/>
    <n v="50.918500000000002"/>
    <n v="2.5155E-2"/>
    <n v="2.5459249999999999E-2"/>
  </r>
  <r>
    <x v="8"/>
    <s v="A"/>
    <x v="2"/>
    <n v="395931"/>
    <n v="1"/>
    <n v="96.66"/>
    <n v="96.714299999999994"/>
    <n v="4.8329999999999998E-2"/>
    <n v="4.8357149999999995E-2"/>
  </r>
  <r>
    <x v="8"/>
    <s v="A"/>
    <x v="2"/>
    <n v="405830"/>
    <n v="1"/>
    <n v="1448.19"/>
    <n v="1448.19"/>
    <n v="0.72409500000000004"/>
    <n v="0.72409500000000004"/>
  </r>
  <r>
    <x v="8"/>
    <s v="A"/>
    <x v="2"/>
    <n v="405900"/>
    <n v="1"/>
    <n v="4527.54"/>
    <n v="4527.7067999999999"/>
    <n v="2.2637700000000001"/>
    <n v="2.2638533999999999"/>
  </r>
  <r>
    <x v="8"/>
    <s v="A"/>
    <x v="2"/>
    <n v="405933"/>
    <n v="1"/>
    <n v="6.84"/>
    <n v="6.9795999999999996"/>
    <n v="3.4199999999999999E-3"/>
    <n v="3.4897999999999999E-3"/>
  </r>
  <r>
    <x v="8"/>
    <s v="A"/>
    <x v="2"/>
    <n v="405934"/>
    <n v="1"/>
    <n v="15"/>
    <n v="15"/>
    <n v="7.4999999999999997E-3"/>
    <n v="7.4999999999999997E-3"/>
  </r>
  <r>
    <x v="8"/>
    <s v="A"/>
    <x v="2"/>
    <n v="415830"/>
    <n v="1"/>
    <n v="227.7"/>
    <n v="227.7"/>
    <n v="0.11384999999999999"/>
    <n v="0.11384999999999999"/>
  </r>
  <r>
    <x v="8"/>
    <s v="A"/>
    <x v="2"/>
    <n v="415900"/>
    <n v="1"/>
    <n v="3404.33"/>
    <n v="3423.0118000000002"/>
    <n v="1.7021649999999999"/>
    <n v="1.7115059000000001"/>
  </r>
  <r>
    <x v="8"/>
    <s v="A"/>
    <x v="2"/>
    <n v="415931"/>
    <n v="1"/>
    <n v="15.56"/>
    <n v="15.8339"/>
    <n v="7.7800000000000005E-3"/>
    <n v="7.9169500000000007E-3"/>
  </r>
  <r>
    <x v="8"/>
    <s v="A"/>
    <x v="2"/>
    <n v="425900"/>
    <n v="1"/>
    <n v="124"/>
    <n v="128"/>
    <n v="6.2E-2"/>
    <n v="6.4000000000000001E-2"/>
  </r>
  <r>
    <x v="8"/>
    <s v="A"/>
    <x v="2"/>
    <n v="425931"/>
    <n v="1"/>
    <n v="2031.51"/>
    <n v="2225.1188000000002"/>
    <n v="1.015755"/>
    <n v="1.1125594000000001"/>
  </r>
  <r>
    <x v="8"/>
    <s v="A"/>
    <x v="2"/>
    <n v="426002"/>
    <n v="1"/>
    <n v="63.44"/>
    <n v="64.734700000000004"/>
    <n v="3.1719999999999998E-2"/>
    <n v="3.2367350000000003E-2"/>
  </r>
  <r>
    <x v="8"/>
    <s v="A"/>
    <x v="2"/>
    <n v="435931"/>
    <n v="2"/>
    <n v="3711.64"/>
    <n v="4096.0356000000002"/>
    <n v="1.85582"/>
    <n v="2.0480178000000002"/>
  </r>
  <r>
    <x v="8"/>
    <s v="A"/>
    <x v="3"/>
    <n v="325700"/>
    <n v="1"/>
    <n v="31"/>
    <n v="31"/>
    <n v="1.55E-2"/>
    <n v="1.55E-2"/>
  </r>
  <r>
    <x v="8"/>
    <s v="A"/>
    <x v="3"/>
    <n v="335634"/>
    <n v="1"/>
    <n v="64.400000000000006"/>
    <n v="64.400000000000006"/>
    <n v="3.2199999999999999E-2"/>
    <n v="3.2199999999999999E-2"/>
  </r>
  <r>
    <x v="8"/>
    <s v="A"/>
    <x v="3"/>
    <n v="335701"/>
    <n v="1"/>
    <n v="1640.1"/>
    <n v="1640.1795999999999"/>
    <n v="0.82004999999999995"/>
    <n v="0.82008979999999998"/>
  </r>
  <r>
    <x v="8"/>
    <s v="A"/>
    <x v="3"/>
    <n v="335702"/>
    <n v="1"/>
    <n v="4"/>
    <n v="4.5454999999999997"/>
    <n v="2E-3"/>
    <n v="2.27275E-3"/>
  </r>
  <r>
    <x v="8"/>
    <s v="A"/>
    <x v="3"/>
    <n v="335703"/>
    <n v="1"/>
    <n v="32.9"/>
    <n v="32.924500000000002"/>
    <n v="1.6449999999999999E-2"/>
    <n v="1.6462250000000001E-2"/>
  </r>
  <r>
    <x v="8"/>
    <s v="A"/>
    <x v="3"/>
    <n v="335731"/>
    <n v="1"/>
    <n v="14.4"/>
    <n v="14.4795"/>
    <n v="7.1999999999999998E-3"/>
    <n v="7.2397499999999997E-3"/>
  </r>
  <r>
    <x v="8"/>
    <s v="A"/>
    <x v="3"/>
    <n v="335732"/>
    <n v="1"/>
    <n v="3"/>
    <n v="3.0611999999999999"/>
    <n v="1.5E-3"/>
    <n v="1.5306E-3"/>
  </r>
  <r>
    <x v="8"/>
    <s v="A"/>
    <x v="3"/>
    <n v="335733"/>
    <n v="1"/>
    <n v="13"/>
    <n v="13"/>
    <n v="6.4999999999999997E-3"/>
    <n v="6.4999999999999997E-3"/>
  </r>
  <r>
    <x v="8"/>
    <s v="A"/>
    <x v="3"/>
    <n v="345534"/>
    <n v="1"/>
    <n v="2327"/>
    <n v="2327.1019999999999"/>
    <n v="1.1635"/>
    <n v="1.163551"/>
  </r>
  <r>
    <x v="8"/>
    <s v="A"/>
    <x v="3"/>
    <n v="345603"/>
    <n v="1"/>
    <n v="13909.62"/>
    <n v="13931.078799999999"/>
    <n v="6.9548100000000002"/>
    <n v="6.9655393999999999"/>
  </r>
  <r>
    <x v="8"/>
    <s v="A"/>
    <x v="3"/>
    <n v="345605"/>
    <n v="1"/>
    <n v="211.48"/>
    <n v="211.48"/>
    <n v="0.10574"/>
    <n v="0.10574"/>
  </r>
  <r>
    <x v="8"/>
    <s v="A"/>
    <x v="3"/>
    <n v="345606"/>
    <n v="1"/>
    <n v="1710.31"/>
    <n v="1718.2692"/>
    <n v="0.855155"/>
    <n v="0.85913459999999997"/>
  </r>
  <r>
    <x v="8"/>
    <s v="A"/>
    <x v="3"/>
    <n v="345631"/>
    <n v="1"/>
    <n v="136.41999999999999"/>
    <n v="137.59549999999999"/>
    <n v="6.8209999999999993E-2"/>
    <n v="6.8797749999999991E-2"/>
  </r>
  <r>
    <x v="8"/>
    <s v="A"/>
    <x v="3"/>
    <n v="345632"/>
    <n v="1"/>
    <n v="122.76"/>
    <n v="122.76"/>
    <n v="6.1380000000000004E-2"/>
    <n v="6.1380000000000004E-2"/>
  </r>
  <r>
    <x v="8"/>
    <s v="A"/>
    <x v="3"/>
    <n v="345701"/>
    <n v="1"/>
    <n v="980"/>
    <n v="980.10209999999995"/>
    <n v="0.49"/>
    <n v="0.49005104999999999"/>
  </r>
  <r>
    <x v="8"/>
    <s v="A"/>
    <x v="3"/>
    <n v="345702"/>
    <n v="1"/>
    <n v="1582.45"/>
    <n v="1582.4785999999999"/>
    <n v="0.79122500000000007"/>
    <n v="0.79123929999999998"/>
  </r>
  <r>
    <x v="8"/>
    <s v="A"/>
    <x v="3"/>
    <n v="345704"/>
    <n v="1"/>
    <n v="22"/>
    <n v="22"/>
    <n v="1.0999999999999999E-2"/>
    <n v="1.0999999999999999E-2"/>
  </r>
  <r>
    <x v="8"/>
    <s v="A"/>
    <x v="3"/>
    <n v="345705"/>
    <n v="1"/>
    <n v="96.46"/>
    <n v="96.46"/>
    <n v="4.8229999999999995E-2"/>
    <n v="4.8229999999999995E-2"/>
  </r>
  <r>
    <x v="8"/>
    <s v="A"/>
    <x v="3"/>
    <n v="345706"/>
    <n v="1"/>
    <n v="109"/>
    <n v="109"/>
    <n v="5.45E-2"/>
    <n v="5.45E-2"/>
  </r>
  <r>
    <x v="8"/>
    <s v="A"/>
    <x v="3"/>
    <n v="345731"/>
    <n v="1"/>
    <n v="18.399999999999999"/>
    <n v="18.444900000000001"/>
    <n v="9.1999999999999998E-3"/>
    <n v="9.2224500000000001E-3"/>
  </r>
  <r>
    <x v="8"/>
    <s v="A"/>
    <x v="3"/>
    <n v="345801"/>
    <n v="1"/>
    <n v="70.89"/>
    <n v="70.906300000000002"/>
    <n v="3.5444999999999997E-2"/>
    <n v="3.5453150000000003E-2"/>
  </r>
  <r>
    <x v="8"/>
    <s v="A"/>
    <x v="3"/>
    <n v="345803"/>
    <n v="1"/>
    <n v="371.71"/>
    <n v="375.78039999999999"/>
    <n v="0.18585499999999999"/>
    <n v="0.18789019999999998"/>
  </r>
  <r>
    <x v="8"/>
    <s v="A"/>
    <x v="3"/>
    <n v="355707"/>
    <n v="1"/>
    <n v="199.74"/>
    <n v="199.74"/>
    <n v="9.987E-2"/>
    <n v="9.987E-2"/>
  </r>
  <r>
    <x v="8"/>
    <s v="A"/>
    <x v="3"/>
    <n v="355731"/>
    <n v="1"/>
    <n v="616"/>
    <n v="616"/>
    <n v="0.308"/>
    <n v="0.308"/>
  </r>
  <r>
    <x v="8"/>
    <s v="A"/>
    <x v="3"/>
    <n v="355732"/>
    <n v="1"/>
    <n v="54"/>
    <n v="54"/>
    <n v="2.7E-2"/>
    <n v="2.7E-2"/>
  </r>
  <r>
    <x v="8"/>
    <s v="A"/>
    <x v="3"/>
    <n v="355801"/>
    <n v="1"/>
    <n v="1557.75"/>
    <n v="1558.6805999999999"/>
    <n v="0.77887499999999998"/>
    <n v="0.77934029999999999"/>
  </r>
  <r>
    <x v="8"/>
    <s v="A"/>
    <x v="3"/>
    <n v="355830"/>
    <n v="1"/>
    <n v="85.47"/>
    <n v="87.214299999999994"/>
    <n v="4.2735000000000002E-2"/>
    <n v="4.3607149999999997E-2"/>
  </r>
  <r>
    <x v="8"/>
    <s v="A"/>
    <x v="3"/>
    <n v="365804"/>
    <n v="1"/>
    <n v="878.31"/>
    <n v="882.73040000000003"/>
    <n v="0.43915499999999996"/>
    <n v="0.44136520000000001"/>
  </r>
  <r>
    <x v="8"/>
    <s v="A"/>
    <x v="3"/>
    <n v="365830"/>
    <n v="1"/>
    <n v="112.68"/>
    <n v="112.68"/>
    <n v="5.6340000000000001E-2"/>
    <n v="5.6340000000000001E-2"/>
  </r>
  <r>
    <x v="8"/>
    <s v="A"/>
    <x v="4"/>
    <n v="365731"/>
    <n v="1"/>
    <n v="11152.73"/>
    <n v="11154.3586"/>
    <n v="5.576365"/>
    <n v="5.5771793000000001"/>
  </r>
  <r>
    <x v="8"/>
    <s v="A"/>
    <x v="4"/>
    <n v="365732"/>
    <n v="1"/>
    <n v="1309.8"/>
    <n v="1337.8"/>
    <n v="0.65489999999999993"/>
    <n v="0.66889999999999994"/>
  </r>
  <r>
    <x v="8"/>
    <s v="A"/>
    <x v="4"/>
    <n v="365733"/>
    <n v="1"/>
    <n v="1926.4"/>
    <n v="1926.4"/>
    <n v="0.96320000000000006"/>
    <n v="0.96320000000000006"/>
  </r>
  <r>
    <x v="8"/>
    <s v="A"/>
    <x v="4"/>
    <n v="365734"/>
    <n v="1"/>
    <n v="4195.25"/>
    <n v="4197.1112000000003"/>
    <n v="2.0976249999999999"/>
    <n v="2.0985556000000001"/>
  </r>
  <r>
    <x v="8"/>
    <s v="A"/>
    <x v="4"/>
    <n v="365801"/>
    <n v="1"/>
    <n v="1635.1"/>
    <n v="1641.38"/>
    <n v="0.81755"/>
    <n v="0.82069000000000003"/>
  </r>
  <r>
    <x v="8"/>
    <s v="A"/>
    <x v="4"/>
    <n v="365802"/>
    <n v="1"/>
    <n v="329.46"/>
    <n v="360.05090000000001"/>
    <n v="0.16472999999999999"/>
    <n v="0.18002545"/>
  </r>
  <r>
    <x v="8"/>
    <s v="A"/>
    <x v="4"/>
    <n v="365803"/>
    <n v="1"/>
    <n v="654"/>
    <n v="655.09090000000003"/>
    <n v="0.32700000000000001"/>
    <n v="0.32754545000000002"/>
  </r>
  <r>
    <x v="8"/>
    <s v="A"/>
    <x v="4"/>
    <n v="365805"/>
    <n v="1"/>
    <n v="16.5"/>
    <n v="16.5"/>
    <n v="8.2500000000000004E-3"/>
    <n v="8.2500000000000004E-3"/>
  </r>
  <r>
    <x v="8"/>
    <s v="A"/>
    <x v="5"/>
    <n v="305431"/>
    <n v="1"/>
    <n v="412.7"/>
    <n v="412.77760000000001"/>
    <n v="0.20635000000000001"/>
    <n v="0.20638880000000001"/>
  </r>
  <r>
    <x v="8"/>
    <s v="A"/>
    <x v="5"/>
    <n v="305501"/>
    <n v="1"/>
    <n v="126.4"/>
    <n v="126.4"/>
    <n v="6.3200000000000006E-2"/>
    <n v="6.3200000000000006E-2"/>
  </r>
  <r>
    <x v="8"/>
    <s v="A"/>
    <x v="5"/>
    <n v="305502"/>
    <n v="1"/>
    <n v="42"/>
    <n v="42"/>
    <n v="2.1000000000000001E-2"/>
    <n v="2.1000000000000001E-2"/>
  </r>
  <r>
    <x v="8"/>
    <s v="A"/>
    <x v="5"/>
    <n v="305531"/>
    <n v="1"/>
    <n v="19"/>
    <n v="19.387799999999999"/>
    <n v="9.4999999999999998E-3"/>
    <n v="9.6939000000000001E-3"/>
  </r>
  <r>
    <x v="8"/>
    <s v="A"/>
    <x v="5"/>
    <n v="315431"/>
    <n v="1"/>
    <n v="8270"/>
    <n v="8271.7837"/>
    <n v="4.1349999999999998"/>
    <n v="4.1358918500000001"/>
  </r>
  <r>
    <x v="8"/>
    <s v="A"/>
    <x v="5"/>
    <n v="315432"/>
    <n v="1"/>
    <n v="9016.99"/>
    <n v="9042.1388999999999"/>
    <n v="4.5084949999999999"/>
    <n v="4.5210694499999997"/>
  </r>
  <r>
    <x v="8"/>
    <s v="A"/>
    <x v="5"/>
    <n v="315501"/>
    <n v="1"/>
    <n v="4204"/>
    <n v="4205.0164000000004"/>
    <n v="2.1019999999999999"/>
    <n v="2.1025082000000004"/>
  </r>
  <r>
    <x v="8"/>
    <s v="A"/>
    <x v="5"/>
    <n v="315502"/>
    <n v="1"/>
    <n v="260.08"/>
    <n v="265.24489999999997"/>
    <n v="0.13003999999999999"/>
    <n v="0.13262244999999998"/>
  </r>
  <r>
    <x v="8"/>
    <s v="A"/>
    <x v="5"/>
    <n v="315504"/>
    <n v="1"/>
    <n v="12.42"/>
    <n v="12.673500000000001"/>
    <n v="6.2100000000000002E-3"/>
    <n v="6.3367500000000004E-3"/>
  </r>
  <r>
    <x v="8"/>
    <s v="A"/>
    <x v="5"/>
    <n v="325431"/>
    <n v="1"/>
    <n v="1739.5"/>
    <n v="1752.6817000000001"/>
    <n v="0.86975000000000002"/>
    <n v="0.87634085000000006"/>
  </r>
  <r>
    <x v="8"/>
    <s v="A"/>
    <x v="5"/>
    <n v="325433"/>
    <n v="1"/>
    <n v="5122.95"/>
    <n v="5216.3860000000004"/>
    <n v="2.5614749999999997"/>
    <n v="2.6081930000000004"/>
  </r>
  <r>
    <x v="8"/>
    <s v="A"/>
    <x v="5"/>
    <n v="325501"/>
    <n v="1"/>
    <n v="599.05999999999995"/>
    <n v="611.28570000000002"/>
    <n v="0.29952999999999996"/>
    <n v="0.30564285000000002"/>
  </r>
  <r>
    <x v="8"/>
    <s v="A"/>
    <x v="5"/>
    <n v="325502"/>
    <n v="1"/>
    <n v="1304.54"/>
    <n v="1331.1632"/>
    <n v="0.65227000000000002"/>
    <n v="0.6655816"/>
  </r>
  <r>
    <x v="8"/>
    <s v="A"/>
    <x v="5"/>
    <n v="325503"/>
    <n v="1"/>
    <n v="322.83999999999997"/>
    <n v="327.89789999999999"/>
    <n v="0.16141999999999998"/>
    <n v="0.16394895000000001"/>
  </r>
  <r>
    <x v="8"/>
    <s v="A"/>
    <x v="5"/>
    <n v="325531"/>
    <n v="1"/>
    <n v="1472.36"/>
    <n v="1473.9795999999999"/>
    <n v="0.73617999999999995"/>
    <n v="0.73698979999999992"/>
  </r>
  <r>
    <x v="8"/>
    <s v="A"/>
    <x v="5"/>
    <n v="325532"/>
    <n v="1"/>
    <n v="91.45"/>
    <n v="93.316299999999998"/>
    <n v="4.5725000000000002E-2"/>
    <n v="4.6658150000000002E-2"/>
  </r>
  <r>
    <x v="8"/>
    <s v="A"/>
    <x v="5"/>
    <n v="325601"/>
    <n v="1"/>
    <n v="321"/>
    <n v="321"/>
    <n v="0.1605"/>
    <n v="0.1605"/>
  </r>
  <r>
    <x v="8"/>
    <s v="A"/>
    <x v="5"/>
    <n v="325602"/>
    <n v="1"/>
    <n v="2048.15"/>
    <n v="2061.5408000000002"/>
    <n v="1.0240750000000001"/>
    <n v="1.0307704000000002"/>
  </r>
  <r>
    <x v="8"/>
    <s v="A"/>
    <x v="5"/>
    <n v="325603"/>
    <n v="1"/>
    <n v="1060"/>
    <n v="1060"/>
    <n v="0.53"/>
    <n v="0.53"/>
  </r>
  <r>
    <x v="8"/>
    <s v="A"/>
    <x v="5"/>
    <n v="325631"/>
    <n v="1"/>
    <n v="39.1"/>
    <n v="39.1327"/>
    <n v="1.9550000000000001E-2"/>
    <n v="1.956635E-2"/>
  </r>
  <r>
    <x v="8"/>
    <s v="A"/>
    <x v="5"/>
    <n v="335506"/>
    <n v="1"/>
    <n v="313"/>
    <n v="319.3877"/>
    <n v="0.1565"/>
    <n v="0.15969385"/>
  </r>
  <r>
    <x v="8"/>
    <s v="A"/>
    <x v="5"/>
    <n v="335533"/>
    <n v="1"/>
    <n v="3928.65"/>
    <n v="3990.4796999999999"/>
    <n v="1.9643250000000001"/>
    <n v="1.9952398499999999"/>
  </r>
  <r>
    <x v="8"/>
    <s v="A"/>
    <x v="5"/>
    <n v="335534"/>
    <n v="1"/>
    <n v="1699.2"/>
    <n v="1726.8978999999999"/>
    <n v="0.84960000000000002"/>
    <n v="0.86344894999999999"/>
  </r>
  <r>
    <x v="8"/>
    <s v="A"/>
    <x v="5"/>
    <n v="335535"/>
    <n v="1"/>
    <n v="865.5"/>
    <n v="883.16319999999996"/>
    <n v="0.43275000000000002"/>
    <n v="0.44158159999999996"/>
  </r>
  <r>
    <x v="8"/>
    <s v="A"/>
    <x v="5"/>
    <n v="335601"/>
    <n v="1"/>
    <n v="782.92"/>
    <n v="788.01390000000004"/>
    <n v="0.39145999999999997"/>
    <n v="0.39400695000000002"/>
  </r>
  <r>
    <x v="8"/>
    <s v="A"/>
    <x v="5"/>
    <n v="335602"/>
    <n v="1"/>
    <n v="375.88"/>
    <n v="380.78910000000002"/>
    <n v="0.18794"/>
    <n v="0.19039455"/>
  </r>
  <r>
    <x v="8"/>
    <s v="A"/>
    <x v="5"/>
    <n v="335603"/>
    <n v="1"/>
    <n v="81"/>
    <n v="81"/>
    <n v="4.0500000000000001E-2"/>
    <n v="4.0500000000000001E-2"/>
  </r>
  <r>
    <x v="8"/>
    <s v="A"/>
    <x v="5"/>
    <n v="345535"/>
    <n v="1"/>
    <n v="5193.16"/>
    <n v="5194.9233000000004"/>
    <n v="2.5965799999999999"/>
    <n v="2.5974616500000001"/>
  </r>
  <r>
    <x v="8"/>
    <s v="A"/>
    <x v="5"/>
    <n v="345604"/>
    <n v="1"/>
    <n v="574.77"/>
    <n v="575.94550000000004"/>
    <n v="0.287385"/>
    <n v="0.28797275"/>
  </r>
  <r>
    <x v="8"/>
    <s v="A"/>
    <x v="6"/>
    <n v="325432"/>
    <n v="1"/>
    <n v="12"/>
    <n v="12.232699999999999"/>
    <n v="6.0000000000000001E-3"/>
    <n v="6.1163499999999996E-3"/>
  </r>
  <r>
    <x v="8"/>
    <s v="A"/>
    <x v="6"/>
    <n v="325434"/>
    <n v="1"/>
    <n v="182"/>
    <n v="182"/>
    <n v="9.0999999999999998E-2"/>
    <n v="9.0999999999999998E-2"/>
  </r>
  <r>
    <x v="8"/>
    <s v="A"/>
    <x v="6"/>
    <n v="335431"/>
    <n v="1"/>
    <n v="1366.22"/>
    <n v="1394.0123000000001"/>
    <n v="0.68310999999999999"/>
    <n v="0.6970061500000001"/>
  </r>
  <r>
    <x v="8"/>
    <s v="A"/>
    <x v="6"/>
    <n v="335432"/>
    <n v="1"/>
    <n v="308.5"/>
    <n v="308.5"/>
    <n v="0.15425"/>
    <n v="0.15425"/>
  </r>
  <r>
    <x v="8"/>
    <s v="A"/>
    <x v="6"/>
    <n v="335501"/>
    <n v="1"/>
    <n v="248.55"/>
    <n v="250.29390000000001"/>
    <n v="0.12427500000000001"/>
    <n v="0.12514695000000001"/>
  </r>
  <r>
    <x v="8"/>
    <s v="A"/>
    <x v="6"/>
    <n v="335502"/>
    <n v="1"/>
    <n v="352.04"/>
    <n v="359.22460000000001"/>
    <n v="0.17602000000000001"/>
    <n v="0.1796123"/>
  </r>
  <r>
    <x v="8"/>
    <s v="A"/>
    <x v="6"/>
    <n v="335503"/>
    <n v="1"/>
    <n v="1018"/>
    <n v="1038.7756999999999"/>
    <n v="0.50900000000000001"/>
    <n v="0.51938784999999998"/>
  </r>
  <r>
    <x v="8"/>
    <s v="A"/>
    <x v="6"/>
    <n v="335504"/>
    <n v="1"/>
    <n v="1879.13"/>
    <n v="1911.1839"/>
    <n v="0.93956500000000009"/>
    <n v="0.95559194999999997"/>
  </r>
  <r>
    <x v="8"/>
    <s v="A"/>
    <x v="6"/>
    <n v="335505"/>
    <n v="1"/>
    <n v="46.6"/>
    <n v="46.6"/>
    <n v="2.3300000000000001E-2"/>
    <n v="2.3300000000000001E-2"/>
  </r>
  <r>
    <x v="8"/>
    <s v="A"/>
    <x v="6"/>
    <n v="335531"/>
    <n v="1"/>
    <n v="634.34"/>
    <n v="640.17340000000002"/>
    <n v="0.31717000000000001"/>
    <n v="0.3200867"/>
  </r>
  <r>
    <x v="8"/>
    <s v="A"/>
    <x v="6"/>
    <n v="335532"/>
    <n v="1"/>
    <n v="927.58"/>
    <n v="944.14290000000005"/>
    <n v="0.46379000000000004"/>
    <n v="0.47207145"/>
  </r>
  <r>
    <x v="8"/>
    <s v="A"/>
    <x v="6"/>
    <n v="345430"/>
    <n v="1"/>
    <n v="136.72"/>
    <n v="139.5102"/>
    <n v="6.8360000000000004E-2"/>
    <n v="6.97551E-2"/>
  </r>
  <r>
    <x v="8"/>
    <s v="A"/>
    <x v="6"/>
    <n v="345500"/>
    <n v="1"/>
    <n v="4298.8"/>
    <n v="4298.8"/>
    <n v="2.1494"/>
    <n v="2.1494"/>
  </r>
  <r>
    <x v="8"/>
    <s v="A"/>
    <x v="6"/>
    <n v="345533"/>
    <n v="1"/>
    <n v="57.6"/>
    <n v="58.775500000000001"/>
    <n v="2.8799999999999999E-2"/>
    <n v="2.9387750000000001E-2"/>
  </r>
  <r>
    <x v="8"/>
    <s v="A"/>
    <x v="6"/>
    <n v="345536"/>
    <n v="1"/>
    <n v="1894.7"/>
    <n v="1894.7"/>
    <n v="0.94735000000000003"/>
    <n v="0.94735000000000003"/>
  </r>
  <r>
    <x v="8"/>
    <s v="A"/>
    <x v="6"/>
    <n v="345537"/>
    <n v="1"/>
    <n v="1858.2"/>
    <n v="1862.8489999999999"/>
    <n v="0.92910000000000004"/>
    <n v="0.93142449999999999"/>
  </r>
  <r>
    <x v="8"/>
    <s v="A"/>
    <x v="6"/>
    <n v="355530"/>
    <n v="1"/>
    <n v="1846.85"/>
    <n v="1851.9639"/>
    <n v="0.92342499999999994"/>
    <n v="0.92598194999999994"/>
  </r>
  <r>
    <x v="8"/>
    <s v="A"/>
    <x v="6"/>
    <n v="365530"/>
    <n v="1"/>
    <n v="799"/>
    <n v="815.30610000000001"/>
    <n v="0.39950000000000002"/>
    <n v="0.40765305000000002"/>
  </r>
  <r>
    <x v="8"/>
    <s v="E"/>
    <x v="7"/>
    <n v="445932"/>
    <n v="2"/>
    <n v="742"/>
    <n v="754.44910000000004"/>
    <n v="0.371"/>
    <n v="0.37722455000000005"/>
  </r>
  <r>
    <x v="8"/>
    <s v="E"/>
    <x v="7"/>
    <n v="465902"/>
    <n v="2"/>
    <n v="136"/>
    <n v="138.7756"/>
    <n v="6.8000000000000005E-2"/>
    <n v="6.9387799999999999E-2"/>
  </r>
  <r>
    <x v="8"/>
    <s v="E"/>
    <x v="7"/>
    <n v="466004"/>
    <n v="2"/>
    <n v="37.6"/>
    <n v="38.285699999999999"/>
    <n v="1.8800000000000001E-2"/>
    <n v="1.9142849999999999E-2"/>
  </r>
  <r>
    <x v="8"/>
    <s v="E"/>
    <x v="7"/>
    <n v="466005"/>
    <n v="2"/>
    <n v="33.6"/>
    <n v="34.285699999999999"/>
    <n v="1.6800000000000002E-2"/>
    <n v="1.7142849999999998E-2"/>
  </r>
  <r>
    <x v="8"/>
    <s v="E"/>
    <x v="8"/>
    <n v="445931"/>
    <n v="2"/>
    <n v="5012.79"/>
    <n v="5067.7116999999998"/>
    <n v="2.5063949999999999"/>
    <n v="2.5338558500000001"/>
  </r>
  <r>
    <x v="8"/>
    <s v="E"/>
    <x v="8"/>
    <n v="446001"/>
    <n v="2"/>
    <n v="33.14"/>
    <n v="33.816299999999998"/>
    <n v="1.6570000000000001E-2"/>
    <n v="1.690815E-2"/>
  </r>
  <r>
    <x v="8"/>
    <s v="E"/>
    <x v="8"/>
    <n v="455900"/>
    <n v="2"/>
    <n v="119.6"/>
    <n v="122.04089999999999"/>
    <n v="5.9799999999999999E-2"/>
    <n v="6.1020449999999997E-2"/>
  </r>
  <r>
    <x v="8"/>
    <s v="E"/>
    <x v="8"/>
    <n v="455930"/>
    <n v="2"/>
    <n v="361.08"/>
    <n v="368.44900000000001"/>
    <n v="0.18053999999999998"/>
    <n v="0.18422450000000001"/>
  </r>
  <r>
    <x v="8"/>
    <s v="E"/>
    <x v="8"/>
    <n v="456001"/>
    <n v="2"/>
    <n v="66.48"/>
    <n v="67.836699999999993"/>
    <n v="3.3239999999999999E-2"/>
    <n v="3.391835E-2"/>
  </r>
  <r>
    <x v="8"/>
    <s v="E"/>
    <x v="8"/>
    <n v="456004"/>
    <n v="2"/>
    <n v="33.24"/>
    <n v="33.918399999999998"/>
    <n v="1.6619999999999999E-2"/>
    <n v="1.6959200000000001E-2"/>
  </r>
  <r>
    <x v="8"/>
    <s v="E"/>
    <x v="8"/>
    <n v="465901"/>
    <n v="2"/>
    <n v="1720.6"/>
    <n v="1754.1836000000001"/>
    <n v="0.86029999999999995"/>
    <n v="0.87709180000000009"/>
  </r>
  <r>
    <x v="8"/>
    <s v="E"/>
    <x v="8"/>
    <n v="465904"/>
    <n v="2"/>
    <n v="8.39"/>
    <n v="8.5611999999999995"/>
    <n v="4.1949999999999999E-3"/>
    <n v="4.2805999999999999E-3"/>
  </r>
  <r>
    <x v="8"/>
    <s v="E"/>
    <x v="8"/>
    <n v="465932"/>
    <n v="2"/>
    <n v="936.08"/>
    <n v="954.28570000000002"/>
    <n v="0.46804000000000001"/>
    <n v="0.47714285000000001"/>
  </r>
  <r>
    <x v="8"/>
    <s v="E"/>
    <x v="8"/>
    <n v="465933"/>
    <n v="2"/>
    <n v="63.72"/>
    <n v="65.020399999999995"/>
    <n v="3.1859999999999999E-2"/>
    <n v="3.2510199999999996E-2"/>
  </r>
  <r>
    <x v="8"/>
    <s v="E"/>
    <x v="8"/>
    <n v="466001"/>
    <n v="2"/>
    <n v="297.04000000000002"/>
    <n v="303.10199999999998"/>
    <n v="0.14852000000000001"/>
    <n v="0.15155099999999999"/>
  </r>
  <r>
    <x v="8"/>
    <s v="E"/>
    <x v="8"/>
    <n v="475830"/>
    <n v="2"/>
    <n v="145.35"/>
    <n v="145.35"/>
    <n v="7.2675000000000003E-2"/>
    <n v="7.2675000000000003E-2"/>
  </r>
  <r>
    <x v="8"/>
    <s v="E"/>
    <x v="8"/>
    <n v="475900"/>
    <n v="2"/>
    <n v="1216.21"/>
    <n v="1231.6531"/>
    <n v="0.60810500000000001"/>
    <n v="0.61582654999999997"/>
  </r>
  <r>
    <x v="8"/>
    <s v="E"/>
    <x v="8"/>
    <n v="475931"/>
    <n v="2"/>
    <n v="534.62"/>
    <n v="545.53060000000005"/>
    <n v="0.26730999999999999"/>
    <n v="0.27276530000000004"/>
  </r>
  <r>
    <x v="8"/>
    <s v="E"/>
    <x v="8"/>
    <n v="476001"/>
    <n v="2"/>
    <n v="88.96"/>
    <n v="90.775499999999994"/>
    <n v="4.4479999999999999E-2"/>
    <n v="4.5387749999999998E-2"/>
  </r>
  <r>
    <x v="8"/>
    <s v="E"/>
    <x v="8"/>
    <n v="485730"/>
    <n v="2"/>
    <n v="183.5"/>
    <n v="186.67349999999999"/>
    <n v="9.1749999999999998E-2"/>
    <n v="9.3336749999999996E-2"/>
  </r>
  <r>
    <x v="8"/>
    <s v="E"/>
    <x v="8"/>
    <n v="485800"/>
    <n v="2"/>
    <n v="2958.38"/>
    <n v="3208.1529"/>
    <n v="1.47919"/>
    <n v="1.60407645"/>
  </r>
  <r>
    <x v="8"/>
    <s v="E"/>
    <x v="8"/>
    <n v="485831"/>
    <n v="2"/>
    <n v="6162.05"/>
    <n v="8260.5935000000009"/>
    <n v="3.0810249999999999"/>
    <n v="4.1302967500000003"/>
  </r>
  <r>
    <x v="8"/>
    <s v="E"/>
    <x v="8"/>
    <n v="485901"/>
    <n v="2"/>
    <n v="1125"/>
    <n v="1147.9591"/>
    <n v="0.5625"/>
    <n v="0.57397955000000001"/>
  </r>
  <r>
    <x v="8"/>
    <s v="E"/>
    <x v="8"/>
    <n v="485931"/>
    <n v="2"/>
    <n v="93.49"/>
    <n v="95.397999999999996"/>
    <n v="4.6744999999999995E-2"/>
    <n v="4.7698999999999998E-2"/>
  </r>
  <r>
    <x v="8"/>
    <s v="E"/>
    <x v="9"/>
    <n v="456031"/>
    <n v="2"/>
    <n v="154"/>
    <n v="154"/>
    <n v="7.6999999999999999E-2"/>
    <n v="7.6999999999999999E-2"/>
  </r>
  <r>
    <x v="8"/>
    <s v="E"/>
    <x v="9"/>
    <n v="456032"/>
    <n v="2"/>
    <n v="151"/>
    <n v="151"/>
    <n v="7.5499999999999998E-2"/>
    <n v="7.5499999999999998E-2"/>
  </r>
  <r>
    <x v="8"/>
    <s v="E"/>
    <x v="9"/>
    <n v="466003"/>
    <n v="2"/>
    <n v="67.7"/>
    <n v="68.906199999999998"/>
    <n v="3.3849999999999998E-2"/>
    <n v="3.44531E-2"/>
  </r>
  <r>
    <x v="8"/>
    <s v="E"/>
    <x v="9"/>
    <n v="466031"/>
    <n v="2"/>
    <n v="214.7"/>
    <n v="215.2653"/>
    <n v="0.10735"/>
    <n v="0.10763265"/>
  </r>
  <r>
    <x v="8"/>
    <s v="E"/>
    <x v="9"/>
    <n v="466032"/>
    <n v="2"/>
    <n v="85.45"/>
    <n v="87.161199999999994"/>
    <n v="4.2724999999999999E-2"/>
    <n v="4.3580599999999997E-2"/>
  </r>
  <r>
    <x v="8"/>
    <s v="E"/>
    <x v="9"/>
    <n v="466033"/>
    <n v="2"/>
    <n v="3.4"/>
    <n v="3.4693999999999998"/>
    <n v="1.6999999999999999E-3"/>
    <n v="1.7346999999999998E-3"/>
  </r>
  <r>
    <x v="8"/>
    <s v="E"/>
    <x v="9"/>
    <n v="475933"/>
    <n v="2"/>
    <n v="102"/>
    <n v="104.08159999999999"/>
    <n v="5.0999999999999997E-2"/>
    <n v="5.2040799999999998E-2"/>
  </r>
  <r>
    <x v="8"/>
    <s v="E"/>
    <x v="9"/>
    <n v="476003"/>
    <n v="2"/>
    <n v="1311.81"/>
    <n v="1333.5633"/>
    <n v="0.65590499999999996"/>
    <n v="0.66678165"/>
  </r>
  <r>
    <x v="8"/>
    <s v="E"/>
    <x v="9"/>
    <n v="476004"/>
    <n v="2"/>
    <n v="1083.78"/>
    <n v="1102.4304"/>
    <n v="0.54188999999999998"/>
    <n v="0.55121520000000002"/>
  </r>
  <r>
    <x v="8"/>
    <s v="E"/>
    <x v="9"/>
    <n v="476006"/>
    <n v="2"/>
    <n v="342.32"/>
    <n v="345.69389999999999"/>
    <n v="0.17116000000000001"/>
    <n v="0.17284695"/>
  </r>
  <r>
    <x v="8"/>
    <s v="E"/>
    <x v="9"/>
    <n v="476007"/>
    <n v="2"/>
    <n v="1904.31"/>
    <n v="1941.6795"/>
    <n v="0.95215499999999997"/>
    <n v="0.97083975"/>
  </r>
  <r>
    <x v="8"/>
    <s v="E"/>
    <x v="9"/>
    <n v="476008"/>
    <n v="2"/>
    <n v="716.73"/>
    <n v="731.29600000000005"/>
    <n v="0.35836499999999999"/>
    <n v="0.36564800000000003"/>
  </r>
  <r>
    <x v="8"/>
    <s v="E"/>
    <x v="9"/>
    <n v="476009"/>
    <n v="2"/>
    <n v="262.2"/>
    <n v="267.55110000000002"/>
    <n v="0.13109999999999999"/>
    <n v="0.13377555000000002"/>
  </r>
  <r>
    <x v="8"/>
    <s v="E"/>
    <x v="9"/>
    <n v="476031"/>
    <n v="2"/>
    <n v="949.92"/>
    <n v="969.30610000000001"/>
    <n v="0.47495999999999999"/>
    <n v="0.48465305000000003"/>
  </r>
  <r>
    <x v="8"/>
    <s v="E"/>
    <x v="9"/>
    <n v="476032"/>
    <n v="2"/>
    <n v="2293"/>
    <n v="2338.1266000000001"/>
    <n v="1.1465000000000001"/>
    <n v="1.1690632999999999"/>
  </r>
  <r>
    <x v="8"/>
    <s v="E"/>
    <x v="9"/>
    <n v="476033"/>
    <n v="2"/>
    <n v="651"/>
    <n v="664.28579999999999"/>
    <n v="0.32550000000000001"/>
    <n v="0.33214290000000002"/>
  </r>
  <r>
    <x v="8"/>
    <s v="E"/>
    <x v="9"/>
    <n v="476034"/>
    <n v="2"/>
    <n v="538"/>
    <n v="547.32650000000001"/>
    <n v="0.26900000000000002"/>
    <n v="0.27366325000000002"/>
  </r>
  <r>
    <x v="8"/>
    <s v="E"/>
    <x v="9"/>
    <n v="476035"/>
    <n v="2"/>
    <n v="97.08"/>
    <n v="99.061199999999999"/>
    <n v="4.854E-2"/>
    <n v="4.9530600000000001E-2"/>
  </r>
  <r>
    <x v="8"/>
    <s v="E"/>
    <x v="9"/>
    <n v="485932"/>
    <n v="2"/>
    <n v="942"/>
    <n v="961.22460000000001"/>
    <n v="0.47099999999999997"/>
    <n v="0.48061229999999999"/>
  </r>
  <r>
    <x v="8"/>
    <s v="E"/>
    <x v="9"/>
    <n v="486001"/>
    <n v="2"/>
    <n v="3.2"/>
    <n v="3.2652999999999999"/>
    <n v="1.6000000000000001E-3"/>
    <n v="1.63265E-3"/>
  </r>
  <r>
    <x v="8"/>
    <s v="E"/>
    <x v="9"/>
    <n v="486034"/>
    <n v="2"/>
    <n v="55.4"/>
    <n v="56.5306"/>
    <n v="2.7699999999999999E-2"/>
    <n v="2.82653E-2"/>
  </r>
  <r>
    <x v="8"/>
    <s v="E"/>
    <x v="10"/>
    <n v="475932"/>
    <n v="2"/>
    <n v="415"/>
    <n v="421.24489999999997"/>
    <n v="0.20749999999999999"/>
    <n v="0.21062244999999999"/>
  </r>
  <r>
    <x v="8"/>
    <s v="E"/>
    <x v="10"/>
    <n v="475934"/>
    <n v="2"/>
    <n v="150.80000000000001"/>
    <n v="151.5102"/>
    <n v="7.5400000000000009E-2"/>
    <n v="7.5755099999999992E-2"/>
  </r>
  <r>
    <x v="8"/>
    <s v="E"/>
    <x v="10"/>
    <n v="485935"/>
    <n v="2"/>
    <n v="3222.8"/>
    <n v="3288.5713999999998"/>
    <n v="1.6114000000000002"/>
    <n v="1.6442857"/>
  </r>
  <r>
    <x v="8"/>
    <s v="H"/>
    <x v="29"/>
    <n v="525902"/>
    <n v="2"/>
    <n v="67.569999999999993"/>
    <n v="68.468000000000004"/>
    <n v="3.3784999999999996E-2"/>
    <n v="3.4234000000000001E-2"/>
  </r>
  <r>
    <x v="8"/>
    <s v="H"/>
    <x v="29"/>
    <n v="525931"/>
    <n v="2"/>
    <n v="207.12"/>
    <n v="210.85470000000001"/>
    <n v="0.10356"/>
    <n v="0.10542735"/>
  </r>
  <r>
    <x v="8"/>
    <s v="H"/>
    <x v="11"/>
    <n v="515907"/>
    <n v="2"/>
    <n v="50"/>
    <n v="52.514800000000001"/>
    <n v="2.5000000000000001E-2"/>
    <n v="2.62574E-2"/>
  </r>
  <r>
    <x v="8"/>
    <s v="H"/>
    <x v="11"/>
    <n v="515908"/>
    <n v="2"/>
    <n v="37"/>
    <n v="37"/>
    <n v="1.8499999999999999E-2"/>
    <n v="1.8499999999999999E-2"/>
  </r>
  <r>
    <x v="8"/>
    <s v="H"/>
    <x v="11"/>
    <n v="515936"/>
    <n v="2"/>
    <n v="42.98"/>
    <n v="42.98"/>
    <n v="2.1489999999999999E-2"/>
    <n v="2.1489999999999999E-2"/>
  </r>
  <r>
    <x v="8"/>
    <s v="H"/>
    <x v="11"/>
    <n v="525901"/>
    <n v="2"/>
    <n v="42.9"/>
    <n v="43.775500000000001"/>
    <n v="2.145E-2"/>
    <n v="2.1887750000000001E-2"/>
  </r>
  <r>
    <x v="8"/>
    <s v="H"/>
    <x v="11"/>
    <n v="525932"/>
    <n v="2"/>
    <n v="14.7"/>
    <n v="14.7"/>
    <n v="7.3499999999999998E-3"/>
    <n v="7.3499999999999998E-3"/>
  </r>
  <r>
    <x v="8"/>
    <s v="H"/>
    <x v="12"/>
    <n v="485902"/>
    <n v="2"/>
    <n v="106.6"/>
    <n v="108.77549999999999"/>
    <n v="5.33E-2"/>
    <n v="5.4387749999999999E-2"/>
  </r>
  <r>
    <x v="8"/>
    <s v="H"/>
    <x v="12"/>
    <n v="485934"/>
    <n v="2"/>
    <n v="14.6"/>
    <n v="14.898"/>
    <n v="7.3000000000000001E-3"/>
    <n v="7.4489999999999999E-3"/>
  </r>
  <r>
    <x v="8"/>
    <s v="H"/>
    <x v="12"/>
    <n v="495831"/>
    <n v="2"/>
    <n v="3166"/>
    <n v="3256.1226000000001"/>
    <n v="1.583"/>
    <n v="1.6280613000000002"/>
  </r>
  <r>
    <x v="8"/>
    <s v="H"/>
    <x v="12"/>
    <n v="495901"/>
    <n v="2"/>
    <n v="1423.57"/>
    <n v="1452.6035999999999"/>
    <n v="0.711785"/>
    <n v="0.7263018"/>
  </r>
  <r>
    <x v="8"/>
    <s v="H"/>
    <x v="12"/>
    <n v="495931"/>
    <n v="2"/>
    <n v="474.65"/>
    <n v="484.33659999999998"/>
    <n v="0.23732499999999998"/>
    <n v="0.24216829999999998"/>
  </r>
  <r>
    <x v="8"/>
    <s v="H"/>
    <x v="12"/>
    <n v="495933"/>
    <n v="2"/>
    <n v="187.6"/>
    <n v="191.42859999999999"/>
    <n v="9.3799999999999994E-2"/>
    <n v="9.5714299999999988E-2"/>
  </r>
  <r>
    <x v="8"/>
    <s v="H"/>
    <x v="12"/>
    <n v="495939"/>
    <n v="2"/>
    <n v="132"/>
    <n v="134.69390000000001"/>
    <n v="6.6000000000000003E-2"/>
    <n v="6.7346950000000003E-2"/>
  </r>
  <r>
    <x v="8"/>
    <s v="H"/>
    <x v="12"/>
    <n v="505831"/>
    <n v="2"/>
    <n v="1365.45"/>
    <n v="1447.8128999999999"/>
    <n v="0.68272500000000003"/>
    <n v="0.72390644999999998"/>
  </r>
  <r>
    <x v="8"/>
    <s v="H"/>
    <x v="12"/>
    <n v="505901"/>
    <n v="2"/>
    <n v="73.06"/>
    <n v="82.331400000000002"/>
    <n v="3.653E-2"/>
    <n v="4.11657E-2"/>
  </r>
  <r>
    <x v="8"/>
    <s v="H"/>
    <x v="12"/>
    <n v="505902"/>
    <n v="2"/>
    <n v="969.63"/>
    <n v="987.71699999999998"/>
    <n v="0.484815"/>
    <n v="0.49385849999999998"/>
  </r>
  <r>
    <x v="8"/>
    <s v="H"/>
    <x v="12"/>
    <n v="505931"/>
    <n v="2"/>
    <n v="49"/>
    <n v="50"/>
    <n v="2.4500000000000001E-2"/>
    <n v="2.5000000000000001E-2"/>
  </r>
  <r>
    <x v="8"/>
    <s v="H"/>
    <x v="12"/>
    <n v="515831"/>
    <n v="2"/>
    <n v="271.44"/>
    <n v="276.61959999999999"/>
    <n v="0.13572000000000001"/>
    <n v="0.13830979999999998"/>
  </r>
  <r>
    <x v="8"/>
    <s v="H"/>
    <x v="12"/>
    <n v="515902"/>
    <n v="2"/>
    <n v="89.95"/>
    <n v="89.95"/>
    <n v="4.4975000000000001E-2"/>
    <n v="4.4975000000000001E-2"/>
  </r>
  <r>
    <x v="8"/>
    <s v="H"/>
    <x v="12"/>
    <n v="515904"/>
    <n v="2"/>
    <n v="314.33999999999997"/>
    <n v="317.04410000000001"/>
    <n v="0.15716999999999998"/>
    <n v="0.15852205"/>
  </r>
  <r>
    <x v="8"/>
    <s v="H"/>
    <x v="12"/>
    <n v="525835"/>
    <n v="2"/>
    <n v="115"/>
    <n v="117.3472"/>
    <n v="5.7500000000000002E-2"/>
    <n v="5.8673599999999999E-2"/>
  </r>
  <r>
    <x v="8"/>
    <s v="H"/>
    <x v="13"/>
    <n v="495902"/>
    <n v="2"/>
    <n v="24.5"/>
    <n v="25"/>
    <n v="1.225E-2"/>
    <n v="1.2500000000000001E-2"/>
  </r>
  <r>
    <x v="8"/>
    <s v="H"/>
    <x v="13"/>
    <n v="495932"/>
    <n v="2"/>
    <n v="1613.05"/>
    <n v="1649.8878"/>
    <n v="0.80652499999999994"/>
    <n v="0.82494389999999995"/>
  </r>
  <r>
    <x v="8"/>
    <s v="H"/>
    <x v="13"/>
    <n v="495934"/>
    <n v="2"/>
    <n v="1051.25"/>
    <n v="1072.7039"/>
    <n v="0.52562500000000001"/>
    <n v="0.53635195000000002"/>
  </r>
  <r>
    <x v="8"/>
    <s v="H"/>
    <x v="13"/>
    <n v="495935"/>
    <n v="2"/>
    <n v="21"/>
    <n v="21.428599999999999"/>
    <n v="1.0500000000000001E-2"/>
    <n v="1.07143E-2"/>
  </r>
  <r>
    <x v="8"/>
    <s v="H"/>
    <x v="13"/>
    <n v="495936"/>
    <n v="2"/>
    <n v="564"/>
    <n v="566.67340000000002"/>
    <n v="0.28199999999999997"/>
    <n v="0.2833367"/>
  </r>
  <r>
    <x v="8"/>
    <s v="H"/>
    <x v="13"/>
    <n v="495938"/>
    <n v="2"/>
    <n v="154.85"/>
    <n v="157.8879"/>
    <n v="7.7424999999999994E-2"/>
    <n v="7.8943949999999999E-2"/>
  </r>
  <r>
    <x v="8"/>
    <s v="H"/>
    <x v="13"/>
    <n v="496002"/>
    <n v="2"/>
    <n v="2"/>
    <n v="2"/>
    <n v="1E-3"/>
    <n v="1E-3"/>
  </r>
  <r>
    <x v="8"/>
    <s v="H"/>
    <x v="13"/>
    <n v="505903"/>
    <n v="2"/>
    <n v="4184.1000000000004"/>
    <n v="4334.3761999999997"/>
    <n v="2.09205"/>
    <n v="2.1671880999999997"/>
  </r>
  <r>
    <x v="8"/>
    <s v="H"/>
    <x v="13"/>
    <n v="505905"/>
    <n v="2"/>
    <n v="58.5"/>
    <n v="59.693899999999999"/>
    <n v="2.9250000000000002E-2"/>
    <n v="2.9846950000000001E-2"/>
  </r>
  <r>
    <x v="8"/>
    <s v="H"/>
    <x v="13"/>
    <n v="505907"/>
    <n v="2"/>
    <n v="1366.96"/>
    <n v="1399.4391000000001"/>
    <n v="0.68347999999999998"/>
    <n v="0.69971955000000008"/>
  </r>
  <r>
    <x v="8"/>
    <s v="H"/>
    <x v="13"/>
    <n v="505908"/>
    <n v="2"/>
    <n v="97"/>
    <n v="98.979600000000005"/>
    <n v="4.8500000000000001E-2"/>
    <n v="4.94898E-2"/>
  </r>
  <r>
    <x v="8"/>
    <s v="H"/>
    <x v="13"/>
    <n v="505909"/>
    <n v="2"/>
    <n v="417.7"/>
    <n v="426.22460000000001"/>
    <n v="0.20885000000000001"/>
    <n v="0.2131123"/>
  </r>
  <r>
    <x v="8"/>
    <s v="H"/>
    <x v="13"/>
    <n v="505932"/>
    <n v="2"/>
    <n v="132.85"/>
    <n v="135.56129999999999"/>
    <n v="6.6424999999999998E-2"/>
    <n v="6.7780649999999998E-2"/>
  </r>
  <r>
    <x v="8"/>
    <s v="H"/>
    <x v="13"/>
    <n v="515832"/>
    <n v="2"/>
    <n v="524"/>
    <n v="534.69389999999999"/>
    <n v="0.26200000000000001"/>
    <n v="0.26734694999999997"/>
  </r>
  <r>
    <x v="8"/>
    <s v="H"/>
    <x v="13"/>
    <n v="515901"/>
    <n v="2"/>
    <n v="1032.83"/>
    <n v="1118.404"/>
    <n v="0.51641499999999996"/>
    <n v="0.55920199999999998"/>
  </r>
  <r>
    <x v="8"/>
    <s v="H"/>
    <x v="13"/>
    <n v="515903"/>
    <n v="2"/>
    <n v="3253.1"/>
    <n v="3296.9184"/>
    <n v="1.6265499999999999"/>
    <n v="1.6484592"/>
  </r>
  <r>
    <x v="8"/>
    <s v="H"/>
    <x v="13"/>
    <n v="515905"/>
    <n v="2"/>
    <n v="255.4"/>
    <n v="257.851"/>
    <n v="0.12770000000000001"/>
    <n v="0.1289255"/>
  </r>
  <r>
    <x v="8"/>
    <s v="H"/>
    <x v="13"/>
    <n v="525836"/>
    <n v="2"/>
    <n v="29.68"/>
    <n v="32.68"/>
    <n v="1.4839999999999999E-2"/>
    <n v="1.634E-2"/>
  </r>
  <r>
    <x v="8"/>
    <s v="K"/>
    <x v="14"/>
    <n v="495800"/>
    <n v="4"/>
    <n v="6806.56"/>
    <n v="7107.6665000000003"/>
    <n v="3.4032800000000001"/>
    <n v="3.5538332500000003"/>
  </r>
  <r>
    <x v="8"/>
    <s v="K"/>
    <x v="14"/>
    <n v="495832"/>
    <n v="4"/>
    <n v="1176.8900000000001"/>
    <n v="1327.3838000000001"/>
    <n v="0.588445"/>
    <n v="0.6636919"/>
  </r>
  <r>
    <x v="8"/>
    <s v="K"/>
    <x v="14"/>
    <n v="505800"/>
    <n v="4"/>
    <n v="3706.61"/>
    <n v="3785.3238999999999"/>
    <n v="1.853305"/>
    <n v="1.8926619499999999"/>
  </r>
  <r>
    <x v="8"/>
    <s v="K"/>
    <x v="14"/>
    <n v="505832"/>
    <n v="4"/>
    <n v="1213.22"/>
    <n v="1300.7040999999999"/>
    <n v="0.60660999999999998"/>
    <n v="0.65035204999999996"/>
  </r>
  <r>
    <x v="8"/>
    <s v="K"/>
    <x v="14"/>
    <n v="515801"/>
    <n v="4"/>
    <n v="76.7"/>
    <n v="118.0765"/>
    <n v="3.8350000000000002E-2"/>
    <n v="5.903825E-2"/>
  </r>
  <r>
    <x v="8"/>
    <s v="K"/>
    <x v="14"/>
    <n v="515802"/>
    <n v="4"/>
    <n v="389.32"/>
    <n v="400.4665"/>
    <n v="0.19466"/>
    <n v="0.20023325"/>
  </r>
  <r>
    <x v="8"/>
    <s v="K"/>
    <x v="14"/>
    <n v="515833"/>
    <n v="4"/>
    <n v="73.66"/>
    <n v="74.549499999999995"/>
    <n v="3.6830000000000002E-2"/>
    <n v="3.7274749999999995E-2"/>
  </r>
  <r>
    <x v="8"/>
    <s v="K"/>
    <x v="14"/>
    <n v="525801"/>
    <n v="4"/>
    <n v="63"/>
    <n v="63"/>
    <n v="3.15E-2"/>
    <n v="3.15E-2"/>
  </r>
  <r>
    <x v="8"/>
    <s v="K"/>
    <x v="14"/>
    <n v="525802"/>
    <n v="4"/>
    <n v="231.2"/>
    <n v="231.2"/>
    <n v="0.11559999999999999"/>
    <n v="0.11559999999999999"/>
  </r>
  <r>
    <x v="8"/>
    <s v="K"/>
    <x v="14"/>
    <n v="525803"/>
    <n v="4"/>
    <n v="44.25"/>
    <n v="44.494900000000001"/>
    <n v="2.2124999999999999E-2"/>
    <n v="2.2247450000000002E-2"/>
  </r>
  <r>
    <x v="8"/>
    <s v="K"/>
    <x v="14"/>
    <n v="525805"/>
    <n v="4"/>
    <n v="154.77000000000001"/>
    <n v="156.6326"/>
    <n v="7.7385000000000009E-2"/>
    <n v="7.8316299999999991E-2"/>
  </r>
  <r>
    <x v="8"/>
    <s v="K"/>
    <x v="14"/>
    <n v="525806"/>
    <n v="4"/>
    <n v="403.58"/>
    <n v="409.3888"/>
    <n v="0.20179"/>
    <n v="0.2046944"/>
  </r>
  <r>
    <x v="8"/>
    <s v="K"/>
    <x v="14"/>
    <n v="525807"/>
    <n v="4"/>
    <n v="316.77"/>
    <n v="316.88780000000003"/>
    <n v="0.158385"/>
    <n v="0.15844390000000003"/>
  </r>
  <r>
    <x v="8"/>
    <s v="K"/>
    <x v="14"/>
    <n v="525832"/>
    <n v="4"/>
    <n v="8"/>
    <n v="8.1020000000000003"/>
    <n v="4.0000000000000001E-3"/>
    <n v="4.0509999999999999E-3"/>
  </r>
  <r>
    <x v="8"/>
    <s v="K"/>
    <x v="14"/>
    <n v="525833"/>
    <n v="4"/>
    <n v="679.2"/>
    <n v="684.75109999999995"/>
    <n v="0.33960000000000001"/>
    <n v="0.34237554999999997"/>
  </r>
  <r>
    <x v="8"/>
    <s v="K"/>
    <x v="14"/>
    <n v="525834"/>
    <n v="4"/>
    <n v="276.5"/>
    <n v="277.06119999999999"/>
    <n v="0.13825000000000001"/>
    <n v="0.1385306"/>
  </r>
  <r>
    <x v="8"/>
    <s v="K"/>
    <x v="14"/>
    <n v="535802"/>
    <n v="4"/>
    <n v="49"/>
    <n v="49"/>
    <n v="2.4500000000000001E-2"/>
    <n v="2.4500000000000001E-2"/>
  </r>
  <r>
    <x v="8"/>
    <s v="K"/>
    <x v="14"/>
    <n v="535803"/>
    <n v="4"/>
    <n v="41.7"/>
    <n v="42"/>
    <n v="2.085E-2"/>
    <n v="2.1000000000000001E-2"/>
  </r>
  <r>
    <x v="8"/>
    <s v="K"/>
    <x v="15"/>
    <n v="505700"/>
    <n v="4"/>
    <n v="1362.58"/>
    <n v="1428.9974"/>
    <n v="0.68128999999999995"/>
    <n v="0.71449869999999993"/>
  </r>
  <r>
    <x v="8"/>
    <s v="K"/>
    <x v="15"/>
    <n v="515630"/>
    <n v="4"/>
    <n v="2773.31"/>
    <n v="3150.5243"/>
    <n v="1.386655"/>
    <n v="1.5752621499999999"/>
  </r>
  <r>
    <x v="8"/>
    <s v="K"/>
    <x v="15"/>
    <n v="515700"/>
    <n v="4"/>
    <n v="1427.19"/>
    <n v="1430.9727"/>
    <n v="0.71359499999999998"/>
    <n v="0.71548635000000005"/>
  </r>
  <r>
    <x v="8"/>
    <s v="K"/>
    <x v="15"/>
    <n v="525500"/>
    <n v="4"/>
    <n v="97"/>
    <n v="97"/>
    <n v="4.8500000000000001E-2"/>
    <n v="4.8500000000000001E-2"/>
  </r>
  <r>
    <x v="8"/>
    <s v="K"/>
    <x v="15"/>
    <n v="525600"/>
    <n v="4"/>
    <n v="71.790000000000006"/>
    <n v="113.38"/>
    <n v="3.5895000000000003E-2"/>
    <n v="5.6689999999999997E-2"/>
  </r>
  <r>
    <x v="8"/>
    <s v="K"/>
    <x v="15"/>
    <n v="525630"/>
    <n v="4"/>
    <n v="1644.45"/>
    <n v="2055.6275999999998"/>
    <n v="0.82222499999999998"/>
    <n v="1.0278137999999999"/>
  </r>
  <r>
    <x v="8"/>
    <s v="K"/>
    <x v="15"/>
    <n v="525702"/>
    <n v="4"/>
    <n v="42.07"/>
    <n v="42.543500000000002"/>
    <n v="2.1035000000000002E-2"/>
    <n v="2.1271750000000002E-2"/>
  </r>
  <r>
    <x v="8"/>
    <s v="K"/>
    <x v="15"/>
    <n v="525703"/>
    <n v="4"/>
    <n v="192.4"/>
    <n v="352.85719999999998"/>
    <n v="9.6200000000000008E-2"/>
    <n v="0.17642859999999999"/>
  </r>
  <r>
    <x v="8"/>
    <s v="K"/>
    <x v="15"/>
    <n v="535706"/>
    <n v="4"/>
    <n v="13.5"/>
    <n v="13.775600000000001"/>
    <n v="6.7499999999999999E-3"/>
    <n v="6.8878000000000003E-3"/>
  </r>
  <r>
    <x v="8"/>
    <s v="K"/>
    <x v="15"/>
    <n v="535707"/>
    <n v="4"/>
    <n v="3.5"/>
    <n v="3.5714000000000001"/>
    <n v="1.75E-3"/>
    <n v="1.7857000000000001E-3"/>
  </r>
  <r>
    <x v="8"/>
    <s v="K"/>
    <x v="16"/>
    <n v="545732"/>
    <n v="4"/>
    <n v="937.17"/>
    <n v="1271.17"/>
    <n v="0.46858499999999997"/>
    <n v="0.63558500000000007"/>
  </r>
  <r>
    <x v="8"/>
    <s v="K"/>
    <x v="16"/>
    <n v="545802"/>
    <n v="4"/>
    <n v="5"/>
    <n v="5.1020000000000003"/>
    <n v="2.5000000000000001E-3"/>
    <n v="2.5510000000000003E-3"/>
  </r>
  <r>
    <x v="8"/>
    <s v="K"/>
    <x v="16"/>
    <n v="545803"/>
    <n v="4"/>
    <n v="11"/>
    <n v="11"/>
    <n v="5.4999999999999997E-3"/>
    <n v="5.4999999999999997E-3"/>
  </r>
  <r>
    <x v="8"/>
    <s v="K"/>
    <x v="16"/>
    <n v="555701"/>
    <n v="4"/>
    <n v="1534.6"/>
    <n v="1570.8936000000001"/>
    <n v="0.76729999999999998"/>
    <n v="0.7854468"/>
  </r>
  <r>
    <x v="8"/>
    <s v="K"/>
    <x v="16"/>
    <n v="555731"/>
    <n v="4"/>
    <n v="12"/>
    <n v="12"/>
    <n v="6.0000000000000001E-3"/>
    <n v="6.0000000000000001E-3"/>
  </r>
  <r>
    <x v="8"/>
    <s v="K"/>
    <x v="16"/>
    <n v="555732"/>
    <n v="4"/>
    <n v="640"/>
    <n v="722.51850000000002"/>
    <n v="0.32"/>
    <n v="0.36125925000000003"/>
  </r>
  <r>
    <x v="8"/>
    <s v="K"/>
    <x v="16"/>
    <n v="555733"/>
    <n v="4"/>
    <n v="1125.7"/>
    <n v="1148.3123000000001"/>
    <n v="0.56285000000000007"/>
    <n v="0.57415614999999998"/>
  </r>
  <r>
    <x v="8"/>
    <s v="K"/>
    <x v="16"/>
    <n v="565635"/>
    <n v="4"/>
    <n v="119.85"/>
    <n v="126.0337"/>
    <n v="5.9924999999999999E-2"/>
    <n v="6.3016849999999999E-2"/>
  </r>
  <r>
    <x v="8"/>
    <s v="K"/>
    <x v="16"/>
    <n v="565702"/>
    <n v="4"/>
    <n v="195.93"/>
    <n v="231.71129999999999"/>
    <n v="9.7964999999999997E-2"/>
    <n v="0.11585564999999999"/>
  </r>
  <r>
    <x v="8"/>
    <s v="K"/>
    <x v="16"/>
    <n v="565704"/>
    <n v="4"/>
    <n v="152.55000000000001"/>
    <n v="155.61429999999999"/>
    <n v="7.6275000000000009E-2"/>
    <n v="7.7807149999999992E-2"/>
  </r>
  <r>
    <x v="8"/>
    <s v="K"/>
    <x v="17"/>
    <n v="495730"/>
    <n v="4"/>
    <n v="5020.38"/>
    <n v="5092.9251999999997"/>
    <n v="2.5101900000000001"/>
    <n v="2.5464625999999999"/>
  </r>
  <r>
    <x v="8"/>
    <s v="K"/>
    <x v="17"/>
    <n v="505730"/>
    <n v="4"/>
    <n v="7851.72"/>
    <n v="8254.6731"/>
    <n v="3.9258600000000001"/>
    <n v="4.1273365499999999"/>
  </r>
  <r>
    <x v="8"/>
    <s v="K"/>
    <x v="17"/>
    <n v="515730"/>
    <n v="4"/>
    <n v="20.52"/>
    <n v="20.557200000000002"/>
    <n v="1.026E-2"/>
    <n v="1.0278600000000001E-2"/>
  </r>
  <r>
    <x v="8"/>
    <s v="K"/>
    <x v="17"/>
    <n v="525731"/>
    <n v="4"/>
    <n v="202.5"/>
    <n v="206.1326"/>
    <n v="0.10125000000000001"/>
    <n v="0.1030663"/>
  </r>
  <r>
    <x v="8"/>
    <s v="K"/>
    <x v="17"/>
    <n v="525732"/>
    <n v="4"/>
    <n v="289.75"/>
    <n v="290.22800000000001"/>
    <n v="0.144875"/>
    <n v="0.14511399999999999"/>
  </r>
  <r>
    <x v="8"/>
    <s v="K"/>
    <x v="17"/>
    <n v="525733"/>
    <n v="4"/>
    <n v="58.55"/>
    <n v="61.585700000000003"/>
    <n v="2.9274999999999999E-2"/>
    <n v="3.079285E-2"/>
  </r>
  <r>
    <x v="8"/>
    <s v="K"/>
    <x v="18"/>
    <n v="535530"/>
    <n v="4"/>
    <n v="97.7"/>
    <n v="99.377499999999998"/>
    <n v="4.8850000000000005E-2"/>
    <n v="4.9688749999999997E-2"/>
  </r>
  <r>
    <x v="8"/>
    <s v="K"/>
    <x v="18"/>
    <n v="535602"/>
    <n v="4"/>
    <n v="6486.82"/>
    <n v="6704.6923999999999"/>
    <n v="3.2434099999999999"/>
    <n v="3.3523461999999999"/>
  </r>
  <r>
    <x v="8"/>
    <s v="K"/>
    <x v="18"/>
    <n v="535631"/>
    <n v="4"/>
    <n v="175.38"/>
    <n v="332.75510000000003"/>
    <n v="8.7690000000000004E-2"/>
    <n v="0.16637755000000001"/>
  </r>
  <r>
    <x v="8"/>
    <s v="K"/>
    <x v="18"/>
    <n v="535632"/>
    <n v="4"/>
    <n v="236.01"/>
    <n v="236.28450000000001"/>
    <n v="0.118005"/>
    <n v="0.11814225"/>
  </r>
  <r>
    <x v="8"/>
    <s v="K"/>
    <x v="18"/>
    <n v="535633"/>
    <n v="4"/>
    <n v="16.5"/>
    <n v="16.5"/>
    <n v="8.2500000000000004E-3"/>
    <n v="8.2500000000000004E-3"/>
  </r>
  <r>
    <x v="8"/>
    <s v="K"/>
    <x v="18"/>
    <n v="535634"/>
    <n v="4"/>
    <n v="37.97"/>
    <n v="38.204099999999997"/>
    <n v="1.8984999999999998E-2"/>
    <n v="1.9102049999999999E-2"/>
  </r>
  <r>
    <x v="8"/>
    <s v="K"/>
    <x v="18"/>
    <n v="535703"/>
    <n v="4"/>
    <n v="34.25"/>
    <n v="34.948999999999998"/>
    <n v="1.7125000000000001E-2"/>
    <n v="1.74745E-2"/>
  </r>
  <r>
    <x v="8"/>
    <s v="K"/>
    <x v="18"/>
    <n v="535705"/>
    <n v="4"/>
    <n v="850.1"/>
    <n v="1436.7143000000001"/>
    <n v="0.42505000000000004"/>
    <n v="0.71835715"/>
  </r>
  <r>
    <x v="8"/>
    <s v="K"/>
    <x v="19"/>
    <n v="545530"/>
    <n v="4"/>
    <n v="5381.52"/>
    <n v="5789.0591999999997"/>
    <n v="2.69076"/>
    <n v="2.8945295999999998"/>
  </r>
  <r>
    <x v="8"/>
    <s v="K"/>
    <x v="19"/>
    <n v="545601"/>
    <n v="4"/>
    <n v="112.6"/>
    <n v="218.6"/>
    <n v="5.6299999999999996E-2"/>
    <n v="0.10929999999999999"/>
  </r>
  <r>
    <x v="8"/>
    <s v="K"/>
    <x v="19"/>
    <n v="545602"/>
    <n v="4"/>
    <n v="4595.92"/>
    <n v="5245.3146999999999"/>
    <n v="2.2979600000000002"/>
    <n v="2.6226573499999999"/>
  </r>
  <r>
    <x v="8"/>
    <s v="K"/>
    <x v="19"/>
    <n v="545631"/>
    <n v="4"/>
    <n v="140.25"/>
    <n v="140.3143"/>
    <n v="7.0125000000000007E-2"/>
    <n v="7.0157150000000001E-2"/>
  </r>
  <r>
    <x v="8"/>
    <s v="K"/>
    <x v="19"/>
    <n v="555500"/>
    <n v="4"/>
    <n v="743.2"/>
    <n v="896.2"/>
    <n v="0.37160000000000004"/>
    <n v="0.4481"/>
  </r>
  <r>
    <x v="8"/>
    <s v="K"/>
    <x v="19"/>
    <n v="555532"/>
    <n v="4"/>
    <n v="1370.9"/>
    <n v="2118.1296000000002"/>
    <n v="0.68545"/>
    <n v="1.0590648"/>
  </r>
  <r>
    <x v="8"/>
    <s v="K"/>
    <x v="19"/>
    <n v="555600"/>
    <n v="4"/>
    <n v="404.42"/>
    <n v="404.45979999999997"/>
    <n v="0.20221"/>
    <n v="0.20222989999999999"/>
  </r>
  <r>
    <x v="8"/>
    <s v="K"/>
    <x v="19"/>
    <n v="555630"/>
    <n v="4"/>
    <n v="19.8"/>
    <n v="19.820399999999999"/>
    <n v="9.9000000000000008E-3"/>
    <n v="9.9101999999999992E-3"/>
  </r>
  <r>
    <x v="8"/>
    <s v="K"/>
    <x v="19"/>
    <n v="565333"/>
    <n v="4"/>
    <n v="393"/>
    <n v="393"/>
    <n v="0.19650000000000001"/>
    <n v="0.19650000000000001"/>
  </r>
  <r>
    <x v="8"/>
    <s v="K"/>
    <x v="19"/>
    <n v="565502"/>
    <n v="4"/>
    <n v="224.16"/>
    <n v="328.16"/>
    <n v="0.11208"/>
    <n v="0.16408"/>
  </r>
  <r>
    <x v="8"/>
    <s v="K"/>
    <x v="19"/>
    <n v="565534"/>
    <n v="4"/>
    <n v="18.16"/>
    <n v="18.478400000000001"/>
    <n v="9.0799999999999995E-3"/>
    <n v="9.2391999999999995E-3"/>
  </r>
  <r>
    <x v="8"/>
    <s v="K"/>
    <x v="19"/>
    <n v="565604"/>
    <n v="4"/>
    <n v="5.4"/>
    <n v="5.4"/>
    <n v="2.7000000000000001E-3"/>
    <n v="2.7000000000000001E-3"/>
  </r>
  <r>
    <x v="8"/>
    <s v="K"/>
    <x v="20"/>
    <n v="535731"/>
    <n v="4"/>
    <n v="53"/>
    <n v="53"/>
    <n v="2.6499999999999999E-2"/>
    <n v="2.6499999999999999E-2"/>
  </r>
  <r>
    <x v="8"/>
    <s v="K"/>
    <x v="20"/>
    <n v="535732"/>
    <n v="4"/>
    <n v="210"/>
    <n v="210.81630000000001"/>
    <n v="0.105"/>
    <n v="0.10540815000000001"/>
  </r>
  <r>
    <x v="8"/>
    <s v="K"/>
    <x v="20"/>
    <n v="535733"/>
    <n v="4"/>
    <n v="143.9"/>
    <n v="143.9"/>
    <n v="7.195E-2"/>
    <n v="7.195E-2"/>
  </r>
  <r>
    <x v="8"/>
    <s v="K"/>
    <x v="20"/>
    <n v="545702"/>
    <n v="4"/>
    <n v="720.45"/>
    <n v="814.21979999999996"/>
    <n v="0.36022500000000002"/>
    <n v="0.40710989999999997"/>
  </r>
  <r>
    <x v="8"/>
    <s v="K"/>
    <x v="20"/>
    <n v="545703"/>
    <n v="4"/>
    <n v="42"/>
    <n v="42.857100000000003"/>
    <n v="2.1000000000000001E-2"/>
    <n v="2.1428550000000001E-2"/>
  </r>
  <r>
    <x v="8"/>
    <s v="K"/>
    <x v="20"/>
    <n v="545734"/>
    <n v="4"/>
    <n v="786.4"/>
    <n v="793.4"/>
    <n v="0.39319999999999999"/>
    <n v="0.3967"/>
  </r>
  <r>
    <x v="8"/>
    <s v="L"/>
    <x v="21"/>
    <n v="575603"/>
    <n v="4"/>
    <n v="9.4499999999999993"/>
    <n v="9.4499999999999993"/>
    <n v="4.725E-3"/>
    <n v="4.725E-3"/>
  </r>
  <r>
    <x v="8"/>
    <s v="L"/>
    <x v="21"/>
    <n v="575604"/>
    <n v="4"/>
    <n v="578.97"/>
    <n v="651.08659999999998"/>
    <n v="0.28948499999999999"/>
    <n v="0.32554329999999998"/>
  </r>
  <r>
    <x v="8"/>
    <s v="L"/>
    <x v="21"/>
    <n v="575605"/>
    <n v="4"/>
    <n v="263.7"/>
    <n v="299.65910000000002"/>
    <n v="0.13184999999999999"/>
    <n v="0.14982955000000001"/>
  </r>
  <r>
    <x v="8"/>
    <s v="L"/>
    <x v="21"/>
    <n v="585601"/>
    <n v="4"/>
    <n v="17.55"/>
    <n v="17.55"/>
    <n v="8.7749999999999998E-3"/>
    <n v="8.7749999999999998E-3"/>
  </r>
  <r>
    <x v="8"/>
    <s v="L"/>
    <x v="21"/>
    <n v="585602"/>
    <n v="4"/>
    <n v="242.85"/>
    <n v="254.8364"/>
    <n v="0.12142499999999999"/>
    <n v="0.12741820000000001"/>
  </r>
  <r>
    <x v="8"/>
    <s v="L"/>
    <x v="22"/>
    <n v="565501"/>
    <n v="4"/>
    <n v="8283.82"/>
    <n v="11324.4876"/>
    <n v="4.1419100000000002"/>
    <n v="5.6622438000000006"/>
  </r>
  <r>
    <x v="8"/>
    <s v="L"/>
    <x v="22"/>
    <n v="565533"/>
    <n v="4"/>
    <n v="919.6"/>
    <n v="1718.6"/>
    <n v="0.45979999999999999"/>
    <n v="0.85929999999999995"/>
  </r>
  <r>
    <x v="8"/>
    <s v="L"/>
    <x v="22"/>
    <n v="575432"/>
    <n v="4"/>
    <n v="2628.43"/>
    <n v="3875.8688999999999"/>
    <n v="1.3142149999999999"/>
    <n v="1.93793445"/>
  </r>
  <r>
    <x v="8"/>
    <s v="L"/>
    <x v="22"/>
    <n v="575433"/>
    <n v="4"/>
    <n v="450"/>
    <n v="900"/>
    <n v="0.22500000000000001"/>
    <n v="0.45"/>
  </r>
  <r>
    <x v="8"/>
    <s v="L"/>
    <x v="22"/>
    <n v="575501"/>
    <n v="4"/>
    <n v="1486.04"/>
    <n v="1563.6890000000001"/>
    <n v="0.74302000000000001"/>
    <n v="0.78184450000000005"/>
  </r>
  <r>
    <x v="8"/>
    <s v="L"/>
    <x v="22"/>
    <n v="575502"/>
    <n v="4"/>
    <n v="2759.48"/>
    <n v="3761.48"/>
    <n v="1.37974"/>
    <n v="1.8807400000000001"/>
  </r>
  <r>
    <x v="8"/>
    <s v="L"/>
    <x v="22"/>
    <n v="575531"/>
    <n v="4"/>
    <n v="5.4"/>
    <n v="5.4"/>
    <n v="2.7000000000000001E-3"/>
    <n v="2.7000000000000001E-3"/>
  </r>
  <r>
    <x v="8"/>
    <s v="L"/>
    <x v="22"/>
    <n v="575532"/>
    <n v="4"/>
    <n v="14.24"/>
    <n v="14.24"/>
    <n v="7.1200000000000005E-3"/>
    <n v="7.1200000000000005E-3"/>
  </r>
  <r>
    <x v="8"/>
    <s v="L"/>
    <x v="22"/>
    <n v="585432"/>
    <n v="4"/>
    <n v="12743.24"/>
    <n v="15768.7796"/>
    <n v="6.3716200000000001"/>
    <n v="7.8843898000000001"/>
  </r>
  <r>
    <x v="8"/>
    <s v="L"/>
    <x v="22"/>
    <n v="585502"/>
    <n v="4"/>
    <n v="2463.4"/>
    <n v="3183.4"/>
    <n v="1.2317"/>
    <n v="1.5917000000000001"/>
  </r>
  <r>
    <x v="8"/>
    <s v="L"/>
    <x v="22"/>
    <n v="585531"/>
    <n v="4"/>
    <n v="3.3"/>
    <n v="3.3"/>
    <n v="1.65E-3"/>
    <n v="1.65E-3"/>
  </r>
  <r>
    <x v="8"/>
    <s v="L"/>
    <x v="22"/>
    <n v="585532"/>
    <n v="4"/>
    <n v="204.55"/>
    <n v="204.55"/>
    <n v="0.102275"/>
    <n v="0.102275"/>
  </r>
  <r>
    <x v="8"/>
    <s v="L"/>
    <x v="22"/>
    <n v="585603"/>
    <n v="4"/>
    <n v="228.16"/>
    <n v="232.81630000000001"/>
    <n v="0.11408"/>
    <n v="0.11640815"/>
  </r>
  <r>
    <x v="8"/>
    <s v="L"/>
    <x v="22"/>
    <n v="595531"/>
    <n v="4"/>
    <n v="0.9"/>
    <n v="0.9"/>
    <n v="4.4999999999999999E-4"/>
    <n v="4.4999999999999999E-4"/>
  </r>
  <r>
    <x v="8"/>
    <s v="L"/>
    <x v="22"/>
    <n v="595532"/>
    <n v="4"/>
    <n v="51.2"/>
    <n v="51.2"/>
    <n v="2.5600000000000001E-2"/>
    <n v="2.5600000000000001E-2"/>
  </r>
  <r>
    <x v="8"/>
    <s v="L"/>
    <x v="23"/>
    <n v="565633"/>
    <n v="4"/>
    <n v="888.32"/>
    <n v="938.68629999999996"/>
    <n v="0.44416"/>
    <n v="0.46934314999999999"/>
  </r>
  <r>
    <x v="8"/>
    <s v="L"/>
    <x v="23"/>
    <n v="565634"/>
    <n v="4"/>
    <n v="666.2"/>
    <n v="673.96230000000003"/>
    <n v="0.33310000000000001"/>
    <n v="0.33698115000000001"/>
  </r>
  <r>
    <x v="8"/>
    <s v="L"/>
    <x v="23"/>
    <n v="565703"/>
    <n v="4"/>
    <n v="79"/>
    <n v="80.612200000000001"/>
    <n v="3.95E-2"/>
    <n v="4.0306099999999997E-2"/>
  </r>
  <r>
    <x v="8"/>
    <s v="L"/>
    <x v="23"/>
    <n v="575632"/>
    <n v="4"/>
    <n v="49.65"/>
    <n v="49.65"/>
    <n v="2.4825E-2"/>
    <n v="2.4825E-2"/>
  </r>
  <r>
    <x v="8"/>
    <s v="L"/>
    <x v="23"/>
    <n v="575633"/>
    <n v="4"/>
    <n v="14.85"/>
    <n v="14.85"/>
    <n v="7.4250000000000002E-3"/>
    <n v="7.4250000000000002E-3"/>
  </r>
  <r>
    <x v="8"/>
    <s v="L"/>
    <x v="23"/>
    <n v="575635"/>
    <n v="4"/>
    <n v="242.48"/>
    <n v="243.79329999999999"/>
    <n v="0.12124"/>
    <n v="0.12189665"/>
  </r>
  <r>
    <x v="8"/>
    <s v="M"/>
    <x v="24"/>
    <n v="585400"/>
    <n v="4"/>
    <n v="34.29"/>
    <n v="68.58"/>
    <n v="1.7145000000000001E-2"/>
    <n v="3.4290000000000001E-2"/>
  </r>
  <r>
    <x v="8"/>
    <s v="M"/>
    <x v="24"/>
    <n v="585431"/>
    <n v="4"/>
    <n v="2094.6"/>
    <n v="3339.9468999999999"/>
    <n v="1.0472999999999999"/>
    <n v="1.6699734499999999"/>
  </r>
  <r>
    <x v="8"/>
    <s v="M"/>
    <x v="24"/>
    <n v="585501"/>
    <n v="4"/>
    <n v="4.8"/>
    <n v="4.8"/>
    <n v="2.3999999999999998E-3"/>
    <n v="2.3999999999999998E-3"/>
  </r>
  <r>
    <x v="8"/>
    <s v="M"/>
    <x v="24"/>
    <n v="595400"/>
    <n v="4"/>
    <n v="3970.62"/>
    <n v="3978.24"/>
    <n v="1.9853099999999999"/>
    <n v="1.98912"/>
  </r>
  <r>
    <x v="8"/>
    <s v="M"/>
    <x v="24"/>
    <n v="595431"/>
    <n v="4"/>
    <n v="7828.4"/>
    <n v="7884.9143999999997"/>
    <n v="3.9141999999999997"/>
    <n v="3.9424571999999998"/>
  </r>
  <r>
    <x v="8"/>
    <s v="M"/>
    <x v="24"/>
    <n v="595432"/>
    <n v="4"/>
    <n v="4.8"/>
    <n v="4.8"/>
    <n v="2.3999999999999998E-3"/>
    <n v="2.3999999999999998E-3"/>
  </r>
  <r>
    <x v="8"/>
    <s v="M"/>
    <x v="24"/>
    <n v="595503"/>
    <n v="4"/>
    <n v="6.6"/>
    <n v="6.6"/>
    <n v="3.3E-3"/>
    <n v="3.3E-3"/>
  </r>
  <r>
    <x v="8"/>
    <s v="M"/>
    <x v="24"/>
    <n v="595504"/>
    <n v="4"/>
    <n v="9.9"/>
    <n v="9.9"/>
    <n v="4.9500000000000004E-3"/>
    <n v="4.9500000000000004E-3"/>
  </r>
  <r>
    <x v="8"/>
    <s v="M"/>
    <x v="24"/>
    <n v="595505"/>
    <n v="4"/>
    <n v="116.1"/>
    <n v="116.1"/>
    <n v="5.8049999999999997E-2"/>
    <n v="5.8049999999999997E-2"/>
  </r>
  <r>
    <x v="8"/>
    <s v="M"/>
    <x v="24"/>
    <n v="595533"/>
    <n v="4"/>
    <n v="12.05"/>
    <n v="12.05"/>
    <n v="6.025E-3"/>
    <n v="6.025E-3"/>
  </r>
  <r>
    <x v="8"/>
    <s v="M"/>
    <x v="24"/>
    <n v="605400"/>
    <n v="4"/>
    <n v="4554"/>
    <n v="4554"/>
    <n v="2.2770000000000001"/>
    <n v="2.2770000000000001"/>
  </r>
  <r>
    <x v="8"/>
    <s v="M"/>
    <x v="24"/>
    <n v="605431"/>
    <n v="4"/>
    <n v="64.8"/>
    <n v="64.8"/>
    <n v="3.2399999999999998E-2"/>
    <n v="3.2399999999999998E-2"/>
  </r>
  <r>
    <x v="8"/>
    <s v="M"/>
    <x v="24"/>
    <n v="605503"/>
    <n v="4"/>
    <n v="114"/>
    <n v="114.4571"/>
    <n v="5.7000000000000002E-2"/>
    <n v="5.7228549999999996E-2"/>
  </r>
  <r>
    <x v="8"/>
    <s v="M"/>
    <x v="24"/>
    <n v="605507"/>
    <n v="4"/>
    <n v="18.5"/>
    <n v="18.5"/>
    <n v="9.2499999999999995E-3"/>
    <n v="9.2499999999999995E-3"/>
  </r>
  <r>
    <x v="8"/>
    <s v="M"/>
    <x v="24"/>
    <n v="605531"/>
    <n v="4"/>
    <n v="2"/>
    <n v="2"/>
    <n v="1E-3"/>
    <n v="1E-3"/>
  </r>
  <r>
    <x v="8"/>
    <s v="M"/>
    <x v="24"/>
    <n v="615400"/>
    <n v="4"/>
    <n v="6850.5"/>
    <n v="9310.5"/>
    <n v="3.4252500000000001"/>
    <n v="4.6552499999999997"/>
  </r>
  <r>
    <x v="8"/>
    <s v="M"/>
    <x v="24"/>
    <n v="615431"/>
    <n v="4"/>
    <n v="311.8"/>
    <n v="311.8"/>
    <n v="0.15590000000000001"/>
    <n v="0.15590000000000001"/>
  </r>
  <r>
    <x v="8"/>
    <s v="M"/>
    <x v="24"/>
    <n v="615503"/>
    <n v="4"/>
    <n v="16"/>
    <n v="16"/>
    <n v="8.0000000000000002E-3"/>
    <n v="8.0000000000000002E-3"/>
  </r>
  <r>
    <x v="8"/>
    <s v="M"/>
    <x v="24"/>
    <n v="615505"/>
    <n v="4"/>
    <n v="24"/>
    <n v="24"/>
    <n v="1.2E-2"/>
    <n v="1.2E-2"/>
  </r>
  <r>
    <x v="8"/>
    <s v="M"/>
    <x v="24"/>
    <n v="615508"/>
    <n v="4"/>
    <n v="75.650000000000006"/>
    <n v="75.650000000000006"/>
    <n v="3.7825000000000004E-2"/>
    <n v="3.7825000000000004E-2"/>
  </r>
  <r>
    <x v="8"/>
    <s v="M"/>
    <x v="24"/>
    <n v="625401"/>
    <n v="4"/>
    <n v="14"/>
    <n v="14"/>
    <n v="7.0000000000000001E-3"/>
    <n v="7.0000000000000001E-3"/>
  </r>
  <r>
    <x v="8"/>
    <s v="M"/>
    <x v="24"/>
    <n v="625402"/>
    <n v="4"/>
    <n v="5138.13"/>
    <n v="5173.4380000000001"/>
    <n v="2.5690650000000002"/>
    <n v="2.586719"/>
  </r>
  <r>
    <x v="8"/>
    <s v="M"/>
    <x v="24"/>
    <n v="625431"/>
    <n v="4"/>
    <n v="18.5"/>
    <n v="18.5"/>
    <n v="9.2499999999999995E-3"/>
    <n v="9.2499999999999995E-3"/>
  </r>
  <r>
    <x v="8"/>
    <s v="M"/>
    <x v="24"/>
    <n v="625432"/>
    <n v="4"/>
    <n v="752.6"/>
    <n v="752.6"/>
    <n v="0.37630000000000002"/>
    <n v="0.37630000000000002"/>
  </r>
  <r>
    <x v="8"/>
    <s v="M"/>
    <x v="24"/>
    <n v="625433"/>
    <n v="4"/>
    <n v="537"/>
    <n v="537"/>
    <n v="0.26850000000000002"/>
    <n v="0.26850000000000002"/>
  </r>
  <r>
    <x v="8"/>
    <s v="M"/>
    <x v="24"/>
    <n v="625435"/>
    <n v="4"/>
    <n v="12"/>
    <n v="12"/>
    <n v="6.0000000000000001E-3"/>
    <n v="6.0000000000000001E-3"/>
  </r>
  <r>
    <x v="8"/>
    <s v="M"/>
    <x v="24"/>
    <n v="625436"/>
    <n v="4"/>
    <n v="14"/>
    <n v="14"/>
    <n v="7.0000000000000001E-3"/>
    <n v="7.0000000000000001E-3"/>
  </r>
  <r>
    <x v="8"/>
    <s v="M"/>
    <x v="24"/>
    <n v="635330"/>
    <n v="4"/>
    <n v="6987.3"/>
    <n v="6987.3"/>
    <n v="3.4936500000000001"/>
    <n v="3.4936500000000001"/>
  </r>
  <r>
    <x v="8"/>
    <s v="M"/>
    <x v="24"/>
    <n v="635400"/>
    <n v="4"/>
    <n v="426.07"/>
    <n v="427.17759999999998"/>
    <n v="0.213035"/>
    <n v="0.2135888"/>
  </r>
  <r>
    <x v="8"/>
    <s v="M"/>
    <x v="24"/>
    <n v="635433"/>
    <n v="4"/>
    <n v="12"/>
    <n v="12"/>
    <n v="6.0000000000000001E-3"/>
    <n v="6.0000000000000001E-3"/>
  </r>
  <r>
    <x v="8"/>
    <s v="M"/>
    <x v="24"/>
    <n v="635435"/>
    <n v="4"/>
    <n v="30"/>
    <n v="30"/>
    <n v="1.4999999999999999E-2"/>
    <n v="1.4999999999999999E-2"/>
  </r>
  <r>
    <x v="8"/>
    <s v="M"/>
    <x v="24"/>
    <n v="645300"/>
    <n v="4"/>
    <n v="176"/>
    <n v="176"/>
    <n v="8.7999999999999995E-2"/>
    <n v="8.7999999999999995E-2"/>
  </r>
  <r>
    <x v="8"/>
    <s v="M"/>
    <x v="24"/>
    <n v="645331"/>
    <n v="4"/>
    <n v="7808.8"/>
    <n v="7808.8"/>
    <n v="3.9043999999999999"/>
    <n v="3.9043999999999999"/>
  </r>
  <r>
    <x v="8"/>
    <s v="M"/>
    <x v="24"/>
    <n v="645401"/>
    <n v="4"/>
    <n v="29.2"/>
    <n v="29.2"/>
    <n v="1.46E-2"/>
    <n v="1.46E-2"/>
  </r>
  <r>
    <x v="8"/>
    <s v="M"/>
    <x v="24"/>
    <n v="645403"/>
    <n v="4"/>
    <n v="8.4"/>
    <n v="8.4"/>
    <n v="4.2000000000000006E-3"/>
    <n v="4.2000000000000006E-3"/>
  </r>
  <r>
    <x v="8"/>
    <s v="M"/>
    <x v="24"/>
    <n v="645431"/>
    <n v="4"/>
    <n v="4"/>
    <n v="4"/>
    <n v="2E-3"/>
    <n v="2E-3"/>
  </r>
  <r>
    <x v="8"/>
    <s v="M"/>
    <x v="25"/>
    <n v="645332"/>
    <n v="4"/>
    <n v="2.8"/>
    <n v="2.8"/>
    <n v="1.4E-3"/>
    <n v="1.4E-3"/>
  </r>
  <r>
    <x v="8"/>
    <s v="M"/>
    <x v="25"/>
    <n v="645406"/>
    <n v="4"/>
    <n v="16.8"/>
    <n v="16.8"/>
    <n v="8.4000000000000012E-3"/>
    <n v="8.4000000000000012E-3"/>
  </r>
  <r>
    <x v="8"/>
    <s v="M"/>
    <x v="25"/>
    <n v="645408"/>
    <n v="4"/>
    <n v="2.8"/>
    <n v="2.8"/>
    <n v="1.4E-3"/>
    <n v="1.4E-3"/>
  </r>
  <r>
    <x v="8"/>
    <s v="M"/>
    <x v="25"/>
    <n v="655300"/>
    <n v="4"/>
    <n v="447"/>
    <n v="447"/>
    <n v="0.2235"/>
    <n v="0.2235"/>
  </r>
  <r>
    <x v="8"/>
    <s v="M"/>
    <x v="25"/>
    <n v="655330"/>
    <n v="4"/>
    <n v="86.8"/>
    <n v="86.8"/>
    <n v="4.3400000000000001E-2"/>
    <n v="4.3400000000000001E-2"/>
  </r>
  <r>
    <x v="8"/>
    <s v="M"/>
    <x v="25"/>
    <n v="655404"/>
    <n v="4"/>
    <n v="8.4"/>
    <n v="8.4"/>
    <n v="4.2000000000000006E-3"/>
    <n v="4.2000000000000006E-3"/>
  </r>
  <r>
    <x v="8"/>
    <s v="M"/>
    <x v="25"/>
    <n v="655413"/>
    <n v="4"/>
    <n v="70"/>
    <n v="70"/>
    <n v="3.5000000000000003E-2"/>
    <n v="3.5000000000000003E-2"/>
  </r>
  <r>
    <x v="8"/>
    <s v="M"/>
    <x v="25"/>
    <n v="665301"/>
    <n v="4"/>
    <n v="420"/>
    <n v="423.22449999999998"/>
    <n v="0.21"/>
    <n v="0.21161225"/>
  </r>
  <r>
    <x v="8"/>
    <s v="M"/>
    <x v="25"/>
    <n v="665332"/>
    <n v="4"/>
    <n v="20"/>
    <n v="20"/>
    <n v="0.01"/>
    <n v="0.01"/>
  </r>
  <r>
    <x v="8"/>
    <s v="M"/>
    <x v="25"/>
    <n v="675302"/>
    <n v="4"/>
    <n v="816"/>
    <n v="816"/>
    <n v="0.40799999999999997"/>
    <n v="0.40799999999999997"/>
  </r>
  <r>
    <x v="8"/>
    <s v="M"/>
    <x v="25"/>
    <n v="685231"/>
    <n v="4"/>
    <n v="257.89999999999998"/>
    <n v="488.9"/>
    <n v="0.12894999999999998"/>
    <n v="0.24445"/>
  </r>
  <r>
    <x v="8"/>
    <s v="M"/>
    <x v="25"/>
    <n v="685302"/>
    <n v="4"/>
    <n v="8.8000000000000007"/>
    <n v="8.8000000000000007"/>
    <n v="4.4000000000000003E-3"/>
    <n v="4.4000000000000003E-3"/>
  </r>
  <r>
    <x v="8"/>
    <s v="M"/>
    <x v="25"/>
    <n v="695239"/>
    <n v="4"/>
    <n v="17.899999999999999"/>
    <n v="17.899999999999999"/>
    <n v="8.9499999999999996E-3"/>
    <n v="8.9499999999999996E-3"/>
  </r>
  <r>
    <x v="8"/>
    <s v="O"/>
    <x v="26"/>
    <n v="655409"/>
    <n v="4"/>
    <n v="160.5"/>
    <n v="160.5"/>
    <n v="8.0250000000000002E-2"/>
    <n v="8.0250000000000002E-2"/>
  </r>
  <r>
    <x v="8"/>
    <s v="O"/>
    <x v="26"/>
    <n v="655410"/>
    <n v="4"/>
    <n v="5.6"/>
    <n v="5.6"/>
    <n v="2.8E-3"/>
    <n v="2.8E-3"/>
  </r>
  <r>
    <x v="8"/>
    <s v="O"/>
    <x v="26"/>
    <n v="655411"/>
    <n v="4"/>
    <n v="14"/>
    <n v="14"/>
    <n v="7.0000000000000001E-3"/>
    <n v="7.0000000000000001E-3"/>
  </r>
  <r>
    <x v="8"/>
    <s v="O"/>
    <x v="26"/>
    <n v="665335"/>
    <n v="4"/>
    <n v="81"/>
    <n v="81"/>
    <n v="4.0500000000000001E-2"/>
    <n v="4.0500000000000001E-2"/>
  </r>
  <r>
    <x v="8"/>
    <s v="O"/>
    <x v="26"/>
    <n v="675331"/>
    <n v="4"/>
    <n v="8"/>
    <n v="8"/>
    <n v="4.0000000000000001E-3"/>
    <n v="4.0000000000000001E-3"/>
  </r>
  <r>
    <x v="8"/>
    <s v="O"/>
    <x v="26"/>
    <n v="675332"/>
    <n v="4"/>
    <n v="23.4"/>
    <n v="23.4"/>
    <n v="1.1699999999999999E-2"/>
    <n v="1.1699999999999999E-2"/>
  </r>
  <r>
    <x v="8"/>
    <s v="O"/>
    <x v="26"/>
    <n v="675333"/>
    <n v="4"/>
    <n v="71.8"/>
    <n v="71.8"/>
    <n v="3.5900000000000001E-2"/>
    <n v="3.5900000000000001E-2"/>
  </r>
  <r>
    <x v="8"/>
    <s v="O"/>
    <x v="26"/>
    <n v="685304"/>
    <n v="4"/>
    <n v="219.5"/>
    <n v="219.5"/>
    <n v="0.10975"/>
    <n v="0.10975"/>
  </r>
  <r>
    <x v="8"/>
    <s v="O"/>
    <x v="26"/>
    <n v="715130"/>
    <n v="4"/>
    <n v="309"/>
    <n v="309"/>
    <n v="0.1545"/>
    <n v="0.1545"/>
  </r>
  <r>
    <x v="8"/>
    <s v="O"/>
    <x v="26"/>
    <n v="715202"/>
    <n v="4"/>
    <n v="427"/>
    <n v="427"/>
    <n v="0.2135"/>
    <n v="0.2135"/>
  </r>
  <r>
    <x v="8"/>
    <s v="O"/>
    <x v="26"/>
    <n v="725130"/>
    <n v="4"/>
    <n v="5"/>
    <n v="5"/>
    <n v="2.5000000000000001E-3"/>
    <n v="2.5000000000000001E-3"/>
  </r>
  <r>
    <x v="8"/>
    <s v="O"/>
    <x v="26"/>
    <n v="735130"/>
    <n v="4"/>
    <n v="1.25"/>
    <n v="1.25"/>
    <n v="6.2500000000000001E-4"/>
    <n v="6.2500000000000001E-4"/>
  </r>
  <r>
    <x v="8"/>
    <s v="O"/>
    <x v="26"/>
    <n v="755201"/>
    <n v="4"/>
    <n v="33.5"/>
    <n v="33.5"/>
    <n v="1.6750000000000001E-2"/>
    <n v="1.6750000000000001E-2"/>
  </r>
  <r>
    <x v="8"/>
    <s v="O"/>
    <x v="26"/>
    <n v="765203"/>
    <n v="4"/>
    <n v="6.75"/>
    <n v="6.75"/>
    <n v="3.375E-3"/>
    <n v="3.375E-3"/>
  </r>
  <r>
    <x v="8"/>
    <s v="O"/>
    <x v="26"/>
    <n v="765205"/>
    <n v="4"/>
    <n v="3.15"/>
    <n v="3.15"/>
    <n v="1.575E-3"/>
    <n v="1.575E-3"/>
  </r>
  <r>
    <x v="8"/>
    <s v="O"/>
    <x v="26"/>
    <n v="775131"/>
    <n v="4"/>
    <n v="11.25"/>
    <n v="11.25"/>
    <n v="5.6249999999999998E-3"/>
    <n v="5.6249999999999998E-3"/>
  </r>
  <r>
    <x v="8"/>
    <s v="O"/>
    <x v="26"/>
    <n v="775133"/>
    <n v="4"/>
    <n v="7.5"/>
    <n v="7.5"/>
    <n v="3.7499999999999999E-3"/>
    <n v="3.7499999999999999E-3"/>
  </r>
  <r>
    <x v="8"/>
    <s v="O"/>
    <x v="26"/>
    <n v="775134"/>
    <n v="4"/>
    <n v="2.25"/>
    <n v="2.25"/>
    <n v="1.1249999999999999E-3"/>
    <n v="1.1249999999999999E-3"/>
  </r>
  <r>
    <x v="8"/>
    <s v="O"/>
    <x v="26"/>
    <n v="775137"/>
    <n v="4"/>
    <n v="9.75"/>
    <n v="9.75"/>
    <n v="4.875E-3"/>
    <n v="4.875E-3"/>
  </r>
  <r>
    <x v="8"/>
    <s v="O"/>
    <x v="26"/>
    <n v="785131"/>
    <n v="4"/>
    <n v="18.600000000000001"/>
    <n v="18.600000000000001"/>
    <n v="9.300000000000001E-3"/>
    <n v="9.300000000000001E-3"/>
  </r>
  <r>
    <x v="8"/>
    <s v="O"/>
    <x v="26"/>
    <n v="785132"/>
    <n v="4"/>
    <n v="13.5"/>
    <n v="13.5"/>
    <n v="6.7499999999999999E-3"/>
    <n v="6.7499999999999999E-3"/>
  </r>
  <r>
    <x v="8"/>
    <s v="O"/>
    <x v="26"/>
    <n v="795132"/>
    <n v="4"/>
    <n v="2.5"/>
    <n v="2.5"/>
    <n v="1.25E-3"/>
    <n v="1.25E-3"/>
  </r>
  <r>
    <x v="8"/>
    <s v="O"/>
    <x v="26"/>
    <n v="865233"/>
    <n v="4"/>
    <n v="63.2"/>
    <n v="63.2"/>
    <n v="3.1600000000000003E-2"/>
    <n v="3.1600000000000003E-2"/>
  </r>
  <r>
    <x v="8"/>
    <s v="O"/>
    <x v="27"/>
    <n v="685530"/>
    <n v="4"/>
    <n v="37.6"/>
    <n v="37.6"/>
    <n v="1.8800000000000001E-2"/>
    <n v="1.8800000000000001E-2"/>
  </r>
  <r>
    <x v="8"/>
    <s v="O"/>
    <x v="27"/>
    <n v="695600"/>
    <n v="4"/>
    <n v="61.5"/>
    <n v="61.5"/>
    <n v="3.075E-2"/>
    <n v="3.075E-2"/>
  </r>
  <r>
    <x v="8"/>
    <s v="O"/>
    <x v="27"/>
    <n v="695631"/>
    <n v="4"/>
    <n v="16.5"/>
    <n v="16.5"/>
    <n v="8.2500000000000004E-3"/>
    <n v="8.2500000000000004E-3"/>
  </r>
  <r>
    <x v="8"/>
    <s v="O"/>
    <x v="27"/>
    <n v="705600"/>
    <n v="4"/>
    <n v="45"/>
    <n v="45"/>
    <n v="2.2499999999999999E-2"/>
    <n v="2.2499999999999999E-2"/>
  </r>
  <r>
    <x v="8"/>
    <s v="O"/>
    <x v="27"/>
    <n v="705630"/>
    <n v="4"/>
    <n v="75"/>
    <n v="75"/>
    <n v="3.7499999999999999E-2"/>
    <n v="3.7499999999999999E-2"/>
  </r>
  <r>
    <x v="8"/>
    <s v="O"/>
    <x v="27"/>
    <n v="715600"/>
    <n v="4"/>
    <n v="375.4"/>
    <n v="412.4"/>
    <n v="0.18769999999999998"/>
    <n v="0.20619999999999999"/>
  </r>
  <r>
    <x v="8"/>
    <s v="O"/>
    <x v="27"/>
    <n v="715630"/>
    <n v="4"/>
    <n v="75"/>
    <n v="75"/>
    <n v="3.7499999999999999E-2"/>
    <n v="3.7499999999999999E-2"/>
  </r>
  <r>
    <x v="8"/>
    <s v="O"/>
    <x v="27"/>
    <n v="735630"/>
    <n v="4"/>
    <n v="282"/>
    <n v="282"/>
    <n v="0.14099999999999999"/>
    <n v="0.14099999999999999"/>
  </r>
  <r>
    <x v="8"/>
    <s v="O"/>
    <x v="27"/>
    <n v="745830"/>
    <n v="4"/>
    <n v="557.74"/>
    <n v="557.74"/>
    <n v="0.27887000000000001"/>
    <n v="0.27887000000000001"/>
  </r>
  <r>
    <x v="8"/>
    <s v="O"/>
    <x v="27"/>
    <n v="755830"/>
    <n v="4"/>
    <n v="112.96"/>
    <n v="112.96"/>
    <n v="5.6479999999999995E-2"/>
    <n v="5.6479999999999995E-2"/>
  </r>
  <r>
    <x v="8"/>
    <s v="O"/>
    <x v="28"/>
    <n v="645530"/>
    <n v="4"/>
    <n v="5"/>
    <n v="5"/>
    <n v="2.5000000000000001E-3"/>
    <n v="2.5000000000000001E-3"/>
  </r>
  <r>
    <x v="8"/>
    <s v="O"/>
    <x v="28"/>
    <n v="665430"/>
    <n v="4"/>
    <n v="70.3"/>
    <n v="70.3"/>
    <n v="3.5150000000000001E-2"/>
    <n v="3.5150000000000001E-2"/>
  </r>
  <r>
    <x v="8"/>
    <s v="O"/>
    <x v="28"/>
    <n v="675500"/>
    <n v="4"/>
    <n v="4"/>
    <n v="4"/>
    <n v="2E-3"/>
    <n v="2E-3"/>
  </r>
  <r>
    <x v="8"/>
    <m/>
    <x v="30"/>
    <n v="10121"/>
    <n v="1"/>
    <m/>
    <m/>
    <n v="0"/>
    <n v="0"/>
  </r>
  <r>
    <x v="8"/>
    <m/>
    <x v="30"/>
    <n v="10440"/>
    <n v="1"/>
    <n v="7"/>
    <n v="7"/>
    <n v="3.5000000000000001E-3"/>
    <n v="3.5000000000000001E-3"/>
  </r>
  <r>
    <x v="8"/>
    <m/>
    <x v="30"/>
    <n v="11331"/>
    <n v="1"/>
    <n v="54.8"/>
    <n v="54.8"/>
    <n v="2.7399999999999997E-2"/>
    <n v="2.7399999999999997E-2"/>
  </r>
  <r>
    <x v="8"/>
    <m/>
    <x v="30"/>
    <n v="11332"/>
    <n v="1"/>
    <n v="10"/>
    <n v="10"/>
    <n v="5.0000000000000001E-3"/>
    <n v="5.0000000000000001E-3"/>
  </r>
  <r>
    <x v="8"/>
    <m/>
    <x v="30"/>
    <n v="11341"/>
    <n v="1"/>
    <n v="187"/>
    <n v="187"/>
    <n v="9.35E-2"/>
    <n v="9.35E-2"/>
  </r>
  <r>
    <x v="8"/>
    <m/>
    <x v="30"/>
    <n v="11345"/>
    <n v="1"/>
    <n v="81.2"/>
    <n v="81.2"/>
    <n v="4.0600000000000004E-2"/>
    <n v="4.0600000000000004E-2"/>
  </r>
  <r>
    <x v="8"/>
    <m/>
    <x v="30"/>
    <n v="11362"/>
    <n v="1"/>
    <n v="15"/>
    <n v="15"/>
    <n v="7.4999999999999997E-3"/>
    <n v="7.4999999999999997E-3"/>
  </r>
  <r>
    <x v="8"/>
    <m/>
    <x v="30"/>
    <n v="11391"/>
    <n v="1"/>
    <n v="40"/>
    <n v="40"/>
    <n v="0.02"/>
    <n v="0.02"/>
  </r>
  <r>
    <x v="8"/>
    <m/>
    <x v="30"/>
    <n v="15200"/>
    <n v="1"/>
    <n v="36"/>
    <n v="36"/>
    <n v="1.7999999999999999E-2"/>
    <n v="1.7999999999999999E-2"/>
  </r>
  <r>
    <x v="9"/>
    <s v="A"/>
    <x v="0"/>
    <n v="345602"/>
    <n v="1"/>
    <n v="3434"/>
    <n v="3434"/>
    <n v="1.7170000000000001"/>
    <n v="1.7170000000000001"/>
  </r>
  <r>
    <x v="9"/>
    <s v="A"/>
    <x v="0"/>
    <n v="345607"/>
    <n v="1"/>
    <n v="2189.4"/>
    <n v="2190.2204000000002"/>
    <n v="1.0947"/>
    <n v="1.0951102000000001"/>
  </r>
  <r>
    <x v="9"/>
    <s v="A"/>
    <x v="0"/>
    <n v="355601"/>
    <n v="1"/>
    <n v="16140.65"/>
    <n v="16141.8806"/>
    <n v="8.0703250000000004"/>
    <n v="8.0709403000000002"/>
  </r>
  <r>
    <x v="9"/>
    <s v="A"/>
    <x v="0"/>
    <n v="355602"/>
    <n v="1"/>
    <n v="1000.72"/>
    <n v="1000.72"/>
    <n v="0.50036000000000003"/>
    <n v="0.50036000000000003"/>
  </r>
  <r>
    <x v="9"/>
    <s v="A"/>
    <x v="0"/>
    <n v="355631"/>
    <n v="1"/>
    <n v="14487.04"/>
    <n v="14493.04"/>
    <n v="7.2435200000000002"/>
    <n v="7.2465200000000003"/>
  </r>
  <r>
    <x v="9"/>
    <s v="A"/>
    <x v="0"/>
    <n v="355632"/>
    <n v="1"/>
    <n v="1292.54"/>
    <n v="1292.54"/>
    <n v="0.64627000000000001"/>
    <n v="0.64627000000000001"/>
  </r>
  <r>
    <x v="9"/>
    <s v="A"/>
    <x v="0"/>
    <n v="355633"/>
    <n v="1"/>
    <n v="5405"/>
    <n v="5405"/>
    <n v="2.7025000000000001"/>
    <n v="2.7025000000000001"/>
  </r>
  <r>
    <x v="9"/>
    <s v="A"/>
    <x v="0"/>
    <n v="355634"/>
    <n v="1"/>
    <n v="323.2"/>
    <n v="323.2"/>
    <n v="0.16159999999999999"/>
    <n v="0.16159999999999999"/>
  </r>
  <r>
    <x v="9"/>
    <s v="A"/>
    <x v="0"/>
    <n v="355635"/>
    <n v="1"/>
    <n v="2301.06"/>
    <n v="2301.06"/>
    <n v="1.1505300000000001"/>
    <n v="1.1505300000000001"/>
  </r>
  <r>
    <x v="9"/>
    <s v="A"/>
    <x v="0"/>
    <n v="355702"/>
    <n v="1"/>
    <n v="1334.33"/>
    <n v="1334.33"/>
    <n v="0.66716500000000001"/>
    <n v="0.66716500000000001"/>
  </r>
  <r>
    <x v="9"/>
    <s v="A"/>
    <x v="0"/>
    <n v="355703"/>
    <n v="1"/>
    <n v="3712.45"/>
    <n v="3712.45"/>
    <n v="1.856225"/>
    <n v="1.856225"/>
  </r>
  <r>
    <x v="9"/>
    <s v="A"/>
    <x v="0"/>
    <n v="355704"/>
    <n v="1"/>
    <n v="519.5"/>
    <n v="519.5"/>
    <n v="0.25974999999999998"/>
    <n v="0.25974999999999998"/>
  </r>
  <r>
    <x v="9"/>
    <s v="A"/>
    <x v="0"/>
    <n v="355705"/>
    <n v="1"/>
    <n v="244"/>
    <n v="244"/>
    <n v="0.122"/>
    <n v="0.122"/>
  </r>
  <r>
    <x v="9"/>
    <s v="A"/>
    <x v="0"/>
    <n v="355706"/>
    <n v="1"/>
    <n v="21.84"/>
    <n v="21.84"/>
    <n v="1.0919999999999999E-2"/>
    <n v="1.0919999999999999E-2"/>
  </r>
  <r>
    <x v="9"/>
    <s v="A"/>
    <x v="0"/>
    <n v="365600"/>
    <n v="1"/>
    <n v="472"/>
    <n v="472"/>
    <n v="0.23599999999999999"/>
    <n v="0.23599999999999999"/>
  </r>
  <r>
    <x v="9"/>
    <s v="A"/>
    <x v="0"/>
    <n v="365630"/>
    <n v="1"/>
    <n v="774"/>
    <n v="774"/>
    <n v="0.38700000000000001"/>
    <n v="0.38700000000000001"/>
  </r>
  <r>
    <x v="9"/>
    <s v="A"/>
    <x v="0"/>
    <n v="365701"/>
    <n v="1"/>
    <n v="7679.68"/>
    <n v="7706.68"/>
    <n v="3.8398400000000001"/>
    <n v="3.8533400000000002"/>
  </r>
  <r>
    <x v="9"/>
    <s v="A"/>
    <x v="0"/>
    <n v="365702"/>
    <n v="1"/>
    <n v="778"/>
    <n v="778"/>
    <n v="0.38900000000000001"/>
    <n v="0.38900000000000001"/>
  </r>
  <r>
    <x v="9"/>
    <s v="A"/>
    <x v="1"/>
    <n v="375730"/>
    <n v="1"/>
    <n v="10103.56"/>
    <n v="10103.56"/>
    <n v="5.0517799999999999"/>
    <n v="5.0517799999999999"/>
  </r>
  <r>
    <x v="9"/>
    <s v="A"/>
    <x v="1"/>
    <n v="375801"/>
    <n v="1"/>
    <n v="8340.42"/>
    <n v="8340.42"/>
    <n v="4.17021"/>
    <n v="4.17021"/>
  </r>
  <r>
    <x v="9"/>
    <s v="A"/>
    <x v="1"/>
    <n v="375831"/>
    <n v="1"/>
    <n v="0"/>
    <n v="0"/>
    <n v="0"/>
    <n v="0"/>
  </r>
  <r>
    <x v="9"/>
    <s v="A"/>
    <x v="1"/>
    <n v="375832"/>
    <n v="1"/>
    <n v="0"/>
    <n v="0"/>
    <n v="0"/>
    <n v="0"/>
  </r>
  <r>
    <x v="9"/>
    <s v="A"/>
    <x v="1"/>
    <n v="385800"/>
    <n v="1"/>
    <n v="71252.960000000006"/>
    <n v="71496.960000000006"/>
    <n v="35.626480000000001"/>
    <n v="35.748480000000001"/>
  </r>
  <r>
    <x v="9"/>
    <s v="A"/>
    <x v="1"/>
    <n v="385831"/>
    <n v="1"/>
    <n v="4735.1000000000004"/>
    <n v="4736.4061000000002"/>
    <n v="2.36755"/>
    <n v="2.36820305"/>
  </r>
  <r>
    <x v="9"/>
    <s v="A"/>
    <x v="1"/>
    <n v="385901"/>
    <n v="1"/>
    <n v="0"/>
    <n v="0"/>
    <n v="0"/>
    <n v="0"/>
  </r>
  <r>
    <x v="9"/>
    <s v="A"/>
    <x v="1"/>
    <n v="395800"/>
    <n v="1"/>
    <n v="25655.67"/>
    <n v="25896.9149"/>
    <n v="12.827834999999999"/>
    <n v="12.948457449999999"/>
  </r>
  <r>
    <x v="9"/>
    <s v="A"/>
    <x v="1"/>
    <n v="395830"/>
    <n v="1"/>
    <n v="1040.2"/>
    <n v="1040.2"/>
    <n v="0.52010000000000001"/>
    <n v="0.52010000000000001"/>
  </r>
  <r>
    <x v="9"/>
    <s v="A"/>
    <x v="1"/>
    <n v="395901"/>
    <n v="1"/>
    <n v="95.69"/>
    <n v="95.69"/>
    <n v="4.7844999999999999E-2"/>
    <n v="4.7844999999999999E-2"/>
  </r>
  <r>
    <x v="9"/>
    <s v="A"/>
    <x v="2"/>
    <n v="395931"/>
    <n v="1"/>
    <n v="54"/>
    <n v="54"/>
    <n v="2.7E-2"/>
    <n v="2.7E-2"/>
  </r>
  <r>
    <x v="9"/>
    <s v="A"/>
    <x v="2"/>
    <n v="405800"/>
    <n v="1"/>
    <n v="52"/>
    <n v="52"/>
    <n v="2.5999999999999999E-2"/>
    <n v="2.5999999999999999E-2"/>
  </r>
  <r>
    <x v="9"/>
    <s v="A"/>
    <x v="2"/>
    <n v="405830"/>
    <n v="1"/>
    <n v="2039.18"/>
    <n v="2040.2616"/>
    <n v="1.01959"/>
    <n v="1.0201308"/>
  </r>
  <r>
    <x v="9"/>
    <s v="A"/>
    <x v="2"/>
    <n v="405900"/>
    <n v="1"/>
    <n v="3933.81"/>
    <n v="3933.81"/>
    <n v="1.9669049999999999"/>
    <n v="1.9669049999999999"/>
  </r>
  <r>
    <x v="9"/>
    <s v="A"/>
    <x v="2"/>
    <n v="405934"/>
    <n v="1"/>
    <n v="43"/>
    <n v="43"/>
    <n v="2.1499999999999998E-2"/>
    <n v="2.1499999999999998E-2"/>
  </r>
  <r>
    <x v="9"/>
    <s v="A"/>
    <x v="2"/>
    <n v="415900"/>
    <n v="1"/>
    <n v="2412.42"/>
    <n v="2414.5219999999999"/>
    <n v="1.20621"/>
    <n v="1.2072609999999999"/>
  </r>
  <r>
    <x v="9"/>
    <s v="A"/>
    <x v="2"/>
    <n v="415931"/>
    <n v="1"/>
    <n v="35"/>
    <n v="35"/>
    <n v="1.7500000000000002E-2"/>
    <n v="1.7500000000000002E-2"/>
  </r>
  <r>
    <x v="9"/>
    <s v="A"/>
    <x v="2"/>
    <n v="425900"/>
    <n v="1"/>
    <n v="11.7"/>
    <n v="11.7"/>
    <n v="5.8499999999999993E-3"/>
    <n v="5.8499999999999993E-3"/>
  </r>
  <r>
    <x v="9"/>
    <s v="A"/>
    <x v="2"/>
    <n v="425931"/>
    <n v="1"/>
    <n v="4097.05"/>
    <n v="4223.9237000000003"/>
    <n v="2.0485250000000002"/>
    <n v="2.1119618500000001"/>
  </r>
  <r>
    <x v="9"/>
    <s v="A"/>
    <x v="2"/>
    <n v="426002"/>
    <n v="1"/>
    <n v="27.45"/>
    <n v="27.45"/>
    <n v="1.3724999999999999E-2"/>
    <n v="1.3724999999999999E-2"/>
  </r>
  <r>
    <x v="9"/>
    <s v="A"/>
    <x v="2"/>
    <n v="435900"/>
    <n v="2"/>
    <n v="780.13"/>
    <n v="899.31179999999995"/>
    <n v="0.390065"/>
    <n v="0.4496559"/>
  </r>
  <r>
    <x v="9"/>
    <s v="A"/>
    <x v="2"/>
    <n v="435931"/>
    <n v="2"/>
    <n v="5437.58"/>
    <n v="5594.4732999999997"/>
    <n v="2.7187899999999998"/>
    <n v="2.7972366499999999"/>
  </r>
  <r>
    <x v="9"/>
    <s v="A"/>
    <x v="3"/>
    <n v="325700"/>
    <n v="1"/>
    <n v="5.4"/>
    <n v="5.4"/>
    <n v="2.7000000000000001E-3"/>
    <n v="2.7000000000000001E-3"/>
  </r>
  <r>
    <x v="9"/>
    <s v="A"/>
    <x v="3"/>
    <n v="335631"/>
    <n v="1"/>
    <n v="13"/>
    <n v="13"/>
    <n v="6.4999999999999997E-3"/>
    <n v="6.4999999999999997E-3"/>
  </r>
  <r>
    <x v="9"/>
    <s v="A"/>
    <x v="3"/>
    <n v="335701"/>
    <n v="1"/>
    <n v="1393.16"/>
    <n v="1393.16"/>
    <n v="0.69658000000000009"/>
    <n v="0.69658000000000009"/>
  </r>
  <r>
    <x v="9"/>
    <s v="A"/>
    <x v="3"/>
    <n v="335702"/>
    <n v="1"/>
    <n v="75"/>
    <n v="75"/>
    <n v="3.7499999999999999E-2"/>
    <n v="3.7499999999999999E-2"/>
  </r>
  <r>
    <x v="9"/>
    <s v="A"/>
    <x v="3"/>
    <n v="335703"/>
    <n v="1"/>
    <n v="599.95000000000005"/>
    <n v="599.95000000000005"/>
    <n v="0.29997500000000005"/>
    <n v="0.29997500000000005"/>
  </r>
  <r>
    <x v="9"/>
    <s v="A"/>
    <x v="3"/>
    <n v="335704"/>
    <n v="1"/>
    <n v="9.6"/>
    <n v="9.6"/>
    <n v="4.7999999999999996E-3"/>
    <n v="4.7999999999999996E-3"/>
  </r>
  <r>
    <x v="9"/>
    <s v="A"/>
    <x v="3"/>
    <n v="335731"/>
    <n v="1"/>
    <n v="1.19"/>
    <n v="1.19"/>
    <n v="5.9499999999999993E-4"/>
    <n v="5.9499999999999993E-4"/>
  </r>
  <r>
    <x v="9"/>
    <s v="A"/>
    <x v="3"/>
    <n v="335732"/>
    <n v="1"/>
    <n v="7.97"/>
    <n v="7.97"/>
    <n v="3.9849999999999998E-3"/>
    <n v="3.9849999999999998E-3"/>
  </r>
  <r>
    <x v="9"/>
    <s v="A"/>
    <x v="3"/>
    <n v="335733"/>
    <n v="1"/>
    <n v="37"/>
    <n v="37"/>
    <n v="1.8499999999999999E-2"/>
    <n v="1.8499999999999999E-2"/>
  </r>
  <r>
    <x v="9"/>
    <s v="A"/>
    <x v="3"/>
    <n v="345534"/>
    <n v="1"/>
    <n v="10267.06"/>
    <n v="10267.06"/>
    <n v="5.1335299999999995"/>
    <n v="5.1335299999999995"/>
  </r>
  <r>
    <x v="9"/>
    <s v="A"/>
    <x v="3"/>
    <n v="345603"/>
    <n v="1"/>
    <n v="7392.06"/>
    <n v="7396.3671000000004"/>
    <n v="3.6960300000000004"/>
    <n v="3.69818355"/>
  </r>
  <r>
    <x v="9"/>
    <s v="A"/>
    <x v="3"/>
    <n v="345605"/>
    <n v="1"/>
    <n v="442"/>
    <n v="442"/>
    <n v="0.221"/>
    <n v="0.221"/>
  </r>
  <r>
    <x v="9"/>
    <s v="A"/>
    <x v="3"/>
    <n v="345606"/>
    <n v="1"/>
    <n v="612.79999999999995"/>
    <n v="612.79999999999995"/>
    <n v="0.30639999999999995"/>
    <n v="0.30639999999999995"/>
  </r>
  <r>
    <x v="9"/>
    <s v="A"/>
    <x v="3"/>
    <n v="345631"/>
    <n v="1"/>
    <n v="1099.99"/>
    <n v="1099.99"/>
    <n v="0.54999500000000001"/>
    <n v="0.54999500000000001"/>
  </r>
  <r>
    <x v="9"/>
    <s v="A"/>
    <x v="3"/>
    <n v="345632"/>
    <n v="1"/>
    <n v="252"/>
    <n v="252"/>
    <n v="0.126"/>
    <n v="0.126"/>
  </r>
  <r>
    <x v="9"/>
    <s v="A"/>
    <x v="3"/>
    <n v="345701"/>
    <n v="1"/>
    <n v="596.35"/>
    <n v="596.35"/>
    <n v="0.29817500000000002"/>
    <n v="0.29817500000000002"/>
  </r>
  <r>
    <x v="9"/>
    <s v="A"/>
    <x v="3"/>
    <n v="345702"/>
    <n v="1"/>
    <n v="1715.18"/>
    <n v="1715.18"/>
    <n v="0.85759000000000007"/>
    <n v="0.85759000000000007"/>
  </r>
  <r>
    <x v="9"/>
    <s v="A"/>
    <x v="3"/>
    <n v="345705"/>
    <n v="1"/>
    <n v="145.1"/>
    <n v="145.1"/>
    <n v="7.2550000000000003E-2"/>
    <n v="7.2550000000000003E-2"/>
  </r>
  <r>
    <x v="9"/>
    <s v="A"/>
    <x v="3"/>
    <n v="345706"/>
    <n v="1"/>
    <n v="457"/>
    <n v="457"/>
    <n v="0.22850000000000001"/>
    <n v="0.22850000000000001"/>
  </r>
  <r>
    <x v="9"/>
    <s v="A"/>
    <x v="3"/>
    <n v="345731"/>
    <n v="1"/>
    <n v="201.61"/>
    <n v="201.61"/>
    <n v="0.10080500000000001"/>
    <n v="0.10080500000000001"/>
  </r>
  <r>
    <x v="9"/>
    <s v="A"/>
    <x v="3"/>
    <n v="345801"/>
    <n v="1"/>
    <n v="0.14000000000000001"/>
    <n v="0.14000000000000001"/>
    <n v="7.0000000000000007E-5"/>
    <n v="7.0000000000000007E-5"/>
  </r>
  <r>
    <x v="9"/>
    <s v="A"/>
    <x v="3"/>
    <n v="345803"/>
    <n v="1"/>
    <n v="141.75"/>
    <n v="141.75"/>
    <n v="7.0874999999999994E-2"/>
    <n v="7.0874999999999994E-2"/>
  </r>
  <r>
    <x v="9"/>
    <s v="A"/>
    <x v="3"/>
    <n v="355707"/>
    <n v="1"/>
    <n v="194.2"/>
    <n v="194.2"/>
    <n v="9.7099999999999992E-2"/>
    <n v="9.7099999999999992E-2"/>
  </r>
  <r>
    <x v="9"/>
    <s v="A"/>
    <x v="3"/>
    <n v="355731"/>
    <n v="1"/>
    <n v="488.5"/>
    <n v="488.5"/>
    <n v="0.24424999999999999"/>
    <n v="0.24424999999999999"/>
  </r>
  <r>
    <x v="9"/>
    <s v="A"/>
    <x v="3"/>
    <n v="355732"/>
    <n v="1"/>
    <n v="25"/>
    <n v="25"/>
    <n v="1.2500000000000001E-2"/>
    <n v="1.2500000000000001E-2"/>
  </r>
  <r>
    <x v="9"/>
    <s v="A"/>
    <x v="3"/>
    <n v="355733"/>
    <n v="1"/>
    <n v="174.2"/>
    <n v="174.2"/>
    <n v="8.7099999999999997E-2"/>
    <n v="8.7099999999999997E-2"/>
  </r>
  <r>
    <x v="9"/>
    <s v="A"/>
    <x v="3"/>
    <n v="355801"/>
    <n v="1"/>
    <n v="46.2"/>
    <n v="46.2"/>
    <n v="2.3100000000000002E-2"/>
    <n v="2.3100000000000002E-2"/>
  </r>
  <r>
    <x v="9"/>
    <s v="A"/>
    <x v="3"/>
    <n v="355830"/>
    <n v="1"/>
    <n v="53.1"/>
    <n v="54.736400000000003"/>
    <n v="2.6550000000000001E-2"/>
    <n v="2.7368200000000002E-2"/>
  </r>
  <r>
    <x v="9"/>
    <s v="A"/>
    <x v="3"/>
    <n v="365804"/>
    <n v="1"/>
    <n v="2017.82"/>
    <n v="2017.82"/>
    <n v="1.00891"/>
    <n v="1.00891"/>
  </r>
  <r>
    <x v="9"/>
    <s v="A"/>
    <x v="4"/>
    <n v="365731"/>
    <n v="1"/>
    <n v="20010.32"/>
    <n v="20039.103800000001"/>
    <n v="10.00516"/>
    <n v="10.0195519"/>
  </r>
  <r>
    <x v="9"/>
    <s v="A"/>
    <x v="4"/>
    <n v="365732"/>
    <n v="1"/>
    <n v="800"/>
    <n v="803.73469999999998"/>
    <n v="0.4"/>
    <n v="0.40186735000000001"/>
  </r>
  <r>
    <x v="9"/>
    <s v="A"/>
    <x v="4"/>
    <n v="365733"/>
    <n v="1"/>
    <n v="154"/>
    <n v="182"/>
    <n v="7.6999999999999999E-2"/>
    <n v="9.0999999999999998E-2"/>
  </r>
  <r>
    <x v="9"/>
    <s v="A"/>
    <x v="4"/>
    <n v="365734"/>
    <n v="1"/>
    <n v="2093.4299999999998"/>
    <n v="2093.8912"/>
    <n v="1.0467149999999998"/>
    <n v="1.0469455999999999"/>
  </r>
  <r>
    <x v="9"/>
    <s v="A"/>
    <x v="4"/>
    <n v="365801"/>
    <n v="1"/>
    <n v="1837.18"/>
    <n v="1837.18"/>
    <n v="0.91859000000000002"/>
    <n v="0.91859000000000002"/>
  </r>
  <r>
    <x v="9"/>
    <s v="A"/>
    <x v="4"/>
    <n v="365802"/>
    <n v="1"/>
    <n v="250.2"/>
    <n v="250.2"/>
    <n v="0.12509999999999999"/>
    <n v="0.12509999999999999"/>
  </r>
  <r>
    <x v="9"/>
    <s v="A"/>
    <x v="4"/>
    <n v="365803"/>
    <n v="1"/>
    <n v="1207.5"/>
    <n v="1207.5"/>
    <n v="0.60375000000000001"/>
    <n v="0.60375000000000001"/>
  </r>
  <r>
    <x v="9"/>
    <s v="A"/>
    <x v="5"/>
    <n v="305431"/>
    <n v="1"/>
    <n v="157.4"/>
    <n v="159.65309999999999"/>
    <n v="7.8700000000000006E-2"/>
    <n v="7.9826549999999996E-2"/>
  </r>
  <r>
    <x v="9"/>
    <s v="A"/>
    <x v="5"/>
    <n v="305501"/>
    <n v="1"/>
    <n v="294.25"/>
    <n v="294.25"/>
    <n v="0.14712500000000001"/>
    <n v="0.14712500000000001"/>
  </r>
  <r>
    <x v="9"/>
    <s v="A"/>
    <x v="5"/>
    <n v="305502"/>
    <n v="1"/>
    <n v="164"/>
    <n v="164"/>
    <n v="8.2000000000000003E-2"/>
    <n v="8.2000000000000003E-2"/>
  </r>
  <r>
    <x v="9"/>
    <s v="A"/>
    <x v="5"/>
    <n v="305531"/>
    <n v="1"/>
    <n v="13"/>
    <n v="13.2653"/>
    <n v="6.4999999999999997E-3"/>
    <n v="6.6326500000000004E-3"/>
  </r>
  <r>
    <x v="9"/>
    <s v="A"/>
    <x v="5"/>
    <n v="315431"/>
    <n v="1"/>
    <n v="110.4"/>
    <n v="112.65309999999999"/>
    <n v="5.5200000000000006E-2"/>
    <n v="5.6326549999999996E-2"/>
  </r>
  <r>
    <x v="9"/>
    <s v="A"/>
    <x v="5"/>
    <n v="315432"/>
    <n v="1"/>
    <n v="5296.9"/>
    <n v="5372.2141000000001"/>
    <n v="2.64845"/>
    <n v="2.6861070499999999"/>
  </r>
  <r>
    <x v="9"/>
    <s v="A"/>
    <x v="5"/>
    <n v="315501"/>
    <n v="1"/>
    <n v="282.58"/>
    <n v="285.72449999999998"/>
    <n v="0.14129"/>
    <n v="0.14286225"/>
  </r>
  <r>
    <x v="9"/>
    <s v="A"/>
    <x v="5"/>
    <n v="315502"/>
    <n v="1"/>
    <n v="4542.46"/>
    <n v="4570.8163000000004"/>
    <n v="2.2712300000000001"/>
    <n v="2.2854081500000003"/>
  </r>
  <r>
    <x v="9"/>
    <s v="A"/>
    <x v="5"/>
    <n v="315503"/>
    <n v="1"/>
    <n v="20.88"/>
    <n v="21.306100000000001"/>
    <n v="1.044E-2"/>
    <n v="1.0653050000000001E-2"/>
  </r>
  <r>
    <x v="9"/>
    <s v="A"/>
    <x v="5"/>
    <n v="315504"/>
    <n v="1"/>
    <n v="661.27"/>
    <n v="673.32150000000001"/>
    <n v="0.33063500000000001"/>
    <n v="0.33666075000000001"/>
  </r>
  <r>
    <x v="9"/>
    <s v="A"/>
    <x v="5"/>
    <n v="315531"/>
    <n v="1"/>
    <n v="8.16"/>
    <n v="8.3264999999999993"/>
    <n v="4.0800000000000003E-3"/>
    <n v="4.1632499999999994E-3"/>
  </r>
  <r>
    <x v="9"/>
    <s v="A"/>
    <x v="5"/>
    <n v="315532"/>
    <n v="1"/>
    <n v="7.92"/>
    <n v="8.0815999999999999"/>
    <n v="3.96E-3"/>
    <n v="4.0407999999999998E-3"/>
  </r>
  <r>
    <x v="9"/>
    <s v="A"/>
    <x v="5"/>
    <n v="325431"/>
    <n v="1"/>
    <n v="3468.67"/>
    <n v="3499.7651999999998"/>
    <n v="1.734335"/>
    <n v="1.7498825999999998"/>
  </r>
  <r>
    <x v="9"/>
    <s v="A"/>
    <x v="5"/>
    <n v="325433"/>
    <n v="1"/>
    <n v="6162.91"/>
    <n v="6255.7695999999996"/>
    <n v="3.0814550000000001"/>
    <n v="3.1278847999999999"/>
  </r>
  <r>
    <x v="9"/>
    <s v="A"/>
    <x v="5"/>
    <n v="325501"/>
    <n v="1"/>
    <n v="147.97999999999999"/>
    <n v="150.57140000000001"/>
    <n v="7.399E-2"/>
    <n v="7.5285700000000011E-2"/>
  </r>
  <r>
    <x v="9"/>
    <s v="A"/>
    <x v="5"/>
    <n v="325502"/>
    <n v="1"/>
    <n v="45.35"/>
    <n v="46.275500000000001"/>
    <n v="2.2675000000000001E-2"/>
    <n v="2.3137750000000002E-2"/>
  </r>
  <r>
    <x v="9"/>
    <s v="A"/>
    <x v="5"/>
    <n v="325503"/>
    <n v="1"/>
    <n v="57.7"/>
    <n v="58.128599999999999"/>
    <n v="2.8850000000000001E-2"/>
    <n v="2.9064299999999998E-2"/>
  </r>
  <r>
    <x v="9"/>
    <s v="A"/>
    <x v="5"/>
    <n v="325504"/>
    <n v="1"/>
    <n v="33.1"/>
    <n v="33.712299999999999"/>
    <n v="1.6550000000000002E-2"/>
    <n v="1.685615E-2"/>
  </r>
  <r>
    <x v="9"/>
    <s v="A"/>
    <x v="5"/>
    <n v="325531"/>
    <n v="1"/>
    <n v="44.16"/>
    <n v="45.061199999999999"/>
    <n v="2.2079999999999999E-2"/>
    <n v="2.2530600000000001E-2"/>
  </r>
  <r>
    <x v="9"/>
    <s v="A"/>
    <x v="5"/>
    <n v="325532"/>
    <n v="1"/>
    <n v="1559.24"/>
    <n v="1576.9795999999999"/>
    <n v="0.77961999999999998"/>
    <n v="0.78848979999999991"/>
  </r>
  <r>
    <x v="9"/>
    <s v="A"/>
    <x v="5"/>
    <n v="325533"/>
    <n v="1"/>
    <n v="205"/>
    <n v="205"/>
    <n v="0.10249999999999999"/>
    <n v="0.10249999999999999"/>
  </r>
  <r>
    <x v="9"/>
    <s v="A"/>
    <x v="5"/>
    <n v="325601"/>
    <n v="1"/>
    <n v="7.92"/>
    <n v="8.0815999999999999"/>
    <n v="3.96E-3"/>
    <n v="4.0407999999999998E-3"/>
  </r>
  <r>
    <x v="9"/>
    <s v="A"/>
    <x v="5"/>
    <n v="325602"/>
    <n v="1"/>
    <n v="1122.96"/>
    <n v="1124.6122"/>
    <n v="0.56147999999999998"/>
    <n v="0.56230610000000003"/>
  </r>
  <r>
    <x v="9"/>
    <s v="A"/>
    <x v="5"/>
    <n v="325603"/>
    <n v="1"/>
    <n v="306"/>
    <n v="306"/>
    <n v="0.153"/>
    <n v="0.153"/>
  </r>
  <r>
    <x v="9"/>
    <s v="A"/>
    <x v="5"/>
    <n v="325631"/>
    <n v="1"/>
    <n v="51.56"/>
    <n v="51.56"/>
    <n v="2.5780000000000001E-2"/>
    <n v="2.5780000000000001E-2"/>
  </r>
  <r>
    <x v="9"/>
    <s v="A"/>
    <x v="5"/>
    <n v="335506"/>
    <n v="1"/>
    <n v="314"/>
    <n v="320.04090000000002"/>
    <n v="0.157"/>
    <n v="0.16002045000000001"/>
  </r>
  <r>
    <x v="9"/>
    <s v="A"/>
    <x v="5"/>
    <n v="335533"/>
    <n v="1"/>
    <n v="1010.15"/>
    <n v="1029.3367000000001"/>
    <n v="0.50507499999999994"/>
    <n v="0.51466835"/>
  </r>
  <r>
    <x v="9"/>
    <s v="A"/>
    <x v="5"/>
    <n v="335534"/>
    <n v="1"/>
    <n v="1515.3"/>
    <n v="1546.2245"/>
    <n v="0.75764999999999993"/>
    <n v="0.77311225000000006"/>
  </r>
  <r>
    <x v="9"/>
    <s v="A"/>
    <x v="5"/>
    <n v="335535"/>
    <n v="1"/>
    <n v="693"/>
    <n v="701.08169999999996"/>
    <n v="0.34649999999999997"/>
    <n v="0.35054084999999996"/>
  </r>
  <r>
    <x v="9"/>
    <s v="A"/>
    <x v="5"/>
    <n v="335601"/>
    <n v="1"/>
    <n v="2210.85"/>
    <n v="2214.0284999999999"/>
    <n v="1.1054249999999999"/>
    <n v="1.10701425"/>
  </r>
  <r>
    <x v="9"/>
    <s v="A"/>
    <x v="5"/>
    <n v="335602"/>
    <n v="1"/>
    <n v="424.9"/>
    <n v="424.9"/>
    <n v="0.21245"/>
    <n v="0.21245"/>
  </r>
  <r>
    <x v="9"/>
    <s v="A"/>
    <x v="5"/>
    <n v="345535"/>
    <n v="1"/>
    <n v="4113.25"/>
    <n v="4114.2754999999997"/>
    <n v="2.0566249999999999"/>
    <n v="2.0571377499999999"/>
  </r>
  <r>
    <x v="9"/>
    <s v="A"/>
    <x v="5"/>
    <n v="345604"/>
    <n v="1"/>
    <n v="175.25"/>
    <n v="176.27549999999999"/>
    <n v="8.7624999999999995E-2"/>
    <n v="8.8137750000000001E-2"/>
  </r>
  <r>
    <x v="9"/>
    <s v="A"/>
    <x v="6"/>
    <n v="325432"/>
    <n v="1"/>
    <n v="232.35"/>
    <n v="249.96289999999999"/>
    <n v="0.116175"/>
    <n v="0.12498144999999999"/>
  </r>
  <r>
    <x v="9"/>
    <s v="A"/>
    <x v="6"/>
    <n v="335431"/>
    <n v="1"/>
    <n v="1231.5"/>
    <n v="1256.2653"/>
    <n v="0.61575000000000002"/>
    <n v="0.62813264999999996"/>
  </r>
  <r>
    <x v="9"/>
    <s v="A"/>
    <x v="6"/>
    <n v="335432"/>
    <n v="1"/>
    <n v="69"/>
    <n v="78.409099999999995"/>
    <n v="3.4500000000000003E-2"/>
    <n v="3.9204549999999998E-2"/>
  </r>
  <r>
    <x v="9"/>
    <s v="A"/>
    <x v="6"/>
    <n v="335501"/>
    <n v="1"/>
    <n v="241.41"/>
    <n v="244.87710000000001"/>
    <n v="0.12070499999999999"/>
    <n v="0.12243855000000001"/>
  </r>
  <r>
    <x v="9"/>
    <s v="A"/>
    <x v="6"/>
    <n v="335502"/>
    <n v="1"/>
    <n v="419.35"/>
    <n v="448.4128"/>
    <n v="0.209675"/>
    <n v="0.2242064"/>
  </r>
  <r>
    <x v="9"/>
    <s v="A"/>
    <x v="6"/>
    <n v="335503"/>
    <n v="1"/>
    <n v="97"/>
    <n v="97"/>
    <n v="4.8500000000000001E-2"/>
    <n v="4.8500000000000001E-2"/>
  </r>
  <r>
    <x v="9"/>
    <s v="A"/>
    <x v="6"/>
    <n v="335504"/>
    <n v="1"/>
    <n v="245.31"/>
    <n v="250.31630000000001"/>
    <n v="0.122655"/>
    <n v="0.12515815"/>
  </r>
  <r>
    <x v="9"/>
    <s v="A"/>
    <x v="6"/>
    <n v="335505"/>
    <n v="1"/>
    <n v="71.52"/>
    <n v="71.52"/>
    <n v="3.576E-2"/>
    <n v="3.576E-2"/>
  </r>
  <r>
    <x v="9"/>
    <s v="A"/>
    <x v="6"/>
    <n v="335531"/>
    <n v="1"/>
    <n v="72"/>
    <n v="73.469399999999993"/>
    <n v="3.5999999999999997E-2"/>
    <n v="3.6734699999999995E-2"/>
  </r>
  <r>
    <x v="9"/>
    <s v="A"/>
    <x v="6"/>
    <n v="335532"/>
    <n v="1"/>
    <n v="2763"/>
    <n v="2797.5102000000002"/>
    <n v="1.3815"/>
    <n v="1.3987551"/>
  </r>
  <r>
    <x v="9"/>
    <s v="A"/>
    <x v="6"/>
    <n v="345430"/>
    <n v="1"/>
    <n v="173.61"/>
    <n v="177.0771"/>
    <n v="8.6805000000000007E-2"/>
    <n v="8.8538550000000008E-2"/>
  </r>
  <r>
    <x v="9"/>
    <s v="A"/>
    <x v="6"/>
    <n v="345500"/>
    <n v="1"/>
    <n v="5255.3"/>
    <n v="5280.4836999999998"/>
    <n v="2.62765"/>
    <n v="2.6402418499999998"/>
  </r>
  <r>
    <x v="9"/>
    <s v="A"/>
    <x v="6"/>
    <n v="345532"/>
    <n v="1"/>
    <n v="1063"/>
    <n v="1065.3181999999999"/>
    <n v="0.53149999999999997"/>
    <n v="0.53265909999999994"/>
  </r>
  <r>
    <x v="9"/>
    <s v="A"/>
    <x v="6"/>
    <n v="345533"/>
    <n v="1"/>
    <n v="70.349999999999994"/>
    <n v="71.785700000000006"/>
    <n v="3.5174999999999998E-2"/>
    <n v="3.5892850000000004E-2"/>
  </r>
  <r>
    <x v="9"/>
    <s v="A"/>
    <x v="6"/>
    <n v="345536"/>
    <n v="1"/>
    <n v="1279.58"/>
    <n v="1283.1004"/>
    <n v="0.63978999999999997"/>
    <n v="0.64155020000000007"/>
  </r>
  <r>
    <x v="9"/>
    <s v="A"/>
    <x v="6"/>
    <n v="345537"/>
    <n v="1"/>
    <n v="1034.58"/>
    <n v="1036.6310000000001"/>
    <n v="0.51728999999999992"/>
    <n v="0.51831550000000004"/>
  </r>
  <r>
    <x v="9"/>
    <s v="A"/>
    <x v="6"/>
    <n v="355500"/>
    <n v="1"/>
    <n v="150"/>
    <n v="150"/>
    <n v="7.4999999999999997E-2"/>
    <n v="7.4999999999999997E-2"/>
  </r>
  <r>
    <x v="9"/>
    <s v="A"/>
    <x v="6"/>
    <n v="355530"/>
    <n v="1"/>
    <n v="3861.13"/>
    <n v="3864.8218000000002"/>
    <n v="1.9305650000000001"/>
    <n v="1.9324109"/>
  </r>
  <r>
    <x v="9"/>
    <s v="E"/>
    <x v="7"/>
    <n v="445932"/>
    <n v="2"/>
    <n v="458"/>
    <n v="464.67340000000002"/>
    <n v="0.22900000000000001"/>
    <n v="0.23233670000000001"/>
  </r>
  <r>
    <x v="9"/>
    <s v="E"/>
    <x v="7"/>
    <n v="465903"/>
    <n v="2"/>
    <n v="931"/>
    <n v="934.85720000000003"/>
    <n v="0.46550000000000002"/>
    <n v="0.46742860000000003"/>
  </r>
  <r>
    <x v="9"/>
    <s v="E"/>
    <x v="7"/>
    <n v="466004"/>
    <n v="2"/>
    <n v="432.35"/>
    <n v="441.17349999999999"/>
    <n v="0.21617500000000001"/>
    <n v="0.22058675"/>
  </r>
  <r>
    <x v="9"/>
    <s v="E"/>
    <x v="7"/>
    <n v="466005"/>
    <n v="2"/>
    <n v="51"/>
    <n v="52.040799999999997"/>
    <n v="2.5499999999999998E-2"/>
    <n v="2.6020399999999999E-2"/>
  </r>
  <r>
    <x v="9"/>
    <s v="E"/>
    <x v="8"/>
    <n v="445900"/>
    <n v="2"/>
    <n v="9"/>
    <n v="9.1837"/>
    <n v="4.4999999999999997E-3"/>
    <n v="4.5918499999999998E-3"/>
  </r>
  <r>
    <x v="9"/>
    <s v="E"/>
    <x v="8"/>
    <n v="445931"/>
    <n v="2"/>
    <n v="3687.85"/>
    <n v="3723.4214000000002"/>
    <n v="1.843925"/>
    <n v="1.8617107000000002"/>
  </r>
  <r>
    <x v="9"/>
    <s v="E"/>
    <x v="8"/>
    <n v="455900"/>
    <n v="2"/>
    <n v="365.08"/>
    <n v="365.08"/>
    <n v="0.18253999999999998"/>
    <n v="0.18253999999999998"/>
  </r>
  <r>
    <x v="9"/>
    <s v="E"/>
    <x v="8"/>
    <n v="455930"/>
    <n v="2"/>
    <n v="432.31"/>
    <n v="432.33629999999999"/>
    <n v="0.21615500000000001"/>
    <n v="0.21616815"/>
  </r>
  <r>
    <x v="9"/>
    <s v="E"/>
    <x v="8"/>
    <n v="456001"/>
    <n v="2"/>
    <n v="16"/>
    <n v="16.326599999999999"/>
    <n v="8.0000000000000002E-3"/>
    <n v="8.1633000000000001E-3"/>
  </r>
  <r>
    <x v="9"/>
    <s v="E"/>
    <x v="8"/>
    <n v="465901"/>
    <n v="2"/>
    <n v="3501.39"/>
    <n v="3575.1514999999999"/>
    <n v="1.7506949999999999"/>
    <n v="1.78757575"/>
  </r>
  <r>
    <x v="9"/>
    <s v="E"/>
    <x v="8"/>
    <n v="465904"/>
    <n v="2"/>
    <n v="129.19999999999999"/>
    <n v="131.83670000000001"/>
    <n v="6.4599999999999991E-2"/>
    <n v="6.5918350000000001E-2"/>
  </r>
  <r>
    <x v="9"/>
    <s v="E"/>
    <x v="8"/>
    <n v="465932"/>
    <n v="2"/>
    <n v="764"/>
    <n v="764.05269999999996"/>
    <n v="0.38200000000000001"/>
    <n v="0.38202634999999996"/>
  </r>
  <r>
    <x v="9"/>
    <s v="E"/>
    <x v="8"/>
    <n v="465933"/>
    <n v="2"/>
    <n v="168.66"/>
    <n v="168.66"/>
    <n v="8.4330000000000002E-2"/>
    <n v="8.4330000000000002E-2"/>
  </r>
  <r>
    <x v="9"/>
    <s v="E"/>
    <x v="8"/>
    <n v="466001"/>
    <n v="2"/>
    <n v="57.64"/>
    <n v="58.433999999999997"/>
    <n v="2.8820000000000002E-2"/>
    <n v="2.9217E-2"/>
  </r>
  <r>
    <x v="9"/>
    <s v="E"/>
    <x v="8"/>
    <n v="475830"/>
    <n v="2"/>
    <n v="109"/>
    <n v="109.1429"/>
    <n v="5.45E-2"/>
    <n v="5.4571450000000001E-2"/>
  </r>
  <r>
    <x v="9"/>
    <s v="E"/>
    <x v="8"/>
    <n v="475900"/>
    <n v="2"/>
    <n v="1969.05"/>
    <n v="2000.951"/>
    <n v="0.98452499999999998"/>
    <n v="1.0004755000000001"/>
  </r>
  <r>
    <x v="9"/>
    <s v="E"/>
    <x v="8"/>
    <n v="475931"/>
    <n v="2"/>
    <n v="187.93"/>
    <n v="191.00040000000001"/>
    <n v="9.3965000000000007E-2"/>
    <n v="9.5500200000000007E-2"/>
  </r>
  <r>
    <x v="9"/>
    <s v="E"/>
    <x v="8"/>
    <n v="476001"/>
    <n v="2"/>
    <n v="37.479999999999997"/>
    <n v="37.479999999999997"/>
    <n v="1.874E-2"/>
    <n v="1.874E-2"/>
  </r>
  <r>
    <x v="9"/>
    <s v="E"/>
    <x v="8"/>
    <n v="485730"/>
    <n v="2"/>
    <n v="322"/>
    <n v="322"/>
    <n v="0.161"/>
    <n v="0.161"/>
  </r>
  <r>
    <x v="9"/>
    <s v="E"/>
    <x v="8"/>
    <n v="485800"/>
    <n v="2"/>
    <n v="2111.75"/>
    <n v="2279.1970999999999"/>
    <n v="1.0558749999999999"/>
    <n v="1.1395985499999999"/>
  </r>
  <r>
    <x v="9"/>
    <s v="E"/>
    <x v="8"/>
    <n v="485831"/>
    <n v="2"/>
    <n v="5344.94"/>
    <n v="6297.7673999999997"/>
    <n v="2.6724699999999997"/>
    <n v="3.1488836999999998"/>
  </r>
  <r>
    <x v="9"/>
    <s v="E"/>
    <x v="8"/>
    <n v="485901"/>
    <n v="2"/>
    <n v="3074.64"/>
    <n v="3192.1480000000001"/>
    <n v="1.53732"/>
    <n v="1.596074"/>
  </r>
  <r>
    <x v="9"/>
    <s v="E"/>
    <x v="8"/>
    <n v="485931"/>
    <n v="2"/>
    <n v="727.15"/>
    <n v="741.98969999999997"/>
    <n v="0.36357499999999998"/>
    <n v="0.37099484999999999"/>
  </r>
  <r>
    <x v="9"/>
    <s v="E"/>
    <x v="9"/>
    <n v="456031"/>
    <n v="2"/>
    <n v="15.7"/>
    <n v="16.020399999999999"/>
    <n v="7.8499999999999993E-3"/>
    <n v="8.0101999999999986E-3"/>
  </r>
  <r>
    <x v="9"/>
    <s v="E"/>
    <x v="9"/>
    <n v="456032"/>
    <n v="2"/>
    <n v="19"/>
    <n v="19.112300000000001"/>
    <n v="9.4999999999999998E-3"/>
    <n v="9.5561500000000011E-3"/>
  </r>
  <r>
    <x v="9"/>
    <s v="E"/>
    <x v="9"/>
    <n v="466003"/>
    <n v="2"/>
    <n v="111"/>
    <n v="112.53060000000001"/>
    <n v="5.5500000000000001E-2"/>
    <n v="5.6265300000000004E-2"/>
  </r>
  <r>
    <x v="9"/>
    <s v="E"/>
    <x v="9"/>
    <n v="466031"/>
    <n v="2"/>
    <n v="446.64"/>
    <n v="455.47949999999997"/>
    <n v="0.22331999999999999"/>
    <n v="0.22773974999999999"/>
  </r>
  <r>
    <x v="9"/>
    <s v="E"/>
    <x v="9"/>
    <n v="466032"/>
    <n v="2"/>
    <n v="158.21"/>
    <n v="161.43879999999999"/>
    <n v="7.9105000000000009E-2"/>
    <n v="8.0719399999999997E-2"/>
  </r>
  <r>
    <x v="9"/>
    <s v="E"/>
    <x v="9"/>
    <n v="466033"/>
    <n v="2"/>
    <n v="43.25"/>
    <n v="44.081600000000002"/>
    <n v="2.1624999999999998E-2"/>
    <n v="2.2040799999999999E-2"/>
  </r>
  <r>
    <x v="9"/>
    <s v="E"/>
    <x v="9"/>
    <n v="475933"/>
    <n v="2"/>
    <n v="248.5"/>
    <n v="253.57149999999999"/>
    <n v="0.12425"/>
    <n v="0.12678575"/>
  </r>
  <r>
    <x v="9"/>
    <s v="E"/>
    <x v="9"/>
    <n v="476003"/>
    <n v="2"/>
    <n v="5456.06"/>
    <n v="5636.9025000000001"/>
    <n v="2.7280300000000004"/>
    <n v="2.8184512499999999"/>
  </r>
  <r>
    <x v="9"/>
    <s v="E"/>
    <x v="9"/>
    <n v="476004"/>
    <n v="2"/>
    <n v="3055.17"/>
    <n v="3687.2352000000001"/>
    <n v="1.527585"/>
    <n v="1.8436176"/>
  </r>
  <r>
    <x v="9"/>
    <s v="E"/>
    <x v="9"/>
    <n v="476005"/>
    <n v="2"/>
    <n v="1009.85"/>
    <n v="1030.4595999999999"/>
    <n v="0.50492499999999996"/>
    <n v="0.51522979999999996"/>
  </r>
  <r>
    <x v="9"/>
    <s v="E"/>
    <x v="9"/>
    <n v="476006"/>
    <n v="2"/>
    <n v="2290.9"/>
    <n v="2558.0614"/>
    <n v="1.1454500000000001"/>
    <n v="1.2790307000000001"/>
  </r>
  <r>
    <x v="9"/>
    <s v="E"/>
    <x v="9"/>
    <n v="476007"/>
    <n v="2"/>
    <n v="5876.08"/>
    <n v="5987.3473999999997"/>
    <n v="2.93804"/>
    <n v="2.9936737"/>
  </r>
  <r>
    <x v="9"/>
    <s v="E"/>
    <x v="9"/>
    <n v="476008"/>
    <n v="2"/>
    <n v="1340.05"/>
    <n v="1365.2131999999999"/>
    <n v="0.67002499999999998"/>
    <n v="0.68260659999999995"/>
  </r>
  <r>
    <x v="9"/>
    <s v="E"/>
    <x v="9"/>
    <n v="476009"/>
    <n v="2"/>
    <n v="1326.7"/>
    <n v="1353.2716"/>
    <n v="0.66335"/>
    <n v="0.67663580000000001"/>
  </r>
  <r>
    <x v="9"/>
    <s v="E"/>
    <x v="9"/>
    <n v="476031"/>
    <n v="2"/>
    <n v="1247.1300000000001"/>
    <n v="1252.5205000000001"/>
    <n v="0.62356500000000004"/>
    <n v="0.62626025000000007"/>
  </r>
  <r>
    <x v="9"/>
    <s v="E"/>
    <x v="9"/>
    <n v="476032"/>
    <n v="2"/>
    <n v="3052.64"/>
    <n v="3109.0401999999999"/>
    <n v="1.5263199999999999"/>
    <n v="1.5545201"/>
  </r>
  <r>
    <x v="9"/>
    <s v="E"/>
    <x v="9"/>
    <n v="476033"/>
    <n v="2"/>
    <n v="214.2"/>
    <n v="218.57140000000001"/>
    <n v="0.1071"/>
    <n v="0.1092857"/>
  </r>
  <r>
    <x v="9"/>
    <s v="E"/>
    <x v="9"/>
    <n v="476034"/>
    <n v="2"/>
    <n v="556.15"/>
    <n v="567.08069999999998"/>
    <n v="0.27807499999999996"/>
    <n v="0.28354035"/>
  </r>
  <r>
    <x v="9"/>
    <s v="E"/>
    <x v="9"/>
    <n v="476035"/>
    <n v="2"/>
    <n v="373.17"/>
    <n v="380.78579999999999"/>
    <n v="0.186585"/>
    <n v="0.1903929"/>
  </r>
  <r>
    <x v="9"/>
    <s v="E"/>
    <x v="9"/>
    <n v="476036"/>
    <n v="2"/>
    <n v="89.1"/>
    <n v="89.1"/>
    <n v="4.4549999999999999E-2"/>
    <n v="4.4549999999999999E-2"/>
  </r>
  <r>
    <x v="9"/>
    <s v="E"/>
    <x v="9"/>
    <n v="485932"/>
    <n v="2"/>
    <n v="1168.2"/>
    <n v="1278.2449999999999"/>
    <n v="0.58410000000000006"/>
    <n v="0.63912249999999993"/>
  </r>
  <r>
    <x v="9"/>
    <s v="E"/>
    <x v="9"/>
    <n v="486001"/>
    <n v="2"/>
    <n v="671.4"/>
    <n v="948.61220000000003"/>
    <n v="0.3357"/>
    <n v="0.47430610000000001"/>
  </r>
  <r>
    <x v="9"/>
    <s v="E"/>
    <x v="9"/>
    <n v="486005"/>
    <n v="2"/>
    <n v="159.30000000000001"/>
    <n v="162.55109999999999"/>
    <n v="7.9650000000000012E-2"/>
    <n v="8.1275550000000002E-2"/>
  </r>
  <r>
    <x v="9"/>
    <s v="E"/>
    <x v="9"/>
    <n v="486033"/>
    <n v="2"/>
    <n v="22.4"/>
    <n v="22.857199999999999"/>
    <n v="1.12E-2"/>
    <n v="1.1428599999999999E-2"/>
  </r>
  <r>
    <x v="9"/>
    <s v="E"/>
    <x v="9"/>
    <n v="486034"/>
    <n v="2"/>
    <n v="11.61"/>
    <n v="11.8469"/>
    <n v="5.8049999999999994E-3"/>
    <n v="5.9234500000000002E-3"/>
  </r>
  <r>
    <x v="9"/>
    <s v="E"/>
    <x v="10"/>
    <n v="475932"/>
    <n v="2"/>
    <n v="766"/>
    <n v="770.75509999999997"/>
    <n v="0.38300000000000001"/>
    <n v="0.38537754999999996"/>
  </r>
  <r>
    <x v="9"/>
    <s v="E"/>
    <x v="10"/>
    <n v="485935"/>
    <n v="2"/>
    <n v="4309.3"/>
    <n v="4397.2448000000004"/>
    <n v="2.1546500000000002"/>
    <n v="2.1986224000000001"/>
  </r>
  <r>
    <x v="9"/>
    <s v="H"/>
    <x v="29"/>
    <n v="525902"/>
    <n v="2"/>
    <n v="342.65"/>
    <n v="354.077"/>
    <n v="0.17132499999999998"/>
    <n v="0.17703849999999999"/>
  </r>
  <r>
    <x v="9"/>
    <s v="H"/>
    <x v="29"/>
    <n v="525931"/>
    <n v="2"/>
    <n v="25"/>
    <n v="28.409099999999999"/>
    <n v="1.2500000000000001E-2"/>
    <n v="1.420455E-2"/>
  </r>
  <r>
    <x v="9"/>
    <s v="H"/>
    <x v="11"/>
    <n v="515932"/>
    <n v="2"/>
    <n v="22"/>
    <n v="22.449000000000002"/>
    <n v="1.0999999999999999E-2"/>
    <n v="1.12245E-2"/>
  </r>
  <r>
    <x v="9"/>
    <s v="H"/>
    <x v="12"/>
    <n v="485832"/>
    <n v="2"/>
    <n v="311.7"/>
    <n v="317.8571"/>
    <n v="0.15584999999999999"/>
    <n v="0.15892855"/>
  </r>
  <r>
    <x v="9"/>
    <s v="H"/>
    <x v="12"/>
    <n v="485902"/>
    <n v="2"/>
    <n v="2.82"/>
    <n v="2.8469000000000002"/>
    <n v="1.41E-3"/>
    <n v="1.4234500000000001E-3"/>
  </r>
  <r>
    <x v="9"/>
    <s v="H"/>
    <x v="12"/>
    <n v="495831"/>
    <n v="2"/>
    <n v="1225"/>
    <n v="1259.7402999999999"/>
    <n v="0.61250000000000004"/>
    <n v="0.62987015000000002"/>
  </r>
  <r>
    <x v="9"/>
    <s v="H"/>
    <x v="12"/>
    <n v="495901"/>
    <n v="2"/>
    <n v="1439.09"/>
    <n v="1468.4031"/>
    <n v="0.71954499999999999"/>
    <n v="0.73420154999999998"/>
  </r>
  <r>
    <x v="9"/>
    <s v="H"/>
    <x v="12"/>
    <n v="495931"/>
    <n v="2"/>
    <n v="1073"/>
    <n v="1093.7959000000001"/>
    <n v="0.53649999999999998"/>
    <n v="0.54689795000000008"/>
  </r>
  <r>
    <x v="9"/>
    <s v="H"/>
    <x v="12"/>
    <n v="495933"/>
    <n v="2"/>
    <n v="1570.2"/>
    <n v="1602.2451000000001"/>
    <n v="0.78510000000000002"/>
    <n v="0.8011225500000001"/>
  </r>
  <r>
    <x v="9"/>
    <s v="H"/>
    <x v="12"/>
    <n v="495939"/>
    <n v="2"/>
    <n v="380"/>
    <n v="387.755"/>
    <n v="0.19"/>
    <n v="0.19387750000000001"/>
  </r>
  <r>
    <x v="9"/>
    <s v="H"/>
    <x v="12"/>
    <n v="505831"/>
    <n v="2"/>
    <n v="1898.36"/>
    <n v="2452.0558000000001"/>
    <n v="0.94917999999999991"/>
    <n v="1.2260279000000001"/>
  </r>
  <r>
    <x v="9"/>
    <s v="H"/>
    <x v="12"/>
    <n v="505901"/>
    <n v="2"/>
    <n v="269.57"/>
    <n v="286.43"/>
    <n v="0.13478499999999999"/>
    <n v="0.14321500000000001"/>
  </r>
  <r>
    <x v="9"/>
    <s v="H"/>
    <x v="12"/>
    <n v="505902"/>
    <n v="2"/>
    <n v="4496.4799999999996"/>
    <n v="4588.2451000000001"/>
    <n v="2.2482399999999996"/>
    <n v="2.29412255"/>
  </r>
  <r>
    <x v="9"/>
    <s v="H"/>
    <x v="12"/>
    <n v="505931"/>
    <n v="2"/>
    <n v="486.4"/>
    <n v="496.32659999999998"/>
    <n v="0.2432"/>
    <n v="0.2481633"/>
  </r>
  <r>
    <x v="9"/>
    <s v="H"/>
    <x v="12"/>
    <n v="515831"/>
    <n v="2"/>
    <n v="100.64"/>
    <n v="102.6939"/>
    <n v="5.0320000000000004E-2"/>
    <n v="5.1346950000000002E-2"/>
  </r>
  <r>
    <x v="9"/>
    <s v="H"/>
    <x v="12"/>
    <n v="515902"/>
    <n v="2"/>
    <n v="1193.23"/>
    <n v="1217.5820000000001"/>
    <n v="0.59661500000000001"/>
    <n v="0.60879100000000008"/>
  </r>
  <r>
    <x v="9"/>
    <s v="H"/>
    <x v="12"/>
    <n v="515904"/>
    <n v="2"/>
    <n v="387.7"/>
    <n v="395.4898"/>
    <n v="0.19384999999999999"/>
    <n v="0.1977449"/>
  </r>
  <r>
    <x v="9"/>
    <s v="H"/>
    <x v="12"/>
    <n v="525835"/>
    <n v="2"/>
    <n v="20"/>
    <n v="20.408200000000001"/>
    <n v="0.01"/>
    <n v="1.0204100000000001E-2"/>
  </r>
  <r>
    <x v="9"/>
    <s v="H"/>
    <x v="13"/>
    <n v="485933"/>
    <n v="2"/>
    <n v="143.75"/>
    <n v="146.68369999999999"/>
    <n v="7.1874999999999994E-2"/>
    <n v="7.334185E-2"/>
  </r>
  <r>
    <x v="9"/>
    <s v="H"/>
    <x v="13"/>
    <n v="495902"/>
    <n v="2"/>
    <n v="368.65"/>
    <n v="376.17349999999999"/>
    <n v="0.18432499999999999"/>
    <n v="0.18808675"/>
  </r>
  <r>
    <x v="9"/>
    <s v="H"/>
    <x v="13"/>
    <n v="495932"/>
    <n v="2"/>
    <n v="5983.79"/>
    <n v="6103.8858"/>
    <n v="2.991895"/>
    <n v="3.0519428999999998"/>
  </r>
  <r>
    <x v="9"/>
    <s v="H"/>
    <x v="13"/>
    <n v="495934"/>
    <n v="2"/>
    <n v="7482.41"/>
    <n v="7631.8060999999998"/>
    <n v="3.7412049999999999"/>
    <n v="3.8159030499999997"/>
  </r>
  <r>
    <x v="9"/>
    <s v="H"/>
    <x v="13"/>
    <n v="495935"/>
    <n v="2"/>
    <n v="496.5"/>
    <n v="505.70400000000001"/>
    <n v="0.24825"/>
    <n v="0.25285200000000002"/>
  </r>
  <r>
    <x v="9"/>
    <s v="H"/>
    <x v="13"/>
    <n v="495936"/>
    <n v="2"/>
    <n v="252.2"/>
    <n v="257.34690000000001"/>
    <n v="0.12609999999999999"/>
    <n v="0.12867344999999999"/>
  </r>
  <r>
    <x v="9"/>
    <s v="H"/>
    <x v="13"/>
    <n v="495937"/>
    <n v="2"/>
    <n v="65.3"/>
    <n v="66.632599999999996"/>
    <n v="3.2649999999999998E-2"/>
    <n v="3.33163E-2"/>
  </r>
  <r>
    <x v="9"/>
    <s v="H"/>
    <x v="13"/>
    <n v="495938"/>
    <n v="2"/>
    <n v="2075.4"/>
    <n v="2117.5837999999999"/>
    <n v="1.0377000000000001"/>
    <n v="1.0587918999999999"/>
  </r>
  <r>
    <x v="9"/>
    <s v="H"/>
    <x v="13"/>
    <n v="496001"/>
    <n v="2"/>
    <n v="27.25"/>
    <n v="27.806100000000001"/>
    <n v="1.3625E-2"/>
    <n v="1.390305E-2"/>
  </r>
  <r>
    <x v="9"/>
    <s v="H"/>
    <x v="13"/>
    <n v="496002"/>
    <n v="2"/>
    <n v="458"/>
    <n v="467.34679999999997"/>
    <n v="0.22900000000000001"/>
    <n v="0.23367339999999998"/>
  </r>
  <r>
    <x v="9"/>
    <s v="H"/>
    <x v="13"/>
    <n v="505903"/>
    <n v="2"/>
    <n v="2896.14"/>
    <n v="3086.6828999999998"/>
    <n v="1.44807"/>
    <n v="1.54334145"/>
  </r>
  <r>
    <x v="9"/>
    <s v="H"/>
    <x v="13"/>
    <n v="505905"/>
    <n v="2"/>
    <n v="139"/>
    <n v="141.83670000000001"/>
    <n v="6.9500000000000006E-2"/>
    <n v="7.0918350000000005E-2"/>
  </r>
  <r>
    <x v="9"/>
    <s v="H"/>
    <x v="13"/>
    <n v="505906"/>
    <n v="2"/>
    <n v="24"/>
    <n v="24.489899999999999"/>
    <n v="1.2E-2"/>
    <n v="1.2244949999999999E-2"/>
  </r>
  <r>
    <x v="9"/>
    <s v="H"/>
    <x v="13"/>
    <n v="505907"/>
    <n v="2"/>
    <n v="1423.4"/>
    <n v="1484.6846"/>
    <n v="0.7117"/>
    <n v="0.74234230000000001"/>
  </r>
  <r>
    <x v="9"/>
    <s v="H"/>
    <x v="13"/>
    <n v="505908"/>
    <n v="2"/>
    <n v="277"/>
    <n v="277"/>
    <n v="0.13850000000000001"/>
    <n v="0.13850000000000001"/>
  </r>
  <r>
    <x v="9"/>
    <s v="H"/>
    <x v="13"/>
    <n v="505909"/>
    <n v="2"/>
    <n v="119"/>
    <n v="121.4286"/>
    <n v="5.9499999999999997E-2"/>
    <n v="6.0714299999999999E-2"/>
  </r>
  <r>
    <x v="9"/>
    <s v="H"/>
    <x v="13"/>
    <n v="505932"/>
    <n v="2"/>
    <n v="1210.3"/>
    <n v="1234.9999"/>
    <n v="0.60514999999999997"/>
    <n v="0.61749995000000002"/>
  </r>
  <r>
    <x v="9"/>
    <s v="H"/>
    <x v="13"/>
    <n v="515832"/>
    <n v="2"/>
    <n v="224"/>
    <n v="228.57140000000001"/>
    <n v="0.112"/>
    <n v="0.1142857"/>
  </r>
  <r>
    <x v="9"/>
    <s v="H"/>
    <x v="13"/>
    <n v="515901"/>
    <n v="2"/>
    <n v="640.05999999999995"/>
    <n v="653.12239999999997"/>
    <n v="0.32002999999999998"/>
    <n v="0.3265612"/>
  </r>
  <r>
    <x v="9"/>
    <s v="H"/>
    <x v="13"/>
    <n v="515903"/>
    <n v="2"/>
    <n v="530"/>
    <n v="538.57140000000004"/>
    <n v="0.26500000000000001"/>
    <n v="0.26928570000000002"/>
  </r>
  <r>
    <x v="9"/>
    <s v="H"/>
    <x v="13"/>
    <n v="515905"/>
    <n v="2"/>
    <n v="145"/>
    <n v="147.95920000000001"/>
    <n v="7.2499999999999995E-2"/>
    <n v="7.3979600000000006E-2"/>
  </r>
  <r>
    <x v="9"/>
    <s v="H"/>
    <x v="13"/>
    <n v="525836"/>
    <n v="2"/>
    <n v="15"/>
    <n v="15"/>
    <n v="7.4999999999999997E-3"/>
    <n v="7.4999999999999997E-3"/>
  </r>
  <r>
    <x v="9"/>
    <s v="K"/>
    <x v="14"/>
    <n v="495800"/>
    <n v="4"/>
    <n v="7845.86"/>
    <n v="7918.3789999999999"/>
    <n v="3.92293"/>
    <n v="3.9591894999999999"/>
  </r>
  <r>
    <x v="9"/>
    <s v="K"/>
    <x v="14"/>
    <n v="495832"/>
    <n v="4"/>
    <n v="1615.83"/>
    <n v="1643.7092"/>
    <n v="0.80791499999999994"/>
    <n v="0.82185459999999999"/>
  </r>
  <r>
    <x v="9"/>
    <s v="K"/>
    <x v="14"/>
    <n v="505800"/>
    <n v="4"/>
    <n v="2097.1799999999998"/>
    <n v="2128.0743000000002"/>
    <n v="1.0485899999999999"/>
    <n v="1.0640371500000001"/>
  </r>
  <r>
    <x v="9"/>
    <s v="K"/>
    <x v="14"/>
    <n v="505832"/>
    <n v="4"/>
    <n v="1039.9100000000001"/>
    <n v="1083.2172"/>
    <n v="0.51995500000000006"/>
    <n v="0.5416086"/>
  </r>
  <r>
    <x v="9"/>
    <s v="K"/>
    <x v="14"/>
    <n v="515801"/>
    <n v="4"/>
    <n v="118"/>
    <n v="134.0909"/>
    <n v="5.8999999999999997E-2"/>
    <n v="6.7045450000000006E-2"/>
  </r>
  <r>
    <x v="9"/>
    <s v="K"/>
    <x v="14"/>
    <n v="515802"/>
    <n v="4"/>
    <n v="99"/>
    <n v="100.0612"/>
    <n v="4.9500000000000002E-2"/>
    <n v="5.0030600000000001E-2"/>
  </r>
  <r>
    <x v="9"/>
    <s v="K"/>
    <x v="14"/>
    <n v="515833"/>
    <n v="4"/>
    <n v="233.9"/>
    <n v="237.93870000000001"/>
    <n v="0.11695"/>
    <n v="0.11896935"/>
  </r>
  <r>
    <x v="9"/>
    <s v="K"/>
    <x v="14"/>
    <n v="525802"/>
    <n v="4"/>
    <n v="26"/>
    <n v="26.5306"/>
    <n v="1.2999999999999999E-2"/>
    <n v="1.3265300000000001E-2"/>
  </r>
  <r>
    <x v="9"/>
    <s v="K"/>
    <x v="14"/>
    <n v="525803"/>
    <n v="4"/>
    <n v="273.39999999999998"/>
    <n v="436.21809999999999"/>
    <n v="0.13669999999999999"/>
    <n v="0.21810905"/>
  </r>
  <r>
    <x v="9"/>
    <s v="K"/>
    <x v="14"/>
    <n v="525805"/>
    <n v="4"/>
    <n v="362.76"/>
    <n v="362.76"/>
    <n v="0.18137999999999999"/>
    <n v="0.18137999999999999"/>
  </r>
  <r>
    <x v="9"/>
    <s v="K"/>
    <x v="14"/>
    <n v="525806"/>
    <n v="4"/>
    <n v="541.1"/>
    <n v="548.1"/>
    <n v="0.27055000000000001"/>
    <n v="0.27405000000000002"/>
  </r>
  <r>
    <x v="9"/>
    <s v="K"/>
    <x v="14"/>
    <n v="525807"/>
    <n v="4"/>
    <n v="664.5"/>
    <n v="664.5"/>
    <n v="0.33224999999999999"/>
    <n v="0.33224999999999999"/>
  </r>
  <r>
    <x v="9"/>
    <s v="K"/>
    <x v="14"/>
    <n v="525832"/>
    <n v="4"/>
    <n v="772.5"/>
    <n v="892.23940000000005"/>
    <n v="0.38624999999999998"/>
    <n v="0.44611970000000001"/>
  </r>
  <r>
    <x v="9"/>
    <s v="K"/>
    <x v="14"/>
    <n v="525833"/>
    <n v="4"/>
    <n v="1158.6500000000001"/>
    <n v="1216.1208999999999"/>
    <n v="0.57932500000000009"/>
    <n v="0.60806044999999997"/>
  </r>
  <r>
    <x v="9"/>
    <s v="K"/>
    <x v="14"/>
    <n v="525834"/>
    <n v="4"/>
    <n v="40.6"/>
    <n v="40.906100000000002"/>
    <n v="2.0300000000000002E-2"/>
    <n v="2.045305E-2"/>
  </r>
  <r>
    <x v="9"/>
    <s v="K"/>
    <x v="14"/>
    <n v="535802"/>
    <n v="4"/>
    <n v="14.05"/>
    <n v="14.1929"/>
    <n v="7.025E-3"/>
    <n v="7.0964499999999998E-3"/>
  </r>
  <r>
    <x v="9"/>
    <s v="K"/>
    <x v="14"/>
    <n v="535803"/>
    <n v="4"/>
    <n v="93.46"/>
    <n v="93.924300000000002"/>
    <n v="4.6729999999999994E-2"/>
    <n v="4.6962150000000001E-2"/>
  </r>
  <r>
    <x v="9"/>
    <s v="K"/>
    <x v="15"/>
    <n v="495700"/>
    <n v="4"/>
    <n v="727.4"/>
    <n v="801.4"/>
    <n v="0.36369999999999997"/>
    <n v="0.4007"/>
  </r>
  <r>
    <x v="9"/>
    <s v="K"/>
    <x v="15"/>
    <n v="505700"/>
    <n v="4"/>
    <n v="2563.2399999999998"/>
    <n v="2563.4632999999999"/>
    <n v="1.28162"/>
    <n v="1.28173165"/>
  </r>
  <r>
    <x v="9"/>
    <s v="K"/>
    <x v="15"/>
    <n v="515630"/>
    <n v="4"/>
    <n v="736.75"/>
    <n v="751.09289999999999"/>
    <n v="0.36837500000000001"/>
    <n v="0.37554644999999998"/>
  </r>
  <r>
    <x v="9"/>
    <s v="K"/>
    <x v="15"/>
    <n v="515700"/>
    <n v="4"/>
    <n v="1948.42"/>
    <n v="2081.2914000000001"/>
    <n v="0.97421000000000002"/>
    <n v="1.0406457"/>
  </r>
  <r>
    <x v="9"/>
    <s v="K"/>
    <x v="15"/>
    <n v="525600"/>
    <n v="4"/>
    <n v="1944.5"/>
    <n v="3176.5"/>
    <n v="0.97224999999999995"/>
    <n v="1.5882499999999999"/>
  </r>
  <r>
    <x v="9"/>
    <s v="K"/>
    <x v="15"/>
    <n v="525630"/>
    <n v="4"/>
    <n v="1791.07"/>
    <n v="1859.0353"/>
    <n v="0.89553499999999997"/>
    <n v="0.92951764999999997"/>
  </r>
  <r>
    <x v="9"/>
    <s v="K"/>
    <x v="15"/>
    <n v="525701"/>
    <n v="4"/>
    <n v="7.59"/>
    <n v="7.6509999999999998"/>
    <n v="3.7949999999999998E-3"/>
    <n v="3.8254999999999999E-3"/>
  </r>
  <r>
    <x v="9"/>
    <s v="K"/>
    <x v="15"/>
    <n v="525702"/>
    <n v="4"/>
    <n v="1414.8"/>
    <n v="1414.8"/>
    <n v="0.70740000000000003"/>
    <n v="0.70740000000000003"/>
  </r>
  <r>
    <x v="9"/>
    <s v="K"/>
    <x v="15"/>
    <n v="525703"/>
    <n v="4"/>
    <n v="33.520000000000003"/>
    <n v="33.6633"/>
    <n v="1.6760000000000001E-2"/>
    <n v="1.683165E-2"/>
  </r>
  <r>
    <x v="9"/>
    <s v="K"/>
    <x v="16"/>
    <n v="545732"/>
    <n v="4"/>
    <n v="659"/>
    <n v="659"/>
    <n v="0.32950000000000002"/>
    <n v="0.32950000000000002"/>
  </r>
  <r>
    <x v="9"/>
    <s v="K"/>
    <x v="16"/>
    <n v="555701"/>
    <n v="4"/>
    <n v="1076.83"/>
    <n v="1104.3856000000001"/>
    <n v="0.53841499999999998"/>
    <n v="0.55219280000000004"/>
  </r>
  <r>
    <x v="9"/>
    <s v="K"/>
    <x v="16"/>
    <n v="555702"/>
    <n v="4"/>
    <n v="436.2"/>
    <n v="449.21629999999999"/>
    <n v="0.21809999999999999"/>
    <n v="0.22460815000000001"/>
  </r>
  <r>
    <x v="9"/>
    <s v="K"/>
    <x v="16"/>
    <n v="555733"/>
    <n v="4"/>
    <n v="0.24"/>
    <n v="0.48"/>
    <n v="1.1999999999999999E-4"/>
    <n v="2.3999999999999998E-4"/>
  </r>
  <r>
    <x v="9"/>
    <s v="K"/>
    <x v="16"/>
    <n v="565635"/>
    <n v="4"/>
    <n v="6.6"/>
    <n v="6.6"/>
    <n v="3.3E-3"/>
    <n v="3.3E-3"/>
  </r>
  <r>
    <x v="9"/>
    <s v="K"/>
    <x v="16"/>
    <n v="565702"/>
    <n v="4"/>
    <n v="293.14999999999998"/>
    <n v="293.87240000000003"/>
    <n v="0.14657499999999998"/>
    <n v="0.14693620000000002"/>
  </r>
  <r>
    <x v="9"/>
    <s v="K"/>
    <x v="16"/>
    <n v="565704"/>
    <n v="4"/>
    <n v="29.34"/>
    <n v="30.761600000000001"/>
    <n v="1.4670000000000001E-2"/>
    <n v="1.53808E-2"/>
  </r>
  <r>
    <x v="9"/>
    <s v="K"/>
    <x v="17"/>
    <n v="495730"/>
    <n v="4"/>
    <n v="4246.63"/>
    <n v="4274.9000999999998"/>
    <n v="2.1233149999999998"/>
    <n v="2.13745005"/>
  </r>
  <r>
    <x v="9"/>
    <s v="K"/>
    <x v="17"/>
    <n v="505730"/>
    <n v="4"/>
    <n v="6984.33"/>
    <n v="7343.6298999999999"/>
    <n v="3.492165"/>
    <n v="3.6718149499999999"/>
  </r>
  <r>
    <x v="9"/>
    <s v="K"/>
    <x v="17"/>
    <n v="515730"/>
    <n v="4"/>
    <n v="274.81"/>
    <n v="276.30939999999998"/>
    <n v="0.137405"/>
    <n v="0.13815469999999999"/>
  </r>
  <r>
    <x v="9"/>
    <s v="K"/>
    <x v="17"/>
    <n v="525731"/>
    <n v="4"/>
    <n v="338"/>
    <n v="338"/>
    <n v="0.16900000000000001"/>
    <n v="0.16900000000000001"/>
  </r>
  <r>
    <x v="9"/>
    <s v="K"/>
    <x v="17"/>
    <n v="525732"/>
    <n v="4"/>
    <n v="614.51"/>
    <n v="614.78859999999997"/>
    <n v="0.307255"/>
    <n v="0.30739430000000001"/>
  </r>
  <r>
    <x v="9"/>
    <s v="K"/>
    <x v="17"/>
    <n v="525733"/>
    <n v="4"/>
    <n v="247"/>
    <n v="247"/>
    <n v="0.1235"/>
    <n v="0.1235"/>
  </r>
  <r>
    <x v="9"/>
    <s v="K"/>
    <x v="18"/>
    <n v="535530"/>
    <n v="4"/>
    <n v="3905.88"/>
    <n v="3948.7020000000002"/>
    <n v="1.9529400000000001"/>
    <n v="1.9743510000000002"/>
  </r>
  <r>
    <x v="9"/>
    <s v="K"/>
    <x v="18"/>
    <n v="535601"/>
    <n v="4"/>
    <n v="948"/>
    <n v="967.34690000000001"/>
    <n v="0.47399999999999998"/>
    <n v="0.48367345"/>
  </r>
  <r>
    <x v="9"/>
    <s v="K"/>
    <x v="18"/>
    <n v="535602"/>
    <n v="4"/>
    <n v="8627.32"/>
    <n v="8692.0877999999993"/>
    <n v="4.3136599999999996"/>
    <n v="4.3460438999999997"/>
  </r>
  <r>
    <x v="9"/>
    <s v="K"/>
    <x v="18"/>
    <n v="535631"/>
    <n v="4"/>
    <n v="48"/>
    <n v="48.367400000000004"/>
    <n v="2.4E-2"/>
    <n v="2.4183700000000002E-2"/>
  </r>
  <r>
    <x v="9"/>
    <s v="K"/>
    <x v="18"/>
    <n v="535632"/>
    <n v="4"/>
    <n v="139.6"/>
    <n v="140.62039999999999"/>
    <n v="6.9800000000000001E-2"/>
    <n v="7.0310199999999989E-2"/>
  </r>
  <r>
    <x v="9"/>
    <s v="K"/>
    <x v="18"/>
    <n v="535634"/>
    <n v="4"/>
    <n v="15"/>
    <n v="15"/>
    <n v="7.4999999999999997E-3"/>
    <n v="7.4999999999999997E-3"/>
  </r>
  <r>
    <x v="9"/>
    <s v="K"/>
    <x v="18"/>
    <n v="535703"/>
    <n v="4"/>
    <n v="25.49"/>
    <n v="26.010300000000001"/>
    <n v="1.2744999999999999E-2"/>
    <n v="1.300515E-2"/>
  </r>
  <r>
    <x v="9"/>
    <s v="K"/>
    <x v="18"/>
    <n v="535705"/>
    <n v="4"/>
    <n v="210.5"/>
    <n v="210.59190000000001"/>
    <n v="0.10525"/>
    <n v="0.10529595"/>
  </r>
  <r>
    <x v="9"/>
    <s v="K"/>
    <x v="19"/>
    <n v="545530"/>
    <n v="4"/>
    <n v="543.88"/>
    <n v="666.51020000000005"/>
    <n v="0.27194000000000002"/>
    <n v="0.33325510000000003"/>
  </r>
  <r>
    <x v="9"/>
    <s v="K"/>
    <x v="19"/>
    <n v="545601"/>
    <n v="4"/>
    <n v="175.8"/>
    <n v="178.67760000000001"/>
    <n v="8.7900000000000006E-2"/>
    <n v="8.933880000000001E-2"/>
  </r>
  <r>
    <x v="9"/>
    <s v="K"/>
    <x v="19"/>
    <n v="545602"/>
    <n v="4"/>
    <n v="10921.67"/>
    <n v="13916.922"/>
    <n v="5.4608350000000003"/>
    <n v="6.9584610000000007"/>
  </r>
  <r>
    <x v="9"/>
    <s v="K"/>
    <x v="19"/>
    <n v="545631"/>
    <n v="4"/>
    <n v="302.18"/>
    <n v="311.2122"/>
    <n v="0.15109"/>
    <n v="0.1556061"/>
  </r>
  <r>
    <x v="9"/>
    <s v="K"/>
    <x v="19"/>
    <n v="545633"/>
    <n v="4"/>
    <n v="148"/>
    <n v="151.0204"/>
    <n v="7.3999999999999996E-2"/>
    <n v="7.55102E-2"/>
  </r>
  <r>
    <x v="9"/>
    <s v="K"/>
    <x v="19"/>
    <n v="555500"/>
    <n v="4"/>
    <n v="1762.84"/>
    <n v="2309"/>
    <n v="0.88141999999999998"/>
    <n v="1.1545000000000001"/>
  </r>
  <r>
    <x v="9"/>
    <s v="K"/>
    <x v="19"/>
    <n v="555531"/>
    <n v="4"/>
    <n v="49.2"/>
    <n v="55.909100000000002"/>
    <n v="2.46E-2"/>
    <n v="2.7954550000000002E-2"/>
  </r>
  <r>
    <x v="9"/>
    <s v="K"/>
    <x v="19"/>
    <n v="555532"/>
    <n v="4"/>
    <n v="1551.56"/>
    <n v="2141.8368"/>
    <n v="0.77578000000000003"/>
    <n v="1.0709184"/>
  </r>
  <r>
    <x v="9"/>
    <s v="K"/>
    <x v="19"/>
    <n v="555600"/>
    <n v="4"/>
    <n v="204.47"/>
    <n v="401.57749999999999"/>
    <n v="0.10223499999999999"/>
    <n v="0.20078874999999999"/>
  </r>
  <r>
    <x v="9"/>
    <s v="K"/>
    <x v="19"/>
    <n v="555630"/>
    <n v="4"/>
    <n v="40.67"/>
    <n v="41.606299999999997"/>
    <n v="2.0335000000000002E-2"/>
    <n v="2.0803149999999999E-2"/>
  </r>
  <r>
    <x v="9"/>
    <s v="K"/>
    <x v="19"/>
    <n v="565502"/>
    <n v="4"/>
    <n v="1312.74"/>
    <n v="2337.8571000000002"/>
    <n v="0.65637000000000001"/>
    <n v="1.1689285500000002"/>
  </r>
  <r>
    <x v="9"/>
    <s v="K"/>
    <x v="19"/>
    <n v="565534"/>
    <n v="4"/>
    <n v="18.86"/>
    <n v="19.244900000000001"/>
    <n v="9.4299999999999991E-3"/>
    <n v="9.6224500000000011E-3"/>
  </r>
  <r>
    <x v="9"/>
    <s v="K"/>
    <x v="19"/>
    <n v="565604"/>
    <n v="4"/>
    <n v="12.32"/>
    <n v="12.504099999999999"/>
    <n v="6.1600000000000005E-3"/>
    <n v="6.2520499999999994E-3"/>
  </r>
  <r>
    <x v="9"/>
    <s v="K"/>
    <x v="20"/>
    <n v="535732"/>
    <n v="4"/>
    <n v="97.75"/>
    <n v="98.765299999999996"/>
    <n v="4.8875000000000002E-2"/>
    <n v="4.938265E-2"/>
  </r>
  <r>
    <x v="9"/>
    <s v="K"/>
    <x v="20"/>
    <n v="535733"/>
    <n v="4"/>
    <n v="688.38"/>
    <n v="688.56569999999999"/>
    <n v="0.34419"/>
    <n v="0.34428284999999997"/>
  </r>
  <r>
    <x v="9"/>
    <s v="K"/>
    <x v="20"/>
    <n v="535734"/>
    <n v="4"/>
    <n v="33.65"/>
    <n v="33.928600000000003"/>
    <n v="1.6825E-2"/>
    <n v="1.6964300000000002E-2"/>
  </r>
  <r>
    <x v="9"/>
    <s v="K"/>
    <x v="20"/>
    <n v="545702"/>
    <n v="4"/>
    <n v="192.55"/>
    <n v="205.05510000000001"/>
    <n v="9.6274999999999999E-2"/>
    <n v="0.10252755000000001"/>
  </r>
  <r>
    <x v="9"/>
    <s v="K"/>
    <x v="20"/>
    <n v="545734"/>
    <n v="4"/>
    <n v="151.69999999999999"/>
    <n v="151.69999999999999"/>
    <n v="7.5850000000000001E-2"/>
    <n v="7.5850000000000001E-2"/>
  </r>
  <r>
    <x v="9"/>
    <s v="L"/>
    <x v="21"/>
    <n v="565602"/>
    <n v="4"/>
    <n v="66.42"/>
    <n v="73.480500000000006"/>
    <n v="3.3210000000000003E-2"/>
    <n v="3.6740250000000002E-2"/>
  </r>
  <r>
    <x v="9"/>
    <s v="L"/>
    <x v="21"/>
    <n v="565603"/>
    <n v="4"/>
    <n v="23.82"/>
    <n v="24.1938"/>
    <n v="1.191E-2"/>
    <n v="1.2096899999999999E-2"/>
  </r>
  <r>
    <x v="9"/>
    <s v="L"/>
    <x v="21"/>
    <n v="575601"/>
    <n v="4"/>
    <n v="76"/>
    <n v="77.551000000000002"/>
    <n v="3.7999999999999999E-2"/>
    <n v="3.8775500000000004E-2"/>
  </r>
  <r>
    <x v="9"/>
    <s v="L"/>
    <x v="21"/>
    <n v="575603"/>
    <n v="4"/>
    <n v="81.84"/>
    <n v="83.442800000000005"/>
    <n v="4.0920000000000005E-2"/>
    <n v="4.1721400000000006E-2"/>
  </r>
  <r>
    <x v="9"/>
    <s v="L"/>
    <x v="21"/>
    <n v="575604"/>
    <n v="4"/>
    <n v="131.30000000000001"/>
    <n v="146.9546"/>
    <n v="6.565E-2"/>
    <n v="7.3477299999999995E-2"/>
  </r>
  <r>
    <x v="9"/>
    <s v="L"/>
    <x v="21"/>
    <n v="575605"/>
    <n v="4"/>
    <n v="340.62"/>
    <n v="359.93090000000001"/>
    <n v="0.17030999999999999"/>
    <n v="0.17996545"/>
  </r>
  <r>
    <x v="9"/>
    <s v="L"/>
    <x v="21"/>
    <n v="585601"/>
    <n v="4"/>
    <n v="61.51"/>
    <n v="62.765300000000003"/>
    <n v="3.0754999999999998E-2"/>
    <n v="3.1382650000000005E-2"/>
  </r>
  <r>
    <x v="9"/>
    <s v="L"/>
    <x v="22"/>
    <n v="565501"/>
    <n v="4"/>
    <n v="12627.05"/>
    <n v="16921.484499999999"/>
    <n v="6.3135249999999994"/>
    <n v="8.4607422499999991"/>
  </r>
  <r>
    <x v="9"/>
    <s v="L"/>
    <x v="22"/>
    <n v="565531"/>
    <n v="4"/>
    <n v="89.1"/>
    <n v="89.1"/>
    <n v="4.4549999999999999E-2"/>
    <n v="4.4549999999999999E-2"/>
  </r>
  <r>
    <x v="9"/>
    <s v="L"/>
    <x v="22"/>
    <n v="565533"/>
    <n v="4"/>
    <n v="74.180000000000007"/>
    <n v="104.3306"/>
    <n v="3.7090000000000005E-2"/>
    <n v="5.2165300000000005E-2"/>
  </r>
  <r>
    <x v="9"/>
    <s v="L"/>
    <x v="22"/>
    <n v="575432"/>
    <n v="4"/>
    <n v="1037.8399999999999"/>
    <n v="1483.8779999999999"/>
    <n v="0.51891999999999994"/>
    <n v="0.74193900000000002"/>
  </r>
  <r>
    <x v="9"/>
    <s v="L"/>
    <x v="22"/>
    <n v="575501"/>
    <n v="4"/>
    <n v="929.6"/>
    <n v="1165.3643"/>
    <n v="0.46479999999999999"/>
    <n v="0.58268215000000001"/>
  </r>
  <r>
    <x v="9"/>
    <s v="L"/>
    <x v="22"/>
    <n v="575502"/>
    <n v="4"/>
    <n v="3968.18"/>
    <n v="5505.6464999999998"/>
    <n v="1.9840899999999999"/>
    <n v="2.7528232500000001"/>
  </r>
  <r>
    <x v="9"/>
    <s v="L"/>
    <x v="22"/>
    <n v="575532"/>
    <n v="4"/>
    <n v="38.58"/>
    <n v="38.58"/>
    <n v="1.9289999999999998E-2"/>
    <n v="1.9289999999999998E-2"/>
  </r>
  <r>
    <x v="9"/>
    <s v="L"/>
    <x v="22"/>
    <n v="585432"/>
    <n v="4"/>
    <n v="2361.2800000000002"/>
    <n v="3800.9454999999998"/>
    <n v="1.1806400000000001"/>
    <n v="1.9004727499999998"/>
  </r>
  <r>
    <x v="9"/>
    <s v="L"/>
    <x v="22"/>
    <n v="585502"/>
    <n v="4"/>
    <n v="6054.76"/>
    <n v="6517.9346999999998"/>
    <n v="3.02738"/>
    <n v="3.2589673499999998"/>
  </r>
  <r>
    <x v="9"/>
    <s v="L"/>
    <x v="22"/>
    <n v="585532"/>
    <n v="4"/>
    <n v="227.34"/>
    <n v="227.34"/>
    <n v="0.11367000000000001"/>
    <n v="0.11367000000000001"/>
  </r>
  <r>
    <x v="9"/>
    <s v="L"/>
    <x v="22"/>
    <n v="595532"/>
    <n v="4"/>
    <n v="10.92"/>
    <n v="10.92"/>
    <n v="5.4599999999999996E-3"/>
    <n v="5.4599999999999996E-3"/>
  </r>
  <r>
    <x v="9"/>
    <s v="L"/>
    <x v="23"/>
    <n v="565632"/>
    <n v="4"/>
    <n v="9.15"/>
    <n v="9.3367000000000004"/>
    <n v="4.5750000000000001E-3"/>
    <n v="4.6683499999999999E-3"/>
  </r>
  <r>
    <x v="9"/>
    <s v="L"/>
    <x v="23"/>
    <n v="565633"/>
    <n v="4"/>
    <n v="2662.99"/>
    <n v="2717.1459"/>
    <n v="1.3314949999999999"/>
    <n v="1.3585729499999999"/>
  </r>
  <r>
    <x v="9"/>
    <s v="L"/>
    <x v="23"/>
    <n v="565634"/>
    <n v="4"/>
    <n v="77.25"/>
    <n v="78.658100000000005"/>
    <n v="3.8625E-2"/>
    <n v="3.9329050000000004E-2"/>
  </r>
  <r>
    <x v="9"/>
    <s v="L"/>
    <x v="23"/>
    <n v="565703"/>
    <n v="4"/>
    <n v="35.4"/>
    <n v="36.122399999999999"/>
    <n v="1.77E-2"/>
    <n v="1.8061199999999999E-2"/>
  </r>
  <r>
    <x v="9"/>
    <s v="L"/>
    <x v="23"/>
    <n v="575632"/>
    <n v="4"/>
    <n v="2.2000000000000002"/>
    <n v="2.2000000000000002"/>
    <n v="1.1000000000000001E-3"/>
    <n v="1.1000000000000001E-3"/>
  </r>
  <r>
    <x v="9"/>
    <s v="L"/>
    <x v="23"/>
    <n v="575633"/>
    <n v="4"/>
    <n v="3.3"/>
    <n v="3.3"/>
    <n v="1.65E-3"/>
    <n v="1.65E-3"/>
  </r>
  <r>
    <x v="9"/>
    <s v="L"/>
    <x v="23"/>
    <n v="575635"/>
    <n v="4"/>
    <n v="86.3"/>
    <n v="88.061199999999999"/>
    <n v="4.3150000000000001E-2"/>
    <n v="4.4030600000000003E-2"/>
  </r>
  <r>
    <x v="9"/>
    <s v="M"/>
    <x v="24"/>
    <n v="585400"/>
    <n v="4"/>
    <n v="305"/>
    <n v="610"/>
    <n v="0.1525"/>
    <n v="0.30499999999999999"/>
  </r>
  <r>
    <x v="9"/>
    <s v="M"/>
    <x v="24"/>
    <n v="585431"/>
    <n v="4"/>
    <n v="23603.93"/>
    <n v="27670.334999999999"/>
    <n v="11.801965000000001"/>
    <n v="13.835167499999999"/>
  </r>
  <r>
    <x v="9"/>
    <s v="M"/>
    <x v="24"/>
    <n v="585501"/>
    <n v="4"/>
    <n v="1506.08"/>
    <n v="1598.1892"/>
    <n v="0.75303999999999993"/>
    <n v="0.79909459999999999"/>
  </r>
  <r>
    <x v="9"/>
    <s v="M"/>
    <x v="24"/>
    <n v="595400"/>
    <n v="4"/>
    <n v="1084.3"/>
    <n v="1084.3"/>
    <n v="0.54215000000000002"/>
    <n v="0.54215000000000002"/>
  </r>
  <r>
    <x v="9"/>
    <s v="M"/>
    <x v="24"/>
    <n v="595431"/>
    <n v="4"/>
    <n v="2334.2199999999998"/>
    <n v="2345.0915"/>
    <n v="1.1671099999999999"/>
    <n v="1.1725457500000001"/>
  </r>
  <r>
    <x v="9"/>
    <s v="M"/>
    <x v="24"/>
    <n v="595432"/>
    <n v="4"/>
    <n v="5.46"/>
    <n v="5.46"/>
    <n v="2.7299999999999998E-3"/>
    <n v="2.7299999999999998E-3"/>
  </r>
  <r>
    <x v="9"/>
    <s v="M"/>
    <x v="24"/>
    <n v="595434"/>
    <n v="4"/>
    <n v="9.4499999999999993"/>
    <n v="9.6428999999999991"/>
    <n v="4.725E-3"/>
    <n v="4.8214499999999997E-3"/>
  </r>
  <r>
    <x v="9"/>
    <s v="M"/>
    <x v="24"/>
    <n v="595502"/>
    <n v="4"/>
    <n v="33.159999999999997"/>
    <n v="33.181800000000003"/>
    <n v="1.6579999999999998E-2"/>
    <n v="1.6590900000000002E-2"/>
  </r>
  <r>
    <x v="9"/>
    <s v="M"/>
    <x v="24"/>
    <n v="595504"/>
    <n v="4"/>
    <n v="341.92"/>
    <n v="341.92"/>
    <n v="0.17096"/>
    <n v="0.17096"/>
  </r>
  <r>
    <x v="9"/>
    <s v="M"/>
    <x v="24"/>
    <n v="595505"/>
    <n v="4"/>
    <n v="1862.6"/>
    <n v="1899.3812"/>
    <n v="0.93129999999999991"/>
    <n v="0.94969060000000005"/>
  </r>
  <r>
    <x v="9"/>
    <s v="M"/>
    <x v="24"/>
    <n v="595533"/>
    <n v="4"/>
    <n v="1.82"/>
    <n v="1.82"/>
    <n v="9.1E-4"/>
    <n v="9.1E-4"/>
  </r>
  <r>
    <x v="9"/>
    <s v="M"/>
    <x v="24"/>
    <n v="605400"/>
    <n v="4"/>
    <n v="11277.61"/>
    <n v="11620.51"/>
    <n v="5.6388050000000005"/>
    <n v="5.8102549999999997"/>
  </r>
  <r>
    <x v="9"/>
    <s v="M"/>
    <x v="24"/>
    <n v="605431"/>
    <n v="4"/>
    <n v="1221.01"/>
    <n v="1221.0754999999999"/>
    <n v="0.61050499999999996"/>
    <n v="0.61053774999999999"/>
  </r>
  <r>
    <x v="9"/>
    <s v="M"/>
    <x v="24"/>
    <n v="605501"/>
    <n v="4"/>
    <n v="315.10000000000002"/>
    <n v="351.45679999999999"/>
    <n v="0.15755000000000002"/>
    <n v="0.17572840000000001"/>
  </r>
  <r>
    <x v="9"/>
    <s v="M"/>
    <x v="24"/>
    <n v="605502"/>
    <n v="4"/>
    <n v="27.45"/>
    <n v="28.010200000000001"/>
    <n v="1.3724999999999999E-2"/>
    <n v="1.4005100000000001E-2"/>
  </r>
  <r>
    <x v="9"/>
    <s v="M"/>
    <x v="24"/>
    <n v="605503"/>
    <n v="4"/>
    <n v="99.48"/>
    <n v="99.654700000000005"/>
    <n v="4.9739999999999999E-2"/>
    <n v="4.9827349999999999E-2"/>
  </r>
  <r>
    <x v="9"/>
    <s v="M"/>
    <x v="24"/>
    <n v="605504"/>
    <n v="4"/>
    <n v="51.09"/>
    <n v="57.420099999999998"/>
    <n v="2.5545000000000002E-2"/>
    <n v="2.8710049999999997E-2"/>
  </r>
  <r>
    <x v="9"/>
    <s v="M"/>
    <x v="24"/>
    <n v="605531"/>
    <n v="4"/>
    <n v="18.3"/>
    <n v="18.673500000000001"/>
    <n v="9.1500000000000001E-3"/>
    <n v="9.3367499999999996E-3"/>
  </r>
  <r>
    <x v="9"/>
    <s v="M"/>
    <x v="24"/>
    <n v="615330"/>
    <n v="4"/>
    <n v="169.2"/>
    <n v="169.2"/>
    <n v="8.4599999999999995E-2"/>
    <n v="8.4599999999999995E-2"/>
  </r>
  <r>
    <x v="9"/>
    <s v="M"/>
    <x v="24"/>
    <n v="615400"/>
    <n v="4"/>
    <n v="15590.62"/>
    <n v="15760.52"/>
    <n v="7.7953100000000006"/>
    <n v="7.8802599999999998"/>
  </r>
  <r>
    <x v="9"/>
    <s v="M"/>
    <x v="24"/>
    <n v="615431"/>
    <n v="4"/>
    <n v="683.79"/>
    <n v="683.79"/>
    <n v="0.341895"/>
    <n v="0.341895"/>
  </r>
  <r>
    <x v="9"/>
    <s v="M"/>
    <x v="24"/>
    <n v="615432"/>
    <n v="4"/>
    <n v="7.9"/>
    <n v="7.9"/>
    <n v="3.9500000000000004E-3"/>
    <n v="3.9500000000000004E-3"/>
  </r>
  <r>
    <x v="9"/>
    <s v="M"/>
    <x v="24"/>
    <n v="615503"/>
    <n v="4"/>
    <n v="14.95"/>
    <n v="14.95"/>
    <n v="7.4749999999999999E-3"/>
    <n v="7.4749999999999999E-3"/>
  </r>
  <r>
    <x v="9"/>
    <s v="M"/>
    <x v="24"/>
    <n v="615504"/>
    <n v="4"/>
    <n v="3.66"/>
    <n v="3.7347000000000001"/>
    <n v="1.83E-3"/>
    <n v="1.86735E-3"/>
  </r>
  <r>
    <x v="9"/>
    <s v="M"/>
    <x v="24"/>
    <n v="615505"/>
    <n v="4"/>
    <n v="33.35"/>
    <n v="33.35"/>
    <n v="1.6675000000000002E-2"/>
    <n v="1.6675000000000002E-2"/>
  </r>
  <r>
    <x v="9"/>
    <s v="M"/>
    <x v="24"/>
    <n v="615508"/>
    <n v="4"/>
    <n v="5.95"/>
    <n v="5.95"/>
    <n v="2.9750000000000002E-3"/>
    <n v="2.9750000000000002E-3"/>
  </r>
  <r>
    <x v="9"/>
    <s v="M"/>
    <x v="24"/>
    <n v="625330"/>
    <n v="4"/>
    <n v="248.6"/>
    <n v="290.60000000000002"/>
    <n v="0.12429999999999999"/>
    <n v="0.14530000000000001"/>
  </r>
  <r>
    <x v="9"/>
    <s v="M"/>
    <x v="24"/>
    <n v="625402"/>
    <n v="4"/>
    <n v="2714.06"/>
    <n v="2806.81"/>
    <n v="1.35703"/>
    <n v="1.403405"/>
  </r>
  <r>
    <x v="9"/>
    <s v="M"/>
    <x v="24"/>
    <n v="625433"/>
    <n v="4"/>
    <n v="47.61"/>
    <n v="47.61"/>
    <n v="2.3805E-2"/>
    <n v="2.3805E-2"/>
  </r>
  <r>
    <x v="9"/>
    <s v="M"/>
    <x v="24"/>
    <n v="625435"/>
    <n v="4"/>
    <n v="250.47"/>
    <n v="402.72"/>
    <n v="0.12523500000000001"/>
    <n v="0.20136000000000001"/>
  </r>
  <r>
    <x v="9"/>
    <s v="M"/>
    <x v="24"/>
    <n v="625436"/>
    <n v="4"/>
    <n v="6.5"/>
    <n v="6.5"/>
    <n v="3.2499999999999999E-3"/>
    <n v="3.2499999999999999E-3"/>
  </r>
  <r>
    <x v="9"/>
    <s v="M"/>
    <x v="24"/>
    <n v="635300"/>
    <n v="4"/>
    <n v="9"/>
    <n v="9"/>
    <n v="4.4999999999999997E-3"/>
    <n v="4.4999999999999997E-3"/>
  </r>
  <r>
    <x v="9"/>
    <s v="M"/>
    <x v="24"/>
    <n v="635330"/>
    <n v="4"/>
    <n v="5491.89"/>
    <n v="5545.0123999999996"/>
    <n v="2.7459450000000003"/>
    <n v="2.7725061999999996"/>
  </r>
  <r>
    <x v="9"/>
    <s v="M"/>
    <x v="24"/>
    <n v="635400"/>
    <n v="4"/>
    <n v="1071.68"/>
    <n v="1071.68"/>
    <n v="0.53583999999999998"/>
    <n v="0.53583999999999998"/>
  </r>
  <r>
    <x v="9"/>
    <s v="M"/>
    <x v="24"/>
    <n v="635433"/>
    <n v="4"/>
    <n v="4.5"/>
    <n v="4.5"/>
    <n v="2.2499999999999998E-3"/>
    <n v="2.2499999999999998E-3"/>
  </r>
  <r>
    <x v="9"/>
    <s v="M"/>
    <x v="24"/>
    <n v="635435"/>
    <n v="4"/>
    <n v="14"/>
    <n v="14"/>
    <n v="7.0000000000000001E-3"/>
    <n v="7.0000000000000001E-3"/>
  </r>
  <r>
    <x v="9"/>
    <s v="M"/>
    <x v="24"/>
    <n v="645331"/>
    <n v="4"/>
    <n v="1270.3499999999999"/>
    <n v="1270.3499999999999"/>
    <n v="0.63517499999999993"/>
    <n v="0.63517499999999993"/>
  </r>
  <r>
    <x v="9"/>
    <s v="M"/>
    <x v="24"/>
    <n v="645401"/>
    <n v="4"/>
    <n v="65.5"/>
    <n v="65.5"/>
    <n v="3.2750000000000001E-2"/>
    <n v="3.2750000000000001E-2"/>
  </r>
  <r>
    <x v="9"/>
    <s v="M"/>
    <x v="24"/>
    <n v="645431"/>
    <n v="4"/>
    <n v="40"/>
    <n v="40"/>
    <n v="0.02"/>
    <n v="0.02"/>
  </r>
  <r>
    <x v="9"/>
    <s v="M"/>
    <x v="25"/>
    <n v="645332"/>
    <n v="4"/>
    <n v="453"/>
    <n v="453"/>
    <n v="0.22650000000000001"/>
    <n v="0.22650000000000001"/>
  </r>
  <r>
    <x v="9"/>
    <s v="M"/>
    <x v="25"/>
    <n v="645408"/>
    <n v="4"/>
    <n v="2"/>
    <n v="2"/>
    <n v="1E-3"/>
    <n v="1E-3"/>
  </r>
  <r>
    <x v="9"/>
    <s v="M"/>
    <x v="25"/>
    <n v="655300"/>
    <n v="4"/>
    <n v="2853"/>
    <n v="2853"/>
    <n v="1.4265000000000001"/>
    <n v="1.4265000000000001"/>
  </r>
  <r>
    <x v="9"/>
    <s v="M"/>
    <x v="25"/>
    <n v="655330"/>
    <n v="4"/>
    <n v="12131.4"/>
    <n v="12131.4"/>
    <n v="6.0656999999999996"/>
    <n v="6.0656999999999996"/>
  </r>
  <r>
    <x v="9"/>
    <s v="M"/>
    <x v="25"/>
    <n v="655404"/>
    <n v="4"/>
    <n v="16"/>
    <n v="16"/>
    <n v="8.0000000000000002E-3"/>
    <n v="8.0000000000000002E-3"/>
  </r>
  <r>
    <x v="9"/>
    <s v="M"/>
    <x v="25"/>
    <n v="665301"/>
    <n v="4"/>
    <n v="96.05"/>
    <n v="96.05"/>
    <n v="4.8024999999999998E-2"/>
    <n v="4.8024999999999998E-2"/>
  </r>
  <r>
    <x v="9"/>
    <s v="M"/>
    <x v="25"/>
    <n v="665331"/>
    <n v="4"/>
    <n v="70.55"/>
    <n v="70.55"/>
    <n v="3.5275000000000001E-2"/>
    <n v="3.5275000000000001E-2"/>
  </r>
  <r>
    <x v="9"/>
    <s v="M"/>
    <x v="25"/>
    <n v="665332"/>
    <n v="4"/>
    <n v="94.15"/>
    <n v="94.15"/>
    <n v="4.7075000000000006E-2"/>
    <n v="4.7075000000000006E-2"/>
  </r>
  <r>
    <x v="9"/>
    <s v="M"/>
    <x v="25"/>
    <n v="665333"/>
    <n v="4"/>
    <n v="1.05"/>
    <n v="1.05"/>
    <n v="5.2500000000000008E-4"/>
    <n v="5.2500000000000008E-4"/>
  </r>
  <r>
    <x v="9"/>
    <s v="M"/>
    <x v="25"/>
    <n v="675301"/>
    <n v="4"/>
    <n v="1.05"/>
    <n v="1.05"/>
    <n v="5.2500000000000008E-4"/>
    <n v="5.2500000000000008E-4"/>
  </r>
  <r>
    <x v="9"/>
    <s v="M"/>
    <x v="25"/>
    <n v="675302"/>
    <n v="4"/>
    <n v="591.70000000000005"/>
    <n v="591.70000000000005"/>
    <n v="0.29585"/>
    <n v="0.29585"/>
  </r>
  <r>
    <x v="9"/>
    <s v="M"/>
    <x v="25"/>
    <n v="685231"/>
    <n v="4"/>
    <n v="189.6"/>
    <n v="189.6"/>
    <n v="9.4799999999999995E-2"/>
    <n v="9.4799999999999995E-2"/>
  </r>
  <r>
    <x v="9"/>
    <s v="M"/>
    <x v="25"/>
    <n v="685301"/>
    <n v="4"/>
    <n v="1.05"/>
    <n v="1.05"/>
    <n v="5.2500000000000008E-4"/>
    <n v="5.2500000000000008E-4"/>
  </r>
  <r>
    <x v="9"/>
    <s v="M"/>
    <x v="25"/>
    <n v="685302"/>
    <n v="4"/>
    <n v="1.05"/>
    <n v="1.05"/>
    <n v="5.2500000000000008E-4"/>
    <n v="5.2500000000000008E-4"/>
  </r>
  <r>
    <x v="9"/>
    <s v="M"/>
    <x v="25"/>
    <n v="695239"/>
    <n v="4"/>
    <n v="929.7"/>
    <n v="929.7"/>
    <n v="0.46485000000000004"/>
    <n v="0.46485000000000004"/>
  </r>
  <r>
    <x v="9"/>
    <s v="O"/>
    <x v="26"/>
    <n v="665401"/>
    <n v="4"/>
    <n v="34.75"/>
    <n v="34.75"/>
    <n v="1.7375000000000002E-2"/>
    <n v="1.7375000000000002E-2"/>
  </r>
  <r>
    <x v="9"/>
    <s v="O"/>
    <x v="26"/>
    <n v="675332"/>
    <n v="4"/>
    <n v="2.1"/>
    <n v="2.1"/>
    <n v="1.0500000000000002E-3"/>
    <n v="1.0500000000000002E-3"/>
  </r>
  <r>
    <x v="9"/>
    <s v="O"/>
    <x v="26"/>
    <n v="675333"/>
    <n v="4"/>
    <n v="105.01"/>
    <n v="163.01"/>
    <n v="5.2505000000000003E-2"/>
    <n v="8.1504999999999994E-2"/>
  </r>
  <r>
    <x v="9"/>
    <s v="O"/>
    <x v="26"/>
    <n v="675334"/>
    <n v="4"/>
    <n v="0.89"/>
    <n v="0.89"/>
    <n v="4.4500000000000003E-4"/>
    <n v="4.4500000000000003E-4"/>
  </r>
  <r>
    <x v="9"/>
    <s v="O"/>
    <x v="26"/>
    <n v="675400"/>
    <n v="4"/>
    <n v="2.75"/>
    <n v="2.75"/>
    <n v="1.3749999999999999E-3"/>
    <n v="1.3749999999999999E-3"/>
  </r>
  <r>
    <x v="9"/>
    <s v="O"/>
    <x v="26"/>
    <n v="685304"/>
    <n v="4"/>
    <n v="250.72"/>
    <n v="250.72"/>
    <n v="0.12536"/>
    <n v="0.12536"/>
  </r>
  <r>
    <x v="9"/>
    <s v="O"/>
    <x v="26"/>
    <n v="685331"/>
    <n v="4"/>
    <n v="2.92"/>
    <n v="2.92"/>
    <n v="1.4599999999999999E-3"/>
    <n v="1.4599999999999999E-3"/>
  </r>
  <r>
    <x v="9"/>
    <s v="O"/>
    <x v="26"/>
    <n v="685333"/>
    <n v="4"/>
    <n v="3.71"/>
    <n v="3.71"/>
    <n v="1.8549999999999999E-3"/>
    <n v="1.8549999999999999E-3"/>
  </r>
  <r>
    <x v="9"/>
    <s v="O"/>
    <x v="26"/>
    <n v="695236"/>
    <n v="4"/>
    <n v="2.74"/>
    <n v="2.74"/>
    <n v="1.3700000000000001E-3"/>
    <n v="1.3700000000000001E-3"/>
  </r>
  <r>
    <x v="9"/>
    <s v="O"/>
    <x v="26"/>
    <n v="695238"/>
    <n v="4"/>
    <n v="80.290000000000006"/>
    <n v="80.290000000000006"/>
    <n v="4.0145E-2"/>
    <n v="4.0145E-2"/>
  </r>
  <r>
    <x v="9"/>
    <s v="O"/>
    <x v="26"/>
    <n v="695240"/>
    <n v="4"/>
    <n v="11"/>
    <n v="11"/>
    <n v="5.4999999999999997E-3"/>
    <n v="5.4999999999999997E-3"/>
  </r>
  <r>
    <x v="9"/>
    <s v="O"/>
    <x v="26"/>
    <n v="695301"/>
    <n v="4"/>
    <n v="129.54"/>
    <n v="176.54"/>
    <n v="6.4769999999999994E-2"/>
    <n v="8.8270000000000001E-2"/>
  </r>
  <r>
    <x v="9"/>
    <s v="O"/>
    <x v="26"/>
    <n v="705232"/>
    <n v="4"/>
    <n v="1.4"/>
    <n v="1.4"/>
    <n v="6.9999999999999999E-4"/>
    <n v="6.9999999999999999E-4"/>
  </r>
  <r>
    <x v="9"/>
    <s v="O"/>
    <x v="26"/>
    <n v="705233"/>
    <n v="4"/>
    <n v="2.1"/>
    <n v="2.1"/>
    <n v="1.0500000000000002E-3"/>
    <n v="1.0500000000000002E-3"/>
  </r>
  <r>
    <x v="9"/>
    <s v="O"/>
    <x v="26"/>
    <n v="705300"/>
    <n v="4"/>
    <n v="83.57"/>
    <n v="83.57"/>
    <n v="4.1784999999999996E-2"/>
    <n v="4.1784999999999996E-2"/>
  </r>
  <r>
    <x v="9"/>
    <s v="O"/>
    <x v="26"/>
    <n v="725130"/>
    <n v="4"/>
    <n v="3500"/>
    <n v="3500"/>
    <n v="1.75"/>
    <n v="1.75"/>
  </r>
  <r>
    <x v="9"/>
    <s v="O"/>
    <x v="26"/>
    <n v="725201"/>
    <n v="4"/>
    <n v="500"/>
    <n v="500"/>
    <n v="0.25"/>
    <n v="0.25"/>
  </r>
  <r>
    <x v="9"/>
    <s v="O"/>
    <x v="26"/>
    <n v="735130"/>
    <n v="4"/>
    <n v="16"/>
    <n v="16"/>
    <n v="8.0000000000000002E-3"/>
    <n v="8.0000000000000002E-3"/>
  </r>
  <r>
    <x v="9"/>
    <s v="O"/>
    <x v="26"/>
    <n v="745206"/>
    <n v="4"/>
    <n v="0.6"/>
    <n v="0.6"/>
    <n v="2.9999999999999997E-4"/>
    <n v="2.9999999999999997E-4"/>
  </r>
  <r>
    <x v="9"/>
    <s v="O"/>
    <x v="26"/>
    <n v="755201"/>
    <n v="4"/>
    <n v="4.5999999999999996"/>
    <n v="4.5999999999999996"/>
    <n v="2.3E-3"/>
    <n v="2.3E-3"/>
  </r>
  <r>
    <x v="9"/>
    <s v="O"/>
    <x v="26"/>
    <n v="755202"/>
    <n v="4"/>
    <n v="3"/>
    <n v="3"/>
    <n v="1.5E-3"/>
    <n v="1.5E-3"/>
  </r>
  <r>
    <x v="9"/>
    <s v="O"/>
    <x v="26"/>
    <n v="765204"/>
    <n v="4"/>
    <n v="4"/>
    <n v="4"/>
    <n v="2E-3"/>
    <n v="2E-3"/>
  </r>
  <r>
    <x v="9"/>
    <s v="O"/>
    <x v="26"/>
    <n v="765206"/>
    <n v="4"/>
    <n v="20"/>
    <n v="20"/>
    <n v="0.01"/>
    <n v="0.01"/>
  </r>
  <r>
    <x v="9"/>
    <s v="O"/>
    <x v="26"/>
    <n v="775131"/>
    <n v="4"/>
    <n v="1012.2"/>
    <n v="1012.2"/>
    <n v="0.50609999999999999"/>
    <n v="0.50609999999999999"/>
  </r>
  <r>
    <x v="9"/>
    <s v="O"/>
    <x v="26"/>
    <n v="775135"/>
    <n v="4"/>
    <n v="0.4"/>
    <n v="0.4"/>
    <n v="2.0000000000000001E-4"/>
    <n v="2.0000000000000001E-4"/>
  </r>
  <r>
    <x v="9"/>
    <s v="O"/>
    <x v="26"/>
    <n v="775137"/>
    <n v="4"/>
    <n v="7"/>
    <n v="7"/>
    <n v="3.5000000000000001E-3"/>
    <n v="3.5000000000000001E-3"/>
  </r>
  <r>
    <x v="9"/>
    <s v="O"/>
    <x v="26"/>
    <n v="775138"/>
    <n v="4"/>
    <n v="16.600000000000001"/>
    <n v="16.600000000000001"/>
    <n v="8.3000000000000001E-3"/>
    <n v="8.3000000000000001E-3"/>
  </r>
  <r>
    <x v="9"/>
    <s v="O"/>
    <x v="26"/>
    <n v="785131"/>
    <n v="4"/>
    <n v="105.6"/>
    <n v="105.6"/>
    <n v="5.28E-2"/>
    <n v="5.28E-2"/>
  </r>
  <r>
    <x v="9"/>
    <s v="O"/>
    <x v="26"/>
    <n v="795132"/>
    <n v="4"/>
    <n v="30"/>
    <n v="30"/>
    <n v="1.4999999999999999E-2"/>
    <n v="1.4999999999999999E-2"/>
  </r>
  <r>
    <x v="9"/>
    <s v="O"/>
    <x v="26"/>
    <n v="835200"/>
    <n v="4"/>
    <n v="311"/>
    <n v="311"/>
    <n v="0.1555"/>
    <n v="0.1555"/>
  </r>
  <r>
    <x v="9"/>
    <s v="O"/>
    <x v="27"/>
    <n v="685530"/>
    <n v="4"/>
    <n v="7"/>
    <n v="7"/>
    <n v="3.5000000000000001E-3"/>
    <n v="3.5000000000000001E-3"/>
  </r>
  <r>
    <x v="9"/>
    <s v="O"/>
    <x v="27"/>
    <n v="685630"/>
    <n v="4"/>
    <n v="25.48"/>
    <n v="25.48"/>
    <n v="1.274E-2"/>
    <n v="1.274E-2"/>
  </r>
  <r>
    <x v="9"/>
    <s v="O"/>
    <x v="27"/>
    <n v="695600"/>
    <n v="4"/>
    <n v="18.989999999999998"/>
    <n v="18.989999999999998"/>
    <n v="9.495E-3"/>
    <n v="9.495E-3"/>
  </r>
  <r>
    <x v="9"/>
    <s v="O"/>
    <x v="27"/>
    <n v="695632"/>
    <n v="4"/>
    <n v="122.4"/>
    <n v="122.4"/>
    <n v="6.1200000000000004E-2"/>
    <n v="6.1200000000000004E-2"/>
  </r>
  <r>
    <x v="9"/>
    <s v="O"/>
    <x v="27"/>
    <n v="705600"/>
    <n v="4"/>
    <n v="5.94"/>
    <n v="5.94"/>
    <n v="2.97E-3"/>
    <n v="2.97E-3"/>
  </r>
  <r>
    <x v="9"/>
    <s v="O"/>
    <x v="27"/>
    <n v="705701"/>
    <n v="4"/>
    <n v="183.6"/>
    <n v="183.6"/>
    <n v="9.1799999999999993E-2"/>
    <n v="9.1799999999999993E-2"/>
  </r>
  <r>
    <x v="9"/>
    <s v="O"/>
    <x v="27"/>
    <n v="715630"/>
    <n v="4"/>
    <n v="13.65"/>
    <n v="13.65"/>
    <n v="6.8250000000000003E-3"/>
    <n v="6.8250000000000003E-3"/>
  </r>
  <r>
    <x v="9"/>
    <s v="O"/>
    <x v="27"/>
    <n v="735730"/>
    <n v="4"/>
    <n v="149.4"/>
    <n v="149.4"/>
    <n v="7.4700000000000003E-2"/>
    <n v="7.4700000000000003E-2"/>
  </r>
  <r>
    <x v="9"/>
    <s v="O"/>
    <x v="27"/>
    <n v="745730"/>
    <n v="4"/>
    <n v="99.6"/>
    <n v="99.6"/>
    <n v="4.9799999999999997E-2"/>
    <n v="4.9799999999999997E-2"/>
  </r>
  <r>
    <x v="9"/>
    <s v="O"/>
    <x v="27"/>
    <n v="745830"/>
    <n v="4"/>
    <n v="846.6"/>
    <n v="846.6"/>
    <n v="0.42330000000000001"/>
    <n v="0.42330000000000001"/>
  </r>
  <r>
    <x v="9"/>
    <s v="O"/>
    <x v="27"/>
    <n v="755830"/>
    <n v="4"/>
    <n v="149.4"/>
    <n v="149.4"/>
    <n v="7.4700000000000003E-2"/>
    <n v="7.4700000000000003E-2"/>
  </r>
  <r>
    <x v="9"/>
    <s v="O"/>
    <x v="27"/>
    <n v="775900"/>
    <n v="4"/>
    <n v="40"/>
    <n v="80"/>
    <n v="0.02"/>
    <n v="0.04"/>
  </r>
  <r>
    <x v="9"/>
    <s v="O"/>
    <x v="28"/>
    <n v="675430"/>
    <n v="4"/>
    <n v="7.5"/>
    <n v="7.5"/>
    <n v="3.7499999999999999E-3"/>
    <n v="3.7499999999999999E-3"/>
  </r>
  <r>
    <x v="9"/>
    <m/>
    <x v="30"/>
    <n v="10961"/>
    <n v="1"/>
    <n v="8"/>
    <n v="8"/>
    <n v="4.0000000000000001E-3"/>
    <n v="4.0000000000000001E-3"/>
  </r>
  <r>
    <x v="10"/>
    <s v="A"/>
    <x v="0"/>
    <n v="345602"/>
    <n v="1"/>
    <n v="1241.4000000000001"/>
    <n v="1241.4000000000001"/>
    <n v="0.62070000000000003"/>
    <n v="0.62070000000000003"/>
  </r>
  <r>
    <x v="10"/>
    <s v="A"/>
    <x v="0"/>
    <n v="345607"/>
    <n v="1"/>
    <n v="1109.28"/>
    <n v="1112.4286"/>
    <n v="0.55464000000000002"/>
    <n v="0.55621429999999994"/>
  </r>
  <r>
    <x v="10"/>
    <s v="A"/>
    <x v="0"/>
    <n v="355601"/>
    <n v="1"/>
    <n v="11390.88"/>
    <n v="11394.3192"/>
    <n v="5.6954399999999996"/>
    <n v="5.6971596"/>
  </r>
  <r>
    <x v="10"/>
    <s v="A"/>
    <x v="0"/>
    <n v="355602"/>
    <n v="1"/>
    <n v="68.08"/>
    <n v="68.979600000000005"/>
    <n v="3.4040000000000001E-2"/>
    <n v="3.4489800000000001E-2"/>
  </r>
  <r>
    <x v="10"/>
    <s v="A"/>
    <x v="0"/>
    <n v="355631"/>
    <n v="1"/>
    <n v="25296.69"/>
    <n v="25327.4732"/>
    <n v="12.648344999999999"/>
    <n v="12.6637366"/>
  </r>
  <r>
    <x v="10"/>
    <s v="A"/>
    <x v="0"/>
    <n v="355632"/>
    <n v="1"/>
    <n v="69.8"/>
    <n v="69.8"/>
    <n v="3.49E-2"/>
    <n v="3.49E-2"/>
  </r>
  <r>
    <x v="10"/>
    <s v="A"/>
    <x v="0"/>
    <n v="355633"/>
    <n v="1"/>
    <n v="6908.39"/>
    <n v="6913.8859000000002"/>
    <n v="3.4541950000000003"/>
    <n v="3.4569429500000002"/>
  </r>
  <r>
    <x v="10"/>
    <s v="A"/>
    <x v="0"/>
    <n v="355634"/>
    <n v="1"/>
    <n v="256"/>
    <n v="256"/>
    <n v="0.128"/>
    <n v="0.128"/>
  </r>
  <r>
    <x v="10"/>
    <s v="A"/>
    <x v="0"/>
    <n v="355635"/>
    <n v="1"/>
    <n v="2635.4"/>
    <n v="2635.4"/>
    <n v="1.3177000000000001"/>
    <n v="1.3177000000000001"/>
  </r>
  <r>
    <x v="10"/>
    <s v="A"/>
    <x v="0"/>
    <n v="355702"/>
    <n v="1"/>
    <n v="2317.54"/>
    <n v="2323.9290000000001"/>
    <n v="1.1587700000000001"/>
    <n v="1.1619645000000001"/>
  </r>
  <r>
    <x v="10"/>
    <s v="A"/>
    <x v="0"/>
    <n v="355703"/>
    <n v="1"/>
    <n v="3982.1"/>
    <n v="3985.0355"/>
    <n v="1.99105"/>
    <n v="1.99251775"/>
  </r>
  <r>
    <x v="10"/>
    <s v="A"/>
    <x v="0"/>
    <n v="355704"/>
    <n v="1"/>
    <n v="603.04"/>
    <n v="603.04"/>
    <n v="0.30151999999999995"/>
    <n v="0.30151999999999995"/>
  </r>
  <r>
    <x v="10"/>
    <s v="A"/>
    <x v="0"/>
    <n v="355705"/>
    <n v="1"/>
    <n v="518"/>
    <n v="518"/>
    <n v="0.25900000000000001"/>
    <n v="0.25900000000000001"/>
  </r>
  <r>
    <x v="10"/>
    <s v="A"/>
    <x v="0"/>
    <n v="355706"/>
    <n v="1"/>
    <n v="5"/>
    <n v="5"/>
    <n v="2.5000000000000001E-3"/>
    <n v="2.5000000000000001E-3"/>
  </r>
  <r>
    <x v="10"/>
    <s v="A"/>
    <x v="0"/>
    <n v="365630"/>
    <n v="1"/>
    <n v="679"/>
    <n v="679"/>
    <n v="0.33950000000000002"/>
    <n v="0.33950000000000002"/>
  </r>
  <r>
    <x v="10"/>
    <s v="A"/>
    <x v="0"/>
    <n v="365701"/>
    <n v="1"/>
    <n v="10528.69"/>
    <n v="10542.6296"/>
    <n v="5.2643450000000005"/>
    <n v="5.2713147999999999"/>
  </r>
  <r>
    <x v="10"/>
    <s v="A"/>
    <x v="0"/>
    <n v="365702"/>
    <n v="1"/>
    <n v="1469.52"/>
    <n v="1471.5654999999999"/>
    <n v="0.73475999999999997"/>
    <n v="0.73578274999999993"/>
  </r>
  <r>
    <x v="10"/>
    <s v="A"/>
    <x v="1"/>
    <n v="375730"/>
    <n v="1"/>
    <n v="13568.5"/>
    <n v="13568.605299999999"/>
    <n v="6.7842500000000001"/>
    <n v="6.7843026499999999"/>
  </r>
  <r>
    <x v="10"/>
    <s v="A"/>
    <x v="1"/>
    <n v="375801"/>
    <n v="1"/>
    <n v="12143.5"/>
    <n v="12152.3457"/>
    <n v="6.0717499999999998"/>
    <n v="6.0761728499999998"/>
  </r>
  <r>
    <x v="10"/>
    <s v="A"/>
    <x v="1"/>
    <n v="385730"/>
    <n v="1"/>
    <n v="63.24"/>
    <n v="63.24"/>
    <n v="3.1620000000000002E-2"/>
    <n v="3.1620000000000002E-2"/>
  </r>
  <r>
    <x v="10"/>
    <s v="A"/>
    <x v="1"/>
    <n v="385800"/>
    <n v="1"/>
    <n v="74627.539999999994"/>
    <n v="74650.282699999996"/>
    <n v="37.313769999999998"/>
    <n v="37.325141349999996"/>
  </r>
  <r>
    <x v="10"/>
    <s v="A"/>
    <x v="1"/>
    <n v="385831"/>
    <n v="1"/>
    <n v="5413.5"/>
    <n v="5427.8163999999997"/>
    <n v="2.70675"/>
    <n v="2.7139081999999997"/>
  </r>
  <r>
    <x v="10"/>
    <s v="A"/>
    <x v="1"/>
    <n v="385901"/>
    <n v="1"/>
    <n v="98.21"/>
    <n v="100.21429999999999"/>
    <n v="4.9104999999999996E-2"/>
    <n v="5.0107149999999996E-2"/>
  </r>
  <r>
    <x v="10"/>
    <s v="A"/>
    <x v="1"/>
    <n v="395800"/>
    <n v="1"/>
    <n v="22607.279999999999"/>
    <n v="22819.2997"/>
    <n v="11.30364"/>
    <n v="11.409649849999999"/>
  </r>
  <r>
    <x v="10"/>
    <s v="A"/>
    <x v="1"/>
    <n v="395830"/>
    <n v="1"/>
    <n v="2003.94"/>
    <n v="2011.6025"/>
    <n v="1.00197"/>
    <n v="1.00580125"/>
  </r>
  <r>
    <x v="10"/>
    <s v="A"/>
    <x v="1"/>
    <n v="395901"/>
    <n v="1"/>
    <n v="66.66"/>
    <n v="67.920400000000001"/>
    <n v="3.3329999999999999E-2"/>
    <n v="3.3960200000000003E-2"/>
  </r>
  <r>
    <x v="10"/>
    <s v="A"/>
    <x v="2"/>
    <n v="395931"/>
    <n v="1"/>
    <n v="69.260000000000005"/>
    <n v="69.260000000000005"/>
    <n v="3.4630000000000001E-2"/>
    <n v="3.4630000000000001E-2"/>
  </r>
  <r>
    <x v="10"/>
    <s v="A"/>
    <x v="2"/>
    <n v="405830"/>
    <n v="1"/>
    <n v="469.6"/>
    <n v="474.32650000000001"/>
    <n v="0.23480000000000001"/>
    <n v="0.23716324999999999"/>
  </r>
  <r>
    <x v="10"/>
    <s v="A"/>
    <x v="2"/>
    <n v="405900"/>
    <n v="1"/>
    <n v="2805.91"/>
    <n v="2805.91"/>
    <n v="1.402955"/>
    <n v="1.402955"/>
  </r>
  <r>
    <x v="10"/>
    <s v="A"/>
    <x v="2"/>
    <n v="405933"/>
    <n v="1"/>
    <n v="24.66"/>
    <n v="24.66"/>
    <n v="1.2330000000000001E-2"/>
    <n v="1.2330000000000001E-2"/>
  </r>
  <r>
    <x v="10"/>
    <s v="A"/>
    <x v="2"/>
    <n v="405934"/>
    <n v="1"/>
    <n v="41"/>
    <n v="41"/>
    <n v="2.0500000000000001E-2"/>
    <n v="2.0500000000000001E-2"/>
  </r>
  <r>
    <x v="10"/>
    <s v="A"/>
    <x v="2"/>
    <n v="415830"/>
    <n v="1"/>
    <n v="26.35"/>
    <n v="26.35"/>
    <n v="1.3175000000000001E-2"/>
    <n v="1.3175000000000001E-2"/>
  </r>
  <r>
    <x v="10"/>
    <s v="A"/>
    <x v="2"/>
    <n v="415900"/>
    <n v="1"/>
    <n v="1214.3800000000001"/>
    <n v="1239.0617999999999"/>
    <n v="0.60719000000000001"/>
    <n v="0.6195309"/>
  </r>
  <r>
    <x v="10"/>
    <s v="A"/>
    <x v="2"/>
    <n v="415931"/>
    <n v="1"/>
    <n v="2.94"/>
    <n v="2.94"/>
    <n v="1.47E-3"/>
    <n v="1.47E-3"/>
  </r>
  <r>
    <x v="10"/>
    <s v="A"/>
    <x v="2"/>
    <n v="425931"/>
    <n v="1"/>
    <n v="2543.54"/>
    <n v="2758.9020999999998"/>
    <n v="1.2717700000000001"/>
    <n v="1.3794510499999999"/>
  </r>
  <r>
    <x v="10"/>
    <s v="A"/>
    <x v="2"/>
    <n v="426002"/>
    <n v="1"/>
    <n v="5.13"/>
    <n v="5.2347000000000001"/>
    <n v="2.565E-3"/>
    <n v="2.6173500000000001E-3"/>
  </r>
  <r>
    <x v="10"/>
    <s v="A"/>
    <x v="2"/>
    <n v="435900"/>
    <n v="2"/>
    <n v="139"/>
    <n v="141.83670000000001"/>
    <n v="6.9500000000000006E-2"/>
    <n v="7.0918350000000005E-2"/>
  </r>
  <r>
    <x v="10"/>
    <s v="A"/>
    <x v="2"/>
    <n v="435931"/>
    <n v="2"/>
    <n v="5412.97"/>
    <n v="5688.3959000000004"/>
    <n v="2.7064850000000003"/>
    <n v="2.8441979500000003"/>
  </r>
  <r>
    <x v="10"/>
    <s v="A"/>
    <x v="3"/>
    <n v="325700"/>
    <n v="1"/>
    <n v="27.37"/>
    <n v="27.37"/>
    <n v="1.3685000000000001E-2"/>
    <n v="1.3685000000000001E-2"/>
  </r>
  <r>
    <x v="10"/>
    <s v="A"/>
    <x v="3"/>
    <n v="335631"/>
    <n v="1"/>
    <n v="8"/>
    <n v="8"/>
    <n v="4.0000000000000001E-3"/>
    <n v="4.0000000000000001E-3"/>
  </r>
  <r>
    <x v="10"/>
    <s v="A"/>
    <x v="3"/>
    <n v="335634"/>
    <n v="1"/>
    <n v="18"/>
    <n v="18.122399999999999"/>
    <n v="8.9999999999999993E-3"/>
    <n v="9.0612000000000002E-3"/>
  </r>
  <r>
    <x v="10"/>
    <s v="A"/>
    <x v="3"/>
    <n v="335701"/>
    <n v="1"/>
    <n v="1577.37"/>
    <n v="1577.37"/>
    <n v="0.78868499999999997"/>
    <n v="0.78868499999999997"/>
  </r>
  <r>
    <x v="10"/>
    <s v="A"/>
    <x v="3"/>
    <n v="335702"/>
    <n v="1"/>
    <n v="15"/>
    <n v="15"/>
    <n v="7.4999999999999997E-3"/>
    <n v="7.4999999999999997E-3"/>
  </r>
  <r>
    <x v="10"/>
    <s v="A"/>
    <x v="3"/>
    <n v="335703"/>
    <n v="1"/>
    <n v="240.1"/>
    <n v="240.1"/>
    <n v="0.12005"/>
    <n v="0.12005"/>
  </r>
  <r>
    <x v="10"/>
    <s v="A"/>
    <x v="3"/>
    <n v="335705"/>
    <n v="1"/>
    <n v="6"/>
    <n v="6"/>
    <n v="3.0000000000000001E-3"/>
    <n v="3.0000000000000001E-3"/>
  </r>
  <r>
    <x v="10"/>
    <s v="A"/>
    <x v="3"/>
    <n v="335731"/>
    <n v="1"/>
    <n v="1.4"/>
    <n v="1.4"/>
    <n v="6.9999999999999999E-4"/>
    <n v="6.9999999999999999E-4"/>
  </r>
  <r>
    <x v="10"/>
    <s v="A"/>
    <x v="3"/>
    <n v="335732"/>
    <n v="1"/>
    <n v="11.6"/>
    <n v="11.8367"/>
    <n v="5.7999999999999996E-3"/>
    <n v="5.9183500000000002E-3"/>
  </r>
  <r>
    <x v="10"/>
    <s v="A"/>
    <x v="3"/>
    <n v="335734"/>
    <n v="1"/>
    <n v="1.4"/>
    <n v="1.4"/>
    <n v="6.9999999999999999E-4"/>
    <n v="6.9999999999999999E-4"/>
  </r>
  <r>
    <x v="10"/>
    <s v="A"/>
    <x v="3"/>
    <n v="345534"/>
    <n v="1"/>
    <n v="5532.75"/>
    <n v="5532.75"/>
    <n v="2.766375"/>
    <n v="2.766375"/>
  </r>
  <r>
    <x v="10"/>
    <s v="A"/>
    <x v="3"/>
    <n v="345603"/>
    <n v="1"/>
    <n v="5160.75"/>
    <n v="5170.4206000000004"/>
    <n v="2.5803750000000001"/>
    <n v="2.5852103000000004"/>
  </r>
  <r>
    <x v="10"/>
    <s v="A"/>
    <x v="3"/>
    <n v="345605"/>
    <n v="1"/>
    <n v="76"/>
    <n v="76"/>
    <n v="3.7999999999999999E-2"/>
    <n v="3.7999999999999999E-2"/>
  </r>
  <r>
    <x v="10"/>
    <s v="A"/>
    <x v="3"/>
    <n v="345606"/>
    <n v="1"/>
    <n v="156.1"/>
    <n v="156.1"/>
    <n v="7.8049999999999994E-2"/>
    <n v="7.8049999999999994E-2"/>
  </r>
  <r>
    <x v="10"/>
    <s v="A"/>
    <x v="3"/>
    <n v="345631"/>
    <n v="1"/>
    <n v="479.28"/>
    <n v="480.17959999999999"/>
    <n v="0.23963999999999999"/>
    <n v="0.24008979999999999"/>
  </r>
  <r>
    <x v="10"/>
    <s v="A"/>
    <x v="3"/>
    <n v="345632"/>
    <n v="1"/>
    <n v="98.4"/>
    <n v="98.4"/>
    <n v="4.9200000000000001E-2"/>
    <n v="4.9200000000000001E-2"/>
  </r>
  <r>
    <x v="10"/>
    <s v="A"/>
    <x v="3"/>
    <n v="345701"/>
    <n v="1"/>
    <n v="75.8"/>
    <n v="75.8"/>
    <n v="3.7899999999999996E-2"/>
    <n v="3.7899999999999996E-2"/>
  </r>
  <r>
    <x v="10"/>
    <s v="A"/>
    <x v="3"/>
    <n v="345702"/>
    <n v="1"/>
    <n v="3148.57"/>
    <n v="3148.57"/>
    <n v="1.5742850000000002"/>
    <n v="1.5742850000000002"/>
  </r>
  <r>
    <x v="10"/>
    <s v="A"/>
    <x v="3"/>
    <n v="345705"/>
    <n v="1"/>
    <n v="150.6"/>
    <n v="150.6"/>
    <n v="7.5299999999999992E-2"/>
    <n v="7.5299999999999992E-2"/>
  </r>
  <r>
    <x v="10"/>
    <s v="A"/>
    <x v="3"/>
    <n v="345706"/>
    <n v="1"/>
    <n v="239"/>
    <n v="242.08160000000001"/>
    <n v="0.1195"/>
    <n v="0.1210408"/>
  </r>
  <r>
    <x v="10"/>
    <s v="A"/>
    <x v="3"/>
    <n v="345731"/>
    <n v="1"/>
    <n v="90.6"/>
    <n v="90.6"/>
    <n v="4.53E-2"/>
    <n v="4.53E-2"/>
  </r>
  <r>
    <x v="10"/>
    <s v="A"/>
    <x v="3"/>
    <n v="345801"/>
    <n v="1"/>
    <n v="26.76"/>
    <n v="27.020399999999999"/>
    <n v="1.3380000000000001E-2"/>
    <n v="1.35102E-2"/>
  </r>
  <r>
    <x v="10"/>
    <s v="A"/>
    <x v="3"/>
    <n v="345803"/>
    <n v="1"/>
    <n v="15.08"/>
    <n v="15.387700000000001"/>
    <n v="7.5399999999999998E-3"/>
    <n v="7.6938500000000003E-3"/>
  </r>
  <r>
    <x v="10"/>
    <s v="A"/>
    <x v="3"/>
    <n v="355707"/>
    <n v="1"/>
    <n v="60"/>
    <n v="60"/>
    <n v="0.03"/>
    <n v="0.03"/>
  </r>
  <r>
    <x v="10"/>
    <s v="A"/>
    <x v="3"/>
    <n v="355731"/>
    <n v="1"/>
    <n v="1564.88"/>
    <n v="1566.6224"/>
    <n v="0.78244000000000002"/>
    <n v="0.78331119999999999"/>
  </r>
  <r>
    <x v="10"/>
    <s v="A"/>
    <x v="3"/>
    <n v="355732"/>
    <n v="1"/>
    <n v="3.75"/>
    <n v="3.75"/>
    <n v="1.8749999999999999E-3"/>
    <n v="1.8749999999999999E-3"/>
  </r>
  <r>
    <x v="10"/>
    <s v="A"/>
    <x v="3"/>
    <n v="355733"/>
    <n v="1"/>
    <n v="29.25"/>
    <n v="29.25"/>
    <n v="1.4625000000000001E-2"/>
    <n v="1.4625000000000001E-2"/>
  </r>
  <r>
    <x v="10"/>
    <s v="A"/>
    <x v="3"/>
    <n v="355801"/>
    <n v="1"/>
    <n v="98.68"/>
    <n v="98.987700000000004"/>
    <n v="4.9340000000000002E-2"/>
    <n v="4.9493849999999999E-2"/>
  </r>
  <r>
    <x v="10"/>
    <s v="A"/>
    <x v="3"/>
    <n v="355830"/>
    <n v="1"/>
    <n v="8.32"/>
    <n v="8.3673000000000002"/>
    <n v="4.1600000000000005E-3"/>
    <n v="4.1836499999999997E-3"/>
  </r>
  <r>
    <x v="10"/>
    <s v="A"/>
    <x v="3"/>
    <n v="365804"/>
    <n v="1"/>
    <n v="1208.78"/>
    <n v="1209.5612000000001"/>
    <n v="0.60438999999999998"/>
    <n v="0.6047806"/>
  </r>
  <r>
    <x v="10"/>
    <s v="A"/>
    <x v="4"/>
    <n v="365731"/>
    <n v="1"/>
    <n v="13496.01"/>
    <n v="13498.014300000001"/>
    <n v="6.748005"/>
    <n v="6.7490071500000006"/>
  </r>
  <r>
    <x v="10"/>
    <s v="A"/>
    <x v="4"/>
    <n v="365732"/>
    <n v="1"/>
    <n v="3655.42"/>
    <n v="3655.42"/>
    <n v="1.8277099999999999"/>
    <n v="1.8277099999999999"/>
  </r>
  <r>
    <x v="10"/>
    <s v="A"/>
    <x v="4"/>
    <n v="365733"/>
    <n v="1"/>
    <n v="1432"/>
    <n v="1432"/>
    <n v="0.71599999999999997"/>
    <n v="0.71599999999999997"/>
  </r>
  <r>
    <x v="10"/>
    <s v="A"/>
    <x v="4"/>
    <n v="365734"/>
    <n v="1"/>
    <n v="3682.67"/>
    <n v="3692.3923"/>
    <n v="1.8413349999999999"/>
    <n v="1.8461961499999999"/>
  </r>
  <r>
    <x v="10"/>
    <s v="A"/>
    <x v="4"/>
    <n v="365801"/>
    <n v="1"/>
    <n v="3724.48"/>
    <n v="3724.9061000000002"/>
    <n v="1.8622400000000001"/>
    <n v="1.8624530500000001"/>
  </r>
  <r>
    <x v="10"/>
    <s v="A"/>
    <x v="4"/>
    <n v="365802"/>
    <n v="1"/>
    <n v="84"/>
    <n v="84"/>
    <n v="4.2000000000000003E-2"/>
    <n v="4.2000000000000003E-2"/>
  </r>
  <r>
    <x v="10"/>
    <s v="A"/>
    <x v="4"/>
    <n v="365803"/>
    <n v="1"/>
    <n v="1226.3800000000001"/>
    <n v="1226.3800000000001"/>
    <n v="0.61319000000000001"/>
    <n v="0.61319000000000001"/>
  </r>
  <r>
    <x v="10"/>
    <s v="A"/>
    <x v="4"/>
    <n v="365805"/>
    <n v="1"/>
    <n v="118"/>
    <n v="118"/>
    <n v="5.8999999999999997E-2"/>
    <n v="5.8999999999999997E-2"/>
  </r>
  <r>
    <x v="10"/>
    <s v="A"/>
    <x v="5"/>
    <n v="305431"/>
    <n v="1"/>
    <n v="1562.28"/>
    <n v="1588.6976"/>
    <n v="0.78113999999999995"/>
    <n v="0.79434879999999997"/>
  </r>
  <r>
    <x v="10"/>
    <s v="A"/>
    <x v="5"/>
    <n v="305501"/>
    <n v="1"/>
    <n v="2922.01"/>
    <n v="2977.3895000000002"/>
    <n v="1.4610050000000001"/>
    <n v="1.4886947500000001"/>
  </r>
  <r>
    <x v="10"/>
    <s v="A"/>
    <x v="5"/>
    <n v="305502"/>
    <n v="1"/>
    <n v="10.56"/>
    <n v="10.56"/>
    <n v="5.28E-3"/>
    <n v="5.28E-3"/>
  </r>
  <r>
    <x v="10"/>
    <s v="A"/>
    <x v="5"/>
    <n v="305531"/>
    <n v="1"/>
    <n v="400.8"/>
    <n v="407.46420000000001"/>
    <n v="0.20039999999999999"/>
    <n v="0.2037321"/>
  </r>
  <r>
    <x v="10"/>
    <s v="A"/>
    <x v="5"/>
    <n v="315431"/>
    <n v="1"/>
    <n v="24.21"/>
    <n v="24.7041"/>
    <n v="1.2105000000000001E-2"/>
    <n v="1.235205E-2"/>
  </r>
  <r>
    <x v="10"/>
    <s v="A"/>
    <x v="5"/>
    <n v="315432"/>
    <n v="1"/>
    <n v="3829.37"/>
    <n v="3852.9079999999999"/>
    <n v="1.914685"/>
    <n v="1.9264539999999999"/>
  </r>
  <r>
    <x v="10"/>
    <s v="A"/>
    <x v="5"/>
    <n v="315501"/>
    <n v="1"/>
    <n v="4402.62"/>
    <n v="4480.1522000000004"/>
    <n v="2.2013099999999999"/>
    <n v="2.2400761"/>
  </r>
  <r>
    <x v="10"/>
    <s v="A"/>
    <x v="5"/>
    <n v="315502"/>
    <n v="1"/>
    <n v="3412.24"/>
    <n v="3416.7347"/>
    <n v="1.7061199999999999"/>
    <n v="1.7083673500000001"/>
  </r>
  <r>
    <x v="10"/>
    <s v="A"/>
    <x v="5"/>
    <n v="315503"/>
    <n v="1"/>
    <n v="10.88"/>
    <n v="10.88"/>
    <n v="5.4400000000000004E-3"/>
    <n v="5.4400000000000004E-3"/>
  </r>
  <r>
    <x v="10"/>
    <s v="A"/>
    <x v="5"/>
    <n v="315504"/>
    <n v="1"/>
    <n v="337.4"/>
    <n v="337.4"/>
    <n v="0.16869999999999999"/>
    <n v="0.16869999999999999"/>
  </r>
  <r>
    <x v="10"/>
    <s v="A"/>
    <x v="5"/>
    <n v="315531"/>
    <n v="1"/>
    <n v="537"/>
    <n v="543"/>
    <n v="0.26850000000000002"/>
    <n v="0.27150000000000002"/>
  </r>
  <r>
    <x v="10"/>
    <s v="A"/>
    <x v="5"/>
    <n v="325431"/>
    <n v="1"/>
    <n v="1647.4"/>
    <n v="1657.6122"/>
    <n v="0.8237000000000001"/>
    <n v="0.82880609999999999"/>
  </r>
  <r>
    <x v="10"/>
    <s v="A"/>
    <x v="5"/>
    <n v="325433"/>
    <n v="1"/>
    <n v="4633.97"/>
    <n v="4735.3362999999999"/>
    <n v="2.3169850000000003"/>
    <n v="2.3676681500000001"/>
  </r>
  <r>
    <x v="10"/>
    <s v="A"/>
    <x v="5"/>
    <n v="325501"/>
    <n v="1"/>
    <n v="255.63"/>
    <n v="282.10149999999999"/>
    <n v="0.12781499999999998"/>
    <n v="0.14105075"/>
  </r>
  <r>
    <x v="10"/>
    <s v="A"/>
    <x v="5"/>
    <n v="325503"/>
    <n v="1"/>
    <n v="687"/>
    <n v="697.24490000000003"/>
    <n v="0.34350000000000003"/>
    <n v="0.34862245000000003"/>
  </r>
  <r>
    <x v="10"/>
    <s v="A"/>
    <x v="5"/>
    <n v="325531"/>
    <n v="1"/>
    <n v="2170.7600000000002"/>
    <n v="2200.1224999999999"/>
    <n v="1.08538"/>
    <n v="1.10006125"/>
  </r>
  <r>
    <x v="10"/>
    <s v="A"/>
    <x v="5"/>
    <n v="325532"/>
    <n v="1"/>
    <n v="4.8"/>
    <n v="4.8979999999999997"/>
    <n v="2.3999999999999998E-3"/>
    <n v="2.4489999999999998E-3"/>
  </r>
  <r>
    <x v="10"/>
    <s v="A"/>
    <x v="5"/>
    <n v="325601"/>
    <n v="1"/>
    <n v="207"/>
    <n v="207"/>
    <n v="0.10349999999999999"/>
    <n v="0.10349999999999999"/>
  </r>
  <r>
    <x v="10"/>
    <s v="A"/>
    <x v="5"/>
    <n v="325602"/>
    <n v="1"/>
    <n v="769.52"/>
    <n v="769.75509999999997"/>
    <n v="0.38475999999999999"/>
    <n v="0.38487755000000001"/>
  </r>
  <r>
    <x v="10"/>
    <s v="A"/>
    <x v="5"/>
    <n v="325631"/>
    <n v="1"/>
    <n v="76.78"/>
    <n v="76.78"/>
    <n v="3.8390000000000001E-2"/>
    <n v="3.8390000000000001E-2"/>
  </r>
  <r>
    <x v="10"/>
    <s v="A"/>
    <x v="5"/>
    <n v="335506"/>
    <n v="1"/>
    <n v="312.10000000000002"/>
    <n v="314.3673"/>
    <n v="0.15605000000000002"/>
    <n v="0.15718365000000001"/>
  </r>
  <r>
    <x v="10"/>
    <s v="A"/>
    <x v="5"/>
    <n v="335533"/>
    <n v="1"/>
    <n v="2214.7600000000002"/>
    <n v="2222.2507000000001"/>
    <n v="1.10738"/>
    <n v="1.11112535"/>
  </r>
  <r>
    <x v="10"/>
    <s v="A"/>
    <x v="5"/>
    <n v="335534"/>
    <n v="1"/>
    <n v="1557.06"/>
    <n v="1588.8366000000001"/>
    <n v="0.77852999999999994"/>
    <n v="0.79441830000000002"/>
  </r>
  <r>
    <x v="10"/>
    <s v="A"/>
    <x v="5"/>
    <n v="335535"/>
    <n v="1"/>
    <n v="835"/>
    <n v="839.71420000000001"/>
    <n v="0.41749999999999998"/>
    <n v="0.41985709999999998"/>
  </r>
  <r>
    <x v="10"/>
    <s v="A"/>
    <x v="5"/>
    <n v="335601"/>
    <n v="1"/>
    <n v="1453.49"/>
    <n v="1457.9880000000001"/>
    <n v="0.72674499999999997"/>
    <n v="0.72899400000000003"/>
  </r>
  <r>
    <x v="10"/>
    <s v="A"/>
    <x v="5"/>
    <n v="335602"/>
    <n v="1"/>
    <n v="448.5"/>
    <n v="448.5"/>
    <n v="0.22425"/>
    <n v="0.22425"/>
  </r>
  <r>
    <x v="10"/>
    <s v="A"/>
    <x v="5"/>
    <n v="345535"/>
    <n v="1"/>
    <n v="2720.08"/>
    <n v="2733.3672999999999"/>
    <n v="1.3600399999999999"/>
    <n v="1.3666836499999999"/>
  </r>
  <r>
    <x v="10"/>
    <s v="A"/>
    <x v="5"/>
    <n v="345604"/>
    <n v="1"/>
    <n v="157.6"/>
    <n v="158.49959999999999"/>
    <n v="7.8799999999999995E-2"/>
    <n v="7.9249799999999995E-2"/>
  </r>
  <r>
    <x v="10"/>
    <s v="A"/>
    <x v="6"/>
    <n v="325432"/>
    <n v="1"/>
    <n v="370.1"/>
    <n v="406.06220000000002"/>
    <n v="0.18505000000000002"/>
    <n v="0.20303110000000002"/>
  </r>
  <r>
    <x v="10"/>
    <s v="A"/>
    <x v="6"/>
    <n v="325434"/>
    <n v="1"/>
    <n v="585"/>
    <n v="585"/>
    <n v="0.29249999999999998"/>
    <n v="0.29249999999999998"/>
  </r>
  <r>
    <x v="10"/>
    <s v="A"/>
    <x v="6"/>
    <n v="335431"/>
    <n v="1"/>
    <n v="2578.1"/>
    <n v="2623.7961"/>
    <n v="1.28905"/>
    <n v="1.3118980499999999"/>
  </r>
  <r>
    <x v="10"/>
    <s v="A"/>
    <x v="6"/>
    <n v="335432"/>
    <n v="1"/>
    <n v="709.69"/>
    <n v="826.74360000000001"/>
    <n v="0.35484500000000002"/>
    <n v="0.41337180000000001"/>
  </r>
  <r>
    <x v="10"/>
    <s v="A"/>
    <x v="6"/>
    <n v="335501"/>
    <n v="1"/>
    <n v="1154.3800000000001"/>
    <n v="1271.8815"/>
    <n v="0.57719000000000009"/>
    <n v="0.63594074999999994"/>
  </r>
  <r>
    <x v="10"/>
    <s v="A"/>
    <x v="6"/>
    <n v="335502"/>
    <n v="1"/>
    <n v="70.55"/>
    <n v="71.826499999999996"/>
    <n v="3.5275000000000001E-2"/>
    <n v="3.5913250000000001E-2"/>
  </r>
  <r>
    <x v="10"/>
    <s v="A"/>
    <x v="6"/>
    <n v="335503"/>
    <n v="1"/>
    <n v="447.4"/>
    <n v="456.53070000000002"/>
    <n v="0.22369999999999998"/>
    <n v="0.22826535000000001"/>
  </r>
  <r>
    <x v="10"/>
    <s v="A"/>
    <x v="6"/>
    <n v="335504"/>
    <n v="1"/>
    <n v="161.1"/>
    <n v="164.3878"/>
    <n v="8.0549999999999997E-2"/>
    <n v="8.21939E-2"/>
  </r>
  <r>
    <x v="10"/>
    <s v="A"/>
    <x v="6"/>
    <n v="335505"/>
    <n v="1"/>
    <n v="46.08"/>
    <n v="48.179900000000004"/>
    <n v="2.3039999999999998E-2"/>
    <n v="2.4089950000000002E-2"/>
  </r>
  <r>
    <x v="10"/>
    <s v="A"/>
    <x v="6"/>
    <n v="335531"/>
    <n v="1"/>
    <n v="35"/>
    <n v="35.714300000000001"/>
    <n v="1.7500000000000002E-2"/>
    <n v="1.7857150000000002E-2"/>
  </r>
  <r>
    <x v="10"/>
    <s v="A"/>
    <x v="6"/>
    <n v="335532"/>
    <n v="1"/>
    <n v="56"/>
    <n v="57.142800000000001"/>
    <n v="2.8000000000000001E-2"/>
    <n v="2.85714E-2"/>
  </r>
  <r>
    <x v="10"/>
    <s v="A"/>
    <x v="6"/>
    <n v="345430"/>
    <n v="1"/>
    <n v="166.8"/>
    <n v="170.20410000000001"/>
    <n v="8.3400000000000002E-2"/>
    <n v="8.5102050000000012E-2"/>
  </r>
  <r>
    <x v="10"/>
    <s v="A"/>
    <x v="6"/>
    <n v="345500"/>
    <n v="1"/>
    <n v="6436.87"/>
    <n v="6595.0842000000002"/>
    <n v="3.2184349999999999"/>
    <n v="3.2975421000000003"/>
  </r>
  <r>
    <x v="10"/>
    <s v="A"/>
    <x v="6"/>
    <n v="345533"/>
    <n v="1"/>
    <n v="22.04"/>
    <n v="22.489799999999999"/>
    <n v="1.102E-2"/>
    <n v="1.1244899999999999E-2"/>
  </r>
  <r>
    <x v="10"/>
    <s v="A"/>
    <x v="6"/>
    <n v="345536"/>
    <n v="1"/>
    <n v="3309.7"/>
    <n v="3413.4931000000001"/>
    <n v="1.6548499999999999"/>
    <n v="1.7067465500000001"/>
  </r>
  <r>
    <x v="10"/>
    <s v="A"/>
    <x v="6"/>
    <n v="345537"/>
    <n v="1"/>
    <n v="361.02"/>
    <n v="368.3877"/>
    <n v="0.18051"/>
    <n v="0.18419384999999999"/>
  </r>
  <r>
    <x v="10"/>
    <s v="A"/>
    <x v="6"/>
    <n v="355530"/>
    <n v="1"/>
    <n v="2679.92"/>
    <n v="2680.2882"/>
    <n v="1.33996"/>
    <n v="1.3401441000000001"/>
  </r>
  <r>
    <x v="10"/>
    <s v="E"/>
    <x v="7"/>
    <n v="445932"/>
    <n v="2"/>
    <n v="400"/>
    <n v="402.61219999999997"/>
    <n v="0.2"/>
    <n v="0.20130609999999999"/>
  </r>
  <r>
    <x v="10"/>
    <s v="E"/>
    <x v="7"/>
    <n v="465903"/>
    <n v="2"/>
    <n v="234"/>
    <n v="238.77549999999999"/>
    <n v="0.11700000000000001"/>
    <n v="0.11938775"/>
  </r>
  <r>
    <x v="10"/>
    <s v="E"/>
    <x v="7"/>
    <n v="466004"/>
    <n v="2"/>
    <n v="925.3"/>
    <n v="944.18359999999996"/>
    <n v="0.46264999999999995"/>
    <n v="0.47209179999999995"/>
  </r>
  <r>
    <x v="10"/>
    <s v="E"/>
    <x v="7"/>
    <n v="466005"/>
    <n v="2"/>
    <n v="34.15"/>
    <n v="34.847000000000001"/>
    <n v="1.7075E-2"/>
    <n v="1.7423500000000001E-2"/>
  </r>
  <r>
    <x v="10"/>
    <s v="E"/>
    <x v="8"/>
    <n v="445900"/>
    <n v="2"/>
    <n v="97.98"/>
    <n v="98.653099999999995"/>
    <n v="4.8989999999999999E-2"/>
    <n v="4.9326549999999997E-2"/>
  </r>
  <r>
    <x v="10"/>
    <s v="E"/>
    <x v="8"/>
    <n v="445931"/>
    <n v="2"/>
    <n v="3722.95"/>
    <n v="3767.4593"/>
    <n v="1.861475"/>
    <n v="1.88372965"/>
  </r>
  <r>
    <x v="10"/>
    <s v="E"/>
    <x v="8"/>
    <n v="446001"/>
    <n v="2"/>
    <n v="42.15"/>
    <n v="43.010199999999998"/>
    <n v="2.1075E-2"/>
    <n v="2.1505099999999999E-2"/>
  </r>
  <r>
    <x v="10"/>
    <s v="E"/>
    <x v="8"/>
    <n v="455900"/>
    <n v="2"/>
    <n v="32.61"/>
    <n v="32.8673"/>
    <n v="1.6305E-2"/>
    <n v="1.6433650000000001E-2"/>
  </r>
  <r>
    <x v="10"/>
    <s v="E"/>
    <x v="8"/>
    <n v="455930"/>
    <n v="2"/>
    <n v="338.38"/>
    <n v="345.28579999999999"/>
    <n v="0.16919000000000001"/>
    <n v="0.17264289999999999"/>
  </r>
  <r>
    <x v="10"/>
    <s v="E"/>
    <x v="8"/>
    <n v="456001"/>
    <n v="2"/>
    <n v="30.2"/>
    <n v="30.816299999999998"/>
    <n v="1.5099999999999999E-2"/>
    <n v="1.5408149999999999E-2"/>
  </r>
  <r>
    <x v="10"/>
    <s v="E"/>
    <x v="8"/>
    <n v="465901"/>
    <n v="2"/>
    <n v="2368.16"/>
    <n v="2482.9551999999999"/>
    <n v="1.18408"/>
    <n v="1.2414775999999998"/>
  </r>
  <r>
    <x v="10"/>
    <s v="E"/>
    <x v="8"/>
    <n v="465904"/>
    <n v="2"/>
    <n v="64.430000000000007"/>
    <n v="64.846900000000005"/>
    <n v="3.2215000000000001E-2"/>
    <n v="3.2423449999999999E-2"/>
  </r>
  <r>
    <x v="10"/>
    <s v="E"/>
    <x v="8"/>
    <n v="465932"/>
    <n v="2"/>
    <n v="240.84"/>
    <n v="245.7551"/>
    <n v="0.12042"/>
    <n v="0.12287755"/>
  </r>
  <r>
    <x v="10"/>
    <s v="E"/>
    <x v="8"/>
    <n v="465933"/>
    <n v="2"/>
    <n v="5.62"/>
    <n v="5.7347000000000001"/>
    <n v="2.81E-3"/>
    <n v="2.8673500000000003E-3"/>
  </r>
  <r>
    <x v="10"/>
    <s v="E"/>
    <x v="8"/>
    <n v="466001"/>
    <n v="2"/>
    <n v="239.48"/>
    <n v="244.3674"/>
    <n v="0.11974"/>
    <n v="0.12218370000000001"/>
  </r>
  <r>
    <x v="10"/>
    <s v="E"/>
    <x v="8"/>
    <n v="475900"/>
    <n v="2"/>
    <n v="1308.27"/>
    <n v="1315.8486"/>
    <n v="0.65413500000000002"/>
    <n v="0.65792430000000002"/>
  </r>
  <r>
    <x v="10"/>
    <s v="E"/>
    <x v="8"/>
    <n v="475931"/>
    <n v="2"/>
    <n v="942.05"/>
    <n v="961.27539999999999"/>
    <n v="0.47102499999999997"/>
    <n v="0.4806377"/>
  </r>
  <r>
    <x v="10"/>
    <s v="E"/>
    <x v="8"/>
    <n v="476001"/>
    <n v="2"/>
    <n v="25.29"/>
    <n v="25.806100000000001"/>
    <n v="1.2645E-2"/>
    <n v="1.2903050000000001E-2"/>
  </r>
  <r>
    <x v="10"/>
    <s v="E"/>
    <x v="8"/>
    <n v="485730"/>
    <n v="2"/>
    <n v="18.399999999999999"/>
    <n v="18.399999999999999"/>
    <n v="9.1999999999999998E-3"/>
    <n v="9.1999999999999998E-3"/>
  </r>
  <r>
    <x v="10"/>
    <s v="E"/>
    <x v="8"/>
    <n v="485800"/>
    <n v="2"/>
    <n v="3199.23"/>
    <n v="3401.5936999999999"/>
    <n v="1.599615"/>
    <n v="1.7007968499999999"/>
  </r>
  <r>
    <x v="10"/>
    <s v="E"/>
    <x v="8"/>
    <n v="485831"/>
    <n v="2"/>
    <n v="4906.62"/>
    <n v="5119.2390999999998"/>
    <n v="2.4533100000000001"/>
    <n v="2.5596195499999999"/>
  </r>
  <r>
    <x v="10"/>
    <s v="E"/>
    <x v="8"/>
    <n v="485901"/>
    <n v="2"/>
    <n v="2720.07"/>
    <n v="2770.4387999999999"/>
    <n v="1.3600350000000001"/>
    <n v="1.3852194"/>
  </r>
  <r>
    <x v="10"/>
    <s v="E"/>
    <x v="8"/>
    <n v="485931"/>
    <n v="2"/>
    <n v="1352.75"/>
    <n v="1377.0920000000001"/>
    <n v="0.67637499999999995"/>
    <n v="0.6885460000000001"/>
  </r>
  <r>
    <x v="10"/>
    <s v="E"/>
    <x v="9"/>
    <n v="456032"/>
    <n v="2"/>
    <n v="3"/>
    <n v="3.0613000000000001"/>
    <n v="1.5E-3"/>
    <n v="1.5306500000000002E-3"/>
  </r>
  <r>
    <x v="10"/>
    <s v="E"/>
    <x v="9"/>
    <n v="466003"/>
    <n v="2"/>
    <n v="1071.2"/>
    <n v="1092.8978999999999"/>
    <n v="0.53560000000000008"/>
    <n v="0.54644894999999993"/>
  </r>
  <r>
    <x v="10"/>
    <s v="E"/>
    <x v="9"/>
    <n v="466031"/>
    <n v="2"/>
    <n v="174.4"/>
    <n v="177.83670000000001"/>
    <n v="8.72E-2"/>
    <n v="8.8918350000000007E-2"/>
  </r>
  <r>
    <x v="10"/>
    <s v="E"/>
    <x v="9"/>
    <n v="466032"/>
    <n v="2"/>
    <n v="94.24"/>
    <n v="96.163300000000007"/>
    <n v="4.7119999999999995E-2"/>
    <n v="4.8081650000000004E-2"/>
  </r>
  <r>
    <x v="10"/>
    <s v="E"/>
    <x v="9"/>
    <n v="466033"/>
    <n v="2"/>
    <n v="285.8"/>
    <n v="290.59179999999998"/>
    <n v="0.1429"/>
    <n v="0.14529589999999998"/>
  </r>
  <r>
    <x v="10"/>
    <s v="E"/>
    <x v="9"/>
    <n v="475933"/>
    <n v="2"/>
    <n v="1388.8"/>
    <n v="1417.143"/>
    <n v="0.69440000000000002"/>
    <n v="0.70857150000000002"/>
  </r>
  <r>
    <x v="10"/>
    <s v="E"/>
    <x v="9"/>
    <n v="476003"/>
    <n v="2"/>
    <n v="7093.34"/>
    <n v="7231.5307000000003"/>
    <n v="3.5466700000000002"/>
    <n v="3.6157653500000002"/>
  </r>
  <r>
    <x v="10"/>
    <s v="E"/>
    <x v="9"/>
    <n v="476004"/>
    <n v="2"/>
    <n v="5525.3"/>
    <n v="5613.2449999999999"/>
    <n v="2.7626500000000003"/>
    <n v="2.8066225"/>
  </r>
  <r>
    <x v="10"/>
    <s v="E"/>
    <x v="9"/>
    <n v="476005"/>
    <n v="2"/>
    <n v="440.5"/>
    <n v="449.48989999999998"/>
    <n v="0.22025"/>
    <n v="0.22474495"/>
  </r>
  <r>
    <x v="10"/>
    <s v="E"/>
    <x v="9"/>
    <n v="476006"/>
    <n v="2"/>
    <n v="3318.88"/>
    <n v="3437.3470000000002"/>
    <n v="1.65944"/>
    <n v="1.7186735000000002"/>
  </r>
  <r>
    <x v="10"/>
    <s v="E"/>
    <x v="9"/>
    <n v="476007"/>
    <n v="2"/>
    <n v="2963.42"/>
    <n v="3015.0947000000001"/>
    <n v="1.4817100000000001"/>
    <n v="1.5075473500000001"/>
  </r>
  <r>
    <x v="10"/>
    <s v="E"/>
    <x v="9"/>
    <n v="476008"/>
    <n v="2"/>
    <n v="1249.0999999999999"/>
    <n v="1274.5918999999999"/>
    <n v="0.62454999999999994"/>
    <n v="0.63729594999999994"/>
  </r>
  <r>
    <x v="10"/>
    <s v="E"/>
    <x v="9"/>
    <n v="476009"/>
    <n v="2"/>
    <n v="3558.9"/>
    <n v="3631.5306"/>
    <n v="1.77945"/>
    <n v="1.8157653"/>
  </r>
  <r>
    <x v="10"/>
    <s v="E"/>
    <x v="9"/>
    <n v="476031"/>
    <n v="2"/>
    <n v="2619.3000000000002"/>
    <n v="2663.7451000000001"/>
    <n v="1.30965"/>
    <n v="1.3318725500000002"/>
  </r>
  <r>
    <x v="10"/>
    <s v="E"/>
    <x v="9"/>
    <n v="476032"/>
    <n v="2"/>
    <n v="4002.96"/>
    <n v="4081.7143999999998"/>
    <n v="2.0014799999999999"/>
    <n v="2.0408572"/>
  </r>
  <r>
    <x v="10"/>
    <s v="E"/>
    <x v="9"/>
    <n v="476033"/>
    <n v="2"/>
    <n v="8"/>
    <n v="8.0408000000000008"/>
    <n v="4.0000000000000001E-3"/>
    <n v="4.0204000000000004E-3"/>
  </r>
  <r>
    <x v="10"/>
    <s v="E"/>
    <x v="9"/>
    <n v="476034"/>
    <n v="2"/>
    <n v="709.2"/>
    <n v="715.53070000000002"/>
    <n v="0.35460000000000003"/>
    <n v="0.35776535000000004"/>
  </r>
  <r>
    <x v="10"/>
    <s v="E"/>
    <x v="9"/>
    <n v="476035"/>
    <n v="2"/>
    <n v="760.28"/>
    <n v="774.75509999999997"/>
    <n v="0.38013999999999998"/>
    <n v="0.38737754999999996"/>
  </r>
  <r>
    <x v="10"/>
    <s v="E"/>
    <x v="9"/>
    <n v="476101"/>
    <n v="2"/>
    <n v="4.5"/>
    <n v="4.5"/>
    <n v="2.2499999999999998E-3"/>
    <n v="2.2499999999999998E-3"/>
  </r>
  <r>
    <x v="10"/>
    <s v="E"/>
    <x v="9"/>
    <n v="485932"/>
    <n v="2"/>
    <n v="1516.7"/>
    <n v="1547.5510999999999"/>
    <n v="0.75834999999999997"/>
    <n v="0.77377554999999998"/>
  </r>
  <r>
    <x v="10"/>
    <s v="E"/>
    <x v="9"/>
    <n v="486001"/>
    <n v="2"/>
    <n v="1166.1500000000001"/>
    <n v="1179.3572999999999"/>
    <n v="0.58307500000000001"/>
    <n v="0.58967864999999997"/>
  </r>
  <r>
    <x v="10"/>
    <s v="E"/>
    <x v="9"/>
    <n v="486031"/>
    <n v="2"/>
    <n v="465"/>
    <n v="474.48970000000003"/>
    <n v="0.23250000000000001"/>
    <n v="0.23724485000000001"/>
  </r>
  <r>
    <x v="10"/>
    <s v="E"/>
    <x v="9"/>
    <n v="486034"/>
    <n v="2"/>
    <n v="28.74"/>
    <n v="29.326599999999999"/>
    <n v="1.4369999999999999E-2"/>
    <n v="1.4663299999999999E-2"/>
  </r>
  <r>
    <x v="10"/>
    <s v="E"/>
    <x v="10"/>
    <n v="475932"/>
    <n v="2"/>
    <n v="1290.4000000000001"/>
    <n v="1316.7348"/>
    <n v="0.6452"/>
    <n v="0.65836739999999994"/>
  </r>
  <r>
    <x v="10"/>
    <s v="E"/>
    <x v="10"/>
    <n v="475934"/>
    <n v="2"/>
    <n v="14"/>
    <n v="14.2857"/>
    <n v="7.0000000000000001E-3"/>
    <n v="7.1428500000000001E-3"/>
  </r>
  <r>
    <x v="10"/>
    <s v="E"/>
    <x v="10"/>
    <n v="485935"/>
    <n v="2"/>
    <n v="4422"/>
    <n v="4512.2449999999999"/>
    <n v="2.2109999999999999"/>
    <n v="2.2561225"/>
  </r>
  <r>
    <x v="10"/>
    <s v="H"/>
    <x v="29"/>
    <n v="525902"/>
    <n v="2"/>
    <n v="355.9"/>
    <n v="363.16329999999999"/>
    <n v="0.17795"/>
    <n v="0.18158164999999998"/>
  </r>
  <r>
    <x v="10"/>
    <s v="H"/>
    <x v="29"/>
    <n v="525931"/>
    <n v="2"/>
    <n v="154.66"/>
    <n v="190.7894"/>
    <n v="7.7329999999999996E-2"/>
    <n v="9.5394699999999999E-2"/>
  </r>
  <r>
    <x v="10"/>
    <s v="H"/>
    <x v="11"/>
    <n v="515907"/>
    <n v="2"/>
    <n v="221"/>
    <n v="225.22450000000001"/>
    <n v="0.1105"/>
    <n v="0.11261225"/>
  </r>
  <r>
    <x v="10"/>
    <s v="H"/>
    <x v="11"/>
    <n v="515908"/>
    <n v="2"/>
    <n v="20"/>
    <n v="20"/>
    <n v="0.01"/>
    <n v="0.01"/>
  </r>
  <r>
    <x v="10"/>
    <s v="H"/>
    <x v="12"/>
    <n v="485902"/>
    <n v="2"/>
    <n v="143.77000000000001"/>
    <n v="146.70410000000001"/>
    <n v="7.1885000000000004E-2"/>
    <n v="7.3352050000000002E-2"/>
  </r>
  <r>
    <x v="10"/>
    <s v="H"/>
    <x v="12"/>
    <n v="485934"/>
    <n v="2"/>
    <n v="99.52"/>
    <n v="101.551"/>
    <n v="4.9759999999999999E-2"/>
    <n v="5.0775500000000001E-2"/>
  </r>
  <r>
    <x v="10"/>
    <s v="H"/>
    <x v="12"/>
    <n v="495831"/>
    <n v="2"/>
    <n v="2459"/>
    <n v="2511.0390000000002"/>
    <n v="1.2295"/>
    <n v="1.2555195000000001"/>
  </r>
  <r>
    <x v="10"/>
    <s v="H"/>
    <x v="12"/>
    <n v="495901"/>
    <n v="2"/>
    <n v="588.76"/>
    <n v="600.67349999999999"/>
    <n v="0.29437999999999998"/>
    <n v="0.30033674999999999"/>
  </r>
  <r>
    <x v="10"/>
    <s v="H"/>
    <x v="12"/>
    <n v="495931"/>
    <n v="2"/>
    <n v="1000.35"/>
    <n v="1020.602"/>
    <n v="0.50017500000000004"/>
    <n v="0.510301"/>
  </r>
  <r>
    <x v="10"/>
    <s v="H"/>
    <x v="12"/>
    <n v="495933"/>
    <n v="2"/>
    <n v="721.9"/>
    <n v="734.95910000000003"/>
    <n v="0.36094999999999999"/>
    <n v="0.36747955000000004"/>
  </r>
  <r>
    <x v="10"/>
    <s v="H"/>
    <x v="12"/>
    <n v="495939"/>
    <n v="2"/>
    <n v="427"/>
    <n v="435.71429999999998"/>
    <n v="0.2135"/>
    <n v="0.21785715"/>
  </r>
  <r>
    <x v="10"/>
    <s v="H"/>
    <x v="12"/>
    <n v="505831"/>
    <n v="2"/>
    <n v="973"/>
    <n v="996.22270000000003"/>
    <n v="0.48649999999999999"/>
    <n v="0.49811135000000001"/>
  </r>
  <r>
    <x v="10"/>
    <s v="H"/>
    <x v="12"/>
    <n v="505901"/>
    <n v="2"/>
    <n v="946.66"/>
    <n v="958.12239999999997"/>
    <n v="0.47332999999999997"/>
    <n v="0.47906119999999996"/>
  </r>
  <r>
    <x v="10"/>
    <s v="H"/>
    <x v="12"/>
    <n v="505902"/>
    <n v="2"/>
    <n v="6879.3"/>
    <n v="7026.1104999999998"/>
    <n v="3.4396499999999999"/>
    <n v="3.5130552499999999"/>
  </r>
  <r>
    <x v="10"/>
    <s v="H"/>
    <x v="12"/>
    <n v="505931"/>
    <n v="2"/>
    <n v="427.6"/>
    <n v="436.32659999999998"/>
    <n v="0.21380000000000002"/>
    <n v="0.2181633"/>
  </r>
  <r>
    <x v="10"/>
    <s v="H"/>
    <x v="12"/>
    <n v="515831"/>
    <n v="2"/>
    <n v="693.2"/>
    <n v="707.34699999999998"/>
    <n v="0.34660000000000002"/>
    <n v="0.35367349999999997"/>
  </r>
  <r>
    <x v="10"/>
    <s v="H"/>
    <x v="12"/>
    <n v="515902"/>
    <n v="2"/>
    <n v="395.19"/>
    <n v="403.2552"/>
    <n v="0.19759499999999999"/>
    <n v="0.20162759999999999"/>
  </r>
  <r>
    <x v="10"/>
    <s v="H"/>
    <x v="12"/>
    <n v="515904"/>
    <n v="2"/>
    <n v="184.54"/>
    <n v="188.30609999999999"/>
    <n v="9.2269999999999991E-2"/>
    <n v="9.4153049999999988E-2"/>
  </r>
  <r>
    <x v="10"/>
    <s v="H"/>
    <x v="12"/>
    <n v="525835"/>
    <n v="2"/>
    <n v="132.9"/>
    <n v="265.8"/>
    <n v="6.6450000000000009E-2"/>
    <n v="0.13290000000000002"/>
  </r>
  <r>
    <x v="10"/>
    <s v="H"/>
    <x v="13"/>
    <n v="485933"/>
    <n v="2"/>
    <n v="121"/>
    <n v="123.4693"/>
    <n v="6.0499999999999998E-2"/>
    <n v="6.1734650000000002E-2"/>
  </r>
  <r>
    <x v="10"/>
    <s v="H"/>
    <x v="13"/>
    <n v="495902"/>
    <n v="2"/>
    <n v="269.39999999999998"/>
    <n v="274.89800000000002"/>
    <n v="0.13469999999999999"/>
    <n v="0.13744900000000002"/>
  </r>
  <r>
    <x v="10"/>
    <s v="H"/>
    <x v="13"/>
    <n v="495932"/>
    <n v="2"/>
    <n v="3127.19"/>
    <n v="3191.1783"/>
    <n v="1.5635950000000001"/>
    <n v="1.5955891500000001"/>
  </r>
  <r>
    <x v="10"/>
    <s v="H"/>
    <x v="13"/>
    <n v="495934"/>
    <n v="2"/>
    <n v="3220.241"/>
    <n v="3285.9602"/>
    <n v="1.6101205000000001"/>
    <n v="1.6429800999999999"/>
  </r>
  <r>
    <x v="10"/>
    <s v="H"/>
    <x v="13"/>
    <n v="495935"/>
    <n v="2"/>
    <n v="2702.85"/>
    <n v="2758.01"/>
    <n v="1.3514249999999999"/>
    <n v="1.379005"/>
  </r>
  <r>
    <x v="10"/>
    <s v="H"/>
    <x v="13"/>
    <n v="495936"/>
    <n v="2"/>
    <n v="244.34"/>
    <n v="246.79820000000001"/>
    <n v="0.12217"/>
    <n v="0.1233991"/>
  </r>
  <r>
    <x v="10"/>
    <s v="H"/>
    <x v="13"/>
    <n v="495937"/>
    <n v="2"/>
    <n v="341.95"/>
    <n v="347.67959999999999"/>
    <n v="0.17097499999999999"/>
    <n v="0.17383979999999999"/>
  </r>
  <r>
    <x v="10"/>
    <s v="H"/>
    <x v="13"/>
    <n v="495938"/>
    <n v="2"/>
    <n v="1313.14"/>
    <n v="1339.9389000000001"/>
    <n v="0.6565700000000001"/>
    <n v="0.66996945000000008"/>
  </r>
  <r>
    <x v="10"/>
    <s v="H"/>
    <x v="13"/>
    <n v="496001"/>
    <n v="2"/>
    <n v="37.5"/>
    <n v="38.265300000000003"/>
    <n v="1.8749999999999999E-2"/>
    <n v="1.9132650000000001E-2"/>
  </r>
  <r>
    <x v="10"/>
    <s v="H"/>
    <x v="13"/>
    <n v="496002"/>
    <n v="2"/>
    <n v="479"/>
    <n v="488.65309999999999"/>
    <n v="0.23949999999999999"/>
    <n v="0.24432655"/>
  </r>
  <r>
    <x v="10"/>
    <s v="H"/>
    <x v="13"/>
    <n v="505903"/>
    <n v="2"/>
    <n v="7841.4"/>
    <n v="7989.0715"/>
    <n v="3.9206999999999996"/>
    <n v="3.9945357499999998"/>
  </r>
  <r>
    <x v="10"/>
    <s v="H"/>
    <x v="13"/>
    <n v="505904"/>
    <n v="2"/>
    <n v="232"/>
    <n v="236.7347"/>
    <n v="0.11600000000000001"/>
    <n v="0.11836735"/>
  </r>
  <r>
    <x v="10"/>
    <s v="H"/>
    <x v="13"/>
    <n v="505905"/>
    <n v="2"/>
    <n v="389.6"/>
    <n v="397.55099999999999"/>
    <n v="0.1948"/>
    <n v="0.19877549999999999"/>
  </r>
  <r>
    <x v="10"/>
    <s v="H"/>
    <x v="13"/>
    <n v="505906"/>
    <n v="2"/>
    <n v="254.5"/>
    <n v="259.69389999999999"/>
    <n v="0.12725"/>
    <n v="0.12984694999999999"/>
  </r>
  <r>
    <x v="10"/>
    <s v="H"/>
    <x v="13"/>
    <n v="505907"/>
    <n v="2"/>
    <n v="3035.52"/>
    <n v="3097.4695000000002"/>
    <n v="1.51776"/>
    <n v="1.5487347500000002"/>
  </r>
  <r>
    <x v="10"/>
    <s v="H"/>
    <x v="13"/>
    <n v="505908"/>
    <n v="2"/>
    <n v="392.5"/>
    <n v="397.69389999999999"/>
    <n v="0.19625000000000001"/>
    <n v="0.19884694999999999"/>
  </r>
  <r>
    <x v="10"/>
    <s v="H"/>
    <x v="13"/>
    <n v="505909"/>
    <n v="2"/>
    <n v="858.11800000000005"/>
    <n v="875.63070000000005"/>
    <n v="0.42905900000000002"/>
    <n v="0.43781535000000005"/>
  </r>
  <r>
    <x v="10"/>
    <s v="H"/>
    <x v="13"/>
    <n v="505932"/>
    <n v="2"/>
    <n v="686.91099999999994"/>
    <n v="700.92970000000003"/>
    <n v="0.34345549999999997"/>
    <n v="0.35046484999999999"/>
  </r>
  <r>
    <x v="10"/>
    <s v="H"/>
    <x v="13"/>
    <n v="515832"/>
    <n v="2"/>
    <n v="5.63"/>
    <n v="5.7449000000000003"/>
    <n v="2.8149999999999998E-3"/>
    <n v="2.8724500000000004E-3"/>
  </r>
  <r>
    <x v="10"/>
    <s v="H"/>
    <x v="13"/>
    <n v="515901"/>
    <n v="2"/>
    <n v="4499.5200000000004"/>
    <n v="4578.9898000000003"/>
    <n v="2.2497600000000002"/>
    <n v="2.2894949000000002"/>
  </r>
  <r>
    <x v="10"/>
    <s v="H"/>
    <x v="13"/>
    <n v="515903"/>
    <n v="2"/>
    <n v="200.2"/>
    <n v="204.28569999999999"/>
    <n v="0.10009999999999999"/>
    <n v="0.10214284999999999"/>
  </r>
  <r>
    <x v="10"/>
    <s v="H"/>
    <x v="13"/>
    <n v="515905"/>
    <n v="2"/>
    <n v="537.17999999999995"/>
    <n v="540.89800000000002"/>
    <n v="0.26859"/>
    <n v="0.27044899999999999"/>
  </r>
  <r>
    <x v="10"/>
    <s v="H"/>
    <x v="13"/>
    <n v="515906"/>
    <n v="2"/>
    <n v="282"/>
    <n v="287.75510000000003"/>
    <n v="0.14099999999999999"/>
    <n v="0.14387755000000002"/>
  </r>
  <r>
    <x v="10"/>
    <s v="H"/>
    <x v="13"/>
    <n v="525836"/>
    <n v="2"/>
    <n v="24"/>
    <n v="24.489799999999999"/>
    <n v="1.2E-2"/>
    <n v="1.22449E-2"/>
  </r>
  <r>
    <x v="10"/>
    <s v="H"/>
    <x v="13"/>
    <n v="525837"/>
    <n v="2"/>
    <n v="26"/>
    <n v="26.5306"/>
    <n v="1.2999999999999999E-2"/>
    <n v="1.3265300000000001E-2"/>
  </r>
  <r>
    <x v="10"/>
    <s v="K"/>
    <x v="14"/>
    <n v="495800"/>
    <n v="4"/>
    <n v="12390.82"/>
    <n v="12478.438599999999"/>
    <n v="6.1954099999999999"/>
    <n v="6.2392192999999994"/>
  </r>
  <r>
    <x v="10"/>
    <s v="K"/>
    <x v="14"/>
    <n v="495832"/>
    <n v="4"/>
    <n v="1495.18"/>
    <n v="1592.0327"/>
    <n v="0.74758999999999998"/>
    <n v="0.79601635000000004"/>
  </r>
  <r>
    <x v="10"/>
    <s v="K"/>
    <x v="14"/>
    <n v="505800"/>
    <n v="4"/>
    <n v="5444.53"/>
    <n v="5520.3334000000004"/>
    <n v="2.7222649999999997"/>
    <n v="2.7601667000000001"/>
  </r>
  <r>
    <x v="10"/>
    <s v="K"/>
    <x v="14"/>
    <n v="505832"/>
    <n v="4"/>
    <n v="1507.45"/>
    <n v="1557.9082000000001"/>
    <n v="0.75372499999999998"/>
    <n v="0.77895410000000009"/>
  </r>
  <r>
    <x v="10"/>
    <s v="K"/>
    <x v="14"/>
    <n v="515801"/>
    <n v="4"/>
    <n v="127.8"/>
    <n v="155.6"/>
    <n v="6.3899999999999998E-2"/>
    <n v="7.7799999999999994E-2"/>
  </r>
  <r>
    <x v="10"/>
    <s v="K"/>
    <x v="14"/>
    <n v="515802"/>
    <n v="4"/>
    <n v="244.62"/>
    <n v="349.34699999999998"/>
    <n v="0.12231"/>
    <n v="0.17467349999999998"/>
  </r>
  <r>
    <x v="10"/>
    <s v="K"/>
    <x v="14"/>
    <n v="515833"/>
    <n v="4"/>
    <n v="549.85"/>
    <n v="613.87559999999996"/>
    <n v="0.27492500000000003"/>
    <n v="0.30693779999999998"/>
  </r>
  <r>
    <x v="10"/>
    <s v="K"/>
    <x v="14"/>
    <n v="525802"/>
    <n v="4"/>
    <n v="132.65"/>
    <n v="133.8329"/>
    <n v="6.6325000000000009E-2"/>
    <n v="6.6916450000000002E-2"/>
  </r>
  <r>
    <x v="10"/>
    <s v="K"/>
    <x v="14"/>
    <n v="525805"/>
    <n v="4"/>
    <n v="150"/>
    <n v="151.57140000000001"/>
    <n v="7.4999999999999997E-2"/>
    <n v="7.5785700000000011E-2"/>
  </r>
  <r>
    <x v="10"/>
    <s v="K"/>
    <x v="14"/>
    <n v="525806"/>
    <n v="4"/>
    <n v="159"/>
    <n v="159"/>
    <n v="7.9500000000000001E-2"/>
    <n v="7.9500000000000001E-2"/>
  </r>
  <r>
    <x v="10"/>
    <s v="K"/>
    <x v="14"/>
    <n v="525807"/>
    <n v="4"/>
    <n v="88.05"/>
    <n v="88.371399999999994"/>
    <n v="4.4025000000000002E-2"/>
    <n v="4.4185699999999994E-2"/>
  </r>
  <r>
    <x v="10"/>
    <s v="K"/>
    <x v="14"/>
    <n v="525832"/>
    <n v="4"/>
    <n v="12"/>
    <n v="24"/>
    <n v="6.0000000000000001E-3"/>
    <n v="1.2E-2"/>
  </r>
  <r>
    <x v="10"/>
    <s v="K"/>
    <x v="14"/>
    <n v="525833"/>
    <n v="4"/>
    <n v="1757.43"/>
    <n v="2052.8289"/>
    <n v="0.87871500000000002"/>
    <n v="1.0264144500000001"/>
  </r>
  <r>
    <x v="10"/>
    <s v="K"/>
    <x v="14"/>
    <n v="525834"/>
    <n v="4"/>
    <n v="188.58"/>
    <n v="241.5215"/>
    <n v="9.4290000000000013E-2"/>
    <n v="0.12076075"/>
  </r>
  <r>
    <x v="10"/>
    <s v="K"/>
    <x v="14"/>
    <n v="535803"/>
    <n v="4"/>
    <n v="203.85"/>
    <n v="204.9614"/>
    <n v="0.101925"/>
    <n v="0.10248069999999999"/>
  </r>
  <r>
    <x v="10"/>
    <s v="K"/>
    <x v="15"/>
    <n v="495400"/>
    <n v="4"/>
    <n v="138.9"/>
    <n v="138.9"/>
    <n v="6.9449999999999998E-2"/>
    <n v="6.9449999999999998E-2"/>
  </r>
  <r>
    <x v="10"/>
    <s v="K"/>
    <x v="15"/>
    <n v="505700"/>
    <n v="4"/>
    <n v="544.29"/>
    <n v="566.72"/>
    <n v="0.27214499999999997"/>
    <n v="0.28336"/>
  </r>
  <r>
    <x v="10"/>
    <s v="K"/>
    <x v="15"/>
    <n v="515630"/>
    <n v="4"/>
    <n v="734.19"/>
    <n v="1116.53"/>
    <n v="0.367095"/>
    <n v="0.55826500000000001"/>
  </r>
  <r>
    <x v="10"/>
    <s v="K"/>
    <x v="15"/>
    <n v="515700"/>
    <n v="4"/>
    <n v="1133.44"/>
    <n v="1180.6247000000001"/>
    <n v="0.56672"/>
    <n v="0.59031235000000004"/>
  </r>
  <r>
    <x v="10"/>
    <s v="K"/>
    <x v="15"/>
    <n v="525600"/>
    <n v="4"/>
    <n v="712.85"/>
    <n v="712.85"/>
    <n v="0.35642499999999999"/>
    <n v="0.35642499999999999"/>
  </r>
  <r>
    <x v="10"/>
    <s v="K"/>
    <x v="15"/>
    <n v="525630"/>
    <n v="4"/>
    <n v="1882.21"/>
    <n v="2203.7487999999998"/>
    <n v="0.94110499999999997"/>
    <n v="1.1018744"/>
  </r>
  <r>
    <x v="10"/>
    <s v="K"/>
    <x v="15"/>
    <n v="525701"/>
    <n v="4"/>
    <n v="46.29"/>
    <n v="46.928600000000003"/>
    <n v="2.3144999999999999E-2"/>
    <n v="2.34643E-2"/>
  </r>
  <r>
    <x v="10"/>
    <s v="K"/>
    <x v="15"/>
    <n v="525702"/>
    <n v="4"/>
    <n v="333.61"/>
    <n v="334.21249999999998"/>
    <n v="0.16680500000000001"/>
    <n v="0.16710624999999998"/>
  </r>
  <r>
    <x v="10"/>
    <s v="K"/>
    <x v="15"/>
    <n v="535706"/>
    <n v="4"/>
    <n v="19.600000000000001"/>
    <n v="19.600000000000001"/>
    <n v="9.8000000000000014E-3"/>
    <n v="9.8000000000000014E-3"/>
  </r>
  <r>
    <x v="10"/>
    <s v="K"/>
    <x v="16"/>
    <n v="535832"/>
    <n v="4"/>
    <n v="33.659999999999997"/>
    <n v="67.319999999999993"/>
    <n v="1.6829999999999998E-2"/>
    <n v="3.3659999999999995E-2"/>
  </r>
  <r>
    <x v="10"/>
    <s v="K"/>
    <x v="16"/>
    <n v="545732"/>
    <n v="4"/>
    <n v="90.5"/>
    <n v="170.5"/>
    <n v="4.5249999999999999E-2"/>
    <n v="8.5250000000000006E-2"/>
  </r>
  <r>
    <x v="10"/>
    <s v="K"/>
    <x v="16"/>
    <n v="555701"/>
    <n v="4"/>
    <n v="973.9"/>
    <n v="1008.8813"/>
    <n v="0.48694999999999999"/>
    <n v="0.50444065000000005"/>
  </r>
  <r>
    <x v="10"/>
    <s v="K"/>
    <x v="16"/>
    <n v="555702"/>
    <n v="4"/>
    <n v="119"/>
    <n v="121.4286"/>
    <n v="5.9499999999999997E-2"/>
    <n v="6.0714299999999999E-2"/>
  </r>
  <r>
    <x v="10"/>
    <s v="K"/>
    <x v="16"/>
    <n v="555733"/>
    <n v="4"/>
    <n v="104.5"/>
    <n v="106.10809999999999"/>
    <n v="5.2249999999999998E-2"/>
    <n v="5.3054049999999998E-2"/>
  </r>
  <r>
    <x v="10"/>
    <s v="K"/>
    <x v="16"/>
    <n v="565635"/>
    <n v="4"/>
    <n v="323.39999999999998"/>
    <n v="361.851"/>
    <n v="0.16169999999999998"/>
    <n v="0.18092549999999999"/>
  </r>
  <r>
    <x v="10"/>
    <s v="K"/>
    <x v="16"/>
    <n v="565702"/>
    <n v="4"/>
    <n v="185.57"/>
    <n v="186.0924"/>
    <n v="9.2784999999999992E-2"/>
    <n v="9.3046199999999996E-2"/>
  </r>
  <r>
    <x v="10"/>
    <s v="K"/>
    <x v="16"/>
    <n v="565704"/>
    <n v="4"/>
    <n v="65.53"/>
    <n v="66.052400000000006"/>
    <n v="3.2765000000000002E-2"/>
    <n v="3.3026200000000006E-2"/>
  </r>
  <r>
    <x v="10"/>
    <s v="K"/>
    <x v="17"/>
    <n v="495730"/>
    <n v="4"/>
    <n v="3006.67"/>
    <n v="3068.6570000000002"/>
    <n v="1.5033350000000001"/>
    <n v="1.5343285"/>
  </r>
  <r>
    <x v="10"/>
    <s v="K"/>
    <x v="17"/>
    <n v="505730"/>
    <n v="4"/>
    <n v="9356.0499999999993"/>
    <n v="10839.292299999999"/>
    <n v="4.6780249999999999"/>
    <n v="5.4196461499999993"/>
  </r>
  <r>
    <x v="10"/>
    <s v="K"/>
    <x v="17"/>
    <n v="515730"/>
    <n v="4"/>
    <n v="113.05"/>
    <n v="113.5967"/>
    <n v="5.6524999999999999E-2"/>
    <n v="5.6798349999999997E-2"/>
  </r>
  <r>
    <x v="10"/>
    <s v="K"/>
    <x v="17"/>
    <n v="525731"/>
    <n v="4"/>
    <n v="245.1"/>
    <n v="247.76329999999999"/>
    <n v="0.12254999999999999"/>
    <n v="0.12388165"/>
  </r>
  <r>
    <x v="10"/>
    <s v="K"/>
    <x v="17"/>
    <n v="525732"/>
    <n v="4"/>
    <n v="351.4"/>
    <n v="361.82549999999998"/>
    <n v="0.1757"/>
    <n v="0.18091274999999998"/>
  </r>
  <r>
    <x v="10"/>
    <s v="K"/>
    <x v="17"/>
    <n v="525733"/>
    <n v="4"/>
    <n v="379"/>
    <n v="391.08170000000001"/>
    <n v="0.1895"/>
    <n v="0.19554085000000002"/>
  </r>
  <r>
    <x v="10"/>
    <s v="K"/>
    <x v="18"/>
    <n v="535530"/>
    <n v="4"/>
    <n v="642.5"/>
    <n v="705.90809999999999"/>
    <n v="0.32124999999999998"/>
    <n v="0.35295405000000002"/>
  </r>
  <r>
    <x v="10"/>
    <s v="K"/>
    <x v="18"/>
    <n v="535601"/>
    <n v="4"/>
    <n v="78.95"/>
    <n v="80.561300000000003"/>
    <n v="3.9475000000000003E-2"/>
    <n v="4.0280650000000001E-2"/>
  </r>
  <r>
    <x v="10"/>
    <s v="K"/>
    <x v="18"/>
    <n v="535602"/>
    <n v="4"/>
    <n v="1162.95"/>
    <n v="1618.0920000000001"/>
    <n v="0.58147500000000008"/>
    <n v="0.80904600000000004"/>
  </r>
  <r>
    <x v="10"/>
    <s v="K"/>
    <x v="18"/>
    <n v="535632"/>
    <n v="4"/>
    <n v="597.6"/>
    <n v="597.6"/>
    <n v="0.29880000000000001"/>
    <n v="0.29880000000000001"/>
  </r>
  <r>
    <x v="10"/>
    <s v="K"/>
    <x v="18"/>
    <n v="535705"/>
    <n v="4"/>
    <n v="397.4"/>
    <n v="397.4"/>
    <n v="0.19869999999999999"/>
    <n v="0.19869999999999999"/>
  </r>
  <r>
    <x v="10"/>
    <s v="K"/>
    <x v="19"/>
    <n v="545530"/>
    <n v="4"/>
    <n v="1252.17"/>
    <n v="1766.5884000000001"/>
    <n v="0.626085"/>
    <n v="0.88329420000000003"/>
  </r>
  <r>
    <x v="10"/>
    <s v="K"/>
    <x v="19"/>
    <n v="545601"/>
    <n v="4"/>
    <n v="47.6"/>
    <n v="48.571399999999997"/>
    <n v="2.3800000000000002E-2"/>
    <n v="2.4285699999999997E-2"/>
  </r>
  <r>
    <x v="10"/>
    <s v="K"/>
    <x v="19"/>
    <n v="545602"/>
    <n v="4"/>
    <n v="6580.73"/>
    <n v="7249.2601000000004"/>
    <n v="3.290365"/>
    <n v="3.6246300500000004"/>
  </r>
  <r>
    <x v="10"/>
    <s v="K"/>
    <x v="19"/>
    <n v="545631"/>
    <n v="4"/>
    <n v="121.85"/>
    <n v="137.1703"/>
    <n v="6.0925E-2"/>
    <n v="6.8585149999999998E-2"/>
  </r>
  <r>
    <x v="10"/>
    <s v="K"/>
    <x v="19"/>
    <n v="545632"/>
    <n v="4"/>
    <n v="79.5"/>
    <n v="79.5"/>
    <n v="3.9750000000000001E-2"/>
    <n v="3.9750000000000001E-2"/>
  </r>
  <r>
    <x v="10"/>
    <s v="K"/>
    <x v="19"/>
    <n v="545633"/>
    <n v="4"/>
    <n v="18.2"/>
    <n v="18.571400000000001"/>
    <n v="9.1000000000000004E-3"/>
    <n v="9.2857000000000009E-3"/>
  </r>
  <r>
    <x v="10"/>
    <s v="K"/>
    <x v="19"/>
    <n v="555500"/>
    <n v="4"/>
    <n v="148.4"/>
    <n v="291.8"/>
    <n v="7.4200000000000002E-2"/>
    <n v="0.1459"/>
  </r>
  <r>
    <x v="10"/>
    <s v="K"/>
    <x v="19"/>
    <n v="555532"/>
    <n v="4"/>
    <n v="1396.05"/>
    <n v="2282.9897999999998"/>
    <n v="0.69802500000000001"/>
    <n v="1.1414948999999999"/>
  </r>
  <r>
    <x v="10"/>
    <s v="K"/>
    <x v="19"/>
    <n v="555600"/>
    <n v="4"/>
    <n v="143.44"/>
    <n v="212.8657"/>
    <n v="7.1719999999999992E-2"/>
    <n v="0.10643285"/>
  </r>
  <r>
    <x v="10"/>
    <s v="K"/>
    <x v="19"/>
    <n v="555630"/>
    <n v="4"/>
    <n v="52.4"/>
    <n v="73.772400000000005"/>
    <n v="2.6199999999999998E-2"/>
    <n v="3.6886200000000001E-2"/>
  </r>
  <r>
    <x v="10"/>
    <s v="K"/>
    <x v="19"/>
    <n v="565502"/>
    <n v="4"/>
    <n v="2254.25"/>
    <n v="3082.25"/>
    <n v="1.1271249999999999"/>
    <n v="1.5411250000000001"/>
  </r>
  <r>
    <x v="10"/>
    <s v="K"/>
    <x v="19"/>
    <n v="565534"/>
    <n v="4"/>
    <n v="34"/>
    <n v="68"/>
    <n v="1.7000000000000001E-2"/>
    <n v="3.4000000000000002E-2"/>
  </r>
  <r>
    <x v="10"/>
    <s v="K"/>
    <x v="19"/>
    <n v="565604"/>
    <n v="4"/>
    <n v="284.25"/>
    <n v="525.9153"/>
    <n v="0.142125"/>
    <n v="0.26295764999999999"/>
  </r>
  <r>
    <x v="10"/>
    <s v="K"/>
    <x v="20"/>
    <n v="535731"/>
    <n v="4"/>
    <n v="0.6"/>
    <n v="0.6"/>
    <n v="2.9999999999999997E-4"/>
    <n v="2.9999999999999997E-4"/>
  </r>
  <r>
    <x v="10"/>
    <s v="K"/>
    <x v="20"/>
    <n v="535732"/>
    <n v="4"/>
    <n v="980.4"/>
    <n v="986.3184"/>
    <n v="0.49019999999999997"/>
    <n v="0.49315920000000002"/>
  </r>
  <r>
    <x v="10"/>
    <s v="K"/>
    <x v="20"/>
    <n v="535733"/>
    <n v="4"/>
    <n v="103"/>
    <n v="103.3061"/>
    <n v="5.1499999999999997E-2"/>
    <n v="5.1653049999999999E-2"/>
  </r>
  <r>
    <x v="10"/>
    <s v="K"/>
    <x v="20"/>
    <n v="535734"/>
    <n v="4"/>
    <n v="109"/>
    <n v="109.551"/>
    <n v="5.45E-2"/>
    <n v="5.4775499999999998E-2"/>
  </r>
  <r>
    <x v="10"/>
    <s v="K"/>
    <x v="20"/>
    <n v="545701"/>
    <n v="4"/>
    <n v="4.2"/>
    <n v="4.2857000000000003"/>
    <n v="2.1000000000000003E-3"/>
    <n v="2.14285E-3"/>
  </r>
  <r>
    <x v="10"/>
    <s v="K"/>
    <x v="20"/>
    <n v="545702"/>
    <n v="4"/>
    <n v="364"/>
    <n v="370.16320000000002"/>
    <n v="0.182"/>
    <n v="0.18508160000000001"/>
  </r>
  <r>
    <x v="10"/>
    <s v="K"/>
    <x v="20"/>
    <n v="545703"/>
    <n v="4"/>
    <n v="33"/>
    <n v="33"/>
    <n v="1.6500000000000001E-2"/>
    <n v="1.6500000000000001E-2"/>
  </r>
  <r>
    <x v="10"/>
    <s v="K"/>
    <x v="20"/>
    <n v="545734"/>
    <n v="4"/>
    <n v="43.5"/>
    <n v="43.898000000000003"/>
    <n v="2.1749999999999999E-2"/>
    <n v="2.1949000000000003E-2"/>
  </r>
  <r>
    <x v="10"/>
    <s v="L"/>
    <x v="21"/>
    <n v="565602"/>
    <n v="4"/>
    <n v="251.82"/>
    <n v="256.93029999999999"/>
    <n v="0.12590999999999999"/>
    <n v="0.12846515"/>
  </r>
  <r>
    <x v="10"/>
    <s v="L"/>
    <x v="21"/>
    <n v="565603"/>
    <n v="4"/>
    <n v="790.92"/>
    <n v="806.88739999999996"/>
    <n v="0.39545999999999998"/>
    <n v="0.40344369999999996"/>
  </r>
  <r>
    <x v="10"/>
    <s v="L"/>
    <x v="21"/>
    <n v="575603"/>
    <n v="4"/>
    <n v="593.80999999999995"/>
    <n v="605.84159999999997"/>
    <n v="0.29690499999999997"/>
    <n v="0.30292079999999999"/>
  </r>
  <r>
    <x v="10"/>
    <s v="L"/>
    <x v="21"/>
    <n v="575604"/>
    <n v="4"/>
    <n v="294.44"/>
    <n v="299.00319999999999"/>
    <n v="0.14721999999999999"/>
    <n v="0.14950159999999998"/>
  </r>
  <r>
    <x v="10"/>
    <s v="L"/>
    <x v="21"/>
    <n v="575605"/>
    <n v="4"/>
    <n v="435.69"/>
    <n v="444.23390000000001"/>
    <n v="0.21784500000000001"/>
    <n v="0.22211695000000001"/>
  </r>
  <r>
    <x v="10"/>
    <s v="L"/>
    <x v="21"/>
    <n v="585601"/>
    <n v="4"/>
    <n v="126.95"/>
    <n v="128.85499999999999"/>
    <n v="6.3475000000000004E-2"/>
    <n v="6.4427499999999999E-2"/>
  </r>
  <r>
    <x v="10"/>
    <s v="L"/>
    <x v="21"/>
    <n v="585602"/>
    <n v="4"/>
    <n v="20.3"/>
    <n v="20.585699999999999"/>
    <n v="1.0150000000000001E-2"/>
    <n v="1.0292849999999999E-2"/>
  </r>
  <r>
    <x v="10"/>
    <s v="L"/>
    <x v="22"/>
    <n v="565501"/>
    <n v="4"/>
    <n v="18606.05"/>
    <n v="24960.2673"/>
    <n v="9.3030249999999999"/>
    <n v="12.480133649999999"/>
  </r>
  <r>
    <x v="10"/>
    <s v="L"/>
    <x v="22"/>
    <n v="565533"/>
    <n v="4"/>
    <n v="112.8"/>
    <n v="127.8"/>
    <n v="5.6399999999999999E-2"/>
    <n v="6.3899999999999998E-2"/>
  </r>
  <r>
    <x v="10"/>
    <s v="L"/>
    <x v="22"/>
    <n v="575432"/>
    <n v="4"/>
    <n v="1535.4"/>
    <n v="1977.298"/>
    <n v="0.76770000000000005"/>
    <n v="0.988649"/>
  </r>
  <r>
    <x v="10"/>
    <s v="L"/>
    <x v="22"/>
    <n v="575433"/>
    <n v="4"/>
    <n v="216"/>
    <n v="305"/>
    <n v="0.108"/>
    <n v="0.1525"/>
  </r>
  <r>
    <x v="10"/>
    <s v="L"/>
    <x v="22"/>
    <n v="575501"/>
    <n v="4"/>
    <n v="792.6"/>
    <n v="824.13059999999996"/>
    <n v="0.39629999999999999"/>
    <n v="0.41206529999999997"/>
  </r>
  <r>
    <x v="10"/>
    <s v="L"/>
    <x v="22"/>
    <n v="575502"/>
    <n v="4"/>
    <n v="5071.3999999999996"/>
    <n v="8585.4"/>
    <n v="2.5356999999999998"/>
    <n v="4.2927"/>
  </r>
  <r>
    <x v="10"/>
    <s v="L"/>
    <x v="22"/>
    <n v="575531"/>
    <n v="4"/>
    <n v="65.099999999999994"/>
    <n v="65.099999999999994"/>
    <n v="3.2549999999999996E-2"/>
    <n v="3.2549999999999996E-2"/>
  </r>
  <r>
    <x v="10"/>
    <s v="L"/>
    <x v="22"/>
    <n v="575532"/>
    <n v="4"/>
    <n v="587.4"/>
    <n v="1145.4000000000001"/>
    <n v="0.29369999999999996"/>
    <n v="0.5727000000000001"/>
  </r>
  <r>
    <x v="10"/>
    <s v="L"/>
    <x v="22"/>
    <n v="585432"/>
    <n v="4"/>
    <n v="3146.2"/>
    <n v="5313.2"/>
    <n v="1.5730999999999999"/>
    <n v="2.6566000000000001"/>
  </r>
  <r>
    <x v="10"/>
    <s v="L"/>
    <x v="22"/>
    <n v="585502"/>
    <n v="4"/>
    <n v="506.4"/>
    <n v="803.4"/>
    <n v="0.25319999999999998"/>
    <n v="0.4017"/>
  </r>
  <r>
    <x v="10"/>
    <s v="L"/>
    <x v="22"/>
    <n v="585531"/>
    <n v="4"/>
    <n v="65.88"/>
    <n v="67.081599999999995"/>
    <n v="3.2939999999999997E-2"/>
    <n v="3.3540799999999996E-2"/>
  </r>
  <r>
    <x v="10"/>
    <s v="L"/>
    <x v="22"/>
    <n v="585532"/>
    <n v="4"/>
    <n v="75.599999999999994"/>
    <n v="75.599999999999994"/>
    <n v="3.78E-2"/>
    <n v="3.78E-2"/>
  </r>
  <r>
    <x v="10"/>
    <s v="L"/>
    <x v="22"/>
    <n v="595531"/>
    <n v="4"/>
    <n v="1.2"/>
    <n v="1.2"/>
    <n v="5.9999999999999995E-4"/>
    <n v="5.9999999999999995E-4"/>
  </r>
  <r>
    <x v="10"/>
    <s v="L"/>
    <x v="22"/>
    <n v="595532"/>
    <n v="4"/>
    <n v="1.5"/>
    <n v="1.5"/>
    <n v="7.5000000000000002E-4"/>
    <n v="7.5000000000000002E-4"/>
  </r>
  <r>
    <x v="10"/>
    <s v="L"/>
    <x v="23"/>
    <n v="565632"/>
    <n v="4"/>
    <n v="12.95"/>
    <n v="13.091799999999999"/>
    <n v="6.4749999999999999E-3"/>
    <n v="6.5458999999999995E-3"/>
  </r>
  <r>
    <x v="10"/>
    <s v="L"/>
    <x v="23"/>
    <n v="565633"/>
    <n v="4"/>
    <n v="1642.9"/>
    <n v="1759.0563999999999"/>
    <n v="0.82145000000000001"/>
    <n v="0.87952819999999998"/>
  </r>
  <r>
    <x v="10"/>
    <s v="L"/>
    <x v="23"/>
    <n v="565634"/>
    <n v="4"/>
    <n v="1044.05"/>
    <n v="1044.4908"/>
    <n v="0.52202499999999996"/>
    <n v="0.52224539999999997"/>
  </r>
  <r>
    <x v="10"/>
    <s v="L"/>
    <x v="23"/>
    <n v="565703"/>
    <n v="4"/>
    <n v="455.59"/>
    <n v="463.72719999999998"/>
    <n v="0.227795"/>
    <n v="0.2318636"/>
  </r>
  <r>
    <x v="10"/>
    <s v="L"/>
    <x v="23"/>
    <n v="575632"/>
    <n v="4"/>
    <n v="2.84"/>
    <n v="2.84"/>
    <n v="1.4199999999999998E-3"/>
    <n v="1.4199999999999998E-3"/>
  </r>
  <r>
    <x v="10"/>
    <s v="L"/>
    <x v="23"/>
    <n v="575633"/>
    <n v="4"/>
    <n v="1.42"/>
    <n v="1.42"/>
    <n v="7.0999999999999991E-4"/>
    <n v="7.0999999999999991E-4"/>
  </r>
  <r>
    <x v="10"/>
    <s v="L"/>
    <x v="23"/>
    <n v="575635"/>
    <n v="4"/>
    <n v="11.21"/>
    <n v="11.351800000000001"/>
    <n v="5.6050000000000006E-3"/>
    <n v="5.6759000000000002E-3"/>
  </r>
  <r>
    <x v="10"/>
    <s v="M"/>
    <x v="24"/>
    <n v="585431"/>
    <n v="4"/>
    <n v="4043.4"/>
    <n v="6552.9305999999997"/>
    <n v="2.0217000000000001"/>
    <n v="3.2764652999999999"/>
  </r>
  <r>
    <x v="10"/>
    <s v="M"/>
    <x v="24"/>
    <n v="585501"/>
    <n v="4"/>
    <n v="11.1"/>
    <n v="11.1"/>
    <n v="5.5500000000000002E-3"/>
    <n v="5.5500000000000002E-3"/>
  </r>
  <r>
    <x v="10"/>
    <s v="M"/>
    <x v="24"/>
    <n v="595400"/>
    <n v="4"/>
    <n v="118.5"/>
    <n v="153.5"/>
    <n v="5.9249999999999997E-2"/>
    <n v="7.6749999999999999E-2"/>
  </r>
  <r>
    <x v="10"/>
    <s v="M"/>
    <x v="24"/>
    <n v="595431"/>
    <n v="4"/>
    <n v="1088.5999999999999"/>
    <n v="1288.8244999999999"/>
    <n v="0.54430000000000001"/>
    <n v="0.64441225000000002"/>
  </r>
  <r>
    <x v="10"/>
    <s v="M"/>
    <x v="24"/>
    <n v="595432"/>
    <n v="4"/>
    <n v="41.8"/>
    <n v="42.646999999999998"/>
    <n v="2.0899999999999998E-2"/>
    <n v="2.1323499999999999E-2"/>
  </r>
  <r>
    <x v="10"/>
    <s v="M"/>
    <x v="24"/>
    <n v="595502"/>
    <n v="4"/>
    <n v="51.1"/>
    <n v="51.947000000000003"/>
    <n v="2.555E-2"/>
    <n v="2.59735E-2"/>
  </r>
  <r>
    <x v="10"/>
    <s v="M"/>
    <x v="24"/>
    <n v="595503"/>
    <n v="4"/>
    <n v="1.2"/>
    <n v="1.2"/>
    <n v="5.9999999999999995E-4"/>
    <n v="5.9999999999999995E-4"/>
  </r>
  <r>
    <x v="10"/>
    <s v="M"/>
    <x v="24"/>
    <n v="595504"/>
    <n v="4"/>
    <n v="1.5"/>
    <n v="1.5"/>
    <n v="7.5000000000000002E-4"/>
    <n v="7.5000000000000002E-4"/>
  </r>
  <r>
    <x v="10"/>
    <s v="M"/>
    <x v="24"/>
    <n v="595505"/>
    <n v="4"/>
    <n v="894.6"/>
    <n v="894.6"/>
    <n v="0.44730000000000003"/>
    <n v="0.44730000000000003"/>
  </r>
  <r>
    <x v="10"/>
    <s v="M"/>
    <x v="24"/>
    <n v="595533"/>
    <n v="4"/>
    <n v="2.4"/>
    <n v="2.4"/>
    <n v="1.1999999999999999E-3"/>
    <n v="1.1999999999999999E-3"/>
  </r>
  <r>
    <x v="10"/>
    <s v="M"/>
    <x v="24"/>
    <n v="605400"/>
    <n v="4"/>
    <n v="260.36"/>
    <n v="260.5102"/>
    <n v="0.13018000000000002"/>
    <n v="0.13025510000000001"/>
  </r>
  <r>
    <x v="10"/>
    <s v="M"/>
    <x v="24"/>
    <n v="605431"/>
    <n v="4"/>
    <n v="111.93"/>
    <n v="112.0051"/>
    <n v="5.5965000000000001E-2"/>
    <n v="5.6002549999999998E-2"/>
  </r>
  <r>
    <x v="10"/>
    <s v="M"/>
    <x v="24"/>
    <n v="605501"/>
    <n v="4"/>
    <n v="55.4"/>
    <n v="55.683700000000002"/>
    <n v="2.7699999999999999E-2"/>
    <n v="2.7841850000000001E-2"/>
  </r>
  <r>
    <x v="10"/>
    <s v="M"/>
    <x v="24"/>
    <n v="605502"/>
    <n v="4"/>
    <n v="65.34"/>
    <n v="65.510199999999998"/>
    <n v="3.2670000000000005E-2"/>
    <n v="3.2755099999999995E-2"/>
  </r>
  <r>
    <x v="10"/>
    <s v="M"/>
    <x v="24"/>
    <n v="605503"/>
    <n v="4"/>
    <n v="28.4"/>
    <n v="28.4"/>
    <n v="1.4199999999999999E-2"/>
    <n v="1.4199999999999999E-2"/>
  </r>
  <r>
    <x v="10"/>
    <s v="M"/>
    <x v="24"/>
    <n v="605504"/>
    <n v="4"/>
    <n v="10.5"/>
    <n v="10.5"/>
    <n v="5.2500000000000003E-3"/>
    <n v="5.2500000000000003E-3"/>
  </r>
  <r>
    <x v="10"/>
    <s v="M"/>
    <x v="24"/>
    <n v="605531"/>
    <n v="4"/>
    <n v="66.459999999999994"/>
    <n v="67.795900000000003"/>
    <n v="3.3229999999999996E-2"/>
    <n v="3.3897950000000003E-2"/>
  </r>
  <r>
    <x v="10"/>
    <s v="M"/>
    <x v="24"/>
    <n v="615400"/>
    <n v="4"/>
    <n v="2425.7800000000002"/>
    <n v="2510.7327"/>
    <n v="1.21289"/>
    <n v="1.2553663500000001"/>
  </r>
  <r>
    <x v="10"/>
    <s v="M"/>
    <x v="24"/>
    <n v="615431"/>
    <n v="4"/>
    <n v="274.33999999999997"/>
    <n v="277.19389999999999"/>
    <n v="0.13716999999999999"/>
    <n v="0.13859695"/>
  </r>
  <r>
    <x v="10"/>
    <s v="M"/>
    <x v="24"/>
    <n v="615432"/>
    <n v="4"/>
    <n v="468"/>
    <n v="468"/>
    <n v="0.23400000000000001"/>
    <n v="0.23400000000000001"/>
  </r>
  <r>
    <x v="10"/>
    <s v="M"/>
    <x v="24"/>
    <n v="615503"/>
    <n v="4"/>
    <n v="32.15"/>
    <n v="32.525500000000001"/>
    <n v="1.6074999999999999E-2"/>
    <n v="1.6262749999999999E-2"/>
  </r>
  <r>
    <x v="10"/>
    <s v="M"/>
    <x v="24"/>
    <n v="615505"/>
    <n v="4"/>
    <n v="51.44"/>
    <n v="52.040799999999997"/>
    <n v="2.572E-2"/>
    <n v="2.6020399999999999E-2"/>
  </r>
  <r>
    <x v="10"/>
    <s v="M"/>
    <x v="24"/>
    <n v="625402"/>
    <n v="4"/>
    <n v="16154.02"/>
    <n v="17279.5612"/>
    <n v="8.0770099999999996"/>
    <n v="8.6397805999999999"/>
  </r>
  <r>
    <x v="10"/>
    <s v="M"/>
    <x v="24"/>
    <n v="625433"/>
    <n v="4"/>
    <n v="19.29"/>
    <n v="19.5153"/>
    <n v="9.6449999999999991E-3"/>
    <n v="9.7576499999999997E-3"/>
  </r>
  <r>
    <x v="10"/>
    <s v="M"/>
    <x v="24"/>
    <n v="625435"/>
    <n v="4"/>
    <n v="19.59"/>
    <n v="19.815300000000001"/>
    <n v="9.7949999999999999E-3"/>
    <n v="9.9076500000000005E-3"/>
  </r>
  <r>
    <x v="10"/>
    <s v="M"/>
    <x v="24"/>
    <n v="625436"/>
    <n v="4"/>
    <n v="1.5"/>
    <n v="1.5"/>
    <n v="7.5000000000000002E-4"/>
    <n v="7.5000000000000002E-4"/>
  </r>
  <r>
    <x v="10"/>
    <s v="M"/>
    <x v="24"/>
    <n v="625502"/>
    <n v="4"/>
    <n v="110"/>
    <n v="110"/>
    <n v="5.5E-2"/>
    <n v="5.5E-2"/>
  </r>
  <r>
    <x v="10"/>
    <s v="M"/>
    <x v="24"/>
    <n v="635330"/>
    <n v="4"/>
    <n v="1187.02"/>
    <n v="1187.02"/>
    <n v="0.59350999999999998"/>
    <n v="0.59350999999999998"/>
  </r>
  <r>
    <x v="10"/>
    <s v="M"/>
    <x v="24"/>
    <n v="635400"/>
    <n v="4"/>
    <n v="3293"/>
    <n v="3399"/>
    <n v="1.6465000000000001"/>
    <n v="1.6995"/>
  </r>
  <r>
    <x v="10"/>
    <s v="M"/>
    <x v="24"/>
    <n v="635433"/>
    <n v="4"/>
    <n v="3.9"/>
    <n v="3.9"/>
    <n v="1.9499999999999999E-3"/>
    <n v="1.9499999999999999E-3"/>
  </r>
  <r>
    <x v="10"/>
    <s v="M"/>
    <x v="24"/>
    <n v="635435"/>
    <n v="4"/>
    <n v="7.5"/>
    <n v="7.5"/>
    <n v="3.7499999999999999E-3"/>
    <n v="3.7499999999999999E-3"/>
  </r>
  <r>
    <x v="10"/>
    <s v="M"/>
    <x v="24"/>
    <n v="645331"/>
    <n v="4"/>
    <n v="1684.4"/>
    <n v="2903.4"/>
    <n v="0.84220000000000006"/>
    <n v="1.4517"/>
  </r>
  <r>
    <x v="10"/>
    <s v="M"/>
    <x v="24"/>
    <n v="645401"/>
    <n v="4"/>
    <n v="23.98"/>
    <n v="23.98"/>
    <n v="1.1990000000000001E-2"/>
    <n v="1.1990000000000001E-2"/>
  </r>
  <r>
    <x v="10"/>
    <s v="M"/>
    <x v="24"/>
    <n v="645431"/>
    <n v="4"/>
    <n v="1.2"/>
    <n v="1.2"/>
    <n v="5.9999999999999995E-4"/>
    <n v="5.9999999999999995E-4"/>
  </r>
  <r>
    <x v="10"/>
    <s v="M"/>
    <x v="25"/>
    <n v="645332"/>
    <n v="4"/>
    <n v="614.66999999999996"/>
    <n v="1060.67"/>
    <n v="0.30733499999999997"/>
    <n v="0.530335"/>
  </r>
  <r>
    <x v="10"/>
    <s v="M"/>
    <x v="25"/>
    <n v="645408"/>
    <n v="4"/>
    <n v="1.67"/>
    <n v="1.67"/>
    <n v="8.3499999999999991E-4"/>
    <n v="8.3499999999999991E-4"/>
  </r>
  <r>
    <x v="10"/>
    <s v="M"/>
    <x v="25"/>
    <n v="655330"/>
    <n v="4"/>
    <n v="2003.48"/>
    <n v="3160.48"/>
    <n v="1.0017400000000001"/>
    <n v="1.5802400000000001"/>
  </r>
  <r>
    <x v="10"/>
    <s v="M"/>
    <x v="25"/>
    <n v="655404"/>
    <n v="4"/>
    <n v="1.67"/>
    <n v="1.67"/>
    <n v="8.3499999999999991E-4"/>
    <n v="8.3499999999999991E-4"/>
  </r>
  <r>
    <x v="10"/>
    <s v="M"/>
    <x v="25"/>
    <n v="655405"/>
    <n v="4"/>
    <n v="9.1999999999999993"/>
    <n v="9.1999999999999993"/>
    <n v="4.5999999999999999E-3"/>
    <n v="4.5999999999999999E-3"/>
  </r>
  <r>
    <x v="10"/>
    <s v="M"/>
    <x v="25"/>
    <n v="655412"/>
    <n v="4"/>
    <n v="1.1000000000000001"/>
    <n v="1.1000000000000001"/>
    <n v="5.5000000000000003E-4"/>
    <n v="5.5000000000000003E-4"/>
  </r>
  <r>
    <x v="10"/>
    <s v="M"/>
    <x v="25"/>
    <n v="665301"/>
    <n v="4"/>
    <n v="115.8"/>
    <n v="218.8"/>
    <n v="5.79E-2"/>
    <n v="0.10940000000000001"/>
  </r>
  <r>
    <x v="10"/>
    <s v="M"/>
    <x v="25"/>
    <n v="665302"/>
    <n v="4"/>
    <n v="40.479999999999997"/>
    <n v="80.959999999999994"/>
    <n v="2.0239999999999998E-2"/>
    <n v="4.0479999999999995E-2"/>
  </r>
  <r>
    <x v="10"/>
    <s v="M"/>
    <x v="25"/>
    <n v="665332"/>
    <n v="4"/>
    <n v="8.35"/>
    <n v="8.35"/>
    <n v="4.1749999999999999E-3"/>
    <n v="4.1749999999999999E-3"/>
  </r>
  <r>
    <x v="10"/>
    <s v="M"/>
    <x v="25"/>
    <n v="665333"/>
    <n v="4"/>
    <n v="61.46"/>
    <n v="61.46"/>
    <n v="3.073E-2"/>
    <n v="3.073E-2"/>
  </r>
  <r>
    <x v="10"/>
    <s v="M"/>
    <x v="25"/>
    <n v="675301"/>
    <n v="4"/>
    <n v="11"/>
    <n v="11"/>
    <n v="5.4999999999999997E-3"/>
    <n v="5.4999999999999997E-3"/>
  </r>
  <r>
    <x v="10"/>
    <s v="M"/>
    <x v="25"/>
    <n v="675302"/>
    <n v="4"/>
    <n v="52.8"/>
    <n v="92.8"/>
    <n v="2.64E-2"/>
    <n v="4.6399999999999997E-2"/>
  </r>
  <r>
    <x v="10"/>
    <s v="M"/>
    <x v="25"/>
    <n v="675303"/>
    <n v="4"/>
    <n v="69.3"/>
    <n v="69.3"/>
    <n v="3.465E-2"/>
    <n v="3.465E-2"/>
  </r>
  <r>
    <x v="10"/>
    <s v="M"/>
    <x v="25"/>
    <n v="685200"/>
    <n v="4"/>
    <n v="82"/>
    <n v="164"/>
    <n v="4.1000000000000002E-2"/>
    <n v="8.2000000000000003E-2"/>
  </r>
  <r>
    <x v="10"/>
    <s v="M"/>
    <x v="25"/>
    <n v="685231"/>
    <n v="4"/>
    <n v="4138.6000000000004"/>
    <n v="6644.6"/>
    <n v="2.0693000000000001"/>
    <n v="3.3223000000000003"/>
  </r>
  <r>
    <x v="10"/>
    <s v="M"/>
    <x v="25"/>
    <n v="685301"/>
    <n v="4"/>
    <n v="5.6"/>
    <n v="5.6"/>
    <n v="2.8E-3"/>
    <n v="2.8E-3"/>
  </r>
  <r>
    <x v="10"/>
    <s v="M"/>
    <x v="25"/>
    <n v="685302"/>
    <n v="4"/>
    <n v="1.8"/>
    <n v="1.8"/>
    <n v="8.9999999999999998E-4"/>
    <n v="8.9999999999999998E-4"/>
  </r>
  <r>
    <x v="10"/>
    <s v="M"/>
    <x v="25"/>
    <n v="695235"/>
    <n v="4"/>
    <n v="2"/>
    <n v="2"/>
    <n v="1E-3"/>
    <n v="1E-3"/>
  </r>
  <r>
    <x v="10"/>
    <s v="M"/>
    <x v="25"/>
    <n v="695239"/>
    <n v="4"/>
    <n v="350.1"/>
    <n v="393.8"/>
    <n v="0.17505000000000001"/>
    <n v="0.19690000000000002"/>
  </r>
  <r>
    <x v="10"/>
    <s v="O"/>
    <x v="26"/>
    <n v="665335"/>
    <n v="4"/>
    <n v="5.61"/>
    <n v="5.61"/>
    <n v="2.8050000000000002E-3"/>
    <n v="2.8050000000000002E-3"/>
  </r>
  <r>
    <x v="10"/>
    <s v="O"/>
    <x v="26"/>
    <n v="665403"/>
    <n v="4"/>
    <n v="971.52"/>
    <n v="1943.04"/>
    <n v="0.48575999999999997"/>
    <n v="0.97151999999999994"/>
  </r>
  <r>
    <x v="10"/>
    <s v="O"/>
    <x v="26"/>
    <n v="675304"/>
    <n v="4"/>
    <n v="42.2"/>
    <n v="42.2"/>
    <n v="2.1100000000000001E-2"/>
    <n v="2.1100000000000001E-2"/>
  </r>
  <r>
    <x v="10"/>
    <s v="O"/>
    <x v="26"/>
    <n v="675305"/>
    <n v="4"/>
    <n v="4.75"/>
    <n v="4.75"/>
    <n v="2.3749999999999999E-3"/>
    <n v="2.3749999999999999E-3"/>
  </r>
  <r>
    <x v="10"/>
    <s v="O"/>
    <x v="26"/>
    <n v="675331"/>
    <n v="4"/>
    <n v="127.79"/>
    <n v="128.36269999999999"/>
    <n v="6.3895000000000007E-2"/>
    <n v="6.4181349999999998E-2"/>
  </r>
  <r>
    <x v="10"/>
    <s v="O"/>
    <x v="26"/>
    <n v="675332"/>
    <n v="4"/>
    <n v="7"/>
    <n v="14"/>
    <n v="3.5000000000000001E-3"/>
    <n v="7.0000000000000001E-3"/>
  </r>
  <r>
    <x v="10"/>
    <s v="O"/>
    <x v="26"/>
    <n v="675333"/>
    <n v="4"/>
    <n v="199.1"/>
    <n v="199.1"/>
    <n v="9.955E-2"/>
    <n v="9.955E-2"/>
  </r>
  <r>
    <x v="10"/>
    <s v="O"/>
    <x v="26"/>
    <n v="685233"/>
    <n v="4"/>
    <n v="46.2"/>
    <n v="46.2"/>
    <n v="2.3100000000000002E-2"/>
    <n v="2.3100000000000002E-2"/>
  </r>
  <r>
    <x v="10"/>
    <s v="O"/>
    <x v="26"/>
    <n v="685303"/>
    <n v="4"/>
    <n v="23.1"/>
    <n v="23.1"/>
    <n v="1.1550000000000001E-2"/>
    <n v="1.1550000000000001E-2"/>
  </r>
  <r>
    <x v="10"/>
    <s v="O"/>
    <x v="26"/>
    <n v="685304"/>
    <n v="4"/>
    <n v="187.8"/>
    <n v="187.8"/>
    <n v="9.3900000000000011E-2"/>
    <n v="9.3900000000000011E-2"/>
  </r>
  <r>
    <x v="10"/>
    <s v="O"/>
    <x v="26"/>
    <n v="685305"/>
    <n v="4"/>
    <n v="69.3"/>
    <n v="69.3"/>
    <n v="3.465E-2"/>
    <n v="3.465E-2"/>
  </r>
  <r>
    <x v="10"/>
    <s v="O"/>
    <x v="26"/>
    <n v="685331"/>
    <n v="4"/>
    <n v="17"/>
    <n v="17"/>
    <n v="8.5000000000000006E-3"/>
    <n v="8.5000000000000006E-3"/>
  </r>
  <r>
    <x v="10"/>
    <s v="O"/>
    <x v="26"/>
    <n v="685333"/>
    <n v="4"/>
    <n v="4.75"/>
    <n v="4.75"/>
    <n v="2.3749999999999999E-3"/>
    <n v="2.3749999999999999E-3"/>
  </r>
  <r>
    <x v="10"/>
    <s v="O"/>
    <x v="26"/>
    <n v="695236"/>
    <n v="4"/>
    <n v="29.4"/>
    <n v="33.409100000000002"/>
    <n v="1.47E-2"/>
    <n v="1.6704550000000002E-2"/>
  </r>
  <r>
    <x v="10"/>
    <s v="O"/>
    <x v="26"/>
    <n v="695240"/>
    <n v="4"/>
    <n v="196.05"/>
    <n v="196.05"/>
    <n v="9.8025000000000001E-2"/>
    <n v="9.8025000000000001E-2"/>
  </r>
  <r>
    <x v="10"/>
    <s v="O"/>
    <x v="26"/>
    <n v="695301"/>
    <n v="4"/>
    <n v="124.75"/>
    <n v="125.8955"/>
    <n v="6.2375E-2"/>
    <n v="6.2947749999999997E-2"/>
  </r>
  <r>
    <x v="10"/>
    <s v="O"/>
    <x v="26"/>
    <n v="725130"/>
    <n v="4"/>
    <n v="22.8"/>
    <n v="22.8"/>
    <n v="1.14E-2"/>
    <n v="1.14E-2"/>
  </r>
  <r>
    <x v="10"/>
    <s v="O"/>
    <x v="26"/>
    <n v="735130"/>
    <n v="4"/>
    <n v="45.2"/>
    <n v="45.2"/>
    <n v="2.2600000000000002E-2"/>
    <n v="2.2600000000000002E-2"/>
  </r>
  <r>
    <x v="10"/>
    <s v="O"/>
    <x v="26"/>
    <n v="735201"/>
    <n v="4"/>
    <n v="265.60000000000002"/>
    <n v="265.60000000000002"/>
    <n v="0.1328"/>
    <n v="0.1328"/>
  </r>
  <r>
    <x v="10"/>
    <s v="O"/>
    <x v="26"/>
    <n v="745131"/>
    <n v="4"/>
    <n v="11.2"/>
    <n v="11.2"/>
    <n v="5.5999999999999999E-3"/>
    <n v="5.5999999999999999E-3"/>
  </r>
  <r>
    <x v="10"/>
    <s v="O"/>
    <x v="26"/>
    <n v="755201"/>
    <n v="4"/>
    <n v="6.4"/>
    <n v="6.4"/>
    <n v="3.2000000000000002E-3"/>
    <n v="3.2000000000000002E-3"/>
  </r>
  <r>
    <x v="10"/>
    <s v="O"/>
    <x v="26"/>
    <n v="765205"/>
    <n v="4"/>
    <n v="3.2"/>
    <n v="3.2"/>
    <n v="1.6000000000000001E-3"/>
    <n v="1.6000000000000001E-3"/>
  </r>
  <r>
    <x v="10"/>
    <s v="O"/>
    <x v="26"/>
    <n v="775137"/>
    <n v="4"/>
    <n v="4"/>
    <n v="4"/>
    <n v="2E-3"/>
    <n v="2E-3"/>
  </r>
  <r>
    <x v="10"/>
    <s v="O"/>
    <x v="26"/>
    <n v="775138"/>
    <n v="4"/>
    <n v="9.6"/>
    <n v="9.6"/>
    <n v="4.7999999999999996E-3"/>
    <n v="4.7999999999999996E-3"/>
  </r>
  <r>
    <x v="10"/>
    <s v="O"/>
    <x v="26"/>
    <n v="785131"/>
    <n v="4"/>
    <n v="416"/>
    <n v="832"/>
    <n v="0.20799999999999999"/>
    <n v="0.41599999999999998"/>
  </r>
  <r>
    <x v="10"/>
    <s v="O"/>
    <x v="26"/>
    <n v="845130"/>
    <n v="4"/>
    <n v="13"/>
    <n v="13"/>
    <n v="6.4999999999999997E-3"/>
    <n v="6.4999999999999997E-3"/>
  </r>
  <r>
    <x v="10"/>
    <s v="O"/>
    <x v="26"/>
    <n v="845202"/>
    <n v="4"/>
    <n v="76"/>
    <n v="117"/>
    <n v="3.7999999999999999E-2"/>
    <n v="5.8500000000000003E-2"/>
  </r>
  <r>
    <x v="10"/>
    <s v="O"/>
    <x v="26"/>
    <n v="855100"/>
    <n v="4"/>
    <n v="319"/>
    <n v="319"/>
    <n v="0.1595"/>
    <n v="0.1595"/>
  </r>
  <r>
    <x v="10"/>
    <s v="O"/>
    <x v="27"/>
    <n v="685600"/>
    <n v="4"/>
    <n v="90"/>
    <n v="90"/>
    <n v="4.4999999999999998E-2"/>
    <n v="4.4999999999999998E-2"/>
  </r>
  <r>
    <x v="10"/>
    <s v="O"/>
    <x v="27"/>
    <n v="695600"/>
    <n v="4"/>
    <n v="253.74"/>
    <n v="253.74"/>
    <n v="0.12687000000000001"/>
    <n v="0.12687000000000001"/>
  </r>
  <r>
    <x v="10"/>
    <s v="O"/>
    <x v="27"/>
    <n v="695631"/>
    <n v="4"/>
    <n v="231.33"/>
    <n v="231.33"/>
    <n v="0.115665"/>
    <n v="0.115665"/>
  </r>
  <r>
    <x v="10"/>
    <s v="O"/>
    <x v="27"/>
    <n v="705530"/>
    <n v="4"/>
    <n v="1.1000000000000001"/>
    <n v="1.1000000000000001"/>
    <n v="5.5000000000000003E-4"/>
    <n v="5.5000000000000003E-4"/>
  </r>
  <r>
    <x v="10"/>
    <s v="O"/>
    <x v="27"/>
    <n v="705600"/>
    <n v="4"/>
    <n v="231.33"/>
    <n v="231.33"/>
    <n v="0.115665"/>
    <n v="0.115665"/>
  </r>
  <r>
    <x v="10"/>
    <s v="O"/>
    <x v="27"/>
    <n v="715600"/>
    <n v="4"/>
    <n v="7.7"/>
    <n v="7.7"/>
    <n v="3.8500000000000001E-3"/>
    <n v="3.8500000000000001E-3"/>
  </r>
  <r>
    <x v="10"/>
    <s v="O"/>
    <x v="27"/>
    <n v="725630"/>
    <n v="4"/>
    <n v="35.1"/>
    <n v="35.1"/>
    <n v="1.755E-2"/>
    <n v="1.755E-2"/>
  </r>
  <r>
    <x v="10"/>
    <s v="O"/>
    <x v="27"/>
    <n v="726001"/>
    <n v="4"/>
    <n v="542.70000000000005"/>
    <n v="542.70000000000005"/>
    <n v="0.27135000000000004"/>
    <n v="0.27135000000000004"/>
  </r>
  <r>
    <x v="10"/>
    <s v="O"/>
    <x v="27"/>
    <n v="735700"/>
    <n v="4"/>
    <n v="6.03"/>
    <n v="6.03"/>
    <n v="3.0150000000000003E-3"/>
    <n v="3.0150000000000003E-3"/>
  </r>
  <r>
    <x v="10"/>
    <s v="O"/>
    <x v="27"/>
    <n v="735730"/>
    <n v="4"/>
    <n v="35.409999999999997"/>
    <n v="35.409999999999997"/>
    <n v="1.7704999999999999E-2"/>
    <n v="1.7704999999999999E-2"/>
  </r>
  <r>
    <x v="10"/>
    <s v="O"/>
    <x v="27"/>
    <n v="736001"/>
    <n v="4"/>
    <n v="30.15"/>
    <n v="30.15"/>
    <n v="1.5075E-2"/>
    <n v="1.5075E-2"/>
  </r>
  <r>
    <x v="10"/>
    <s v="O"/>
    <x v="27"/>
    <n v="775830"/>
    <n v="4"/>
    <n v="6.48"/>
    <n v="6.48"/>
    <n v="3.2400000000000003E-3"/>
    <n v="3.2400000000000003E-3"/>
  </r>
  <r>
    <x v="10"/>
    <s v="O"/>
    <x v="27"/>
    <n v="775930"/>
    <n v="4"/>
    <n v="0.11"/>
    <n v="0.11"/>
    <n v="5.5000000000000002E-5"/>
    <n v="5.5000000000000002E-5"/>
  </r>
  <r>
    <x v="10"/>
    <s v="O"/>
    <x v="27"/>
    <n v="785930"/>
    <n v="4"/>
    <n v="4.32"/>
    <n v="4.32"/>
    <n v="2.16E-3"/>
    <n v="2.16E-3"/>
  </r>
  <r>
    <x v="10"/>
    <s v="O"/>
    <x v="28"/>
    <n v="635504"/>
    <n v="4"/>
    <n v="29.7"/>
    <n v="29.7"/>
    <n v="1.485E-2"/>
    <n v="1.485E-2"/>
  </r>
  <r>
    <x v="10"/>
    <s v="O"/>
    <x v="28"/>
    <n v="635530"/>
    <n v="4"/>
    <n v="17.82"/>
    <n v="17.82"/>
    <n v="8.9099999999999995E-3"/>
    <n v="8.9099999999999995E-3"/>
  </r>
  <r>
    <x v="10"/>
    <s v="O"/>
    <x v="28"/>
    <n v="635600"/>
    <n v="4"/>
    <n v="10"/>
    <n v="10"/>
    <n v="5.0000000000000001E-3"/>
    <n v="5.0000000000000001E-3"/>
  </r>
  <r>
    <x v="10"/>
    <s v="O"/>
    <x v="28"/>
    <n v="645501"/>
    <n v="4"/>
    <n v="18.48"/>
    <n v="18.48"/>
    <n v="9.2399999999999999E-3"/>
    <n v="9.2399999999999999E-3"/>
  </r>
  <r>
    <x v="10"/>
    <s v="O"/>
    <x v="28"/>
    <n v="645600"/>
    <n v="4"/>
    <n v="292"/>
    <n v="292"/>
    <n v="0.14599999999999999"/>
    <n v="0.14599999999999999"/>
  </r>
  <r>
    <x v="10"/>
    <s v="O"/>
    <x v="28"/>
    <n v="655430"/>
    <n v="4"/>
    <n v="30"/>
    <n v="30"/>
    <n v="1.4999999999999999E-2"/>
    <n v="1.4999999999999999E-2"/>
  </r>
  <r>
    <x v="10"/>
    <s v="O"/>
    <x v="28"/>
    <n v="655600"/>
    <n v="4"/>
    <n v="21"/>
    <n v="21"/>
    <n v="1.0500000000000001E-2"/>
    <n v="1.0500000000000001E-2"/>
  </r>
  <r>
    <x v="10"/>
    <s v="O"/>
    <x v="28"/>
    <n v="675500"/>
    <n v="4"/>
    <n v="98"/>
    <n v="98"/>
    <n v="4.9000000000000002E-2"/>
    <n v="4.9000000000000002E-2"/>
  </r>
  <r>
    <x v="11"/>
    <s v="A"/>
    <x v="0"/>
    <n v="345602"/>
    <n v="1"/>
    <n v="1977.6"/>
    <n v="1990.4367"/>
    <n v="0.9887999999999999"/>
    <n v="0.99521835000000003"/>
  </r>
  <r>
    <x v="11"/>
    <s v="A"/>
    <x v="0"/>
    <n v="345607"/>
    <n v="1"/>
    <n v="1129.58"/>
    <n v="1130.6279999999999"/>
    <n v="0.56479000000000001"/>
    <n v="0.56531399999999998"/>
  </r>
  <r>
    <x v="11"/>
    <s v="A"/>
    <x v="0"/>
    <n v="355601"/>
    <n v="1"/>
    <n v="9780.41"/>
    <n v="9831.8701999999994"/>
    <n v="4.8902049999999999"/>
    <n v="4.9159350999999996"/>
  </r>
  <r>
    <x v="11"/>
    <s v="A"/>
    <x v="0"/>
    <n v="355602"/>
    <n v="1"/>
    <n v="1958.86"/>
    <n v="1958.86"/>
    <n v="0.97942999999999991"/>
    <n v="0.97942999999999991"/>
  </r>
  <r>
    <x v="11"/>
    <s v="A"/>
    <x v="0"/>
    <n v="355631"/>
    <n v="1"/>
    <n v="30316.67"/>
    <n v="30329.731199999998"/>
    <n v="15.158334999999999"/>
    <n v="15.164865599999999"/>
  </r>
  <r>
    <x v="11"/>
    <s v="A"/>
    <x v="0"/>
    <n v="355632"/>
    <n v="1"/>
    <n v="435"/>
    <n v="435"/>
    <n v="0.2175"/>
    <n v="0.2175"/>
  </r>
  <r>
    <x v="11"/>
    <s v="A"/>
    <x v="0"/>
    <n v="355633"/>
    <n v="1"/>
    <n v="7678.63"/>
    <n v="7692.1139000000003"/>
    <n v="3.839315"/>
    <n v="3.8460569500000004"/>
  </r>
  <r>
    <x v="11"/>
    <s v="A"/>
    <x v="0"/>
    <n v="355634"/>
    <n v="1"/>
    <n v="1108.71"/>
    <n v="1108.71"/>
    <n v="0.55435500000000004"/>
    <n v="0.55435500000000004"/>
  </r>
  <r>
    <x v="11"/>
    <s v="A"/>
    <x v="0"/>
    <n v="355635"/>
    <n v="1"/>
    <n v="3330.9"/>
    <n v="3331.0837000000001"/>
    <n v="1.6654500000000001"/>
    <n v="1.6655418500000001"/>
  </r>
  <r>
    <x v="11"/>
    <s v="A"/>
    <x v="0"/>
    <n v="355702"/>
    <n v="1"/>
    <n v="1817.83"/>
    <n v="1840.7075"/>
    <n v="0.90891499999999992"/>
    <n v="0.92035374999999997"/>
  </r>
  <r>
    <x v="11"/>
    <s v="A"/>
    <x v="0"/>
    <n v="355703"/>
    <n v="1"/>
    <n v="3742.87"/>
    <n v="3744.2226000000001"/>
    <n v="1.871435"/>
    <n v="1.8721113"/>
  </r>
  <r>
    <x v="11"/>
    <s v="A"/>
    <x v="0"/>
    <n v="355704"/>
    <n v="1"/>
    <n v="150.75"/>
    <n v="150.75"/>
    <n v="7.5374999999999998E-2"/>
    <n v="7.5374999999999998E-2"/>
  </r>
  <r>
    <x v="11"/>
    <s v="A"/>
    <x v="0"/>
    <n v="355705"/>
    <n v="1"/>
    <n v="31"/>
    <n v="31"/>
    <n v="1.55E-2"/>
    <n v="1.55E-2"/>
  </r>
  <r>
    <x v="11"/>
    <s v="A"/>
    <x v="0"/>
    <n v="355706"/>
    <n v="1"/>
    <n v="12.75"/>
    <n v="12.75"/>
    <n v="6.3749999999999996E-3"/>
    <n v="6.3749999999999996E-3"/>
  </r>
  <r>
    <x v="11"/>
    <s v="A"/>
    <x v="0"/>
    <n v="365600"/>
    <n v="1"/>
    <n v="548"/>
    <n v="559.18370000000004"/>
    <n v="0.27400000000000002"/>
    <n v="0.27959185000000003"/>
  </r>
  <r>
    <x v="11"/>
    <s v="A"/>
    <x v="0"/>
    <n v="365630"/>
    <n v="1"/>
    <n v="1905.86"/>
    <n v="1905.86"/>
    <n v="0.95292999999999994"/>
    <n v="0.95292999999999994"/>
  </r>
  <r>
    <x v="11"/>
    <s v="A"/>
    <x v="0"/>
    <n v="365701"/>
    <n v="1"/>
    <n v="17478.96"/>
    <n v="17493.96"/>
    <n v="8.7394800000000004"/>
    <n v="8.7469799999999989"/>
  </r>
  <r>
    <x v="11"/>
    <s v="A"/>
    <x v="0"/>
    <n v="365702"/>
    <n v="1"/>
    <n v="603.20000000000005"/>
    <n v="603.20000000000005"/>
    <n v="0.30160000000000003"/>
    <n v="0.30160000000000003"/>
  </r>
  <r>
    <x v="11"/>
    <s v="A"/>
    <x v="1"/>
    <n v="375730"/>
    <n v="1"/>
    <n v="12713.68"/>
    <n v="12722.496300000001"/>
    <n v="6.35684"/>
    <n v="6.3612481500000007"/>
  </r>
  <r>
    <x v="11"/>
    <s v="A"/>
    <x v="1"/>
    <n v="375801"/>
    <n v="1"/>
    <n v="21202.68"/>
    <n v="21202.68"/>
    <n v="10.60134"/>
    <n v="10.60134"/>
  </r>
  <r>
    <x v="11"/>
    <s v="A"/>
    <x v="1"/>
    <n v="375831"/>
    <n v="1"/>
    <n v="0"/>
    <n v="0"/>
    <n v="0"/>
    <n v="0"/>
  </r>
  <r>
    <x v="11"/>
    <s v="A"/>
    <x v="1"/>
    <n v="375832"/>
    <n v="1"/>
    <n v="580.27"/>
    <n v="580.27"/>
    <n v="0.29013499999999998"/>
    <n v="0.29013499999999998"/>
  </r>
  <r>
    <x v="11"/>
    <s v="A"/>
    <x v="1"/>
    <n v="385730"/>
    <n v="1"/>
    <n v="33.99"/>
    <n v="33.99"/>
    <n v="1.6995E-2"/>
    <n v="1.6995E-2"/>
  </r>
  <r>
    <x v="11"/>
    <s v="A"/>
    <x v="1"/>
    <n v="385800"/>
    <n v="1"/>
    <n v="64053.68"/>
    <n v="64061.0677"/>
    <n v="32.02684"/>
    <n v="32.030533849999998"/>
  </r>
  <r>
    <x v="11"/>
    <s v="A"/>
    <x v="1"/>
    <n v="385831"/>
    <n v="1"/>
    <n v="3655.57"/>
    <n v="3655.57"/>
    <n v="1.827785"/>
    <n v="1.827785"/>
  </r>
  <r>
    <x v="11"/>
    <s v="A"/>
    <x v="1"/>
    <n v="385901"/>
    <n v="1"/>
    <n v="12.02"/>
    <n v="12.02"/>
    <n v="6.0099999999999997E-3"/>
    <n v="6.0099999999999997E-3"/>
  </r>
  <r>
    <x v="11"/>
    <s v="A"/>
    <x v="1"/>
    <n v="395800"/>
    <n v="1"/>
    <n v="35106.94"/>
    <n v="35258.062400000003"/>
    <n v="17.553470000000001"/>
    <n v="17.6290312"/>
  </r>
  <r>
    <x v="11"/>
    <s v="A"/>
    <x v="1"/>
    <n v="395830"/>
    <n v="1"/>
    <n v="1836.28"/>
    <n v="1836.28"/>
    <n v="0.91813999999999996"/>
    <n v="0.91813999999999996"/>
  </r>
  <r>
    <x v="11"/>
    <s v="A"/>
    <x v="1"/>
    <n v="395901"/>
    <n v="1"/>
    <n v="105.77"/>
    <n v="105.77"/>
    <n v="5.2885000000000001E-2"/>
    <n v="5.2885000000000001E-2"/>
  </r>
  <r>
    <x v="11"/>
    <s v="A"/>
    <x v="2"/>
    <n v="395931"/>
    <n v="1"/>
    <n v="53.12"/>
    <n v="53.12"/>
    <n v="2.656E-2"/>
    <n v="2.656E-2"/>
  </r>
  <r>
    <x v="11"/>
    <s v="A"/>
    <x v="2"/>
    <n v="405830"/>
    <n v="1"/>
    <n v="2604.21"/>
    <n v="2604.21"/>
    <n v="1.3021050000000001"/>
    <n v="1.3021050000000001"/>
  </r>
  <r>
    <x v="11"/>
    <s v="A"/>
    <x v="2"/>
    <n v="405900"/>
    <n v="1"/>
    <n v="4114.7299999999996"/>
    <n v="4123.4443000000001"/>
    <n v="2.0573649999999999"/>
    <n v="2.06172215"/>
  </r>
  <r>
    <x v="11"/>
    <s v="A"/>
    <x v="2"/>
    <n v="405933"/>
    <n v="1"/>
    <n v="7.2"/>
    <n v="7.2"/>
    <n v="3.5999999999999999E-3"/>
    <n v="3.5999999999999999E-3"/>
  </r>
  <r>
    <x v="11"/>
    <s v="A"/>
    <x v="2"/>
    <n v="405934"/>
    <n v="1"/>
    <n v="33"/>
    <n v="33"/>
    <n v="1.6500000000000001E-2"/>
    <n v="1.6500000000000001E-2"/>
  </r>
  <r>
    <x v="11"/>
    <s v="A"/>
    <x v="2"/>
    <n v="415900"/>
    <n v="1"/>
    <n v="928.85"/>
    <n v="933.01430000000005"/>
    <n v="0.46442500000000003"/>
    <n v="0.46650715000000004"/>
  </r>
  <r>
    <x v="11"/>
    <s v="A"/>
    <x v="2"/>
    <n v="415931"/>
    <n v="1"/>
    <n v="40.700000000000003"/>
    <n v="40.700000000000003"/>
    <n v="2.035E-2"/>
    <n v="2.035E-2"/>
  </r>
  <r>
    <x v="11"/>
    <s v="A"/>
    <x v="2"/>
    <n v="425931"/>
    <n v="1"/>
    <n v="3138.45"/>
    <n v="3159.5504000000001"/>
    <n v="1.5692249999999999"/>
    <n v="1.5797752"/>
  </r>
  <r>
    <x v="11"/>
    <s v="A"/>
    <x v="2"/>
    <n v="426002"/>
    <n v="1"/>
    <n v="120.2"/>
    <n v="120.2"/>
    <n v="6.0100000000000001E-2"/>
    <n v="6.0100000000000001E-2"/>
  </r>
  <r>
    <x v="11"/>
    <s v="A"/>
    <x v="2"/>
    <n v="435900"/>
    <n v="2"/>
    <n v="180"/>
    <n v="180"/>
    <n v="0.09"/>
    <n v="0.09"/>
  </r>
  <r>
    <x v="11"/>
    <s v="A"/>
    <x v="2"/>
    <n v="435931"/>
    <n v="2"/>
    <n v="1868.83"/>
    <n v="1921.7471"/>
    <n v="0.934415"/>
    <n v="0.96087355000000008"/>
  </r>
  <r>
    <x v="11"/>
    <s v="A"/>
    <x v="3"/>
    <n v="325700"/>
    <n v="1"/>
    <n v="2.4500000000000002"/>
    <n v="2.4500000000000002"/>
    <n v="1.2250000000000002E-3"/>
    <n v="1.2250000000000002E-3"/>
  </r>
  <r>
    <x v="11"/>
    <s v="A"/>
    <x v="3"/>
    <n v="335634"/>
    <n v="1"/>
    <n v="19"/>
    <n v="19"/>
    <n v="9.4999999999999998E-3"/>
    <n v="9.4999999999999998E-3"/>
  </r>
  <r>
    <x v="11"/>
    <s v="A"/>
    <x v="3"/>
    <n v="335701"/>
    <n v="1"/>
    <n v="3343.1"/>
    <n v="3343.1"/>
    <n v="1.6715499999999999"/>
    <n v="1.6715499999999999"/>
  </r>
  <r>
    <x v="11"/>
    <s v="A"/>
    <x v="3"/>
    <n v="335702"/>
    <n v="1"/>
    <n v="35"/>
    <n v="35"/>
    <n v="1.7500000000000002E-2"/>
    <n v="1.7500000000000002E-2"/>
  </r>
  <r>
    <x v="11"/>
    <s v="A"/>
    <x v="3"/>
    <n v="335703"/>
    <n v="1"/>
    <n v="372.2"/>
    <n v="372.2"/>
    <n v="0.18609999999999999"/>
    <n v="0.18609999999999999"/>
  </r>
  <r>
    <x v="11"/>
    <s v="A"/>
    <x v="3"/>
    <n v="335733"/>
    <n v="1"/>
    <n v="31"/>
    <n v="31"/>
    <n v="1.55E-2"/>
    <n v="1.55E-2"/>
  </r>
  <r>
    <x v="11"/>
    <s v="A"/>
    <x v="3"/>
    <n v="345534"/>
    <n v="1"/>
    <n v="3310.02"/>
    <n v="3333.5913"/>
    <n v="1.6550100000000001"/>
    <n v="1.6667956500000001"/>
  </r>
  <r>
    <x v="11"/>
    <s v="A"/>
    <x v="3"/>
    <n v="345603"/>
    <n v="1"/>
    <n v="2790.01"/>
    <n v="2795.2498000000001"/>
    <n v="1.3950050000000001"/>
    <n v="1.3976249000000001"/>
  </r>
  <r>
    <x v="11"/>
    <s v="A"/>
    <x v="3"/>
    <n v="345606"/>
    <n v="1"/>
    <n v="205"/>
    <n v="205"/>
    <n v="0.10249999999999999"/>
    <n v="0.10249999999999999"/>
  </r>
  <r>
    <x v="11"/>
    <s v="A"/>
    <x v="3"/>
    <n v="345631"/>
    <n v="1"/>
    <n v="467.1"/>
    <n v="467.51920000000001"/>
    <n v="0.23355000000000001"/>
    <n v="0.23375960000000001"/>
  </r>
  <r>
    <x v="11"/>
    <s v="A"/>
    <x v="3"/>
    <n v="345632"/>
    <n v="1"/>
    <n v="110"/>
    <n v="110"/>
    <n v="5.5E-2"/>
    <n v="5.5E-2"/>
  </r>
  <r>
    <x v="11"/>
    <s v="A"/>
    <x v="3"/>
    <n v="345701"/>
    <n v="1"/>
    <n v="215.5"/>
    <n v="215.5"/>
    <n v="0.10775"/>
    <n v="0.10775"/>
  </r>
  <r>
    <x v="11"/>
    <s v="A"/>
    <x v="3"/>
    <n v="345702"/>
    <n v="1"/>
    <n v="1687.3"/>
    <n v="1687.3"/>
    <n v="0.84365000000000001"/>
    <n v="0.84365000000000001"/>
  </r>
  <r>
    <x v="11"/>
    <s v="A"/>
    <x v="3"/>
    <n v="345705"/>
    <n v="1"/>
    <n v="91"/>
    <n v="91"/>
    <n v="4.5499999999999999E-2"/>
    <n v="4.5499999999999999E-2"/>
  </r>
  <r>
    <x v="11"/>
    <s v="A"/>
    <x v="3"/>
    <n v="345706"/>
    <n v="1"/>
    <n v="266.10000000000002"/>
    <n v="269.22239999999999"/>
    <n v="0.13305"/>
    <n v="0.13461119999999999"/>
  </r>
  <r>
    <x v="11"/>
    <s v="A"/>
    <x v="3"/>
    <n v="345731"/>
    <n v="1"/>
    <n v="427.96"/>
    <n v="427.96"/>
    <n v="0.21398"/>
    <n v="0.21398"/>
  </r>
  <r>
    <x v="11"/>
    <s v="A"/>
    <x v="3"/>
    <n v="345801"/>
    <n v="1"/>
    <n v="23.2"/>
    <n v="23.2"/>
    <n v="1.1599999999999999E-2"/>
    <n v="1.1599999999999999E-2"/>
  </r>
  <r>
    <x v="11"/>
    <s v="A"/>
    <x v="3"/>
    <n v="345803"/>
    <n v="1"/>
    <n v="59.36"/>
    <n v="59.36"/>
    <n v="2.9679999999999998E-2"/>
    <n v="2.9679999999999998E-2"/>
  </r>
  <r>
    <x v="11"/>
    <s v="A"/>
    <x v="3"/>
    <n v="355707"/>
    <n v="1"/>
    <n v="165.2"/>
    <n v="165.2"/>
    <n v="8.2599999999999993E-2"/>
    <n v="8.2599999999999993E-2"/>
  </r>
  <r>
    <x v="11"/>
    <s v="A"/>
    <x v="3"/>
    <n v="355731"/>
    <n v="1"/>
    <n v="484.7"/>
    <n v="484.7"/>
    <n v="0.24234999999999998"/>
    <n v="0.24234999999999998"/>
  </r>
  <r>
    <x v="11"/>
    <s v="A"/>
    <x v="3"/>
    <n v="355732"/>
    <n v="1"/>
    <n v="118"/>
    <n v="118"/>
    <n v="5.8999999999999997E-2"/>
    <n v="5.8999999999999997E-2"/>
  </r>
  <r>
    <x v="11"/>
    <s v="A"/>
    <x v="3"/>
    <n v="355733"/>
    <n v="1"/>
    <n v="10.199999999999999"/>
    <n v="10.199999999999999"/>
    <n v="5.0999999999999995E-3"/>
    <n v="5.0999999999999995E-3"/>
  </r>
  <r>
    <x v="11"/>
    <s v="A"/>
    <x v="3"/>
    <n v="355801"/>
    <n v="1"/>
    <n v="894.87"/>
    <n v="894.87"/>
    <n v="0.44743500000000003"/>
    <n v="0.44743500000000003"/>
  </r>
  <r>
    <x v="11"/>
    <s v="A"/>
    <x v="3"/>
    <n v="355802"/>
    <n v="1"/>
    <n v="5"/>
    <n v="5"/>
    <n v="2.5000000000000001E-3"/>
    <n v="2.5000000000000001E-3"/>
  </r>
  <r>
    <x v="11"/>
    <s v="A"/>
    <x v="3"/>
    <n v="355830"/>
    <n v="1"/>
    <n v="40"/>
    <n v="40"/>
    <n v="0.02"/>
    <n v="0.02"/>
  </r>
  <r>
    <x v="11"/>
    <s v="A"/>
    <x v="3"/>
    <n v="365804"/>
    <n v="1"/>
    <n v="1978.28"/>
    <n v="1978.28"/>
    <n v="0.98914000000000002"/>
    <n v="0.98914000000000002"/>
  </r>
  <r>
    <x v="11"/>
    <s v="A"/>
    <x v="4"/>
    <n v="365731"/>
    <n v="1"/>
    <n v="20007.7"/>
    <n v="20007.7"/>
    <n v="10.00385"/>
    <n v="10.00385"/>
  </r>
  <r>
    <x v="11"/>
    <s v="A"/>
    <x v="4"/>
    <n v="365732"/>
    <n v="1"/>
    <n v="1481.77"/>
    <n v="1494.5251000000001"/>
    <n v="0.74088500000000002"/>
    <n v="0.74726255000000008"/>
  </r>
  <r>
    <x v="11"/>
    <s v="A"/>
    <x v="4"/>
    <n v="365733"/>
    <n v="1"/>
    <n v="762.6"/>
    <n v="763.55449999999996"/>
    <n v="0.38130000000000003"/>
    <n v="0.38177724999999996"/>
  </r>
  <r>
    <x v="11"/>
    <s v="A"/>
    <x v="4"/>
    <n v="365734"/>
    <n v="1"/>
    <n v="960.48"/>
    <n v="987.93920000000003"/>
    <n v="0.48024"/>
    <n v="0.49396960000000001"/>
  </r>
  <r>
    <x v="11"/>
    <s v="A"/>
    <x v="4"/>
    <n v="365735"/>
    <n v="1"/>
    <n v="6"/>
    <n v="6"/>
    <n v="3.0000000000000001E-3"/>
    <n v="3.0000000000000001E-3"/>
  </r>
  <r>
    <x v="11"/>
    <s v="A"/>
    <x v="4"/>
    <n v="365801"/>
    <n v="1"/>
    <n v="1058.98"/>
    <n v="1058.98"/>
    <n v="0.52949000000000002"/>
    <n v="0.52949000000000002"/>
  </r>
  <r>
    <x v="11"/>
    <s v="A"/>
    <x v="4"/>
    <n v="365802"/>
    <n v="1"/>
    <n v="5"/>
    <n v="5"/>
    <n v="2.5000000000000001E-3"/>
    <n v="2.5000000000000001E-3"/>
  </r>
  <r>
    <x v="11"/>
    <s v="A"/>
    <x v="4"/>
    <n v="365803"/>
    <n v="1"/>
    <n v="1068.81"/>
    <n v="1068.81"/>
    <n v="0.53440500000000002"/>
    <n v="0.53440500000000002"/>
  </r>
  <r>
    <x v="11"/>
    <s v="A"/>
    <x v="4"/>
    <n v="365805"/>
    <n v="1"/>
    <n v="117.72"/>
    <n v="117.72"/>
    <n v="5.8860000000000003E-2"/>
    <n v="5.8860000000000003E-2"/>
  </r>
  <r>
    <x v="11"/>
    <s v="A"/>
    <x v="5"/>
    <n v="305431"/>
    <n v="1"/>
    <n v="195.25"/>
    <n v="196.61359999999999"/>
    <n v="9.7625000000000003E-2"/>
    <n v="9.83068E-2"/>
  </r>
  <r>
    <x v="11"/>
    <s v="A"/>
    <x v="5"/>
    <n v="305501"/>
    <n v="1"/>
    <n v="10.08"/>
    <n v="10.2857"/>
    <n v="5.0400000000000002E-3"/>
    <n v="5.14285E-3"/>
  </r>
  <r>
    <x v="11"/>
    <s v="A"/>
    <x v="5"/>
    <n v="305502"/>
    <n v="1"/>
    <n v="1176.47"/>
    <n v="1237.2718"/>
    <n v="0.58823500000000006"/>
    <n v="0.61863590000000002"/>
  </r>
  <r>
    <x v="11"/>
    <s v="A"/>
    <x v="5"/>
    <n v="305531"/>
    <n v="1"/>
    <n v="147.71"/>
    <n v="150.72450000000001"/>
    <n v="7.3855000000000004E-2"/>
    <n v="7.5362250000000006E-2"/>
  </r>
  <r>
    <x v="11"/>
    <s v="A"/>
    <x v="5"/>
    <n v="315431"/>
    <n v="1"/>
    <n v="38.85"/>
    <n v="38.85"/>
    <n v="1.9425000000000001E-2"/>
    <n v="1.9425000000000001E-2"/>
  </r>
  <r>
    <x v="11"/>
    <s v="A"/>
    <x v="5"/>
    <n v="315432"/>
    <n v="1"/>
    <n v="3254.44"/>
    <n v="3286.3488000000002"/>
    <n v="1.6272200000000001"/>
    <n v="1.6431744000000001"/>
  </r>
  <r>
    <x v="11"/>
    <s v="A"/>
    <x v="5"/>
    <n v="315501"/>
    <n v="1"/>
    <n v="368.3"/>
    <n v="383.13799999999998"/>
    <n v="0.18415000000000001"/>
    <n v="0.19156899999999999"/>
  </r>
  <r>
    <x v="11"/>
    <s v="A"/>
    <x v="5"/>
    <n v="315502"/>
    <n v="1"/>
    <n v="2964.55"/>
    <n v="2964.7377999999999"/>
    <n v="1.482275"/>
    <n v="1.4823689"/>
  </r>
  <r>
    <x v="11"/>
    <s v="A"/>
    <x v="5"/>
    <n v="315531"/>
    <n v="1"/>
    <n v="417.5"/>
    <n v="426.0204"/>
    <n v="0.20874999999999999"/>
    <n v="0.21301020000000001"/>
  </r>
  <r>
    <x v="11"/>
    <s v="A"/>
    <x v="5"/>
    <n v="315532"/>
    <n v="1"/>
    <n v="31.5"/>
    <n v="32.142899999999997"/>
    <n v="1.575E-2"/>
    <n v="1.6071449999999998E-2"/>
  </r>
  <r>
    <x v="11"/>
    <s v="A"/>
    <x v="5"/>
    <n v="325431"/>
    <n v="1"/>
    <n v="660.64"/>
    <n v="665.59349999999995"/>
    <n v="0.33032"/>
    <n v="0.33279674999999997"/>
  </r>
  <r>
    <x v="11"/>
    <s v="A"/>
    <x v="5"/>
    <n v="325433"/>
    <n v="1"/>
    <n v="7348.39"/>
    <n v="7425.3319000000001"/>
    <n v="3.6741950000000001"/>
    <n v="3.7126659499999999"/>
  </r>
  <r>
    <x v="11"/>
    <s v="A"/>
    <x v="5"/>
    <n v="325503"/>
    <n v="1"/>
    <n v="1220.8"/>
    <n v="1231.653"/>
    <n v="0.61039999999999994"/>
    <n v="0.61582650000000005"/>
  </r>
  <r>
    <x v="11"/>
    <s v="A"/>
    <x v="5"/>
    <n v="325504"/>
    <n v="1"/>
    <n v="7"/>
    <n v="7.1429"/>
    <n v="3.5000000000000001E-3"/>
    <n v="3.5714499999999999E-3"/>
  </r>
  <r>
    <x v="11"/>
    <s v="A"/>
    <x v="5"/>
    <n v="325531"/>
    <n v="1"/>
    <n v="9.25"/>
    <n v="9.25"/>
    <n v="4.6249999999999998E-3"/>
    <n v="4.6249999999999998E-3"/>
  </r>
  <r>
    <x v="11"/>
    <s v="A"/>
    <x v="5"/>
    <n v="325532"/>
    <n v="1"/>
    <n v="1489.05"/>
    <n v="1498.3459"/>
    <n v="0.74452499999999999"/>
    <n v="0.74917295000000006"/>
  </r>
  <r>
    <x v="11"/>
    <s v="A"/>
    <x v="5"/>
    <n v="325533"/>
    <n v="1"/>
    <n v="145"/>
    <n v="145.95920000000001"/>
    <n v="7.2499999999999995E-2"/>
    <n v="7.2979600000000006E-2"/>
  </r>
  <r>
    <x v="11"/>
    <s v="A"/>
    <x v="5"/>
    <n v="325602"/>
    <n v="1"/>
    <n v="598.25"/>
    <n v="598.25"/>
    <n v="0.29912499999999997"/>
    <n v="0.29912499999999997"/>
  </r>
  <r>
    <x v="11"/>
    <s v="A"/>
    <x v="5"/>
    <n v="325631"/>
    <n v="1"/>
    <n v="124.4"/>
    <n v="124.4"/>
    <n v="6.2200000000000005E-2"/>
    <n v="6.2200000000000005E-2"/>
  </r>
  <r>
    <x v="11"/>
    <s v="A"/>
    <x v="5"/>
    <n v="335506"/>
    <n v="1"/>
    <n v="191.75"/>
    <n v="192.3827"/>
    <n v="9.5875000000000002E-2"/>
    <n v="9.6191349999999995E-2"/>
  </r>
  <r>
    <x v="11"/>
    <s v="A"/>
    <x v="5"/>
    <n v="335533"/>
    <n v="1"/>
    <n v="1387.1"/>
    <n v="1388.2706000000001"/>
    <n v="0.69355"/>
    <n v="0.69413530000000001"/>
  </r>
  <r>
    <x v="11"/>
    <s v="A"/>
    <x v="5"/>
    <n v="335534"/>
    <n v="1"/>
    <n v="639.6"/>
    <n v="640.38040000000001"/>
    <n v="0.31980000000000003"/>
    <n v="0.32019019999999998"/>
  </r>
  <r>
    <x v="11"/>
    <s v="A"/>
    <x v="5"/>
    <n v="335535"/>
    <n v="1"/>
    <n v="1678.25"/>
    <n v="1700.8213000000001"/>
    <n v="0.83912500000000001"/>
    <n v="0.85041065000000005"/>
  </r>
  <r>
    <x v="11"/>
    <s v="A"/>
    <x v="5"/>
    <n v="335601"/>
    <n v="1"/>
    <n v="2157.81"/>
    <n v="2160.4254999999998"/>
    <n v="1.078905"/>
    <n v="1.0802127499999998"/>
  </r>
  <r>
    <x v="11"/>
    <s v="A"/>
    <x v="5"/>
    <n v="335602"/>
    <n v="1"/>
    <n v="645.5"/>
    <n v="645.5"/>
    <n v="0.32274999999999998"/>
    <n v="0.32274999999999998"/>
  </r>
  <r>
    <x v="11"/>
    <s v="A"/>
    <x v="5"/>
    <n v="335633"/>
    <n v="1"/>
    <n v="36.049999999999997"/>
    <n v="36.049999999999997"/>
    <n v="1.8024999999999999E-2"/>
    <n v="1.8024999999999999E-2"/>
  </r>
  <r>
    <x v="11"/>
    <s v="A"/>
    <x v="5"/>
    <n v="345535"/>
    <n v="1"/>
    <n v="3691.3"/>
    <n v="3707.5007999999998"/>
    <n v="1.84565"/>
    <n v="1.8537503999999998"/>
  </r>
  <r>
    <x v="11"/>
    <s v="A"/>
    <x v="5"/>
    <n v="345604"/>
    <n v="1"/>
    <n v="41.08"/>
    <n v="41.918399999999998"/>
    <n v="2.0539999999999999E-2"/>
    <n v="2.0959200000000001E-2"/>
  </r>
  <r>
    <x v="11"/>
    <s v="A"/>
    <x v="6"/>
    <n v="325432"/>
    <n v="1"/>
    <n v="4483.8"/>
    <n v="4573.7069000000001"/>
    <n v="2.2419000000000002"/>
    <n v="2.2868534500000002"/>
  </r>
  <r>
    <x v="11"/>
    <s v="A"/>
    <x v="6"/>
    <n v="335431"/>
    <n v="1"/>
    <n v="2343.04"/>
    <n v="2363.1379999999999"/>
    <n v="1.1715199999999999"/>
    <n v="1.1815689999999999"/>
  </r>
  <r>
    <x v="11"/>
    <s v="A"/>
    <x v="6"/>
    <n v="335432"/>
    <n v="1"/>
    <n v="534.5"/>
    <n v="545.40819999999997"/>
    <n v="0.26724999999999999"/>
    <n v="0.2727041"/>
  </r>
  <r>
    <x v="11"/>
    <s v="A"/>
    <x v="6"/>
    <n v="335433"/>
    <n v="1"/>
    <n v="1835.76"/>
    <n v="1873.2245"/>
    <n v="0.91788000000000003"/>
    <n v="0.93661225000000004"/>
  </r>
  <r>
    <x v="11"/>
    <s v="A"/>
    <x v="6"/>
    <n v="335501"/>
    <n v="1"/>
    <n v="132.78"/>
    <n v="134.17959999999999"/>
    <n v="6.6390000000000005E-2"/>
    <n v="6.7089799999999991E-2"/>
  </r>
  <r>
    <x v="11"/>
    <s v="A"/>
    <x v="6"/>
    <n v="335502"/>
    <n v="1"/>
    <n v="330.32"/>
    <n v="332.79669999999999"/>
    <n v="0.16516"/>
    <n v="0.16639835"/>
  </r>
  <r>
    <x v="11"/>
    <s v="A"/>
    <x v="6"/>
    <n v="335504"/>
    <n v="1"/>
    <n v="1024.4100000000001"/>
    <n v="1027.1963000000001"/>
    <n v="0.51220500000000002"/>
    <n v="0.51359815000000009"/>
  </r>
  <r>
    <x v="11"/>
    <s v="A"/>
    <x v="6"/>
    <n v="335505"/>
    <n v="1"/>
    <n v="122.55"/>
    <n v="123.52549999999999"/>
    <n v="6.1274999999999996E-2"/>
    <n v="6.1762749999999998E-2"/>
  </r>
  <r>
    <x v="11"/>
    <s v="A"/>
    <x v="6"/>
    <n v="335531"/>
    <n v="1"/>
    <n v="136.63"/>
    <n v="136.63"/>
    <n v="6.8315000000000001E-2"/>
    <n v="6.8315000000000001E-2"/>
  </r>
  <r>
    <x v="11"/>
    <s v="A"/>
    <x v="6"/>
    <n v="335532"/>
    <n v="1"/>
    <n v="893"/>
    <n v="901.36739999999998"/>
    <n v="0.44650000000000001"/>
    <n v="0.45068369999999996"/>
  </r>
  <r>
    <x v="11"/>
    <s v="A"/>
    <x v="6"/>
    <n v="345430"/>
    <n v="1"/>
    <n v="688.86"/>
    <n v="691.68449999999996"/>
    <n v="0.34443000000000001"/>
    <n v="0.34584224999999996"/>
  </r>
  <r>
    <x v="11"/>
    <s v="A"/>
    <x v="6"/>
    <n v="345500"/>
    <n v="1"/>
    <n v="7416.58"/>
    <n v="7475.2761"/>
    <n v="3.7082899999999999"/>
    <n v="3.7376380500000002"/>
  </r>
  <r>
    <x v="11"/>
    <s v="A"/>
    <x v="6"/>
    <n v="345532"/>
    <n v="1"/>
    <n v="27.82"/>
    <n v="27.82"/>
    <n v="1.391E-2"/>
    <n v="1.391E-2"/>
  </r>
  <r>
    <x v="11"/>
    <s v="A"/>
    <x v="6"/>
    <n v="345533"/>
    <n v="1"/>
    <n v="1403.14"/>
    <n v="1427.1990000000001"/>
    <n v="0.70157000000000003"/>
    <n v="0.71359950000000005"/>
  </r>
  <r>
    <x v="11"/>
    <s v="A"/>
    <x v="6"/>
    <n v="345536"/>
    <n v="1"/>
    <n v="2523.35"/>
    <n v="2673.3231000000001"/>
    <n v="1.2616749999999999"/>
    <n v="1.3366615500000001"/>
  </r>
  <r>
    <x v="11"/>
    <s v="A"/>
    <x v="6"/>
    <n v="345537"/>
    <n v="1"/>
    <n v="2102.4499999999998"/>
    <n v="2109.7858000000001"/>
    <n v="1.0512249999999999"/>
    <n v="1.0548929"/>
  </r>
  <r>
    <x v="11"/>
    <s v="A"/>
    <x v="6"/>
    <n v="355500"/>
    <n v="1"/>
    <n v="235"/>
    <n v="235"/>
    <n v="0.11749999999999999"/>
    <n v="0.11749999999999999"/>
  </r>
  <r>
    <x v="11"/>
    <s v="A"/>
    <x v="6"/>
    <n v="355530"/>
    <n v="1"/>
    <n v="2531.21"/>
    <n v="2533.8213999999998"/>
    <n v="1.2656050000000001"/>
    <n v="1.2669106999999999"/>
  </r>
  <r>
    <x v="11"/>
    <s v="E"/>
    <x v="7"/>
    <n v="445932"/>
    <n v="2"/>
    <n v="660"/>
    <n v="673.46939999999995"/>
    <n v="0.33"/>
    <n v="0.3367347"/>
  </r>
  <r>
    <x v="11"/>
    <s v="E"/>
    <x v="7"/>
    <n v="465902"/>
    <n v="2"/>
    <n v="28.05"/>
    <n v="28.05"/>
    <n v="1.4025000000000001E-2"/>
    <n v="1.4025000000000001E-2"/>
  </r>
  <r>
    <x v="11"/>
    <s v="E"/>
    <x v="7"/>
    <n v="465903"/>
    <n v="2"/>
    <n v="27.2"/>
    <n v="27.2"/>
    <n v="1.3599999999999999E-2"/>
    <n v="1.3599999999999999E-2"/>
  </r>
  <r>
    <x v="11"/>
    <s v="E"/>
    <x v="7"/>
    <n v="465931"/>
    <n v="2"/>
    <n v="391.2"/>
    <n v="391.2"/>
    <n v="0.1956"/>
    <n v="0.1956"/>
  </r>
  <r>
    <x v="11"/>
    <s v="E"/>
    <x v="7"/>
    <n v="466004"/>
    <n v="2"/>
    <n v="42"/>
    <n v="42.693899999999999"/>
    <n v="2.1000000000000001E-2"/>
    <n v="2.134695E-2"/>
  </r>
  <r>
    <x v="11"/>
    <s v="E"/>
    <x v="7"/>
    <n v="466005"/>
    <n v="2"/>
    <n v="151.25"/>
    <n v="154.33680000000001"/>
    <n v="7.5624999999999998E-2"/>
    <n v="7.7168400000000012E-2"/>
  </r>
  <r>
    <x v="11"/>
    <s v="E"/>
    <x v="8"/>
    <n v="445931"/>
    <n v="2"/>
    <n v="2325.69"/>
    <n v="2356.2258999999999"/>
    <n v="1.1628450000000001"/>
    <n v="1.17811295"/>
  </r>
  <r>
    <x v="11"/>
    <s v="E"/>
    <x v="8"/>
    <n v="446001"/>
    <n v="2"/>
    <n v="119.14"/>
    <n v="121.5714"/>
    <n v="5.9569999999999998E-2"/>
    <n v="6.0785699999999998E-2"/>
  </r>
  <r>
    <x v="11"/>
    <s v="E"/>
    <x v="8"/>
    <n v="455900"/>
    <n v="2"/>
    <n v="47"/>
    <n v="47.959200000000003"/>
    <n v="2.35E-2"/>
    <n v="2.39796E-2"/>
  </r>
  <r>
    <x v="11"/>
    <s v="E"/>
    <x v="8"/>
    <n v="455930"/>
    <n v="2"/>
    <n v="139.86000000000001"/>
    <n v="142.71430000000001"/>
    <n v="6.9930000000000006E-2"/>
    <n v="7.1357150000000008E-2"/>
  </r>
  <r>
    <x v="11"/>
    <s v="E"/>
    <x v="8"/>
    <n v="456001"/>
    <n v="2"/>
    <n v="16.28"/>
    <n v="16.612200000000001"/>
    <n v="8.1400000000000014E-3"/>
    <n v="8.3061000000000003E-3"/>
  </r>
  <r>
    <x v="11"/>
    <s v="E"/>
    <x v="8"/>
    <n v="456004"/>
    <n v="2"/>
    <n v="20.72"/>
    <n v="21.142900000000001"/>
    <n v="1.0359999999999999E-2"/>
    <n v="1.057145E-2"/>
  </r>
  <r>
    <x v="11"/>
    <s v="E"/>
    <x v="8"/>
    <n v="465901"/>
    <n v="2"/>
    <n v="425.92"/>
    <n v="429.6327"/>
    <n v="0.21296000000000001"/>
    <n v="0.21481634999999999"/>
  </r>
  <r>
    <x v="11"/>
    <s v="E"/>
    <x v="8"/>
    <n v="465904"/>
    <n v="2"/>
    <n v="129.26"/>
    <n v="131.898"/>
    <n v="6.4629999999999993E-2"/>
    <n v="6.5948999999999994E-2"/>
  </r>
  <r>
    <x v="11"/>
    <s v="E"/>
    <x v="8"/>
    <n v="465932"/>
    <n v="2"/>
    <n v="75.63"/>
    <n v="77.173500000000004"/>
    <n v="3.7814999999999994E-2"/>
    <n v="3.8586750000000003E-2"/>
  </r>
  <r>
    <x v="11"/>
    <s v="E"/>
    <x v="8"/>
    <n v="465933"/>
    <n v="2"/>
    <n v="31.43"/>
    <n v="32.071399999999997"/>
    <n v="1.5715E-2"/>
    <n v="1.60357E-2"/>
  </r>
  <r>
    <x v="11"/>
    <s v="E"/>
    <x v="8"/>
    <n v="466001"/>
    <n v="2"/>
    <n v="235.65"/>
    <n v="240.41839999999999"/>
    <n v="0.117825"/>
    <n v="0.1202092"/>
  </r>
  <r>
    <x v="11"/>
    <s v="E"/>
    <x v="8"/>
    <n v="475830"/>
    <n v="2"/>
    <n v="549"/>
    <n v="555.93880000000001"/>
    <n v="0.27450000000000002"/>
    <n v="0.27796940000000003"/>
  </r>
  <r>
    <x v="11"/>
    <s v="E"/>
    <x v="8"/>
    <n v="475900"/>
    <n v="2"/>
    <n v="647.91999999999996"/>
    <n v="657.44899999999996"/>
    <n v="0.32395999999999997"/>
    <n v="0.32872449999999998"/>
  </r>
  <r>
    <x v="11"/>
    <s v="E"/>
    <x v="8"/>
    <n v="475931"/>
    <n v="2"/>
    <n v="599.07000000000005"/>
    <n v="618.94899999999996"/>
    <n v="0.29953500000000005"/>
    <n v="0.30947449999999999"/>
  </r>
  <r>
    <x v="11"/>
    <s v="E"/>
    <x v="8"/>
    <n v="476001"/>
    <n v="2"/>
    <n v="40.409999999999997"/>
    <n v="41.234699999999997"/>
    <n v="2.0204999999999997E-2"/>
    <n v="2.061735E-2"/>
  </r>
  <r>
    <x v="11"/>
    <s v="E"/>
    <x v="8"/>
    <n v="485730"/>
    <n v="2"/>
    <n v="85.44"/>
    <n v="87.183700000000002"/>
    <n v="4.2720000000000001E-2"/>
    <n v="4.3591850000000001E-2"/>
  </r>
  <r>
    <x v="11"/>
    <s v="E"/>
    <x v="8"/>
    <n v="485800"/>
    <n v="2"/>
    <n v="2219.84"/>
    <n v="2372.2619"/>
    <n v="1.10992"/>
    <n v="1.1861309499999999"/>
  </r>
  <r>
    <x v="11"/>
    <s v="E"/>
    <x v="8"/>
    <n v="485831"/>
    <n v="2"/>
    <n v="3120.82"/>
    <n v="3229.3062"/>
    <n v="1.5604100000000001"/>
    <n v="1.6146531"/>
  </r>
  <r>
    <x v="11"/>
    <s v="E"/>
    <x v="8"/>
    <n v="485901"/>
    <n v="2"/>
    <n v="300.52"/>
    <n v="303.10199999999998"/>
    <n v="0.15026"/>
    <n v="0.15155099999999999"/>
  </r>
  <r>
    <x v="11"/>
    <s v="E"/>
    <x v="8"/>
    <n v="485931"/>
    <n v="2"/>
    <n v="184.83"/>
    <n v="188.60210000000001"/>
    <n v="9.2415000000000011E-2"/>
    <n v="9.4301049999999997E-2"/>
  </r>
  <r>
    <x v="11"/>
    <s v="E"/>
    <x v="9"/>
    <n v="456031"/>
    <n v="2"/>
    <n v="1.5"/>
    <n v="1.5306"/>
    <n v="7.5000000000000002E-4"/>
    <n v="7.6530000000000001E-4"/>
  </r>
  <r>
    <x v="11"/>
    <s v="E"/>
    <x v="9"/>
    <n v="466003"/>
    <n v="2"/>
    <n v="324.55"/>
    <n v="330.86739999999998"/>
    <n v="0.162275"/>
    <n v="0.16543369999999999"/>
  </r>
  <r>
    <x v="11"/>
    <s v="E"/>
    <x v="9"/>
    <n v="466031"/>
    <n v="2"/>
    <n v="269.76"/>
    <n v="271.83879999999999"/>
    <n v="0.13488"/>
    <n v="0.1359194"/>
  </r>
  <r>
    <x v="11"/>
    <s v="E"/>
    <x v="9"/>
    <n v="466032"/>
    <n v="2"/>
    <n v="114.2"/>
    <n v="116.53060000000001"/>
    <n v="5.7099999999999998E-2"/>
    <n v="5.8265300000000006E-2"/>
  </r>
  <r>
    <x v="11"/>
    <s v="E"/>
    <x v="9"/>
    <n v="466033"/>
    <n v="2"/>
    <n v="264.02999999999997"/>
    <n v="269.41840000000002"/>
    <n v="0.13201499999999999"/>
    <n v="0.1347092"/>
  </r>
  <r>
    <x v="11"/>
    <s v="E"/>
    <x v="9"/>
    <n v="475933"/>
    <n v="2"/>
    <n v="111.8"/>
    <n v="114.0817"/>
    <n v="5.5899999999999998E-2"/>
    <n v="5.7040849999999997E-2"/>
  </r>
  <r>
    <x v="11"/>
    <s v="E"/>
    <x v="9"/>
    <n v="476003"/>
    <n v="2"/>
    <n v="2399.11"/>
    <n v="2448.0718000000002"/>
    <n v="1.1995550000000001"/>
    <n v="1.2240359000000001"/>
  </r>
  <r>
    <x v="11"/>
    <s v="E"/>
    <x v="9"/>
    <n v="476004"/>
    <n v="2"/>
    <n v="773.65"/>
    <n v="789.43880000000001"/>
    <n v="0.38682499999999997"/>
    <n v="0.3947194"/>
  </r>
  <r>
    <x v="11"/>
    <s v="E"/>
    <x v="9"/>
    <n v="476005"/>
    <n v="2"/>
    <n v="36.54"/>
    <n v="37.285699999999999"/>
    <n v="1.8269999999999998E-2"/>
    <n v="1.8642849999999999E-2"/>
  </r>
  <r>
    <x v="11"/>
    <s v="E"/>
    <x v="9"/>
    <n v="476006"/>
    <n v="2"/>
    <n v="615.04"/>
    <n v="627.59199999999998"/>
    <n v="0.30751999999999996"/>
    <n v="0.31379600000000002"/>
  </r>
  <r>
    <x v="11"/>
    <s v="E"/>
    <x v="9"/>
    <n v="476007"/>
    <n v="2"/>
    <n v="1336.8"/>
    <n v="1364.0817"/>
    <n v="0.66839999999999999"/>
    <n v="0.68204085000000003"/>
  </r>
  <r>
    <x v="11"/>
    <s v="E"/>
    <x v="9"/>
    <n v="476008"/>
    <n v="2"/>
    <n v="1002.25"/>
    <n v="1022.7042"/>
    <n v="0.50112500000000004"/>
    <n v="0.51135209999999998"/>
  </r>
  <r>
    <x v="11"/>
    <s v="E"/>
    <x v="9"/>
    <n v="476009"/>
    <n v="2"/>
    <n v="155.94"/>
    <n v="159.1225"/>
    <n v="7.7969999999999998E-2"/>
    <n v="7.956125E-2"/>
  </r>
  <r>
    <x v="11"/>
    <s v="E"/>
    <x v="9"/>
    <n v="476031"/>
    <n v="2"/>
    <n v="257.62"/>
    <n v="262.8775"/>
    <n v="0.12881000000000001"/>
    <n v="0.13143874999999999"/>
  </r>
  <r>
    <x v="11"/>
    <s v="E"/>
    <x v="9"/>
    <n v="476032"/>
    <n v="2"/>
    <n v="1022.52"/>
    <n v="1045.0111999999999"/>
    <n v="0.51125999999999994"/>
    <n v="0.5225055999999999"/>
  </r>
  <r>
    <x v="11"/>
    <s v="E"/>
    <x v="9"/>
    <n v="476033"/>
    <n v="2"/>
    <n v="39.69"/>
    <n v="40.5002"/>
    <n v="1.9844999999999998E-2"/>
    <n v="2.02501E-2"/>
  </r>
  <r>
    <x v="11"/>
    <s v="E"/>
    <x v="9"/>
    <n v="476034"/>
    <n v="2"/>
    <n v="533.5"/>
    <n v="543.13279999999997"/>
    <n v="0.26674999999999999"/>
    <n v="0.27156639999999999"/>
  </r>
  <r>
    <x v="11"/>
    <s v="E"/>
    <x v="9"/>
    <n v="476035"/>
    <n v="2"/>
    <n v="399.24"/>
    <n v="406.1327"/>
    <n v="0.19961999999999999"/>
    <n v="0.20306635000000001"/>
  </r>
  <r>
    <x v="11"/>
    <s v="E"/>
    <x v="9"/>
    <n v="485932"/>
    <n v="2"/>
    <n v="799.95"/>
    <n v="815.96939999999995"/>
    <n v="0.39997500000000002"/>
    <n v="0.40798469999999998"/>
  </r>
  <r>
    <x v="11"/>
    <s v="E"/>
    <x v="9"/>
    <n v="486001"/>
    <n v="2"/>
    <n v="497.4"/>
    <n v="512.18920000000003"/>
    <n v="0.24869999999999998"/>
    <n v="0.25609460000000001"/>
  </r>
  <r>
    <x v="11"/>
    <s v="E"/>
    <x v="9"/>
    <n v="486003"/>
    <n v="2"/>
    <n v="135"/>
    <n v="137.7551"/>
    <n v="6.7500000000000004E-2"/>
    <n v="6.8877549999999996E-2"/>
  </r>
  <r>
    <x v="11"/>
    <s v="E"/>
    <x v="9"/>
    <n v="486031"/>
    <n v="2"/>
    <n v="19.37"/>
    <n v="19.7654"/>
    <n v="9.6850000000000009E-3"/>
    <n v="9.8826999999999995E-3"/>
  </r>
  <r>
    <x v="11"/>
    <s v="E"/>
    <x v="9"/>
    <n v="486033"/>
    <n v="2"/>
    <n v="72"/>
    <n v="73.469399999999993"/>
    <n v="3.5999999999999997E-2"/>
    <n v="3.6734699999999995E-2"/>
  </r>
  <r>
    <x v="11"/>
    <s v="E"/>
    <x v="9"/>
    <n v="486034"/>
    <n v="2"/>
    <n v="5.92"/>
    <n v="6.0407999999999999"/>
    <n v="2.96E-3"/>
    <n v="3.0203999999999999E-3"/>
  </r>
  <r>
    <x v="11"/>
    <s v="E"/>
    <x v="10"/>
    <n v="475932"/>
    <n v="2"/>
    <n v="1338"/>
    <n v="1355.5306"/>
    <n v="0.66900000000000004"/>
    <n v="0.67776530000000001"/>
  </r>
  <r>
    <x v="11"/>
    <s v="E"/>
    <x v="10"/>
    <n v="475934"/>
    <n v="2"/>
    <n v="65.8"/>
    <n v="67.090699999999998"/>
    <n v="3.2899999999999999E-2"/>
    <n v="3.3545350000000002E-2"/>
  </r>
  <r>
    <x v="11"/>
    <s v="E"/>
    <x v="10"/>
    <n v="476002"/>
    <n v="2"/>
    <n v="38"/>
    <n v="38.775500000000001"/>
    <n v="1.9E-2"/>
    <n v="1.9387750000000002E-2"/>
  </r>
  <r>
    <x v="11"/>
    <s v="E"/>
    <x v="10"/>
    <n v="485935"/>
    <n v="2"/>
    <n v="1689.98"/>
    <n v="1725.6289999999999"/>
    <n v="0.84499000000000002"/>
    <n v="0.86281449999999993"/>
  </r>
  <r>
    <x v="11"/>
    <s v="H"/>
    <x v="29"/>
    <n v="525902"/>
    <n v="2"/>
    <n v="145.5"/>
    <n v="148.4693"/>
    <n v="7.2749999999999995E-2"/>
    <n v="7.4234649999999999E-2"/>
  </r>
  <r>
    <x v="11"/>
    <s v="H"/>
    <x v="29"/>
    <n v="525931"/>
    <n v="2"/>
    <n v="235"/>
    <n v="239.79589999999999"/>
    <n v="0.11749999999999999"/>
    <n v="0.11989794999999999"/>
  </r>
  <r>
    <x v="11"/>
    <s v="H"/>
    <x v="11"/>
    <n v="515908"/>
    <n v="2"/>
    <n v="60"/>
    <n v="61.224499999999999"/>
    <n v="0.03"/>
    <n v="3.0612250000000001E-2"/>
  </r>
  <r>
    <x v="11"/>
    <s v="H"/>
    <x v="11"/>
    <n v="515935"/>
    <n v="2"/>
    <n v="5.8"/>
    <n v="5.9184000000000001"/>
    <n v="2.8999999999999998E-3"/>
    <n v="2.9591999999999999E-3"/>
  </r>
  <r>
    <x v="11"/>
    <s v="H"/>
    <x v="11"/>
    <n v="515936"/>
    <n v="2"/>
    <n v="114"/>
    <n v="116.3265"/>
    <n v="5.7000000000000002E-2"/>
    <n v="5.816325E-2"/>
  </r>
  <r>
    <x v="11"/>
    <s v="H"/>
    <x v="12"/>
    <n v="485902"/>
    <n v="2"/>
    <n v="22.49"/>
    <n v="22.949000000000002"/>
    <n v="1.1245E-2"/>
    <n v="1.14745E-2"/>
  </r>
  <r>
    <x v="11"/>
    <s v="H"/>
    <x v="12"/>
    <n v="485934"/>
    <n v="2"/>
    <n v="153.19"/>
    <n v="156.31630000000001"/>
    <n v="7.6594999999999996E-2"/>
    <n v="7.815815000000001E-2"/>
  </r>
  <r>
    <x v="11"/>
    <s v="H"/>
    <x v="12"/>
    <n v="495831"/>
    <n v="2"/>
    <n v="1666"/>
    <n v="1700"/>
    <n v="0.83299999999999996"/>
    <n v="0.85"/>
  </r>
  <r>
    <x v="11"/>
    <s v="H"/>
    <x v="12"/>
    <n v="495901"/>
    <n v="2"/>
    <n v="300.79000000000002"/>
    <n v="306.92849999999999"/>
    <n v="0.150395"/>
    <n v="0.15346425"/>
  </r>
  <r>
    <x v="11"/>
    <s v="H"/>
    <x v="12"/>
    <n v="495931"/>
    <n v="2"/>
    <n v="636.16999999999996"/>
    <n v="648.17340000000002"/>
    <n v="0.31808500000000001"/>
    <n v="0.32408670000000001"/>
  </r>
  <r>
    <x v="11"/>
    <s v="H"/>
    <x v="12"/>
    <n v="495933"/>
    <n v="2"/>
    <n v="173.99"/>
    <n v="177.54089999999999"/>
    <n v="8.6995000000000003E-2"/>
    <n v="8.8770450000000001E-2"/>
  </r>
  <r>
    <x v="11"/>
    <s v="H"/>
    <x v="12"/>
    <n v="495939"/>
    <n v="2"/>
    <n v="139"/>
    <n v="141.83680000000001"/>
    <n v="6.9500000000000006E-2"/>
    <n v="7.0918400000000006E-2"/>
  </r>
  <r>
    <x v="11"/>
    <s v="H"/>
    <x v="12"/>
    <n v="505831"/>
    <n v="2"/>
    <n v="920.4"/>
    <n v="939.18359999999996"/>
    <n v="0.4602"/>
    <n v="0.4695918"/>
  </r>
  <r>
    <x v="11"/>
    <s v="H"/>
    <x v="12"/>
    <n v="505901"/>
    <n v="2"/>
    <n v="125.65"/>
    <n v="128.21430000000001"/>
    <n v="6.2825000000000006E-2"/>
    <n v="6.4107150000000002E-2"/>
  </r>
  <r>
    <x v="11"/>
    <s v="H"/>
    <x v="12"/>
    <n v="505902"/>
    <n v="2"/>
    <n v="4591.3999999999996"/>
    <n v="4731.2614999999996"/>
    <n v="2.2956999999999996"/>
    <n v="2.3656307499999998"/>
  </r>
  <r>
    <x v="11"/>
    <s v="H"/>
    <x v="12"/>
    <n v="505931"/>
    <n v="2"/>
    <n v="41"/>
    <n v="41.8367"/>
    <n v="2.0500000000000001E-2"/>
    <n v="2.0918349999999999E-2"/>
  </r>
  <r>
    <x v="11"/>
    <s v="H"/>
    <x v="12"/>
    <n v="515831"/>
    <n v="2"/>
    <n v="11"/>
    <n v="11"/>
    <n v="5.4999999999999997E-3"/>
    <n v="5.4999999999999997E-3"/>
  </r>
  <r>
    <x v="11"/>
    <s v="H"/>
    <x v="12"/>
    <n v="515902"/>
    <n v="2"/>
    <n v="836.3"/>
    <n v="838.14290000000005"/>
    <n v="0.41814999999999997"/>
    <n v="0.41907145000000001"/>
  </r>
  <r>
    <x v="11"/>
    <s v="H"/>
    <x v="12"/>
    <n v="515904"/>
    <n v="2"/>
    <n v="414"/>
    <n v="422.44900000000001"/>
    <n v="0.20699999999999999"/>
    <n v="0.21122450000000001"/>
  </r>
  <r>
    <x v="11"/>
    <s v="H"/>
    <x v="13"/>
    <n v="495932"/>
    <n v="2"/>
    <n v="1369.8"/>
    <n v="1395.5715"/>
    <n v="0.68489999999999995"/>
    <n v="0.69778574999999998"/>
  </r>
  <r>
    <x v="11"/>
    <s v="H"/>
    <x v="13"/>
    <n v="495934"/>
    <n v="2"/>
    <n v="2921.2"/>
    <n v="2980.8164000000002"/>
    <n v="1.4605999999999999"/>
    <n v="1.4904082000000001"/>
  </r>
  <r>
    <x v="11"/>
    <s v="H"/>
    <x v="13"/>
    <n v="495935"/>
    <n v="2"/>
    <n v="520.5"/>
    <n v="531.12249999999995"/>
    <n v="0.26024999999999998"/>
    <n v="0.26556124999999997"/>
  </r>
  <r>
    <x v="11"/>
    <s v="H"/>
    <x v="13"/>
    <n v="495936"/>
    <n v="2"/>
    <n v="642.70000000000005"/>
    <n v="655.81659999999999"/>
    <n v="0.32135000000000002"/>
    <n v="0.32790829999999999"/>
  </r>
  <r>
    <x v="11"/>
    <s v="H"/>
    <x v="13"/>
    <n v="495938"/>
    <n v="2"/>
    <n v="578.6"/>
    <n v="589.89800000000002"/>
    <n v="0.2893"/>
    <n v="0.29494900000000002"/>
  </r>
  <r>
    <x v="11"/>
    <s v="H"/>
    <x v="13"/>
    <n v="496001"/>
    <n v="2"/>
    <n v="56.2"/>
    <n v="57.347000000000001"/>
    <n v="2.81E-2"/>
    <n v="2.8673500000000001E-2"/>
  </r>
  <r>
    <x v="11"/>
    <s v="H"/>
    <x v="13"/>
    <n v="496002"/>
    <n v="2"/>
    <n v="154"/>
    <n v="156.6326"/>
    <n v="7.6999999999999999E-2"/>
    <n v="7.8316299999999991E-2"/>
  </r>
  <r>
    <x v="11"/>
    <s v="H"/>
    <x v="13"/>
    <n v="505903"/>
    <n v="2"/>
    <n v="15874.96"/>
    <n v="16225.801799999999"/>
    <n v="7.9374799999999999"/>
    <n v="8.1129008999999996"/>
  </r>
  <r>
    <x v="11"/>
    <s v="H"/>
    <x v="13"/>
    <n v="505904"/>
    <n v="2"/>
    <n v="235.35"/>
    <n v="240.15299999999999"/>
    <n v="0.117675"/>
    <n v="0.1200765"/>
  </r>
  <r>
    <x v="11"/>
    <s v="H"/>
    <x v="13"/>
    <n v="505906"/>
    <n v="2"/>
    <n v="814"/>
    <n v="830.61220000000003"/>
    <n v="0.40699999999999997"/>
    <n v="0.41530610000000001"/>
  </r>
  <r>
    <x v="11"/>
    <s v="H"/>
    <x v="13"/>
    <n v="505907"/>
    <n v="2"/>
    <n v="4055.49"/>
    <n v="4138.2555000000002"/>
    <n v="2.0277449999999999"/>
    <n v="2.0691277500000003"/>
  </r>
  <r>
    <x v="11"/>
    <s v="H"/>
    <x v="13"/>
    <n v="505909"/>
    <n v="2"/>
    <n v="42"/>
    <n v="42.857100000000003"/>
    <n v="2.1000000000000001E-2"/>
    <n v="2.1428550000000001E-2"/>
  </r>
  <r>
    <x v="11"/>
    <s v="H"/>
    <x v="13"/>
    <n v="505932"/>
    <n v="2"/>
    <n v="824.13"/>
    <n v="840.94899999999996"/>
    <n v="0.41206500000000001"/>
    <n v="0.42047449999999997"/>
  </r>
  <r>
    <x v="11"/>
    <s v="H"/>
    <x v="13"/>
    <n v="515901"/>
    <n v="2"/>
    <n v="5798.1"/>
    <n v="5916.4287000000004"/>
    <n v="2.8990500000000003"/>
    <n v="2.95821435"/>
  </r>
  <r>
    <x v="11"/>
    <s v="H"/>
    <x v="13"/>
    <n v="515903"/>
    <n v="2"/>
    <n v="122"/>
    <n v="124.4898"/>
    <n v="6.0999999999999999E-2"/>
    <n v="6.2244899999999999E-2"/>
  </r>
  <r>
    <x v="11"/>
    <s v="H"/>
    <x v="13"/>
    <n v="515905"/>
    <n v="2"/>
    <n v="58"/>
    <n v="59.183700000000002"/>
    <n v="2.9000000000000001E-2"/>
    <n v="2.9591849999999999E-2"/>
  </r>
  <r>
    <x v="11"/>
    <s v="H"/>
    <x v="13"/>
    <n v="525836"/>
    <n v="2"/>
    <n v="84.5"/>
    <n v="87.722200000000001"/>
    <n v="4.2250000000000003E-2"/>
    <n v="4.38611E-2"/>
  </r>
  <r>
    <x v="11"/>
    <s v="K"/>
    <x v="14"/>
    <n v="495800"/>
    <n v="4"/>
    <n v="2404.17"/>
    <n v="2865.5745000000002"/>
    <n v="1.2020850000000001"/>
    <n v="1.4327872500000001"/>
  </r>
  <r>
    <x v="11"/>
    <s v="K"/>
    <x v="14"/>
    <n v="495832"/>
    <n v="4"/>
    <n v="774.44"/>
    <n v="802.0421"/>
    <n v="0.38722000000000001"/>
    <n v="0.40102104999999999"/>
  </r>
  <r>
    <x v="11"/>
    <s v="K"/>
    <x v="14"/>
    <n v="505800"/>
    <n v="4"/>
    <n v="1392.04"/>
    <n v="1404.5625"/>
    <n v="0.69601999999999997"/>
    <n v="0.70228124999999997"/>
  </r>
  <r>
    <x v="11"/>
    <s v="K"/>
    <x v="14"/>
    <n v="505832"/>
    <n v="4"/>
    <n v="3882.1"/>
    <n v="4179.0204000000003"/>
    <n v="1.9410499999999999"/>
    <n v="2.0895102000000003"/>
  </r>
  <r>
    <x v="11"/>
    <s v="K"/>
    <x v="14"/>
    <n v="515801"/>
    <n v="4"/>
    <n v="31.92"/>
    <n v="35.883200000000002"/>
    <n v="1.5960000000000002E-2"/>
    <n v="1.7941600000000002E-2"/>
  </r>
  <r>
    <x v="11"/>
    <s v="K"/>
    <x v="14"/>
    <n v="515802"/>
    <n v="4"/>
    <n v="511.56"/>
    <n v="546.80309999999997"/>
    <n v="0.25578000000000001"/>
    <n v="0.27340154999999999"/>
  </r>
  <r>
    <x v="11"/>
    <s v="K"/>
    <x v="14"/>
    <n v="515833"/>
    <n v="4"/>
    <n v="45.86"/>
    <n v="51.332900000000002"/>
    <n v="2.2929999999999999E-2"/>
    <n v="2.566645E-2"/>
  </r>
  <r>
    <x v="11"/>
    <s v="K"/>
    <x v="14"/>
    <n v="525801"/>
    <n v="4"/>
    <n v="4.8"/>
    <n v="4.8"/>
    <n v="2.3999999999999998E-3"/>
    <n v="2.3999999999999998E-3"/>
  </r>
  <r>
    <x v="11"/>
    <s v="K"/>
    <x v="14"/>
    <n v="525802"/>
    <n v="4"/>
    <n v="35"/>
    <n v="35.408200000000001"/>
    <n v="1.7500000000000002E-2"/>
    <n v="1.77041E-2"/>
  </r>
  <r>
    <x v="11"/>
    <s v="K"/>
    <x v="14"/>
    <n v="525803"/>
    <n v="4"/>
    <n v="354.1"/>
    <n v="358.02870000000001"/>
    <n v="0.17705000000000001"/>
    <n v="0.17901435000000002"/>
  </r>
  <r>
    <x v="11"/>
    <s v="K"/>
    <x v="14"/>
    <n v="525805"/>
    <n v="4"/>
    <n v="263"/>
    <n v="280.87759999999997"/>
    <n v="0.13150000000000001"/>
    <n v="0.14043879999999997"/>
  </r>
  <r>
    <x v="11"/>
    <s v="K"/>
    <x v="14"/>
    <n v="525806"/>
    <n v="4"/>
    <n v="175.95"/>
    <n v="192.12350000000001"/>
    <n v="8.7974999999999998E-2"/>
    <n v="9.6061750000000001E-2"/>
  </r>
  <r>
    <x v="11"/>
    <s v="K"/>
    <x v="14"/>
    <n v="525807"/>
    <n v="4"/>
    <n v="347.3"/>
    <n v="351.74790000000002"/>
    <n v="0.17365"/>
    <n v="0.17587395"/>
  </r>
  <r>
    <x v="11"/>
    <s v="K"/>
    <x v="14"/>
    <n v="525832"/>
    <n v="4"/>
    <n v="513"/>
    <n v="523.46939999999995"/>
    <n v="0.25650000000000001"/>
    <n v="0.26173469999999999"/>
  </r>
  <r>
    <x v="11"/>
    <s v="K"/>
    <x v="14"/>
    <n v="525833"/>
    <n v="4"/>
    <n v="2337.7199999999998"/>
    <n v="2380.1716000000001"/>
    <n v="1.16886"/>
    <n v="1.1900858000000001"/>
  </r>
  <r>
    <x v="11"/>
    <s v="K"/>
    <x v="14"/>
    <n v="525834"/>
    <n v="4"/>
    <n v="80"/>
    <n v="81.489800000000002"/>
    <n v="0.04"/>
    <n v="4.0744900000000001E-2"/>
  </r>
  <r>
    <x v="11"/>
    <s v="K"/>
    <x v="14"/>
    <n v="535802"/>
    <n v="4"/>
    <n v="667.95"/>
    <n v="668.29690000000005"/>
    <n v="0.33397500000000002"/>
    <n v="0.33414845000000004"/>
  </r>
  <r>
    <x v="11"/>
    <s v="K"/>
    <x v="14"/>
    <n v="535803"/>
    <n v="4"/>
    <n v="16.649999999999999"/>
    <n v="16.649999999999999"/>
    <n v="8.3249999999999991E-3"/>
    <n v="8.3249999999999991E-3"/>
  </r>
  <r>
    <x v="11"/>
    <s v="K"/>
    <x v="15"/>
    <n v="505700"/>
    <n v="4"/>
    <n v="1016.05"/>
    <n v="1041.05"/>
    <n v="0.50802499999999995"/>
    <n v="0.52052500000000002"/>
  </r>
  <r>
    <x v="11"/>
    <s v="K"/>
    <x v="15"/>
    <n v="515630"/>
    <n v="4"/>
    <n v="1055.28"/>
    <n v="1076.3820000000001"/>
    <n v="0.52764"/>
    <n v="0.53819100000000009"/>
  </r>
  <r>
    <x v="11"/>
    <s v="K"/>
    <x v="15"/>
    <n v="515700"/>
    <n v="4"/>
    <n v="1901.96"/>
    <n v="2006.96"/>
    <n v="0.95098000000000005"/>
    <n v="1.0034799999999999"/>
  </r>
  <r>
    <x v="11"/>
    <s v="K"/>
    <x v="15"/>
    <n v="525600"/>
    <n v="4"/>
    <n v="3641.76"/>
    <n v="4749.9592000000002"/>
    <n v="1.8208800000000001"/>
    <n v="2.3749796000000001"/>
  </r>
  <r>
    <x v="11"/>
    <s v="K"/>
    <x v="15"/>
    <n v="525630"/>
    <n v="4"/>
    <n v="1995.34"/>
    <n v="2687.5319"/>
    <n v="0.99766999999999995"/>
    <n v="1.3437659499999999"/>
  </r>
  <r>
    <x v="11"/>
    <s v="K"/>
    <x v="15"/>
    <n v="525701"/>
    <n v="4"/>
    <n v="233"/>
    <n v="233"/>
    <n v="0.11650000000000001"/>
    <n v="0.11650000000000001"/>
  </r>
  <r>
    <x v="11"/>
    <s v="K"/>
    <x v="15"/>
    <n v="525702"/>
    <n v="4"/>
    <n v="217"/>
    <n v="217"/>
    <n v="0.1085"/>
    <n v="0.1085"/>
  </r>
  <r>
    <x v="11"/>
    <s v="K"/>
    <x v="16"/>
    <n v="535801"/>
    <n v="4"/>
    <n v="2.2999999999999998"/>
    <n v="2.3469000000000002"/>
    <n v="1.15E-3"/>
    <n v="1.1734500000000001E-3"/>
  </r>
  <r>
    <x v="11"/>
    <s v="K"/>
    <x v="16"/>
    <n v="535831"/>
    <n v="4"/>
    <n v="82"/>
    <n v="82"/>
    <n v="4.1000000000000002E-2"/>
    <n v="4.1000000000000002E-2"/>
  </r>
  <r>
    <x v="11"/>
    <s v="K"/>
    <x v="16"/>
    <n v="545731"/>
    <n v="4"/>
    <n v="67"/>
    <n v="67"/>
    <n v="3.3500000000000002E-2"/>
    <n v="3.3500000000000002E-2"/>
  </r>
  <r>
    <x v="11"/>
    <s v="K"/>
    <x v="16"/>
    <n v="545732"/>
    <n v="4"/>
    <n v="5.5"/>
    <n v="5.5612000000000004"/>
    <n v="2.7499999999999998E-3"/>
    <n v="2.7806000000000003E-3"/>
  </r>
  <r>
    <x v="11"/>
    <s v="K"/>
    <x v="16"/>
    <n v="545803"/>
    <n v="4"/>
    <n v="92.2"/>
    <n v="93.816299999999998"/>
    <n v="4.6100000000000002E-2"/>
    <n v="4.6908149999999996E-2"/>
  </r>
  <r>
    <x v="11"/>
    <s v="K"/>
    <x v="16"/>
    <n v="545804"/>
    <n v="4"/>
    <n v="14.85"/>
    <n v="15.1531"/>
    <n v="7.4250000000000002E-3"/>
    <n v="7.5765500000000005E-3"/>
  </r>
  <r>
    <x v="11"/>
    <s v="K"/>
    <x v="16"/>
    <n v="555701"/>
    <n v="4"/>
    <n v="1471"/>
    <n v="1500.3525"/>
    <n v="0.73550000000000004"/>
    <n v="0.75017624999999999"/>
  </r>
  <r>
    <x v="11"/>
    <s v="K"/>
    <x v="16"/>
    <n v="555702"/>
    <n v="4"/>
    <n v="4.5"/>
    <n v="4.5918999999999999"/>
    <n v="2.2499999999999998E-3"/>
    <n v="2.2959499999999997E-3"/>
  </r>
  <r>
    <x v="11"/>
    <s v="K"/>
    <x v="16"/>
    <n v="555732"/>
    <n v="4"/>
    <n v="144.4"/>
    <n v="147.34690000000001"/>
    <n v="7.22E-2"/>
    <n v="7.3673450000000001E-2"/>
  </r>
  <r>
    <x v="11"/>
    <s v="K"/>
    <x v="16"/>
    <n v="565635"/>
    <n v="4"/>
    <n v="3"/>
    <n v="3.0611999999999999"/>
    <n v="1.5E-3"/>
    <n v="1.5306E-3"/>
  </r>
  <r>
    <x v="11"/>
    <s v="K"/>
    <x v="16"/>
    <n v="565702"/>
    <n v="4"/>
    <n v="817.32"/>
    <n v="824.84649999999999"/>
    <n v="0.40866000000000002"/>
    <n v="0.41242325000000002"/>
  </r>
  <r>
    <x v="11"/>
    <s v="K"/>
    <x v="16"/>
    <n v="565704"/>
    <n v="4"/>
    <n v="453.02"/>
    <n v="453.11189999999999"/>
    <n v="0.22650999999999999"/>
    <n v="0.22655595000000001"/>
  </r>
  <r>
    <x v="11"/>
    <s v="K"/>
    <x v="17"/>
    <n v="495730"/>
    <n v="4"/>
    <n v="2113.0700000000002"/>
    <n v="2155.9173000000001"/>
    <n v="1.056535"/>
    <n v="1.07795865"/>
  </r>
  <r>
    <x v="11"/>
    <s v="K"/>
    <x v="17"/>
    <n v="505730"/>
    <n v="4"/>
    <n v="10478.290000000001"/>
    <n v="11322.7757"/>
    <n v="5.2391450000000006"/>
    <n v="5.6613878499999997"/>
  </r>
  <r>
    <x v="11"/>
    <s v="K"/>
    <x v="17"/>
    <n v="515730"/>
    <n v="4"/>
    <n v="207.44"/>
    <n v="223.68039999999999"/>
    <n v="0.10371999999999999"/>
    <n v="0.1118402"/>
  </r>
  <r>
    <x v="11"/>
    <s v="K"/>
    <x v="17"/>
    <n v="525731"/>
    <n v="4"/>
    <n v="359.65"/>
    <n v="362.75200000000001"/>
    <n v="0.17982499999999998"/>
    <n v="0.18137600000000001"/>
  </r>
  <r>
    <x v="11"/>
    <s v="K"/>
    <x v="17"/>
    <n v="525732"/>
    <n v="4"/>
    <n v="191"/>
    <n v="191.72450000000001"/>
    <n v="9.5500000000000002E-2"/>
    <n v="9.586225000000001E-2"/>
  </r>
  <r>
    <x v="11"/>
    <s v="K"/>
    <x v="17"/>
    <n v="525733"/>
    <n v="4"/>
    <n v="402.1"/>
    <n v="405.9898"/>
    <n v="0.20105000000000001"/>
    <n v="0.20299490000000001"/>
  </r>
  <r>
    <x v="11"/>
    <s v="K"/>
    <x v="18"/>
    <n v="535530"/>
    <n v="4"/>
    <n v="429.69"/>
    <n v="593.61860000000001"/>
    <n v="0.21484500000000001"/>
    <n v="0.2968093"/>
  </r>
  <r>
    <x v="11"/>
    <s v="K"/>
    <x v="18"/>
    <n v="535601"/>
    <n v="4"/>
    <n v="42.3"/>
    <n v="42.3"/>
    <n v="2.1149999999999999E-2"/>
    <n v="2.1149999999999999E-2"/>
  </r>
  <r>
    <x v="11"/>
    <s v="K"/>
    <x v="18"/>
    <n v="535602"/>
    <n v="4"/>
    <n v="453.78"/>
    <n v="469.03629999999998"/>
    <n v="0.22688999999999998"/>
    <n v="0.23451814999999998"/>
  </r>
  <r>
    <x v="11"/>
    <s v="K"/>
    <x v="18"/>
    <n v="535632"/>
    <n v="4"/>
    <n v="330.63"/>
    <n v="333.5308"/>
    <n v="0.16531499999999999"/>
    <n v="0.16676540000000001"/>
  </r>
  <r>
    <x v="11"/>
    <s v="K"/>
    <x v="18"/>
    <n v="535634"/>
    <n v="4"/>
    <n v="75"/>
    <n v="75"/>
    <n v="3.7499999999999999E-2"/>
    <n v="3.7499999999999999E-2"/>
  </r>
  <r>
    <x v="11"/>
    <s v="K"/>
    <x v="18"/>
    <n v="535704"/>
    <n v="4"/>
    <n v="1.6"/>
    <n v="1.6"/>
    <n v="8.0000000000000004E-4"/>
    <n v="8.0000000000000004E-4"/>
  </r>
  <r>
    <x v="11"/>
    <s v="K"/>
    <x v="18"/>
    <n v="535705"/>
    <n v="4"/>
    <n v="42.4"/>
    <n v="42.4"/>
    <n v="2.12E-2"/>
    <n v="2.12E-2"/>
  </r>
  <r>
    <x v="11"/>
    <s v="K"/>
    <x v="19"/>
    <n v="545530"/>
    <n v="4"/>
    <n v="645.79999999999995"/>
    <n v="648.3306"/>
    <n v="0.32289999999999996"/>
    <n v="0.32416529999999999"/>
  </r>
  <r>
    <x v="11"/>
    <s v="K"/>
    <x v="19"/>
    <n v="545601"/>
    <n v="4"/>
    <n v="6.5"/>
    <n v="6.6326999999999998"/>
    <n v="3.2499999999999999E-3"/>
    <n v="3.31635E-3"/>
  </r>
  <r>
    <x v="11"/>
    <s v="K"/>
    <x v="19"/>
    <n v="545602"/>
    <n v="4"/>
    <n v="9221.74"/>
    <n v="10019.795099999999"/>
    <n v="4.6108700000000002"/>
    <n v="5.0098975499999998"/>
  </r>
  <r>
    <x v="11"/>
    <s v="K"/>
    <x v="19"/>
    <n v="545631"/>
    <n v="4"/>
    <n v="104"/>
    <n v="104"/>
    <n v="5.1999999999999998E-2"/>
    <n v="5.1999999999999998E-2"/>
  </r>
  <r>
    <x v="11"/>
    <s v="K"/>
    <x v="19"/>
    <n v="545633"/>
    <n v="4"/>
    <n v="51.2"/>
    <n v="52.244999999999997"/>
    <n v="2.5600000000000001E-2"/>
    <n v="2.61225E-2"/>
  </r>
  <r>
    <x v="11"/>
    <s v="K"/>
    <x v="19"/>
    <n v="555500"/>
    <n v="4"/>
    <n v="737"/>
    <n v="1192"/>
    <n v="0.36849999999999999"/>
    <n v="0.59599999999999997"/>
  </r>
  <r>
    <x v="11"/>
    <s v="K"/>
    <x v="19"/>
    <n v="555531"/>
    <n v="4"/>
    <n v="144.9"/>
    <n v="144.9"/>
    <n v="7.2450000000000001E-2"/>
    <n v="7.2450000000000001E-2"/>
  </r>
  <r>
    <x v="11"/>
    <s v="K"/>
    <x v="19"/>
    <n v="555532"/>
    <n v="4"/>
    <n v="4069.41"/>
    <n v="4883.1225999999997"/>
    <n v="2.0347049999999998"/>
    <n v="2.4415613"/>
  </r>
  <r>
    <x v="11"/>
    <s v="K"/>
    <x v="19"/>
    <n v="555600"/>
    <n v="4"/>
    <n v="48.87"/>
    <n v="48.900399999999998"/>
    <n v="2.4434999999999998E-2"/>
    <n v="2.4450199999999998E-2"/>
  </r>
  <r>
    <x v="11"/>
    <s v="K"/>
    <x v="19"/>
    <n v="555630"/>
    <n v="4"/>
    <n v="1380.21"/>
    <n v="1705.2743"/>
    <n v="0.69010499999999997"/>
    <n v="0.85263715000000007"/>
  </r>
  <r>
    <x v="11"/>
    <s v="K"/>
    <x v="19"/>
    <n v="565502"/>
    <n v="4"/>
    <n v="1020.79"/>
    <n v="1105.9050999999999"/>
    <n v="0.51039499999999993"/>
    <n v="0.55295254999999999"/>
  </r>
  <r>
    <x v="11"/>
    <s v="K"/>
    <x v="19"/>
    <n v="565534"/>
    <n v="4"/>
    <n v="4.6399999999999997"/>
    <n v="4.7347000000000001"/>
    <n v="2.32E-3"/>
    <n v="2.3673500000000003E-3"/>
  </r>
  <r>
    <x v="11"/>
    <s v="K"/>
    <x v="19"/>
    <n v="565604"/>
    <n v="4"/>
    <n v="4.21"/>
    <n v="4.2960000000000003"/>
    <n v="2.1050000000000001E-3"/>
    <n v="2.1480000000000002E-3"/>
  </r>
  <r>
    <x v="11"/>
    <s v="K"/>
    <x v="20"/>
    <n v="535732"/>
    <n v="4"/>
    <n v="2297.1"/>
    <n v="2317.3265000000001"/>
    <n v="1.14855"/>
    <n v="1.15866325"/>
  </r>
  <r>
    <x v="11"/>
    <s v="K"/>
    <x v="20"/>
    <n v="535733"/>
    <n v="4"/>
    <n v="105.1"/>
    <n v="105.8245"/>
    <n v="5.2549999999999999E-2"/>
    <n v="5.2912250000000001E-2"/>
  </r>
  <r>
    <x v="11"/>
    <s v="K"/>
    <x v="20"/>
    <n v="545701"/>
    <n v="4"/>
    <n v="8"/>
    <n v="8"/>
    <n v="4.0000000000000001E-3"/>
    <n v="4.0000000000000001E-3"/>
  </r>
  <r>
    <x v="11"/>
    <s v="K"/>
    <x v="20"/>
    <n v="545702"/>
    <n v="4"/>
    <n v="249.21"/>
    <n v="253.14789999999999"/>
    <n v="0.12460500000000001"/>
    <n v="0.12657394999999999"/>
  </r>
  <r>
    <x v="11"/>
    <s v="K"/>
    <x v="20"/>
    <n v="545703"/>
    <n v="4"/>
    <n v="465"/>
    <n v="465"/>
    <n v="0.23250000000000001"/>
    <n v="0.23250000000000001"/>
  </r>
  <r>
    <x v="11"/>
    <s v="K"/>
    <x v="20"/>
    <n v="545734"/>
    <n v="4"/>
    <n v="319.10000000000002"/>
    <n v="321.74290000000002"/>
    <n v="0.15955000000000003"/>
    <n v="0.16087145"/>
  </r>
  <r>
    <x v="11"/>
    <s v="L"/>
    <x v="21"/>
    <n v="565602"/>
    <n v="4"/>
    <n v="1.9"/>
    <n v="1.9388000000000001"/>
    <n v="9.5E-4"/>
    <n v="9.6940000000000004E-4"/>
  </r>
  <r>
    <x v="11"/>
    <s v="L"/>
    <x v="21"/>
    <n v="565603"/>
    <n v="4"/>
    <n v="2.2400000000000002"/>
    <n v="2.2856999999999998"/>
    <n v="1.1200000000000001E-3"/>
    <n v="1.1428499999999999E-3"/>
  </r>
  <r>
    <x v="11"/>
    <s v="L"/>
    <x v="21"/>
    <n v="575603"/>
    <n v="4"/>
    <n v="184.76"/>
    <n v="185.678"/>
    <n v="9.237999999999999E-2"/>
    <n v="9.2839000000000005E-2"/>
  </r>
  <r>
    <x v="11"/>
    <s v="L"/>
    <x v="21"/>
    <n v="575604"/>
    <n v="4"/>
    <n v="118.7"/>
    <n v="119.3326"/>
    <n v="5.935E-2"/>
    <n v="5.9666299999999999E-2"/>
  </r>
  <r>
    <x v="11"/>
    <s v="L"/>
    <x v="21"/>
    <n v="575605"/>
    <n v="4"/>
    <n v="412.56"/>
    <n v="414.09390000000002"/>
    <n v="0.20627999999999999"/>
    <n v="0.20704695000000001"/>
  </r>
  <r>
    <x v="11"/>
    <s v="L"/>
    <x v="21"/>
    <n v="585601"/>
    <n v="4"/>
    <n v="74"/>
    <n v="75.510199999999998"/>
    <n v="3.6999999999999998E-2"/>
    <n v="3.77551E-2"/>
  </r>
  <r>
    <x v="11"/>
    <s v="L"/>
    <x v="21"/>
    <n v="585602"/>
    <n v="4"/>
    <n v="81.52"/>
    <n v="82.513900000000007"/>
    <n v="4.0759999999999998E-2"/>
    <n v="4.1256950000000001E-2"/>
  </r>
  <r>
    <x v="11"/>
    <s v="L"/>
    <x v="22"/>
    <n v="565501"/>
    <n v="4"/>
    <n v="14606.18"/>
    <n v="16722.640800000001"/>
    <n v="7.3030900000000001"/>
    <n v="8.3613204000000003"/>
  </r>
  <r>
    <x v="11"/>
    <s v="L"/>
    <x v="22"/>
    <n v="565533"/>
    <n v="4"/>
    <n v="2006.56"/>
    <n v="2007.6429000000001"/>
    <n v="1.0032799999999999"/>
    <n v="1.00382145"/>
  </r>
  <r>
    <x v="11"/>
    <s v="L"/>
    <x v="22"/>
    <n v="575432"/>
    <n v="4"/>
    <n v="2102.1999999999998"/>
    <n v="2211.2505999999998"/>
    <n v="1.0510999999999999"/>
    <n v="1.1056253"/>
  </r>
  <r>
    <x v="11"/>
    <s v="L"/>
    <x v="22"/>
    <n v="575433"/>
    <n v="4"/>
    <n v="1.7"/>
    <n v="1.7"/>
    <n v="8.4999999999999995E-4"/>
    <n v="8.4999999999999995E-4"/>
  </r>
  <r>
    <x v="11"/>
    <s v="L"/>
    <x v="22"/>
    <n v="575501"/>
    <n v="4"/>
    <n v="1992.82"/>
    <n v="2429.3209000000002"/>
    <n v="0.99641000000000002"/>
    <n v="1.21466045"/>
  </r>
  <r>
    <x v="11"/>
    <s v="L"/>
    <x v="22"/>
    <n v="575502"/>
    <n v="4"/>
    <n v="2466.1999999999998"/>
    <n v="3377.2"/>
    <n v="1.2330999999999999"/>
    <n v="1.6885999999999999"/>
  </r>
  <r>
    <x v="11"/>
    <s v="L"/>
    <x v="22"/>
    <n v="575531"/>
    <n v="4"/>
    <n v="5.66"/>
    <n v="5.6734999999999998"/>
    <n v="2.8300000000000001E-3"/>
    <n v="2.8367499999999999E-3"/>
  </r>
  <r>
    <x v="11"/>
    <s v="L"/>
    <x v="22"/>
    <n v="575532"/>
    <n v="4"/>
    <n v="6.5"/>
    <n v="6.5"/>
    <n v="3.2499999999999999E-3"/>
    <n v="3.2499999999999999E-3"/>
  </r>
  <r>
    <x v="11"/>
    <s v="L"/>
    <x v="22"/>
    <n v="585432"/>
    <n v="4"/>
    <n v="3063.96"/>
    <n v="4406.0081"/>
    <n v="1.5319800000000001"/>
    <n v="2.2030040500000001"/>
  </r>
  <r>
    <x v="11"/>
    <s v="L"/>
    <x v="22"/>
    <n v="585502"/>
    <n v="4"/>
    <n v="581.20000000000005"/>
    <n v="665.2"/>
    <n v="0.29060000000000002"/>
    <n v="0.33260000000000001"/>
  </r>
  <r>
    <x v="11"/>
    <s v="L"/>
    <x v="22"/>
    <n v="585531"/>
    <n v="4"/>
    <n v="65.34"/>
    <n v="66.673400000000001"/>
    <n v="3.2670000000000005E-2"/>
    <n v="3.3336700000000004E-2"/>
  </r>
  <r>
    <x v="11"/>
    <s v="L"/>
    <x v="22"/>
    <n v="585532"/>
    <n v="4"/>
    <n v="320.3"/>
    <n v="321.32040000000001"/>
    <n v="0.16015000000000001"/>
    <n v="0.1606602"/>
  </r>
  <r>
    <x v="11"/>
    <s v="L"/>
    <x v="23"/>
    <n v="565632"/>
    <n v="4"/>
    <n v="59.35"/>
    <n v="59.35"/>
    <n v="2.9675E-2"/>
    <n v="2.9675E-2"/>
  </r>
  <r>
    <x v="11"/>
    <s v="L"/>
    <x v="23"/>
    <n v="565633"/>
    <n v="4"/>
    <n v="1568.25"/>
    <n v="1598.1081999999999"/>
    <n v="0.78412499999999996"/>
    <n v="0.79905409999999999"/>
  </r>
  <r>
    <x v="11"/>
    <s v="L"/>
    <x v="23"/>
    <n v="565634"/>
    <n v="4"/>
    <n v="351.15"/>
    <n v="358.31630000000001"/>
    <n v="0.17557499999999998"/>
    <n v="0.17915815000000002"/>
  </r>
  <r>
    <x v="11"/>
    <s v="L"/>
    <x v="23"/>
    <n v="565703"/>
    <n v="4"/>
    <n v="752.96"/>
    <n v="768.30700000000002"/>
    <n v="0.37648000000000004"/>
    <n v="0.38415349999999998"/>
  </r>
  <r>
    <x v="11"/>
    <s v="L"/>
    <x v="23"/>
    <n v="575632"/>
    <n v="4"/>
    <n v="0.6"/>
    <n v="0.61219999999999997"/>
    <n v="2.9999999999999997E-4"/>
    <n v="3.0609999999999996E-4"/>
  </r>
  <r>
    <x v="11"/>
    <s v="L"/>
    <x v="23"/>
    <n v="575633"/>
    <n v="4"/>
    <n v="1.1599999999999999"/>
    <n v="1.1837"/>
    <n v="5.8E-4"/>
    <n v="5.9184999999999999E-4"/>
  </r>
  <r>
    <x v="11"/>
    <s v="L"/>
    <x v="23"/>
    <n v="575635"/>
    <n v="4"/>
    <n v="30.15"/>
    <n v="30.7653"/>
    <n v="1.5075E-2"/>
    <n v="1.5382649999999999E-2"/>
  </r>
  <r>
    <x v="11"/>
    <s v="M"/>
    <x v="24"/>
    <n v="585400"/>
    <n v="4"/>
    <n v="1380"/>
    <n v="1380"/>
    <n v="0.69"/>
    <n v="0.69"/>
  </r>
  <r>
    <x v="11"/>
    <s v="M"/>
    <x v="24"/>
    <n v="585431"/>
    <n v="4"/>
    <n v="4205.58"/>
    <n v="5543.6693999999998"/>
    <n v="2.1027900000000002"/>
    <n v="2.7718346999999999"/>
  </r>
  <r>
    <x v="11"/>
    <s v="M"/>
    <x v="24"/>
    <n v="585501"/>
    <n v="4"/>
    <n v="1.6"/>
    <n v="1.6"/>
    <n v="8.0000000000000004E-4"/>
    <n v="8.0000000000000004E-4"/>
  </r>
  <r>
    <x v="11"/>
    <s v="M"/>
    <x v="24"/>
    <n v="595400"/>
    <n v="4"/>
    <n v="244"/>
    <n v="244"/>
    <n v="0.122"/>
    <n v="0.122"/>
  </r>
  <r>
    <x v="11"/>
    <s v="M"/>
    <x v="24"/>
    <n v="595431"/>
    <n v="4"/>
    <n v="1887.2"/>
    <n v="2298.1388000000002"/>
    <n v="0.94359999999999999"/>
    <n v="1.1490694000000001"/>
  </r>
  <r>
    <x v="11"/>
    <s v="M"/>
    <x v="24"/>
    <n v="595432"/>
    <n v="4"/>
    <n v="6.4"/>
    <n v="6.4"/>
    <n v="3.2000000000000002E-3"/>
    <n v="3.2000000000000002E-3"/>
  </r>
  <r>
    <x v="11"/>
    <s v="M"/>
    <x v="24"/>
    <n v="595502"/>
    <n v="4"/>
    <n v="276.45"/>
    <n v="281.88369999999998"/>
    <n v="0.13822499999999999"/>
    <n v="0.14094184999999998"/>
  </r>
  <r>
    <x v="11"/>
    <s v="M"/>
    <x v="24"/>
    <n v="595505"/>
    <n v="4"/>
    <n v="449.4"/>
    <n v="475.3877"/>
    <n v="0.22469999999999998"/>
    <n v="0.23769384999999998"/>
  </r>
  <r>
    <x v="11"/>
    <s v="M"/>
    <x v="24"/>
    <n v="595533"/>
    <n v="4"/>
    <n v="140"/>
    <n v="140"/>
    <n v="7.0000000000000007E-2"/>
    <n v="7.0000000000000007E-2"/>
  </r>
  <r>
    <x v="11"/>
    <s v="M"/>
    <x v="24"/>
    <n v="605400"/>
    <n v="4"/>
    <n v="520"/>
    <n v="1029"/>
    <n v="0.26"/>
    <n v="0.51449999999999996"/>
  </r>
  <r>
    <x v="11"/>
    <s v="M"/>
    <x v="24"/>
    <n v="605431"/>
    <n v="4"/>
    <n v="27.2"/>
    <n v="27.2"/>
    <n v="1.3599999999999999E-2"/>
    <n v="1.3599999999999999E-2"/>
  </r>
  <r>
    <x v="11"/>
    <s v="M"/>
    <x v="24"/>
    <n v="605501"/>
    <n v="4"/>
    <n v="12.9"/>
    <n v="13.1633"/>
    <n v="6.45E-3"/>
    <n v="6.5816499999999997E-3"/>
  </r>
  <r>
    <x v="11"/>
    <s v="M"/>
    <x v="24"/>
    <n v="605503"/>
    <n v="4"/>
    <n v="93.4"/>
    <n v="95.1755"/>
    <n v="4.6700000000000005E-2"/>
    <n v="4.7587749999999998E-2"/>
  </r>
  <r>
    <x v="11"/>
    <s v="M"/>
    <x v="24"/>
    <n v="605505"/>
    <n v="4"/>
    <n v="58"/>
    <n v="59.183700000000002"/>
    <n v="2.9000000000000001E-2"/>
    <n v="2.9591849999999999E-2"/>
  </r>
  <r>
    <x v="11"/>
    <s v="M"/>
    <x v="24"/>
    <n v="615330"/>
    <n v="4"/>
    <n v="18"/>
    <n v="36"/>
    <n v="8.9999999999999993E-3"/>
    <n v="1.7999999999999999E-2"/>
  </r>
  <r>
    <x v="11"/>
    <s v="M"/>
    <x v="24"/>
    <n v="615400"/>
    <n v="4"/>
    <n v="3251.5"/>
    <n v="3359.5"/>
    <n v="1.62575"/>
    <n v="1.6797500000000001"/>
  </r>
  <r>
    <x v="11"/>
    <s v="M"/>
    <x v="24"/>
    <n v="615431"/>
    <n v="4"/>
    <n v="74.8"/>
    <n v="74.8"/>
    <n v="3.7399999999999996E-2"/>
    <n v="3.7399999999999996E-2"/>
  </r>
  <r>
    <x v="11"/>
    <s v="M"/>
    <x v="24"/>
    <n v="615432"/>
    <n v="4"/>
    <n v="129.54"/>
    <n v="129.54"/>
    <n v="6.4769999999999994E-2"/>
    <n v="6.4769999999999994E-2"/>
  </r>
  <r>
    <x v="11"/>
    <s v="M"/>
    <x v="24"/>
    <n v="615503"/>
    <n v="4"/>
    <n v="11"/>
    <n v="11"/>
    <n v="5.4999999999999997E-3"/>
    <n v="5.4999999999999997E-3"/>
  </r>
  <r>
    <x v="11"/>
    <s v="M"/>
    <x v="24"/>
    <n v="615505"/>
    <n v="4"/>
    <n v="30.8"/>
    <n v="30.8"/>
    <n v="1.54E-2"/>
    <n v="1.54E-2"/>
  </r>
  <r>
    <x v="11"/>
    <s v="M"/>
    <x v="24"/>
    <n v="625401"/>
    <n v="4"/>
    <n v="780.25"/>
    <n v="780.73979999999995"/>
    <n v="0.390125"/>
    <n v="0.39036989999999999"/>
  </r>
  <r>
    <x v="11"/>
    <s v="M"/>
    <x v="24"/>
    <n v="625402"/>
    <n v="4"/>
    <n v="12040.23"/>
    <n v="22917.179"/>
    <n v="6.0201149999999997"/>
    <n v="11.4585895"/>
  </r>
  <r>
    <x v="11"/>
    <s v="M"/>
    <x v="24"/>
    <n v="625403"/>
    <n v="4"/>
    <n v="33"/>
    <n v="33"/>
    <n v="1.6500000000000001E-2"/>
    <n v="1.6500000000000001E-2"/>
  </r>
  <r>
    <x v="11"/>
    <s v="M"/>
    <x v="24"/>
    <n v="625431"/>
    <n v="4"/>
    <n v="24"/>
    <n v="24.489799999999999"/>
    <n v="1.2E-2"/>
    <n v="1.22449E-2"/>
  </r>
  <r>
    <x v="11"/>
    <s v="M"/>
    <x v="24"/>
    <n v="625432"/>
    <n v="4"/>
    <n v="125.73"/>
    <n v="125.73"/>
    <n v="6.2865000000000004E-2"/>
    <n v="6.2865000000000004E-2"/>
  </r>
  <r>
    <x v="11"/>
    <s v="M"/>
    <x v="24"/>
    <n v="625433"/>
    <n v="4"/>
    <n v="8.8000000000000007"/>
    <n v="8.8000000000000007"/>
    <n v="4.4000000000000003E-3"/>
    <n v="4.4000000000000003E-3"/>
  </r>
  <r>
    <x v="11"/>
    <s v="M"/>
    <x v="24"/>
    <n v="625435"/>
    <n v="4"/>
    <n v="6.6"/>
    <n v="6.6"/>
    <n v="3.3E-3"/>
    <n v="3.3E-3"/>
  </r>
  <r>
    <x v="11"/>
    <s v="M"/>
    <x v="24"/>
    <n v="635330"/>
    <n v="4"/>
    <n v="12223.5"/>
    <n v="12326"/>
    <n v="6.1117499999999998"/>
    <n v="6.1630000000000003"/>
  </r>
  <r>
    <x v="11"/>
    <s v="M"/>
    <x v="24"/>
    <n v="635400"/>
    <n v="4"/>
    <n v="2125"/>
    <n v="2127"/>
    <n v="1.0625"/>
    <n v="1.0634999999999999"/>
  </r>
  <r>
    <x v="11"/>
    <s v="M"/>
    <x v="24"/>
    <n v="635434"/>
    <n v="4"/>
    <n v="29.6"/>
    <n v="29.6"/>
    <n v="1.4800000000000001E-2"/>
    <n v="1.4800000000000001E-2"/>
  </r>
  <r>
    <x v="11"/>
    <s v="M"/>
    <x v="24"/>
    <n v="635435"/>
    <n v="4"/>
    <n v="17"/>
    <n v="17"/>
    <n v="8.5000000000000006E-3"/>
    <n v="8.5000000000000006E-3"/>
  </r>
  <r>
    <x v="11"/>
    <s v="M"/>
    <x v="24"/>
    <n v="645331"/>
    <n v="4"/>
    <n v="4272.3999999999996"/>
    <n v="7790.5429000000004"/>
    <n v="2.1361999999999997"/>
    <n v="3.8952714500000001"/>
  </r>
  <r>
    <x v="11"/>
    <s v="M"/>
    <x v="24"/>
    <n v="645401"/>
    <n v="4"/>
    <n v="426.2"/>
    <n v="685.2"/>
    <n v="0.21309999999999998"/>
    <n v="0.34260000000000002"/>
  </r>
  <r>
    <x v="11"/>
    <s v="M"/>
    <x v="24"/>
    <n v="645403"/>
    <n v="4"/>
    <n v="25"/>
    <n v="25"/>
    <n v="1.2500000000000001E-2"/>
    <n v="1.2500000000000001E-2"/>
  </r>
  <r>
    <x v="11"/>
    <s v="M"/>
    <x v="24"/>
    <n v="645431"/>
    <n v="4"/>
    <n v="99"/>
    <n v="99"/>
    <n v="4.9500000000000002E-2"/>
    <n v="4.9500000000000002E-2"/>
  </r>
  <r>
    <x v="11"/>
    <s v="M"/>
    <x v="25"/>
    <n v="645332"/>
    <n v="4"/>
    <n v="698.6"/>
    <n v="1376.6"/>
    <n v="0.3493"/>
    <n v="0.68829999999999991"/>
  </r>
  <r>
    <x v="11"/>
    <s v="M"/>
    <x v="25"/>
    <n v="645408"/>
    <n v="4"/>
    <n v="3.6"/>
    <n v="3.6"/>
    <n v="1.8E-3"/>
    <n v="1.8E-3"/>
  </r>
  <r>
    <x v="11"/>
    <s v="M"/>
    <x v="25"/>
    <n v="655300"/>
    <n v="4"/>
    <n v="42"/>
    <n v="84"/>
    <n v="2.1000000000000001E-2"/>
    <n v="4.2000000000000003E-2"/>
  </r>
  <r>
    <x v="11"/>
    <s v="M"/>
    <x v="25"/>
    <n v="655330"/>
    <n v="4"/>
    <n v="5821.4"/>
    <n v="8560.4"/>
    <n v="2.9106999999999998"/>
    <n v="4.2801999999999998"/>
  </r>
  <r>
    <x v="11"/>
    <s v="M"/>
    <x v="25"/>
    <n v="655404"/>
    <n v="4"/>
    <n v="3.6"/>
    <n v="3.6"/>
    <n v="1.8E-3"/>
    <n v="1.8E-3"/>
  </r>
  <r>
    <x v="11"/>
    <s v="M"/>
    <x v="25"/>
    <n v="665301"/>
    <n v="4"/>
    <n v="371.65"/>
    <n v="583.65"/>
    <n v="0.18582499999999999"/>
    <n v="0.291825"/>
  </r>
  <r>
    <x v="11"/>
    <s v="M"/>
    <x v="25"/>
    <n v="665302"/>
    <n v="4"/>
    <n v="2.4"/>
    <n v="2.4"/>
    <n v="1.1999999999999999E-3"/>
    <n v="1.1999999999999999E-3"/>
  </r>
  <r>
    <x v="11"/>
    <s v="M"/>
    <x v="25"/>
    <n v="665331"/>
    <n v="4"/>
    <n v="283.10000000000002"/>
    <n v="369.24290000000002"/>
    <n v="0.14155000000000001"/>
    <n v="0.18462145000000002"/>
  </r>
  <r>
    <x v="11"/>
    <s v="M"/>
    <x v="25"/>
    <n v="665332"/>
    <n v="4"/>
    <n v="15.1"/>
    <n v="15.1"/>
    <n v="7.5499999999999994E-3"/>
    <n v="7.5499999999999994E-3"/>
  </r>
  <r>
    <x v="11"/>
    <s v="M"/>
    <x v="25"/>
    <n v="665333"/>
    <n v="4"/>
    <n v="228.4"/>
    <n v="404.4"/>
    <n v="0.1142"/>
    <n v="0.20219999999999999"/>
  </r>
  <r>
    <x v="11"/>
    <s v="M"/>
    <x v="25"/>
    <n v="675230"/>
    <n v="4"/>
    <n v="970"/>
    <n v="1940"/>
    <n v="0.48499999999999999"/>
    <n v="0.97"/>
  </r>
  <r>
    <x v="11"/>
    <s v="M"/>
    <x v="25"/>
    <n v="675301"/>
    <n v="4"/>
    <n v="26.2"/>
    <n v="26.2"/>
    <n v="1.3099999999999999E-2"/>
    <n v="1.3099999999999999E-2"/>
  </r>
  <r>
    <x v="11"/>
    <s v="M"/>
    <x v="25"/>
    <n v="675302"/>
    <n v="4"/>
    <n v="3835.05"/>
    <n v="6126.05"/>
    <n v="1.9175250000000001"/>
    <n v="3.0630250000000001"/>
  </r>
  <r>
    <x v="11"/>
    <s v="M"/>
    <x v="25"/>
    <n v="675303"/>
    <n v="4"/>
    <n v="82.2"/>
    <n v="162.19999999999999"/>
    <n v="4.1100000000000005E-2"/>
    <n v="8.1099999999999992E-2"/>
  </r>
  <r>
    <x v="11"/>
    <s v="M"/>
    <x v="25"/>
    <n v="685231"/>
    <n v="4"/>
    <n v="6542.45"/>
    <n v="13006.4908"/>
    <n v="3.2712249999999998"/>
    <n v="6.5032454"/>
  </r>
  <r>
    <x v="11"/>
    <s v="M"/>
    <x v="25"/>
    <n v="685232"/>
    <n v="4"/>
    <n v="4"/>
    <n v="4"/>
    <n v="2E-3"/>
    <n v="2E-3"/>
  </r>
  <r>
    <x v="11"/>
    <s v="M"/>
    <x v="25"/>
    <n v="685301"/>
    <n v="4"/>
    <n v="783"/>
    <n v="1267"/>
    <n v="0.39150000000000001"/>
    <n v="0.63349999999999995"/>
  </r>
  <r>
    <x v="11"/>
    <s v="M"/>
    <x v="25"/>
    <n v="685302"/>
    <n v="4"/>
    <n v="6.5"/>
    <n v="6.5"/>
    <n v="3.2499999999999999E-3"/>
    <n v="3.2499999999999999E-3"/>
  </r>
  <r>
    <x v="11"/>
    <s v="M"/>
    <x v="25"/>
    <n v="695200"/>
    <n v="4"/>
    <n v="222"/>
    <n v="444"/>
    <n v="0.111"/>
    <n v="0.222"/>
  </r>
  <r>
    <x v="11"/>
    <s v="M"/>
    <x v="25"/>
    <n v="695235"/>
    <n v="4"/>
    <n v="4"/>
    <n v="4"/>
    <n v="2E-3"/>
    <n v="2E-3"/>
  </r>
  <r>
    <x v="11"/>
    <s v="M"/>
    <x v="25"/>
    <n v="695239"/>
    <n v="4"/>
    <n v="2157.5"/>
    <n v="2682.4184"/>
    <n v="1.0787500000000001"/>
    <n v="1.3412092"/>
  </r>
  <r>
    <x v="11"/>
    <s v="O"/>
    <x v="26"/>
    <n v="655409"/>
    <n v="4"/>
    <n v="83.83"/>
    <n v="157.83000000000001"/>
    <n v="4.1915000000000001E-2"/>
    <n v="7.8915000000000013E-2"/>
  </r>
  <r>
    <x v="11"/>
    <s v="O"/>
    <x v="26"/>
    <n v="665401"/>
    <n v="4"/>
    <n v="289.10000000000002"/>
    <n v="320.2"/>
    <n v="0.14455000000000001"/>
    <n v="0.16009999999999999"/>
  </r>
  <r>
    <x v="11"/>
    <s v="O"/>
    <x v="26"/>
    <n v="665403"/>
    <n v="4"/>
    <n v="29.6"/>
    <n v="29.6"/>
    <n v="1.4800000000000001E-2"/>
    <n v="1.4800000000000001E-2"/>
  </r>
  <r>
    <x v="11"/>
    <s v="O"/>
    <x v="26"/>
    <n v="675304"/>
    <n v="4"/>
    <n v="34.6"/>
    <n v="54.6"/>
    <n v="1.7299999999999999E-2"/>
    <n v="2.7300000000000001E-2"/>
  </r>
  <r>
    <x v="11"/>
    <s v="O"/>
    <x v="26"/>
    <n v="675305"/>
    <n v="4"/>
    <n v="25.8"/>
    <n v="45.8"/>
    <n v="1.29E-2"/>
    <n v="2.29E-2"/>
  </r>
  <r>
    <x v="11"/>
    <s v="O"/>
    <x v="26"/>
    <n v="675331"/>
    <n v="4"/>
    <n v="357.15"/>
    <n v="605.95000000000005"/>
    <n v="0.17857499999999998"/>
    <n v="0.30297500000000005"/>
  </r>
  <r>
    <x v="11"/>
    <s v="O"/>
    <x v="26"/>
    <n v="675332"/>
    <n v="4"/>
    <n v="90.9"/>
    <n v="150.9"/>
    <n v="4.5450000000000004E-2"/>
    <n v="7.5450000000000003E-2"/>
  </r>
  <r>
    <x v="11"/>
    <s v="O"/>
    <x v="26"/>
    <n v="675333"/>
    <n v="4"/>
    <n v="260.5"/>
    <n v="260.5"/>
    <n v="0.13025"/>
    <n v="0.13025"/>
  </r>
  <r>
    <x v="11"/>
    <s v="O"/>
    <x v="26"/>
    <n v="685303"/>
    <n v="4"/>
    <n v="11.6"/>
    <n v="11.6"/>
    <n v="5.7999999999999996E-3"/>
    <n v="5.7999999999999996E-3"/>
  </r>
  <r>
    <x v="11"/>
    <s v="O"/>
    <x v="26"/>
    <n v="685304"/>
    <n v="4"/>
    <n v="25.4"/>
    <n v="25.4"/>
    <n v="1.2699999999999999E-2"/>
    <n v="1.2699999999999999E-2"/>
  </r>
  <r>
    <x v="11"/>
    <s v="O"/>
    <x v="26"/>
    <n v="685331"/>
    <n v="4"/>
    <n v="94.6"/>
    <n v="125.7"/>
    <n v="4.7299999999999995E-2"/>
    <n v="6.2850000000000003E-2"/>
  </r>
  <r>
    <x v="11"/>
    <s v="O"/>
    <x v="26"/>
    <n v="695238"/>
    <n v="4"/>
    <n v="5.2"/>
    <n v="5.2"/>
    <n v="2.5999999999999999E-3"/>
    <n v="2.5999999999999999E-3"/>
  </r>
  <r>
    <x v="11"/>
    <s v="O"/>
    <x v="26"/>
    <n v="695301"/>
    <n v="4"/>
    <n v="205.85"/>
    <n v="337.01330000000002"/>
    <n v="0.102925"/>
    <n v="0.16850665000000001"/>
  </r>
  <r>
    <x v="11"/>
    <s v="O"/>
    <x v="26"/>
    <n v="705232"/>
    <n v="4"/>
    <n v="10.15"/>
    <n v="10.15"/>
    <n v="5.0750000000000005E-3"/>
    <n v="5.0750000000000005E-3"/>
  </r>
  <r>
    <x v="11"/>
    <s v="O"/>
    <x v="26"/>
    <n v="705233"/>
    <n v="4"/>
    <n v="10.15"/>
    <n v="10.15"/>
    <n v="5.0750000000000005E-3"/>
    <n v="5.0750000000000005E-3"/>
  </r>
  <r>
    <x v="11"/>
    <s v="O"/>
    <x v="26"/>
    <n v="705300"/>
    <n v="4"/>
    <n v="23.2"/>
    <n v="23.2"/>
    <n v="1.1599999999999999E-2"/>
    <n v="1.1599999999999999E-2"/>
  </r>
  <r>
    <x v="11"/>
    <s v="O"/>
    <x v="26"/>
    <n v="715231"/>
    <n v="4"/>
    <n v="7.25"/>
    <n v="7.25"/>
    <n v="3.6250000000000002E-3"/>
    <n v="3.6250000000000002E-3"/>
  </r>
  <r>
    <x v="11"/>
    <s v="O"/>
    <x v="26"/>
    <n v="795230"/>
    <n v="4"/>
    <n v="544"/>
    <n v="544"/>
    <n v="0.27200000000000002"/>
    <n v="0.27200000000000002"/>
  </r>
  <r>
    <x v="11"/>
    <s v="O"/>
    <x v="27"/>
    <n v="685500"/>
    <n v="4"/>
    <n v="66.569999999999993"/>
    <n v="66.569999999999993"/>
    <n v="3.3284999999999995E-2"/>
    <n v="3.3284999999999995E-2"/>
  </r>
  <r>
    <x v="11"/>
    <s v="O"/>
    <x v="27"/>
    <n v="685530"/>
    <n v="4"/>
    <n v="37.15"/>
    <n v="37.15"/>
    <n v="1.8574999999999998E-2"/>
    <n v="1.8574999999999998E-2"/>
  </r>
  <r>
    <x v="11"/>
    <s v="O"/>
    <x v="27"/>
    <n v="705600"/>
    <n v="4"/>
    <n v="35"/>
    <n v="35"/>
    <n v="1.7500000000000002E-2"/>
    <n v="1.7500000000000002E-2"/>
  </r>
  <r>
    <x v="11"/>
    <s v="O"/>
    <x v="27"/>
    <n v="715600"/>
    <n v="4"/>
    <n v="8"/>
    <n v="8"/>
    <n v="4.0000000000000001E-3"/>
    <n v="4.0000000000000001E-3"/>
  </r>
  <r>
    <x v="11"/>
    <s v="O"/>
    <x v="27"/>
    <n v="735600"/>
    <n v="4"/>
    <n v="20.5"/>
    <n v="41"/>
    <n v="1.025E-2"/>
    <n v="2.0500000000000001E-2"/>
  </r>
  <r>
    <x v="11"/>
    <s v="O"/>
    <x v="27"/>
    <n v="745700"/>
    <n v="4"/>
    <n v="20.5"/>
    <n v="41"/>
    <n v="1.025E-2"/>
    <n v="2.0500000000000001E-2"/>
  </r>
  <r>
    <x v="11"/>
    <s v="O"/>
    <x v="27"/>
    <n v="775830"/>
    <n v="4"/>
    <n v="606"/>
    <n v="606"/>
    <n v="0.30299999999999999"/>
    <n v="0.30299999999999999"/>
  </r>
  <r>
    <x v="11"/>
    <s v="O"/>
    <x v="28"/>
    <n v="645434"/>
    <n v="4"/>
    <n v="0.2"/>
    <n v="0.2"/>
    <n v="1E-4"/>
    <n v="1E-4"/>
  </r>
  <r>
    <x v="11"/>
    <s v="O"/>
    <x v="28"/>
    <n v="645501"/>
    <n v="4"/>
    <n v="2"/>
    <n v="2"/>
    <n v="1E-3"/>
    <n v="1E-3"/>
  </r>
  <r>
    <x v="11"/>
    <s v="O"/>
    <x v="28"/>
    <n v="645530"/>
    <n v="4"/>
    <n v="7.64"/>
    <n v="7.64"/>
    <n v="3.82E-3"/>
    <n v="3.82E-3"/>
  </r>
  <r>
    <x v="11"/>
    <s v="O"/>
    <x v="28"/>
    <n v="655430"/>
    <n v="4"/>
    <n v="40.32"/>
    <n v="40.32"/>
    <n v="2.0160000000000001E-2"/>
    <n v="2.0160000000000001E-2"/>
  </r>
  <r>
    <x v="11"/>
    <s v="O"/>
    <x v="28"/>
    <n v="655500"/>
    <n v="4"/>
    <n v="25.52"/>
    <n v="25.52"/>
    <n v="1.2760000000000001E-2"/>
    <n v="1.2760000000000001E-2"/>
  </r>
  <r>
    <x v="11"/>
    <s v="O"/>
    <x v="28"/>
    <n v="655530"/>
    <n v="4"/>
    <n v="0.76"/>
    <n v="0.76"/>
    <n v="3.8000000000000002E-4"/>
    <n v="3.8000000000000002E-4"/>
  </r>
  <r>
    <x v="11"/>
    <s v="O"/>
    <x v="28"/>
    <n v="665430"/>
    <n v="4"/>
    <n v="36"/>
    <n v="36"/>
    <n v="1.7999999999999999E-2"/>
    <n v="1.7999999999999999E-2"/>
  </r>
  <r>
    <x v="11"/>
    <s v="O"/>
    <x v="28"/>
    <n v="665500"/>
    <n v="4"/>
    <n v="25.59"/>
    <n v="25.59"/>
    <n v="1.2794999999999999E-2"/>
    <n v="1.2794999999999999E-2"/>
  </r>
  <r>
    <x v="11"/>
    <s v="O"/>
    <x v="28"/>
    <n v="675500"/>
    <n v="4"/>
    <n v="16.02"/>
    <n v="16.02"/>
    <n v="8.0099999999999998E-3"/>
    <n v="8.0099999999999998E-3"/>
  </r>
  <r>
    <x v="12"/>
    <s v="A"/>
    <x v="0"/>
    <n v="345602"/>
    <n v="1"/>
    <n v="16623.099999999999"/>
    <n v="16628.554599999999"/>
    <n v="8.3115499999999987"/>
    <n v="8.3142773000000005"/>
  </r>
  <r>
    <x v="12"/>
    <s v="A"/>
    <x v="0"/>
    <n v="345607"/>
    <n v="1"/>
    <n v="3062.61"/>
    <n v="3066.7570999999998"/>
    <n v="1.5313050000000001"/>
    <n v="1.5333785499999999"/>
  </r>
  <r>
    <x v="12"/>
    <s v="A"/>
    <x v="0"/>
    <n v="345608"/>
    <n v="1"/>
    <n v="243"/>
    <n v="243"/>
    <n v="0.1215"/>
    <n v="0.1215"/>
  </r>
  <r>
    <x v="12"/>
    <s v="A"/>
    <x v="0"/>
    <n v="355601"/>
    <n v="1"/>
    <n v="17058.13"/>
    <n v="17098.8796"/>
    <n v="8.529065000000001"/>
    <n v="8.5494398"/>
  </r>
  <r>
    <x v="12"/>
    <s v="A"/>
    <x v="0"/>
    <n v="355602"/>
    <n v="1"/>
    <n v="1521.66"/>
    <n v="1523.3987999999999"/>
    <n v="0.76083000000000001"/>
    <n v="0.76169939999999992"/>
  </r>
  <r>
    <x v="12"/>
    <s v="A"/>
    <x v="0"/>
    <n v="355631"/>
    <n v="1"/>
    <n v="72162.3"/>
    <n v="72233.679300000003"/>
    <n v="36.081150000000001"/>
    <n v="36.116839650000003"/>
  </r>
  <r>
    <x v="12"/>
    <s v="A"/>
    <x v="0"/>
    <n v="355632"/>
    <n v="1"/>
    <n v="322.3"/>
    <n v="322.3"/>
    <n v="0.16115000000000002"/>
    <n v="0.16115000000000002"/>
  </r>
  <r>
    <x v="12"/>
    <s v="A"/>
    <x v="0"/>
    <n v="355633"/>
    <n v="1"/>
    <n v="7154.72"/>
    <n v="7182.9247999999998"/>
    <n v="3.5773600000000001"/>
    <n v="3.5914623999999997"/>
  </r>
  <r>
    <x v="12"/>
    <s v="A"/>
    <x v="0"/>
    <n v="355634"/>
    <n v="1"/>
    <n v="2117.6"/>
    <n v="2121.7163999999998"/>
    <n v="1.0588"/>
    <n v="1.0608582"/>
  </r>
  <r>
    <x v="12"/>
    <s v="A"/>
    <x v="0"/>
    <n v="355635"/>
    <n v="1"/>
    <n v="2264.15"/>
    <n v="2264.3541"/>
    <n v="1.1320749999999999"/>
    <n v="1.1321770499999999"/>
  </r>
  <r>
    <x v="12"/>
    <s v="A"/>
    <x v="0"/>
    <n v="355702"/>
    <n v="1"/>
    <n v="5691.58"/>
    <n v="5694.0135"/>
    <n v="2.84579"/>
    <n v="2.8470067499999998"/>
  </r>
  <r>
    <x v="12"/>
    <s v="A"/>
    <x v="0"/>
    <n v="355703"/>
    <n v="1"/>
    <n v="2332.64"/>
    <n v="2342.4439000000002"/>
    <n v="1.16632"/>
    <n v="1.1712219500000001"/>
  </r>
  <r>
    <x v="12"/>
    <s v="A"/>
    <x v="0"/>
    <n v="355704"/>
    <n v="1"/>
    <n v="302.2"/>
    <n v="302.2"/>
    <n v="0.15109999999999998"/>
    <n v="0.15109999999999998"/>
  </r>
  <r>
    <x v="12"/>
    <s v="A"/>
    <x v="0"/>
    <n v="355705"/>
    <n v="1"/>
    <n v="46.5"/>
    <n v="46.5"/>
    <n v="2.325E-2"/>
    <n v="2.325E-2"/>
  </r>
  <r>
    <x v="12"/>
    <s v="A"/>
    <x v="0"/>
    <n v="355706"/>
    <n v="1"/>
    <n v="18.7"/>
    <n v="18.7"/>
    <n v="9.3499999999999989E-3"/>
    <n v="9.3499999999999989E-3"/>
  </r>
  <r>
    <x v="12"/>
    <s v="A"/>
    <x v="0"/>
    <n v="365630"/>
    <n v="1"/>
    <n v="11444.4"/>
    <n v="11444.4"/>
    <n v="5.7222"/>
    <n v="5.7222"/>
  </r>
  <r>
    <x v="12"/>
    <s v="A"/>
    <x v="0"/>
    <n v="365701"/>
    <n v="1"/>
    <n v="27742.06"/>
    <n v="27767.4022"/>
    <n v="13.871030000000001"/>
    <n v="13.8837011"/>
  </r>
  <r>
    <x v="12"/>
    <s v="A"/>
    <x v="0"/>
    <n v="365702"/>
    <n v="1"/>
    <n v="326.74"/>
    <n v="326.74"/>
    <n v="0.16337000000000002"/>
    <n v="0.16337000000000002"/>
  </r>
  <r>
    <x v="12"/>
    <s v="A"/>
    <x v="1"/>
    <n v="375730"/>
    <n v="1"/>
    <n v="7948.57"/>
    <n v="7948.57"/>
    <n v="3.9742850000000001"/>
    <n v="3.9742850000000001"/>
  </r>
  <r>
    <x v="12"/>
    <s v="A"/>
    <x v="1"/>
    <n v="375801"/>
    <n v="1"/>
    <n v="15066.99"/>
    <n v="15066.99"/>
    <n v="7.5334950000000003"/>
    <n v="7.5334950000000003"/>
  </r>
  <r>
    <x v="12"/>
    <s v="A"/>
    <x v="1"/>
    <n v="375831"/>
    <n v="1"/>
    <n v="651"/>
    <n v="651"/>
    <n v="0.32550000000000001"/>
    <n v="0.32550000000000001"/>
  </r>
  <r>
    <x v="12"/>
    <s v="A"/>
    <x v="1"/>
    <n v="375832"/>
    <n v="1"/>
    <n v="306.94"/>
    <n v="306.94"/>
    <n v="0.15347"/>
    <n v="0.15347"/>
  </r>
  <r>
    <x v="12"/>
    <s v="A"/>
    <x v="1"/>
    <n v="385800"/>
    <n v="1"/>
    <n v="25025.119999999999"/>
    <n v="25093.935399999998"/>
    <n v="12.512559999999999"/>
    <n v="12.5469677"/>
  </r>
  <r>
    <x v="12"/>
    <s v="A"/>
    <x v="1"/>
    <n v="385831"/>
    <n v="1"/>
    <n v="2631.62"/>
    <n v="2634.7015999999999"/>
    <n v="1.3158099999999999"/>
    <n v="1.3173508"/>
  </r>
  <r>
    <x v="12"/>
    <s v="A"/>
    <x v="1"/>
    <n v="385902"/>
    <n v="1"/>
    <n v="112.06"/>
    <n v="112.06"/>
    <n v="5.6030000000000003E-2"/>
    <n v="5.6030000000000003E-2"/>
  </r>
  <r>
    <x v="12"/>
    <s v="A"/>
    <x v="1"/>
    <n v="395800"/>
    <n v="1"/>
    <n v="8381.36"/>
    <n v="8773.1151000000009"/>
    <n v="4.1906800000000004"/>
    <n v="4.38655755"/>
  </r>
  <r>
    <x v="12"/>
    <s v="A"/>
    <x v="1"/>
    <n v="395830"/>
    <n v="1"/>
    <n v="2415.3200000000002"/>
    <n v="2415.5648999999999"/>
    <n v="1.2076600000000002"/>
    <n v="1.2077824499999998"/>
  </r>
  <r>
    <x v="12"/>
    <s v="A"/>
    <x v="1"/>
    <n v="395901"/>
    <n v="1"/>
    <n v="24.11"/>
    <n v="24.11"/>
    <n v="1.2055E-2"/>
    <n v="1.2055E-2"/>
  </r>
  <r>
    <x v="12"/>
    <s v="A"/>
    <x v="2"/>
    <n v="395931"/>
    <n v="1"/>
    <n v="181.99"/>
    <n v="181.99"/>
    <n v="9.0995000000000006E-2"/>
    <n v="9.0995000000000006E-2"/>
  </r>
  <r>
    <x v="12"/>
    <s v="A"/>
    <x v="2"/>
    <n v="405830"/>
    <n v="1"/>
    <n v="1751.01"/>
    <n v="1759.9896000000001"/>
    <n v="0.87550499999999998"/>
    <n v="0.87999480000000008"/>
  </r>
  <r>
    <x v="12"/>
    <s v="A"/>
    <x v="2"/>
    <n v="405900"/>
    <n v="1"/>
    <n v="4234.6099999999997"/>
    <n v="4235.1427000000003"/>
    <n v="2.117305"/>
    <n v="2.11757135"/>
  </r>
  <r>
    <x v="12"/>
    <s v="A"/>
    <x v="2"/>
    <n v="405933"/>
    <n v="1"/>
    <n v="57.58"/>
    <n v="57.736800000000002"/>
    <n v="2.879E-2"/>
    <n v="2.8868400000000002E-2"/>
  </r>
  <r>
    <x v="12"/>
    <s v="A"/>
    <x v="2"/>
    <n v="405934"/>
    <n v="1"/>
    <n v="92.47"/>
    <n v="92.47"/>
    <n v="4.6234999999999998E-2"/>
    <n v="4.6234999999999998E-2"/>
  </r>
  <r>
    <x v="12"/>
    <s v="A"/>
    <x v="2"/>
    <n v="415830"/>
    <n v="1"/>
    <n v="103.5"/>
    <n v="104.53060000000001"/>
    <n v="5.1749999999999997E-2"/>
    <n v="5.2265300000000001E-2"/>
  </r>
  <r>
    <x v="12"/>
    <s v="A"/>
    <x v="2"/>
    <n v="415900"/>
    <n v="1"/>
    <n v="1376.22"/>
    <n v="1385.0228999999999"/>
    <n v="0.68811"/>
    <n v="0.69251144999999992"/>
  </r>
  <r>
    <x v="12"/>
    <s v="A"/>
    <x v="2"/>
    <n v="415931"/>
    <n v="1"/>
    <n v="700.68"/>
    <n v="700.72860000000003"/>
    <n v="0.35033999999999998"/>
    <n v="0.35036430000000002"/>
  </r>
  <r>
    <x v="12"/>
    <s v="A"/>
    <x v="2"/>
    <n v="425931"/>
    <n v="1"/>
    <n v="743.7"/>
    <n v="753.71230000000003"/>
    <n v="0.37185000000000001"/>
    <n v="0.37685615"/>
  </r>
  <r>
    <x v="12"/>
    <s v="A"/>
    <x v="2"/>
    <n v="426002"/>
    <n v="1"/>
    <n v="16.45"/>
    <n v="16.45"/>
    <n v="8.2249999999999997E-3"/>
    <n v="8.2249999999999997E-3"/>
  </r>
  <r>
    <x v="12"/>
    <s v="A"/>
    <x v="2"/>
    <n v="435931"/>
    <n v="2"/>
    <n v="3602.69"/>
    <n v="3617.0472"/>
    <n v="1.801345"/>
    <n v="1.8085236"/>
  </r>
  <r>
    <x v="12"/>
    <s v="A"/>
    <x v="3"/>
    <n v="335701"/>
    <n v="1"/>
    <n v="3374.23"/>
    <n v="3374.23"/>
    <n v="1.6871149999999999"/>
    <n v="1.6871149999999999"/>
  </r>
  <r>
    <x v="12"/>
    <s v="A"/>
    <x v="3"/>
    <n v="335702"/>
    <n v="1"/>
    <n v="1"/>
    <n v="1"/>
    <n v="5.0000000000000001E-4"/>
    <n v="5.0000000000000001E-4"/>
  </r>
  <r>
    <x v="12"/>
    <s v="A"/>
    <x v="3"/>
    <n v="335703"/>
    <n v="1"/>
    <n v="419.51"/>
    <n v="419.51"/>
    <n v="0.209755"/>
    <n v="0.209755"/>
  </r>
  <r>
    <x v="12"/>
    <s v="A"/>
    <x v="3"/>
    <n v="335731"/>
    <n v="1"/>
    <n v="36.44"/>
    <n v="36.44"/>
    <n v="1.822E-2"/>
    <n v="1.822E-2"/>
  </r>
  <r>
    <x v="12"/>
    <s v="A"/>
    <x v="3"/>
    <n v="335732"/>
    <n v="1"/>
    <n v="59.93"/>
    <n v="59.93"/>
    <n v="2.9964999999999999E-2"/>
    <n v="2.9964999999999999E-2"/>
  </r>
  <r>
    <x v="12"/>
    <s v="A"/>
    <x v="3"/>
    <n v="345534"/>
    <n v="1"/>
    <n v="4170.3999999999996"/>
    <n v="4209.2773999999999"/>
    <n v="2.0851999999999999"/>
    <n v="2.1046386999999998"/>
  </r>
  <r>
    <x v="12"/>
    <s v="A"/>
    <x v="3"/>
    <n v="345603"/>
    <n v="1"/>
    <n v="15421.05"/>
    <n v="15430.700800000001"/>
    <n v="7.7105249999999996"/>
    <n v="7.7153504000000002"/>
  </r>
  <r>
    <x v="12"/>
    <s v="A"/>
    <x v="3"/>
    <n v="345605"/>
    <n v="1"/>
    <n v="72"/>
    <n v="72"/>
    <n v="3.5999999999999997E-2"/>
    <n v="3.5999999999999997E-2"/>
  </r>
  <r>
    <x v="12"/>
    <s v="A"/>
    <x v="3"/>
    <n v="345606"/>
    <n v="1"/>
    <n v="186.92"/>
    <n v="186.92"/>
    <n v="9.3459999999999988E-2"/>
    <n v="9.3459999999999988E-2"/>
  </r>
  <r>
    <x v="12"/>
    <s v="A"/>
    <x v="3"/>
    <n v="345631"/>
    <n v="1"/>
    <n v="653.87"/>
    <n v="658.31489999999997"/>
    <n v="0.32693499999999998"/>
    <n v="0.32915744999999996"/>
  </r>
  <r>
    <x v="12"/>
    <s v="A"/>
    <x v="3"/>
    <n v="345632"/>
    <n v="1"/>
    <n v="55.53"/>
    <n v="55.53"/>
    <n v="2.7765000000000001E-2"/>
    <n v="2.7765000000000001E-2"/>
  </r>
  <r>
    <x v="12"/>
    <s v="A"/>
    <x v="3"/>
    <n v="345701"/>
    <n v="1"/>
    <n v="1008.67"/>
    <n v="1010.2857"/>
    <n v="0.50433499999999998"/>
    <n v="0.50514285000000003"/>
  </r>
  <r>
    <x v="12"/>
    <s v="A"/>
    <x v="3"/>
    <n v="345702"/>
    <n v="1"/>
    <n v="2869.83"/>
    <n v="2873.6053999999999"/>
    <n v="1.4349149999999999"/>
    <n v="1.4368026999999999"/>
  </r>
  <r>
    <x v="12"/>
    <s v="A"/>
    <x v="3"/>
    <n v="345705"/>
    <n v="1"/>
    <n v="88.32"/>
    <n v="88.930599999999998"/>
    <n v="4.4159999999999998E-2"/>
    <n v="4.4465299999999999E-2"/>
  </r>
  <r>
    <x v="12"/>
    <s v="A"/>
    <x v="3"/>
    <n v="345706"/>
    <n v="1"/>
    <n v="8.51"/>
    <n v="8.6428999999999991"/>
    <n v="4.2550000000000001E-3"/>
    <n v="4.3214499999999993E-3"/>
  </r>
  <r>
    <x v="12"/>
    <s v="A"/>
    <x v="3"/>
    <n v="345731"/>
    <n v="1"/>
    <n v="164.81"/>
    <n v="165.15100000000001"/>
    <n v="8.2405000000000006E-2"/>
    <n v="8.257550000000001E-2"/>
  </r>
  <r>
    <x v="12"/>
    <s v="A"/>
    <x v="3"/>
    <n v="345732"/>
    <n v="1"/>
    <n v="27.66"/>
    <n v="27.66"/>
    <n v="1.383E-2"/>
    <n v="1.383E-2"/>
  </r>
  <r>
    <x v="12"/>
    <s v="A"/>
    <x v="3"/>
    <n v="345801"/>
    <n v="1"/>
    <n v="96.11"/>
    <n v="96.222200000000001"/>
    <n v="4.8055E-2"/>
    <n v="4.8111100000000004E-2"/>
  </r>
  <r>
    <x v="12"/>
    <s v="A"/>
    <x v="3"/>
    <n v="345803"/>
    <n v="1"/>
    <n v="29.3"/>
    <n v="29.816299999999998"/>
    <n v="1.465E-2"/>
    <n v="1.4908149999999998E-2"/>
  </r>
  <r>
    <x v="12"/>
    <s v="A"/>
    <x v="3"/>
    <n v="355707"/>
    <n v="1"/>
    <n v="256.39999999999998"/>
    <n v="256.39999999999998"/>
    <n v="0.12819999999999998"/>
    <n v="0.12819999999999998"/>
  </r>
  <r>
    <x v="12"/>
    <s v="A"/>
    <x v="3"/>
    <n v="355731"/>
    <n v="1"/>
    <n v="1100"/>
    <n v="1100"/>
    <n v="0.55000000000000004"/>
    <n v="0.55000000000000004"/>
  </r>
  <r>
    <x v="12"/>
    <s v="A"/>
    <x v="3"/>
    <n v="355732"/>
    <n v="1"/>
    <n v="115"/>
    <n v="115"/>
    <n v="5.7500000000000002E-2"/>
    <n v="5.7500000000000002E-2"/>
  </r>
  <r>
    <x v="12"/>
    <s v="A"/>
    <x v="3"/>
    <n v="355733"/>
    <n v="1"/>
    <n v="63.9"/>
    <n v="64.102000000000004"/>
    <n v="3.1949999999999999E-2"/>
    <n v="3.2051000000000003E-2"/>
  </r>
  <r>
    <x v="12"/>
    <s v="A"/>
    <x v="3"/>
    <n v="355801"/>
    <n v="1"/>
    <n v="745.25"/>
    <n v="745.58669999999995"/>
    <n v="0.37262499999999998"/>
    <n v="0.37279334999999997"/>
  </r>
  <r>
    <x v="12"/>
    <s v="A"/>
    <x v="3"/>
    <n v="355830"/>
    <n v="1"/>
    <n v="6.3"/>
    <n v="6.3673000000000002"/>
    <n v="3.15E-3"/>
    <n v="3.1836500000000001E-3"/>
  </r>
  <r>
    <x v="12"/>
    <s v="A"/>
    <x v="3"/>
    <n v="355900"/>
    <n v="1"/>
    <n v="6.6"/>
    <n v="6.7347000000000001"/>
    <n v="3.3E-3"/>
    <n v="3.3673499999999999E-3"/>
  </r>
  <r>
    <x v="12"/>
    <s v="A"/>
    <x v="3"/>
    <n v="365804"/>
    <n v="1"/>
    <n v="2737.2"/>
    <n v="2738.1224999999999"/>
    <n v="1.3685999999999998"/>
    <n v="1.3690612499999999"/>
  </r>
  <r>
    <x v="12"/>
    <s v="A"/>
    <x v="3"/>
    <n v="365830"/>
    <n v="1"/>
    <n v="21.36"/>
    <n v="21.36"/>
    <n v="1.068E-2"/>
    <n v="1.068E-2"/>
  </r>
  <r>
    <x v="12"/>
    <s v="A"/>
    <x v="4"/>
    <n v="365731"/>
    <n v="1"/>
    <n v="15945.14"/>
    <n v="15959.7309"/>
    <n v="7.9725699999999993"/>
    <n v="7.9798654500000001"/>
  </r>
  <r>
    <x v="12"/>
    <s v="A"/>
    <x v="4"/>
    <n v="365732"/>
    <n v="1"/>
    <n v="444.86"/>
    <n v="447.29349999999999"/>
    <n v="0.22243000000000002"/>
    <n v="0.22364675000000001"/>
  </r>
  <r>
    <x v="12"/>
    <s v="A"/>
    <x v="4"/>
    <n v="365733"/>
    <n v="1"/>
    <n v="1135.7"/>
    <n v="1135.7"/>
    <n v="0.56785000000000008"/>
    <n v="0.56785000000000008"/>
  </r>
  <r>
    <x v="12"/>
    <s v="A"/>
    <x v="4"/>
    <n v="365734"/>
    <n v="1"/>
    <n v="3409.44"/>
    <n v="3411.3175999999999"/>
    <n v="1.70472"/>
    <n v="1.7056587999999999"/>
  </r>
  <r>
    <x v="12"/>
    <s v="A"/>
    <x v="4"/>
    <n v="365801"/>
    <n v="1"/>
    <n v="1166.48"/>
    <n v="1166.6370999999999"/>
    <n v="0.58323999999999998"/>
    <n v="0.58331854999999999"/>
  </r>
  <r>
    <x v="12"/>
    <s v="A"/>
    <x v="4"/>
    <n v="365802"/>
    <n v="1"/>
    <n v="502.74"/>
    <n v="505.0582"/>
    <n v="0.25136999999999998"/>
    <n v="0.25252910000000001"/>
  </r>
  <r>
    <x v="12"/>
    <s v="A"/>
    <x v="4"/>
    <n v="365803"/>
    <n v="1"/>
    <n v="2282.09"/>
    <n v="2289.7264"/>
    <n v="1.1410450000000001"/>
    <n v="1.1448632000000001"/>
  </r>
  <r>
    <x v="12"/>
    <s v="A"/>
    <x v="4"/>
    <n v="365805"/>
    <n v="1"/>
    <n v="189"/>
    <n v="189"/>
    <n v="9.4500000000000001E-2"/>
    <n v="9.4500000000000001E-2"/>
  </r>
  <r>
    <x v="12"/>
    <s v="A"/>
    <x v="5"/>
    <n v="305431"/>
    <n v="1"/>
    <n v="1075.1300000000001"/>
    <n v="1078.4367999999999"/>
    <n v="0.53756500000000007"/>
    <n v="0.53921839999999999"/>
  </r>
  <r>
    <x v="12"/>
    <s v="A"/>
    <x v="5"/>
    <n v="305501"/>
    <n v="1"/>
    <n v="40"/>
    <n v="40.673499999999997"/>
    <n v="0.02"/>
    <n v="2.0336749999999997E-2"/>
  </r>
  <r>
    <x v="12"/>
    <s v="A"/>
    <x v="5"/>
    <n v="305502"/>
    <n v="1"/>
    <n v="5909.5"/>
    <n v="5941.7347"/>
    <n v="2.9547500000000002"/>
    <n v="2.9708673499999998"/>
  </r>
  <r>
    <x v="12"/>
    <s v="A"/>
    <x v="5"/>
    <n v="305503"/>
    <n v="1"/>
    <n v="284.22000000000003"/>
    <n v="287.46730000000002"/>
    <n v="0.14211000000000001"/>
    <n v="0.14373365000000002"/>
  </r>
  <r>
    <x v="12"/>
    <s v="A"/>
    <x v="5"/>
    <n v="305531"/>
    <n v="1"/>
    <n v="336.75"/>
    <n v="343.6225"/>
    <n v="0.168375"/>
    <n v="0.17181125"/>
  </r>
  <r>
    <x v="12"/>
    <s v="A"/>
    <x v="5"/>
    <n v="315431"/>
    <n v="1"/>
    <n v="11030.69"/>
    <n v="11147.45"/>
    <n v="5.5153449999999999"/>
    <n v="5.5737250000000005"/>
  </r>
  <r>
    <x v="12"/>
    <s v="A"/>
    <x v="5"/>
    <n v="315432"/>
    <n v="1"/>
    <n v="4947.29"/>
    <n v="4996.2442000000001"/>
    <n v="2.4736449999999999"/>
    <n v="2.4981221000000002"/>
  </r>
  <r>
    <x v="12"/>
    <s v="A"/>
    <x v="5"/>
    <n v="315501"/>
    <n v="1"/>
    <n v="481.31"/>
    <n v="494.18920000000003"/>
    <n v="0.24065500000000001"/>
    <n v="0.24709460000000003"/>
  </r>
  <r>
    <x v="12"/>
    <s v="A"/>
    <x v="5"/>
    <n v="315502"/>
    <n v="1"/>
    <n v="1403.42"/>
    <n v="1407.8367000000001"/>
    <n v="0.70171000000000006"/>
    <n v="0.70391835000000003"/>
  </r>
  <r>
    <x v="12"/>
    <s v="A"/>
    <x v="5"/>
    <n v="315503"/>
    <n v="1"/>
    <n v="99"/>
    <n v="99"/>
    <n v="4.9500000000000002E-2"/>
    <n v="4.9500000000000002E-2"/>
  </r>
  <r>
    <x v="12"/>
    <s v="A"/>
    <x v="5"/>
    <n v="315504"/>
    <n v="1"/>
    <n v="1"/>
    <n v="1"/>
    <n v="5.0000000000000001E-4"/>
    <n v="5.0000000000000001E-4"/>
  </r>
  <r>
    <x v="12"/>
    <s v="A"/>
    <x v="5"/>
    <n v="315531"/>
    <n v="1"/>
    <n v="632.25"/>
    <n v="645.15309999999999"/>
    <n v="0.31612499999999999"/>
    <n v="0.32257655000000002"/>
  </r>
  <r>
    <x v="12"/>
    <s v="A"/>
    <x v="5"/>
    <n v="315532"/>
    <n v="1"/>
    <n v="118.4"/>
    <n v="120.81659999999999"/>
    <n v="5.9200000000000003E-2"/>
    <n v="6.0408299999999998E-2"/>
  </r>
  <r>
    <x v="12"/>
    <s v="A"/>
    <x v="5"/>
    <n v="325431"/>
    <n v="1"/>
    <n v="6062.19"/>
    <n v="6135.9143000000004"/>
    <n v="3.0310949999999997"/>
    <n v="3.0679571500000002"/>
  </r>
  <r>
    <x v="12"/>
    <s v="A"/>
    <x v="5"/>
    <n v="325433"/>
    <n v="1"/>
    <n v="5700.84"/>
    <n v="5869.0924999999997"/>
    <n v="2.8504200000000002"/>
    <n v="2.9345462499999999"/>
  </r>
  <r>
    <x v="12"/>
    <s v="A"/>
    <x v="5"/>
    <n v="325501"/>
    <n v="1"/>
    <n v="235"/>
    <n v="235"/>
    <n v="0.11749999999999999"/>
    <n v="0.11749999999999999"/>
  </r>
  <r>
    <x v="12"/>
    <s v="A"/>
    <x v="5"/>
    <n v="325503"/>
    <n v="1"/>
    <n v="481"/>
    <n v="485"/>
    <n v="0.24049999999999999"/>
    <n v="0.24249999999999999"/>
  </r>
  <r>
    <x v="12"/>
    <s v="A"/>
    <x v="5"/>
    <n v="325531"/>
    <n v="1"/>
    <n v="30.1"/>
    <n v="30.714300000000001"/>
    <n v="1.5050000000000001E-2"/>
    <n v="1.535715E-2"/>
  </r>
  <r>
    <x v="12"/>
    <s v="A"/>
    <x v="5"/>
    <n v="325532"/>
    <n v="1"/>
    <n v="533.20000000000005"/>
    <n v="534.42859999999996"/>
    <n v="0.2666"/>
    <n v="0.26721429999999996"/>
  </r>
  <r>
    <x v="12"/>
    <s v="A"/>
    <x v="5"/>
    <n v="325533"/>
    <n v="1"/>
    <n v="487"/>
    <n v="487.81630000000001"/>
    <n v="0.24349999999999999"/>
    <n v="0.24390815000000002"/>
  </r>
  <r>
    <x v="12"/>
    <s v="A"/>
    <x v="5"/>
    <n v="325601"/>
    <n v="1"/>
    <n v="206.56"/>
    <n v="207.5429"/>
    <n v="0.10328"/>
    <n v="0.10377145"/>
  </r>
  <r>
    <x v="12"/>
    <s v="A"/>
    <x v="5"/>
    <n v="325602"/>
    <n v="1"/>
    <n v="1375.58"/>
    <n v="1378.5286000000001"/>
    <n v="0.68779000000000001"/>
    <n v="0.68926430000000005"/>
  </r>
  <r>
    <x v="12"/>
    <s v="A"/>
    <x v="5"/>
    <n v="325603"/>
    <n v="1"/>
    <n v="600"/>
    <n v="600"/>
    <n v="0.3"/>
    <n v="0.3"/>
  </r>
  <r>
    <x v="12"/>
    <s v="A"/>
    <x v="5"/>
    <n v="325631"/>
    <n v="1"/>
    <n v="53.36"/>
    <n v="53.36"/>
    <n v="2.6679999999999999E-2"/>
    <n v="2.6679999999999999E-2"/>
  </r>
  <r>
    <x v="12"/>
    <s v="A"/>
    <x v="5"/>
    <n v="325632"/>
    <n v="1"/>
    <n v="0"/>
    <n v="0"/>
    <n v="0"/>
    <n v="0"/>
  </r>
  <r>
    <x v="12"/>
    <s v="A"/>
    <x v="5"/>
    <n v="335506"/>
    <n v="1"/>
    <n v="576.21"/>
    <n v="596.20230000000004"/>
    <n v="0.288105"/>
    <n v="0.29810115000000004"/>
  </r>
  <r>
    <x v="12"/>
    <s v="A"/>
    <x v="5"/>
    <n v="335533"/>
    <n v="1"/>
    <n v="2965.96"/>
    <n v="2976.8472999999999"/>
    <n v="1.48298"/>
    <n v="1.4884236499999999"/>
  </r>
  <r>
    <x v="12"/>
    <s v="A"/>
    <x v="5"/>
    <n v="335534"/>
    <n v="1"/>
    <n v="2938.16"/>
    <n v="2939.7656999999999"/>
    <n v="1.4690799999999999"/>
    <n v="1.4698828499999999"/>
  </r>
  <r>
    <x v="12"/>
    <s v="A"/>
    <x v="5"/>
    <n v="335535"/>
    <n v="1"/>
    <n v="2103.6"/>
    <n v="2124.0117"/>
    <n v="1.0517999999999998"/>
    <n v="1.06200585"/>
  </r>
  <r>
    <x v="12"/>
    <s v="A"/>
    <x v="5"/>
    <n v="335601"/>
    <n v="1"/>
    <n v="1872.36"/>
    <n v="1876.68"/>
    <n v="0.9361799999999999"/>
    <n v="0.93834000000000006"/>
  </r>
  <r>
    <x v="12"/>
    <s v="A"/>
    <x v="5"/>
    <n v="335602"/>
    <n v="1"/>
    <n v="416.85"/>
    <n v="417.45"/>
    <n v="0.208425"/>
    <n v="0.20872499999999999"/>
  </r>
  <r>
    <x v="12"/>
    <s v="A"/>
    <x v="5"/>
    <n v="335633"/>
    <n v="1"/>
    <n v="33.299999999999997"/>
    <n v="33.9"/>
    <n v="1.6649999999999998E-2"/>
    <n v="1.695E-2"/>
  </r>
  <r>
    <x v="12"/>
    <s v="A"/>
    <x v="5"/>
    <n v="345535"/>
    <n v="1"/>
    <n v="4347.24"/>
    <n v="4376.2138999999997"/>
    <n v="2.1736200000000001"/>
    <n v="2.1881069499999999"/>
  </r>
  <r>
    <x v="12"/>
    <s v="A"/>
    <x v="5"/>
    <n v="345604"/>
    <n v="1"/>
    <n v="319.7"/>
    <n v="322.10000000000002"/>
    <n v="0.15984999999999999"/>
    <n v="0.16105"/>
  </r>
  <r>
    <x v="12"/>
    <s v="A"/>
    <x v="6"/>
    <n v="325432"/>
    <n v="1"/>
    <n v="1554.2"/>
    <n v="1585.2091"/>
    <n v="0.77710000000000001"/>
    <n v="0.79260454999999996"/>
  </r>
  <r>
    <x v="12"/>
    <s v="A"/>
    <x v="6"/>
    <n v="325434"/>
    <n v="1"/>
    <n v="47.37"/>
    <n v="47.911200000000001"/>
    <n v="2.3684999999999998E-2"/>
    <n v="2.3955600000000001E-2"/>
  </r>
  <r>
    <x v="12"/>
    <s v="A"/>
    <x v="6"/>
    <n v="335431"/>
    <n v="1"/>
    <n v="2043.8"/>
    <n v="2071.2040999999999"/>
    <n v="1.0219"/>
    <n v="1.0356020500000001"/>
  </r>
  <r>
    <x v="12"/>
    <s v="A"/>
    <x v="6"/>
    <n v="335432"/>
    <n v="1"/>
    <n v="26"/>
    <n v="29.545500000000001"/>
    <n v="1.2999999999999999E-2"/>
    <n v="1.4772749999999999E-2"/>
  </r>
  <r>
    <x v="12"/>
    <s v="A"/>
    <x v="6"/>
    <n v="335433"/>
    <n v="1"/>
    <n v="1229.75"/>
    <n v="1251.2553"/>
    <n v="0.61487499999999995"/>
    <n v="0.62562764999999998"/>
  </r>
  <r>
    <x v="12"/>
    <s v="A"/>
    <x v="6"/>
    <n v="335501"/>
    <n v="1"/>
    <n v="209.48"/>
    <n v="213.15950000000001"/>
    <n v="0.10474"/>
    <n v="0.10657975"/>
  </r>
  <r>
    <x v="12"/>
    <s v="A"/>
    <x v="6"/>
    <n v="335502"/>
    <n v="1"/>
    <n v="157.28"/>
    <n v="160.0204"/>
    <n v="7.8640000000000002E-2"/>
    <n v="8.0010200000000004E-2"/>
  </r>
  <r>
    <x v="12"/>
    <s v="A"/>
    <x v="6"/>
    <n v="335504"/>
    <n v="1"/>
    <n v="660.52"/>
    <n v="669.40070000000003"/>
    <n v="0.33026"/>
    <n v="0.33470035000000004"/>
  </r>
  <r>
    <x v="12"/>
    <s v="A"/>
    <x v="6"/>
    <n v="335505"/>
    <n v="1"/>
    <n v="309.85000000000002"/>
    <n v="321.9898"/>
    <n v="0.15492500000000001"/>
    <n v="0.1609949"/>
  </r>
  <r>
    <x v="12"/>
    <s v="A"/>
    <x v="6"/>
    <n v="335531"/>
    <n v="1"/>
    <n v="1618"/>
    <n v="1780"/>
    <n v="0.80900000000000005"/>
    <n v="0.89"/>
  </r>
  <r>
    <x v="12"/>
    <s v="A"/>
    <x v="6"/>
    <n v="335532"/>
    <n v="1"/>
    <n v="1865.28"/>
    <n v="1866.4440999999999"/>
    <n v="0.93264000000000002"/>
    <n v="0.93322204999999991"/>
  </r>
  <r>
    <x v="12"/>
    <s v="A"/>
    <x v="6"/>
    <n v="345430"/>
    <n v="1"/>
    <n v="814.01"/>
    <n v="827.8877"/>
    <n v="0.40700500000000001"/>
    <n v="0.41394385"/>
  </r>
  <r>
    <x v="12"/>
    <s v="A"/>
    <x v="6"/>
    <n v="345500"/>
    <n v="1"/>
    <n v="5340.7"/>
    <n v="5371.0775000000003"/>
    <n v="2.67035"/>
    <n v="2.6855387500000001"/>
  </r>
  <r>
    <x v="12"/>
    <s v="A"/>
    <x v="6"/>
    <n v="345532"/>
    <n v="1"/>
    <n v="2371"/>
    <n v="2371"/>
    <n v="1.1855"/>
    <n v="1.1855"/>
  </r>
  <r>
    <x v="12"/>
    <s v="A"/>
    <x v="6"/>
    <n v="345533"/>
    <n v="1"/>
    <n v="1064.6500000000001"/>
    <n v="1066.3"/>
    <n v="0.53232500000000005"/>
    <n v="0.53315000000000001"/>
  </r>
  <r>
    <x v="12"/>
    <s v="A"/>
    <x v="6"/>
    <n v="345536"/>
    <n v="1"/>
    <n v="617.98"/>
    <n v="622.95349999999996"/>
    <n v="0.30898999999999999"/>
    <n v="0.31147674999999997"/>
  </r>
  <r>
    <x v="12"/>
    <s v="A"/>
    <x v="6"/>
    <n v="345537"/>
    <n v="1"/>
    <n v="3283.64"/>
    <n v="3298.2204000000002"/>
    <n v="1.6418199999999998"/>
    <n v="1.6491102"/>
  </r>
  <r>
    <x v="12"/>
    <s v="A"/>
    <x v="6"/>
    <n v="355530"/>
    <n v="1"/>
    <n v="3538.47"/>
    <n v="3542.9913999999999"/>
    <n v="1.7692349999999999"/>
    <n v="1.7714957"/>
  </r>
  <r>
    <x v="12"/>
    <s v="E"/>
    <x v="7"/>
    <n v="445932"/>
    <n v="2"/>
    <n v="370"/>
    <n v="377.55099999999999"/>
    <n v="0.185"/>
    <n v="0.18877549999999998"/>
  </r>
  <r>
    <x v="12"/>
    <s v="E"/>
    <x v="7"/>
    <n v="456002"/>
    <n v="2"/>
    <n v="90.75"/>
    <n v="92.602099999999993"/>
    <n v="4.5374999999999999E-2"/>
    <n v="4.6301049999999996E-2"/>
  </r>
  <r>
    <x v="12"/>
    <s v="E"/>
    <x v="7"/>
    <n v="466004"/>
    <n v="2"/>
    <n v="86.6"/>
    <n v="86.836799999999997"/>
    <n v="4.3299999999999998E-2"/>
    <n v="4.3418399999999996E-2"/>
  </r>
  <r>
    <x v="12"/>
    <s v="E"/>
    <x v="7"/>
    <n v="466005"/>
    <n v="2"/>
    <n v="79.62"/>
    <n v="81.244900000000001"/>
    <n v="3.9810000000000005E-2"/>
    <n v="4.0622449999999997E-2"/>
  </r>
  <r>
    <x v="12"/>
    <s v="E"/>
    <x v="8"/>
    <n v="445900"/>
    <n v="2"/>
    <n v="389.4"/>
    <n v="389.4"/>
    <n v="0.19469999999999998"/>
    <n v="0.19469999999999998"/>
  </r>
  <r>
    <x v="12"/>
    <s v="E"/>
    <x v="8"/>
    <n v="445931"/>
    <n v="2"/>
    <n v="4727.8900000000003"/>
    <n v="4812.9411"/>
    <n v="2.3639450000000002"/>
    <n v="2.4064705499999999"/>
  </r>
  <r>
    <x v="12"/>
    <s v="E"/>
    <x v="8"/>
    <n v="446001"/>
    <n v="2"/>
    <n v="292.41000000000003"/>
    <n v="296.37740000000002"/>
    <n v="0.146205"/>
    <n v="0.14818870000000001"/>
  </r>
  <r>
    <x v="12"/>
    <s v="E"/>
    <x v="8"/>
    <n v="455900"/>
    <n v="2"/>
    <n v="180.52"/>
    <n v="183.6371"/>
    <n v="9.0260000000000007E-2"/>
    <n v="9.1818549999999999E-2"/>
  </r>
  <r>
    <x v="12"/>
    <s v="E"/>
    <x v="8"/>
    <n v="455930"/>
    <n v="2"/>
    <n v="389.88"/>
    <n v="395.16980000000001"/>
    <n v="0.19494"/>
    <n v="0.19758490000000001"/>
  </r>
  <r>
    <x v="12"/>
    <s v="E"/>
    <x v="8"/>
    <n v="456001"/>
    <n v="2"/>
    <n v="108.3"/>
    <n v="109.7694"/>
    <n v="5.4149999999999997E-2"/>
    <n v="5.4884700000000002E-2"/>
  </r>
  <r>
    <x v="12"/>
    <s v="E"/>
    <x v="8"/>
    <n v="456004"/>
    <n v="2"/>
    <n v="10.83"/>
    <n v="10.976900000000001"/>
    <n v="5.4149999999999997E-3"/>
    <n v="5.4884500000000006E-3"/>
  </r>
  <r>
    <x v="12"/>
    <s v="E"/>
    <x v="8"/>
    <n v="465901"/>
    <n v="2"/>
    <n v="772.38"/>
    <n v="773.16989999999998"/>
    <n v="0.38618999999999998"/>
    <n v="0.38658494999999998"/>
  </r>
  <r>
    <x v="12"/>
    <s v="E"/>
    <x v="8"/>
    <n v="465904"/>
    <n v="2"/>
    <n v="29.6"/>
    <n v="30.151"/>
    <n v="1.4800000000000001E-2"/>
    <n v="1.50755E-2"/>
  </r>
  <r>
    <x v="12"/>
    <s v="E"/>
    <x v="8"/>
    <n v="465932"/>
    <n v="2"/>
    <n v="843.59"/>
    <n v="882.03309999999999"/>
    <n v="0.42179500000000003"/>
    <n v="0.44101655000000001"/>
  </r>
  <r>
    <x v="12"/>
    <s v="E"/>
    <x v="8"/>
    <n v="465933"/>
    <n v="2"/>
    <n v="69.5"/>
    <n v="70.785700000000006"/>
    <n v="3.4750000000000003E-2"/>
    <n v="3.5392850000000003E-2"/>
  </r>
  <r>
    <x v="12"/>
    <s v="E"/>
    <x v="8"/>
    <n v="466001"/>
    <n v="2"/>
    <n v="188.63"/>
    <n v="191.53200000000001"/>
    <n v="9.4314999999999996E-2"/>
    <n v="9.5766000000000004E-2"/>
  </r>
  <r>
    <x v="12"/>
    <s v="E"/>
    <x v="8"/>
    <n v="475830"/>
    <n v="2"/>
    <n v="46"/>
    <n v="46"/>
    <n v="2.3E-2"/>
    <n v="2.3E-2"/>
  </r>
  <r>
    <x v="12"/>
    <s v="E"/>
    <x v="8"/>
    <n v="475900"/>
    <n v="2"/>
    <n v="797.61"/>
    <n v="800.25900000000001"/>
    <n v="0.39880500000000002"/>
    <n v="0.40012950000000003"/>
  </r>
  <r>
    <x v="12"/>
    <s v="E"/>
    <x v="8"/>
    <n v="475931"/>
    <n v="2"/>
    <n v="572.53"/>
    <n v="583.3193"/>
    <n v="0.28626499999999999"/>
    <n v="0.29165964999999999"/>
  </r>
  <r>
    <x v="12"/>
    <s v="E"/>
    <x v="8"/>
    <n v="476001"/>
    <n v="2"/>
    <n v="69.5"/>
    <n v="70.785700000000006"/>
    <n v="3.4750000000000003E-2"/>
    <n v="3.5392850000000003E-2"/>
  </r>
  <r>
    <x v="12"/>
    <s v="E"/>
    <x v="8"/>
    <n v="485730"/>
    <n v="2"/>
    <n v="561.65"/>
    <n v="605.65"/>
    <n v="0.28082499999999999"/>
    <n v="0.30282500000000001"/>
  </r>
  <r>
    <x v="12"/>
    <s v="E"/>
    <x v="8"/>
    <n v="485800"/>
    <n v="2"/>
    <n v="1939"/>
    <n v="2271.5857999999998"/>
    <n v="0.96950000000000003"/>
    <n v="1.1357929"/>
  </r>
  <r>
    <x v="12"/>
    <s v="E"/>
    <x v="8"/>
    <n v="485831"/>
    <n v="2"/>
    <n v="3828.21"/>
    <n v="3879.1242000000002"/>
    <n v="1.9141049999999999"/>
    <n v="1.9395621000000001"/>
  </r>
  <r>
    <x v="12"/>
    <s v="E"/>
    <x v="8"/>
    <n v="485901"/>
    <n v="2"/>
    <n v="335.74"/>
    <n v="339.71940000000001"/>
    <n v="0.16786999999999999"/>
    <n v="0.1698597"/>
  </r>
  <r>
    <x v="12"/>
    <s v="E"/>
    <x v="8"/>
    <n v="485931"/>
    <n v="2"/>
    <n v="85.55"/>
    <n v="87.295900000000003"/>
    <n v="4.2775000000000001E-2"/>
    <n v="4.3647950000000005E-2"/>
  </r>
  <r>
    <x v="12"/>
    <s v="E"/>
    <x v="9"/>
    <n v="456031"/>
    <n v="2"/>
    <n v="10.75"/>
    <n v="10.9694"/>
    <n v="5.3749999999999996E-3"/>
    <n v="5.4847000000000003E-3"/>
  </r>
  <r>
    <x v="12"/>
    <s v="E"/>
    <x v="9"/>
    <n v="466003"/>
    <n v="2"/>
    <n v="651.38"/>
    <n v="664.67359999999996"/>
    <n v="0.32568999999999998"/>
    <n v="0.33233679999999999"/>
  </r>
  <r>
    <x v="12"/>
    <s v="E"/>
    <x v="9"/>
    <n v="466031"/>
    <n v="2"/>
    <n v="398.81"/>
    <n v="406.15289999999999"/>
    <n v="0.199405"/>
    <n v="0.20307644999999999"/>
  </r>
  <r>
    <x v="12"/>
    <s v="E"/>
    <x v="9"/>
    <n v="466032"/>
    <n v="2"/>
    <n v="73.040000000000006"/>
    <n v="74.530600000000007"/>
    <n v="3.6520000000000004E-2"/>
    <n v="3.7265300000000001E-2"/>
  </r>
  <r>
    <x v="12"/>
    <s v="E"/>
    <x v="9"/>
    <n v="466033"/>
    <n v="2"/>
    <n v="92.2"/>
    <n v="94.081699999999998"/>
    <n v="4.6100000000000002E-2"/>
    <n v="4.7040850000000002E-2"/>
  </r>
  <r>
    <x v="12"/>
    <s v="E"/>
    <x v="9"/>
    <n v="475933"/>
    <n v="2"/>
    <n v="444.6"/>
    <n v="446.16329999999999"/>
    <n v="0.2223"/>
    <n v="0.22308164999999999"/>
  </r>
  <r>
    <x v="12"/>
    <s v="E"/>
    <x v="9"/>
    <n v="476003"/>
    <n v="2"/>
    <n v="536.26"/>
    <n v="539.57159999999999"/>
    <n v="0.26812999999999998"/>
    <n v="0.26978580000000002"/>
  </r>
  <r>
    <x v="12"/>
    <s v="E"/>
    <x v="9"/>
    <n v="476004"/>
    <n v="2"/>
    <n v="608.74"/>
    <n v="616.9796"/>
    <n v="0.30437000000000003"/>
    <n v="0.30848979999999998"/>
  </r>
  <r>
    <x v="12"/>
    <s v="E"/>
    <x v="9"/>
    <n v="476005"/>
    <n v="2"/>
    <n v="66.400000000000006"/>
    <n v="67.755099999999999"/>
    <n v="3.32E-2"/>
    <n v="3.3877549999999999E-2"/>
  </r>
  <r>
    <x v="12"/>
    <s v="E"/>
    <x v="9"/>
    <n v="476006"/>
    <n v="2"/>
    <n v="177.06"/>
    <n v="180.67349999999999"/>
    <n v="8.8529999999999998E-2"/>
    <n v="9.0336749999999993E-2"/>
  </r>
  <r>
    <x v="12"/>
    <s v="E"/>
    <x v="9"/>
    <n v="476007"/>
    <n v="2"/>
    <n v="906.8"/>
    <n v="1314.5918999999999"/>
    <n v="0.45339999999999997"/>
    <n v="0.65729594999999996"/>
  </r>
  <r>
    <x v="12"/>
    <s v="E"/>
    <x v="9"/>
    <n v="476008"/>
    <n v="2"/>
    <n v="910.02"/>
    <n v="914.71389999999997"/>
    <n v="0.45500999999999997"/>
    <n v="0.45735694999999998"/>
  </r>
  <r>
    <x v="12"/>
    <s v="E"/>
    <x v="9"/>
    <n v="476009"/>
    <n v="2"/>
    <n v="9"/>
    <n v="9"/>
    <n v="4.4999999999999997E-3"/>
    <n v="4.4999999999999997E-3"/>
  </r>
  <r>
    <x v="12"/>
    <s v="E"/>
    <x v="9"/>
    <n v="476031"/>
    <n v="2"/>
    <n v="549.5"/>
    <n v="550.02"/>
    <n v="0.27474999999999999"/>
    <n v="0.27500999999999998"/>
  </r>
  <r>
    <x v="12"/>
    <s v="E"/>
    <x v="9"/>
    <n v="476032"/>
    <n v="2"/>
    <n v="1585.08"/>
    <n v="2711.5920000000001"/>
    <n v="0.79253999999999991"/>
    <n v="1.355796"/>
  </r>
  <r>
    <x v="12"/>
    <s v="E"/>
    <x v="9"/>
    <n v="476033"/>
    <n v="2"/>
    <n v="291"/>
    <n v="296.93889999999999"/>
    <n v="0.14549999999999999"/>
    <n v="0.14846945"/>
  </r>
  <r>
    <x v="12"/>
    <s v="E"/>
    <x v="9"/>
    <n v="476034"/>
    <n v="2"/>
    <n v="446"/>
    <n v="455.10210000000001"/>
    <n v="0.223"/>
    <n v="0.22755105"/>
  </r>
  <r>
    <x v="12"/>
    <s v="E"/>
    <x v="9"/>
    <n v="476035"/>
    <n v="2"/>
    <n v="579.89"/>
    <n v="591.72450000000003"/>
    <n v="0.28994500000000001"/>
    <n v="0.29586224999999999"/>
  </r>
  <r>
    <x v="12"/>
    <s v="E"/>
    <x v="9"/>
    <n v="476036"/>
    <n v="2"/>
    <n v="8.4"/>
    <n v="8.4"/>
    <n v="4.2000000000000006E-3"/>
    <n v="4.2000000000000006E-3"/>
  </r>
  <r>
    <x v="12"/>
    <s v="E"/>
    <x v="9"/>
    <n v="485932"/>
    <n v="2"/>
    <n v="331.2"/>
    <n v="337.95940000000002"/>
    <n v="0.1656"/>
    <n v="0.16897970000000001"/>
  </r>
  <r>
    <x v="12"/>
    <s v="E"/>
    <x v="9"/>
    <n v="486001"/>
    <n v="2"/>
    <n v="352.5"/>
    <n v="355.87759999999997"/>
    <n v="0.17624999999999999"/>
    <n v="0.17793879999999998"/>
  </r>
  <r>
    <x v="12"/>
    <s v="E"/>
    <x v="9"/>
    <n v="486005"/>
    <n v="2"/>
    <n v="10.5"/>
    <n v="10.7143"/>
    <n v="5.2500000000000003E-3"/>
    <n v="5.3571499999999998E-3"/>
  </r>
  <r>
    <x v="12"/>
    <s v="E"/>
    <x v="9"/>
    <n v="486031"/>
    <n v="2"/>
    <n v="0.12"/>
    <n v="0.12239999999999999"/>
    <n v="5.9999999999999995E-5"/>
    <n v="6.1199999999999997E-5"/>
  </r>
  <r>
    <x v="12"/>
    <s v="E"/>
    <x v="9"/>
    <n v="486034"/>
    <n v="2"/>
    <n v="19.920000000000002"/>
    <n v="20.326499999999999"/>
    <n v="9.9600000000000001E-3"/>
    <n v="1.016325E-2"/>
  </r>
  <r>
    <x v="12"/>
    <s v="E"/>
    <x v="10"/>
    <n v="475932"/>
    <n v="2"/>
    <n v="753"/>
    <n v="764.51020000000005"/>
    <n v="0.3765"/>
    <n v="0.38225510000000001"/>
  </r>
  <r>
    <x v="12"/>
    <s v="E"/>
    <x v="10"/>
    <n v="475934"/>
    <n v="2"/>
    <n v="16"/>
    <n v="16.326499999999999"/>
    <n v="8.0000000000000002E-3"/>
    <n v="8.1632500000000004E-3"/>
  </r>
  <r>
    <x v="12"/>
    <s v="E"/>
    <x v="10"/>
    <n v="485935"/>
    <n v="2"/>
    <n v="680.3"/>
    <n v="693.24490000000003"/>
    <n v="0.34014999999999995"/>
    <n v="0.34662245000000003"/>
  </r>
  <r>
    <x v="12"/>
    <s v="H"/>
    <x v="29"/>
    <n v="525902"/>
    <n v="2"/>
    <n v="495.35"/>
    <n v="505.41840000000002"/>
    <n v="0.24767500000000001"/>
    <n v="0.25270920000000002"/>
  </r>
  <r>
    <x v="12"/>
    <s v="H"/>
    <x v="11"/>
    <n v="515907"/>
    <n v="2"/>
    <n v="337.6"/>
    <n v="344.4898"/>
    <n v="0.16880000000000001"/>
    <n v="0.17224490000000001"/>
  </r>
  <r>
    <x v="12"/>
    <s v="H"/>
    <x v="11"/>
    <n v="515935"/>
    <n v="2"/>
    <n v="6"/>
    <n v="6"/>
    <n v="3.0000000000000001E-3"/>
    <n v="3.0000000000000001E-3"/>
  </r>
  <r>
    <x v="12"/>
    <s v="H"/>
    <x v="12"/>
    <n v="485832"/>
    <n v="2"/>
    <n v="176"/>
    <n v="179.59180000000001"/>
    <n v="8.7999999999999995E-2"/>
    <n v="8.9795899999999998E-2"/>
  </r>
  <r>
    <x v="12"/>
    <s v="H"/>
    <x v="12"/>
    <n v="485902"/>
    <n v="2"/>
    <n v="41.4"/>
    <n v="41.994999999999997"/>
    <n v="2.07E-2"/>
    <n v="2.0997499999999999E-2"/>
  </r>
  <r>
    <x v="12"/>
    <s v="H"/>
    <x v="12"/>
    <n v="485934"/>
    <n v="2"/>
    <n v="0.47"/>
    <n v="0.47960000000000003"/>
    <n v="2.3499999999999999E-4"/>
    <n v="2.398E-4"/>
  </r>
  <r>
    <x v="12"/>
    <s v="H"/>
    <x v="12"/>
    <n v="495831"/>
    <n v="2"/>
    <n v="804"/>
    <n v="828.75689999999997"/>
    <n v="0.40200000000000002"/>
    <n v="0.41437845000000001"/>
  </r>
  <r>
    <x v="12"/>
    <s v="H"/>
    <x v="12"/>
    <n v="495901"/>
    <n v="2"/>
    <n v="483.32"/>
    <n v="490.87759999999997"/>
    <n v="0.24165999999999999"/>
    <n v="0.24543879999999998"/>
  </r>
  <r>
    <x v="12"/>
    <s v="H"/>
    <x v="12"/>
    <n v="495931"/>
    <n v="2"/>
    <n v="875.85"/>
    <n v="893.72450000000003"/>
    <n v="0.43792500000000001"/>
    <n v="0.44686225000000002"/>
  </r>
  <r>
    <x v="12"/>
    <s v="H"/>
    <x v="12"/>
    <n v="495933"/>
    <n v="2"/>
    <n v="83.74"/>
    <n v="84.785300000000007"/>
    <n v="4.1869999999999997E-2"/>
    <n v="4.2392650000000004E-2"/>
  </r>
  <r>
    <x v="12"/>
    <s v="H"/>
    <x v="12"/>
    <n v="505831"/>
    <n v="2"/>
    <n v="396.42"/>
    <n v="402.38780000000003"/>
    <n v="0.19821"/>
    <n v="0.20119390000000001"/>
  </r>
  <r>
    <x v="12"/>
    <s v="H"/>
    <x v="12"/>
    <n v="505901"/>
    <n v="2"/>
    <n v="611.89"/>
    <n v="623.49270000000001"/>
    <n v="0.30594499999999997"/>
    <n v="0.31174635000000001"/>
  </r>
  <r>
    <x v="12"/>
    <s v="H"/>
    <x v="12"/>
    <n v="505902"/>
    <n v="2"/>
    <n v="2022.22"/>
    <n v="2095.3204999999998"/>
    <n v="1.01111"/>
    <n v="1.0476602499999998"/>
  </r>
  <r>
    <x v="12"/>
    <s v="H"/>
    <x v="12"/>
    <n v="515831"/>
    <n v="2"/>
    <n v="609"/>
    <n v="621.42859999999996"/>
    <n v="0.30449999999999999"/>
    <n v="0.3107143"/>
  </r>
  <r>
    <x v="12"/>
    <s v="H"/>
    <x v="12"/>
    <n v="515902"/>
    <n v="2"/>
    <n v="621.76"/>
    <n v="632.90060000000005"/>
    <n v="0.31087999999999999"/>
    <n v="0.31645030000000002"/>
  </r>
  <r>
    <x v="12"/>
    <s v="H"/>
    <x v="12"/>
    <n v="515904"/>
    <n v="2"/>
    <n v="239.04"/>
    <n v="239.27510000000001"/>
    <n v="0.11952"/>
    <n v="0.11963755000000001"/>
  </r>
  <r>
    <x v="12"/>
    <s v="H"/>
    <x v="12"/>
    <n v="525831"/>
    <n v="2"/>
    <n v="84"/>
    <n v="85.714299999999994"/>
    <n v="4.2000000000000003E-2"/>
    <n v="4.2857149999999997E-2"/>
  </r>
  <r>
    <x v="12"/>
    <s v="H"/>
    <x v="13"/>
    <n v="495932"/>
    <n v="2"/>
    <n v="914.29"/>
    <n v="932.94889999999998"/>
    <n v="0.45714499999999997"/>
    <n v="0.46647444999999998"/>
  </r>
  <r>
    <x v="12"/>
    <s v="H"/>
    <x v="13"/>
    <n v="495934"/>
    <n v="2"/>
    <n v="556"/>
    <n v="567.34690000000001"/>
    <n v="0.27800000000000002"/>
    <n v="0.28367344999999999"/>
  </r>
  <r>
    <x v="12"/>
    <s v="H"/>
    <x v="13"/>
    <n v="495936"/>
    <n v="2"/>
    <n v="330.7"/>
    <n v="337.44900000000001"/>
    <n v="0.16535"/>
    <n v="0.1687245"/>
  </r>
  <r>
    <x v="12"/>
    <s v="H"/>
    <x v="13"/>
    <n v="495938"/>
    <n v="2"/>
    <n v="201.75"/>
    <n v="205.86750000000001"/>
    <n v="0.10087500000000001"/>
    <n v="0.10293375"/>
  </r>
  <r>
    <x v="12"/>
    <s v="H"/>
    <x v="13"/>
    <n v="496002"/>
    <n v="2"/>
    <n v="5.3"/>
    <n v="5.4081999999999999"/>
    <n v="2.65E-3"/>
    <n v="2.7041000000000001E-3"/>
  </r>
  <r>
    <x v="12"/>
    <s v="H"/>
    <x v="13"/>
    <n v="505903"/>
    <n v="2"/>
    <n v="7620.87"/>
    <n v="7767.1126000000004"/>
    <n v="3.810435"/>
    <n v="3.8835563000000004"/>
  </r>
  <r>
    <x v="12"/>
    <s v="H"/>
    <x v="13"/>
    <n v="505904"/>
    <n v="2"/>
    <n v="216.9"/>
    <n v="221.32650000000001"/>
    <n v="0.10845"/>
    <n v="0.11066325"/>
  </r>
  <r>
    <x v="12"/>
    <s v="H"/>
    <x v="13"/>
    <n v="505905"/>
    <n v="2"/>
    <n v="69.8"/>
    <n v="71.224400000000003"/>
    <n v="3.49E-2"/>
    <n v="3.5612200000000004E-2"/>
  </r>
  <r>
    <x v="12"/>
    <s v="H"/>
    <x v="13"/>
    <n v="505906"/>
    <n v="2"/>
    <n v="492.8"/>
    <n v="502.8571"/>
    <n v="0.24640000000000001"/>
    <n v="0.25142855000000003"/>
  </r>
  <r>
    <x v="12"/>
    <s v="H"/>
    <x v="13"/>
    <n v="505907"/>
    <n v="2"/>
    <n v="2145.42"/>
    <n v="2185.2451999999998"/>
    <n v="1.0727100000000001"/>
    <n v="1.0926225999999999"/>
  </r>
  <r>
    <x v="12"/>
    <s v="H"/>
    <x v="13"/>
    <n v="505909"/>
    <n v="2"/>
    <n v="332.6"/>
    <n v="339.3877"/>
    <n v="0.1663"/>
    <n v="0.16969385000000001"/>
  </r>
  <r>
    <x v="12"/>
    <s v="H"/>
    <x v="13"/>
    <n v="505932"/>
    <n v="2"/>
    <n v="233.12"/>
    <n v="236.99270000000001"/>
    <n v="0.11656"/>
    <n v="0.11849635"/>
  </r>
  <r>
    <x v="12"/>
    <s v="H"/>
    <x v="13"/>
    <n v="505933"/>
    <n v="2"/>
    <n v="0.04"/>
    <n v="0.04"/>
    <n v="2.0000000000000002E-5"/>
    <n v="2.0000000000000002E-5"/>
  </r>
  <r>
    <x v="12"/>
    <s v="H"/>
    <x v="13"/>
    <n v="505934"/>
    <n v="2"/>
    <n v="27.66"/>
    <n v="28.143699999999999"/>
    <n v="1.383E-2"/>
    <n v="1.407185E-2"/>
  </r>
  <r>
    <x v="12"/>
    <s v="H"/>
    <x v="13"/>
    <n v="515901"/>
    <n v="2"/>
    <n v="2570.5100000000002"/>
    <n v="2614.9241999999999"/>
    <n v="1.285255"/>
    <n v="1.3074621"/>
  </r>
  <r>
    <x v="12"/>
    <s v="H"/>
    <x v="13"/>
    <n v="515903"/>
    <n v="2"/>
    <n v="389.9"/>
    <n v="402.13589999999999"/>
    <n v="0.19494999999999998"/>
    <n v="0.20106795"/>
  </r>
  <r>
    <x v="12"/>
    <s v="H"/>
    <x v="13"/>
    <n v="515905"/>
    <n v="2"/>
    <n v="88.5"/>
    <n v="90.781499999999994"/>
    <n v="4.4249999999999998E-2"/>
    <n v="4.5390749999999994E-2"/>
  </r>
  <r>
    <x v="12"/>
    <s v="H"/>
    <x v="13"/>
    <n v="515906"/>
    <n v="2"/>
    <n v="15.7"/>
    <n v="15.7714"/>
    <n v="7.8499999999999993E-3"/>
    <n v="7.8857000000000007E-3"/>
  </r>
  <r>
    <x v="12"/>
    <s v="H"/>
    <x v="13"/>
    <n v="525836"/>
    <n v="2"/>
    <n v="11"/>
    <n v="11.224500000000001"/>
    <n v="5.4999999999999997E-3"/>
    <n v="5.6122500000000001E-3"/>
  </r>
  <r>
    <x v="12"/>
    <s v="K"/>
    <x v="14"/>
    <n v="495800"/>
    <n v="4"/>
    <n v="4820.53"/>
    <n v="4937.3473000000004"/>
    <n v="2.4102649999999999"/>
    <n v="2.4686736500000004"/>
  </r>
  <r>
    <x v="12"/>
    <s v="K"/>
    <x v="14"/>
    <n v="495832"/>
    <n v="4"/>
    <n v="723.65"/>
    <n v="759.2287"/>
    <n v="0.36182500000000001"/>
    <n v="0.37961434999999999"/>
  </r>
  <r>
    <x v="12"/>
    <s v="K"/>
    <x v="14"/>
    <n v="505800"/>
    <n v="4"/>
    <n v="617.25"/>
    <n v="622.39859999999999"/>
    <n v="0.30862499999999998"/>
    <n v="0.31119930000000001"/>
  </r>
  <r>
    <x v="12"/>
    <s v="K"/>
    <x v="14"/>
    <n v="505832"/>
    <n v="4"/>
    <n v="224.83"/>
    <n v="259.23379999999997"/>
    <n v="0.112415"/>
    <n v="0.12961689999999998"/>
  </r>
  <r>
    <x v="12"/>
    <s v="K"/>
    <x v="14"/>
    <n v="515801"/>
    <n v="4"/>
    <n v="815.16"/>
    <n v="830.87750000000005"/>
    <n v="0.40758"/>
    <n v="0.41543875000000002"/>
  </r>
  <r>
    <x v="12"/>
    <s v="K"/>
    <x v="14"/>
    <n v="515802"/>
    <n v="4"/>
    <n v="511.42"/>
    <n v="515.26430000000005"/>
    <n v="0.25570999999999999"/>
    <n v="0.25763215"/>
  </r>
  <r>
    <x v="12"/>
    <s v="K"/>
    <x v="14"/>
    <n v="515833"/>
    <n v="4"/>
    <n v="464.3"/>
    <n v="472.2269"/>
    <n v="0.23215"/>
    <n v="0.23611345"/>
  </r>
  <r>
    <x v="12"/>
    <s v="K"/>
    <x v="14"/>
    <n v="525802"/>
    <n v="4"/>
    <n v="10"/>
    <n v="10.2041"/>
    <n v="5.0000000000000001E-3"/>
    <n v="5.1020500000000003E-3"/>
  </r>
  <r>
    <x v="12"/>
    <s v="K"/>
    <x v="14"/>
    <n v="525803"/>
    <n v="4"/>
    <n v="114"/>
    <n v="114"/>
    <n v="5.7000000000000002E-2"/>
    <n v="5.7000000000000002E-2"/>
  </r>
  <r>
    <x v="12"/>
    <s v="K"/>
    <x v="14"/>
    <n v="525805"/>
    <n v="4"/>
    <n v="44.47"/>
    <n v="45.313099999999999"/>
    <n v="2.2234999999999998E-2"/>
    <n v="2.2656550000000001E-2"/>
  </r>
  <r>
    <x v="12"/>
    <s v="K"/>
    <x v="14"/>
    <n v="525806"/>
    <n v="4"/>
    <n v="371.6"/>
    <n v="374.452"/>
    <n v="0.18580000000000002"/>
    <n v="0.187226"/>
  </r>
  <r>
    <x v="12"/>
    <s v="K"/>
    <x v="14"/>
    <n v="525807"/>
    <n v="4"/>
    <n v="176.38"/>
    <n v="179.42859999999999"/>
    <n v="8.8190000000000004E-2"/>
    <n v="8.9714299999999997E-2"/>
  </r>
  <r>
    <x v="12"/>
    <s v="K"/>
    <x v="14"/>
    <n v="525832"/>
    <n v="4"/>
    <n v="1.6"/>
    <n v="1.6327"/>
    <n v="8.0000000000000004E-4"/>
    <n v="8.1634999999999997E-4"/>
  </r>
  <r>
    <x v="12"/>
    <s v="K"/>
    <x v="14"/>
    <n v="525833"/>
    <n v="4"/>
    <n v="624.22"/>
    <n v="631.03060000000005"/>
    <n v="0.31211"/>
    <n v="0.3155153"/>
  </r>
  <r>
    <x v="12"/>
    <s v="K"/>
    <x v="14"/>
    <n v="525834"/>
    <n v="4"/>
    <n v="53"/>
    <n v="53.306100000000001"/>
    <n v="2.6499999999999999E-2"/>
    <n v="2.6653050000000001E-2"/>
  </r>
  <r>
    <x v="12"/>
    <s v="K"/>
    <x v="14"/>
    <n v="535802"/>
    <n v="4"/>
    <n v="5.5"/>
    <n v="5.5"/>
    <n v="2.7499999999999998E-3"/>
    <n v="2.7499999999999998E-3"/>
  </r>
  <r>
    <x v="12"/>
    <s v="K"/>
    <x v="14"/>
    <n v="535803"/>
    <n v="4"/>
    <n v="49"/>
    <n v="49.6327"/>
    <n v="2.4500000000000001E-2"/>
    <n v="2.4816350000000001E-2"/>
  </r>
  <r>
    <x v="12"/>
    <s v="K"/>
    <x v="15"/>
    <n v="495630"/>
    <n v="4"/>
    <n v="176"/>
    <n v="176"/>
    <n v="8.7999999999999995E-2"/>
    <n v="8.7999999999999995E-2"/>
  </r>
  <r>
    <x v="12"/>
    <s v="K"/>
    <x v="15"/>
    <n v="495700"/>
    <n v="4"/>
    <n v="44"/>
    <n v="88"/>
    <n v="2.1999999999999999E-2"/>
    <n v="4.3999999999999997E-2"/>
  </r>
  <r>
    <x v="12"/>
    <s v="K"/>
    <x v="15"/>
    <n v="505700"/>
    <n v="4"/>
    <n v="576.26"/>
    <n v="578.02329999999995"/>
    <n v="0.28813"/>
    <n v="0.28901164999999995"/>
  </r>
  <r>
    <x v="12"/>
    <s v="K"/>
    <x v="15"/>
    <n v="515630"/>
    <n v="4"/>
    <n v="746.47"/>
    <n v="809.00879999999995"/>
    <n v="0.37323500000000004"/>
    <n v="0.40450439999999999"/>
  </r>
  <r>
    <x v="12"/>
    <s v="K"/>
    <x v="15"/>
    <n v="515700"/>
    <n v="4"/>
    <n v="1870.41"/>
    <n v="2453.4589999999998"/>
    <n v="0.93520500000000006"/>
    <n v="1.2267294999999998"/>
  </r>
  <r>
    <x v="12"/>
    <s v="K"/>
    <x v="15"/>
    <n v="525600"/>
    <n v="4"/>
    <n v="864.12"/>
    <n v="1252.1199999999999"/>
    <n v="0.43206"/>
    <n v="0.62605999999999995"/>
  </r>
  <r>
    <x v="12"/>
    <s v="K"/>
    <x v="15"/>
    <n v="525630"/>
    <n v="4"/>
    <n v="535.44000000000005"/>
    <n v="600.01139999999998"/>
    <n v="0.26772000000000001"/>
    <n v="0.30000569999999999"/>
  </r>
  <r>
    <x v="12"/>
    <s v="K"/>
    <x v="15"/>
    <n v="525701"/>
    <n v="4"/>
    <n v="35.9"/>
    <n v="36.1449"/>
    <n v="1.7950000000000001E-2"/>
    <n v="1.807245E-2"/>
  </r>
  <r>
    <x v="12"/>
    <s v="K"/>
    <x v="15"/>
    <n v="525702"/>
    <n v="4"/>
    <n v="448.19"/>
    <n v="448.56060000000002"/>
    <n v="0.22409499999999999"/>
    <n v="0.22428030000000002"/>
  </r>
  <r>
    <x v="12"/>
    <s v="K"/>
    <x v="16"/>
    <n v="545732"/>
    <n v="4"/>
    <n v="97"/>
    <n v="194"/>
    <n v="4.8500000000000001E-2"/>
    <n v="9.7000000000000003E-2"/>
  </r>
  <r>
    <x v="12"/>
    <s v="K"/>
    <x v="16"/>
    <n v="555701"/>
    <n v="4"/>
    <n v="1093.77"/>
    <n v="1149.8860999999999"/>
    <n v="0.54688499999999995"/>
    <n v="0.57494305000000001"/>
  </r>
  <r>
    <x v="12"/>
    <s v="K"/>
    <x v="16"/>
    <n v="555702"/>
    <n v="4"/>
    <n v="128.80000000000001"/>
    <n v="131.42859999999999"/>
    <n v="6.4399999999999999E-2"/>
    <n v="6.5714299999999989E-2"/>
  </r>
  <r>
    <x v="12"/>
    <s v="K"/>
    <x v="16"/>
    <n v="565702"/>
    <n v="4"/>
    <n v="732.89"/>
    <n v="756.91359999999997"/>
    <n v="0.36644500000000002"/>
    <n v="0.37845679999999998"/>
  </r>
  <r>
    <x v="12"/>
    <s v="K"/>
    <x v="16"/>
    <n v="565704"/>
    <n v="4"/>
    <n v="25.9"/>
    <n v="26.338799999999999"/>
    <n v="1.295E-2"/>
    <n v="1.31694E-2"/>
  </r>
  <r>
    <x v="12"/>
    <s v="K"/>
    <x v="17"/>
    <n v="495730"/>
    <n v="4"/>
    <n v="3843.91"/>
    <n v="3850.8195000000001"/>
    <n v="1.9219549999999999"/>
    <n v="1.92540975"/>
  </r>
  <r>
    <x v="12"/>
    <s v="K"/>
    <x v="17"/>
    <n v="505730"/>
    <n v="4"/>
    <n v="2246.56"/>
    <n v="2368.0488"/>
    <n v="1.1232800000000001"/>
    <n v="1.1840244"/>
  </r>
  <r>
    <x v="12"/>
    <s v="K"/>
    <x v="17"/>
    <n v="515730"/>
    <n v="4"/>
    <n v="285.63"/>
    <n v="286.94740000000002"/>
    <n v="0.142815"/>
    <n v="0.14347370000000001"/>
  </r>
  <r>
    <x v="12"/>
    <s v="K"/>
    <x v="17"/>
    <n v="525731"/>
    <n v="4"/>
    <n v="128.85"/>
    <n v="130.3981"/>
    <n v="6.4424999999999996E-2"/>
    <n v="6.5199049999999995E-2"/>
  </r>
  <r>
    <x v="12"/>
    <s v="K"/>
    <x v="17"/>
    <n v="525732"/>
    <n v="4"/>
    <n v="172.24"/>
    <n v="175.42859999999999"/>
    <n v="8.6120000000000002E-2"/>
    <n v="8.7714299999999995E-2"/>
  </r>
  <r>
    <x v="12"/>
    <s v="K"/>
    <x v="17"/>
    <n v="525733"/>
    <n v="4"/>
    <n v="175.8"/>
    <n v="176.69380000000001"/>
    <n v="8.7900000000000006E-2"/>
    <n v="8.8346900000000006E-2"/>
  </r>
  <r>
    <x v="12"/>
    <s v="K"/>
    <x v="18"/>
    <n v="535530"/>
    <n v="4"/>
    <n v="3262.34"/>
    <n v="3352.8298"/>
    <n v="1.63117"/>
    <n v="1.6764148999999999"/>
  </r>
  <r>
    <x v="12"/>
    <s v="K"/>
    <x v="18"/>
    <n v="535601"/>
    <n v="4"/>
    <n v="226.26"/>
    <n v="230.8775"/>
    <n v="0.11312999999999999"/>
    <n v="0.11543874999999999"/>
  </r>
  <r>
    <x v="12"/>
    <s v="K"/>
    <x v="18"/>
    <n v="535602"/>
    <n v="4"/>
    <n v="1288.71"/>
    <n v="1338.8856000000001"/>
    <n v="0.64435500000000001"/>
    <n v="0.6694428"/>
  </r>
  <r>
    <x v="12"/>
    <s v="K"/>
    <x v="18"/>
    <n v="535631"/>
    <n v="4"/>
    <n v="263"/>
    <n v="263"/>
    <n v="0.13150000000000001"/>
    <n v="0.13150000000000001"/>
  </r>
  <r>
    <x v="12"/>
    <s v="K"/>
    <x v="18"/>
    <n v="535632"/>
    <n v="4"/>
    <n v="347.44"/>
    <n v="347.44"/>
    <n v="0.17371999999999999"/>
    <n v="0.17371999999999999"/>
  </r>
  <r>
    <x v="12"/>
    <s v="K"/>
    <x v="18"/>
    <n v="535633"/>
    <n v="4"/>
    <n v="4.8600000000000003"/>
    <n v="4.8600000000000003"/>
    <n v="2.4300000000000003E-3"/>
    <n v="2.4300000000000003E-3"/>
  </r>
  <r>
    <x v="12"/>
    <s v="K"/>
    <x v="18"/>
    <n v="535634"/>
    <n v="4"/>
    <n v="380"/>
    <n v="380"/>
    <n v="0.19"/>
    <n v="0.19"/>
  </r>
  <r>
    <x v="12"/>
    <s v="K"/>
    <x v="18"/>
    <n v="535703"/>
    <n v="4"/>
    <n v="63.6"/>
    <n v="63.918399999999998"/>
    <n v="3.1800000000000002E-2"/>
    <n v="3.19592E-2"/>
  </r>
  <r>
    <x v="12"/>
    <s v="K"/>
    <x v="18"/>
    <n v="535705"/>
    <n v="4"/>
    <n v="273.2"/>
    <n v="274.55099999999999"/>
    <n v="0.1366"/>
    <n v="0.13727549999999999"/>
  </r>
  <r>
    <x v="12"/>
    <s v="K"/>
    <x v="19"/>
    <n v="535702"/>
    <n v="4"/>
    <n v="3.6"/>
    <n v="3.6"/>
    <n v="1.8E-3"/>
    <n v="1.8E-3"/>
  </r>
  <r>
    <x v="12"/>
    <s v="K"/>
    <x v="19"/>
    <n v="545530"/>
    <n v="4"/>
    <n v="4049.64"/>
    <n v="4304.6400000000003"/>
    <n v="2.0248200000000001"/>
    <n v="2.15232"/>
  </r>
  <r>
    <x v="12"/>
    <s v="K"/>
    <x v="19"/>
    <n v="545601"/>
    <n v="4"/>
    <n v="134.6"/>
    <n v="136.7184"/>
    <n v="6.7299999999999999E-2"/>
    <n v="6.8359199999999995E-2"/>
  </r>
  <r>
    <x v="12"/>
    <s v="K"/>
    <x v="19"/>
    <n v="545602"/>
    <n v="4"/>
    <n v="2015.44"/>
    <n v="2022.6031"/>
    <n v="1.0077199999999999"/>
    <n v="1.01130155"/>
  </r>
  <r>
    <x v="12"/>
    <s v="K"/>
    <x v="19"/>
    <n v="545631"/>
    <n v="4"/>
    <n v="65.7"/>
    <n v="66.275499999999994"/>
    <n v="3.2850000000000004E-2"/>
    <n v="3.3137749999999994E-2"/>
  </r>
  <r>
    <x v="12"/>
    <s v="K"/>
    <x v="19"/>
    <n v="545632"/>
    <n v="4"/>
    <n v="17.600000000000001"/>
    <n v="17.8857"/>
    <n v="8.8000000000000005E-3"/>
    <n v="8.9428500000000005E-3"/>
  </r>
  <r>
    <x v="12"/>
    <s v="K"/>
    <x v="19"/>
    <n v="545633"/>
    <n v="4"/>
    <n v="30.8"/>
    <n v="31.428599999999999"/>
    <n v="1.54E-2"/>
    <n v="1.57143E-2"/>
  </r>
  <r>
    <x v="12"/>
    <s v="K"/>
    <x v="19"/>
    <n v="555500"/>
    <n v="4"/>
    <n v="3145.1"/>
    <n v="3975.1939000000002"/>
    <n v="1.5725499999999999"/>
    <n v="1.9875969500000001"/>
  </r>
  <r>
    <x v="12"/>
    <s v="K"/>
    <x v="19"/>
    <n v="555531"/>
    <n v="4"/>
    <n v="120"/>
    <n v="120"/>
    <n v="0.06"/>
    <n v="0.06"/>
  </r>
  <r>
    <x v="12"/>
    <s v="K"/>
    <x v="19"/>
    <n v="555532"/>
    <n v="4"/>
    <n v="1375.48"/>
    <n v="2559.08"/>
    <n v="0.68774000000000002"/>
    <n v="1.2795399999999999"/>
  </r>
  <r>
    <x v="12"/>
    <s v="K"/>
    <x v="19"/>
    <n v="555600"/>
    <n v="4"/>
    <n v="111.15"/>
    <n v="111.7989"/>
    <n v="5.5574999999999999E-2"/>
    <n v="5.5899450000000003E-2"/>
  </r>
  <r>
    <x v="12"/>
    <s v="K"/>
    <x v="19"/>
    <n v="555630"/>
    <n v="4"/>
    <n v="192.11"/>
    <n v="290.59980000000002"/>
    <n v="9.6055000000000001E-2"/>
    <n v="0.14529990000000001"/>
  </r>
  <r>
    <x v="12"/>
    <s v="K"/>
    <x v="19"/>
    <n v="565502"/>
    <n v="4"/>
    <n v="355.52"/>
    <n v="432.52"/>
    <n v="0.17776"/>
    <n v="0.21625999999999998"/>
  </r>
  <r>
    <x v="12"/>
    <s v="K"/>
    <x v="19"/>
    <n v="565534"/>
    <n v="4"/>
    <n v="15.84"/>
    <n v="15.84"/>
    <n v="7.92E-3"/>
    <n v="7.92E-3"/>
  </r>
  <r>
    <x v="12"/>
    <s v="K"/>
    <x v="20"/>
    <n v="535732"/>
    <n v="4"/>
    <n v="543"/>
    <n v="546.40819999999997"/>
    <n v="0.27150000000000002"/>
    <n v="0.27320410000000001"/>
  </r>
  <r>
    <x v="12"/>
    <s v="K"/>
    <x v="20"/>
    <n v="535733"/>
    <n v="4"/>
    <n v="302"/>
    <n v="308.16329999999999"/>
    <n v="0.151"/>
    <n v="0.15408164999999999"/>
  </r>
  <r>
    <x v="12"/>
    <s v="K"/>
    <x v="20"/>
    <n v="535734"/>
    <n v="4"/>
    <n v="108.5"/>
    <n v="108.5"/>
    <n v="5.425E-2"/>
    <n v="5.425E-2"/>
  </r>
  <r>
    <x v="12"/>
    <s v="K"/>
    <x v="20"/>
    <n v="545702"/>
    <n v="4"/>
    <n v="304.2"/>
    <n v="309.59589999999997"/>
    <n v="0.15209999999999999"/>
    <n v="0.15479794999999999"/>
  </r>
  <r>
    <x v="12"/>
    <s v="K"/>
    <x v="20"/>
    <n v="545734"/>
    <n v="4"/>
    <n v="401"/>
    <n v="408.08170000000001"/>
    <n v="0.20050000000000001"/>
    <n v="0.20404085"/>
  </r>
  <r>
    <x v="12"/>
    <s v="L"/>
    <x v="21"/>
    <n v="565602"/>
    <n v="4"/>
    <n v="4.4000000000000004"/>
    <n v="4.4016000000000002"/>
    <n v="2.2000000000000001E-3"/>
    <n v="2.2008000000000002E-3"/>
  </r>
  <r>
    <x v="12"/>
    <s v="L"/>
    <x v="21"/>
    <n v="565603"/>
    <n v="4"/>
    <n v="15.68"/>
    <n v="16"/>
    <n v="7.8399999999999997E-3"/>
    <n v="8.0000000000000002E-3"/>
  </r>
  <r>
    <x v="12"/>
    <s v="L"/>
    <x v="21"/>
    <n v="575603"/>
    <n v="4"/>
    <n v="114.9"/>
    <n v="123.0543"/>
    <n v="5.7450000000000001E-2"/>
    <n v="6.1527149999999996E-2"/>
  </r>
  <r>
    <x v="12"/>
    <s v="L"/>
    <x v="21"/>
    <n v="575604"/>
    <n v="4"/>
    <n v="229.46"/>
    <n v="233.96780000000001"/>
    <n v="0.11473"/>
    <n v="0.1169839"/>
  </r>
  <r>
    <x v="12"/>
    <s v="L"/>
    <x v="21"/>
    <n v="575605"/>
    <n v="4"/>
    <n v="451.84"/>
    <n v="461.06119999999999"/>
    <n v="0.22591999999999998"/>
    <n v="0.2305306"/>
  </r>
  <r>
    <x v="12"/>
    <s v="L"/>
    <x v="21"/>
    <n v="585601"/>
    <n v="4"/>
    <n v="107.14"/>
    <n v="114.9979"/>
    <n v="5.357E-2"/>
    <n v="5.749895E-2"/>
  </r>
  <r>
    <x v="12"/>
    <s v="L"/>
    <x v="21"/>
    <n v="585602"/>
    <n v="4"/>
    <n v="0.78"/>
    <n v="0.78"/>
    <n v="3.8999999999999999E-4"/>
    <n v="3.8999999999999999E-4"/>
  </r>
  <r>
    <x v="12"/>
    <s v="L"/>
    <x v="22"/>
    <n v="565402"/>
    <n v="4"/>
    <n v="49"/>
    <n v="98"/>
    <n v="2.4500000000000001E-2"/>
    <n v="4.9000000000000002E-2"/>
  </r>
  <r>
    <x v="12"/>
    <s v="L"/>
    <x v="22"/>
    <n v="565431"/>
    <n v="4"/>
    <n v="59.5"/>
    <n v="60.714300000000001"/>
    <n v="2.9749999999999999E-2"/>
    <n v="3.0357149999999999E-2"/>
  </r>
  <r>
    <x v="12"/>
    <s v="L"/>
    <x v="22"/>
    <n v="565501"/>
    <n v="4"/>
    <n v="21472.34"/>
    <n v="26145.144100000001"/>
    <n v="10.73617"/>
    <n v="13.072572050000002"/>
  </r>
  <r>
    <x v="12"/>
    <s v="L"/>
    <x v="22"/>
    <n v="565533"/>
    <n v="4"/>
    <n v="1396.84"/>
    <n v="1605.4685999999999"/>
    <n v="0.69841999999999993"/>
    <n v="0.80273430000000001"/>
  </r>
  <r>
    <x v="12"/>
    <s v="L"/>
    <x v="22"/>
    <n v="575432"/>
    <n v="4"/>
    <n v="1080.8"/>
    <n v="1197.0816"/>
    <n v="0.54039999999999999"/>
    <n v="0.59854079999999998"/>
  </r>
  <r>
    <x v="12"/>
    <s v="L"/>
    <x v="22"/>
    <n v="575501"/>
    <n v="4"/>
    <n v="540.5"/>
    <n v="547.29589999999996"/>
    <n v="0.27024999999999999"/>
    <n v="0.27364794999999997"/>
  </r>
  <r>
    <x v="12"/>
    <s v="L"/>
    <x v="22"/>
    <n v="575502"/>
    <n v="4"/>
    <n v="2887.8"/>
    <n v="4121.5878000000002"/>
    <n v="1.4439000000000002"/>
    <n v="2.0607939000000002"/>
  </r>
  <r>
    <x v="12"/>
    <s v="L"/>
    <x v="22"/>
    <n v="575531"/>
    <n v="4"/>
    <n v="21.26"/>
    <n v="21.26"/>
    <n v="1.0630000000000001E-2"/>
    <n v="1.0630000000000001E-2"/>
  </r>
  <r>
    <x v="12"/>
    <s v="L"/>
    <x v="22"/>
    <n v="575532"/>
    <n v="4"/>
    <n v="34.06"/>
    <n v="34.06"/>
    <n v="1.703E-2"/>
    <n v="1.703E-2"/>
  </r>
  <r>
    <x v="12"/>
    <s v="L"/>
    <x v="22"/>
    <n v="585432"/>
    <n v="4"/>
    <n v="2381.6799999999998"/>
    <n v="3688.8366999999998"/>
    <n v="1.1908399999999999"/>
    <n v="1.84441835"/>
  </r>
  <r>
    <x v="12"/>
    <s v="L"/>
    <x v="22"/>
    <n v="585502"/>
    <n v="4"/>
    <n v="1087.8"/>
    <n v="1087.8"/>
    <n v="0.54389999999999994"/>
    <n v="0.54389999999999994"/>
  </r>
  <r>
    <x v="12"/>
    <s v="L"/>
    <x v="22"/>
    <n v="585531"/>
    <n v="4"/>
    <n v="61.6"/>
    <n v="62.814300000000003"/>
    <n v="3.0800000000000001E-2"/>
    <n v="3.1407150000000002E-2"/>
  </r>
  <r>
    <x v="12"/>
    <s v="L"/>
    <x v="22"/>
    <n v="585532"/>
    <n v="4"/>
    <n v="28.27"/>
    <n v="28.27"/>
    <n v="1.4135E-2"/>
    <n v="1.4135E-2"/>
  </r>
  <r>
    <x v="12"/>
    <s v="L"/>
    <x v="22"/>
    <n v="595506"/>
    <n v="4"/>
    <n v="125.7"/>
    <n v="128.2653"/>
    <n v="6.2850000000000003E-2"/>
    <n v="6.4132649999999999E-2"/>
  </r>
  <r>
    <x v="12"/>
    <s v="L"/>
    <x v="22"/>
    <n v="595531"/>
    <n v="4"/>
    <n v="71.349999999999994"/>
    <n v="71.349999999999994"/>
    <n v="3.5674999999999998E-2"/>
    <n v="3.5674999999999998E-2"/>
  </r>
  <r>
    <x v="12"/>
    <s v="L"/>
    <x v="22"/>
    <n v="595532"/>
    <n v="4"/>
    <n v="5.9"/>
    <n v="5.9"/>
    <n v="2.9500000000000004E-3"/>
    <n v="2.9500000000000004E-3"/>
  </r>
  <r>
    <x v="12"/>
    <s v="L"/>
    <x v="23"/>
    <n v="565632"/>
    <n v="4"/>
    <n v="10"/>
    <n v="10.2041"/>
    <n v="5.0000000000000001E-3"/>
    <n v="5.1020500000000003E-3"/>
  </r>
  <r>
    <x v="12"/>
    <s v="L"/>
    <x v="23"/>
    <n v="565633"/>
    <n v="4"/>
    <n v="1084.6600000000001"/>
    <n v="1110.376"/>
    <n v="0.54233000000000009"/>
    <n v="0.55518800000000001"/>
  </r>
  <r>
    <x v="12"/>
    <s v="L"/>
    <x v="23"/>
    <n v="565634"/>
    <n v="4"/>
    <n v="1196.6199999999999"/>
    <n v="1282.7926"/>
    <n v="0.5983099999999999"/>
    <n v="0.64139630000000003"/>
  </r>
  <r>
    <x v="12"/>
    <s v="L"/>
    <x v="23"/>
    <n v="565703"/>
    <n v="4"/>
    <n v="2026.65"/>
    <n v="2029.1011000000001"/>
    <n v="1.013325"/>
    <n v="1.0145505500000001"/>
  </r>
  <r>
    <x v="12"/>
    <s v="L"/>
    <x v="23"/>
    <n v="575632"/>
    <n v="4"/>
    <n v="0.16"/>
    <n v="0.1633"/>
    <n v="8.0000000000000007E-5"/>
    <n v="8.1650000000000006E-5"/>
  </r>
  <r>
    <x v="12"/>
    <s v="L"/>
    <x v="23"/>
    <n v="575633"/>
    <n v="4"/>
    <n v="4.6399999999999997"/>
    <n v="4.7347000000000001"/>
    <n v="2.32E-3"/>
    <n v="2.3673500000000003E-3"/>
  </r>
  <r>
    <x v="12"/>
    <s v="L"/>
    <x v="23"/>
    <n v="575635"/>
    <n v="4"/>
    <n v="415.3"/>
    <n v="423.77550000000002"/>
    <n v="0.20765"/>
    <n v="0.21188775000000001"/>
  </r>
  <r>
    <x v="12"/>
    <s v="M"/>
    <x v="24"/>
    <n v="585400"/>
    <n v="4"/>
    <n v="2954"/>
    <n v="5247"/>
    <n v="1.4770000000000001"/>
    <n v="2.6234999999999999"/>
  </r>
  <r>
    <x v="12"/>
    <s v="M"/>
    <x v="24"/>
    <n v="585431"/>
    <n v="4"/>
    <n v="12090.6"/>
    <n v="18463.053100000001"/>
    <n v="6.0453000000000001"/>
    <n v="9.2315265499999999"/>
  </r>
  <r>
    <x v="12"/>
    <s v="M"/>
    <x v="24"/>
    <n v="585501"/>
    <n v="4"/>
    <n v="3.7"/>
    <n v="3.7"/>
    <n v="1.8500000000000001E-3"/>
    <n v="1.8500000000000001E-3"/>
  </r>
  <r>
    <x v="12"/>
    <s v="M"/>
    <x v="24"/>
    <n v="595400"/>
    <n v="4"/>
    <n v="452.5"/>
    <n v="474"/>
    <n v="0.22625000000000001"/>
    <n v="0.23699999999999999"/>
  </r>
  <r>
    <x v="12"/>
    <s v="M"/>
    <x v="24"/>
    <n v="595431"/>
    <n v="4"/>
    <n v="5200.03"/>
    <n v="9319.9171999999999"/>
    <n v="2.600015"/>
    <n v="4.6599585999999995"/>
  </r>
  <r>
    <x v="12"/>
    <s v="M"/>
    <x v="24"/>
    <n v="595432"/>
    <n v="4"/>
    <n v="1.05"/>
    <n v="1.05"/>
    <n v="5.2500000000000008E-4"/>
    <n v="5.2500000000000008E-4"/>
  </r>
  <r>
    <x v="12"/>
    <s v="M"/>
    <x v="24"/>
    <n v="595502"/>
    <n v="4"/>
    <n v="5.6"/>
    <n v="5.6"/>
    <n v="2.8E-3"/>
    <n v="2.8E-3"/>
  </r>
  <r>
    <x v="12"/>
    <s v="M"/>
    <x v="24"/>
    <n v="595503"/>
    <n v="4"/>
    <n v="3"/>
    <n v="3"/>
    <n v="1.5E-3"/>
    <n v="1.5E-3"/>
  </r>
  <r>
    <x v="12"/>
    <s v="M"/>
    <x v="24"/>
    <n v="595504"/>
    <n v="4"/>
    <n v="20.5"/>
    <n v="20.5"/>
    <n v="1.025E-2"/>
    <n v="1.025E-2"/>
  </r>
  <r>
    <x v="12"/>
    <s v="M"/>
    <x v="24"/>
    <n v="595505"/>
    <n v="4"/>
    <n v="261.7"/>
    <n v="261.7"/>
    <n v="0.13084999999999999"/>
    <n v="0.13084999999999999"/>
  </r>
  <r>
    <x v="12"/>
    <s v="M"/>
    <x v="24"/>
    <n v="595533"/>
    <n v="4"/>
    <n v="15.1"/>
    <n v="15.1"/>
    <n v="7.5499999999999994E-3"/>
    <n v="7.5499999999999994E-3"/>
  </r>
  <r>
    <x v="12"/>
    <s v="M"/>
    <x v="24"/>
    <n v="605400"/>
    <n v="4"/>
    <n v="795.44"/>
    <n v="1235.44"/>
    <n v="0.39772000000000002"/>
    <n v="0.61772000000000005"/>
  </r>
  <r>
    <x v="12"/>
    <s v="M"/>
    <x v="24"/>
    <n v="605431"/>
    <n v="4"/>
    <n v="24.95"/>
    <n v="25.031600000000001"/>
    <n v="1.2475E-2"/>
    <n v="1.2515800000000001E-2"/>
  </r>
  <r>
    <x v="12"/>
    <s v="M"/>
    <x v="24"/>
    <n v="605501"/>
    <n v="4"/>
    <n v="17.8"/>
    <n v="17.8"/>
    <n v="8.8999999999999999E-3"/>
    <n v="8.8999999999999999E-3"/>
  </r>
  <r>
    <x v="12"/>
    <s v="M"/>
    <x v="24"/>
    <n v="605503"/>
    <n v="4"/>
    <n v="57.75"/>
    <n v="57.75"/>
    <n v="2.8875000000000001E-2"/>
    <n v="2.8875000000000001E-2"/>
  </r>
  <r>
    <x v="12"/>
    <s v="M"/>
    <x v="24"/>
    <n v="605504"/>
    <n v="4"/>
    <n v="33"/>
    <n v="33"/>
    <n v="1.6500000000000001E-2"/>
    <n v="1.6500000000000001E-2"/>
  </r>
  <r>
    <x v="12"/>
    <s v="M"/>
    <x v="24"/>
    <n v="605507"/>
    <n v="4"/>
    <n v="16"/>
    <n v="16"/>
    <n v="8.0000000000000002E-3"/>
    <n v="8.0000000000000002E-3"/>
  </r>
  <r>
    <x v="12"/>
    <s v="M"/>
    <x v="24"/>
    <n v="615330"/>
    <n v="4"/>
    <n v="249"/>
    <n v="249"/>
    <n v="0.1245"/>
    <n v="0.1245"/>
  </r>
  <r>
    <x v="12"/>
    <s v="M"/>
    <x v="24"/>
    <n v="615400"/>
    <n v="4"/>
    <n v="169.47"/>
    <n v="171.64529999999999"/>
    <n v="8.4735000000000005E-2"/>
    <n v="8.582265E-2"/>
  </r>
  <r>
    <x v="12"/>
    <s v="M"/>
    <x v="24"/>
    <n v="615431"/>
    <n v="4"/>
    <n v="251.48"/>
    <n v="251.48"/>
    <n v="0.12573999999999999"/>
    <n v="0.12573999999999999"/>
  </r>
  <r>
    <x v="12"/>
    <s v="M"/>
    <x v="24"/>
    <n v="615432"/>
    <n v="4"/>
    <n v="110.4"/>
    <n v="110.4"/>
    <n v="5.5200000000000006E-2"/>
    <n v="5.5200000000000006E-2"/>
  </r>
  <r>
    <x v="12"/>
    <s v="M"/>
    <x v="24"/>
    <n v="615503"/>
    <n v="4"/>
    <n v="3.36"/>
    <n v="3.36"/>
    <n v="1.6799999999999999E-3"/>
    <n v="1.6799999999999999E-3"/>
  </r>
  <r>
    <x v="12"/>
    <s v="M"/>
    <x v="24"/>
    <n v="615505"/>
    <n v="4"/>
    <n v="50.4"/>
    <n v="50.4"/>
    <n v="2.52E-2"/>
    <n v="2.52E-2"/>
  </r>
  <r>
    <x v="12"/>
    <s v="M"/>
    <x v="24"/>
    <n v="625330"/>
    <n v="4"/>
    <n v="207"/>
    <n v="207"/>
    <n v="0.10349999999999999"/>
    <n v="0.10349999999999999"/>
  </r>
  <r>
    <x v="12"/>
    <s v="M"/>
    <x v="24"/>
    <n v="625401"/>
    <n v="4"/>
    <n v="85"/>
    <n v="86.734700000000004"/>
    <n v="4.2500000000000003E-2"/>
    <n v="4.3367349999999999E-2"/>
  </r>
  <r>
    <x v="12"/>
    <s v="M"/>
    <x v="24"/>
    <n v="625402"/>
    <n v="4"/>
    <n v="1792.46"/>
    <n v="2471.8987999999999"/>
    <n v="0.89622999999999997"/>
    <n v="1.2359494"/>
  </r>
  <r>
    <x v="12"/>
    <s v="M"/>
    <x v="24"/>
    <n v="625433"/>
    <n v="4"/>
    <n v="3.36"/>
    <n v="3.36"/>
    <n v="1.6799999999999999E-3"/>
    <n v="1.6799999999999999E-3"/>
  </r>
  <r>
    <x v="12"/>
    <s v="M"/>
    <x v="24"/>
    <n v="625435"/>
    <n v="4"/>
    <n v="61.95"/>
    <n v="62.559800000000003"/>
    <n v="3.0975000000000003E-2"/>
    <n v="3.1279899999999999E-2"/>
  </r>
  <r>
    <x v="12"/>
    <s v="M"/>
    <x v="24"/>
    <n v="625437"/>
    <n v="4"/>
    <n v="4.5"/>
    <n v="4.5918000000000001"/>
    <n v="2.2499999999999998E-3"/>
    <n v="2.2959E-3"/>
  </r>
  <r>
    <x v="12"/>
    <s v="M"/>
    <x v="24"/>
    <n v="635330"/>
    <n v="4"/>
    <n v="149.87"/>
    <n v="151.2929"/>
    <n v="7.4935000000000002E-2"/>
    <n v="7.5646450000000004E-2"/>
  </r>
  <r>
    <x v="12"/>
    <s v="M"/>
    <x v="24"/>
    <n v="635400"/>
    <n v="4"/>
    <n v="136.75"/>
    <n v="138.44390000000001"/>
    <n v="6.8375000000000005E-2"/>
    <n v="6.9221950000000004E-2"/>
  </r>
  <r>
    <x v="12"/>
    <s v="M"/>
    <x v="24"/>
    <n v="635432"/>
    <n v="4"/>
    <n v="4.5"/>
    <n v="4.5918000000000001"/>
    <n v="2.2499999999999998E-3"/>
    <n v="2.2959E-3"/>
  </r>
  <r>
    <x v="12"/>
    <s v="M"/>
    <x v="24"/>
    <n v="635433"/>
    <n v="4"/>
    <n v="16.41"/>
    <n v="16.613299999999999"/>
    <n v="8.2050000000000005E-3"/>
    <n v="8.3066499999999988E-3"/>
  </r>
  <r>
    <x v="12"/>
    <s v="M"/>
    <x v="24"/>
    <n v="635435"/>
    <n v="4"/>
    <n v="97.49"/>
    <n v="98.733599999999996"/>
    <n v="4.8744999999999997E-2"/>
    <n v="4.9366799999999995E-2"/>
  </r>
  <r>
    <x v="12"/>
    <s v="M"/>
    <x v="24"/>
    <n v="645331"/>
    <n v="4"/>
    <n v="5080.7299999999996"/>
    <n v="8269.3397999999997"/>
    <n v="2.540365"/>
    <n v="4.1346698999999996"/>
  </r>
  <r>
    <x v="12"/>
    <s v="M"/>
    <x v="24"/>
    <n v="645401"/>
    <n v="4"/>
    <n v="60.17"/>
    <n v="60.915300000000002"/>
    <n v="3.0085000000000001E-2"/>
    <n v="3.0457649999999999E-2"/>
  </r>
  <r>
    <x v="12"/>
    <s v="M"/>
    <x v="24"/>
    <n v="645431"/>
    <n v="4"/>
    <n v="16.41"/>
    <n v="16.613299999999999"/>
    <n v="8.2050000000000005E-3"/>
    <n v="8.3066499999999988E-3"/>
  </r>
  <r>
    <x v="12"/>
    <s v="M"/>
    <x v="25"/>
    <n v="645332"/>
    <n v="4"/>
    <n v="8.5"/>
    <n v="8.5"/>
    <n v="4.2500000000000003E-3"/>
    <n v="4.2500000000000003E-3"/>
  </r>
  <r>
    <x v="12"/>
    <s v="M"/>
    <x v="25"/>
    <n v="645408"/>
    <n v="4"/>
    <n v="10.94"/>
    <n v="11.0755"/>
    <n v="5.47E-3"/>
    <n v="5.5377500000000001E-3"/>
  </r>
  <r>
    <x v="12"/>
    <s v="M"/>
    <x v="25"/>
    <n v="655330"/>
    <n v="4"/>
    <n v="6205.85"/>
    <n v="9326.85"/>
    <n v="3.1029250000000004"/>
    <n v="4.6634250000000002"/>
  </r>
  <r>
    <x v="12"/>
    <s v="M"/>
    <x v="25"/>
    <n v="655404"/>
    <n v="4"/>
    <n v="0.55000000000000004"/>
    <n v="0.55000000000000004"/>
    <n v="2.7500000000000002E-4"/>
    <n v="2.7500000000000002E-4"/>
  </r>
  <r>
    <x v="12"/>
    <s v="M"/>
    <x v="25"/>
    <n v="665230"/>
    <n v="4"/>
    <n v="618"/>
    <n v="971"/>
    <n v="0.309"/>
    <n v="0.48549999999999999"/>
  </r>
  <r>
    <x v="12"/>
    <s v="M"/>
    <x v="25"/>
    <n v="665301"/>
    <n v="4"/>
    <n v="1653.9"/>
    <n v="1653.9"/>
    <n v="0.82695000000000007"/>
    <n v="0.82695000000000007"/>
  </r>
  <r>
    <x v="12"/>
    <s v="M"/>
    <x v="25"/>
    <n v="665331"/>
    <n v="4"/>
    <n v="27.8"/>
    <n v="27.8"/>
    <n v="1.3900000000000001E-2"/>
    <n v="1.3900000000000001E-2"/>
  </r>
  <r>
    <x v="12"/>
    <s v="M"/>
    <x v="25"/>
    <n v="665332"/>
    <n v="4"/>
    <n v="0.5"/>
    <n v="0.5"/>
    <n v="2.5000000000000001E-4"/>
    <n v="2.5000000000000001E-4"/>
  </r>
  <r>
    <x v="12"/>
    <s v="M"/>
    <x v="25"/>
    <n v="665333"/>
    <n v="4"/>
    <n v="223.07"/>
    <n v="323.07"/>
    <n v="0.111535"/>
    <n v="0.16153499999999998"/>
  </r>
  <r>
    <x v="12"/>
    <s v="M"/>
    <x v="25"/>
    <n v="675230"/>
    <n v="4"/>
    <n v="3608"/>
    <n v="4785"/>
    <n v="1.804"/>
    <n v="2.3925000000000001"/>
  </r>
  <r>
    <x v="12"/>
    <s v="M"/>
    <x v="25"/>
    <n v="675301"/>
    <n v="4"/>
    <n v="1.27"/>
    <n v="1.2959000000000001"/>
    <n v="6.3500000000000004E-4"/>
    <n v="6.4795E-4"/>
  </r>
  <r>
    <x v="12"/>
    <s v="M"/>
    <x v="25"/>
    <n v="675302"/>
    <n v="4"/>
    <n v="428.16"/>
    <n v="746.3673"/>
    <n v="0.21408000000000002"/>
    <n v="0.37318364999999998"/>
  </r>
  <r>
    <x v="12"/>
    <s v="M"/>
    <x v="25"/>
    <n v="675303"/>
    <n v="4"/>
    <n v="28"/>
    <n v="28"/>
    <n v="1.4E-2"/>
    <n v="1.4E-2"/>
  </r>
  <r>
    <x v="12"/>
    <s v="M"/>
    <x v="25"/>
    <n v="685231"/>
    <n v="4"/>
    <n v="3002.25"/>
    <n v="5729.1229000000003"/>
    <n v="1.501125"/>
    <n v="2.8645614500000001"/>
  </r>
  <r>
    <x v="12"/>
    <s v="M"/>
    <x v="25"/>
    <n v="685301"/>
    <n v="4"/>
    <n v="1.27"/>
    <n v="1.2959000000000001"/>
    <n v="6.3500000000000004E-4"/>
    <n v="6.4795E-4"/>
  </r>
  <r>
    <x v="12"/>
    <s v="M"/>
    <x v="25"/>
    <n v="685302"/>
    <n v="4"/>
    <n v="10.16"/>
    <n v="10.3673"/>
    <n v="5.0800000000000003E-3"/>
    <n v="5.1836499999999997E-3"/>
  </r>
  <r>
    <x v="12"/>
    <s v="M"/>
    <x v="25"/>
    <n v="695200"/>
    <n v="4"/>
    <n v="70"/>
    <n v="111"/>
    <n v="3.5000000000000003E-2"/>
    <n v="5.5500000000000001E-2"/>
  </r>
  <r>
    <x v="12"/>
    <s v="M"/>
    <x v="25"/>
    <n v="695237"/>
    <n v="4"/>
    <n v="91"/>
    <n v="92.857200000000006"/>
    <n v="4.5499999999999999E-2"/>
    <n v="4.64286E-2"/>
  </r>
  <r>
    <x v="12"/>
    <s v="M"/>
    <x v="25"/>
    <n v="695239"/>
    <n v="4"/>
    <n v="696.17"/>
    <n v="703.06330000000003"/>
    <n v="0.34808499999999998"/>
    <n v="0.35153165000000003"/>
  </r>
  <r>
    <x v="12"/>
    <s v="O"/>
    <x v="26"/>
    <n v="655409"/>
    <n v="4"/>
    <n v="10.48"/>
    <n v="10.48"/>
    <n v="5.2399999999999999E-3"/>
    <n v="5.2399999999999999E-3"/>
  </r>
  <r>
    <x v="12"/>
    <s v="O"/>
    <x v="26"/>
    <n v="665401"/>
    <n v="4"/>
    <n v="23.33"/>
    <n v="23.33"/>
    <n v="1.1664999999999998E-2"/>
    <n v="1.1664999999999998E-2"/>
  </r>
  <r>
    <x v="12"/>
    <s v="O"/>
    <x v="26"/>
    <n v="665403"/>
    <n v="4"/>
    <n v="1.17"/>
    <n v="1.17"/>
    <n v="5.8500000000000002E-4"/>
    <n v="5.8500000000000002E-4"/>
  </r>
  <r>
    <x v="12"/>
    <s v="O"/>
    <x v="26"/>
    <n v="675331"/>
    <n v="4"/>
    <n v="8.25"/>
    <n v="8.25"/>
    <n v="4.1250000000000002E-3"/>
    <n v="4.1250000000000002E-3"/>
  </r>
  <r>
    <x v="12"/>
    <s v="O"/>
    <x v="26"/>
    <n v="675332"/>
    <n v="4"/>
    <n v="1.27"/>
    <n v="1.2959000000000001"/>
    <n v="6.3500000000000004E-4"/>
    <n v="6.4795E-4"/>
  </r>
  <r>
    <x v="12"/>
    <s v="O"/>
    <x v="26"/>
    <n v="675333"/>
    <n v="4"/>
    <n v="8.89"/>
    <n v="9.0714000000000006"/>
    <n v="4.4450000000000002E-3"/>
    <n v="4.5357000000000001E-3"/>
  </r>
  <r>
    <x v="12"/>
    <s v="O"/>
    <x v="26"/>
    <n v="685304"/>
    <n v="4"/>
    <n v="315.08"/>
    <n v="434.28570000000002"/>
    <n v="0.15753999999999999"/>
    <n v="0.21714285"/>
  </r>
  <r>
    <x v="12"/>
    <s v="O"/>
    <x v="26"/>
    <n v="685331"/>
    <n v="4"/>
    <n v="11.5"/>
    <n v="11.5"/>
    <n v="5.7499999999999999E-3"/>
    <n v="5.7499999999999999E-3"/>
  </r>
  <r>
    <x v="12"/>
    <s v="O"/>
    <x v="26"/>
    <n v="695234"/>
    <n v="4"/>
    <n v="46.8"/>
    <n v="93.6"/>
    <n v="2.3399999999999997E-2"/>
    <n v="4.6799999999999994E-2"/>
  </r>
  <r>
    <x v="12"/>
    <s v="O"/>
    <x v="26"/>
    <n v="695301"/>
    <n v="4"/>
    <n v="96.6"/>
    <n v="96.6"/>
    <n v="4.8299999999999996E-2"/>
    <n v="4.8299999999999996E-2"/>
  </r>
  <r>
    <x v="12"/>
    <s v="O"/>
    <x v="26"/>
    <n v="705231"/>
    <n v="4"/>
    <n v="51"/>
    <n v="102"/>
    <n v="2.5499999999999998E-2"/>
    <n v="5.0999999999999997E-2"/>
  </r>
  <r>
    <x v="12"/>
    <s v="O"/>
    <x v="26"/>
    <n v="705300"/>
    <n v="4"/>
    <n v="714"/>
    <n v="714"/>
    <n v="0.35699999999999998"/>
    <n v="0.35699999999999998"/>
  </r>
  <r>
    <x v="12"/>
    <s v="O"/>
    <x v="26"/>
    <n v="715202"/>
    <n v="4"/>
    <n v="342"/>
    <n v="342"/>
    <n v="0.17100000000000001"/>
    <n v="0.17100000000000001"/>
  </r>
  <r>
    <x v="12"/>
    <s v="O"/>
    <x v="26"/>
    <n v="715231"/>
    <n v="4"/>
    <n v="15.24"/>
    <n v="15.551"/>
    <n v="7.62E-3"/>
    <n v="7.7755000000000003E-3"/>
  </r>
  <r>
    <x v="12"/>
    <s v="O"/>
    <x v="27"/>
    <n v="695600"/>
    <n v="4"/>
    <n v="75"/>
    <n v="75"/>
    <n v="3.7499999999999999E-2"/>
    <n v="3.7499999999999999E-2"/>
  </r>
  <r>
    <x v="12"/>
    <s v="O"/>
    <x v="27"/>
    <n v="705600"/>
    <n v="4"/>
    <n v="829"/>
    <n v="829"/>
    <n v="0.41449999999999998"/>
    <n v="0.41449999999999998"/>
  </r>
  <r>
    <x v="12"/>
    <s v="O"/>
    <x v="27"/>
    <n v="725630"/>
    <n v="4"/>
    <n v="112"/>
    <n v="224"/>
    <n v="5.6000000000000001E-2"/>
    <n v="0.112"/>
  </r>
  <r>
    <x v="12"/>
    <s v="O"/>
    <x v="27"/>
    <n v="735630"/>
    <n v="4"/>
    <n v="79"/>
    <n v="158"/>
    <n v="3.95E-2"/>
    <n v="7.9000000000000001E-2"/>
  </r>
  <r>
    <x v="12"/>
    <s v="O"/>
    <x v="27"/>
    <n v="735730"/>
    <n v="4"/>
    <n v="34"/>
    <n v="34"/>
    <n v="1.7000000000000001E-2"/>
    <n v="1.7000000000000001E-2"/>
  </r>
  <r>
    <x v="12"/>
    <s v="O"/>
    <x v="27"/>
    <n v="745730"/>
    <n v="4"/>
    <n v="41"/>
    <n v="41"/>
    <n v="2.0500000000000001E-2"/>
    <n v="2.0500000000000001E-2"/>
  </r>
  <r>
    <x v="12"/>
    <s v="O"/>
    <x v="28"/>
    <n v="635504"/>
    <n v="4"/>
    <n v="2.6"/>
    <n v="2.6"/>
    <n v="1.2999999999999999E-3"/>
    <n v="1.2999999999999999E-3"/>
  </r>
  <r>
    <x v="12"/>
    <s v="O"/>
    <x v="28"/>
    <n v="635530"/>
    <n v="4"/>
    <n v="36.4"/>
    <n v="36.4"/>
    <n v="1.8200000000000001E-2"/>
    <n v="1.8200000000000001E-2"/>
  </r>
  <r>
    <x v="12"/>
    <s v="O"/>
    <x v="28"/>
    <n v="635600"/>
    <n v="4"/>
    <n v="68"/>
    <n v="68"/>
    <n v="3.4000000000000002E-2"/>
    <n v="3.4000000000000002E-2"/>
  </r>
  <r>
    <x v="12"/>
    <s v="O"/>
    <x v="28"/>
    <n v="645433"/>
    <n v="4"/>
    <n v="4"/>
    <n v="4"/>
    <n v="2E-3"/>
    <n v="2E-3"/>
  </r>
  <r>
    <x v="12"/>
    <s v="O"/>
    <x v="28"/>
    <n v="645600"/>
    <n v="4"/>
    <n v="3"/>
    <n v="3"/>
    <n v="1.5E-3"/>
    <n v="1.5E-3"/>
  </r>
  <r>
    <x v="12"/>
    <s v="O"/>
    <x v="28"/>
    <n v="675500"/>
    <n v="4"/>
    <n v="2.52"/>
    <n v="2.52"/>
    <n v="1.2600000000000001E-3"/>
    <n v="1.2600000000000001E-3"/>
  </r>
  <r>
    <x v="13"/>
    <s v="A"/>
    <x v="0"/>
    <n v="345602"/>
    <n v="1"/>
    <n v="1350.14"/>
    <n v="1352.4882"/>
    <n v="0.67507000000000006"/>
    <n v="0.67624410000000001"/>
  </r>
  <r>
    <x v="13"/>
    <s v="A"/>
    <x v="0"/>
    <n v="345607"/>
    <n v="1"/>
    <n v="3052.18"/>
    <n v="3058.1570999999999"/>
    <n v="1.5260899999999999"/>
    <n v="1.5290785499999999"/>
  </r>
  <r>
    <x v="13"/>
    <s v="A"/>
    <x v="0"/>
    <n v="355601"/>
    <n v="1"/>
    <n v="12375.16"/>
    <n v="12482.008900000001"/>
    <n v="6.1875799999999996"/>
    <n v="6.2410044500000001"/>
  </r>
  <r>
    <x v="13"/>
    <s v="A"/>
    <x v="0"/>
    <n v="355602"/>
    <n v="1"/>
    <n v="3345.38"/>
    <n v="3352.6396"/>
    <n v="1.67269"/>
    <n v="1.6763197999999999"/>
  </r>
  <r>
    <x v="13"/>
    <s v="A"/>
    <x v="0"/>
    <n v="355631"/>
    <n v="1"/>
    <n v="31127.95"/>
    <n v="31192.839400000001"/>
    <n v="15.563975000000001"/>
    <n v="15.5964197"/>
  </r>
  <r>
    <x v="13"/>
    <s v="A"/>
    <x v="0"/>
    <n v="355632"/>
    <n v="1"/>
    <n v="167"/>
    <n v="168.95920000000001"/>
    <n v="8.3500000000000005E-2"/>
    <n v="8.4479600000000002E-2"/>
  </r>
  <r>
    <x v="13"/>
    <s v="A"/>
    <x v="0"/>
    <n v="355633"/>
    <n v="1"/>
    <n v="7862.45"/>
    <n v="7885.9008999999996"/>
    <n v="3.931225"/>
    <n v="3.9429504499999997"/>
  </r>
  <r>
    <x v="13"/>
    <s v="A"/>
    <x v="0"/>
    <n v="355634"/>
    <n v="1"/>
    <n v="530.01"/>
    <n v="534.11210000000005"/>
    <n v="0.26500499999999999"/>
    <n v="0.26705605000000004"/>
  </r>
  <r>
    <x v="13"/>
    <s v="A"/>
    <x v="0"/>
    <n v="355635"/>
    <n v="1"/>
    <n v="1085.02"/>
    <n v="1089.5805"/>
    <n v="0.54250999999999994"/>
    <n v="0.54479025000000003"/>
  </r>
  <r>
    <x v="13"/>
    <s v="A"/>
    <x v="0"/>
    <n v="355702"/>
    <n v="1"/>
    <n v="2956.32"/>
    <n v="2964.0473999999999"/>
    <n v="1.4781600000000001"/>
    <n v="1.4820237000000001"/>
  </r>
  <r>
    <x v="13"/>
    <s v="A"/>
    <x v="0"/>
    <n v="355703"/>
    <n v="1"/>
    <n v="1911.26"/>
    <n v="1913.5376000000001"/>
    <n v="0.95562999999999998"/>
    <n v="0.95676880000000009"/>
  </r>
  <r>
    <x v="13"/>
    <s v="A"/>
    <x v="0"/>
    <n v="355704"/>
    <n v="1"/>
    <n v="167.5"/>
    <n v="167.6429"/>
    <n v="8.3750000000000005E-2"/>
    <n v="8.3821449999999992E-2"/>
  </r>
  <r>
    <x v="13"/>
    <s v="A"/>
    <x v="0"/>
    <n v="355705"/>
    <n v="1"/>
    <n v="110"/>
    <n v="110"/>
    <n v="5.5E-2"/>
    <n v="5.5E-2"/>
  </r>
  <r>
    <x v="13"/>
    <s v="A"/>
    <x v="0"/>
    <n v="355706"/>
    <n v="1"/>
    <n v="37"/>
    <n v="37"/>
    <n v="1.8499999999999999E-2"/>
    <n v="1.8499999999999999E-2"/>
  </r>
  <r>
    <x v="13"/>
    <s v="A"/>
    <x v="0"/>
    <n v="365630"/>
    <n v="1"/>
    <n v="410.9"/>
    <n v="410.9"/>
    <n v="0.20544999999999999"/>
    <n v="0.20544999999999999"/>
  </r>
  <r>
    <x v="13"/>
    <s v="A"/>
    <x v="0"/>
    <n v="365701"/>
    <n v="1"/>
    <n v="9685.3799999999992"/>
    <n v="9703.4150000000009"/>
    <n v="4.8426899999999993"/>
    <n v="4.8517075000000007"/>
  </r>
  <r>
    <x v="13"/>
    <s v="A"/>
    <x v="0"/>
    <n v="365702"/>
    <n v="1"/>
    <n v="2132.21"/>
    <n v="2141.6817000000001"/>
    <n v="1.0661050000000001"/>
    <n v="1.07084085"/>
  </r>
  <r>
    <x v="13"/>
    <s v="A"/>
    <x v="1"/>
    <n v="375730"/>
    <n v="1"/>
    <n v="8644.83"/>
    <n v="8644.83"/>
    <n v="4.3224150000000003"/>
    <n v="4.3224150000000003"/>
  </r>
  <r>
    <x v="13"/>
    <s v="A"/>
    <x v="1"/>
    <n v="375801"/>
    <n v="1"/>
    <n v="9995.51"/>
    <n v="10013.413"/>
    <n v="4.9977549999999997"/>
    <n v="5.0067064999999999"/>
  </r>
  <r>
    <x v="13"/>
    <s v="A"/>
    <x v="1"/>
    <n v="375802"/>
    <n v="1"/>
    <n v="8.44"/>
    <n v="8.44"/>
    <n v="4.2199999999999998E-3"/>
    <n v="4.2199999999999998E-3"/>
  </r>
  <r>
    <x v="13"/>
    <s v="A"/>
    <x v="1"/>
    <n v="375831"/>
    <n v="1"/>
    <n v="435.01"/>
    <n v="435.01"/>
    <n v="0.217505"/>
    <n v="0.217505"/>
  </r>
  <r>
    <x v="13"/>
    <s v="A"/>
    <x v="1"/>
    <n v="375832"/>
    <n v="1"/>
    <n v="799.65"/>
    <n v="799.65"/>
    <n v="0.39982499999999999"/>
    <n v="0.39982499999999999"/>
  </r>
  <r>
    <x v="13"/>
    <s v="A"/>
    <x v="1"/>
    <n v="385800"/>
    <n v="1"/>
    <n v="23424.41"/>
    <n v="23808.209699999999"/>
    <n v="11.712204999999999"/>
    <n v="11.90410485"/>
  </r>
  <r>
    <x v="13"/>
    <s v="A"/>
    <x v="1"/>
    <n v="385831"/>
    <n v="1"/>
    <n v="5945.8"/>
    <n v="5945.8"/>
    <n v="2.9729000000000001"/>
    <n v="2.9729000000000001"/>
  </r>
  <r>
    <x v="13"/>
    <s v="A"/>
    <x v="1"/>
    <n v="385901"/>
    <n v="1"/>
    <n v="42.99"/>
    <n v="42.99"/>
    <n v="2.1495E-2"/>
    <n v="2.1495E-2"/>
  </r>
  <r>
    <x v="13"/>
    <s v="A"/>
    <x v="1"/>
    <n v="385902"/>
    <n v="1"/>
    <n v="502"/>
    <n v="502"/>
    <n v="0.251"/>
    <n v="0.251"/>
  </r>
  <r>
    <x v="13"/>
    <s v="A"/>
    <x v="1"/>
    <n v="395800"/>
    <n v="1"/>
    <n v="12367.97"/>
    <n v="12774.016900000001"/>
    <n v="6.1839849999999998"/>
    <n v="6.3870084500000006"/>
  </r>
  <r>
    <x v="13"/>
    <s v="A"/>
    <x v="1"/>
    <n v="395830"/>
    <n v="1"/>
    <n v="4588.5600000000004"/>
    <n v="4588.7701999999999"/>
    <n v="2.2942800000000001"/>
    <n v="2.2943851"/>
  </r>
  <r>
    <x v="13"/>
    <s v="A"/>
    <x v="1"/>
    <n v="395901"/>
    <n v="1"/>
    <n v="160.9"/>
    <n v="160.9"/>
    <n v="8.0450000000000008E-2"/>
    <n v="8.0450000000000008E-2"/>
  </r>
  <r>
    <x v="13"/>
    <s v="A"/>
    <x v="2"/>
    <n v="395931"/>
    <n v="1"/>
    <n v="276.8"/>
    <n v="276.8"/>
    <n v="0.1384"/>
    <n v="0.1384"/>
  </r>
  <r>
    <x v="13"/>
    <s v="A"/>
    <x v="2"/>
    <n v="405830"/>
    <n v="1"/>
    <n v="1160.2"/>
    <n v="1160.2"/>
    <n v="0.58010000000000006"/>
    <n v="0.58010000000000006"/>
  </r>
  <r>
    <x v="13"/>
    <s v="A"/>
    <x v="2"/>
    <n v="405900"/>
    <n v="1"/>
    <n v="7711.64"/>
    <n v="7715.5991999999997"/>
    <n v="3.85582"/>
    <n v="3.8577995999999999"/>
  </r>
  <r>
    <x v="13"/>
    <s v="A"/>
    <x v="2"/>
    <n v="405933"/>
    <n v="1"/>
    <n v="60.39"/>
    <n v="142.29"/>
    <n v="3.0195E-2"/>
    <n v="7.1145E-2"/>
  </r>
  <r>
    <x v="13"/>
    <s v="A"/>
    <x v="2"/>
    <n v="405934"/>
    <n v="1"/>
    <n v="99.2"/>
    <n v="99.2"/>
    <n v="4.9599999999999998E-2"/>
    <n v="4.9599999999999998E-2"/>
  </r>
  <r>
    <x v="13"/>
    <s v="A"/>
    <x v="2"/>
    <n v="415830"/>
    <n v="1"/>
    <n v="265.5"/>
    <n v="265.5"/>
    <n v="0.13275000000000001"/>
    <n v="0.13275000000000001"/>
  </r>
  <r>
    <x v="13"/>
    <s v="A"/>
    <x v="2"/>
    <n v="415900"/>
    <n v="1"/>
    <n v="2322.59"/>
    <n v="2323.3357000000001"/>
    <n v="1.161295"/>
    <n v="1.1616678499999999"/>
  </r>
  <r>
    <x v="13"/>
    <s v="A"/>
    <x v="2"/>
    <n v="415931"/>
    <n v="1"/>
    <n v="140.19999999999999"/>
    <n v="140.4"/>
    <n v="7.0099999999999996E-2"/>
    <n v="7.0199999999999999E-2"/>
  </r>
  <r>
    <x v="13"/>
    <s v="A"/>
    <x v="2"/>
    <n v="415932"/>
    <n v="1"/>
    <n v="5.0599999999999996"/>
    <n v="5.1071"/>
    <n v="2.5299999999999997E-3"/>
    <n v="2.5535499999999999E-3"/>
  </r>
  <r>
    <x v="13"/>
    <s v="A"/>
    <x v="2"/>
    <n v="425830"/>
    <n v="1"/>
    <n v="41.58"/>
    <n v="41.58"/>
    <n v="2.0789999999999999E-2"/>
    <n v="2.0789999999999999E-2"/>
  </r>
  <r>
    <x v="13"/>
    <s v="A"/>
    <x v="2"/>
    <n v="425900"/>
    <n v="1"/>
    <n v="20.85"/>
    <n v="21.196899999999999"/>
    <n v="1.0425E-2"/>
    <n v="1.0598449999999999E-2"/>
  </r>
  <r>
    <x v="13"/>
    <s v="A"/>
    <x v="2"/>
    <n v="425931"/>
    <n v="1"/>
    <n v="2416.12"/>
    <n v="2428.0367000000001"/>
    <n v="1.2080599999999999"/>
    <n v="1.2140183500000001"/>
  </r>
  <r>
    <x v="13"/>
    <s v="A"/>
    <x v="2"/>
    <n v="426002"/>
    <n v="1"/>
    <n v="0.46"/>
    <n v="0.46429999999999999"/>
    <n v="2.3000000000000001E-4"/>
    <n v="2.3215000000000001E-4"/>
  </r>
  <r>
    <x v="13"/>
    <s v="A"/>
    <x v="2"/>
    <n v="435900"/>
    <n v="2"/>
    <n v="838"/>
    <n v="840.59190000000001"/>
    <n v="0.41899999999999998"/>
    <n v="0.42029595000000003"/>
  </r>
  <r>
    <x v="13"/>
    <s v="A"/>
    <x v="2"/>
    <n v="435931"/>
    <n v="2"/>
    <n v="6447.45"/>
    <n v="6621.7525999999998"/>
    <n v="3.223725"/>
    <n v="3.3108762999999999"/>
  </r>
  <r>
    <x v="13"/>
    <s v="A"/>
    <x v="2"/>
    <n v="435932"/>
    <n v="2"/>
    <n v="8.2799999999999994"/>
    <n v="8.3571000000000009"/>
    <n v="4.1399999999999996E-3"/>
    <n v="4.1785500000000005E-3"/>
  </r>
  <r>
    <x v="13"/>
    <s v="A"/>
    <x v="3"/>
    <n v="335631"/>
    <n v="1"/>
    <n v="140.80000000000001"/>
    <n v="140.80000000000001"/>
    <n v="7.0400000000000004E-2"/>
    <n v="7.0400000000000004E-2"/>
  </r>
  <r>
    <x v="13"/>
    <s v="A"/>
    <x v="3"/>
    <n v="335701"/>
    <n v="1"/>
    <n v="3773.98"/>
    <n v="3783.2973000000002"/>
    <n v="1.8869899999999999"/>
    <n v="1.89164865"/>
  </r>
  <r>
    <x v="13"/>
    <s v="A"/>
    <x v="3"/>
    <n v="335702"/>
    <n v="1"/>
    <n v="23"/>
    <n v="23"/>
    <n v="1.15E-2"/>
    <n v="1.15E-2"/>
  </r>
  <r>
    <x v="13"/>
    <s v="A"/>
    <x v="3"/>
    <n v="335703"/>
    <n v="1"/>
    <n v="33.28"/>
    <n v="33.371400000000001"/>
    <n v="1.6640000000000002E-2"/>
    <n v="1.6685700000000001E-2"/>
  </r>
  <r>
    <x v="13"/>
    <s v="A"/>
    <x v="3"/>
    <n v="335705"/>
    <n v="1"/>
    <n v="8"/>
    <n v="8"/>
    <n v="4.0000000000000001E-3"/>
    <n v="4.0000000000000001E-3"/>
  </r>
  <r>
    <x v="13"/>
    <s v="A"/>
    <x v="3"/>
    <n v="335731"/>
    <n v="1"/>
    <n v="6.3"/>
    <n v="6.3653000000000004"/>
    <n v="3.15E-3"/>
    <n v="3.1826500000000004E-3"/>
  </r>
  <r>
    <x v="13"/>
    <s v="A"/>
    <x v="3"/>
    <n v="335732"/>
    <n v="1"/>
    <n v="8.98"/>
    <n v="9.1366999999999994"/>
    <n v="4.4900000000000001E-3"/>
    <n v="4.5683499999999997E-3"/>
  </r>
  <r>
    <x v="13"/>
    <s v="A"/>
    <x v="3"/>
    <n v="335733"/>
    <n v="1"/>
    <n v="22"/>
    <n v="22"/>
    <n v="1.0999999999999999E-2"/>
    <n v="1.0999999999999999E-2"/>
  </r>
  <r>
    <x v="13"/>
    <s v="A"/>
    <x v="3"/>
    <n v="345534"/>
    <n v="1"/>
    <n v="2008.85"/>
    <n v="2008.85"/>
    <n v="1.0044249999999999"/>
    <n v="1.0044249999999999"/>
  </r>
  <r>
    <x v="13"/>
    <s v="A"/>
    <x v="3"/>
    <n v="345603"/>
    <n v="1"/>
    <n v="7842.45"/>
    <n v="7876.2741999999998"/>
    <n v="3.9212249999999997"/>
    <n v="3.9381371000000001"/>
  </r>
  <r>
    <x v="13"/>
    <s v="A"/>
    <x v="3"/>
    <n v="345606"/>
    <n v="1"/>
    <n v="254"/>
    <n v="254"/>
    <n v="0.127"/>
    <n v="0.127"/>
  </r>
  <r>
    <x v="13"/>
    <s v="A"/>
    <x v="3"/>
    <n v="345631"/>
    <n v="1"/>
    <n v="1123.0999999999999"/>
    <n v="1128.4751000000001"/>
    <n v="0.56154999999999999"/>
    <n v="0.56423755000000009"/>
  </r>
  <r>
    <x v="13"/>
    <s v="A"/>
    <x v="3"/>
    <n v="345701"/>
    <n v="1"/>
    <n v="1307.68"/>
    <n v="1307.7453"/>
    <n v="0.65383999999999998"/>
    <n v="0.65387265000000006"/>
  </r>
  <r>
    <x v="13"/>
    <s v="A"/>
    <x v="3"/>
    <n v="345702"/>
    <n v="1"/>
    <n v="1887.05"/>
    <n v="1893.1931999999999"/>
    <n v="0.94352499999999995"/>
    <n v="0.94659660000000001"/>
  </r>
  <r>
    <x v="13"/>
    <s v="A"/>
    <x v="3"/>
    <n v="345703"/>
    <n v="1"/>
    <n v="15.6"/>
    <n v="15.6"/>
    <n v="7.7999999999999996E-3"/>
    <n v="7.7999999999999996E-3"/>
  </r>
  <r>
    <x v="13"/>
    <s v="A"/>
    <x v="3"/>
    <n v="345705"/>
    <n v="1"/>
    <n v="90.5"/>
    <n v="90.5"/>
    <n v="4.5249999999999999E-2"/>
    <n v="4.5249999999999999E-2"/>
  </r>
  <r>
    <x v="13"/>
    <s v="A"/>
    <x v="3"/>
    <n v="345706"/>
    <n v="1"/>
    <n v="599.75"/>
    <n v="599.75"/>
    <n v="0.299875"/>
    <n v="0.299875"/>
  </r>
  <r>
    <x v="13"/>
    <s v="A"/>
    <x v="3"/>
    <n v="345731"/>
    <n v="1"/>
    <n v="941.2"/>
    <n v="941.27840000000003"/>
    <n v="0.47060000000000002"/>
    <n v="0.47063920000000004"/>
  </r>
  <r>
    <x v="13"/>
    <s v="A"/>
    <x v="3"/>
    <n v="345732"/>
    <n v="1"/>
    <n v="75.8"/>
    <n v="75.8"/>
    <n v="3.7899999999999996E-2"/>
    <n v="3.7899999999999996E-2"/>
  </r>
  <r>
    <x v="13"/>
    <s v="A"/>
    <x v="3"/>
    <n v="345801"/>
    <n v="1"/>
    <n v="83.02"/>
    <n v="83.971000000000004"/>
    <n v="4.1509999999999998E-2"/>
    <n v="4.1985500000000002E-2"/>
  </r>
  <r>
    <x v="13"/>
    <s v="A"/>
    <x v="3"/>
    <n v="345803"/>
    <n v="1"/>
    <n v="395.28"/>
    <n v="400.59730000000002"/>
    <n v="0.19763999999999998"/>
    <n v="0.20029865000000002"/>
  </r>
  <r>
    <x v="13"/>
    <s v="A"/>
    <x v="3"/>
    <n v="355707"/>
    <n v="1"/>
    <n v="179.5"/>
    <n v="179.5"/>
    <n v="8.9749999999999996E-2"/>
    <n v="8.9749999999999996E-2"/>
  </r>
  <r>
    <x v="13"/>
    <s v="A"/>
    <x v="3"/>
    <n v="355731"/>
    <n v="1"/>
    <n v="296"/>
    <n v="296"/>
    <n v="0.14799999999999999"/>
    <n v="0.14799999999999999"/>
  </r>
  <r>
    <x v="13"/>
    <s v="A"/>
    <x v="3"/>
    <n v="355732"/>
    <n v="1"/>
    <n v="52.5"/>
    <n v="52.5"/>
    <n v="2.6249999999999999E-2"/>
    <n v="2.6249999999999999E-2"/>
  </r>
  <r>
    <x v="13"/>
    <s v="A"/>
    <x v="3"/>
    <n v="355733"/>
    <n v="1"/>
    <n v="45.5"/>
    <n v="45.5"/>
    <n v="2.2749999999999999E-2"/>
    <n v="2.2749999999999999E-2"/>
  </r>
  <r>
    <x v="13"/>
    <s v="A"/>
    <x v="3"/>
    <n v="355801"/>
    <n v="1"/>
    <n v="235.54"/>
    <n v="235.95429999999999"/>
    <n v="0.11777"/>
    <n v="0.11797714999999999"/>
  </r>
  <r>
    <x v="13"/>
    <s v="A"/>
    <x v="3"/>
    <n v="355830"/>
    <n v="1"/>
    <n v="27.48"/>
    <n v="28.0032"/>
    <n v="1.374E-2"/>
    <n v="1.4001599999999999E-2"/>
  </r>
  <r>
    <x v="13"/>
    <s v="A"/>
    <x v="3"/>
    <n v="365804"/>
    <n v="1"/>
    <n v="1561.33"/>
    <n v="1562.5728999999999"/>
    <n v="0.78066499999999994"/>
    <n v="0.78128644999999997"/>
  </r>
  <r>
    <x v="13"/>
    <s v="A"/>
    <x v="3"/>
    <n v="365830"/>
    <n v="1"/>
    <n v="220.17"/>
    <n v="220.17"/>
    <n v="0.11008499999999999"/>
    <n v="0.11008499999999999"/>
  </r>
  <r>
    <x v="13"/>
    <s v="A"/>
    <x v="4"/>
    <n v="365731"/>
    <n v="1"/>
    <n v="11676.63"/>
    <n v="11687.679"/>
    <n v="5.8383149999999997"/>
    <n v="5.8438394999999996"/>
  </r>
  <r>
    <x v="13"/>
    <s v="A"/>
    <x v="4"/>
    <n v="365732"/>
    <n v="1"/>
    <n v="3152.18"/>
    <n v="3152.18"/>
    <n v="1.57609"/>
    <n v="1.57609"/>
  </r>
  <r>
    <x v="13"/>
    <s v="A"/>
    <x v="4"/>
    <n v="365733"/>
    <n v="1"/>
    <n v="3297.18"/>
    <n v="3311.6831999999999"/>
    <n v="1.64859"/>
    <n v="1.6558416"/>
  </r>
  <r>
    <x v="13"/>
    <s v="A"/>
    <x v="4"/>
    <n v="365734"/>
    <n v="1"/>
    <n v="4731.18"/>
    <n v="4735.8702000000003"/>
    <n v="2.3655900000000001"/>
    <n v="2.3679351"/>
  </r>
  <r>
    <x v="13"/>
    <s v="A"/>
    <x v="4"/>
    <n v="365801"/>
    <n v="1"/>
    <n v="1619.15"/>
    <n v="1629.6697999999999"/>
    <n v="0.80957500000000004"/>
    <n v="0.81483489999999992"/>
  </r>
  <r>
    <x v="13"/>
    <s v="A"/>
    <x v="4"/>
    <n v="365802"/>
    <n v="1"/>
    <n v="2733.2"/>
    <n v="2735.3429000000001"/>
    <n v="1.3665999999999998"/>
    <n v="1.36767145"/>
  </r>
  <r>
    <x v="13"/>
    <s v="A"/>
    <x v="4"/>
    <n v="365803"/>
    <n v="1"/>
    <n v="2812.81"/>
    <n v="2812.81"/>
    <n v="1.4064049999999999"/>
    <n v="1.4064049999999999"/>
  </r>
  <r>
    <x v="13"/>
    <s v="A"/>
    <x v="4"/>
    <n v="365805"/>
    <n v="1"/>
    <n v="147"/>
    <n v="147"/>
    <n v="7.3499999999999996E-2"/>
    <n v="7.3499999999999996E-2"/>
  </r>
  <r>
    <x v="13"/>
    <s v="A"/>
    <x v="5"/>
    <n v="305431"/>
    <n v="1"/>
    <n v="188.43"/>
    <n v="189.87569999999999"/>
    <n v="9.4215000000000007E-2"/>
    <n v="9.4937850000000004E-2"/>
  </r>
  <r>
    <x v="13"/>
    <s v="A"/>
    <x v="5"/>
    <n v="305501"/>
    <n v="1"/>
    <n v="180"/>
    <n v="180"/>
    <n v="0.09"/>
    <n v="0.09"/>
  </r>
  <r>
    <x v="13"/>
    <s v="A"/>
    <x v="5"/>
    <n v="305531"/>
    <n v="1"/>
    <n v="1388"/>
    <n v="1388"/>
    <n v="0.69399999999999995"/>
    <n v="0.69399999999999995"/>
  </r>
  <r>
    <x v="13"/>
    <s v="A"/>
    <x v="5"/>
    <n v="315431"/>
    <n v="1"/>
    <n v="572.25"/>
    <n v="579.96230000000003"/>
    <n v="0.28612500000000002"/>
    <n v="0.28998115000000002"/>
  </r>
  <r>
    <x v="13"/>
    <s v="A"/>
    <x v="5"/>
    <n v="315432"/>
    <n v="1"/>
    <n v="2999.23"/>
    <n v="3044.4267"/>
    <n v="1.4996149999999999"/>
    <n v="1.5222133499999999"/>
  </r>
  <r>
    <x v="13"/>
    <s v="A"/>
    <x v="5"/>
    <n v="315501"/>
    <n v="1"/>
    <n v="386.05"/>
    <n v="391.22890000000001"/>
    <n v="0.193025"/>
    <n v="0.19561445"/>
  </r>
  <r>
    <x v="13"/>
    <s v="A"/>
    <x v="5"/>
    <n v="315502"/>
    <n v="1"/>
    <n v="2202.9699999999998"/>
    <n v="2223.3721999999998"/>
    <n v="1.1014849999999998"/>
    <n v="1.1116860999999998"/>
  </r>
  <r>
    <x v="13"/>
    <s v="A"/>
    <x v="5"/>
    <n v="315503"/>
    <n v="1"/>
    <n v="60.03"/>
    <n v="61.255099999999999"/>
    <n v="3.0015E-2"/>
    <n v="3.062755E-2"/>
  </r>
  <r>
    <x v="13"/>
    <s v="A"/>
    <x v="5"/>
    <n v="325431"/>
    <n v="1"/>
    <n v="5286.79"/>
    <n v="5387.2168000000001"/>
    <n v="2.6433949999999999"/>
    <n v="2.6936084"/>
  </r>
  <r>
    <x v="13"/>
    <s v="A"/>
    <x v="5"/>
    <n v="325433"/>
    <n v="1"/>
    <n v="30285.06"/>
    <n v="30553.549599999998"/>
    <n v="15.142530000000001"/>
    <n v="15.2767748"/>
  </r>
  <r>
    <x v="13"/>
    <s v="A"/>
    <x v="5"/>
    <n v="325501"/>
    <n v="1"/>
    <n v="164"/>
    <n v="167.14279999999999"/>
    <n v="8.2000000000000003E-2"/>
    <n v="8.357139999999999E-2"/>
  </r>
  <r>
    <x v="13"/>
    <s v="A"/>
    <x v="5"/>
    <n v="325502"/>
    <n v="1"/>
    <n v="626"/>
    <n v="638.77560000000005"/>
    <n v="0.313"/>
    <n v="0.3193878"/>
  </r>
  <r>
    <x v="13"/>
    <s v="A"/>
    <x v="5"/>
    <n v="325503"/>
    <n v="1"/>
    <n v="45"/>
    <n v="45.918500000000002"/>
    <n v="2.2499999999999999E-2"/>
    <n v="2.295925E-2"/>
  </r>
  <r>
    <x v="13"/>
    <s v="A"/>
    <x v="5"/>
    <n v="325531"/>
    <n v="1"/>
    <n v="80.650000000000006"/>
    <n v="81.254499999999993"/>
    <n v="4.0325E-2"/>
    <n v="4.0627249999999997E-2"/>
  </r>
  <r>
    <x v="13"/>
    <s v="A"/>
    <x v="5"/>
    <n v="325532"/>
    <n v="1"/>
    <n v="715.33"/>
    <n v="727.5059"/>
    <n v="0.35766500000000001"/>
    <n v="0.36375295000000002"/>
  </r>
  <r>
    <x v="13"/>
    <s v="A"/>
    <x v="5"/>
    <n v="325533"/>
    <n v="1"/>
    <n v="174"/>
    <n v="174"/>
    <n v="8.6999999999999994E-2"/>
    <n v="8.6999999999999994E-2"/>
  </r>
  <r>
    <x v="13"/>
    <s v="A"/>
    <x v="5"/>
    <n v="325601"/>
    <n v="1"/>
    <n v="31"/>
    <n v="31.244900000000001"/>
    <n v="1.55E-2"/>
    <n v="1.5622450000000001E-2"/>
  </r>
  <r>
    <x v="13"/>
    <s v="A"/>
    <x v="5"/>
    <n v="325602"/>
    <n v="1"/>
    <n v="1853"/>
    <n v="1853.8571999999999"/>
    <n v="0.92649999999999999"/>
    <n v="0.92692859999999999"/>
  </r>
  <r>
    <x v="13"/>
    <s v="A"/>
    <x v="5"/>
    <n v="325603"/>
    <n v="1"/>
    <n v="55"/>
    <n v="55.857199999999999"/>
    <n v="2.75E-2"/>
    <n v="2.7928599999999998E-2"/>
  </r>
  <r>
    <x v="13"/>
    <s v="A"/>
    <x v="5"/>
    <n v="325631"/>
    <n v="1"/>
    <n v="51.52"/>
    <n v="51.559199999999997"/>
    <n v="2.5760000000000002E-2"/>
    <n v="2.57796E-2"/>
  </r>
  <r>
    <x v="13"/>
    <s v="A"/>
    <x v="5"/>
    <n v="335506"/>
    <n v="1"/>
    <n v="378"/>
    <n v="384.89800000000002"/>
    <n v="0.189"/>
    <n v="0.19244900000000001"/>
  </r>
  <r>
    <x v="13"/>
    <s v="A"/>
    <x v="5"/>
    <n v="335533"/>
    <n v="1"/>
    <n v="4950.01"/>
    <n v="5010.0169999999998"/>
    <n v="2.4750049999999999"/>
    <n v="2.5050084999999997"/>
  </r>
  <r>
    <x v="13"/>
    <s v="A"/>
    <x v="5"/>
    <n v="335534"/>
    <n v="1"/>
    <n v="589.44000000000005"/>
    <n v="602.85659999999996"/>
    <n v="0.29472000000000004"/>
    <n v="0.30142829999999998"/>
  </r>
  <r>
    <x v="13"/>
    <s v="A"/>
    <x v="5"/>
    <n v="335535"/>
    <n v="1"/>
    <n v="2632.2"/>
    <n v="2683.4692"/>
    <n v="1.3160999999999998"/>
    <n v="1.3417346000000001"/>
  </r>
  <r>
    <x v="13"/>
    <s v="A"/>
    <x v="5"/>
    <n v="335601"/>
    <n v="1"/>
    <n v="1103.72"/>
    <n v="1107.8018999999999"/>
    <n v="0.55186000000000002"/>
    <n v="0.55390094999999995"/>
  </r>
  <r>
    <x v="13"/>
    <s v="A"/>
    <x v="5"/>
    <n v="335602"/>
    <n v="1"/>
    <n v="539"/>
    <n v="543.10199999999998"/>
    <n v="0.26950000000000002"/>
    <n v="0.27155099999999999"/>
  </r>
  <r>
    <x v="13"/>
    <s v="A"/>
    <x v="5"/>
    <n v="335632"/>
    <n v="1"/>
    <n v="22"/>
    <n v="22"/>
    <n v="1.0999999999999999E-2"/>
    <n v="1.0999999999999999E-2"/>
  </r>
  <r>
    <x v="13"/>
    <s v="A"/>
    <x v="5"/>
    <n v="345535"/>
    <n v="1"/>
    <n v="2046.07"/>
    <n v="2060.7260999999999"/>
    <n v="1.0230349999999999"/>
    <n v="1.0303630499999998"/>
  </r>
  <r>
    <x v="13"/>
    <s v="A"/>
    <x v="5"/>
    <n v="345604"/>
    <n v="1"/>
    <n v="531.47"/>
    <n v="534.79470000000003"/>
    <n v="0.265735"/>
    <n v="0.26739735000000003"/>
  </r>
  <r>
    <x v="13"/>
    <s v="A"/>
    <x v="6"/>
    <n v="325432"/>
    <n v="1"/>
    <n v="153.18"/>
    <n v="155.018"/>
    <n v="7.6590000000000005E-2"/>
    <n v="7.7508999999999995E-2"/>
  </r>
  <r>
    <x v="13"/>
    <s v="A"/>
    <x v="6"/>
    <n v="325434"/>
    <n v="1"/>
    <n v="304.97000000000003"/>
    <n v="307.5"/>
    <n v="0.15248500000000001"/>
    <n v="0.15375"/>
  </r>
  <r>
    <x v="13"/>
    <s v="A"/>
    <x v="6"/>
    <n v="335431"/>
    <n v="1"/>
    <n v="8584.15"/>
    <n v="8632.0372000000007"/>
    <n v="4.2920749999999996"/>
    <n v="4.3160186000000005"/>
  </r>
  <r>
    <x v="13"/>
    <s v="A"/>
    <x v="6"/>
    <n v="335432"/>
    <n v="1"/>
    <n v="4157"/>
    <n v="4228.3062"/>
    <n v="2.0785"/>
    <n v="2.1141530999999998"/>
  </r>
  <r>
    <x v="13"/>
    <s v="A"/>
    <x v="6"/>
    <n v="335501"/>
    <n v="1"/>
    <n v="10127.68"/>
    <n v="10187.9535"/>
    <n v="5.0638399999999999"/>
    <n v="5.0939767499999995"/>
  </r>
  <r>
    <x v="13"/>
    <s v="A"/>
    <x v="6"/>
    <n v="335502"/>
    <n v="1"/>
    <n v="8267.6"/>
    <n v="8356.3727999999992"/>
    <n v="4.1337999999999999"/>
    <n v="4.1781863999999995"/>
  </r>
  <r>
    <x v="13"/>
    <s v="A"/>
    <x v="6"/>
    <n v="335503"/>
    <n v="1"/>
    <n v="3006"/>
    <n v="3007"/>
    <n v="1.5029999999999999"/>
    <n v="1.5035000000000001"/>
  </r>
  <r>
    <x v="13"/>
    <s v="A"/>
    <x v="6"/>
    <n v="335504"/>
    <n v="1"/>
    <n v="1868.68"/>
    <n v="1894.2881"/>
    <n v="0.93434000000000006"/>
    <n v="0.94714405000000002"/>
  </r>
  <r>
    <x v="13"/>
    <s v="A"/>
    <x v="6"/>
    <n v="335505"/>
    <n v="1"/>
    <n v="112.86"/>
    <n v="115.16330000000001"/>
    <n v="5.6430000000000001E-2"/>
    <n v="5.7581650000000005E-2"/>
  </r>
  <r>
    <x v="13"/>
    <s v="A"/>
    <x v="6"/>
    <n v="335531"/>
    <n v="1"/>
    <n v="4361.07"/>
    <n v="4476.7815000000001"/>
    <n v="2.1805349999999999"/>
    <n v="2.2383907500000002"/>
  </r>
  <r>
    <x v="13"/>
    <s v="A"/>
    <x v="6"/>
    <n v="335532"/>
    <n v="1"/>
    <n v="2099.61"/>
    <n v="2145.538"/>
    <n v="1.0498050000000001"/>
    <n v="1.0727690000000001"/>
  </r>
  <r>
    <x v="13"/>
    <s v="A"/>
    <x v="6"/>
    <n v="345430"/>
    <n v="1"/>
    <n v="13078.15"/>
    <n v="13088.3164"/>
    <n v="6.5390749999999995"/>
    <n v="6.5441582"/>
  </r>
  <r>
    <x v="13"/>
    <s v="A"/>
    <x v="6"/>
    <n v="345500"/>
    <n v="1"/>
    <n v="30459.64"/>
    <n v="30740.1371"/>
    <n v="15.22982"/>
    <n v="15.370068549999999"/>
  </r>
  <r>
    <x v="13"/>
    <s v="A"/>
    <x v="6"/>
    <n v="345532"/>
    <n v="1"/>
    <n v="1358.56"/>
    <n v="1359.0498"/>
    <n v="0.67927999999999999"/>
    <n v="0.67952489999999999"/>
  </r>
  <r>
    <x v="13"/>
    <s v="A"/>
    <x v="6"/>
    <n v="345533"/>
    <n v="1"/>
    <n v="2697.76"/>
    <n v="2706.3224"/>
    <n v="1.3488800000000001"/>
    <n v="1.3531612"/>
  </r>
  <r>
    <x v="13"/>
    <s v="A"/>
    <x v="6"/>
    <n v="345536"/>
    <n v="1"/>
    <n v="4972.21"/>
    <n v="5048.1755999999996"/>
    <n v="2.4861050000000002"/>
    <n v="2.5240877999999998"/>
  </r>
  <r>
    <x v="13"/>
    <s v="A"/>
    <x v="6"/>
    <n v="345537"/>
    <n v="1"/>
    <n v="25801.79"/>
    <n v="25829.544900000001"/>
    <n v="12.900895"/>
    <n v="12.914772450000001"/>
  </r>
  <r>
    <x v="13"/>
    <s v="A"/>
    <x v="6"/>
    <n v="355530"/>
    <n v="1"/>
    <n v="3776.22"/>
    <n v="3788.8087999999998"/>
    <n v="1.88811"/>
    <n v="1.8944044"/>
  </r>
  <r>
    <x v="13"/>
    <s v="E"/>
    <x v="7"/>
    <n v="445932"/>
    <n v="2"/>
    <n v="1527.12"/>
    <n v="1557.2775999999999"/>
    <n v="0.76355999999999991"/>
    <n v="0.77863879999999996"/>
  </r>
  <r>
    <x v="13"/>
    <s v="E"/>
    <x v="7"/>
    <n v="446003"/>
    <n v="2"/>
    <n v="22"/>
    <n v="22.449000000000002"/>
    <n v="1.0999999999999999E-2"/>
    <n v="1.12245E-2"/>
  </r>
  <r>
    <x v="13"/>
    <s v="E"/>
    <x v="7"/>
    <n v="465902"/>
    <n v="2"/>
    <n v="383.36"/>
    <n v="383.93470000000002"/>
    <n v="0.19168000000000002"/>
    <n v="0.19196735000000001"/>
  </r>
  <r>
    <x v="13"/>
    <s v="E"/>
    <x v="7"/>
    <n v="465903"/>
    <n v="2"/>
    <n v="942"/>
    <n v="943.93880000000001"/>
    <n v="0.47099999999999997"/>
    <n v="0.47196939999999998"/>
  </r>
  <r>
    <x v="13"/>
    <s v="E"/>
    <x v="7"/>
    <n v="466002"/>
    <n v="2"/>
    <n v="43.02"/>
    <n v="43.879600000000003"/>
    <n v="2.1510000000000001E-2"/>
    <n v="2.1939800000000002E-2"/>
  </r>
  <r>
    <x v="13"/>
    <s v="E"/>
    <x v="7"/>
    <n v="466004"/>
    <n v="2"/>
    <n v="374.34"/>
    <n v="381.65210000000002"/>
    <n v="0.18716999999999998"/>
    <n v="0.19082605"/>
  </r>
  <r>
    <x v="13"/>
    <s v="E"/>
    <x v="7"/>
    <n v="466005"/>
    <n v="2"/>
    <n v="146.6"/>
    <n v="149.59190000000001"/>
    <n v="7.3300000000000004E-2"/>
    <n v="7.479595E-2"/>
  </r>
  <r>
    <x v="13"/>
    <s v="E"/>
    <x v="8"/>
    <n v="445900"/>
    <n v="2"/>
    <n v="2214.3200000000002"/>
    <n v="2249.1916999999999"/>
    <n v="1.1071600000000001"/>
    <n v="1.12459585"/>
  </r>
  <r>
    <x v="13"/>
    <s v="E"/>
    <x v="8"/>
    <n v="445931"/>
    <n v="2"/>
    <n v="3901.92"/>
    <n v="3977.9439000000002"/>
    <n v="1.95096"/>
    <n v="1.98897195"/>
  </r>
  <r>
    <x v="13"/>
    <s v="E"/>
    <x v="8"/>
    <n v="455900"/>
    <n v="2"/>
    <n v="1054.3800000000001"/>
    <n v="1062.3658"/>
    <n v="0.52719000000000005"/>
    <n v="0.53118290000000001"/>
  </r>
  <r>
    <x v="13"/>
    <s v="E"/>
    <x v="8"/>
    <n v="455930"/>
    <n v="2"/>
    <n v="1611.33"/>
    <n v="1632.7244000000001"/>
    <n v="0.80566499999999996"/>
    <n v="0.81636220000000004"/>
  </r>
  <r>
    <x v="13"/>
    <s v="E"/>
    <x v="8"/>
    <n v="456001"/>
    <n v="2"/>
    <n v="2.39"/>
    <n v="2.4378000000000002"/>
    <n v="1.1950000000000001E-3"/>
    <n v="1.2189000000000002E-3"/>
  </r>
  <r>
    <x v="13"/>
    <s v="E"/>
    <x v="8"/>
    <n v="465901"/>
    <n v="2"/>
    <n v="1764.79"/>
    <n v="1771.7383"/>
    <n v="0.88239499999999993"/>
    <n v="0.88586914999999999"/>
  </r>
  <r>
    <x v="13"/>
    <s v="E"/>
    <x v="8"/>
    <n v="465904"/>
    <n v="2"/>
    <n v="1.96"/>
    <n v="1.9959"/>
    <n v="9.7999999999999997E-4"/>
    <n v="9.9795000000000005E-4"/>
  </r>
  <r>
    <x v="13"/>
    <s v="E"/>
    <x v="8"/>
    <n v="465932"/>
    <n v="2"/>
    <n v="11.95"/>
    <n v="12.188800000000001"/>
    <n v="5.9749999999999994E-3"/>
    <n v="6.0944000000000007E-3"/>
  </r>
  <r>
    <x v="13"/>
    <s v="E"/>
    <x v="8"/>
    <n v="465933"/>
    <n v="2"/>
    <n v="18.46"/>
    <n v="18.8276"/>
    <n v="9.2300000000000004E-3"/>
    <n v="9.4137999999999999E-3"/>
  </r>
  <r>
    <x v="13"/>
    <s v="E"/>
    <x v="8"/>
    <n v="466001"/>
    <n v="2"/>
    <n v="28.29"/>
    <n v="28.856100000000001"/>
    <n v="1.4145E-2"/>
    <n v="1.4428050000000001E-2"/>
  </r>
  <r>
    <x v="13"/>
    <s v="E"/>
    <x v="8"/>
    <n v="475800"/>
    <n v="2"/>
    <n v="134.75"/>
    <n v="137.27549999999999"/>
    <n v="6.7375000000000004E-2"/>
    <n v="6.8637749999999997E-2"/>
  </r>
  <r>
    <x v="13"/>
    <s v="E"/>
    <x v="8"/>
    <n v="475830"/>
    <n v="2"/>
    <n v="27"/>
    <n v="27.550999999999998"/>
    <n v="1.35E-2"/>
    <n v="1.37755E-2"/>
  </r>
  <r>
    <x v="13"/>
    <s v="E"/>
    <x v="8"/>
    <n v="475900"/>
    <n v="2"/>
    <n v="937.41"/>
    <n v="950.63070000000005"/>
    <n v="0.46870499999999998"/>
    <n v="0.47531535000000003"/>
  </r>
  <r>
    <x v="13"/>
    <s v="E"/>
    <x v="8"/>
    <n v="475931"/>
    <n v="2"/>
    <n v="390.2"/>
    <n v="393.16079999999999"/>
    <n v="0.1951"/>
    <n v="0.19658039999999999"/>
  </r>
  <r>
    <x v="13"/>
    <s v="E"/>
    <x v="8"/>
    <n v="476001"/>
    <n v="2"/>
    <n v="14.56"/>
    <n v="14.853"/>
    <n v="7.28E-3"/>
    <n v="7.4264999999999999E-3"/>
  </r>
  <r>
    <x v="13"/>
    <s v="E"/>
    <x v="8"/>
    <n v="485730"/>
    <n v="2"/>
    <n v="432.68"/>
    <n v="432.98610000000002"/>
    <n v="0.21634"/>
    <n v="0.21649305000000002"/>
  </r>
  <r>
    <x v="13"/>
    <s v="E"/>
    <x v="8"/>
    <n v="485800"/>
    <n v="2"/>
    <n v="1094.24"/>
    <n v="1138.5155"/>
    <n v="0.54712000000000005"/>
    <n v="0.56925775000000001"/>
  </r>
  <r>
    <x v="13"/>
    <s v="E"/>
    <x v="8"/>
    <n v="485831"/>
    <n v="2"/>
    <n v="1568.29"/>
    <n v="1593.9553000000001"/>
    <n v="0.78414499999999998"/>
    <n v="0.79697765000000009"/>
  </r>
  <r>
    <x v="13"/>
    <s v="E"/>
    <x v="8"/>
    <n v="485901"/>
    <n v="2"/>
    <n v="3575.31"/>
    <n v="3604.4875000000002"/>
    <n v="1.787655"/>
    <n v="1.8022437500000001"/>
  </r>
  <r>
    <x v="13"/>
    <s v="E"/>
    <x v="8"/>
    <n v="485931"/>
    <n v="2"/>
    <n v="220.92"/>
    <n v="223.2792"/>
    <n v="0.11045999999999999"/>
    <n v="0.11163960000000001"/>
  </r>
  <r>
    <x v="13"/>
    <s v="E"/>
    <x v="9"/>
    <n v="456031"/>
    <n v="2"/>
    <n v="20.14"/>
    <n v="20.551100000000002"/>
    <n v="1.0070000000000001E-2"/>
    <n v="1.0275550000000001E-2"/>
  </r>
  <r>
    <x v="13"/>
    <s v="E"/>
    <x v="9"/>
    <n v="466003"/>
    <n v="2"/>
    <n v="826.95"/>
    <n v="843.8175"/>
    <n v="0.41347500000000004"/>
    <n v="0.42190875"/>
  </r>
  <r>
    <x v="13"/>
    <s v="E"/>
    <x v="9"/>
    <n v="466031"/>
    <n v="2"/>
    <n v="482.58"/>
    <n v="489.24090000000001"/>
    <n v="0.24129"/>
    <n v="0.24462045000000002"/>
  </r>
  <r>
    <x v="13"/>
    <s v="E"/>
    <x v="9"/>
    <n v="466032"/>
    <n v="2"/>
    <n v="144.84"/>
    <n v="147.75919999999999"/>
    <n v="7.2419999999999998E-2"/>
    <n v="7.387959999999999E-2"/>
  </r>
  <r>
    <x v="13"/>
    <s v="E"/>
    <x v="9"/>
    <n v="466033"/>
    <n v="2"/>
    <n v="400.7"/>
    <n v="408.87759999999997"/>
    <n v="0.20035"/>
    <n v="0.20443879999999998"/>
  </r>
  <r>
    <x v="13"/>
    <s v="E"/>
    <x v="9"/>
    <n v="476003"/>
    <n v="2"/>
    <n v="2205.25"/>
    <n v="2246.2755999999999"/>
    <n v="1.102625"/>
    <n v="1.1231378000000001"/>
  </r>
  <r>
    <x v="13"/>
    <s v="E"/>
    <x v="9"/>
    <n v="476004"/>
    <n v="2"/>
    <n v="797.6"/>
    <n v="921.51030000000003"/>
    <n v="0.39879999999999999"/>
    <n v="0.46075515"/>
  </r>
  <r>
    <x v="13"/>
    <s v="E"/>
    <x v="9"/>
    <n v="476005"/>
    <n v="2"/>
    <n v="25.4"/>
    <n v="25.918399999999998"/>
    <n v="1.2699999999999999E-2"/>
    <n v="1.2959199999999999E-2"/>
  </r>
  <r>
    <x v="13"/>
    <s v="E"/>
    <x v="9"/>
    <n v="476006"/>
    <n v="2"/>
    <n v="445"/>
    <n v="448.36750000000001"/>
    <n v="0.2225"/>
    <n v="0.22418375000000001"/>
  </r>
  <r>
    <x v="13"/>
    <s v="E"/>
    <x v="9"/>
    <n v="476007"/>
    <n v="2"/>
    <n v="969.35"/>
    <n v="981.78579999999999"/>
    <n v="0.48467500000000002"/>
    <n v="0.49089290000000002"/>
  </r>
  <r>
    <x v="13"/>
    <s v="E"/>
    <x v="9"/>
    <n v="476008"/>
    <n v="2"/>
    <n v="176.1"/>
    <n v="179.69380000000001"/>
    <n v="8.8050000000000003E-2"/>
    <n v="8.9846900000000007E-2"/>
  </r>
  <r>
    <x v="13"/>
    <s v="E"/>
    <x v="9"/>
    <n v="476009"/>
    <n v="2"/>
    <n v="566.6"/>
    <n v="578.16340000000002"/>
    <n v="0.2833"/>
    <n v="0.2890817"/>
  </r>
  <r>
    <x v="13"/>
    <s v="E"/>
    <x v="9"/>
    <n v="476031"/>
    <n v="2"/>
    <n v="679.35"/>
    <n v="680.6123"/>
    <n v="0.339675"/>
    <n v="0.34030615000000003"/>
  </r>
  <r>
    <x v="13"/>
    <s v="E"/>
    <x v="9"/>
    <n v="476032"/>
    <n v="2"/>
    <n v="869.25"/>
    <n v="1447.3266000000001"/>
    <n v="0.43462499999999998"/>
    <n v="0.72366330000000001"/>
  </r>
  <r>
    <x v="13"/>
    <s v="E"/>
    <x v="9"/>
    <n v="476033"/>
    <n v="2"/>
    <n v="20.3"/>
    <n v="20.3"/>
    <n v="1.0150000000000001E-2"/>
    <n v="1.0150000000000001E-2"/>
  </r>
  <r>
    <x v="13"/>
    <s v="E"/>
    <x v="9"/>
    <n v="476034"/>
    <n v="2"/>
    <n v="199.45"/>
    <n v="240.34289999999999"/>
    <n v="9.9724999999999994E-2"/>
    <n v="0.12017145"/>
  </r>
  <r>
    <x v="13"/>
    <s v="E"/>
    <x v="9"/>
    <n v="476035"/>
    <n v="2"/>
    <n v="217.95"/>
    <n v="410.1123"/>
    <n v="0.10897499999999999"/>
    <n v="0.20505614999999999"/>
  </r>
  <r>
    <x v="13"/>
    <s v="E"/>
    <x v="9"/>
    <n v="476102"/>
    <n v="2"/>
    <n v="8.1"/>
    <n v="8.2652999999999999"/>
    <n v="4.0499999999999998E-3"/>
    <n v="4.1326499999999999E-3"/>
  </r>
  <r>
    <x v="13"/>
    <s v="E"/>
    <x v="9"/>
    <n v="485932"/>
    <n v="2"/>
    <n v="1487.71"/>
    <n v="1514.9326000000001"/>
    <n v="0.74385500000000004"/>
    <n v="0.75746630000000004"/>
  </r>
  <r>
    <x v="13"/>
    <s v="E"/>
    <x v="9"/>
    <n v="486001"/>
    <n v="2"/>
    <n v="227.2"/>
    <n v="231.83680000000001"/>
    <n v="0.11359999999999999"/>
    <n v="0.1159184"/>
  </r>
  <r>
    <x v="13"/>
    <s v="E"/>
    <x v="9"/>
    <n v="486005"/>
    <n v="2"/>
    <n v="32.4"/>
    <n v="33.061199999999999"/>
    <n v="1.6199999999999999E-2"/>
    <n v="1.6530599999999999E-2"/>
  </r>
  <r>
    <x v="13"/>
    <s v="E"/>
    <x v="9"/>
    <n v="486033"/>
    <n v="2"/>
    <n v="19.2"/>
    <n v="19.591799999999999"/>
    <n v="9.5999999999999992E-3"/>
    <n v="9.7958999999999997E-3"/>
  </r>
  <r>
    <x v="13"/>
    <s v="E"/>
    <x v="9"/>
    <n v="486034"/>
    <n v="2"/>
    <n v="12.15"/>
    <n v="12.398"/>
    <n v="6.0750000000000005E-3"/>
    <n v="6.1989999999999996E-3"/>
  </r>
  <r>
    <x v="13"/>
    <s v="E"/>
    <x v="10"/>
    <n v="475932"/>
    <n v="2"/>
    <n v="718"/>
    <n v="731.63260000000002"/>
    <n v="0.35899999999999999"/>
    <n v="0.36581630000000004"/>
  </r>
  <r>
    <x v="13"/>
    <s v="E"/>
    <x v="10"/>
    <n v="485935"/>
    <n v="2"/>
    <n v="2097.88"/>
    <n v="2139.9964"/>
    <n v="1.04894"/>
    <n v="1.0699981999999999"/>
  </r>
  <r>
    <x v="13"/>
    <s v="H"/>
    <x v="29"/>
    <n v="535834"/>
    <n v="2"/>
    <n v="108"/>
    <n v="110.2041"/>
    <n v="5.3999999999999999E-2"/>
    <n v="5.510205E-2"/>
  </r>
  <r>
    <x v="13"/>
    <s v="H"/>
    <x v="11"/>
    <n v="515908"/>
    <n v="2"/>
    <n v="44"/>
    <n v="44.346899999999998"/>
    <n v="2.1999999999999999E-2"/>
    <n v="2.2173449999999997E-2"/>
  </r>
  <r>
    <x v="13"/>
    <s v="H"/>
    <x v="11"/>
    <n v="515936"/>
    <n v="2"/>
    <n v="18"/>
    <n v="18.3673"/>
    <n v="8.9999999999999993E-3"/>
    <n v="9.1836499999999998E-3"/>
  </r>
  <r>
    <x v="13"/>
    <s v="H"/>
    <x v="12"/>
    <n v="485832"/>
    <n v="2"/>
    <n v="652"/>
    <n v="665.30619999999999"/>
    <n v="0.32600000000000001"/>
    <n v="0.33265309999999998"/>
  </r>
  <r>
    <x v="13"/>
    <s v="H"/>
    <x v="12"/>
    <n v="485902"/>
    <n v="2"/>
    <n v="113.25"/>
    <n v="113.25"/>
    <n v="5.6625000000000002E-2"/>
    <n v="5.6625000000000002E-2"/>
  </r>
  <r>
    <x v="13"/>
    <s v="H"/>
    <x v="12"/>
    <n v="485934"/>
    <n v="2"/>
    <n v="19.87"/>
    <n v="19.87"/>
    <n v="9.9350000000000011E-3"/>
    <n v="9.9350000000000011E-3"/>
  </r>
  <r>
    <x v="13"/>
    <s v="H"/>
    <x v="12"/>
    <n v="495831"/>
    <n v="2"/>
    <n v="1323"/>
    <n v="1349.9999"/>
    <n v="0.66149999999999998"/>
    <n v="0.67499995000000002"/>
  </r>
  <r>
    <x v="13"/>
    <s v="H"/>
    <x v="12"/>
    <n v="495901"/>
    <n v="2"/>
    <n v="1254.57"/>
    <n v="1265.4105"/>
    <n v="0.62728499999999998"/>
    <n v="0.63270525"/>
  </r>
  <r>
    <x v="13"/>
    <s v="H"/>
    <x v="12"/>
    <n v="495931"/>
    <n v="2"/>
    <n v="1053.74"/>
    <n v="1068.5056999999999"/>
    <n v="0.52686999999999995"/>
    <n v="0.53425285"/>
  </r>
  <r>
    <x v="13"/>
    <s v="H"/>
    <x v="12"/>
    <n v="495933"/>
    <n v="2"/>
    <n v="167.3"/>
    <n v="170.71430000000001"/>
    <n v="8.3650000000000002E-2"/>
    <n v="8.5357150000000007E-2"/>
  </r>
  <r>
    <x v="13"/>
    <s v="H"/>
    <x v="12"/>
    <n v="505901"/>
    <n v="2"/>
    <n v="220.6"/>
    <n v="223.96729999999999"/>
    <n v="0.1103"/>
    <n v="0.11198365"/>
  </r>
  <r>
    <x v="13"/>
    <s v="H"/>
    <x v="12"/>
    <n v="505902"/>
    <n v="2"/>
    <n v="1942.34"/>
    <n v="1975.7972"/>
    <n v="0.97116999999999998"/>
    <n v="0.98789859999999996"/>
  </r>
  <r>
    <x v="13"/>
    <s v="H"/>
    <x v="12"/>
    <n v="515831"/>
    <n v="2"/>
    <n v="99"/>
    <n v="101.0204"/>
    <n v="4.9500000000000002E-2"/>
    <n v="5.0510199999999998E-2"/>
  </r>
  <r>
    <x v="13"/>
    <s v="H"/>
    <x v="12"/>
    <n v="515902"/>
    <n v="2"/>
    <n v="331.04"/>
    <n v="336.79509999999999"/>
    <n v="0.16552"/>
    <n v="0.16839755000000001"/>
  </r>
  <r>
    <x v="13"/>
    <s v="H"/>
    <x v="12"/>
    <n v="515904"/>
    <n v="2"/>
    <n v="674.9"/>
    <n v="686.17750000000001"/>
    <n v="0.33744999999999997"/>
    <n v="0.34308875"/>
  </r>
  <r>
    <x v="13"/>
    <s v="H"/>
    <x v="12"/>
    <n v="525831"/>
    <n v="2"/>
    <n v="1"/>
    <n v="1.0204"/>
    <n v="5.0000000000000001E-4"/>
    <n v="5.1019999999999993E-4"/>
  </r>
  <r>
    <x v="13"/>
    <s v="H"/>
    <x v="12"/>
    <n v="525835"/>
    <n v="2"/>
    <n v="138"/>
    <n v="139.8571"/>
    <n v="6.9000000000000006E-2"/>
    <n v="6.9928550000000006E-2"/>
  </r>
  <r>
    <x v="13"/>
    <s v="H"/>
    <x v="13"/>
    <n v="485933"/>
    <n v="2"/>
    <n v="68.36"/>
    <n v="68.36"/>
    <n v="3.4180000000000002E-2"/>
    <n v="3.4180000000000002E-2"/>
  </r>
  <r>
    <x v="13"/>
    <s v="H"/>
    <x v="13"/>
    <n v="495932"/>
    <n v="2"/>
    <n v="1004.5"/>
    <n v="1021.4919"/>
    <n v="0.50224999999999997"/>
    <n v="0.51074595"/>
  </r>
  <r>
    <x v="13"/>
    <s v="H"/>
    <x v="13"/>
    <n v="495934"/>
    <n v="2"/>
    <n v="1434.6"/>
    <n v="1463.8776"/>
    <n v="0.71729999999999994"/>
    <n v="0.7319388"/>
  </r>
  <r>
    <x v="13"/>
    <s v="H"/>
    <x v="13"/>
    <n v="495935"/>
    <n v="2"/>
    <n v="140.83000000000001"/>
    <n v="141.2627"/>
    <n v="7.0415000000000005E-2"/>
    <n v="7.0631349999999996E-2"/>
  </r>
  <r>
    <x v="13"/>
    <s v="H"/>
    <x v="13"/>
    <n v="495936"/>
    <n v="2"/>
    <n v="136.80000000000001"/>
    <n v="139.59190000000001"/>
    <n v="6.8400000000000002E-2"/>
    <n v="6.9795950000000009E-2"/>
  </r>
  <r>
    <x v="13"/>
    <s v="H"/>
    <x v="13"/>
    <n v="495938"/>
    <n v="2"/>
    <n v="601.5"/>
    <n v="613.17970000000003"/>
    <n v="0.30075000000000002"/>
    <n v="0.30658985"/>
  </r>
  <r>
    <x v="13"/>
    <s v="H"/>
    <x v="13"/>
    <n v="496002"/>
    <n v="2"/>
    <n v="127"/>
    <n v="129.59190000000001"/>
    <n v="6.3500000000000001E-2"/>
    <n v="6.4795950000000005E-2"/>
  </r>
  <r>
    <x v="13"/>
    <s v="H"/>
    <x v="13"/>
    <n v="505903"/>
    <n v="2"/>
    <n v="9126.3799999999992"/>
    <n v="9400.4657999999999"/>
    <n v="4.5631899999999996"/>
    <n v="4.7002328999999996"/>
  </r>
  <r>
    <x v="13"/>
    <s v="H"/>
    <x v="13"/>
    <n v="505904"/>
    <n v="2"/>
    <n v="36.78"/>
    <n v="36.78"/>
    <n v="1.839E-2"/>
    <n v="1.839E-2"/>
  </r>
  <r>
    <x v="13"/>
    <s v="H"/>
    <x v="13"/>
    <n v="505905"/>
    <n v="2"/>
    <n v="83"/>
    <n v="84.693899999999999"/>
    <n v="4.1500000000000002E-2"/>
    <n v="4.2346950000000001E-2"/>
  </r>
  <r>
    <x v="13"/>
    <s v="H"/>
    <x v="13"/>
    <n v="505906"/>
    <n v="2"/>
    <n v="119.9"/>
    <n v="122.34699999999999"/>
    <n v="5.9950000000000003E-2"/>
    <n v="6.1173499999999999E-2"/>
  </r>
  <r>
    <x v="13"/>
    <s v="H"/>
    <x v="13"/>
    <n v="505907"/>
    <n v="2"/>
    <n v="3040.22"/>
    <n v="3160.7937999999999"/>
    <n v="1.5201099999999999"/>
    <n v="1.5803969"/>
  </r>
  <r>
    <x v="13"/>
    <s v="H"/>
    <x v="13"/>
    <n v="505908"/>
    <n v="2"/>
    <n v="232"/>
    <n v="232"/>
    <n v="0.11600000000000001"/>
    <n v="0.11600000000000001"/>
  </r>
  <r>
    <x v="13"/>
    <s v="H"/>
    <x v="13"/>
    <n v="505909"/>
    <n v="2"/>
    <n v="88.9"/>
    <n v="90.714399999999998"/>
    <n v="4.4450000000000003E-2"/>
    <n v="4.53572E-2"/>
  </r>
  <r>
    <x v="13"/>
    <s v="H"/>
    <x v="13"/>
    <n v="505932"/>
    <n v="2"/>
    <n v="653.52"/>
    <n v="666.34649999999999"/>
    <n v="0.32675999999999999"/>
    <n v="0.33317324999999998"/>
  </r>
  <r>
    <x v="13"/>
    <s v="H"/>
    <x v="13"/>
    <n v="515901"/>
    <n v="2"/>
    <n v="7844.68"/>
    <n v="8089.4332000000004"/>
    <n v="3.9223400000000002"/>
    <n v="4.0447166000000001"/>
  </r>
  <r>
    <x v="13"/>
    <s v="H"/>
    <x v="13"/>
    <n v="515903"/>
    <n v="2"/>
    <n v="536.34"/>
    <n v="545.03390000000002"/>
    <n v="0.26817000000000002"/>
    <n v="0.27251695000000004"/>
  </r>
  <r>
    <x v="13"/>
    <s v="H"/>
    <x v="13"/>
    <n v="515905"/>
    <n v="2"/>
    <n v="32.119999999999997"/>
    <n v="32.775500000000001"/>
    <n v="1.6059999999999998E-2"/>
    <n v="1.638775E-2"/>
  </r>
  <r>
    <x v="13"/>
    <s v="H"/>
    <x v="13"/>
    <n v="525836"/>
    <n v="2"/>
    <n v="10.78"/>
    <n v="11"/>
    <n v="5.3899999999999998E-3"/>
    <n v="5.4999999999999997E-3"/>
  </r>
  <r>
    <x v="13"/>
    <s v="K"/>
    <x v="14"/>
    <n v="495800"/>
    <n v="4"/>
    <n v="2330.88"/>
    <n v="2337.9485"/>
    <n v="1.16544"/>
    <n v="1.16897425"/>
  </r>
  <r>
    <x v="13"/>
    <s v="K"/>
    <x v="14"/>
    <n v="495832"/>
    <n v="4"/>
    <n v="969.17"/>
    <n v="986.35360000000003"/>
    <n v="0.48458499999999999"/>
    <n v="0.49317680000000003"/>
  </r>
  <r>
    <x v="13"/>
    <s v="K"/>
    <x v="14"/>
    <n v="505800"/>
    <n v="4"/>
    <n v="578.52"/>
    <n v="584.57000000000005"/>
    <n v="0.28926000000000002"/>
    <n v="0.29228500000000002"/>
  </r>
  <r>
    <x v="13"/>
    <s v="K"/>
    <x v="14"/>
    <n v="505832"/>
    <n v="4"/>
    <n v="300.69"/>
    <n v="302.73079999999999"/>
    <n v="0.15034500000000001"/>
    <n v="0.15136539999999998"/>
  </r>
  <r>
    <x v="13"/>
    <s v="K"/>
    <x v="14"/>
    <n v="515801"/>
    <n v="4"/>
    <n v="311.07"/>
    <n v="317.41849999999999"/>
    <n v="0.15553500000000001"/>
    <n v="0.15870925"/>
  </r>
  <r>
    <x v="13"/>
    <s v="K"/>
    <x v="14"/>
    <n v="515802"/>
    <n v="4"/>
    <n v="141.65"/>
    <n v="144.18369999999999"/>
    <n v="7.0824999999999999E-2"/>
    <n v="7.2091849999999999E-2"/>
  </r>
  <r>
    <x v="13"/>
    <s v="K"/>
    <x v="14"/>
    <n v="515833"/>
    <n v="4"/>
    <n v="373.42"/>
    <n v="377.5813"/>
    <n v="0.18671000000000001"/>
    <n v="0.18879065"/>
  </r>
  <r>
    <x v="13"/>
    <s v="K"/>
    <x v="14"/>
    <n v="525801"/>
    <n v="4"/>
    <n v="2.5"/>
    <n v="2.5510000000000002"/>
    <n v="1.25E-3"/>
    <n v="1.2755000000000002E-3"/>
  </r>
  <r>
    <x v="13"/>
    <s v="K"/>
    <x v="14"/>
    <n v="525802"/>
    <n v="4"/>
    <n v="76.900000000000006"/>
    <n v="78.469399999999993"/>
    <n v="3.8450000000000005E-2"/>
    <n v="3.9234699999999997E-2"/>
  </r>
  <r>
    <x v="13"/>
    <s v="K"/>
    <x v="14"/>
    <n v="525803"/>
    <n v="4"/>
    <n v="215.05"/>
    <n v="220.02170000000001"/>
    <n v="0.10752500000000001"/>
    <n v="0.11001085000000001"/>
  </r>
  <r>
    <x v="13"/>
    <s v="K"/>
    <x v="14"/>
    <n v="525804"/>
    <n v="4"/>
    <n v="98.2"/>
    <n v="99.261200000000002"/>
    <n v="4.9100000000000005E-2"/>
    <n v="4.9630600000000004E-2"/>
  </r>
  <r>
    <x v="13"/>
    <s v="K"/>
    <x v="14"/>
    <n v="525805"/>
    <n v="4"/>
    <n v="219.95"/>
    <n v="224.43889999999999"/>
    <n v="0.10997499999999999"/>
    <n v="0.11221945"/>
  </r>
  <r>
    <x v="13"/>
    <s v="K"/>
    <x v="14"/>
    <n v="525806"/>
    <n v="4"/>
    <n v="250.37"/>
    <n v="255.4796"/>
    <n v="0.12518499999999999"/>
    <n v="0.12773980000000001"/>
  </r>
  <r>
    <x v="13"/>
    <s v="K"/>
    <x v="14"/>
    <n v="525807"/>
    <n v="4"/>
    <n v="187.54"/>
    <n v="190.85720000000001"/>
    <n v="9.3769999999999992E-2"/>
    <n v="9.5428600000000002E-2"/>
  </r>
  <r>
    <x v="13"/>
    <s v="K"/>
    <x v="14"/>
    <n v="525832"/>
    <n v="4"/>
    <n v="223"/>
    <n v="227.55109999999999"/>
    <n v="0.1115"/>
    <n v="0.11377554999999999"/>
  </r>
  <r>
    <x v="13"/>
    <s v="K"/>
    <x v="14"/>
    <n v="525833"/>
    <n v="4"/>
    <n v="257.3"/>
    <n v="262.44900000000001"/>
    <n v="0.12865000000000001"/>
    <n v="0.13122449999999999"/>
  </r>
  <r>
    <x v="13"/>
    <s v="K"/>
    <x v="14"/>
    <n v="525834"/>
    <n v="4"/>
    <n v="423.34"/>
    <n v="431.97969999999998"/>
    <n v="0.21167"/>
    <n v="0.21598984999999998"/>
  </r>
  <r>
    <x v="13"/>
    <s v="K"/>
    <x v="14"/>
    <n v="535802"/>
    <n v="4"/>
    <n v="45.92"/>
    <n v="46.8384"/>
    <n v="2.2960000000000001E-2"/>
    <n v="2.3419200000000001E-2"/>
  </r>
  <r>
    <x v="13"/>
    <s v="K"/>
    <x v="14"/>
    <n v="535803"/>
    <n v="4"/>
    <n v="404.5"/>
    <n v="412.75510000000003"/>
    <n v="0.20225000000000001"/>
    <n v="0.20637755000000002"/>
  </r>
  <r>
    <x v="13"/>
    <s v="K"/>
    <x v="15"/>
    <n v="495700"/>
    <n v="4"/>
    <n v="13"/>
    <n v="13.2653"/>
    <n v="6.4999999999999997E-3"/>
    <n v="6.6326500000000004E-3"/>
  </r>
  <r>
    <x v="13"/>
    <s v="K"/>
    <x v="15"/>
    <n v="505700"/>
    <n v="4"/>
    <n v="2180.5500000000002"/>
    <n v="2180.5592000000001"/>
    <n v="1.0902750000000001"/>
    <n v="1.0902796000000001"/>
  </r>
  <r>
    <x v="13"/>
    <s v="K"/>
    <x v="15"/>
    <n v="515600"/>
    <n v="4"/>
    <n v="125.74"/>
    <n v="125.7551"/>
    <n v="6.2869999999999995E-2"/>
    <n v="6.2877550000000004E-2"/>
  </r>
  <r>
    <x v="13"/>
    <s v="K"/>
    <x v="15"/>
    <n v="515630"/>
    <n v="4"/>
    <n v="121.64"/>
    <n v="164.25919999999999"/>
    <n v="6.0819999999999999E-2"/>
    <n v="8.2129599999999997E-2"/>
  </r>
  <r>
    <x v="13"/>
    <s v="K"/>
    <x v="15"/>
    <n v="515700"/>
    <n v="4"/>
    <n v="1596.9"/>
    <n v="1690.1367"/>
    <n v="0.79844999999999999"/>
    <n v="0.84506835000000002"/>
  </r>
  <r>
    <x v="13"/>
    <s v="K"/>
    <x v="15"/>
    <n v="525600"/>
    <n v="4"/>
    <n v="784.01"/>
    <n v="982.07039999999995"/>
    <n v="0.39200499999999999"/>
    <n v="0.49103519999999995"/>
  </r>
  <r>
    <x v="13"/>
    <s v="K"/>
    <x v="15"/>
    <n v="525630"/>
    <n v="4"/>
    <n v="1539.44"/>
    <n v="2107.3910000000001"/>
    <n v="0.76972000000000007"/>
    <n v="1.0536955000000001"/>
  </r>
  <r>
    <x v="13"/>
    <s v="K"/>
    <x v="15"/>
    <n v="525701"/>
    <n v="4"/>
    <n v="21.5"/>
    <n v="40.649000000000001"/>
    <n v="1.0749999999999999E-2"/>
    <n v="2.0324499999999999E-2"/>
  </r>
  <r>
    <x v="13"/>
    <s v="K"/>
    <x v="15"/>
    <n v="525702"/>
    <n v="4"/>
    <n v="339.15"/>
    <n v="342.65309999999999"/>
    <n v="0.16957499999999998"/>
    <n v="0.17132654999999999"/>
  </r>
  <r>
    <x v="13"/>
    <s v="K"/>
    <x v="15"/>
    <n v="525703"/>
    <n v="4"/>
    <n v="181.1"/>
    <n v="184.67349999999999"/>
    <n v="9.0549999999999992E-2"/>
    <n v="9.2336749999999995E-2"/>
  </r>
  <r>
    <x v="13"/>
    <s v="K"/>
    <x v="16"/>
    <n v="535801"/>
    <n v="4"/>
    <n v="0.16"/>
    <n v="0.16"/>
    <n v="8.0000000000000007E-5"/>
    <n v="8.0000000000000007E-5"/>
  </r>
  <r>
    <x v="13"/>
    <s v="K"/>
    <x v="16"/>
    <n v="535831"/>
    <n v="4"/>
    <n v="160"/>
    <n v="163.2653"/>
    <n v="0.08"/>
    <n v="8.1632650000000001E-2"/>
  </r>
  <r>
    <x v="13"/>
    <s v="K"/>
    <x v="16"/>
    <n v="545731"/>
    <n v="4"/>
    <n v="0.48"/>
    <n v="0.48"/>
    <n v="2.3999999999999998E-4"/>
    <n v="2.3999999999999998E-4"/>
  </r>
  <r>
    <x v="13"/>
    <s v="K"/>
    <x v="16"/>
    <n v="545732"/>
    <n v="4"/>
    <n v="29.64"/>
    <n v="29.64"/>
    <n v="1.482E-2"/>
    <n v="1.482E-2"/>
  </r>
  <r>
    <x v="13"/>
    <s v="K"/>
    <x v="16"/>
    <n v="545802"/>
    <n v="4"/>
    <n v="0.56000000000000005"/>
    <n v="0.56000000000000005"/>
    <n v="2.8000000000000003E-4"/>
    <n v="2.8000000000000003E-4"/>
  </r>
  <r>
    <x v="13"/>
    <s v="K"/>
    <x v="16"/>
    <n v="545804"/>
    <n v="4"/>
    <n v="0.16"/>
    <n v="0.16"/>
    <n v="8.0000000000000007E-5"/>
    <n v="8.0000000000000007E-5"/>
  </r>
  <r>
    <x v="13"/>
    <s v="K"/>
    <x v="16"/>
    <n v="555701"/>
    <n v="4"/>
    <n v="1089.78"/>
    <n v="1116.5381"/>
    <n v="0.54488999999999999"/>
    <n v="0.55826905000000004"/>
  </r>
  <r>
    <x v="13"/>
    <s v="K"/>
    <x v="16"/>
    <n v="555702"/>
    <n v="4"/>
    <n v="215.85"/>
    <n v="220.27260000000001"/>
    <n v="0.10792499999999999"/>
    <n v="0.11013630000000001"/>
  </r>
  <r>
    <x v="13"/>
    <s v="K"/>
    <x v="16"/>
    <n v="555731"/>
    <n v="4"/>
    <n v="0.2"/>
    <n v="0.2"/>
    <n v="1E-4"/>
    <n v="1E-4"/>
  </r>
  <r>
    <x v="13"/>
    <s v="K"/>
    <x v="16"/>
    <n v="555732"/>
    <n v="4"/>
    <n v="0.21"/>
    <n v="0.23860000000000001"/>
    <n v="1.0499999999999999E-4"/>
    <n v="1.193E-4"/>
  </r>
  <r>
    <x v="13"/>
    <s v="K"/>
    <x v="16"/>
    <n v="555733"/>
    <n v="4"/>
    <n v="0.51"/>
    <n v="0.56320000000000003"/>
    <n v="2.5500000000000002E-4"/>
    <n v="2.8160000000000001E-4"/>
  </r>
  <r>
    <x v="13"/>
    <s v="K"/>
    <x v="16"/>
    <n v="565635"/>
    <n v="4"/>
    <n v="50.44"/>
    <n v="51.4694"/>
    <n v="2.5219999999999999E-2"/>
    <n v="2.5734699999999999E-2"/>
  </r>
  <r>
    <x v="13"/>
    <s v="K"/>
    <x v="16"/>
    <n v="565702"/>
    <n v="4"/>
    <n v="9.1999999999999993"/>
    <n v="9.3878000000000004"/>
    <n v="4.5999999999999999E-3"/>
    <n v="4.6939E-3"/>
  </r>
  <r>
    <x v="13"/>
    <s v="K"/>
    <x v="16"/>
    <n v="565704"/>
    <n v="4"/>
    <n v="205.27"/>
    <n v="209.4975"/>
    <n v="0.102635"/>
    <n v="0.10474875"/>
  </r>
  <r>
    <x v="13"/>
    <s v="K"/>
    <x v="17"/>
    <n v="495730"/>
    <n v="4"/>
    <n v="4584.87"/>
    <n v="4660.2017999999998"/>
    <n v="2.2924349999999998"/>
    <n v="2.3301008999999997"/>
  </r>
  <r>
    <x v="13"/>
    <s v="K"/>
    <x v="17"/>
    <n v="505730"/>
    <n v="4"/>
    <n v="6072.45"/>
    <n v="6113.0550999999996"/>
    <n v="3.036225"/>
    <n v="3.0565275499999998"/>
  </r>
  <r>
    <x v="13"/>
    <s v="K"/>
    <x v="17"/>
    <n v="515730"/>
    <n v="4"/>
    <n v="225.57"/>
    <n v="229.9083"/>
    <n v="0.112785"/>
    <n v="0.11495415"/>
  </r>
  <r>
    <x v="13"/>
    <s v="K"/>
    <x v="17"/>
    <n v="525731"/>
    <n v="4"/>
    <n v="122.66"/>
    <n v="125.16330000000001"/>
    <n v="6.1329999999999996E-2"/>
    <n v="6.2581650000000003E-2"/>
  </r>
  <r>
    <x v="13"/>
    <s v="K"/>
    <x v="17"/>
    <n v="525732"/>
    <n v="4"/>
    <n v="94.5"/>
    <n v="96.428600000000003"/>
    <n v="4.725E-2"/>
    <n v="4.8214300000000002E-2"/>
  </r>
  <r>
    <x v="13"/>
    <s v="K"/>
    <x v="17"/>
    <n v="525733"/>
    <n v="4"/>
    <n v="944.9"/>
    <n v="963.69380000000001"/>
    <n v="0.47244999999999998"/>
    <n v="0.48184690000000002"/>
  </r>
  <r>
    <x v="13"/>
    <s v="K"/>
    <x v="18"/>
    <n v="535500"/>
    <n v="4"/>
    <n v="45.8"/>
    <n v="45.8"/>
    <n v="2.29E-2"/>
    <n v="2.29E-2"/>
  </r>
  <r>
    <x v="13"/>
    <s v="K"/>
    <x v="18"/>
    <n v="535530"/>
    <n v="4"/>
    <n v="2739.15"/>
    <n v="2964.3449000000001"/>
    <n v="1.369575"/>
    <n v="1.48217245"/>
  </r>
  <r>
    <x v="13"/>
    <s v="K"/>
    <x v="18"/>
    <n v="535601"/>
    <n v="4"/>
    <n v="113.93"/>
    <n v="116.2551"/>
    <n v="5.6965000000000002E-2"/>
    <n v="5.812755E-2"/>
  </r>
  <r>
    <x v="13"/>
    <s v="K"/>
    <x v="18"/>
    <n v="535602"/>
    <n v="4"/>
    <n v="3372.18"/>
    <n v="3744.8009000000002"/>
    <n v="1.6860899999999999"/>
    <n v="1.87240045"/>
  </r>
  <r>
    <x v="13"/>
    <s v="K"/>
    <x v="18"/>
    <n v="535631"/>
    <n v="4"/>
    <n v="104.5"/>
    <n v="106.5715"/>
    <n v="5.2249999999999998E-2"/>
    <n v="5.328575E-2"/>
  </r>
  <r>
    <x v="13"/>
    <s v="K"/>
    <x v="18"/>
    <n v="535632"/>
    <n v="4"/>
    <n v="562.55999999999995"/>
    <n v="563.22450000000003"/>
    <n v="0.28127999999999997"/>
    <n v="0.28161225000000001"/>
  </r>
  <r>
    <x v="13"/>
    <s v="K"/>
    <x v="18"/>
    <n v="535634"/>
    <n v="4"/>
    <n v="6.4"/>
    <n v="6.5305999999999997"/>
    <n v="3.2000000000000002E-3"/>
    <n v="3.2653000000000001E-3"/>
  </r>
  <r>
    <x v="13"/>
    <s v="K"/>
    <x v="18"/>
    <n v="535703"/>
    <n v="4"/>
    <n v="25"/>
    <n v="25.510200000000001"/>
    <n v="1.2500000000000001E-2"/>
    <n v="1.27551E-2"/>
  </r>
  <r>
    <x v="13"/>
    <s v="K"/>
    <x v="18"/>
    <n v="535705"/>
    <n v="4"/>
    <n v="29.6"/>
    <n v="30.142900000000001"/>
    <n v="1.4800000000000001E-2"/>
    <n v="1.507145E-2"/>
  </r>
  <r>
    <x v="13"/>
    <s v="K"/>
    <x v="19"/>
    <n v="545500"/>
    <n v="4"/>
    <n v="458"/>
    <n v="458"/>
    <n v="0.22900000000000001"/>
    <n v="0.22900000000000001"/>
  </r>
  <r>
    <x v="13"/>
    <s v="K"/>
    <x v="19"/>
    <n v="545530"/>
    <n v="4"/>
    <n v="435.89"/>
    <n v="444.19380000000001"/>
    <n v="0.217945"/>
    <n v="0.22209690000000001"/>
  </r>
  <r>
    <x v="13"/>
    <s v="K"/>
    <x v="19"/>
    <n v="545602"/>
    <n v="4"/>
    <n v="864.85"/>
    <n v="866.77340000000004"/>
    <n v="0.432425"/>
    <n v="0.43338670000000001"/>
  </r>
  <r>
    <x v="13"/>
    <s v="K"/>
    <x v="19"/>
    <n v="545631"/>
    <n v="4"/>
    <n v="218.19"/>
    <n v="222.6429"/>
    <n v="0.109095"/>
    <n v="0.11132145"/>
  </r>
  <r>
    <x v="13"/>
    <s v="K"/>
    <x v="19"/>
    <n v="545633"/>
    <n v="4"/>
    <n v="229.8"/>
    <n v="234.4897"/>
    <n v="0.1149"/>
    <n v="0.11724485"/>
  </r>
  <r>
    <x v="13"/>
    <s v="K"/>
    <x v="19"/>
    <n v="555500"/>
    <n v="4"/>
    <n v="432"/>
    <n v="441.0204"/>
    <n v="0.216"/>
    <n v="0.22051019999999999"/>
  </r>
  <r>
    <x v="13"/>
    <s v="K"/>
    <x v="19"/>
    <n v="555531"/>
    <n v="4"/>
    <n v="71.099999999999994"/>
    <n v="72.099999999999994"/>
    <n v="3.5549999999999998E-2"/>
    <n v="3.6049999999999999E-2"/>
  </r>
  <r>
    <x v="13"/>
    <s v="K"/>
    <x v="19"/>
    <n v="555532"/>
    <n v="4"/>
    <n v="1617.57"/>
    <n v="2285.9041000000002"/>
    <n v="0.80878499999999998"/>
    <n v="1.1429520500000001"/>
  </r>
  <r>
    <x v="13"/>
    <s v="K"/>
    <x v="19"/>
    <n v="555600"/>
    <n v="4"/>
    <n v="610.27"/>
    <n v="1193.3224"/>
    <n v="0.30513499999999999"/>
    <n v="0.5966612"/>
  </r>
  <r>
    <x v="13"/>
    <s v="K"/>
    <x v="19"/>
    <n v="555630"/>
    <n v="4"/>
    <n v="273.73"/>
    <n v="459.81630000000001"/>
    <n v="0.13686500000000001"/>
    <n v="0.22990815000000001"/>
  </r>
  <r>
    <x v="13"/>
    <s v="K"/>
    <x v="19"/>
    <n v="565502"/>
    <n v="4"/>
    <n v="292.89"/>
    <n v="345.85509999999999"/>
    <n v="0.14644499999999999"/>
    <n v="0.17292754999999999"/>
  </r>
  <r>
    <x v="13"/>
    <s v="K"/>
    <x v="19"/>
    <n v="565534"/>
    <n v="4"/>
    <n v="14.43"/>
    <n v="14.724500000000001"/>
    <n v="7.2150000000000001E-3"/>
    <n v="7.3622500000000007E-3"/>
  </r>
  <r>
    <x v="13"/>
    <s v="K"/>
    <x v="19"/>
    <n v="565604"/>
    <n v="4"/>
    <n v="6.42"/>
    <n v="6.5510999999999999"/>
    <n v="3.2100000000000002E-3"/>
    <n v="3.2755499999999999E-3"/>
  </r>
  <r>
    <x v="13"/>
    <s v="K"/>
    <x v="20"/>
    <n v="535733"/>
    <n v="4"/>
    <n v="0.44"/>
    <n v="0.44"/>
    <n v="2.2000000000000001E-4"/>
    <n v="2.2000000000000001E-4"/>
  </r>
  <r>
    <x v="13"/>
    <s v="K"/>
    <x v="20"/>
    <n v="535734"/>
    <n v="4"/>
    <n v="58.5"/>
    <n v="59.693899999999999"/>
    <n v="2.9250000000000002E-2"/>
    <n v="2.9846950000000001E-2"/>
  </r>
  <r>
    <x v="13"/>
    <s v="K"/>
    <x v="20"/>
    <n v="545702"/>
    <n v="4"/>
    <n v="590.04"/>
    <n v="599.26239999999996"/>
    <n v="0.29502"/>
    <n v="0.29963119999999999"/>
  </r>
  <r>
    <x v="13"/>
    <s v="K"/>
    <x v="20"/>
    <n v="545734"/>
    <n v="4"/>
    <n v="210.12"/>
    <n v="214.4058"/>
    <n v="0.10506"/>
    <n v="0.1072029"/>
  </r>
  <r>
    <x v="13"/>
    <s v="L"/>
    <x v="21"/>
    <n v="565602"/>
    <n v="4"/>
    <n v="7.3"/>
    <n v="7.4031000000000002"/>
    <n v="3.65E-3"/>
    <n v="3.7015500000000001E-3"/>
  </r>
  <r>
    <x v="13"/>
    <s v="L"/>
    <x v="21"/>
    <n v="565603"/>
    <n v="4"/>
    <n v="27.15"/>
    <n v="27.3245"/>
    <n v="1.3574999999999999E-2"/>
    <n v="1.3662250000000001E-2"/>
  </r>
  <r>
    <x v="13"/>
    <s v="L"/>
    <x v="21"/>
    <n v="575601"/>
    <n v="4"/>
    <n v="75.599999999999994"/>
    <n v="77.075500000000005"/>
    <n v="3.78E-2"/>
    <n v="3.8537750000000003E-2"/>
  </r>
  <r>
    <x v="13"/>
    <s v="L"/>
    <x v="21"/>
    <n v="575603"/>
    <n v="4"/>
    <n v="119.97"/>
    <n v="120.1182"/>
    <n v="5.9984999999999997E-2"/>
    <n v="6.0059100000000004E-2"/>
  </r>
  <r>
    <x v="13"/>
    <s v="L"/>
    <x v="21"/>
    <n v="575604"/>
    <n v="4"/>
    <n v="39.840000000000003"/>
    <n v="40.424100000000003"/>
    <n v="1.992E-2"/>
    <n v="2.0212050000000002E-2"/>
  </r>
  <r>
    <x v="13"/>
    <s v="L"/>
    <x v="21"/>
    <n v="575605"/>
    <n v="4"/>
    <n v="178.3"/>
    <n v="178.67140000000001"/>
    <n v="8.9150000000000007E-2"/>
    <n v="8.9335700000000004E-2"/>
  </r>
  <r>
    <x v="13"/>
    <s v="L"/>
    <x v="21"/>
    <n v="585601"/>
    <n v="4"/>
    <n v="27.72"/>
    <n v="28.002800000000001"/>
    <n v="1.3859999999999999E-2"/>
    <n v="1.4001400000000001E-2"/>
  </r>
  <r>
    <x v="13"/>
    <s v="L"/>
    <x v="21"/>
    <n v="585602"/>
    <n v="4"/>
    <n v="2.64"/>
    <n v="2.6669"/>
    <n v="1.32E-3"/>
    <n v="1.3334500000000001E-3"/>
  </r>
  <r>
    <x v="13"/>
    <s v="L"/>
    <x v="22"/>
    <n v="565431"/>
    <n v="4"/>
    <n v="856"/>
    <n v="856"/>
    <n v="0.42799999999999999"/>
    <n v="0.42799999999999999"/>
  </r>
  <r>
    <x v="13"/>
    <s v="L"/>
    <x v="22"/>
    <n v="565501"/>
    <n v="4"/>
    <n v="14968.84"/>
    <n v="18318.870200000001"/>
    <n v="7.4844200000000001"/>
    <n v="9.1594351000000014"/>
  </r>
  <r>
    <x v="13"/>
    <s v="L"/>
    <x v="22"/>
    <n v="565531"/>
    <n v="4"/>
    <n v="25.5"/>
    <n v="26.020399999999999"/>
    <n v="1.2749999999999999E-2"/>
    <n v="1.30102E-2"/>
  </r>
  <r>
    <x v="13"/>
    <s v="L"/>
    <x v="22"/>
    <n v="565533"/>
    <n v="4"/>
    <n v="2955.43"/>
    <n v="3105.5994000000001"/>
    <n v="1.4777149999999999"/>
    <n v="1.5527997"/>
  </r>
  <r>
    <x v="13"/>
    <s v="L"/>
    <x v="22"/>
    <n v="575432"/>
    <n v="4"/>
    <n v="1652.09"/>
    <n v="1652.39"/>
    <n v="0.82604499999999992"/>
    <n v="0.82619500000000001"/>
  </r>
  <r>
    <x v="13"/>
    <s v="L"/>
    <x v="22"/>
    <n v="575433"/>
    <n v="4"/>
    <n v="277.95"/>
    <n v="277.95"/>
    <n v="0.13897499999999999"/>
    <n v="0.13897499999999999"/>
  </r>
  <r>
    <x v="13"/>
    <s v="L"/>
    <x v="22"/>
    <n v="575501"/>
    <n v="4"/>
    <n v="1026.56"/>
    <n v="1033.3784000000001"/>
    <n v="0.51327999999999996"/>
    <n v="0.51668920000000007"/>
  </r>
  <r>
    <x v="13"/>
    <s v="L"/>
    <x v="22"/>
    <n v="575502"/>
    <n v="4"/>
    <n v="520.11"/>
    <n v="849.11"/>
    <n v="0.26005499999999998"/>
    <n v="0.42455500000000002"/>
  </r>
  <r>
    <x v="13"/>
    <s v="L"/>
    <x v="22"/>
    <n v="575531"/>
    <n v="4"/>
    <n v="14.5"/>
    <n v="14.642899999999999"/>
    <n v="7.2500000000000004E-3"/>
    <n v="7.3214499999999993E-3"/>
  </r>
  <r>
    <x v="13"/>
    <s v="L"/>
    <x v="22"/>
    <n v="575532"/>
    <n v="4"/>
    <n v="13.05"/>
    <n v="13.178599999999999"/>
    <n v="6.5250000000000004E-3"/>
    <n v="6.5892999999999993E-3"/>
  </r>
  <r>
    <x v="13"/>
    <s v="L"/>
    <x v="22"/>
    <n v="585432"/>
    <n v="4"/>
    <n v="3410.72"/>
    <n v="4061.6995999999999"/>
    <n v="1.70536"/>
    <n v="2.0308497999999999"/>
  </r>
  <r>
    <x v="13"/>
    <s v="L"/>
    <x v="22"/>
    <n v="585502"/>
    <n v="4"/>
    <n v="9845.32"/>
    <n v="9845.32"/>
    <n v="4.9226599999999996"/>
    <n v="4.9226599999999996"/>
  </r>
  <r>
    <x v="13"/>
    <s v="L"/>
    <x v="22"/>
    <n v="585531"/>
    <n v="4"/>
    <n v="286.61"/>
    <n v="291.97179999999997"/>
    <n v="0.14330500000000002"/>
    <n v="0.14598589999999997"/>
  </r>
  <r>
    <x v="13"/>
    <s v="L"/>
    <x v="22"/>
    <n v="585532"/>
    <n v="4"/>
    <n v="59.66"/>
    <n v="59.957500000000003"/>
    <n v="2.9829999999999999E-2"/>
    <n v="2.9978750000000002E-2"/>
  </r>
  <r>
    <x v="13"/>
    <s v="L"/>
    <x v="22"/>
    <n v="595531"/>
    <n v="4"/>
    <n v="5.8"/>
    <n v="5.9184000000000001"/>
    <n v="2.8999999999999998E-3"/>
    <n v="2.9591999999999999E-3"/>
  </r>
  <r>
    <x v="13"/>
    <s v="L"/>
    <x v="22"/>
    <n v="595532"/>
    <n v="4"/>
    <n v="7.37"/>
    <n v="7.3996000000000004"/>
    <n v="3.6849999999999999E-3"/>
    <n v="3.6998000000000001E-3"/>
  </r>
  <r>
    <x v="13"/>
    <s v="L"/>
    <x v="23"/>
    <n v="565632"/>
    <n v="4"/>
    <n v="39.25"/>
    <n v="40.051099999999998"/>
    <n v="1.9625E-2"/>
    <n v="2.002555E-2"/>
  </r>
  <r>
    <x v="13"/>
    <s v="L"/>
    <x v="23"/>
    <n v="565633"/>
    <n v="4"/>
    <n v="473.83"/>
    <n v="482.06529999999998"/>
    <n v="0.23691499999999999"/>
    <n v="0.24103264999999999"/>
  </r>
  <r>
    <x v="13"/>
    <s v="L"/>
    <x v="23"/>
    <n v="565634"/>
    <n v="4"/>
    <n v="136.54"/>
    <n v="139.21879999999999"/>
    <n v="6.8269999999999997E-2"/>
    <n v="6.9609399999999988E-2"/>
  </r>
  <r>
    <x v="13"/>
    <s v="L"/>
    <x v="23"/>
    <n v="565703"/>
    <n v="4"/>
    <n v="4.5"/>
    <n v="4.5918999999999999"/>
    <n v="2.2499999999999998E-3"/>
    <n v="2.2959499999999997E-3"/>
  </r>
  <r>
    <x v="13"/>
    <s v="L"/>
    <x v="23"/>
    <n v="575632"/>
    <n v="4"/>
    <n v="6.6"/>
    <n v="6.6673"/>
    <n v="3.3E-3"/>
    <n v="3.3336500000000001E-3"/>
  </r>
  <r>
    <x v="13"/>
    <s v="L"/>
    <x v="23"/>
    <n v="575633"/>
    <n v="4"/>
    <n v="10.56"/>
    <n v="10.6678"/>
    <n v="5.28E-3"/>
    <n v="5.3338999999999999E-3"/>
  </r>
  <r>
    <x v="13"/>
    <s v="L"/>
    <x v="23"/>
    <n v="575634"/>
    <n v="4"/>
    <n v="5.8"/>
    <n v="5.9184000000000001"/>
    <n v="2.8999999999999998E-3"/>
    <n v="2.9591999999999999E-3"/>
  </r>
  <r>
    <x v="13"/>
    <s v="L"/>
    <x v="23"/>
    <n v="575635"/>
    <n v="4"/>
    <n v="386.65"/>
    <n v="386.65"/>
    <n v="0.193325"/>
    <n v="0.193325"/>
  </r>
  <r>
    <x v="13"/>
    <s v="M"/>
    <x v="24"/>
    <n v="575431"/>
    <n v="4"/>
    <n v="79"/>
    <n v="158"/>
    <n v="3.95E-2"/>
    <n v="7.9000000000000001E-2"/>
  </r>
  <r>
    <x v="13"/>
    <s v="M"/>
    <x v="24"/>
    <n v="585400"/>
    <n v="4"/>
    <n v="13"/>
    <n v="13"/>
    <n v="6.4999999999999997E-3"/>
    <n v="6.4999999999999997E-3"/>
  </r>
  <r>
    <x v="13"/>
    <s v="M"/>
    <x v="24"/>
    <n v="585431"/>
    <n v="4"/>
    <n v="8987.5"/>
    <n v="12294.5"/>
    <n v="4.4937500000000004"/>
    <n v="6.1472499999999997"/>
  </r>
  <r>
    <x v="13"/>
    <s v="M"/>
    <x v="24"/>
    <n v="585501"/>
    <n v="4"/>
    <n v="19"/>
    <n v="19"/>
    <n v="9.4999999999999998E-3"/>
    <n v="9.4999999999999998E-3"/>
  </r>
  <r>
    <x v="13"/>
    <s v="M"/>
    <x v="24"/>
    <n v="595431"/>
    <n v="4"/>
    <n v="1891.49"/>
    <n v="2014.2380000000001"/>
    <n v="0.94574500000000006"/>
    <n v="1.0071190000000001"/>
  </r>
  <r>
    <x v="13"/>
    <s v="M"/>
    <x v="24"/>
    <n v="595432"/>
    <n v="4"/>
    <n v="7.25"/>
    <n v="7.3979999999999997"/>
    <n v="3.6250000000000002E-3"/>
    <n v="3.699E-3"/>
  </r>
  <r>
    <x v="13"/>
    <s v="M"/>
    <x v="24"/>
    <n v="595433"/>
    <n v="4"/>
    <n v="35.520000000000003"/>
    <n v="35.520000000000003"/>
    <n v="1.7760000000000001E-2"/>
    <n v="1.7760000000000001E-2"/>
  </r>
  <r>
    <x v="13"/>
    <s v="M"/>
    <x v="24"/>
    <n v="595434"/>
    <n v="4"/>
    <n v="10.15"/>
    <n v="10.357100000000001"/>
    <n v="5.0750000000000005E-3"/>
    <n v="5.1785500000000005E-3"/>
  </r>
  <r>
    <x v="13"/>
    <s v="M"/>
    <x v="24"/>
    <n v="595502"/>
    <n v="4"/>
    <n v="8.8800000000000008"/>
    <n v="8.8800000000000008"/>
    <n v="4.4400000000000004E-3"/>
    <n v="4.4400000000000004E-3"/>
  </r>
  <r>
    <x v="13"/>
    <s v="M"/>
    <x v="24"/>
    <n v="595503"/>
    <n v="4"/>
    <n v="4.2"/>
    <n v="4.2"/>
    <n v="2.1000000000000003E-3"/>
    <n v="2.1000000000000003E-3"/>
  </r>
  <r>
    <x v="13"/>
    <s v="M"/>
    <x v="24"/>
    <n v="595504"/>
    <n v="4"/>
    <n v="13.97"/>
    <n v="14.118"/>
    <n v="6.9849999999999999E-3"/>
    <n v="7.0590000000000002E-3"/>
  </r>
  <r>
    <x v="13"/>
    <s v="M"/>
    <x v="24"/>
    <n v="595505"/>
    <n v="4"/>
    <n v="34.729999999999997"/>
    <n v="34.878"/>
    <n v="1.7364999999999998E-2"/>
    <n v="1.7439E-2"/>
  </r>
  <r>
    <x v="13"/>
    <s v="M"/>
    <x v="24"/>
    <n v="595533"/>
    <n v="4"/>
    <n v="7.25"/>
    <n v="7.3979999999999997"/>
    <n v="3.6250000000000002E-3"/>
    <n v="3.699E-3"/>
  </r>
  <r>
    <x v="13"/>
    <s v="M"/>
    <x v="24"/>
    <n v="605400"/>
    <n v="4"/>
    <n v="2901.05"/>
    <n v="4495.2254999999996"/>
    <n v="1.4505250000000001"/>
    <n v="2.2476127499999996"/>
  </r>
  <r>
    <x v="13"/>
    <s v="M"/>
    <x v="24"/>
    <n v="605431"/>
    <n v="4"/>
    <n v="28.16"/>
    <n v="28.6631"/>
    <n v="1.4080000000000001E-2"/>
    <n v="1.433155E-2"/>
  </r>
  <r>
    <x v="13"/>
    <s v="M"/>
    <x v="24"/>
    <n v="605432"/>
    <n v="4"/>
    <n v="7.25"/>
    <n v="7.3979999999999997"/>
    <n v="3.6250000000000002E-3"/>
    <n v="3.699E-3"/>
  </r>
  <r>
    <x v="13"/>
    <s v="M"/>
    <x v="24"/>
    <n v="605501"/>
    <n v="4"/>
    <n v="228.4"/>
    <n v="231.67349999999999"/>
    <n v="0.1142"/>
    <n v="0.11583674999999999"/>
  </r>
  <r>
    <x v="13"/>
    <s v="M"/>
    <x v="24"/>
    <n v="605502"/>
    <n v="4"/>
    <n v="14.6"/>
    <n v="14.8367"/>
    <n v="7.3000000000000001E-3"/>
    <n v="7.4183500000000006E-3"/>
  </r>
  <r>
    <x v="13"/>
    <s v="M"/>
    <x v="24"/>
    <n v="605503"/>
    <n v="4"/>
    <n v="10.7"/>
    <n v="10.877599999999999"/>
    <n v="5.3499999999999997E-3"/>
    <n v="5.4387999999999997E-3"/>
  </r>
  <r>
    <x v="13"/>
    <s v="M"/>
    <x v="24"/>
    <n v="605504"/>
    <n v="4"/>
    <n v="11.6"/>
    <n v="11.8367"/>
    <n v="5.7999999999999996E-3"/>
    <n v="5.9183500000000002E-3"/>
  </r>
  <r>
    <x v="13"/>
    <s v="M"/>
    <x v="24"/>
    <n v="605507"/>
    <n v="4"/>
    <n v="14.6"/>
    <n v="14.898"/>
    <n v="7.3000000000000001E-3"/>
    <n v="7.4489999999999999E-3"/>
  </r>
  <r>
    <x v="13"/>
    <s v="M"/>
    <x v="24"/>
    <n v="615400"/>
    <n v="4"/>
    <n v="4286.66"/>
    <n v="6264.9763000000003"/>
    <n v="2.1433299999999997"/>
    <n v="3.1324881499999999"/>
  </r>
  <r>
    <x v="13"/>
    <s v="M"/>
    <x v="24"/>
    <n v="615431"/>
    <n v="4"/>
    <n v="425.75"/>
    <n v="427.30349999999999"/>
    <n v="0.21287500000000001"/>
    <n v="0.21365175"/>
  </r>
  <r>
    <x v="13"/>
    <s v="M"/>
    <x v="24"/>
    <n v="615432"/>
    <n v="4"/>
    <n v="119.08"/>
    <n v="119.22450000000001"/>
    <n v="5.9539999999999996E-2"/>
    <n v="5.9612250000000006E-2"/>
  </r>
  <r>
    <x v="13"/>
    <s v="M"/>
    <x v="24"/>
    <n v="615501"/>
    <n v="4"/>
    <n v="3.78"/>
    <n v="3.78"/>
    <n v="1.89E-3"/>
    <n v="1.89E-3"/>
  </r>
  <r>
    <x v="13"/>
    <s v="M"/>
    <x v="24"/>
    <n v="615503"/>
    <n v="4"/>
    <n v="3.24"/>
    <n v="3.24"/>
    <n v="1.6200000000000001E-3"/>
    <n v="1.6200000000000001E-3"/>
  </r>
  <r>
    <x v="13"/>
    <s v="M"/>
    <x v="24"/>
    <n v="615505"/>
    <n v="4"/>
    <n v="81.33"/>
    <n v="82.031999999999996"/>
    <n v="4.0665E-2"/>
    <n v="4.1015999999999997E-2"/>
  </r>
  <r>
    <x v="13"/>
    <s v="M"/>
    <x v="24"/>
    <n v="615507"/>
    <n v="4"/>
    <n v="1.18"/>
    <n v="1.2040999999999999"/>
    <n v="5.8999999999999992E-4"/>
    <n v="6.0205000000000002E-4"/>
  </r>
  <r>
    <x v="13"/>
    <s v="M"/>
    <x v="24"/>
    <n v="615508"/>
    <n v="4"/>
    <n v="5.4"/>
    <n v="5.4"/>
    <n v="2.7000000000000001E-3"/>
    <n v="2.7000000000000001E-3"/>
  </r>
  <r>
    <x v="13"/>
    <s v="M"/>
    <x v="24"/>
    <n v="625330"/>
    <n v="4"/>
    <n v="206.2"/>
    <n v="209.6"/>
    <n v="0.1031"/>
    <n v="0.10479999999999999"/>
  </r>
  <r>
    <x v="13"/>
    <s v="M"/>
    <x v="24"/>
    <n v="625401"/>
    <n v="4"/>
    <n v="95.76"/>
    <n v="96.681399999999996"/>
    <n v="4.7880000000000006E-2"/>
    <n v="4.83407E-2"/>
  </r>
  <r>
    <x v="13"/>
    <s v="M"/>
    <x v="24"/>
    <n v="625402"/>
    <n v="4"/>
    <n v="4616.5200000000004"/>
    <n v="6962.8476000000001"/>
    <n v="2.3082600000000002"/>
    <n v="3.4814238"/>
  </r>
  <r>
    <x v="13"/>
    <s v="M"/>
    <x v="24"/>
    <n v="625431"/>
    <n v="4"/>
    <n v="21.24"/>
    <n v="21.673500000000001"/>
    <n v="1.0619999999999999E-2"/>
    <n v="1.0836750000000001E-2"/>
  </r>
  <r>
    <x v="13"/>
    <s v="M"/>
    <x v="24"/>
    <n v="625432"/>
    <n v="4"/>
    <n v="14.16"/>
    <n v="14.449"/>
    <n v="7.0800000000000004E-3"/>
    <n v="7.2245E-3"/>
  </r>
  <r>
    <x v="13"/>
    <s v="M"/>
    <x v="24"/>
    <n v="625433"/>
    <n v="4"/>
    <n v="2.36"/>
    <n v="2.4081999999999999"/>
    <n v="1.1799999999999998E-3"/>
    <n v="1.2041E-3"/>
  </r>
  <r>
    <x v="13"/>
    <s v="M"/>
    <x v="24"/>
    <n v="625434"/>
    <n v="4"/>
    <n v="4.72"/>
    <n v="4.8163"/>
    <n v="2.3599999999999997E-3"/>
    <n v="2.40815E-3"/>
  </r>
  <r>
    <x v="13"/>
    <s v="M"/>
    <x v="24"/>
    <n v="625435"/>
    <n v="4"/>
    <n v="5.18"/>
    <n v="5.2282000000000002"/>
    <n v="2.5899999999999999E-3"/>
    <n v="2.6141000000000003E-3"/>
  </r>
  <r>
    <x v="13"/>
    <s v="M"/>
    <x v="24"/>
    <n v="625436"/>
    <n v="4"/>
    <n v="3.54"/>
    <n v="3.6122000000000001"/>
    <n v="1.7700000000000001E-3"/>
    <n v="1.8060999999999999E-3"/>
  </r>
  <r>
    <x v="13"/>
    <s v="M"/>
    <x v="24"/>
    <n v="635300"/>
    <n v="4"/>
    <n v="961"/>
    <n v="1158"/>
    <n v="0.48049999999999998"/>
    <n v="0.57899999999999996"/>
  </r>
  <r>
    <x v="13"/>
    <s v="M"/>
    <x v="24"/>
    <n v="635330"/>
    <n v="4"/>
    <n v="13900.88"/>
    <n v="19055.9918"/>
    <n v="6.9504399999999995"/>
    <n v="9.5279959000000005"/>
  </r>
  <r>
    <x v="13"/>
    <s v="M"/>
    <x v="24"/>
    <n v="635400"/>
    <n v="4"/>
    <n v="881.82"/>
    <n v="1189.8628000000001"/>
    <n v="0.44091000000000002"/>
    <n v="0.5949314"/>
  </r>
  <r>
    <x v="13"/>
    <s v="M"/>
    <x v="24"/>
    <n v="635432"/>
    <n v="4"/>
    <n v="5.9"/>
    <n v="6.0204000000000004"/>
    <n v="2.9500000000000004E-3"/>
    <n v="3.0102000000000002E-3"/>
  </r>
  <r>
    <x v="13"/>
    <s v="M"/>
    <x v="24"/>
    <n v="635433"/>
    <n v="4"/>
    <n v="40.94"/>
    <n v="41.1327"/>
    <n v="2.0469999999999999E-2"/>
    <n v="2.0566350000000001E-2"/>
  </r>
  <r>
    <x v="13"/>
    <s v="M"/>
    <x v="24"/>
    <n v="635434"/>
    <n v="4"/>
    <n v="9.8699999999999992"/>
    <n v="9.8699999999999992"/>
    <n v="4.9349999999999993E-3"/>
    <n v="4.9349999999999993E-3"/>
  </r>
  <r>
    <x v="13"/>
    <s v="M"/>
    <x v="24"/>
    <n v="635435"/>
    <n v="4"/>
    <n v="7.05"/>
    <n v="7.05"/>
    <n v="3.5249999999999999E-3"/>
    <n v="3.5249999999999999E-3"/>
  </r>
  <r>
    <x v="13"/>
    <s v="M"/>
    <x v="24"/>
    <n v="645300"/>
    <n v="4"/>
    <n v="20"/>
    <n v="20"/>
    <n v="0.01"/>
    <n v="0.01"/>
  </r>
  <r>
    <x v="13"/>
    <s v="M"/>
    <x v="24"/>
    <n v="645331"/>
    <n v="4"/>
    <n v="5625.22"/>
    <n v="10194.328600000001"/>
    <n v="2.8126100000000003"/>
    <n v="5.0971643000000002"/>
  </r>
  <r>
    <x v="13"/>
    <s v="M"/>
    <x v="24"/>
    <n v="645401"/>
    <n v="4"/>
    <n v="155.41"/>
    <n v="158.55289999999999"/>
    <n v="7.7704999999999996E-2"/>
    <n v="7.9276449999999998E-2"/>
  </r>
  <r>
    <x v="13"/>
    <s v="M"/>
    <x v="24"/>
    <n v="645431"/>
    <n v="4"/>
    <n v="1.41"/>
    <n v="1.41"/>
    <n v="7.0500000000000001E-4"/>
    <n v="7.0500000000000001E-4"/>
  </r>
  <r>
    <x v="13"/>
    <s v="M"/>
    <x v="25"/>
    <n v="645332"/>
    <n v="4"/>
    <n v="349"/>
    <n v="462"/>
    <n v="0.17449999999999999"/>
    <n v="0.23100000000000001"/>
  </r>
  <r>
    <x v="13"/>
    <s v="M"/>
    <x v="25"/>
    <n v="645408"/>
    <n v="4"/>
    <n v="0"/>
    <n v="0"/>
    <n v="0"/>
    <n v="0"/>
  </r>
  <r>
    <x v="13"/>
    <s v="M"/>
    <x v="25"/>
    <n v="655300"/>
    <n v="4"/>
    <n v="344.76"/>
    <n v="344.76"/>
    <n v="0.17238000000000001"/>
    <n v="0.17238000000000001"/>
  </r>
  <r>
    <x v="13"/>
    <s v="M"/>
    <x v="25"/>
    <n v="655330"/>
    <n v="4"/>
    <n v="6152.14"/>
    <n v="10145.151"/>
    <n v="3.0760700000000001"/>
    <n v="5.0725755000000001"/>
  </r>
  <r>
    <x v="13"/>
    <s v="M"/>
    <x v="25"/>
    <n v="655404"/>
    <n v="4"/>
    <n v="49.28"/>
    <n v="50.285699999999999"/>
    <n v="2.4640000000000002E-2"/>
    <n v="2.5142849999999998E-2"/>
  </r>
  <r>
    <x v="13"/>
    <s v="M"/>
    <x v="25"/>
    <n v="665301"/>
    <n v="4"/>
    <n v="860.2"/>
    <n v="860.45349999999996"/>
    <n v="0.43010000000000004"/>
    <n v="0.43022674999999999"/>
  </r>
  <r>
    <x v="13"/>
    <s v="M"/>
    <x v="25"/>
    <n v="665302"/>
    <n v="4"/>
    <n v="200"/>
    <n v="200"/>
    <n v="0.1"/>
    <n v="0.1"/>
  </r>
  <r>
    <x v="13"/>
    <s v="M"/>
    <x v="25"/>
    <n v="665331"/>
    <n v="4"/>
    <n v="561"/>
    <n v="921.5"/>
    <n v="0.28050000000000003"/>
    <n v="0.46074999999999999"/>
  </r>
  <r>
    <x v="13"/>
    <s v="M"/>
    <x v="25"/>
    <n v="665332"/>
    <n v="4"/>
    <n v="391.83"/>
    <n v="393.46429999999998"/>
    <n v="0.19591500000000001"/>
    <n v="0.19673214999999999"/>
  </r>
  <r>
    <x v="13"/>
    <s v="M"/>
    <x v="25"/>
    <n v="665333"/>
    <n v="4"/>
    <n v="241.44"/>
    <n v="242.57140000000001"/>
    <n v="0.12071999999999999"/>
    <n v="0.12128570000000001"/>
  </r>
  <r>
    <x v="13"/>
    <s v="M"/>
    <x v="25"/>
    <n v="675230"/>
    <n v="4"/>
    <n v="825"/>
    <n v="1650"/>
    <n v="0.41249999999999998"/>
    <n v="0.82499999999999996"/>
  </r>
  <r>
    <x v="13"/>
    <s v="M"/>
    <x v="25"/>
    <n v="675301"/>
    <n v="4"/>
    <n v="116.56"/>
    <n v="116.898"/>
    <n v="5.8279999999999998E-2"/>
    <n v="5.8449000000000001E-2"/>
  </r>
  <r>
    <x v="13"/>
    <s v="M"/>
    <x v="25"/>
    <n v="675302"/>
    <n v="4"/>
    <n v="103.82"/>
    <n v="104.91840000000001"/>
    <n v="5.1909999999999998E-2"/>
    <n v="5.2459200000000004E-2"/>
  </r>
  <r>
    <x v="13"/>
    <s v="M"/>
    <x v="25"/>
    <n v="685231"/>
    <n v="4"/>
    <n v="4444.8999999999996"/>
    <n v="7454.7448999999997"/>
    <n v="2.2224499999999998"/>
    <n v="3.7273724499999998"/>
  </r>
  <r>
    <x v="13"/>
    <s v="M"/>
    <x v="25"/>
    <n v="685232"/>
    <n v="4"/>
    <n v="1.75"/>
    <n v="1.75"/>
    <n v="8.7500000000000002E-4"/>
    <n v="8.7500000000000002E-4"/>
  </r>
  <r>
    <x v="13"/>
    <s v="M"/>
    <x v="25"/>
    <n v="685301"/>
    <n v="4"/>
    <n v="8.2799999999999994"/>
    <n v="8.4489999999999998"/>
    <n v="4.1399999999999996E-3"/>
    <n v="4.2245E-3"/>
  </r>
  <r>
    <x v="13"/>
    <s v="M"/>
    <x v="25"/>
    <n v="685302"/>
    <n v="4"/>
    <n v="28.98"/>
    <n v="29.571400000000001"/>
    <n v="1.4489999999999999E-2"/>
    <n v="1.4785700000000001E-2"/>
  </r>
  <r>
    <x v="13"/>
    <s v="M"/>
    <x v="25"/>
    <n v="695239"/>
    <n v="4"/>
    <n v="161.13999999999999"/>
    <n v="161.64689999999999"/>
    <n v="8.0569999999999989E-2"/>
    <n v="8.0823449999999991E-2"/>
  </r>
  <r>
    <x v="13"/>
    <s v="M"/>
    <x v="25"/>
    <n v="695241"/>
    <n v="4"/>
    <n v="14"/>
    <n v="14"/>
    <n v="7.0000000000000001E-3"/>
    <n v="7.0000000000000001E-3"/>
  </r>
  <r>
    <x v="13"/>
    <s v="O"/>
    <x v="26"/>
    <n v="655409"/>
    <n v="4"/>
    <n v="75.040000000000006"/>
    <n v="75.040000000000006"/>
    <n v="3.7520000000000005E-2"/>
    <n v="3.7520000000000005E-2"/>
  </r>
  <r>
    <x v="13"/>
    <s v="O"/>
    <x v="26"/>
    <n v="655410"/>
    <n v="4"/>
    <n v="9.91"/>
    <n v="9.91"/>
    <n v="4.9550000000000002E-3"/>
    <n v="4.9550000000000002E-3"/>
  </r>
  <r>
    <x v="13"/>
    <s v="O"/>
    <x v="26"/>
    <n v="665335"/>
    <n v="4"/>
    <n v="14.1"/>
    <n v="14.1"/>
    <n v="7.0499999999999998E-3"/>
    <n v="7.0499999999999998E-3"/>
  </r>
  <r>
    <x v="13"/>
    <s v="O"/>
    <x v="26"/>
    <n v="665336"/>
    <n v="4"/>
    <n v="3.8"/>
    <n v="3.8"/>
    <n v="1.9E-3"/>
    <n v="1.9E-3"/>
  </r>
  <r>
    <x v="13"/>
    <s v="O"/>
    <x v="26"/>
    <n v="665401"/>
    <n v="4"/>
    <n v="5.51"/>
    <n v="5.51"/>
    <n v="2.7550000000000001E-3"/>
    <n v="2.7550000000000001E-3"/>
  </r>
  <r>
    <x v="13"/>
    <s v="O"/>
    <x v="26"/>
    <n v="665403"/>
    <n v="4"/>
    <n v="28.1"/>
    <n v="37.700000000000003"/>
    <n v="1.405E-2"/>
    <n v="1.8850000000000002E-2"/>
  </r>
  <r>
    <x v="13"/>
    <s v="O"/>
    <x v="26"/>
    <n v="675305"/>
    <n v="4"/>
    <n v="90"/>
    <n v="90"/>
    <n v="4.4999999999999998E-2"/>
    <n v="4.4999999999999998E-2"/>
  </r>
  <r>
    <x v="13"/>
    <s v="O"/>
    <x v="26"/>
    <n v="675331"/>
    <n v="4"/>
    <n v="23.1"/>
    <n v="23.1"/>
    <n v="1.1550000000000001E-2"/>
    <n v="1.1550000000000001E-2"/>
  </r>
  <r>
    <x v="13"/>
    <s v="O"/>
    <x v="26"/>
    <n v="675332"/>
    <n v="4"/>
    <n v="37.26"/>
    <n v="38.020400000000002"/>
    <n v="1.8630000000000001E-2"/>
    <n v="1.9010200000000001E-2"/>
  </r>
  <r>
    <x v="13"/>
    <s v="O"/>
    <x v="26"/>
    <n v="675333"/>
    <n v="4"/>
    <n v="372.06"/>
    <n v="457.1653"/>
    <n v="0.18603"/>
    <n v="0.22858265"/>
  </r>
  <r>
    <x v="13"/>
    <s v="O"/>
    <x v="26"/>
    <n v="675334"/>
    <n v="4"/>
    <n v="2.4"/>
    <n v="4.8"/>
    <n v="1.1999999999999999E-3"/>
    <n v="2.3999999999999998E-3"/>
  </r>
  <r>
    <x v="13"/>
    <s v="O"/>
    <x v="26"/>
    <n v="685233"/>
    <n v="4"/>
    <n v="76.5"/>
    <n v="76.5"/>
    <n v="3.8249999999999999E-2"/>
    <n v="3.8249999999999999E-2"/>
  </r>
  <r>
    <x v="13"/>
    <s v="O"/>
    <x v="26"/>
    <n v="685303"/>
    <n v="4"/>
    <n v="99.32"/>
    <n v="100.41840000000001"/>
    <n v="4.9659999999999996E-2"/>
    <n v="5.0209200000000002E-2"/>
  </r>
  <r>
    <x v="13"/>
    <s v="O"/>
    <x v="26"/>
    <n v="685304"/>
    <n v="4"/>
    <n v="28.2"/>
    <n v="28.2"/>
    <n v="1.41E-2"/>
    <n v="1.41E-2"/>
  </r>
  <r>
    <x v="13"/>
    <s v="O"/>
    <x v="26"/>
    <n v="685305"/>
    <n v="4"/>
    <n v="10.5"/>
    <n v="10.5"/>
    <n v="5.2500000000000003E-3"/>
    <n v="5.2500000000000003E-3"/>
  </r>
  <r>
    <x v="13"/>
    <s v="O"/>
    <x v="26"/>
    <n v="695234"/>
    <n v="4"/>
    <n v="234.85"/>
    <n v="235.84190000000001"/>
    <n v="0.117425"/>
    <n v="0.11792095000000001"/>
  </r>
  <r>
    <x v="13"/>
    <s v="O"/>
    <x v="26"/>
    <n v="695238"/>
    <n v="4"/>
    <n v="9.4"/>
    <n v="9.4"/>
    <n v="4.7000000000000002E-3"/>
    <n v="4.7000000000000002E-3"/>
  </r>
  <r>
    <x v="13"/>
    <s v="O"/>
    <x v="26"/>
    <n v="695240"/>
    <n v="4"/>
    <n v="83.5"/>
    <n v="83.5"/>
    <n v="4.1750000000000002E-2"/>
    <n v="4.1750000000000002E-2"/>
  </r>
  <r>
    <x v="13"/>
    <s v="O"/>
    <x v="26"/>
    <n v="695301"/>
    <n v="4"/>
    <n v="55.8"/>
    <n v="56.898400000000002"/>
    <n v="2.7899999999999998E-2"/>
    <n v="2.8449200000000001E-2"/>
  </r>
  <r>
    <x v="13"/>
    <s v="O"/>
    <x v="26"/>
    <n v="695302"/>
    <n v="4"/>
    <n v="186.25"/>
    <n v="186.25"/>
    <n v="9.3124999999999999E-2"/>
    <n v="9.3124999999999999E-2"/>
  </r>
  <r>
    <x v="13"/>
    <s v="O"/>
    <x v="26"/>
    <n v="705200"/>
    <n v="4"/>
    <n v="44.46"/>
    <n v="44.9694"/>
    <n v="2.223E-2"/>
    <n v="2.24847E-2"/>
  </r>
  <r>
    <x v="13"/>
    <s v="O"/>
    <x v="26"/>
    <n v="705231"/>
    <n v="4"/>
    <n v="76.5"/>
    <n v="76.5"/>
    <n v="3.8249999999999999E-2"/>
    <n v="3.8249999999999999E-2"/>
  </r>
  <r>
    <x v="13"/>
    <s v="O"/>
    <x v="26"/>
    <n v="705232"/>
    <n v="4"/>
    <n v="167"/>
    <n v="167"/>
    <n v="8.3500000000000005E-2"/>
    <n v="8.3500000000000005E-2"/>
  </r>
  <r>
    <x v="13"/>
    <s v="O"/>
    <x v="26"/>
    <n v="705233"/>
    <n v="4"/>
    <n v="0.88"/>
    <n v="0.88"/>
    <n v="4.4000000000000002E-4"/>
    <n v="4.4000000000000002E-4"/>
  </r>
  <r>
    <x v="13"/>
    <s v="O"/>
    <x v="26"/>
    <n v="705300"/>
    <n v="4"/>
    <n v="3.08"/>
    <n v="3.08"/>
    <n v="1.5400000000000001E-3"/>
    <n v="1.5400000000000001E-3"/>
  </r>
  <r>
    <x v="13"/>
    <s v="O"/>
    <x v="26"/>
    <n v="715231"/>
    <n v="4"/>
    <n v="5.0599999999999996"/>
    <n v="5.0599999999999996"/>
    <n v="2.5299999999999997E-3"/>
    <n v="2.5299999999999997E-3"/>
  </r>
  <r>
    <x v="13"/>
    <s v="O"/>
    <x v="26"/>
    <n v="725130"/>
    <n v="4"/>
    <n v="53.04"/>
    <n v="54.122399999999999"/>
    <n v="2.6519999999999998E-2"/>
    <n v="2.7061200000000001E-2"/>
  </r>
  <r>
    <x v="13"/>
    <s v="O"/>
    <x v="26"/>
    <n v="745206"/>
    <n v="4"/>
    <n v="81.95"/>
    <n v="81.95"/>
    <n v="4.0975000000000004E-2"/>
    <n v="4.0975000000000004E-2"/>
  </r>
  <r>
    <x v="13"/>
    <s v="O"/>
    <x v="26"/>
    <n v="755201"/>
    <n v="4"/>
    <n v="10"/>
    <n v="10"/>
    <n v="5.0000000000000001E-3"/>
    <n v="5.0000000000000001E-3"/>
  </r>
  <r>
    <x v="13"/>
    <s v="O"/>
    <x v="26"/>
    <n v="755202"/>
    <n v="4"/>
    <n v="201.15"/>
    <n v="201.15"/>
    <n v="0.100575"/>
    <n v="0.100575"/>
  </r>
  <r>
    <x v="13"/>
    <s v="O"/>
    <x v="26"/>
    <n v="775131"/>
    <n v="4"/>
    <n v="350"/>
    <n v="350"/>
    <n v="0.17499999999999999"/>
    <n v="0.17499999999999999"/>
  </r>
  <r>
    <x v="13"/>
    <s v="O"/>
    <x v="26"/>
    <n v="845130"/>
    <n v="4"/>
    <n v="650"/>
    <n v="650"/>
    <n v="0.32500000000000001"/>
    <n v="0.32500000000000001"/>
  </r>
  <r>
    <x v="13"/>
    <s v="O"/>
    <x v="27"/>
    <n v="685600"/>
    <n v="4"/>
    <n v="34"/>
    <n v="34.693899999999999"/>
    <n v="1.7000000000000001E-2"/>
    <n v="1.734695E-2"/>
  </r>
  <r>
    <x v="13"/>
    <s v="O"/>
    <x v="27"/>
    <n v="715600"/>
    <n v="4"/>
    <n v="42"/>
    <n v="42"/>
    <n v="2.1000000000000001E-2"/>
    <n v="2.1000000000000001E-2"/>
  </r>
  <r>
    <x v="13"/>
    <s v="O"/>
    <x v="27"/>
    <n v="715630"/>
    <n v="4"/>
    <n v="189"/>
    <n v="189"/>
    <n v="9.4500000000000001E-2"/>
    <n v="9.4500000000000001E-2"/>
  </r>
  <r>
    <x v="13"/>
    <s v="O"/>
    <x v="27"/>
    <n v="745800"/>
    <n v="4"/>
    <m/>
    <m/>
    <n v="0"/>
    <n v="0"/>
  </r>
  <r>
    <x v="13"/>
    <s v="O"/>
    <x v="27"/>
    <n v="765830"/>
    <n v="4"/>
    <m/>
    <m/>
    <n v="0"/>
    <n v="0"/>
  </r>
  <r>
    <x v="13"/>
    <s v="O"/>
    <x v="27"/>
    <n v="775930"/>
    <n v="4"/>
    <m/>
    <m/>
    <n v="0"/>
    <n v="0"/>
  </r>
  <r>
    <x v="13"/>
    <s v="O"/>
    <x v="28"/>
    <n v="645501"/>
    <n v="4"/>
    <n v="2"/>
    <n v="2"/>
    <n v="1E-3"/>
    <n v="1E-3"/>
  </r>
  <r>
    <x v="13"/>
    <s v="O"/>
    <x v="28"/>
    <n v="655430"/>
    <n v="4"/>
    <n v="144.54"/>
    <n v="144.54"/>
    <n v="7.2270000000000001E-2"/>
    <n v="7.2270000000000001E-2"/>
  </r>
  <r>
    <x v="13"/>
    <s v="O"/>
    <x v="28"/>
    <n v="665430"/>
    <n v="4"/>
    <n v="9.1"/>
    <n v="9.1"/>
    <n v="4.5500000000000002E-3"/>
    <n v="4.5500000000000002E-3"/>
  </r>
  <r>
    <x v="13"/>
    <s v="O"/>
    <x v="28"/>
    <n v="675430"/>
    <n v="4"/>
    <n v="0"/>
    <n v="0"/>
    <n v="0"/>
    <n v="0"/>
  </r>
  <r>
    <x v="14"/>
    <s v="A"/>
    <x v="0"/>
    <n v="345602"/>
    <n v="1"/>
    <n v="1313.9"/>
    <n v="1324.1"/>
    <n v="0.65695000000000003"/>
    <n v="0.66204999999999992"/>
  </r>
  <r>
    <x v="14"/>
    <s v="A"/>
    <x v="0"/>
    <n v="345607"/>
    <n v="1"/>
    <n v="4506.1899999999996"/>
    <n v="4514.6944999999996"/>
    <n v="2.2530949999999996"/>
    <n v="2.2573472499999996"/>
  </r>
  <r>
    <x v="14"/>
    <s v="A"/>
    <x v="0"/>
    <n v="345608"/>
    <n v="1"/>
    <n v="39.1"/>
    <n v="39.1"/>
    <n v="1.9550000000000001E-2"/>
    <n v="1.9550000000000001E-2"/>
  </r>
  <r>
    <x v="14"/>
    <s v="A"/>
    <x v="0"/>
    <n v="355601"/>
    <n v="1"/>
    <n v="7003.42"/>
    <n v="7120.6943000000001"/>
    <n v="3.5017100000000001"/>
    <n v="3.5603471500000001"/>
  </r>
  <r>
    <x v="14"/>
    <s v="A"/>
    <x v="0"/>
    <n v="355602"/>
    <n v="1"/>
    <n v="1257.6600000000001"/>
    <n v="1259.28"/>
    <n v="0.62883"/>
    <n v="0.62963999999999998"/>
  </r>
  <r>
    <x v="14"/>
    <s v="A"/>
    <x v="0"/>
    <n v="355631"/>
    <n v="1"/>
    <n v="19919.900000000001"/>
    <n v="20022.870699999999"/>
    <n v="9.959950000000001"/>
    <n v="10.011435349999999"/>
  </r>
  <r>
    <x v="14"/>
    <s v="A"/>
    <x v="0"/>
    <n v="355632"/>
    <n v="1"/>
    <n v="807"/>
    <n v="809.85720000000003"/>
    <n v="0.40350000000000003"/>
    <n v="0.40492860000000003"/>
  </r>
  <r>
    <x v="14"/>
    <s v="A"/>
    <x v="0"/>
    <n v="355633"/>
    <n v="1"/>
    <n v="9258.18"/>
    <n v="9353.4328999999998"/>
    <n v="4.6290899999999997"/>
    <n v="4.6767164499999998"/>
  </r>
  <r>
    <x v="14"/>
    <s v="A"/>
    <x v="0"/>
    <n v="355634"/>
    <n v="1"/>
    <n v="4554.96"/>
    <n v="4556.4089999999997"/>
    <n v="2.2774800000000002"/>
    <n v="2.2782044999999997"/>
  </r>
  <r>
    <x v="14"/>
    <s v="A"/>
    <x v="0"/>
    <n v="355635"/>
    <n v="1"/>
    <n v="2456.66"/>
    <n v="2457.3539000000001"/>
    <n v="1.2283299999999999"/>
    <n v="1.2286769500000001"/>
  </r>
  <r>
    <x v="14"/>
    <s v="A"/>
    <x v="0"/>
    <n v="355702"/>
    <n v="1"/>
    <n v="1441"/>
    <n v="1441.7347"/>
    <n v="0.72050000000000003"/>
    <n v="0.72086735000000002"/>
  </r>
  <r>
    <x v="14"/>
    <s v="A"/>
    <x v="0"/>
    <n v="355703"/>
    <n v="1"/>
    <n v="3510.7"/>
    <n v="3521.0877"/>
    <n v="1.75535"/>
    <n v="1.7605438499999999"/>
  </r>
  <r>
    <x v="14"/>
    <s v="A"/>
    <x v="0"/>
    <n v="355704"/>
    <n v="1"/>
    <n v="341"/>
    <n v="341"/>
    <n v="0.17050000000000001"/>
    <n v="0.17050000000000001"/>
  </r>
  <r>
    <x v="14"/>
    <s v="A"/>
    <x v="0"/>
    <n v="355706"/>
    <n v="1"/>
    <n v="12"/>
    <n v="12"/>
    <n v="6.0000000000000001E-3"/>
    <n v="6.0000000000000001E-3"/>
  </r>
  <r>
    <x v="14"/>
    <s v="A"/>
    <x v="0"/>
    <n v="365600"/>
    <n v="1"/>
    <n v="52.8"/>
    <n v="52.8"/>
    <n v="2.64E-2"/>
    <n v="2.64E-2"/>
  </r>
  <r>
    <x v="14"/>
    <s v="A"/>
    <x v="0"/>
    <n v="365630"/>
    <n v="1"/>
    <n v="1583.75"/>
    <n v="1583.75"/>
    <n v="0.791875"/>
    <n v="0.791875"/>
  </r>
  <r>
    <x v="14"/>
    <s v="A"/>
    <x v="0"/>
    <n v="365701"/>
    <n v="1"/>
    <n v="15807.16"/>
    <n v="15816.282499999999"/>
    <n v="7.9035799999999998"/>
    <n v="7.9081412499999999"/>
  </r>
  <r>
    <x v="14"/>
    <s v="A"/>
    <x v="0"/>
    <n v="365702"/>
    <n v="1"/>
    <n v="1640.71"/>
    <n v="1645.8742999999999"/>
    <n v="0.82035500000000006"/>
    <n v="0.82293715000000001"/>
  </r>
  <r>
    <x v="14"/>
    <s v="A"/>
    <x v="1"/>
    <n v="375730"/>
    <n v="1"/>
    <n v="12183.21"/>
    <n v="12225.394"/>
    <n v="6.0916049999999995"/>
    <n v="6.1126969999999998"/>
  </r>
  <r>
    <x v="14"/>
    <s v="A"/>
    <x v="1"/>
    <n v="375801"/>
    <n v="1"/>
    <n v="18844.25"/>
    <n v="18914.8678"/>
    <n v="9.4221249999999994"/>
    <n v="9.4574338999999998"/>
  </r>
  <r>
    <x v="14"/>
    <s v="A"/>
    <x v="1"/>
    <n v="375831"/>
    <n v="1"/>
    <n v="2587.9"/>
    <n v="2587.9"/>
    <n v="1.2939500000000002"/>
    <n v="1.2939500000000002"/>
  </r>
  <r>
    <x v="14"/>
    <s v="A"/>
    <x v="1"/>
    <n v="375832"/>
    <n v="1"/>
    <n v="3.3"/>
    <n v="3.3"/>
    <n v="1.65E-3"/>
    <n v="1.65E-3"/>
  </r>
  <r>
    <x v="14"/>
    <s v="A"/>
    <x v="1"/>
    <n v="385600"/>
    <n v="1"/>
    <n v="91"/>
    <n v="91"/>
    <n v="4.5499999999999999E-2"/>
    <n v="4.5499999999999999E-2"/>
  </r>
  <r>
    <x v="14"/>
    <s v="A"/>
    <x v="1"/>
    <n v="385800"/>
    <n v="1"/>
    <n v="22271.550999999999"/>
    <n v="22391.765800000001"/>
    <n v="11.135775499999999"/>
    <n v="11.195882900000001"/>
  </r>
  <r>
    <x v="14"/>
    <s v="A"/>
    <x v="1"/>
    <n v="385831"/>
    <n v="1"/>
    <n v="1962.39"/>
    <n v="1979.1161"/>
    <n v="0.98119500000000004"/>
    <n v="0.98955804999999997"/>
  </r>
  <r>
    <x v="14"/>
    <s v="A"/>
    <x v="1"/>
    <n v="385901"/>
    <n v="1"/>
    <n v="12.65"/>
    <n v="12.65"/>
    <n v="6.3249999999999999E-3"/>
    <n v="6.3249999999999999E-3"/>
  </r>
  <r>
    <x v="14"/>
    <s v="A"/>
    <x v="1"/>
    <n v="395700"/>
    <n v="1"/>
    <n v="120.959"/>
    <n v="123.42749999999999"/>
    <n v="6.0479499999999999E-2"/>
    <n v="6.1713749999999998E-2"/>
  </r>
  <r>
    <x v="14"/>
    <s v="A"/>
    <x v="1"/>
    <n v="395800"/>
    <n v="1"/>
    <n v="4510.71"/>
    <n v="4560.7928000000002"/>
    <n v="2.2553550000000002"/>
    <n v="2.2803963999999999"/>
  </r>
  <r>
    <x v="14"/>
    <s v="A"/>
    <x v="1"/>
    <n v="395830"/>
    <n v="1"/>
    <n v="2613.0100000000002"/>
    <n v="2632.5945000000002"/>
    <n v="1.306505"/>
    <n v="1.3162972500000001"/>
  </r>
  <r>
    <x v="14"/>
    <s v="A"/>
    <x v="1"/>
    <n v="395901"/>
    <n v="1"/>
    <n v="19.71"/>
    <n v="19.71"/>
    <n v="9.8550000000000009E-3"/>
    <n v="9.8550000000000009E-3"/>
  </r>
  <r>
    <x v="14"/>
    <s v="A"/>
    <x v="2"/>
    <n v="395931"/>
    <n v="1"/>
    <n v="138.25"/>
    <n v="138.25"/>
    <n v="6.9125000000000006E-2"/>
    <n v="6.9125000000000006E-2"/>
  </r>
  <r>
    <x v="14"/>
    <s v="A"/>
    <x v="2"/>
    <n v="405830"/>
    <n v="1"/>
    <n v="2008.35"/>
    <n v="2011.3767"/>
    <n v="1.004175"/>
    <n v="1.00568835"/>
  </r>
  <r>
    <x v="14"/>
    <s v="A"/>
    <x v="2"/>
    <n v="405900"/>
    <n v="1"/>
    <n v="5047.79"/>
    <n v="5053.9314000000004"/>
    <n v="2.523895"/>
    <n v="2.5269657000000003"/>
  </r>
  <r>
    <x v="14"/>
    <s v="A"/>
    <x v="2"/>
    <n v="405932"/>
    <n v="1"/>
    <n v="4"/>
    <n v="4"/>
    <n v="2E-3"/>
    <n v="2E-3"/>
  </r>
  <r>
    <x v="14"/>
    <s v="A"/>
    <x v="2"/>
    <n v="405933"/>
    <n v="1"/>
    <n v="60.96"/>
    <n v="111.0204"/>
    <n v="3.048E-2"/>
    <n v="5.5510199999999996E-2"/>
  </r>
  <r>
    <x v="14"/>
    <s v="A"/>
    <x v="2"/>
    <n v="405934"/>
    <n v="1"/>
    <n v="113"/>
    <n v="113"/>
    <n v="5.6500000000000002E-2"/>
    <n v="5.6500000000000002E-2"/>
  </r>
  <r>
    <x v="14"/>
    <s v="A"/>
    <x v="2"/>
    <n v="415830"/>
    <n v="1"/>
    <n v="13.54"/>
    <n v="13.54"/>
    <n v="6.77E-3"/>
    <n v="6.77E-3"/>
  </r>
  <r>
    <x v="14"/>
    <s v="A"/>
    <x v="2"/>
    <n v="415900"/>
    <n v="1"/>
    <n v="2166.67"/>
    <n v="2200.2235999999998"/>
    <n v="1.0833349999999999"/>
    <n v="1.1001117999999999"/>
  </r>
  <r>
    <x v="14"/>
    <s v="A"/>
    <x v="2"/>
    <n v="415931"/>
    <n v="1"/>
    <n v="391.09"/>
    <n v="391.11020000000002"/>
    <n v="0.195545"/>
    <n v="0.19555510000000001"/>
  </r>
  <r>
    <x v="14"/>
    <s v="A"/>
    <x v="2"/>
    <n v="425900"/>
    <n v="1"/>
    <n v="4016"/>
    <n v="4016.1428999999998"/>
    <n v="2.008"/>
    <n v="2.0080714500000001"/>
  </r>
  <r>
    <x v="14"/>
    <s v="A"/>
    <x v="2"/>
    <n v="425931"/>
    <n v="1"/>
    <n v="3525.89"/>
    <n v="3655.4099000000001"/>
    <n v="1.762945"/>
    <n v="1.82770495"/>
  </r>
  <r>
    <x v="14"/>
    <s v="A"/>
    <x v="2"/>
    <n v="426002"/>
    <n v="1"/>
    <n v="22.56"/>
    <n v="22.56"/>
    <n v="1.128E-2"/>
    <n v="1.128E-2"/>
  </r>
  <r>
    <x v="14"/>
    <s v="A"/>
    <x v="2"/>
    <n v="435900"/>
    <n v="2"/>
    <n v="3559.28"/>
    <n v="3561.1837"/>
    <n v="1.7796400000000001"/>
    <n v="1.78059185"/>
  </r>
  <r>
    <x v="14"/>
    <s v="A"/>
    <x v="2"/>
    <n v="435931"/>
    <n v="2"/>
    <n v="5339.81"/>
    <n v="5540.3603000000003"/>
    <n v="2.6699050000000004"/>
    <n v="2.7701801500000003"/>
  </r>
  <r>
    <x v="14"/>
    <s v="A"/>
    <x v="2"/>
    <n v="435932"/>
    <n v="2"/>
    <n v="32.56"/>
    <n v="33.224499999999999"/>
    <n v="1.6280000000000003E-2"/>
    <n v="1.6612249999999999E-2"/>
  </r>
  <r>
    <x v="14"/>
    <s v="A"/>
    <x v="3"/>
    <n v="325700"/>
    <n v="1"/>
    <n v="3"/>
    <n v="3"/>
    <n v="1.5E-3"/>
    <n v="1.5E-3"/>
  </r>
  <r>
    <x v="14"/>
    <s v="A"/>
    <x v="3"/>
    <n v="335631"/>
    <n v="1"/>
    <n v="5.0199999999999996"/>
    <n v="5.0199999999999996"/>
    <n v="2.5099999999999996E-3"/>
    <n v="2.5099999999999996E-3"/>
  </r>
  <r>
    <x v="14"/>
    <s v="A"/>
    <x v="3"/>
    <n v="335634"/>
    <n v="1"/>
    <n v="25"/>
    <n v="25"/>
    <n v="1.2500000000000001E-2"/>
    <n v="1.2500000000000001E-2"/>
  </r>
  <r>
    <x v="14"/>
    <s v="A"/>
    <x v="3"/>
    <n v="335701"/>
    <n v="1"/>
    <n v="3874.83"/>
    <n v="3912.4146000000001"/>
    <n v="1.9374149999999999"/>
    <n v="1.9562073"/>
  </r>
  <r>
    <x v="14"/>
    <s v="A"/>
    <x v="3"/>
    <n v="335702"/>
    <n v="1"/>
    <n v="254.7"/>
    <n v="254.7"/>
    <n v="0.12734999999999999"/>
    <n v="0.12734999999999999"/>
  </r>
  <r>
    <x v="14"/>
    <s v="A"/>
    <x v="3"/>
    <n v="335703"/>
    <n v="1"/>
    <n v="36.9"/>
    <n v="36.979599999999998"/>
    <n v="1.8449999999999998E-2"/>
    <n v="1.8489799999999997E-2"/>
  </r>
  <r>
    <x v="14"/>
    <s v="A"/>
    <x v="3"/>
    <n v="335731"/>
    <n v="1"/>
    <n v="41.93"/>
    <n v="42.025500000000001"/>
    <n v="2.0965000000000001E-2"/>
    <n v="2.101275E-2"/>
  </r>
  <r>
    <x v="14"/>
    <s v="A"/>
    <x v="3"/>
    <n v="335732"/>
    <n v="1"/>
    <n v="14.36"/>
    <n v="14.551"/>
    <n v="7.1799999999999998E-3"/>
    <n v="7.2754999999999998E-3"/>
  </r>
  <r>
    <x v="14"/>
    <s v="A"/>
    <x v="3"/>
    <n v="335733"/>
    <n v="1"/>
    <n v="8.4"/>
    <n v="8.4"/>
    <n v="4.2000000000000006E-3"/>
    <n v="4.2000000000000006E-3"/>
  </r>
  <r>
    <x v="14"/>
    <s v="A"/>
    <x v="3"/>
    <n v="345534"/>
    <n v="1"/>
    <n v="3955.68"/>
    <n v="3984.3851"/>
    <n v="1.9778399999999998"/>
    <n v="1.99219255"/>
  </r>
  <r>
    <x v="14"/>
    <s v="A"/>
    <x v="3"/>
    <n v="345603"/>
    <n v="1"/>
    <n v="2717.42"/>
    <n v="2736.4791"/>
    <n v="1.3587100000000001"/>
    <n v="1.36823955"/>
  </r>
  <r>
    <x v="14"/>
    <s v="A"/>
    <x v="3"/>
    <n v="345606"/>
    <n v="1"/>
    <n v="1589.52"/>
    <n v="1589.7088000000001"/>
    <n v="0.79476000000000002"/>
    <n v="0.79485440000000007"/>
  </r>
  <r>
    <x v="14"/>
    <s v="A"/>
    <x v="3"/>
    <n v="345631"/>
    <n v="1"/>
    <n v="793.39"/>
    <n v="803.07539999999995"/>
    <n v="0.39669500000000002"/>
    <n v="0.4015377"/>
  </r>
  <r>
    <x v="14"/>
    <s v="A"/>
    <x v="3"/>
    <n v="345632"/>
    <n v="1"/>
    <n v="32.049999999999997"/>
    <n v="32.616300000000003"/>
    <n v="1.6024999999999998E-2"/>
    <n v="1.630815E-2"/>
  </r>
  <r>
    <x v="14"/>
    <s v="A"/>
    <x v="3"/>
    <n v="345701"/>
    <n v="1"/>
    <n v="650.12"/>
    <n v="651.99180000000001"/>
    <n v="0.32506000000000002"/>
    <n v="0.32599590000000001"/>
  </r>
  <r>
    <x v="14"/>
    <s v="A"/>
    <x v="3"/>
    <n v="345702"/>
    <n v="1"/>
    <n v="2999.36"/>
    <n v="3000.9758999999999"/>
    <n v="1.4996800000000001"/>
    <n v="1.5004879499999999"/>
  </r>
  <r>
    <x v="14"/>
    <s v="A"/>
    <x v="3"/>
    <n v="345703"/>
    <n v="1"/>
    <n v="15"/>
    <n v="24"/>
    <n v="7.4999999999999997E-3"/>
    <n v="1.2E-2"/>
  </r>
  <r>
    <x v="14"/>
    <s v="A"/>
    <x v="3"/>
    <n v="345705"/>
    <n v="1"/>
    <n v="136.80000000000001"/>
    <n v="136.80000000000001"/>
    <n v="6.8400000000000002E-2"/>
    <n v="6.8400000000000002E-2"/>
  </r>
  <r>
    <x v="14"/>
    <s v="A"/>
    <x v="3"/>
    <n v="345706"/>
    <n v="1"/>
    <n v="67.5"/>
    <n v="67.5"/>
    <n v="3.3750000000000002E-2"/>
    <n v="3.3750000000000002E-2"/>
  </r>
  <r>
    <x v="14"/>
    <s v="A"/>
    <x v="3"/>
    <n v="345731"/>
    <n v="1"/>
    <n v="320.08999999999997"/>
    <n v="321.4939"/>
    <n v="0.16004499999999999"/>
    <n v="0.16074695"/>
  </r>
  <r>
    <x v="14"/>
    <s v="A"/>
    <x v="3"/>
    <n v="345732"/>
    <n v="1"/>
    <n v="6.24"/>
    <n v="6.3673000000000002"/>
    <n v="3.1199999999999999E-3"/>
    <n v="3.1836500000000001E-3"/>
  </r>
  <r>
    <x v="14"/>
    <s v="A"/>
    <x v="3"/>
    <n v="345801"/>
    <n v="1"/>
    <n v="18.440000000000001"/>
    <n v="18.4878"/>
    <n v="9.2200000000000008E-3"/>
    <n v="9.2438999999999993E-3"/>
  </r>
  <r>
    <x v="14"/>
    <s v="A"/>
    <x v="3"/>
    <n v="345803"/>
    <n v="1"/>
    <n v="56.16"/>
    <n v="56.822499999999998"/>
    <n v="2.8079999999999997E-2"/>
    <n v="2.8411249999999999E-2"/>
  </r>
  <r>
    <x v="14"/>
    <s v="A"/>
    <x v="3"/>
    <n v="355731"/>
    <n v="1"/>
    <n v="208"/>
    <n v="208"/>
    <n v="0.104"/>
    <n v="0.104"/>
  </r>
  <r>
    <x v="14"/>
    <s v="A"/>
    <x v="3"/>
    <n v="355733"/>
    <n v="1"/>
    <n v="164.81"/>
    <n v="168.0857"/>
    <n v="8.2405000000000006E-2"/>
    <n v="8.4042850000000002E-2"/>
  </r>
  <r>
    <x v="14"/>
    <s v="A"/>
    <x v="3"/>
    <n v="355801"/>
    <n v="1"/>
    <n v="1116.93"/>
    <n v="1123.1592000000001"/>
    <n v="0.55846499999999999"/>
    <n v="0.56157960000000007"/>
  </r>
  <r>
    <x v="14"/>
    <s v="A"/>
    <x v="3"/>
    <n v="355830"/>
    <n v="1"/>
    <n v="17.850000000000001"/>
    <n v="18.214300000000001"/>
    <n v="8.9250000000000006E-3"/>
    <n v="9.1071500000000014E-3"/>
  </r>
  <r>
    <x v="14"/>
    <s v="A"/>
    <x v="3"/>
    <n v="355900"/>
    <n v="1"/>
    <n v="14.28"/>
    <n v="14.571400000000001"/>
    <n v="7.1399999999999996E-3"/>
    <n v="7.2857E-3"/>
  </r>
  <r>
    <x v="14"/>
    <s v="A"/>
    <x v="3"/>
    <n v="365804"/>
    <n v="1"/>
    <n v="1688.9"/>
    <n v="1694.049"/>
    <n v="0.84445000000000003"/>
    <n v="0.84702449999999996"/>
  </r>
  <r>
    <x v="14"/>
    <s v="A"/>
    <x v="3"/>
    <n v="365830"/>
    <n v="1"/>
    <n v="630.12"/>
    <n v="636.67139999999995"/>
    <n v="0.31506000000000001"/>
    <n v="0.3183357"/>
  </r>
  <r>
    <x v="14"/>
    <s v="A"/>
    <x v="4"/>
    <n v="365731"/>
    <n v="1"/>
    <n v="24020.48"/>
    <n v="24020.48"/>
    <n v="12.01024"/>
    <n v="12.01024"/>
  </r>
  <r>
    <x v="14"/>
    <s v="A"/>
    <x v="4"/>
    <n v="365732"/>
    <n v="1"/>
    <n v="2363.92"/>
    <n v="2366.7975999999999"/>
    <n v="1.1819600000000001"/>
    <n v="1.1833988"/>
  </r>
  <r>
    <x v="14"/>
    <s v="A"/>
    <x v="4"/>
    <n v="365733"/>
    <n v="1"/>
    <n v="1273.05"/>
    <n v="1273.05"/>
    <n v="0.63652500000000001"/>
    <n v="0.63652500000000001"/>
  </r>
  <r>
    <x v="14"/>
    <s v="A"/>
    <x v="4"/>
    <n v="365734"/>
    <n v="1"/>
    <n v="3989.03"/>
    <n v="3989.03"/>
    <n v="1.994515"/>
    <n v="1.994515"/>
  </r>
  <r>
    <x v="14"/>
    <s v="A"/>
    <x v="4"/>
    <n v="365735"/>
    <n v="1"/>
    <n v="3"/>
    <n v="3"/>
    <n v="1.5E-3"/>
    <n v="1.5E-3"/>
  </r>
  <r>
    <x v="14"/>
    <s v="A"/>
    <x v="4"/>
    <n v="365801"/>
    <n v="1"/>
    <n v="2788.42"/>
    <n v="2790.8126000000002"/>
    <n v="1.3942099999999999"/>
    <n v="1.3954063000000001"/>
  </r>
  <r>
    <x v="14"/>
    <s v="A"/>
    <x v="4"/>
    <n v="365802"/>
    <n v="1"/>
    <n v="1846.92"/>
    <n v="1878.8802000000001"/>
    <n v="0.92346000000000006"/>
    <n v="0.9394401"/>
  </r>
  <r>
    <x v="14"/>
    <s v="A"/>
    <x v="4"/>
    <n v="365803"/>
    <n v="1"/>
    <n v="1131.75"/>
    <n v="1135.4318000000001"/>
    <n v="0.56587500000000002"/>
    <n v="0.56771590000000005"/>
  </r>
  <r>
    <x v="14"/>
    <s v="A"/>
    <x v="4"/>
    <n v="365805"/>
    <n v="1"/>
    <n v="50.8"/>
    <n v="50.8"/>
    <n v="2.5399999999999999E-2"/>
    <n v="2.5399999999999999E-2"/>
  </r>
  <r>
    <x v="14"/>
    <s v="A"/>
    <x v="5"/>
    <n v="305431"/>
    <n v="1"/>
    <n v="39"/>
    <n v="39.183700000000002"/>
    <n v="1.95E-2"/>
    <n v="1.9591850000000001E-2"/>
  </r>
  <r>
    <x v="14"/>
    <s v="A"/>
    <x v="5"/>
    <n v="305501"/>
    <n v="1"/>
    <n v="190.4"/>
    <n v="194.28569999999999"/>
    <n v="9.5200000000000007E-2"/>
    <n v="9.7142849999999989E-2"/>
  </r>
  <r>
    <x v="14"/>
    <s v="A"/>
    <x v="5"/>
    <n v="305502"/>
    <n v="1"/>
    <n v="0.8"/>
    <n v="0.81630000000000003"/>
    <n v="4.0000000000000002E-4"/>
    <n v="4.0815000000000003E-4"/>
  </r>
  <r>
    <x v="14"/>
    <s v="A"/>
    <x v="5"/>
    <n v="305503"/>
    <n v="1"/>
    <n v="32.58"/>
    <n v="33.244900000000001"/>
    <n v="1.6289999999999999E-2"/>
    <n v="1.662245E-2"/>
  </r>
  <r>
    <x v="14"/>
    <s v="A"/>
    <x v="5"/>
    <n v="315431"/>
    <n v="1"/>
    <n v="45.25"/>
    <n v="46.173499999999997"/>
    <n v="2.2624999999999999E-2"/>
    <n v="2.308675E-2"/>
  </r>
  <r>
    <x v="14"/>
    <s v="A"/>
    <x v="5"/>
    <n v="315432"/>
    <n v="1"/>
    <n v="552.70000000000005"/>
    <n v="563.61239999999998"/>
    <n v="0.27635000000000004"/>
    <n v="0.28180620000000001"/>
  </r>
  <r>
    <x v="14"/>
    <s v="A"/>
    <x v="5"/>
    <n v="315501"/>
    <n v="1"/>
    <n v="303.95999999999998"/>
    <n v="308.32659999999998"/>
    <n v="0.15197999999999998"/>
    <n v="0.1541633"/>
  </r>
  <r>
    <x v="14"/>
    <s v="A"/>
    <x v="5"/>
    <n v="315502"/>
    <n v="1"/>
    <n v="2085.62"/>
    <n v="2095.6734999999999"/>
    <n v="1.04281"/>
    <n v="1.0478367499999999"/>
  </r>
  <r>
    <x v="14"/>
    <s v="A"/>
    <x v="5"/>
    <n v="315504"/>
    <n v="1"/>
    <n v="37.4"/>
    <n v="38.1633"/>
    <n v="1.8699999999999998E-2"/>
    <n v="1.9081649999999999E-2"/>
  </r>
  <r>
    <x v="14"/>
    <s v="A"/>
    <x v="5"/>
    <n v="315531"/>
    <n v="1"/>
    <n v="835.2"/>
    <n v="852.24490000000003"/>
    <n v="0.41760000000000003"/>
    <n v="0.42612245000000004"/>
  </r>
  <r>
    <x v="14"/>
    <s v="A"/>
    <x v="5"/>
    <n v="315532"/>
    <n v="1"/>
    <n v="4.2"/>
    <n v="4.2857000000000003"/>
    <n v="2.1000000000000003E-3"/>
    <n v="2.14285E-3"/>
  </r>
  <r>
    <x v="14"/>
    <s v="A"/>
    <x v="5"/>
    <n v="325431"/>
    <n v="1"/>
    <n v="3717.32"/>
    <n v="3793.1837"/>
    <n v="1.85866"/>
    <n v="1.8965918500000001"/>
  </r>
  <r>
    <x v="14"/>
    <s v="A"/>
    <x v="5"/>
    <n v="325433"/>
    <n v="1"/>
    <n v="1145.72"/>
    <n v="1168.9956"/>
    <n v="0.57286000000000004"/>
    <n v="0.58449779999999996"/>
  </r>
  <r>
    <x v="14"/>
    <s v="A"/>
    <x v="5"/>
    <n v="325501"/>
    <n v="1"/>
    <n v="228"/>
    <n v="232.65309999999999"/>
    <n v="0.114"/>
    <n v="0.11632655"/>
  </r>
  <r>
    <x v="14"/>
    <s v="A"/>
    <x v="5"/>
    <n v="325503"/>
    <n v="1"/>
    <n v="1113.5"/>
    <n v="1136.2245"/>
    <n v="0.55674999999999997"/>
    <n v="0.56811224999999999"/>
  </r>
  <r>
    <x v="14"/>
    <s v="A"/>
    <x v="5"/>
    <n v="325531"/>
    <n v="1"/>
    <n v="494.7"/>
    <n v="498.69380000000001"/>
    <n v="0.24734999999999999"/>
    <n v="0.24934690000000001"/>
  </r>
  <r>
    <x v="14"/>
    <s v="A"/>
    <x v="5"/>
    <n v="325532"/>
    <n v="1"/>
    <n v="2315.33"/>
    <n v="2338.7449999999999"/>
    <n v="1.1576649999999999"/>
    <n v="1.1693724999999999"/>
  </r>
  <r>
    <x v="14"/>
    <s v="A"/>
    <x v="5"/>
    <n v="325533"/>
    <n v="1"/>
    <n v="437"/>
    <n v="437"/>
    <n v="0.2185"/>
    <n v="0.2185"/>
  </r>
  <r>
    <x v="14"/>
    <s v="A"/>
    <x v="5"/>
    <n v="325601"/>
    <n v="1"/>
    <n v="97.5"/>
    <n v="98.684700000000007"/>
    <n v="4.8750000000000002E-2"/>
    <n v="4.934235E-2"/>
  </r>
  <r>
    <x v="14"/>
    <s v="A"/>
    <x v="5"/>
    <n v="325602"/>
    <n v="1"/>
    <n v="829.31"/>
    <n v="831.37750000000005"/>
    <n v="0.414655"/>
    <n v="0.41568875000000005"/>
  </r>
  <r>
    <x v="14"/>
    <s v="A"/>
    <x v="5"/>
    <n v="325631"/>
    <n v="1"/>
    <n v="58.12"/>
    <n v="58.183700000000002"/>
    <n v="2.9059999999999999E-2"/>
    <n v="2.9091850000000002E-2"/>
  </r>
  <r>
    <x v="14"/>
    <s v="A"/>
    <x v="5"/>
    <n v="335506"/>
    <n v="1"/>
    <n v="918.32"/>
    <n v="937.06129999999996"/>
    <n v="0.45916000000000001"/>
    <n v="0.46853064999999999"/>
  </r>
  <r>
    <x v="14"/>
    <s v="A"/>
    <x v="5"/>
    <n v="335533"/>
    <n v="1"/>
    <n v="1610.5"/>
    <n v="1622.4663"/>
    <n v="0.80525000000000002"/>
    <n v="0.81123315000000007"/>
  </r>
  <r>
    <x v="14"/>
    <s v="A"/>
    <x v="5"/>
    <n v="335534"/>
    <n v="1"/>
    <n v="681.06"/>
    <n v="699.9502"/>
    <n v="0.34053"/>
    <n v="0.34997509999999998"/>
  </r>
  <r>
    <x v="14"/>
    <s v="A"/>
    <x v="5"/>
    <n v="335535"/>
    <n v="1"/>
    <n v="885.28"/>
    <n v="900.97400000000005"/>
    <n v="0.44263999999999998"/>
    <n v="0.45048700000000003"/>
  </r>
  <r>
    <x v="14"/>
    <s v="A"/>
    <x v="5"/>
    <n v="335601"/>
    <n v="1"/>
    <n v="870.68"/>
    <n v="898.7808"/>
    <n v="0.43533999999999995"/>
    <n v="0.44939040000000002"/>
  </r>
  <r>
    <x v="14"/>
    <s v="A"/>
    <x v="5"/>
    <n v="335602"/>
    <n v="1"/>
    <n v="311.73"/>
    <n v="312.1157"/>
    <n v="0.155865"/>
    <n v="0.15605785"/>
  </r>
  <r>
    <x v="14"/>
    <s v="A"/>
    <x v="5"/>
    <n v="335633"/>
    <n v="1"/>
    <n v="26.46"/>
    <n v="27"/>
    <n v="1.323E-2"/>
    <n v="1.35E-2"/>
  </r>
  <r>
    <x v="14"/>
    <s v="A"/>
    <x v="5"/>
    <n v="345535"/>
    <n v="1"/>
    <n v="1382.34"/>
    <n v="1388.4493"/>
    <n v="0.69116999999999995"/>
    <n v="0.69422465"/>
  </r>
  <r>
    <x v="14"/>
    <s v="A"/>
    <x v="5"/>
    <n v="345604"/>
    <n v="1"/>
    <n v="183.98"/>
    <n v="205.5069"/>
    <n v="9.1989999999999988E-2"/>
    <n v="0.10275345"/>
  </r>
  <r>
    <x v="14"/>
    <s v="A"/>
    <x v="6"/>
    <n v="325432"/>
    <n v="1"/>
    <n v="77.88"/>
    <n v="79.469399999999993"/>
    <n v="3.8939999999999995E-2"/>
    <n v="3.9734699999999998E-2"/>
  </r>
  <r>
    <x v="14"/>
    <s v="A"/>
    <x v="6"/>
    <n v="325434"/>
    <n v="1"/>
    <n v="3087.34"/>
    <n v="3150.3469"/>
    <n v="1.5436700000000001"/>
    <n v="1.5751734500000001"/>
  </r>
  <r>
    <x v="14"/>
    <s v="A"/>
    <x v="6"/>
    <n v="335431"/>
    <n v="1"/>
    <n v="1660.04"/>
    <n v="1690.8775000000001"/>
    <n v="0.83001999999999998"/>
    <n v="0.84543875000000002"/>
  </r>
  <r>
    <x v="14"/>
    <s v="A"/>
    <x v="6"/>
    <n v="335432"/>
    <n v="1"/>
    <n v="3014.84"/>
    <n v="3076.3672999999999"/>
    <n v="1.50742"/>
    <n v="1.5381836499999999"/>
  </r>
  <r>
    <x v="14"/>
    <s v="A"/>
    <x v="6"/>
    <n v="335501"/>
    <n v="1"/>
    <n v="2044.84"/>
    <n v="2068.8060999999998"/>
    <n v="1.0224199999999999"/>
    <n v="1.0344030499999999"/>
  </r>
  <r>
    <x v="14"/>
    <s v="A"/>
    <x v="6"/>
    <n v="335502"/>
    <n v="1"/>
    <n v="413.89"/>
    <n v="422.33679999999998"/>
    <n v="0.20694499999999999"/>
    <n v="0.21116839999999998"/>
  </r>
  <r>
    <x v="14"/>
    <s v="A"/>
    <x v="6"/>
    <n v="335503"/>
    <n v="1"/>
    <n v="3.78"/>
    <n v="3.78"/>
    <n v="1.89E-3"/>
    <n v="1.89E-3"/>
  </r>
  <r>
    <x v="14"/>
    <s v="A"/>
    <x v="6"/>
    <n v="335504"/>
    <n v="1"/>
    <n v="2123.86"/>
    <n v="2167.2040000000002"/>
    <n v="1.06193"/>
    <n v="1.0836020000000002"/>
  </r>
  <r>
    <x v="14"/>
    <s v="A"/>
    <x v="6"/>
    <n v="335505"/>
    <n v="1"/>
    <n v="271.32"/>
    <n v="297.38130000000001"/>
    <n v="0.13566"/>
    <n v="0.14869065000000001"/>
  </r>
  <r>
    <x v="14"/>
    <s v="A"/>
    <x v="6"/>
    <n v="335531"/>
    <n v="1"/>
    <n v="660.7"/>
    <n v="674.18370000000004"/>
    <n v="0.33035000000000003"/>
    <n v="0.33709185000000003"/>
  </r>
  <r>
    <x v="14"/>
    <s v="A"/>
    <x v="6"/>
    <n v="335532"/>
    <n v="1"/>
    <n v="2320.14"/>
    <n v="2358.7166000000002"/>
    <n v="1.1600699999999999"/>
    <n v="1.1793583000000001"/>
  </r>
  <r>
    <x v="14"/>
    <s v="A"/>
    <x v="6"/>
    <n v="345430"/>
    <n v="1"/>
    <n v="2888.56"/>
    <n v="2907.6714000000002"/>
    <n v="1.44428"/>
    <n v="1.4538357000000002"/>
  </r>
  <r>
    <x v="14"/>
    <s v="A"/>
    <x v="6"/>
    <n v="345500"/>
    <n v="1"/>
    <n v="5879.02"/>
    <n v="5916.2317000000003"/>
    <n v="2.9395100000000003"/>
    <n v="2.95811585"/>
  </r>
  <r>
    <x v="14"/>
    <s v="A"/>
    <x v="6"/>
    <n v="345532"/>
    <n v="1"/>
    <n v="420.12"/>
    <n v="422.14960000000002"/>
    <n v="0.21006"/>
    <n v="0.21107480000000001"/>
  </r>
  <r>
    <x v="14"/>
    <s v="A"/>
    <x v="6"/>
    <n v="345533"/>
    <n v="1"/>
    <n v="2376.08"/>
    <n v="2413.1756999999998"/>
    <n v="1.18804"/>
    <n v="1.2065878499999998"/>
  </r>
  <r>
    <x v="14"/>
    <s v="A"/>
    <x v="6"/>
    <n v="345536"/>
    <n v="1"/>
    <n v="4247.7700000000004"/>
    <n v="4311.6602000000003"/>
    <n v="2.123885"/>
    <n v="2.1558301000000002"/>
  </r>
  <r>
    <x v="14"/>
    <s v="A"/>
    <x v="6"/>
    <n v="345537"/>
    <n v="1"/>
    <n v="2138.9"/>
    <n v="2163.3335000000002"/>
    <n v="1.06945"/>
    <n v="1.0816667500000001"/>
  </r>
  <r>
    <x v="14"/>
    <s v="A"/>
    <x v="6"/>
    <n v="355500"/>
    <n v="1"/>
    <n v="196"/>
    <n v="196"/>
    <n v="9.8000000000000004E-2"/>
    <n v="9.8000000000000004E-2"/>
  </r>
  <r>
    <x v="14"/>
    <s v="A"/>
    <x v="6"/>
    <n v="355530"/>
    <n v="1"/>
    <n v="5285.28"/>
    <n v="5288.1248999999998"/>
    <n v="2.6426399999999997"/>
    <n v="2.6440624499999998"/>
  </r>
  <r>
    <x v="14"/>
    <s v="A"/>
    <x v="6"/>
    <n v="365530"/>
    <n v="1"/>
    <n v="52.8"/>
    <n v="52.8"/>
    <n v="2.64E-2"/>
    <n v="2.64E-2"/>
  </r>
  <r>
    <x v="14"/>
    <s v="E"/>
    <x v="7"/>
    <n v="445932"/>
    <n v="2"/>
    <n v="1732.35"/>
    <n v="1764.8469"/>
    <n v="0.86617499999999992"/>
    <n v="0.88242345"/>
  </r>
  <r>
    <x v="14"/>
    <s v="E"/>
    <x v="7"/>
    <n v="465902"/>
    <n v="2"/>
    <n v="920.62"/>
    <n v="939.40819999999997"/>
    <n v="0.46031"/>
    <n v="0.46970409999999996"/>
  </r>
  <r>
    <x v="14"/>
    <s v="E"/>
    <x v="7"/>
    <n v="466002"/>
    <n v="2"/>
    <n v="312.95"/>
    <n v="319.33679999999998"/>
    <n v="0.156475"/>
    <n v="0.15966839999999999"/>
  </r>
  <r>
    <x v="14"/>
    <s v="E"/>
    <x v="7"/>
    <n v="466004"/>
    <n v="2"/>
    <n v="48.05"/>
    <n v="49.0306"/>
    <n v="2.4024999999999998E-2"/>
    <n v="2.45153E-2"/>
  </r>
  <r>
    <x v="14"/>
    <s v="E"/>
    <x v="7"/>
    <n v="466005"/>
    <n v="2"/>
    <n v="317.5"/>
    <n v="323.75510000000003"/>
    <n v="0.15875"/>
    <n v="0.16187755000000001"/>
  </r>
  <r>
    <x v="14"/>
    <s v="E"/>
    <x v="8"/>
    <n v="445900"/>
    <n v="2"/>
    <n v="418.13"/>
    <n v="421.1071"/>
    <n v="0.209065"/>
    <n v="0.21055355000000001"/>
  </r>
  <r>
    <x v="14"/>
    <s v="E"/>
    <x v="8"/>
    <n v="445931"/>
    <n v="2"/>
    <n v="6951.84"/>
    <n v="7076.7264999999998"/>
    <n v="3.4759199999999999"/>
    <n v="3.5383632499999997"/>
  </r>
  <r>
    <x v="14"/>
    <s v="E"/>
    <x v="8"/>
    <n v="446001"/>
    <n v="2"/>
    <n v="0.8"/>
    <n v="0.81630000000000003"/>
    <n v="4.0000000000000002E-4"/>
    <n v="4.0815000000000003E-4"/>
  </r>
  <r>
    <x v="14"/>
    <s v="E"/>
    <x v="8"/>
    <n v="455900"/>
    <n v="2"/>
    <n v="209.43"/>
    <n v="211.2398"/>
    <n v="0.104715"/>
    <n v="0.1056199"/>
  </r>
  <r>
    <x v="14"/>
    <s v="E"/>
    <x v="8"/>
    <n v="455930"/>
    <n v="2"/>
    <n v="794.93"/>
    <n v="809.91330000000005"/>
    <n v="0.39746499999999996"/>
    <n v="0.40495665000000003"/>
  </r>
  <r>
    <x v="14"/>
    <s v="E"/>
    <x v="8"/>
    <n v="456001"/>
    <n v="2"/>
    <n v="0.3"/>
    <n v="0.30609999999999998"/>
    <n v="1.4999999999999999E-4"/>
    <n v="1.5304999999999998E-4"/>
  </r>
  <r>
    <x v="14"/>
    <s v="E"/>
    <x v="8"/>
    <n v="456004"/>
    <n v="2"/>
    <n v="0.1"/>
    <n v="0.10199999999999999"/>
    <n v="5.0000000000000002E-5"/>
    <n v="5.1E-5"/>
  </r>
  <r>
    <x v="14"/>
    <s v="E"/>
    <x v="8"/>
    <n v="465830"/>
    <n v="2"/>
    <n v="8"/>
    <n v="8"/>
    <n v="4.0000000000000001E-3"/>
    <n v="4.0000000000000001E-3"/>
  </r>
  <r>
    <x v="14"/>
    <s v="E"/>
    <x v="8"/>
    <n v="465901"/>
    <n v="2"/>
    <n v="5059.22"/>
    <n v="5368.4183000000003"/>
    <n v="2.5296099999999999"/>
    <n v="2.68420915"/>
  </r>
  <r>
    <x v="14"/>
    <s v="E"/>
    <x v="8"/>
    <n v="465904"/>
    <n v="2"/>
    <n v="57.15"/>
    <n v="58.316299999999998"/>
    <n v="2.8575E-2"/>
    <n v="2.9158150000000001E-2"/>
  </r>
  <r>
    <x v="14"/>
    <s v="E"/>
    <x v="8"/>
    <n v="465932"/>
    <n v="2"/>
    <n v="1941.45"/>
    <n v="1981.0714"/>
    <n v="0.97072500000000006"/>
    <n v="0.99053570000000002"/>
  </r>
  <r>
    <x v="14"/>
    <s v="E"/>
    <x v="8"/>
    <n v="465933"/>
    <n v="2"/>
    <n v="50.8"/>
    <n v="51.8367"/>
    <n v="2.5399999999999999E-2"/>
    <n v="2.591835E-2"/>
  </r>
  <r>
    <x v="14"/>
    <s v="E"/>
    <x v="8"/>
    <n v="466001"/>
    <n v="2"/>
    <n v="101.75"/>
    <n v="103.82640000000001"/>
    <n v="5.0874999999999997E-2"/>
    <n v="5.1913200000000007E-2"/>
  </r>
  <r>
    <x v="14"/>
    <s v="E"/>
    <x v="8"/>
    <n v="475800"/>
    <n v="2"/>
    <n v="108"/>
    <n v="135.67349999999999"/>
    <n v="5.3999999999999999E-2"/>
    <n v="6.7836750000000001E-2"/>
  </r>
  <r>
    <x v="14"/>
    <s v="E"/>
    <x v="8"/>
    <n v="475900"/>
    <n v="2"/>
    <n v="782.94"/>
    <n v="796.92960000000005"/>
    <n v="0.39147000000000004"/>
    <n v="0.39846480000000001"/>
  </r>
  <r>
    <x v="14"/>
    <s v="E"/>
    <x v="8"/>
    <n v="475931"/>
    <n v="2"/>
    <n v="303.61"/>
    <n v="309.74489999999997"/>
    <n v="0.151805"/>
    <n v="0.15487244999999999"/>
  </r>
  <r>
    <x v="14"/>
    <s v="E"/>
    <x v="8"/>
    <n v="476001"/>
    <n v="2"/>
    <n v="38.1"/>
    <n v="38.877600000000001"/>
    <n v="1.9050000000000001E-2"/>
    <n v="1.9438799999999999E-2"/>
  </r>
  <r>
    <x v="14"/>
    <s v="E"/>
    <x v="8"/>
    <n v="485730"/>
    <n v="2"/>
    <n v="381.44"/>
    <n v="385.59350000000001"/>
    <n v="0.19072"/>
    <n v="0.19279675000000002"/>
  </r>
  <r>
    <x v="14"/>
    <s v="E"/>
    <x v="8"/>
    <n v="485800"/>
    <n v="2"/>
    <n v="5136.2700000000004"/>
    <n v="5226.2982000000002"/>
    <n v="2.5681350000000003"/>
    <n v="2.6131491000000002"/>
  </r>
  <r>
    <x v="14"/>
    <s v="E"/>
    <x v="8"/>
    <n v="485831"/>
    <n v="2"/>
    <n v="3398.65"/>
    <n v="3512.9526000000001"/>
    <n v="1.699325"/>
    <n v="1.7564763000000001"/>
  </r>
  <r>
    <x v="14"/>
    <s v="E"/>
    <x v="8"/>
    <n v="485901"/>
    <n v="2"/>
    <n v="2463.11"/>
    <n v="2486.8838999999998"/>
    <n v="1.231555"/>
    <n v="1.2434419499999998"/>
  </r>
  <r>
    <x v="14"/>
    <s v="E"/>
    <x v="8"/>
    <n v="485931"/>
    <n v="2"/>
    <n v="138.9"/>
    <n v="141.0676"/>
    <n v="6.9449999999999998E-2"/>
    <n v="7.0533799999999994E-2"/>
  </r>
  <r>
    <x v="14"/>
    <s v="E"/>
    <x v="9"/>
    <n v="456031"/>
    <n v="2"/>
    <n v="0.5"/>
    <n v="0.51019999999999999"/>
    <n v="2.5000000000000001E-4"/>
    <n v="2.5509999999999997E-4"/>
  </r>
  <r>
    <x v="14"/>
    <s v="E"/>
    <x v="9"/>
    <n v="466003"/>
    <n v="2"/>
    <n v="387.45"/>
    <n v="394.1225"/>
    <n v="0.19372499999999998"/>
    <n v="0.19706124999999999"/>
  </r>
  <r>
    <x v="14"/>
    <s v="E"/>
    <x v="9"/>
    <n v="466031"/>
    <n v="2"/>
    <n v="425.75"/>
    <n v="434.43880000000001"/>
    <n v="0.21287500000000001"/>
    <n v="0.21721940000000001"/>
  </r>
  <r>
    <x v="14"/>
    <s v="E"/>
    <x v="9"/>
    <n v="466032"/>
    <n v="2"/>
    <n v="268.2"/>
    <n v="270.39800000000002"/>
    <n v="0.1341"/>
    <n v="0.13519900000000001"/>
  </r>
  <r>
    <x v="14"/>
    <s v="E"/>
    <x v="9"/>
    <n v="466033"/>
    <n v="2"/>
    <n v="420.25"/>
    <n v="425.55099999999999"/>
    <n v="0.21012500000000001"/>
    <n v="0.21277550000000001"/>
  </r>
  <r>
    <x v="14"/>
    <s v="E"/>
    <x v="9"/>
    <n v="476003"/>
    <n v="2"/>
    <n v="1153.94"/>
    <n v="1176.5408"/>
    <n v="0.57696999999999998"/>
    <n v="0.58827039999999997"/>
  </r>
  <r>
    <x v="14"/>
    <s v="E"/>
    <x v="9"/>
    <n v="476004"/>
    <n v="2"/>
    <n v="1637.05"/>
    <n v="1670.4591"/>
    <n v="0.81852499999999995"/>
    <n v="0.83522954999999999"/>
  </r>
  <r>
    <x v="14"/>
    <s v="E"/>
    <x v="9"/>
    <n v="476005"/>
    <n v="2"/>
    <n v="103.86"/>
    <n v="105.9796"/>
    <n v="5.1929999999999997E-2"/>
    <n v="5.2989800000000004E-2"/>
  </r>
  <r>
    <x v="14"/>
    <s v="E"/>
    <x v="9"/>
    <n v="476006"/>
    <n v="2"/>
    <n v="1060.02"/>
    <n v="1081.653"/>
    <n v="0.53000999999999998"/>
    <n v="0.54082649999999999"/>
  </r>
  <r>
    <x v="14"/>
    <s v="E"/>
    <x v="9"/>
    <n v="476007"/>
    <n v="2"/>
    <n v="98.55"/>
    <n v="100.5613"/>
    <n v="4.9274999999999999E-2"/>
    <n v="5.0280650000000003E-2"/>
  </r>
  <r>
    <x v="14"/>
    <s v="E"/>
    <x v="9"/>
    <n v="476009"/>
    <n v="2"/>
    <n v="136"/>
    <n v="138.77549999999999"/>
    <n v="6.8000000000000005E-2"/>
    <n v="6.9387749999999998E-2"/>
  </r>
  <r>
    <x v="14"/>
    <s v="E"/>
    <x v="9"/>
    <n v="476031"/>
    <n v="2"/>
    <n v="143.9"/>
    <n v="145.4796"/>
    <n v="7.195E-2"/>
    <n v="7.2739800000000007E-2"/>
  </r>
  <r>
    <x v="14"/>
    <s v="E"/>
    <x v="9"/>
    <n v="476032"/>
    <n v="2"/>
    <n v="740.83"/>
    <n v="754.11239999999998"/>
    <n v="0.37041499999999999"/>
    <n v="0.37705620000000001"/>
  </r>
  <r>
    <x v="14"/>
    <s v="E"/>
    <x v="9"/>
    <n v="476033"/>
    <n v="2"/>
    <n v="655"/>
    <n v="668.36720000000003"/>
    <n v="0.32750000000000001"/>
    <n v="0.33418360000000003"/>
  </r>
  <r>
    <x v="14"/>
    <s v="E"/>
    <x v="9"/>
    <n v="476034"/>
    <n v="2"/>
    <n v="119.46"/>
    <n v="121.898"/>
    <n v="5.9729999999999998E-2"/>
    <n v="6.0948999999999996E-2"/>
  </r>
  <r>
    <x v="14"/>
    <s v="E"/>
    <x v="9"/>
    <n v="476035"/>
    <n v="2"/>
    <n v="132.25"/>
    <n v="134.94900000000001"/>
    <n v="6.6125000000000003E-2"/>
    <n v="6.7474500000000007E-2"/>
  </r>
  <r>
    <x v="14"/>
    <s v="E"/>
    <x v="9"/>
    <n v="476102"/>
    <n v="2"/>
    <n v="10.7"/>
    <n v="10.9184"/>
    <n v="5.3499999999999997E-3"/>
    <n v="5.4592E-3"/>
  </r>
  <r>
    <x v="14"/>
    <s v="E"/>
    <x v="9"/>
    <n v="485932"/>
    <n v="2"/>
    <n v="418.9"/>
    <n v="427.44900000000001"/>
    <n v="0.20945"/>
    <n v="0.21372450000000001"/>
  </r>
  <r>
    <x v="14"/>
    <s v="E"/>
    <x v="9"/>
    <n v="486001"/>
    <n v="2"/>
    <n v="339.3"/>
    <n v="346.2244"/>
    <n v="0.16965"/>
    <n v="0.17311219999999999"/>
  </r>
  <r>
    <x v="14"/>
    <s v="E"/>
    <x v="9"/>
    <n v="486005"/>
    <n v="2"/>
    <n v="129.69999999999999"/>
    <n v="132.34700000000001"/>
    <n v="6.4849999999999991E-2"/>
    <n v="6.617350000000001E-2"/>
  </r>
  <r>
    <x v="14"/>
    <s v="E"/>
    <x v="9"/>
    <n v="486031"/>
    <n v="2"/>
    <n v="191.25"/>
    <n v="195.1532"/>
    <n v="9.5625000000000002E-2"/>
    <n v="9.7576599999999999E-2"/>
  </r>
  <r>
    <x v="14"/>
    <s v="E"/>
    <x v="9"/>
    <n v="486033"/>
    <n v="2"/>
    <n v="54"/>
    <n v="55.101999999999997"/>
    <n v="2.7E-2"/>
    <n v="2.7550999999999999E-2"/>
  </r>
  <r>
    <x v="14"/>
    <s v="E"/>
    <x v="9"/>
    <n v="486034"/>
    <n v="2"/>
    <n v="32.1"/>
    <n v="32.755099999999999"/>
    <n v="1.6050000000000002E-2"/>
    <n v="1.6377549999999998E-2"/>
  </r>
  <r>
    <x v="14"/>
    <s v="E"/>
    <x v="10"/>
    <n v="475932"/>
    <n v="2"/>
    <n v="1963"/>
    <n v="2003.0610999999999"/>
    <n v="0.98150000000000004"/>
    <n v="1.00153055"/>
  </r>
  <r>
    <x v="14"/>
    <s v="E"/>
    <x v="10"/>
    <n v="485935"/>
    <n v="2"/>
    <n v="467.05"/>
    <n v="475.75749999999999"/>
    <n v="0.23352500000000001"/>
    <n v="0.23787875"/>
  </r>
  <r>
    <x v="14"/>
    <s v="H"/>
    <x v="29"/>
    <n v="525902"/>
    <n v="2"/>
    <n v="39"/>
    <n v="39.734699999999997"/>
    <n v="1.95E-2"/>
    <n v="1.9867349999999999E-2"/>
  </r>
  <r>
    <x v="14"/>
    <s v="H"/>
    <x v="11"/>
    <n v="515935"/>
    <n v="2"/>
    <n v="25.3"/>
    <n v="25.816299999999998"/>
    <n v="1.265E-2"/>
    <n v="1.2908149999999998E-2"/>
  </r>
  <r>
    <x v="14"/>
    <s v="H"/>
    <x v="12"/>
    <n v="485902"/>
    <n v="2"/>
    <n v="213.35"/>
    <n v="217.17670000000001"/>
    <n v="0.10667499999999999"/>
    <n v="0.10858835"/>
  </r>
  <r>
    <x v="14"/>
    <s v="H"/>
    <x v="12"/>
    <n v="485934"/>
    <n v="2"/>
    <n v="130.16"/>
    <n v="132.81630000000001"/>
    <n v="6.5079999999999999E-2"/>
    <n v="6.6408150000000013E-2"/>
  </r>
  <r>
    <x v="14"/>
    <s v="H"/>
    <x v="12"/>
    <n v="495831"/>
    <n v="2"/>
    <n v="382.75"/>
    <n v="390.56119999999999"/>
    <n v="0.19137499999999999"/>
    <n v="0.1952806"/>
  </r>
  <r>
    <x v="14"/>
    <s v="H"/>
    <x v="12"/>
    <n v="495901"/>
    <n v="2"/>
    <n v="219.37"/>
    <n v="223.8192"/>
    <n v="0.109685"/>
    <n v="0.1119096"/>
  </r>
  <r>
    <x v="14"/>
    <s v="H"/>
    <x v="12"/>
    <n v="495931"/>
    <n v="2"/>
    <n v="353.21"/>
    <n v="360.41840000000002"/>
    <n v="0.17660499999999998"/>
    <n v="0.18020920000000001"/>
  </r>
  <r>
    <x v="14"/>
    <s v="H"/>
    <x v="12"/>
    <n v="495933"/>
    <n v="2"/>
    <n v="56.66"/>
    <n v="57.816299999999998"/>
    <n v="2.8329999999999998E-2"/>
    <n v="2.8908150000000001E-2"/>
  </r>
  <r>
    <x v="14"/>
    <s v="H"/>
    <x v="12"/>
    <n v="505831"/>
    <n v="2"/>
    <n v="311"/>
    <n v="317.34699999999998"/>
    <n v="0.1555"/>
    <n v="0.1586735"/>
  </r>
  <r>
    <x v="14"/>
    <s v="H"/>
    <x v="12"/>
    <n v="505901"/>
    <n v="2"/>
    <n v="340.21"/>
    <n v="344.9751"/>
    <n v="0.17010499999999998"/>
    <n v="0.17248754999999999"/>
  </r>
  <r>
    <x v="14"/>
    <s v="H"/>
    <x v="12"/>
    <n v="505902"/>
    <n v="2"/>
    <n v="1971.16"/>
    <n v="2059.4187999999999"/>
    <n v="0.98558000000000001"/>
    <n v="1.0297094"/>
  </r>
  <r>
    <x v="14"/>
    <s v="H"/>
    <x v="12"/>
    <n v="515831"/>
    <n v="2"/>
    <n v="53"/>
    <n v="53"/>
    <n v="2.6499999999999999E-2"/>
    <n v="2.6499999999999999E-2"/>
  </r>
  <r>
    <x v="14"/>
    <s v="H"/>
    <x v="12"/>
    <n v="515902"/>
    <n v="2"/>
    <n v="169.42"/>
    <n v="171.0119"/>
    <n v="8.4709999999999994E-2"/>
    <n v="8.5505949999999997E-2"/>
  </r>
  <r>
    <x v="14"/>
    <s v="H"/>
    <x v="12"/>
    <n v="515904"/>
    <n v="2"/>
    <n v="515.64"/>
    <n v="524.9461"/>
    <n v="0.25781999999999999"/>
    <n v="0.26247304999999999"/>
  </r>
  <r>
    <x v="14"/>
    <s v="H"/>
    <x v="13"/>
    <n v="495902"/>
    <n v="2"/>
    <n v="34"/>
    <n v="34.693899999999999"/>
    <n v="1.7000000000000001E-2"/>
    <n v="1.734695E-2"/>
  </r>
  <r>
    <x v="14"/>
    <s v="H"/>
    <x v="13"/>
    <n v="495932"/>
    <n v="2"/>
    <n v="122.58"/>
    <n v="125.08159999999999"/>
    <n v="6.1289999999999997E-2"/>
    <n v="6.2540799999999994E-2"/>
  </r>
  <r>
    <x v="14"/>
    <s v="H"/>
    <x v="13"/>
    <n v="495934"/>
    <n v="2"/>
    <n v="138.86000000000001"/>
    <n v="141.69390000000001"/>
    <n v="6.9430000000000006E-2"/>
    <n v="7.0846950000000006E-2"/>
  </r>
  <r>
    <x v="14"/>
    <s v="H"/>
    <x v="13"/>
    <n v="495935"/>
    <n v="2"/>
    <n v="94.63"/>
    <n v="96.561199999999999"/>
    <n v="4.7314999999999996E-2"/>
    <n v="4.82806E-2"/>
  </r>
  <r>
    <x v="14"/>
    <s v="H"/>
    <x v="13"/>
    <n v="495936"/>
    <n v="2"/>
    <n v="46.9"/>
    <n v="47.857100000000003"/>
    <n v="2.3449999999999999E-2"/>
    <n v="2.392855E-2"/>
  </r>
  <r>
    <x v="14"/>
    <s v="H"/>
    <x v="13"/>
    <n v="495938"/>
    <n v="2"/>
    <n v="240.55"/>
    <n v="245.45920000000001"/>
    <n v="0.12027500000000001"/>
    <n v="0.12272960000000001"/>
  </r>
  <r>
    <x v="14"/>
    <s v="H"/>
    <x v="13"/>
    <n v="496002"/>
    <n v="2"/>
    <n v="349.9"/>
    <n v="355.40820000000002"/>
    <n v="0.17494999999999999"/>
    <n v="0.1777041"/>
  </r>
  <r>
    <x v="14"/>
    <s v="H"/>
    <x v="13"/>
    <n v="505903"/>
    <n v="2"/>
    <n v="5890.27"/>
    <n v="6010.48"/>
    <n v="2.9451350000000001"/>
    <n v="3.0052399999999997"/>
  </r>
  <r>
    <x v="14"/>
    <s v="H"/>
    <x v="13"/>
    <n v="505904"/>
    <n v="2"/>
    <n v="54.26"/>
    <n v="55.304900000000004"/>
    <n v="2.7129999999999998E-2"/>
    <n v="2.7652450000000002E-2"/>
  </r>
  <r>
    <x v="14"/>
    <s v="H"/>
    <x v="13"/>
    <n v="505905"/>
    <n v="2"/>
    <n v="778"/>
    <n v="785.24490000000003"/>
    <n v="0.38900000000000001"/>
    <n v="0.39262245000000001"/>
  </r>
  <r>
    <x v="14"/>
    <s v="H"/>
    <x v="13"/>
    <n v="505906"/>
    <n v="2"/>
    <n v="154.9"/>
    <n v="158.06129999999999"/>
    <n v="7.7450000000000005E-2"/>
    <n v="7.9030649999999994E-2"/>
  </r>
  <r>
    <x v="14"/>
    <s v="H"/>
    <x v="13"/>
    <n v="505907"/>
    <n v="2"/>
    <n v="3428.73"/>
    <n v="3498.6136000000001"/>
    <n v="1.7143649999999999"/>
    <n v="1.7493068000000001"/>
  </r>
  <r>
    <x v="14"/>
    <s v="H"/>
    <x v="13"/>
    <n v="505908"/>
    <n v="2"/>
    <n v="79"/>
    <n v="80.612300000000005"/>
    <n v="3.95E-2"/>
    <n v="4.0306149999999999E-2"/>
  </r>
  <r>
    <x v="14"/>
    <s v="H"/>
    <x v="13"/>
    <n v="505909"/>
    <n v="2"/>
    <n v="867.2"/>
    <n v="884.89790000000005"/>
    <n v="0.43360000000000004"/>
    <n v="0.44244895000000001"/>
  </r>
  <r>
    <x v="14"/>
    <s v="H"/>
    <x v="13"/>
    <n v="505932"/>
    <n v="2"/>
    <n v="152.83000000000001"/>
    <n v="155.94900000000001"/>
    <n v="7.6415000000000011E-2"/>
    <n v="7.7974500000000002E-2"/>
  </r>
  <r>
    <x v="14"/>
    <s v="H"/>
    <x v="13"/>
    <n v="515901"/>
    <n v="2"/>
    <n v="3242.66"/>
    <n v="3306.6729999999998"/>
    <n v="1.6213299999999999"/>
    <n v="1.6533365"/>
  </r>
  <r>
    <x v="14"/>
    <s v="H"/>
    <x v="13"/>
    <n v="515903"/>
    <n v="2"/>
    <n v="1210.54"/>
    <n v="1233.0605"/>
    <n v="0.60526999999999997"/>
    <n v="0.61653025000000006"/>
  </r>
  <r>
    <x v="14"/>
    <s v="H"/>
    <x v="13"/>
    <n v="515905"/>
    <n v="2"/>
    <n v="2.31"/>
    <n v="2.3572000000000002"/>
    <n v="1.155E-3"/>
    <n v="1.1786000000000001E-3"/>
  </r>
  <r>
    <x v="14"/>
    <s v="H"/>
    <x v="13"/>
    <n v="525836"/>
    <n v="2"/>
    <n v="46.31"/>
    <n v="47.255200000000002"/>
    <n v="2.3155000000000002E-2"/>
    <n v="2.3627600000000002E-2"/>
  </r>
  <r>
    <x v="14"/>
    <s v="H"/>
    <x v="13"/>
    <n v="525837"/>
    <n v="2"/>
    <n v="262"/>
    <n v="283.34879999999998"/>
    <n v="0.13100000000000001"/>
    <n v="0.14167439999999998"/>
  </r>
  <r>
    <x v="14"/>
    <s v="K"/>
    <x v="14"/>
    <n v="495800"/>
    <n v="4"/>
    <n v="7494.46"/>
    <n v="7543.1688999999997"/>
    <n v="3.7472300000000001"/>
    <n v="3.7715844499999998"/>
  </r>
  <r>
    <x v="14"/>
    <s v="K"/>
    <x v="14"/>
    <n v="495832"/>
    <n v="4"/>
    <n v="211.16"/>
    <n v="213.25409999999999"/>
    <n v="0.10557999999999999"/>
    <n v="0.10662705"/>
  </r>
  <r>
    <x v="14"/>
    <s v="K"/>
    <x v="14"/>
    <n v="505800"/>
    <n v="4"/>
    <n v="695.32"/>
    <n v="701.89549999999997"/>
    <n v="0.34766000000000002"/>
    <n v="0.35094775"/>
  </r>
  <r>
    <x v="14"/>
    <s v="K"/>
    <x v="14"/>
    <n v="505832"/>
    <n v="4"/>
    <n v="365.93"/>
    <n v="369.04509999999999"/>
    <n v="0.18296500000000002"/>
    <n v="0.18452255000000001"/>
  </r>
  <r>
    <x v="14"/>
    <s v="K"/>
    <x v="14"/>
    <n v="515801"/>
    <n v="4"/>
    <n v="229.67"/>
    <n v="233.09569999999999"/>
    <n v="0.11483499999999999"/>
    <n v="0.11654784999999999"/>
  </r>
  <r>
    <x v="14"/>
    <s v="K"/>
    <x v="14"/>
    <n v="515802"/>
    <n v="4"/>
    <n v="2328.3000000000002"/>
    <n v="2371.1959999999999"/>
    <n v="1.16415"/>
    <n v="1.1855979999999999"/>
  </r>
  <r>
    <x v="14"/>
    <s v="K"/>
    <x v="14"/>
    <n v="515833"/>
    <n v="4"/>
    <n v="917.4"/>
    <n v="931.58989999999994"/>
    <n v="0.4587"/>
    <n v="0.46579494999999999"/>
  </r>
  <r>
    <x v="14"/>
    <s v="K"/>
    <x v="14"/>
    <n v="525802"/>
    <n v="4"/>
    <n v="86.9"/>
    <n v="88.553100000000001"/>
    <n v="4.3450000000000003E-2"/>
    <n v="4.4276549999999998E-2"/>
  </r>
  <r>
    <x v="14"/>
    <s v="K"/>
    <x v="14"/>
    <n v="525803"/>
    <n v="4"/>
    <n v="249.33"/>
    <n v="254.2525"/>
    <n v="0.12466500000000001"/>
    <n v="0.12712625"/>
  </r>
  <r>
    <x v="14"/>
    <s v="K"/>
    <x v="14"/>
    <n v="525804"/>
    <n v="4"/>
    <n v="160.80000000000001"/>
    <n v="164.08160000000001"/>
    <n v="8.0399999999999999E-2"/>
    <n v="8.2040800000000011E-2"/>
  </r>
  <r>
    <x v="14"/>
    <s v="K"/>
    <x v="14"/>
    <n v="525805"/>
    <n v="4"/>
    <n v="157.97999999999999"/>
    <n v="158.4409"/>
    <n v="7.8989999999999991E-2"/>
    <n v="7.9220449999999998E-2"/>
  </r>
  <r>
    <x v="14"/>
    <s v="K"/>
    <x v="14"/>
    <n v="525806"/>
    <n v="4"/>
    <n v="419.22"/>
    <n v="422.24900000000002"/>
    <n v="0.20961000000000002"/>
    <n v="0.21112450000000002"/>
  </r>
  <r>
    <x v="14"/>
    <s v="K"/>
    <x v="14"/>
    <n v="525807"/>
    <n v="4"/>
    <n v="1768.42"/>
    <n v="1769.9184"/>
    <n v="0.88421000000000005"/>
    <n v="0.88495920000000006"/>
  </r>
  <r>
    <x v="14"/>
    <s v="K"/>
    <x v="14"/>
    <n v="525832"/>
    <n v="4"/>
    <n v="644.1"/>
    <n v="654.36739999999998"/>
    <n v="0.32205"/>
    <n v="0.32718369999999997"/>
  </r>
  <r>
    <x v="14"/>
    <s v="K"/>
    <x v="14"/>
    <n v="525833"/>
    <n v="4"/>
    <n v="1465.08"/>
    <n v="1487.0453"/>
    <n v="0.73253999999999997"/>
    <n v="0.74352264999999995"/>
  </r>
  <r>
    <x v="14"/>
    <s v="K"/>
    <x v="14"/>
    <n v="525834"/>
    <n v="4"/>
    <n v="653.38"/>
    <n v="664.16330000000005"/>
    <n v="0.32668999999999998"/>
    <n v="0.33208165000000001"/>
  </r>
  <r>
    <x v="14"/>
    <s v="K"/>
    <x v="14"/>
    <n v="535802"/>
    <n v="4"/>
    <n v="49"/>
    <n v="50"/>
    <n v="2.4500000000000001E-2"/>
    <n v="2.5000000000000001E-2"/>
  </r>
  <r>
    <x v="14"/>
    <s v="K"/>
    <x v="15"/>
    <n v="495700"/>
    <n v="4"/>
    <n v="25.9"/>
    <n v="25.9"/>
    <n v="1.295E-2"/>
    <n v="1.295E-2"/>
  </r>
  <r>
    <x v="14"/>
    <s v="K"/>
    <x v="15"/>
    <n v="505700"/>
    <n v="4"/>
    <n v="667.55"/>
    <n v="680.55"/>
    <n v="0.33377499999999999"/>
    <n v="0.34027499999999999"/>
  </r>
  <r>
    <x v="14"/>
    <s v="K"/>
    <x v="15"/>
    <n v="515600"/>
    <n v="4"/>
    <n v="2.71"/>
    <n v="2.71"/>
    <n v="1.3550000000000001E-3"/>
    <n v="1.3550000000000001E-3"/>
  </r>
  <r>
    <x v="14"/>
    <s v="K"/>
    <x v="15"/>
    <n v="515630"/>
    <n v="4"/>
    <n v="1113.94"/>
    <n v="1159.3262"/>
    <n v="0.55697000000000008"/>
    <n v="0.57966309999999999"/>
  </r>
  <r>
    <x v="14"/>
    <s v="K"/>
    <x v="15"/>
    <n v="515700"/>
    <n v="4"/>
    <n v="1374.13"/>
    <n v="1377.6614"/>
    <n v="0.68706500000000004"/>
    <n v="0.68883070000000002"/>
  </r>
  <r>
    <x v="14"/>
    <s v="K"/>
    <x v="15"/>
    <n v="525600"/>
    <n v="4"/>
    <n v="673"/>
    <n v="725"/>
    <n v="0.33650000000000002"/>
    <n v="0.36249999999999999"/>
  </r>
  <r>
    <x v="14"/>
    <s v="K"/>
    <x v="15"/>
    <n v="525630"/>
    <n v="4"/>
    <n v="270.19"/>
    <n v="334.69"/>
    <n v="0.13509499999999999"/>
    <n v="0.16734499999999999"/>
  </r>
  <r>
    <x v="14"/>
    <s v="K"/>
    <x v="15"/>
    <n v="525701"/>
    <n v="4"/>
    <n v="122"/>
    <n v="123.48569999999999"/>
    <n v="6.0999999999999999E-2"/>
    <n v="6.1742849999999995E-2"/>
  </r>
  <r>
    <x v="14"/>
    <s v="K"/>
    <x v="15"/>
    <n v="525702"/>
    <n v="4"/>
    <n v="54.12"/>
    <n v="69.870999999999995"/>
    <n v="2.7059999999999997E-2"/>
    <n v="3.4935499999999994E-2"/>
  </r>
  <r>
    <x v="14"/>
    <s v="K"/>
    <x v="15"/>
    <n v="525703"/>
    <n v="4"/>
    <n v="369.37"/>
    <n v="374.87549999999999"/>
    <n v="0.18468500000000002"/>
    <n v="0.18743774999999999"/>
  </r>
  <r>
    <x v="14"/>
    <s v="K"/>
    <x v="16"/>
    <n v="535831"/>
    <n v="4"/>
    <n v="157.9"/>
    <n v="160.7346"/>
    <n v="7.8950000000000006E-2"/>
    <n v="8.0367300000000003E-2"/>
  </r>
  <r>
    <x v="14"/>
    <s v="K"/>
    <x v="16"/>
    <n v="545732"/>
    <n v="4"/>
    <n v="15.04"/>
    <n v="15.04"/>
    <n v="7.5199999999999998E-3"/>
    <n v="7.5199999999999998E-3"/>
  </r>
  <r>
    <x v="14"/>
    <s v="K"/>
    <x v="16"/>
    <n v="555701"/>
    <n v="4"/>
    <n v="559.1"/>
    <n v="568.79579999999999"/>
    <n v="0.27955000000000002"/>
    <n v="0.28439789999999998"/>
  </r>
  <r>
    <x v="14"/>
    <s v="K"/>
    <x v="16"/>
    <n v="555702"/>
    <n v="4"/>
    <n v="134"/>
    <n v="136.7347"/>
    <n v="6.7000000000000004E-2"/>
    <n v="6.8367350000000007E-2"/>
  </r>
  <r>
    <x v="14"/>
    <s v="K"/>
    <x v="16"/>
    <n v="555733"/>
    <n v="4"/>
    <n v="2"/>
    <n v="2"/>
    <n v="1E-3"/>
    <n v="1E-3"/>
  </r>
  <r>
    <x v="14"/>
    <s v="K"/>
    <x v="16"/>
    <n v="565635"/>
    <n v="4"/>
    <n v="240.4"/>
    <n v="364.81630000000001"/>
    <n v="0.1202"/>
    <n v="0.18240815000000002"/>
  </r>
  <r>
    <x v="14"/>
    <s v="K"/>
    <x v="16"/>
    <n v="565702"/>
    <n v="4"/>
    <n v="458.14"/>
    <n v="467.48989999999998"/>
    <n v="0.22907"/>
    <n v="0.23374494999999998"/>
  </r>
  <r>
    <x v="14"/>
    <s v="K"/>
    <x v="16"/>
    <n v="565704"/>
    <n v="4"/>
    <n v="54"/>
    <n v="55.1021"/>
    <n v="2.7E-2"/>
    <n v="2.7551050000000001E-2"/>
  </r>
  <r>
    <x v="14"/>
    <s v="K"/>
    <x v="17"/>
    <n v="495730"/>
    <n v="4"/>
    <n v="4602.72"/>
    <n v="4612.3581999999997"/>
    <n v="2.3013600000000003"/>
    <n v="2.3061791"/>
  </r>
  <r>
    <x v="14"/>
    <s v="K"/>
    <x v="17"/>
    <n v="505730"/>
    <n v="4"/>
    <n v="5874.45"/>
    <n v="5906.63"/>
    <n v="2.9372249999999998"/>
    <n v="2.9533149999999999"/>
  </r>
  <r>
    <x v="14"/>
    <s v="K"/>
    <x v="17"/>
    <n v="515730"/>
    <n v="4"/>
    <n v="650.16"/>
    <n v="802.54190000000006"/>
    <n v="0.32507999999999998"/>
    <n v="0.40127095000000002"/>
  </r>
  <r>
    <x v="14"/>
    <s v="K"/>
    <x v="17"/>
    <n v="525731"/>
    <n v="4"/>
    <n v="74.08"/>
    <n v="74.285700000000006"/>
    <n v="3.7039999999999997E-2"/>
    <n v="3.7142850000000005E-2"/>
  </r>
  <r>
    <x v="14"/>
    <s v="K"/>
    <x v="17"/>
    <n v="525732"/>
    <n v="4"/>
    <n v="68.959999999999994"/>
    <n v="70.3673"/>
    <n v="3.4479999999999997E-2"/>
    <n v="3.5183649999999997E-2"/>
  </r>
  <r>
    <x v="14"/>
    <s v="K"/>
    <x v="17"/>
    <n v="525733"/>
    <n v="4"/>
    <n v="174.28"/>
    <n v="177.83670000000001"/>
    <n v="8.7139999999999995E-2"/>
    <n v="8.8918350000000007E-2"/>
  </r>
  <r>
    <x v="14"/>
    <s v="K"/>
    <x v="18"/>
    <n v="535500"/>
    <n v="4"/>
    <n v="58.5"/>
    <n v="58.5"/>
    <n v="2.9250000000000002E-2"/>
    <n v="2.9250000000000002E-2"/>
  </r>
  <r>
    <x v="14"/>
    <s v="K"/>
    <x v="18"/>
    <n v="535530"/>
    <n v="4"/>
    <n v="1044.5"/>
    <n v="1056.096"/>
    <n v="0.52224999999999999"/>
    <n v="0.52804799999999996"/>
  </r>
  <r>
    <x v="14"/>
    <s v="K"/>
    <x v="18"/>
    <n v="535601"/>
    <n v="4"/>
    <n v="95"/>
    <n v="95"/>
    <n v="4.7500000000000001E-2"/>
    <n v="4.7500000000000001E-2"/>
  </r>
  <r>
    <x v="14"/>
    <s v="K"/>
    <x v="18"/>
    <n v="535602"/>
    <n v="4"/>
    <n v="932.56"/>
    <n v="933.76400000000001"/>
    <n v="0.46627999999999997"/>
    <n v="0.46688200000000002"/>
  </r>
  <r>
    <x v="14"/>
    <s v="K"/>
    <x v="18"/>
    <n v="535631"/>
    <n v="4"/>
    <n v="161.58000000000001"/>
    <n v="164.86160000000001"/>
    <n v="8.0790000000000001E-2"/>
    <n v="8.2430799999999999E-2"/>
  </r>
  <r>
    <x v="14"/>
    <s v="K"/>
    <x v="18"/>
    <n v="535632"/>
    <n v="4"/>
    <n v="69.739999999999995"/>
    <n v="69.739999999999995"/>
    <n v="3.4869999999999998E-2"/>
    <n v="3.4869999999999998E-2"/>
  </r>
  <r>
    <x v="14"/>
    <s v="K"/>
    <x v="18"/>
    <n v="535634"/>
    <n v="4"/>
    <n v="80.37"/>
    <n v="82.010199999999998"/>
    <n v="4.0185000000000005E-2"/>
    <n v="4.1005099999999996E-2"/>
  </r>
  <r>
    <x v="14"/>
    <s v="K"/>
    <x v="18"/>
    <n v="535705"/>
    <n v="4"/>
    <n v="8.1"/>
    <n v="8.2652999999999999"/>
    <n v="4.0499999999999998E-3"/>
    <n v="4.1326499999999999E-3"/>
  </r>
  <r>
    <x v="14"/>
    <s v="K"/>
    <x v="19"/>
    <n v="545530"/>
    <n v="4"/>
    <n v="438.15"/>
    <n v="438.21940000000001"/>
    <n v="0.21907499999999999"/>
    <n v="0.21910969999999999"/>
  </r>
  <r>
    <x v="14"/>
    <s v="K"/>
    <x v="19"/>
    <n v="545602"/>
    <n v="4"/>
    <n v="2240.79"/>
    <n v="2277.6012000000001"/>
    <n v="1.120395"/>
    <n v="1.1388005999999999"/>
  </r>
  <r>
    <x v="14"/>
    <s v="K"/>
    <x v="19"/>
    <n v="545631"/>
    <n v="4"/>
    <n v="12.75"/>
    <n v="12.75"/>
    <n v="6.3749999999999996E-3"/>
    <n v="6.3749999999999996E-3"/>
  </r>
  <r>
    <x v="14"/>
    <s v="K"/>
    <x v="19"/>
    <n v="545632"/>
    <n v="4"/>
    <n v="31.4"/>
    <n v="31.420400000000001"/>
    <n v="1.5699999999999999E-2"/>
    <n v="1.5710200000000001E-2"/>
  </r>
  <r>
    <x v="14"/>
    <s v="K"/>
    <x v="19"/>
    <n v="555430"/>
    <n v="4"/>
    <n v="773.3"/>
    <n v="773.3"/>
    <n v="0.38664999999999999"/>
    <n v="0.38664999999999999"/>
  </r>
  <r>
    <x v="14"/>
    <s v="K"/>
    <x v="19"/>
    <n v="555500"/>
    <n v="4"/>
    <n v="1004.7"/>
    <n v="1074.7"/>
    <n v="0.50235000000000007"/>
    <n v="0.53734999999999999"/>
  </r>
  <r>
    <x v="14"/>
    <s v="K"/>
    <x v="19"/>
    <n v="555531"/>
    <n v="4"/>
    <n v="6"/>
    <n v="6"/>
    <n v="3.0000000000000001E-3"/>
    <n v="3.0000000000000001E-3"/>
  </r>
  <r>
    <x v="14"/>
    <s v="K"/>
    <x v="19"/>
    <n v="555532"/>
    <n v="4"/>
    <n v="2158.46"/>
    <n v="3265.0306"/>
    <n v="1.0792299999999999"/>
    <n v="1.6325153000000001"/>
  </r>
  <r>
    <x v="14"/>
    <s v="K"/>
    <x v="19"/>
    <n v="555600"/>
    <n v="4"/>
    <n v="130.68"/>
    <n v="130.68"/>
    <n v="6.5340000000000009E-2"/>
    <n v="6.5340000000000009E-2"/>
  </r>
  <r>
    <x v="14"/>
    <s v="K"/>
    <x v="19"/>
    <n v="565502"/>
    <n v="4"/>
    <n v="791.18"/>
    <n v="1159.1898000000001"/>
    <n v="0.39559"/>
    <n v="0.57959490000000002"/>
  </r>
  <r>
    <x v="14"/>
    <s v="K"/>
    <x v="19"/>
    <n v="565534"/>
    <n v="4"/>
    <n v="22.4"/>
    <n v="28.449000000000002"/>
    <n v="1.12E-2"/>
    <n v="1.4224500000000001E-2"/>
  </r>
  <r>
    <x v="14"/>
    <s v="K"/>
    <x v="19"/>
    <n v="565604"/>
    <n v="4"/>
    <n v="12.74"/>
    <n v="23.775500000000001"/>
    <n v="6.3699999999999998E-3"/>
    <n v="1.1887750000000001E-2"/>
  </r>
  <r>
    <x v="14"/>
    <s v="K"/>
    <x v="20"/>
    <n v="535731"/>
    <n v="4"/>
    <n v="339"/>
    <n v="345.1429"/>
    <n v="0.16950000000000001"/>
    <n v="0.17257144999999999"/>
  </r>
  <r>
    <x v="14"/>
    <s v="K"/>
    <x v="20"/>
    <n v="535732"/>
    <n v="4"/>
    <n v="927.4"/>
    <n v="940.79989999999998"/>
    <n v="0.4637"/>
    <n v="0.47039995000000001"/>
  </r>
  <r>
    <x v="14"/>
    <s v="K"/>
    <x v="20"/>
    <n v="535733"/>
    <n v="4"/>
    <n v="11"/>
    <n v="11.224500000000001"/>
    <n v="5.4999999999999997E-3"/>
    <n v="5.6122500000000001E-3"/>
  </r>
  <r>
    <x v="14"/>
    <s v="K"/>
    <x v="20"/>
    <n v="535734"/>
    <n v="4"/>
    <n v="120.6"/>
    <n v="123.0612"/>
    <n v="6.0299999999999999E-2"/>
    <n v="6.1530599999999998E-2"/>
  </r>
  <r>
    <x v="14"/>
    <s v="K"/>
    <x v="20"/>
    <n v="545702"/>
    <n v="4"/>
    <n v="252.85"/>
    <n v="256.4622"/>
    <n v="0.12642500000000001"/>
    <n v="0.12823109999999999"/>
  </r>
  <r>
    <x v="14"/>
    <s v="L"/>
    <x v="21"/>
    <n v="565602"/>
    <n v="4"/>
    <n v="9.36"/>
    <n v="9.5510000000000002"/>
    <n v="4.6800000000000001E-3"/>
    <n v="4.7755000000000002E-3"/>
  </r>
  <r>
    <x v="14"/>
    <s v="L"/>
    <x v="21"/>
    <n v="565603"/>
    <n v="4"/>
    <n v="5.2"/>
    <n v="5.3060999999999998"/>
    <n v="2.5999999999999999E-3"/>
    <n v="2.6530500000000001E-3"/>
  </r>
  <r>
    <x v="14"/>
    <s v="L"/>
    <x v="21"/>
    <n v="575601"/>
    <n v="4"/>
    <n v="5.72"/>
    <n v="5.8367000000000004"/>
    <n v="2.8599999999999997E-3"/>
    <n v="2.9183500000000001E-3"/>
  </r>
  <r>
    <x v="14"/>
    <s v="L"/>
    <x v="21"/>
    <n v="575604"/>
    <n v="4"/>
    <n v="15.32"/>
    <n v="15.489800000000001"/>
    <n v="7.6600000000000001E-3"/>
    <n v="7.7449000000000007E-3"/>
  </r>
  <r>
    <x v="14"/>
    <s v="L"/>
    <x v="21"/>
    <n v="575605"/>
    <n v="4"/>
    <n v="200.89"/>
    <n v="204.9898"/>
    <n v="0.10044499999999999"/>
    <n v="0.1024949"/>
  </r>
  <r>
    <x v="14"/>
    <s v="L"/>
    <x v="21"/>
    <n v="585601"/>
    <n v="4"/>
    <n v="38.85"/>
    <n v="39.507199999999997"/>
    <n v="1.9425000000000001E-2"/>
    <n v="1.97536E-2"/>
  </r>
  <r>
    <x v="14"/>
    <s v="L"/>
    <x v="22"/>
    <n v="565431"/>
    <n v="4"/>
    <n v="227.15"/>
    <n v="454.3"/>
    <n v="0.11357500000000001"/>
    <n v="0.22715000000000002"/>
  </r>
  <r>
    <x v="14"/>
    <s v="L"/>
    <x v="22"/>
    <n v="565501"/>
    <n v="4"/>
    <n v="10945.37"/>
    <n v="17901.37"/>
    <n v="5.4726850000000002"/>
    <n v="8.950685"/>
  </r>
  <r>
    <x v="14"/>
    <s v="L"/>
    <x v="22"/>
    <n v="565531"/>
    <n v="4"/>
    <n v="11"/>
    <n v="11"/>
    <n v="5.4999999999999997E-3"/>
    <n v="5.4999999999999997E-3"/>
  </r>
  <r>
    <x v="14"/>
    <s v="L"/>
    <x v="22"/>
    <n v="565533"/>
    <n v="4"/>
    <n v="1339.04"/>
    <n v="2166.0698000000002"/>
    <n v="0.66952"/>
    <n v="1.0830349000000001"/>
  </r>
  <r>
    <x v="14"/>
    <s v="L"/>
    <x v="22"/>
    <n v="575432"/>
    <n v="4"/>
    <n v="3.3"/>
    <n v="3.3673999999999999"/>
    <n v="1.65E-3"/>
    <n v="1.6837E-3"/>
  </r>
  <r>
    <x v="14"/>
    <s v="L"/>
    <x v="22"/>
    <n v="575501"/>
    <n v="4"/>
    <n v="2858.6"/>
    <n v="2980.7363999999998"/>
    <n v="1.4293"/>
    <n v="1.4903681999999998"/>
  </r>
  <r>
    <x v="14"/>
    <s v="L"/>
    <x v="22"/>
    <n v="575502"/>
    <n v="4"/>
    <n v="1183.0999999999999"/>
    <n v="1665.1815999999999"/>
    <n v="0.59154999999999991"/>
    <n v="0.83259079999999996"/>
  </r>
  <r>
    <x v="14"/>
    <s v="L"/>
    <x v="22"/>
    <n v="575531"/>
    <n v="4"/>
    <n v="3.5"/>
    <n v="3.5"/>
    <n v="1.75E-3"/>
    <n v="1.75E-3"/>
  </r>
  <r>
    <x v="14"/>
    <s v="L"/>
    <x v="22"/>
    <n v="575532"/>
    <n v="4"/>
    <n v="3.15"/>
    <n v="3.15"/>
    <n v="1.575E-3"/>
    <n v="1.575E-3"/>
  </r>
  <r>
    <x v="14"/>
    <s v="L"/>
    <x v="22"/>
    <n v="585432"/>
    <n v="4"/>
    <n v="227.35"/>
    <n v="227.84690000000001"/>
    <n v="0.113675"/>
    <n v="0.11392345000000001"/>
  </r>
  <r>
    <x v="14"/>
    <s v="L"/>
    <x v="22"/>
    <n v="585502"/>
    <n v="4"/>
    <n v="8015"/>
    <n v="8251"/>
    <n v="4.0075000000000003"/>
    <n v="4.1254999999999997"/>
  </r>
  <r>
    <x v="14"/>
    <s v="L"/>
    <x v="22"/>
    <n v="585531"/>
    <n v="4"/>
    <n v="64.23"/>
    <n v="64.511200000000002"/>
    <n v="3.2115000000000005E-2"/>
    <n v="3.2255600000000002E-2"/>
  </r>
  <r>
    <x v="14"/>
    <s v="L"/>
    <x v="22"/>
    <n v="585532"/>
    <n v="4"/>
    <n v="86.2"/>
    <n v="94.681799999999996"/>
    <n v="4.3099999999999999E-2"/>
    <n v="4.7340899999999998E-2"/>
  </r>
  <r>
    <x v="14"/>
    <s v="L"/>
    <x v="22"/>
    <n v="585603"/>
    <n v="4"/>
    <n v="65.72"/>
    <n v="67.061199999999999"/>
    <n v="3.286E-2"/>
    <n v="3.3530600000000001E-2"/>
  </r>
  <r>
    <x v="14"/>
    <s v="L"/>
    <x v="22"/>
    <n v="595531"/>
    <n v="4"/>
    <n v="51.75"/>
    <n v="51.75"/>
    <n v="2.5874999999999999E-2"/>
    <n v="2.5874999999999999E-2"/>
  </r>
  <r>
    <x v="14"/>
    <s v="L"/>
    <x v="23"/>
    <n v="565633"/>
    <n v="4"/>
    <n v="1988.29"/>
    <n v="2161.4243999999999"/>
    <n v="0.99414499999999995"/>
    <n v="1.0807122"/>
  </r>
  <r>
    <x v="14"/>
    <s v="L"/>
    <x v="23"/>
    <n v="565634"/>
    <n v="4"/>
    <n v="743.91"/>
    <n v="759.09180000000003"/>
    <n v="0.37195499999999998"/>
    <n v="0.37954589999999999"/>
  </r>
  <r>
    <x v="14"/>
    <s v="L"/>
    <x v="23"/>
    <n v="565703"/>
    <n v="4"/>
    <n v="312.3"/>
    <n v="318.67349999999999"/>
    <n v="0.15615000000000001"/>
    <n v="0.15933675"/>
  </r>
  <r>
    <x v="14"/>
    <s v="L"/>
    <x v="23"/>
    <n v="575632"/>
    <n v="4"/>
    <n v="2.08"/>
    <n v="2.1223999999999998"/>
    <n v="1.0400000000000001E-3"/>
    <n v="1.0612E-3"/>
  </r>
  <r>
    <x v="14"/>
    <s v="L"/>
    <x v="23"/>
    <n v="575634"/>
    <n v="4"/>
    <n v="10.199999999999999"/>
    <n v="10.408200000000001"/>
    <n v="5.0999999999999995E-3"/>
    <n v="5.2041000000000006E-3"/>
  </r>
  <r>
    <x v="14"/>
    <s v="L"/>
    <x v="23"/>
    <n v="575635"/>
    <n v="4"/>
    <n v="23.25"/>
    <n v="23.25"/>
    <n v="1.1625E-2"/>
    <n v="1.1625E-2"/>
  </r>
  <r>
    <x v="14"/>
    <s v="M"/>
    <x v="24"/>
    <n v="585431"/>
    <n v="4"/>
    <n v="6798.7"/>
    <n v="11682.767400000001"/>
    <n v="3.3993500000000001"/>
    <n v="5.8413837000000006"/>
  </r>
  <r>
    <x v="14"/>
    <s v="M"/>
    <x v="24"/>
    <n v="595400"/>
    <n v="4"/>
    <n v="410.69"/>
    <n v="616.76570000000004"/>
    <n v="0.205345"/>
    <n v="0.30838285000000004"/>
  </r>
  <r>
    <x v="14"/>
    <s v="M"/>
    <x v="24"/>
    <n v="595431"/>
    <n v="4"/>
    <n v="3725"/>
    <n v="3795.0979000000002"/>
    <n v="1.8625"/>
    <n v="1.89754895"/>
  </r>
  <r>
    <x v="14"/>
    <s v="M"/>
    <x v="24"/>
    <n v="595432"/>
    <n v="4"/>
    <n v="8.8000000000000007"/>
    <n v="8.9795999999999996"/>
    <n v="4.4000000000000003E-3"/>
    <n v="4.4897999999999995E-3"/>
  </r>
  <r>
    <x v="14"/>
    <s v="M"/>
    <x v="24"/>
    <n v="595502"/>
    <n v="4"/>
    <n v="3.6"/>
    <n v="3.6"/>
    <n v="1.8E-3"/>
    <n v="1.8E-3"/>
  </r>
  <r>
    <x v="14"/>
    <s v="M"/>
    <x v="24"/>
    <n v="595533"/>
    <n v="4"/>
    <n v="58.88"/>
    <n v="60.081600000000002"/>
    <n v="2.9440000000000001E-2"/>
    <n v="3.0040799999999999E-2"/>
  </r>
  <r>
    <x v="14"/>
    <s v="M"/>
    <x v="24"/>
    <n v="605400"/>
    <n v="4"/>
    <n v="6752.5"/>
    <n v="9298.5"/>
    <n v="3.3762500000000002"/>
    <n v="4.6492500000000003"/>
  </r>
  <r>
    <x v="14"/>
    <s v="M"/>
    <x v="24"/>
    <n v="605431"/>
    <n v="4"/>
    <n v="78.38"/>
    <n v="78.5959"/>
    <n v="3.9189999999999996E-2"/>
    <n v="3.9297949999999998E-2"/>
  </r>
  <r>
    <x v="14"/>
    <s v="M"/>
    <x v="24"/>
    <n v="605432"/>
    <n v="4"/>
    <n v="1.2"/>
    <n v="1.2"/>
    <n v="5.9999999999999995E-4"/>
    <n v="5.9999999999999995E-4"/>
  </r>
  <r>
    <x v="14"/>
    <s v="M"/>
    <x v="24"/>
    <n v="605504"/>
    <n v="4"/>
    <n v="22.2"/>
    <n v="22.2"/>
    <n v="1.11E-2"/>
    <n v="1.11E-2"/>
  </r>
  <r>
    <x v="14"/>
    <s v="M"/>
    <x v="24"/>
    <n v="605531"/>
    <n v="4"/>
    <n v="11.2"/>
    <n v="11.2"/>
    <n v="5.5999999999999999E-3"/>
    <n v="5.5999999999999999E-3"/>
  </r>
  <r>
    <x v="14"/>
    <s v="M"/>
    <x v="24"/>
    <n v="615400"/>
    <n v="4"/>
    <n v="19277.810000000001"/>
    <n v="20397.709800000001"/>
    <n v="9.6389050000000012"/>
    <n v="10.198854900000001"/>
  </r>
  <r>
    <x v="14"/>
    <s v="M"/>
    <x v="24"/>
    <n v="615431"/>
    <n v="4"/>
    <n v="438"/>
    <n v="438"/>
    <n v="0.219"/>
    <n v="0.219"/>
  </r>
  <r>
    <x v="14"/>
    <s v="M"/>
    <x v="24"/>
    <n v="615508"/>
    <n v="4"/>
    <n v="5.12"/>
    <n v="5.2244999999999999"/>
    <n v="2.5600000000000002E-3"/>
    <n v="2.61225E-3"/>
  </r>
  <r>
    <x v="14"/>
    <s v="M"/>
    <x v="24"/>
    <n v="625330"/>
    <n v="4"/>
    <n v="2.1"/>
    <n v="2.1429"/>
    <n v="1.0500000000000002E-3"/>
    <n v="1.07145E-3"/>
  </r>
  <r>
    <x v="14"/>
    <s v="M"/>
    <x v="24"/>
    <n v="625401"/>
    <n v="4"/>
    <n v="467.4"/>
    <n v="474.35719999999998"/>
    <n v="0.23369999999999999"/>
    <n v="0.23717859999999999"/>
  </r>
  <r>
    <x v="14"/>
    <s v="M"/>
    <x v="24"/>
    <n v="625402"/>
    <n v="4"/>
    <n v="2472.9499999999998"/>
    <n v="2501.9805999999999"/>
    <n v="1.236475"/>
    <n v="1.2509903"/>
  </r>
  <r>
    <x v="14"/>
    <s v="M"/>
    <x v="24"/>
    <n v="625432"/>
    <n v="4"/>
    <n v="325.5"/>
    <n v="325.5"/>
    <n v="0.16275000000000001"/>
    <n v="0.16275000000000001"/>
  </r>
  <r>
    <x v="14"/>
    <s v="M"/>
    <x v="24"/>
    <n v="625435"/>
    <n v="4"/>
    <n v="3.22"/>
    <n v="3.2856999999999998"/>
    <n v="1.6100000000000001E-3"/>
    <n v="1.64285E-3"/>
  </r>
  <r>
    <x v="14"/>
    <s v="M"/>
    <x v="24"/>
    <n v="635330"/>
    <n v="4"/>
    <n v="1360.7"/>
    <n v="1812.7530999999999"/>
    <n v="0.68035000000000001"/>
    <n v="0.90637654999999995"/>
  </r>
  <r>
    <x v="14"/>
    <s v="M"/>
    <x v="24"/>
    <n v="635400"/>
    <n v="4"/>
    <n v="38.1"/>
    <n v="38.1"/>
    <n v="1.9050000000000001E-2"/>
    <n v="1.9050000000000001E-2"/>
  </r>
  <r>
    <x v="14"/>
    <s v="M"/>
    <x v="24"/>
    <n v="635502"/>
    <n v="4"/>
    <n v="21"/>
    <n v="21"/>
    <n v="1.0500000000000001E-2"/>
    <n v="1.0500000000000001E-2"/>
  </r>
  <r>
    <x v="14"/>
    <s v="M"/>
    <x v="24"/>
    <n v="645331"/>
    <n v="4"/>
    <n v="2562.1"/>
    <n v="3145.1531"/>
    <n v="1.28105"/>
    <n v="1.57257655"/>
  </r>
  <r>
    <x v="14"/>
    <s v="M"/>
    <x v="25"/>
    <n v="645332"/>
    <n v="4"/>
    <n v="2037"/>
    <n v="3483"/>
    <n v="1.0185"/>
    <n v="1.7415"/>
  </r>
  <r>
    <x v="14"/>
    <s v="M"/>
    <x v="25"/>
    <n v="655330"/>
    <n v="4"/>
    <n v="1170.1600000000001"/>
    <n v="1606.5712000000001"/>
    <n v="0.58508000000000004"/>
    <n v="0.80328560000000004"/>
  </r>
  <r>
    <x v="14"/>
    <s v="M"/>
    <x v="25"/>
    <n v="655404"/>
    <n v="4"/>
    <n v="70"/>
    <n v="71.428600000000003"/>
    <n v="3.5000000000000003E-2"/>
    <n v="3.5714300000000004E-2"/>
  </r>
  <r>
    <x v="14"/>
    <s v="M"/>
    <x v="25"/>
    <n v="655405"/>
    <n v="4"/>
    <n v="27.5"/>
    <n v="28.061199999999999"/>
    <n v="1.375E-2"/>
    <n v="1.4030599999999999E-2"/>
  </r>
  <r>
    <x v="14"/>
    <s v="M"/>
    <x v="25"/>
    <n v="665301"/>
    <n v="4"/>
    <n v="84.15"/>
    <n v="84.15"/>
    <n v="4.2075000000000001E-2"/>
    <n v="4.2075000000000001E-2"/>
  </r>
  <r>
    <x v="14"/>
    <s v="M"/>
    <x v="25"/>
    <n v="665302"/>
    <n v="4"/>
    <n v="303.2"/>
    <n v="308.95510000000002"/>
    <n v="0.15159999999999998"/>
    <n v="0.15447755000000002"/>
  </r>
  <r>
    <x v="14"/>
    <s v="M"/>
    <x v="25"/>
    <n v="665331"/>
    <n v="4"/>
    <n v="318.75"/>
    <n v="325.25510000000003"/>
    <n v="0.15937499999999999"/>
    <n v="0.16262755000000001"/>
  </r>
  <r>
    <x v="14"/>
    <s v="M"/>
    <x v="25"/>
    <n v="665332"/>
    <n v="4"/>
    <n v="214.2"/>
    <n v="218.0367"/>
    <n v="0.1071"/>
    <n v="0.10901835"/>
  </r>
  <r>
    <x v="14"/>
    <s v="M"/>
    <x v="25"/>
    <n v="665333"/>
    <n v="4"/>
    <n v="113.12"/>
    <n v="113.12"/>
    <n v="5.6559999999999999E-2"/>
    <n v="5.6559999999999999E-2"/>
  </r>
  <r>
    <x v="14"/>
    <s v="M"/>
    <x v="25"/>
    <n v="675301"/>
    <n v="4"/>
    <n v="9.0500000000000007"/>
    <n v="9.0500000000000007"/>
    <n v="4.5250000000000004E-3"/>
    <n v="4.5250000000000004E-3"/>
  </r>
  <r>
    <x v="14"/>
    <s v="M"/>
    <x v="25"/>
    <n v="675302"/>
    <n v="4"/>
    <n v="100.2"/>
    <n v="100.2"/>
    <n v="5.0099999999999999E-2"/>
    <n v="5.0099999999999999E-2"/>
  </r>
  <r>
    <x v="14"/>
    <s v="M"/>
    <x v="25"/>
    <n v="675303"/>
    <n v="4"/>
    <n v="127.8"/>
    <n v="127.8"/>
    <n v="6.3899999999999998E-2"/>
    <n v="6.3899999999999998E-2"/>
  </r>
  <r>
    <x v="14"/>
    <s v="M"/>
    <x v="25"/>
    <n v="685231"/>
    <n v="4"/>
    <n v="456.1"/>
    <n v="475.7"/>
    <n v="0.22805"/>
    <n v="0.23785000000000001"/>
  </r>
  <r>
    <x v="14"/>
    <s v="M"/>
    <x v="25"/>
    <n v="695235"/>
    <n v="4"/>
    <n v="280.8"/>
    <n v="280.8"/>
    <n v="0.1404"/>
    <n v="0.1404"/>
  </r>
  <r>
    <x v="14"/>
    <s v="M"/>
    <x v="25"/>
    <n v="695239"/>
    <n v="4"/>
    <n v="900.02"/>
    <n v="901.21429999999998"/>
    <n v="0.45000999999999997"/>
    <n v="0.45060715000000001"/>
  </r>
  <r>
    <x v="14"/>
    <s v="M"/>
    <x v="25"/>
    <n v="695241"/>
    <n v="4"/>
    <n v="11"/>
    <n v="11.224500000000001"/>
    <n v="5.4999999999999997E-3"/>
    <n v="5.6122500000000001E-3"/>
  </r>
  <r>
    <x v="14"/>
    <s v="O"/>
    <x v="26"/>
    <n v="655410"/>
    <n v="4"/>
    <n v="9.75"/>
    <n v="9.9489999999999998"/>
    <n v="4.875E-3"/>
    <n v="4.9744999999999998E-3"/>
  </r>
  <r>
    <x v="14"/>
    <s v="O"/>
    <x v="26"/>
    <n v="665336"/>
    <n v="4"/>
    <n v="8.5"/>
    <n v="8.6121999999999996"/>
    <n v="4.2500000000000003E-3"/>
    <n v="4.3061000000000002E-3"/>
  </r>
  <r>
    <x v="14"/>
    <s v="O"/>
    <x v="26"/>
    <n v="665337"/>
    <n v="4"/>
    <n v="68.599999999999994"/>
    <n v="68.599999999999994"/>
    <n v="3.4299999999999997E-2"/>
    <n v="3.4299999999999997E-2"/>
  </r>
  <r>
    <x v="14"/>
    <s v="O"/>
    <x v="26"/>
    <n v="665401"/>
    <n v="4"/>
    <n v="85.99"/>
    <n v="166.09469999999999"/>
    <n v="4.2994999999999998E-2"/>
    <n v="8.3047349999999992E-2"/>
  </r>
  <r>
    <x v="14"/>
    <s v="O"/>
    <x v="26"/>
    <n v="665403"/>
    <n v="4"/>
    <n v="23.21"/>
    <n v="23.639800000000001"/>
    <n v="1.1605000000000001E-2"/>
    <n v="1.1819900000000001E-2"/>
  </r>
  <r>
    <x v="14"/>
    <s v="O"/>
    <x v="26"/>
    <n v="675304"/>
    <n v="4"/>
    <n v="31.6"/>
    <n v="31.7684"/>
    <n v="1.5800000000000002E-2"/>
    <n v="1.5884200000000001E-2"/>
  </r>
  <r>
    <x v="14"/>
    <s v="O"/>
    <x v="26"/>
    <n v="675305"/>
    <n v="4"/>
    <n v="35"/>
    <n v="35"/>
    <n v="1.7500000000000002E-2"/>
    <n v="1.7500000000000002E-2"/>
  </r>
  <r>
    <x v="14"/>
    <s v="O"/>
    <x v="26"/>
    <n v="675331"/>
    <n v="4"/>
    <n v="10.25"/>
    <n v="10.266500000000001"/>
    <n v="5.1250000000000002E-3"/>
    <n v="5.1332500000000007E-3"/>
  </r>
  <r>
    <x v="14"/>
    <s v="O"/>
    <x v="26"/>
    <n v="675332"/>
    <n v="4"/>
    <n v="15.32"/>
    <n v="15.326499999999999"/>
    <n v="7.6600000000000001E-3"/>
    <n v="7.6632499999999999E-3"/>
  </r>
  <r>
    <x v="14"/>
    <s v="O"/>
    <x v="26"/>
    <n v="675333"/>
    <n v="4"/>
    <n v="696.06"/>
    <n v="715.88559999999995"/>
    <n v="0.34802999999999995"/>
    <n v="0.35794279999999995"/>
  </r>
  <r>
    <x v="14"/>
    <s v="O"/>
    <x v="26"/>
    <n v="675334"/>
    <n v="4"/>
    <n v="20.81"/>
    <n v="21.214200000000002"/>
    <n v="1.0404999999999999E-2"/>
    <n v="1.0607100000000001E-2"/>
  </r>
  <r>
    <x v="14"/>
    <s v="O"/>
    <x v="26"/>
    <n v="675400"/>
    <n v="4"/>
    <n v="3.87"/>
    <n v="3.87"/>
    <n v="1.9350000000000001E-3"/>
    <n v="1.9350000000000001E-3"/>
  </r>
  <r>
    <x v="14"/>
    <s v="O"/>
    <x v="26"/>
    <n v="685303"/>
    <n v="4"/>
    <n v="18.55"/>
    <n v="18.928599999999999"/>
    <n v="9.2750000000000003E-3"/>
    <n v="9.4643000000000001E-3"/>
  </r>
  <r>
    <x v="14"/>
    <s v="O"/>
    <x v="26"/>
    <n v="685304"/>
    <n v="4"/>
    <n v="43.38"/>
    <n v="82.665300000000002"/>
    <n v="2.1690000000000001E-2"/>
    <n v="4.1332649999999999E-2"/>
  </r>
  <r>
    <x v="14"/>
    <s v="O"/>
    <x v="26"/>
    <n v="685305"/>
    <n v="4"/>
    <n v="11.45"/>
    <n v="11.6837"/>
    <n v="5.7250000000000001E-3"/>
    <n v="5.84185E-3"/>
  </r>
  <r>
    <x v="14"/>
    <s v="O"/>
    <x v="26"/>
    <n v="685331"/>
    <n v="4"/>
    <n v="0.5"/>
    <n v="0.51019999999999999"/>
    <n v="2.5000000000000001E-4"/>
    <n v="2.5509999999999997E-4"/>
  </r>
  <r>
    <x v="14"/>
    <s v="O"/>
    <x v="26"/>
    <n v="685333"/>
    <n v="4"/>
    <n v="1.07"/>
    <n v="1.0918000000000001"/>
    <n v="5.3499999999999999E-4"/>
    <n v="5.459000000000001E-4"/>
  </r>
  <r>
    <x v="14"/>
    <s v="O"/>
    <x v="26"/>
    <n v="695238"/>
    <n v="4"/>
    <n v="54.14"/>
    <n v="54.479599999999998"/>
    <n v="2.707E-2"/>
    <n v="2.7239799999999998E-2"/>
  </r>
  <r>
    <x v="14"/>
    <s v="O"/>
    <x v="26"/>
    <n v="695240"/>
    <n v="4"/>
    <n v="70.2"/>
    <n v="70.2"/>
    <n v="3.5099999999999999E-2"/>
    <n v="3.5099999999999999E-2"/>
  </r>
  <r>
    <x v="14"/>
    <s v="O"/>
    <x v="26"/>
    <n v="695301"/>
    <n v="4"/>
    <n v="47.6"/>
    <n v="47.898000000000003"/>
    <n v="2.3800000000000002E-2"/>
    <n v="2.3949000000000002E-2"/>
  </r>
  <r>
    <x v="14"/>
    <s v="O"/>
    <x v="26"/>
    <n v="695302"/>
    <n v="4"/>
    <n v="45"/>
    <n v="90"/>
    <n v="2.2499999999999999E-2"/>
    <n v="4.4999999999999998E-2"/>
  </r>
  <r>
    <x v="14"/>
    <s v="O"/>
    <x v="26"/>
    <n v="705200"/>
    <n v="4"/>
    <n v="146.30000000000001"/>
    <n v="149.28569999999999"/>
    <n v="7.3150000000000007E-2"/>
    <n v="7.4642849999999997E-2"/>
  </r>
  <r>
    <x v="14"/>
    <s v="O"/>
    <x v="26"/>
    <n v="705231"/>
    <n v="4"/>
    <n v="4.2"/>
    <n v="4.2"/>
    <n v="2.1000000000000003E-3"/>
    <n v="2.1000000000000003E-3"/>
  </r>
  <r>
    <x v="14"/>
    <s v="O"/>
    <x v="26"/>
    <n v="705232"/>
    <n v="4"/>
    <n v="420.75"/>
    <n v="420.75"/>
    <n v="0.21037500000000001"/>
    <n v="0.21037500000000001"/>
  </r>
  <r>
    <x v="14"/>
    <s v="O"/>
    <x v="26"/>
    <n v="725130"/>
    <n v="4"/>
    <n v="1.25"/>
    <n v="1.2755000000000001"/>
    <n v="6.2500000000000001E-4"/>
    <n v="6.3775000000000008E-4"/>
  </r>
  <r>
    <x v="14"/>
    <s v="O"/>
    <x v="26"/>
    <n v="735201"/>
    <n v="4"/>
    <n v="1.25"/>
    <n v="1.2755000000000001"/>
    <n v="6.2500000000000001E-4"/>
    <n v="6.3775000000000008E-4"/>
  </r>
  <r>
    <x v="14"/>
    <s v="O"/>
    <x v="26"/>
    <n v="755201"/>
    <n v="4"/>
    <n v="24.57"/>
    <n v="40.568600000000004"/>
    <n v="1.2285000000000001E-2"/>
    <n v="2.0284300000000002E-2"/>
  </r>
  <r>
    <x v="14"/>
    <s v="O"/>
    <x v="26"/>
    <n v="765132"/>
    <n v="4"/>
    <n v="71.19"/>
    <n v="142.38"/>
    <n v="3.5595000000000002E-2"/>
    <n v="7.1190000000000003E-2"/>
  </r>
  <r>
    <x v="14"/>
    <s v="O"/>
    <x v="26"/>
    <n v="765203"/>
    <n v="4"/>
    <n v="20"/>
    <n v="20"/>
    <n v="0.01"/>
    <n v="0.01"/>
  </r>
  <r>
    <x v="14"/>
    <s v="O"/>
    <x v="26"/>
    <n v="765204"/>
    <n v="4"/>
    <n v="112"/>
    <n v="112"/>
    <n v="5.6000000000000001E-2"/>
    <n v="5.6000000000000001E-2"/>
  </r>
  <r>
    <x v="14"/>
    <s v="O"/>
    <x v="26"/>
    <n v="775133"/>
    <n v="4"/>
    <n v="296.37"/>
    <n v="351.74"/>
    <n v="0.14818500000000001"/>
    <n v="0.17587"/>
  </r>
  <r>
    <x v="14"/>
    <s v="O"/>
    <x v="26"/>
    <n v="775137"/>
    <n v="4"/>
    <n v="15.82"/>
    <n v="31.64"/>
    <n v="7.9100000000000004E-3"/>
    <n v="1.5820000000000001E-2"/>
  </r>
  <r>
    <x v="14"/>
    <s v="O"/>
    <x v="26"/>
    <n v="785102"/>
    <n v="4"/>
    <n v="94.92"/>
    <n v="189.84"/>
    <n v="4.7460000000000002E-2"/>
    <n v="9.4920000000000004E-2"/>
  </r>
  <r>
    <x v="14"/>
    <s v="O"/>
    <x v="26"/>
    <n v="785131"/>
    <n v="4"/>
    <n v="438.89"/>
    <n v="866.26980000000003"/>
    <n v="0.219445"/>
    <n v="0.43313489999999999"/>
  </r>
  <r>
    <x v="14"/>
    <s v="O"/>
    <x v="26"/>
    <n v="785132"/>
    <n v="4"/>
    <n v="63.28"/>
    <n v="126.56"/>
    <n v="3.1640000000000001E-2"/>
    <n v="6.3280000000000003E-2"/>
  </r>
  <r>
    <x v="14"/>
    <s v="O"/>
    <x v="26"/>
    <n v="785135"/>
    <n v="4"/>
    <n v="49.46"/>
    <n v="96.960800000000006"/>
    <n v="2.4730000000000002E-2"/>
    <n v="4.84804E-2"/>
  </r>
  <r>
    <x v="14"/>
    <s v="O"/>
    <x v="26"/>
    <n v="815100"/>
    <n v="4"/>
    <n v="67"/>
    <n v="67"/>
    <n v="3.3500000000000002E-2"/>
    <n v="3.3500000000000002E-2"/>
  </r>
  <r>
    <x v="14"/>
    <s v="O"/>
    <x v="26"/>
    <n v="815131"/>
    <n v="4"/>
    <n v="623"/>
    <n v="623"/>
    <n v="0.3115"/>
    <n v="0.3115"/>
  </r>
  <r>
    <x v="14"/>
    <s v="O"/>
    <x v="26"/>
    <n v="825132"/>
    <n v="4"/>
    <n v="1028"/>
    <n v="1028"/>
    <n v="0.51400000000000001"/>
    <n v="0.51400000000000001"/>
  </r>
  <r>
    <x v="14"/>
    <s v="O"/>
    <x v="27"/>
    <n v="685530"/>
    <n v="4"/>
    <n v="14.3"/>
    <n v="14.3"/>
    <n v="7.1500000000000001E-3"/>
    <n v="7.1500000000000001E-3"/>
  </r>
  <r>
    <x v="14"/>
    <s v="O"/>
    <x v="27"/>
    <n v="725630"/>
    <n v="4"/>
    <n v="60"/>
    <n v="60"/>
    <n v="0.03"/>
    <n v="0.03"/>
  </r>
  <r>
    <x v="14"/>
    <s v="O"/>
    <x v="27"/>
    <n v="725800"/>
    <n v="4"/>
    <n v="1.2"/>
    <n v="1.2"/>
    <n v="5.9999999999999995E-4"/>
    <n v="5.9999999999999995E-4"/>
  </r>
  <r>
    <x v="14"/>
    <s v="O"/>
    <x v="27"/>
    <n v="735700"/>
    <n v="4"/>
    <n v="240"/>
    <n v="240"/>
    <n v="0.12"/>
    <n v="0.12"/>
  </r>
  <r>
    <x v="14"/>
    <s v="O"/>
    <x v="27"/>
    <n v="735730"/>
    <n v="4"/>
    <n v="1.4"/>
    <n v="1.4"/>
    <n v="6.9999999999999999E-4"/>
    <n v="6.9999999999999999E-4"/>
  </r>
  <r>
    <x v="14"/>
    <s v="O"/>
    <x v="27"/>
    <n v="735800"/>
    <n v="4"/>
    <n v="2.6"/>
    <n v="2.6"/>
    <n v="1.2999999999999999E-3"/>
    <n v="1.2999999999999999E-3"/>
  </r>
  <r>
    <x v="14"/>
    <s v="O"/>
    <x v="28"/>
    <n v="655430"/>
    <n v="4"/>
    <n v="5"/>
    <n v="5"/>
    <n v="2.5000000000000001E-3"/>
    <n v="2.5000000000000001E-3"/>
  </r>
  <r>
    <x v="14"/>
    <s v="O"/>
    <x v="28"/>
    <n v="665430"/>
    <n v="4"/>
    <n v="0.95"/>
    <n v="0.95"/>
    <n v="4.75E-4"/>
    <n v="4.75E-4"/>
  </r>
  <r>
    <x v="14"/>
    <s v="O"/>
    <x v="28"/>
    <n v="675430"/>
    <n v="4"/>
    <n v="29.9"/>
    <n v="30.510200000000001"/>
    <n v="1.495E-2"/>
    <n v="1.5255100000000001E-2"/>
  </r>
  <r>
    <x v="14"/>
    <s v="O"/>
    <x v="28"/>
    <n v="675500"/>
    <n v="4"/>
    <n v="126.15"/>
    <n v="243.75"/>
    <n v="6.3075000000000006E-2"/>
    <n v="0.121875"/>
  </r>
  <r>
    <x v="15"/>
    <s v="A"/>
    <x v="0"/>
    <n v="345602"/>
    <n v="1"/>
    <n v="1980.04"/>
    <n v="1990.3052"/>
    <n v="0.99002000000000001"/>
    <n v="0.99515260000000005"/>
  </r>
  <r>
    <x v="15"/>
    <s v="A"/>
    <x v="0"/>
    <n v="345607"/>
    <n v="1"/>
    <n v="1107.9100000000001"/>
    <n v="1114.5714"/>
    <n v="0.55395500000000009"/>
    <n v="0.55728569999999999"/>
  </r>
  <r>
    <x v="15"/>
    <s v="A"/>
    <x v="0"/>
    <n v="355601"/>
    <n v="1"/>
    <n v="5223.3900000000003"/>
    <n v="5237.8355000000001"/>
    <n v="2.6116950000000001"/>
    <n v="2.61891775"/>
  </r>
  <r>
    <x v="15"/>
    <s v="A"/>
    <x v="0"/>
    <n v="355602"/>
    <n v="1"/>
    <n v="2770.32"/>
    <n v="2773.7370999999998"/>
    <n v="1.3851600000000002"/>
    <n v="1.38686855"/>
  </r>
  <r>
    <x v="15"/>
    <s v="A"/>
    <x v="0"/>
    <n v="355631"/>
    <n v="1"/>
    <n v="12734.98"/>
    <n v="12754.082"/>
    <n v="6.3674900000000001"/>
    <n v="6.3770410000000002"/>
  </r>
  <r>
    <x v="15"/>
    <s v="A"/>
    <x v="0"/>
    <n v="355632"/>
    <n v="1"/>
    <n v="2141"/>
    <n v="2141"/>
    <n v="1.0705"/>
    <n v="1.0705"/>
  </r>
  <r>
    <x v="15"/>
    <s v="A"/>
    <x v="0"/>
    <n v="355633"/>
    <n v="1"/>
    <n v="5539.72"/>
    <n v="5886.4"/>
    <n v="2.76986"/>
    <n v="2.9432"/>
  </r>
  <r>
    <x v="15"/>
    <s v="A"/>
    <x v="0"/>
    <n v="355634"/>
    <n v="1"/>
    <n v="2812.78"/>
    <n v="2812.78"/>
    <n v="1.40639"/>
    <n v="1.40639"/>
  </r>
  <r>
    <x v="15"/>
    <s v="A"/>
    <x v="0"/>
    <n v="355635"/>
    <n v="1"/>
    <n v="1650.1079999999999"/>
    <n v="1656.0063"/>
    <n v="0.82505399999999995"/>
    <n v="0.82800315000000002"/>
  </r>
  <r>
    <x v="15"/>
    <s v="A"/>
    <x v="0"/>
    <n v="355702"/>
    <n v="1"/>
    <n v="607.96"/>
    <n v="608.89880000000005"/>
    <n v="0.30398000000000003"/>
    <n v="0.30444940000000004"/>
  </r>
  <r>
    <x v="15"/>
    <s v="A"/>
    <x v="0"/>
    <n v="355703"/>
    <n v="1"/>
    <n v="2089.69"/>
    <n v="2089.69"/>
    <n v="1.044845"/>
    <n v="1.044845"/>
  </r>
  <r>
    <x v="15"/>
    <s v="A"/>
    <x v="0"/>
    <n v="355704"/>
    <n v="1"/>
    <n v="207.11199999999999"/>
    <n v="222.44800000000001"/>
    <n v="0.103556"/>
    <n v="0.111224"/>
  </r>
  <r>
    <x v="15"/>
    <s v="A"/>
    <x v="0"/>
    <n v="355705"/>
    <n v="1"/>
    <n v="24"/>
    <n v="24"/>
    <n v="1.2E-2"/>
    <n v="1.2E-2"/>
  </r>
  <r>
    <x v="15"/>
    <s v="A"/>
    <x v="0"/>
    <n v="355706"/>
    <n v="1"/>
    <n v="40.840000000000003"/>
    <n v="40.840000000000003"/>
    <n v="2.0420000000000001E-2"/>
    <n v="2.0420000000000001E-2"/>
  </r>
  <r>
    <x v="15"/>
    <s v="A"/>
    <x v="0"/>
    <n v="365630"/>
    <n v="1"/>
    <n v="1673"/>
    <n v="1673"/>
    <n v="0.83650000000000002"/>
    <n v="0.83650000000000002"/>
  </r>
  <r>
    <x v="15"/>
    <s v="A"/>
    <x v="0"/>
    <n v="365701"/>
    <n v="1"/>
    <n v="19936.57"/>
    <n v="19936.978200000001"/>
    <n v="9.9682849999999998"/>
    <n v="9.9684891000000011"/>
  </r>
  <r>
    <x v="15"/>
    <s v="A"/>
    <x v="0"/>
    <n v="365702"/>
    <n v="1"/>
    <n v="346.68"/>
    <n v="346.68"/>
    <n v="0.17333999999999999"/>
    <n v="0.17333999999999999"/>
  </r>
  <r>
    <x v="15"/>
    <s v="A"/>
    <x v="1"/>
    <n v="375700"/>
    <n v="1"/>
    <n v="529"/>
    <n v="529"/>
    <n v="0.26450000000000001"/>
    <n v="0.26450000000000001"/>
  </r>
  <r>
    <x v="15"/>
    <s v="A"/>
    <x v="1"/>
    <n v="375730"/>
    <n v="1"/>
    <n v="18250.23"/>
    <n v="18271.9954"/>
    <n v="9.1251149999999992"/>
    <n v="9.1359977000000008"/>
  </r>
  <r>
    <x v="15"/>
    <s v="A"/>
    <x v="1"/>
    <n v="375801"/>
    <n v="1"/>
    <n v="36530.79"/>
    <n v="36573.596299999997"/>
    <n v="18.265395000000002"/>
    <n v="18.286798149999999"/>
  </r>
  <r>
    <x v="15"/>
    <s v="A"/>
    <x v="1"/>
    <n v="375831"/>
    <n v="1"/>
    <n v="521.9"/>
    <n v="521.9"/>
    <n v="0.26095000000000002"/>
    <n v="0.26095000000000002"/>
  </r>
  <r>
    <x v="15"/>
    <s v="A"/>
    <x v="1"/>
    <n v="375832"/>
    <n v="1"/>
    <n v="6.97"/>
    <n v="6.97"/>
    <n v="3.4849999999999998E-3"/>
    <n v="3.4849999999999998E-3"/>
  </r>
  <r>
    <x v="15"/>
    <s v="A"/>
    <x v="1"/>
    <n v="385730"/>
    <n v="1"/>
    <n v="2095.5"/>
    <n v="2095.5"/>
    <n v="1.04775"/>
    <n v="1.04775"/>
  </r>
  <r>
    <x v="15"/>
    <s v="A"/>
    <x v="1"/>
    <n v="385800"/>
    <n v="1"/>
    <n v="20909.169999999998"/>
    <n v="20939.618999999999"/>
    <n v="10.454585"/>
    <n v="10.4698095"/>
  </r>
  <r>
    <x v="15"/>
    <s v="A"/>
    <x v="1"/>
    <n v="385831"/>
    <n v="1"/>
    <n v="8467.02"/>
    <n v="8468.9383999999991"/>
    <n v="4.2335099999999999"/>
    <n v="4.2344691999999995"/>
  </r>
  <r>
    <x v="15"/>
    <s v="A"/>
    <x v="1"/>
    <n v="385901"/>
    <n v="1"/>
    <n v="13.94"/>
    <n v="13.94"/>
    <n v="6.9699999999999996E-3"/>
    <n v="6.9699999999999996E-3"/>
  </r>
  <r>
    <x v="15"/>
    <s v="A"/>
    <x v="1"/>
    <n v="395600"/>
    <n v="1"/>
    <n v="271"/>
    <n v="271"/>
    <n v="0.13550000000000001"/>
    <n v="0.13550000000000001"/>
  </r>
  <r>
    <x v="15"/>
    <s v="A"/>
    <x v="1"/>
    <n v="395800"/>
    <n v="1"/>
    <n v="7509.58"/>
    <n v="7524.8861999999999"/>
    <n v="3.7547899999999998"/>
    <n v="3.7624431"/>
  </r>
  <r>
    <x v="15"/>
    <s v="A"/>
    <x v="1"/>
    <n v="395830"/>
    <n v="1"/>
    <n v="2785.11"/>
    <n v="2785.11"/>
    <n v="1.392555"/>
    <n v="1.392555"/>
  </r>
  <r>
    <x v="15"/>
    <s v="A"/>
    <x v="1"/>
    <n v="395901"/>
    <n v="1"/>
    <n v="289.10000000000002"/>
    <n v="289.10000000000002"/>
    <n v="0.14455000000000001"/>
    <n v="0.14455000000000001"/>
  </r>
  <r>
    <x v="15"/>
    <s v="A"/>
    <x v="2"/>
    <n v="395931"/>
    <n v="1"/>
    <n v="102.23"/>
    <n v="102.23"/>
    <n v="5.1115000000000001E-2"/>
    <n v="5.1115000000000001E-2"/>
  </r>
  <r>
    <x v="15"/>
    <s v="A"/>
    <x v="2"/>
    <n v="405830"/>
    <n v="1"/>
    <n v="2199.42"/>
    <n v="2199.42"/>
    <n v="1.09971"/>
    <n v="1.09971"/>
  </r>
  <r>
    <x v="15"/>
    <s v="A"/>
    <x v="2"/>
    <n v="405900"/>
    <n v="1"/>
    <n v="7258.9"/>
    <n v="7281.9"/>
    <n v="3.6294499999999998"/>
    <n v="3.6409499999999997"/>
  </r>
  <r>
    <x v="15"/>
    <s v="A"/>
    <x v="2"/>
    <n v="405933"/>
    <n v="1"/>
    <n v="42.86"/>
    <n v="57.11"/>
    <n v="2.1430000000000001E-2"/>
    <n v="2.8555000000000001E-2"/>
  </r>
  <r>
    <x v="15"/>
    <s v="A"/>
    <x v="2"/>
    <n v="405934"/>
    <n v="1"/>
    <n v="37"/>
    <n v="37"/>
    <n v="1.8499999999999999E-2"/>
    <n v="1.8499999999999999E-2"/>
  </r>
  <r>
    <x v="15"/>
    <s v="A"/>
    <x v="2"/>
    <n v="415830"/>
    <n v="1"/>
    <n v="51.18"/>
    <n v="51.18"/>
    <n v="2.5589999999999998E-2"/>
    <n v="2.5589999999999998E-2"/>
  </r>
  <r>
    <x v="15"/>
    <s v="A"/>
    <x v="2"/>
    <n v="415900"/>
    <n v="1"/>
    <n v="2654.75"/>
    <n v="2673.1581999999999"/>
    <n v="1.327375"/>
    <n v="1.3365791"/>
  </r>
  <r>
    <x v="15"/>
    <s v="A"/>
    <x v="2"/>
    <n v="415931"/>
    <n v="1"/>
    <n v="21.14"/>
    <n v="21.14"/>
    <n v="1.057E-2"/>
    <n v="1.057E-2"/>
  </r>
  <r>
    <x v="15"/>
    <s v="A"/>
    <x v="2"/>
    <n v="425900"/>
    <n v="1"/>
    <n v="607.9"/>
    <n v="610.59079999999994"/>
    <n v="0.30395"/>
    <n v="0.30529539999999999"/>
  </r>
  <r>
    <x v="15"/>
    <s v="A"/>
    <x v="2"/>
    <n v="425931"/>
    <n v="1"/>
    <n v="3960.8"/>
    <n v="3982.4276"/>
    <n v="1.9804000000000002"/>
    <n v="1.9912137999999999"/>
  </r>
  <r>
    <x v="15"/>
    <s v="A"/>
    <x v="2"/>
    <n v="426002"/>
    <n v="1"/>
    <n v="22.6"/>
    <n v="22.753900000000002"/>
    <n v="1.1300000000000001E-2"/>
    <n v="1.137695E-2"/>
  </r>
  <r>
    <x v="15"/>
    <s v="A"/>
    <x v="2"/>
    <n v="435900"/>
    <n v="2"/>
    <n v="100"/>
    <n v="102.0408"/>
    <n v="0.05"/>
    <n v="5.10204E-2"/>
  </r>
  <r>
    <x v="15"/>
    <s v="A"/>
    <x v="2"/>
    <n v="435931"/>
    <n v="2"/>
    <n v="9660.5300000000007"/>
    <n v="9807.9529999999995"/>
    <n v="4.8302650000000007"/>
    <n v="4.9039764999999997"/>
  </r>
  <r>
    <x v="15"/>
    <s v="A"/>
    <x v="2"/>
    <n v="435932"/>
    <n v="2"/>
    <n v="79.17"/>
    <n v="80.785700000000006"/>
    <n v="3.9585000000000002E-2"/>
    <n v="4.0392850000000001E-2"/>
  </r>
  <r>
    <x v="15"/>
    <s v="A"/>
    <x v="3"/>
    <n v="325700"/>
    <n v="1"/>
    <n v="6"/>
    <n v="6"/>
    <n v="3.0000000000000001E-3"/>
    <n v="3.0000000000000001E-3"/>
  </r>
  <r>
    <x v="15"/>
    <s v="A"/>
    <x v="3"/>
    <n v="335634"/>
    <n v="1"/>
    <n v="37"/>
    <n v="37"/>
    <n v="1.8499999999999999E-2"/>
    <n v="1.8499999999999999E-2"/>
  </r>
  <r>
    <x v="15"/>
    <s v="A"/>
    <x v="3"/>
    <n v="335701"/>
    <n v="1"/>
    <n v="4376.59"/>
    <n v="4381.1588000000002"/>
    <n v="2.1882950000000001"/>
    <n v="2.1905794000000003"/>
  </r>
  <r>
    <x v="15"/>
    <s v="A"/>
    <x v="3"/>
    <n v="335702"/>
    <n v="1"/>
    <n v="44.6"/>
    <n v="44.6"/>
    <n v="2.23E-2"/>
    <n v="2.23E-2"/>
  </r>
  <r>
    <x v="15"/>
    <s v="A"/>
    <x v="3"/>
    <n v="335703"/>
    <n v="1"/>
    <n v="104.7"/>
    <n v="104.7"/>
    <n v="5.2350000000000001E-2"/>
    <n v="5.2350000000000001E-2"/>
  </r>
  <r>
    <x v="15"/>
    <s v="A"/>
    <x v="3"/>
    <n v="335704"/>
    <n v="1"/>
    <n v="4.4000000000000004"/>
    <n v="7.3333000000000004"/>
    <n v="2.2000000000000001E-3"/>
    <n v="3.66665E-3"/>
  </r>
  <r>
    <x v="15"/>
    <s v="A"/>
    <x v="3"/>
    <n v="335731"/>
    <n v="1"/>
    <n v="13.4"/>
    <n v="16.333300000000001"/>
    <n v="6.7000000000000002E-3"/>
    <n v="8.166650000000001E-3"/>
  </r>
  <r>
    <x v="15"/>
    <s v="A"/>
    <x v="3"/>
    <n v="335732"/>
    <n v="1"/>
    <n v="12"/>
    <n v="12"/>
    <n v="6.0000000000000001E-3"/>
    <n v="6.0000000000000001E-3"/>
  </r>
  <r>
    <x v="15"/>
    <s v="A"/>
    <x v="3"/>
    <n v="335733"/>
    <n v="1"/>
    <n v="4.4000000000000004"/>
    <n v="7.3333000000000004"/>
    <n v="2.2000000000000001E-3"/>
    <n v="3.66665E-3"/>
  </r>
  <r>
    <x v="15"/>
    <s v="A"/>
    <x v="3"/>
    <n v="335734"/>
    <n v="1"/>
    <n v="4.4000000000000004"/>
    <n v="7.3333000000000004"/>
    <n v="2.2000000000000001E-3"/>
    <n v="3.66665E-3"/>
  </r>
  <r>
    <x v="15"/>
    <s v="A"/>
    <x v="3"/>
    <n v="345534"/>
    <n v="1"/>
    <n v="5889.2"/>
    <n v="5940.8856999999998"/>
    <n v="2.9445999999999999"/>
    <n v="2.97044285"/>
  </r>
  <r>
    <x v="15"/>
    <s v="A"/>
    <x v="3"/>
    <n v="345603"/>
    <n v="1"/>
    <n v="3743.49"/>
    <n v="3767.4097999999999"/>
    <n v="1.871745"/>
    <n v="1.8837048999999999"/>
  </r>
  <r>
    <x v="15"/>
    <s v="A"/>
    <x v="3"/>
    <n v="345605"/>
    <n v="1"/>
    <n v="1184"/>
    <n v="1184"/>
    <n v="0.59199999999999997"/>
    <n v="0.59199999999999997"/>
  </r>
  <r>
    <x v="15"/>
    <s v="A"/>
    <x v="3"/>
    <n v="345606"/>
    <n v="1"/>
    <n v="641.79999999999995"/>
    <n v="641.79999999999995"/>
    <n v="0.32089999999999996"/>
    <n v="0.32089999999999996"/>
  </r>
  <r>
    <x v="15"/>
    <s v="A"/>
    <x v="3"/>
    <n v="345631"/>
    <n v="1"/>
    <n v="949.11"/>
    <n v="952.56510000000003"/>
    <n v="0.474555"/>
    <n v="0.47628255000000003"/>
  </r>
  <r>
    <x v="15"/>
    <s v="A"/>
    <x v="3"/>
    <n v="345632"/>
    <n v="1"/>
    <n v="278"/>
    <n v="278"/>
    <n v="0.13900000000000001"/>
    <n v="0.13900000000000001"/>
  </r>
  <r>
    <x v="15"/>
    <s v="A"/>
    <x v="3"/>
    <n v="345701"/>
    <n v="1"/>
    <n v="931.69"/>
    <n v="932.24530000000004"/>
    <n v="0.46584500000000001"/>
    <n v="0.46612265000000003"/>
  </r>
  <r>
    <x v="15"/>
    <s v="A"/>
    <x v="3"/>
    <n v="345702"/>
    <n v="1"/>
    <n v="2665.77"/>
    <n v="2665.9740999999999"/>
    <n v="1.3328850000000001"/>
    <n v="1.3329870500000001"/>
  </r>
  <r>
    <x v="15"/>
    <s v="A"/>
    <x v="3"/>
    <n v="345703"/>
    <n v="1"/>
    <n v="21"/>
    <n v="21"/>
    <n v="1.0500000000000001E-2"/>
    <n v="1.0500000000000001E-2"/>
  </r>
  <r>
    <x v="15"/>
    <s v="A"/>
    <x v="3"/>
    <n v="345705"/>
    <n v="1"/>
    <n v="734.95"/>
    <n v="734.95"/>
    <n v="0.367475"/>
    <n v="0.367475"/>
  </r>
  <r>
    <x v="15"/>
    <s v="A"/>
    <x v="3"/>
    <n v="345706"/>
    <n v="1"/>
    <n v="476.25"/>
    <n v="476.25"/>
    <n v="0.238125"/>
    <n v="0.238125"/>
  </r>
  <r>
    <x v="15"/>
    <s v="A"/>
    <x v="3"/>
    <n v="345731"/>
    <n v="1"/>
    <n v="39"/>
    <n v="39"/>
    <n v="1.95E-2"/>
    <n v="1.95E-2"/>
  </r>
  <r>
    <x v="15"/>
    <s v="A"/>
    <x v="3"/>
    <n v="345732"/>
    <n v="1"/>
    <n v="35"/>
    <n v="35"/>
    <n v="1.7500000000000002E-2"/>
    <n v="1.7500000000000002E-2"/>
  </r>
  <r>
    <x v="15"/>
    <s v="A"/>
    <x v="3"/>
    <n v="345801"/>
    <n v="1"/>
    <n v="60.82"/>
    <n v="61.930599999999998"/>
    <n v="3.041E-2"/>
    <n v="3.0965299999999998E-2"/>
  </r>
  <r>
    <x v="15"/>
    <s v="A"/>
    <x v="3"/>
    <n v="345802"/>
    <n v="1"/>
    <n v="1.6"/>
    <n v="1.6"/>
    <n v="8.0000000000000004E-4"/>
    <n v="8.0000000000000004E-4"/>
  </r>
  <r>
    <x v="15"/>
    <s v="A"/>
    <x v="3"/>
    <n v="345803"/>
    <n v="1"/>
    <n v="121.47"/>
    <n v="123.13590000000001"/>
    <n v="6.0734999999999997E-2"/>
    <n v="6.1567950000000003E-2"/>
  </r>
  <r>
    <x v="15"/>
    <s v="A"/>
    <x v="3"/>
    <n v="355707"/>
    <n v="1"/>
    <n v="409.25"/>
    <n v="409.25"/>
    <n v="0.204625"/>
    <n v="0.204625"/>
  </r>
  <r>
    <x v="15"/>
    <s v="A"/>
    <x v="3"/>
    <n v="355731"/>
    <n v="1"/>
    <n v="206.3"/>
    <n v="206.3"/>
    <n v="0.10315000000000001"/>
    <n v="0.10315000000000001"/>
  </r>
  <r>
    <x v="15"/>
    <s v="A"/>
    <x v="3"/>
    <n v="355733"/>
    <n v="1"/>
    <n v="165.05"/>
    <n v="167.82650000000001"/>
    <n v="8.2525000000000001E-2"/>
    <n v="8.3913250000000009E-2"/>
  </r>
  <r>
    <x v="15"/>
    <s v="A"/>
    <x v="3"/>
    <n v="355801"/>
    <n v="1"/>
    <n v="163.36000000000001"/>
    <n v="163.36000000000001"/>
    <n v="8.1680000000000003E-2"/>
    <n v="8.1680000000000003E-2"/>
  </r>
  <r>
    <x v="15"/>
    <s v="A"/>
    <x v="3"/>
    <n v="355830"/>
    <n v="1"/>
    <n v="77.42"/>
    <n v="78.530600000000007"/>
    <n v="3.8710000000000001E-2"/>
    <n v="3.9265300000000003E-2"/>
  </r>
  <r>
    <x v="15"/>
    <s v="A"/>
    <x v="3"/>
    <n v="365804"/>
    <n v="1"/>
    <n v="2833.65"/>
    <n v="2833.65"/>
    <n v="1.416825"/>
    <n v="1.416825"/>
  </r>
  <r>
    <x v="15"/>
    <s v="A"/>
    <x v="3"/>
    <n v="365830"/>
    <n v="1"/>
    <n v="248.48"/>
    <n v="252.92240000000001"/>
    <n v="0.12423999999999999"/>
    <n v="0.1264612"/>
  </r>
  <r>
    <x v="15"/>
    <s v="A"/>
    <x v="4"/>
    <n v="365731"/>
    <n v="1"/>
    <n v="16040.89"/>
    <n v="16099.051600000001"/>
    <n v="8.0204450000000005"/>
    <n v="8.0495257999999996"/>
  </r>
  <r>
    <x v="15"/>
    <s v="A"/>
    <x v="4"/>
    <n v="365732"/>
    <n v="1"/>
    <n v="2515.84"/>
    <n v="2522.9828000000002"/>
    <n v="1.2579200000000001"/>
    <n v="1.2614914000000002"/>
  </r>
  <r>
    <x v="15"/>
    <s v="A"/>
    <x v="4"/>
    <n v="365733"/>
    <n v="1"/>
    <n v="1717.8"/>
    <n v="1723.3531"/>
    <n v="0.8589"/>
    <n v="0.86167654999999999"/>
  </r>
  <r>
    <x v="15"/>
    <s v="A"/>
    <x v="4"/>
    <n v="365734"/>
    <n v="1"/>
    <n v="7803.23"/>
    <n v="7811.5595999999996"/>
    <n v="3.9016149999999996"/>
    <n v="3.9057797999999999"/>
  </r>
  <r>
    <x v="15"/>
    <s v="A"/>
    <x v="4"/>
    <n v="365801"/>
    <n v="1"/>
    <n v="8567.14"/>
    <n v="8567.14"/>
    <n v="4.2835700000000001"/>
    <n v="4.2835700000000001"/>
  </r>
  <r>
    <x v="15"/>
    <s v="A"/>
    <x v="4"/>
    <n v="365802"/>
    <n v="1"/>
    <n v="2508.4499999999998"/>
    <n v="2508.4499999999998"/>
    <n v="1.2542249999999999"/>
    <n v="1.2542249999999999"/>
  </r>
  <r>
    <x v="15"/>
    <s v="A"/>
    <x v="4"/>
    <n v="365803"/>
    <n v="1"/>
    <n v="2663.97"/>
    <n v="2664.8476000000001"/>
    <n v="1.331985"/>
    <n v="1.3324237999999999"/>
  </r>
  <r>
    <x v="15"/>
    <s v="A"/>
    <x v="5"/>
    <n v="305431"/>
    <n v="1"/>
    <n v="206"/>
    <n v="206"/>
    <n v="0.10299999999999999"/>
    <n v="0.10299999999999999"/>
  </r>
  <r>
    <x v="15"/>
    <s v="A"/>
    <x v="5"/>
    <n v="305531"/>
    <n v="1"/>
    <n v="24.75"/>
    <n v="28.125"/>
    <n v="1.2375000000000001E-2"/>
    <n v="1.40625E-2"/>
  </r>
  <r>
    <x v="15"/>
    <s v="A"/>
    <x v="5"/>
    <n v="315431"/>
    <n v="1"/>
    <n v="247.36"/>
    <n v="252.40819999999999"/>
    <n v="0.12368000000000001"/>
    <n v="0.12620409999999999"/>
  </r>
  <r>
    <x v="15"/>
    <s v="A"/>
    <x v="5"/>
    <n v="315432"/>
    <n v="1"/>
    <n v="3460.16"/>
    <n v="3519.2739999999999"/>
    <n v="1.7300799999999998"/>
    <n v="1.7596369999999999"/>
  </r>
  <r>
    <x v="15"/>
    <s v="A"/>
    <x v="5"/>
    <n v="315501"/>
    <n v="1"/>
    <n v="478.68"/>
    <n v="488.8623"/>
    <n v="0.23934"/>
    <n v="0.24443115000000001"/>
  </r>
  <r>
    <x v="15"/>
    <s v="A"/>
    <x v="5"/>
    <n v="315502"/>
    <n v="1"/>
    <n v="2096.42"/>
    <n v="2110.701"/>
    <n v="1.0482100000000001"/>
    <n v="1.0553505000000001"/>
  </r>
  <r>
    <x v="15"/>
    <s v="A"/>
    <x v="5"/>
    <n v="315503"/>
    <n v="1"/>
    <n v="29.75"/>
    <n v="33.226999999999997"/>
    <n v="1.4874999999999999E-2"/>
    <n v="1.66135E-2"/>
  </r>
  <r>
    <x v="15"/>
    <s v="A"/>
    <x v="5"/>
    <n v="315531"/>
    <n v="1"/>
    <n v="98"/>
    <n v="100"/>
    <n v="4.9000000000000002E-2"/>
    <n v="0.05"/>
  </r>
  <r>
    <x v="15"/>
    <s v="A"/>
    <x v="5"/>
    <n v="325431"/>
    <n v="1"/>
    <n v="6549.3"/>
    <n v="6620.7757000000001"/>
    <n v="3.2746500000000003"/>
    <n v="3.3103878500000001"/>
  </r>
  <r>
    <x v="15"/>
    <s v="A"/>
    <x v="5"/>
    <n v="325433"/>
    <n v="1"/>
    <n v="3557.78"/>
    <n v="3625.0610999999999"/>
    <n v="1.7788900000000001"/>
    <n v="1.81253055"/>
  </r>
  <r>
    <x v="15"/>
    <s v="A"/>
    <x v="5"/>
    <n v="325503"/>
    <n v="1"/>
    <n v="16"/>
    <n v="16.326499999999999"/>
    <n v="8.0000000000000002E-3"/>
    <n v="8.1632500000000004E-3"/>
  </r>
  <r>
    <x v="15"/>
    <s v="A"/>
    <x v="5"/>
    <n v="325532"/>
    <n v="1"/>
    <n v="525"/>
    <n v="527.26530000000002"/>
    <n v="0.26250000000000001"/>
    <n v="0.26363265000000002"/>
  </r>
  <r>
    <x v="15"/>
    <s v="A"/>
    <x v="5"/>
    <n v="325533"/>
    <n v="1"/>
    <n v="40"/>
    <n v="40"/>
    <n v="0.02"/>
    <n v="0.02"/>
  </r>
  <r>
    <x v="15"/>
    <s v="A"/>
    <x v="5"/>
    <n v="325601"/>
    <n v="1"/>
    <n v="40"/>
    <n v="40"/>
    <n v="0.02"/>
    <n v="0.02"/>
  </r>
  <r>
    <x v="15"/>
    <s v="A"/>
    <x v="5"/>
    <n v="325602"/>
    <n v="1"/>
    <n v="525"/>
    <n v="525"/>
    <n v="0.26250000000000001"/>
    <n v="0.26250000000000001"/>
  </r>
  <r>
    <x v="15"/>
    <s v="A"/>
    <x v="5"/>
    <n v="325603"/>
    <n v="1"/>
    <n v="251"/>
    <n v="254.32650000000001"/>
    <n v="0.1255"/>
    <n v="0.12716325000000001"/>
  </r>
  <r>
    <x v="15"/>
    <s v="A"/>
    <x v="5"/>
    <n v="325631"/>
    <n v="1"/>
    <n v="75.849999999999994"/>
    <n v="75.849999999999994"/>
    <n v="3.7925E-2"/>
    <n v="3.7925E-2"/>
  </r>
  <r>
    <x v="15"/>
    <s v="A"/>
    <x v="5"/>
    <n v="335506"/>
    <n v="1"/>
    <n v="698.54"/>
    <n v="712.79600000000005"/>
    <n v="0.34926999999999997"/>
    <n v="0.35639800000000005"/>
  </r>
  <r>
    <x v="15"/>
    <s v="A"/>
    <x v="5"/>
    <n v="335533"/>
    <n v="1"/>
    <n v="440.65"/>
    <n v="446.39859999999999"/>
    <n v="0.22032499999999999"/>
    <n v="0.22319929999999999"/>
  </r>
  <r>
    <x v="15"/>
    <s v="A"/>
    <x v="5"/>
    <n v="335534"/>
    <n v="1"/>
    <n v="198.88"/>
    <n v="202.67670000000001"/>
    <n v="9.9440000000000001E-2"/>
    <n v="0.10133835000000001"/>
  </r>
  <r>
    <x v="15"/>
    <s v="A"/>
    <x v="5"/>
    <n v="335535"/>
    <n v="1"/>
    <n v="581.55999999999995"/>
    <n v="590.4375"/>
    <n v="0.29077999999999998"/>
    <n v="0.29521874999999997"/>
  </r>
  <r>
    <x v="15"/>
    <s v="A"/>
    <x v="5"/>
    <n v="335601"/>
    <n v="1"/>
    <n v="1749.4"/>
    <n v="1772.9299000000001"/>
    <n v="0.87470000000000003"/>
    <n v="0.88646495000000003"/>
  </r>
  <r>
    <x v="15"/>
    <s v="A"/>
    <x v="5"/>
    <n v="335602"/>
    <n v="1"/>
    <n v="505.1"/>
    <n v="508.42450000000002"/>
    <n v="0.25255"/>
    <n v="0.25421225000000003"/>
  </r>
  <r>
    <x v="15"/>
    <s v="A"/>
    <x v="5"/>
    <n v="335632"/>
    <n v="1"/>
    <n v="17"/>
    <n v="17"/>
    <n v="8.5000000000000006E-3"/>
    <n v="8.5000000000000006E-3"/>
  </r>
  <r>
    <x v="15"/>
    <s v="A"/>
    <x v="5"/>
    <n v="335633"/>
    <n v="1"/>
    <n v="10.65"/>
    <n v="10.8673"/>
    <n v="5.3249999999999999E-3"/>
    <n v="5.4336499999999999E-3"/>
  </r>
  <r>
    <x v="15"/>
    <s v="A"/>
    <x v="5"/>
    <n v="345535"/>
    <n v="1"/>
    <n v="3049.46"/>
    <n v="3077.6703000000002"/>
    <n v="1.5247299999999999"/>
    <n v="1.5388351500000002"/>
  </r>
  <r>
    <x v="15"/>
    <s v="A"/>
    <x v="5"/>
    <n v="345604"/>
    <n v="1"/>
    <n v="143.47999999999999"/>
    <n v="146.3665"/>
    <n v="7.1739999999999998E-2"/>
    <n v="7.3183250000000005E-2"/>
  </r>
  <r>
    <x v="15"/>
    <s v="A"/>
    <x v="6"/>
    <n v="325432"/>
    <n v="1"/>
    <n v="123.68"/>
    <n v="126.2041"/>
    <n v="6.1840000000000006E-2"/>
    <n v="6.3102049999999993E-2"/>
  </r>
  <r>
    <x v="15"/>
    <s v="A"/>
    <x v="6"/>
    <n v="325434"/>
    <n v="1"/>
    <n v="61.84"/>
    <n v="63.101999999999997"/>
    <n v="3.0920000000000003E-2"/>
    <n v="3.1550999999999996E-2"/>
  </r>
  <r>
    <x v="15"/>
    <s v="A"/>
    <x v="6"/>
    <n v="335431"/>
    <n v="1"/>
    <n v="1800.32"/>
    <n v="1837.0613000000001"/>
    <n v="0.90015999999999996"/>
    <n v="0.91853065"/>
  </r>
  <r>
    <x v="15"/>
    <s v="A"/>
    <x v="6"/>
    <n v="335432"/>
    <n v="1"/>
    <n v="969.32"/>
    <n v="989.10209999999995"/>
    <n v="0.48466000000000004"/>
    <n v="0.49455104999999999"/>
  </r>
  <r>
    <x v="15"/>
    <s v="A"/>
    <x v="6"/>
    <n v="335501"/>
    <n v="1"/>
    <n v="305.74"/>
    <n v="311.69389999999999"/>
    <n v="0.15287000000000001"/>
    <n v="0.15584694999999998"/>
  </r>
  <r>
    <x v="15"/>
    <s v="A"/>
    <x v="6"/>
    <n v="335502"/>
    <n v="1"/>
    <n v="465.18"/>
    <n v="474.67349999999999"/>
    <n v="0.23258999999999999"/>
    <n v="0.23733674999999999"/>
  </r>
  <r>
    <x v="15"/>
    <s v="A"/>
    <x v="6"/>
    <n v="335504"/>
    <n v="1"/>
    <n v="105.26"/>
    <n v="107.40819999999999"/>
    <n v="5.2630000000000003E-2"/>
    <n v="5.3704099999999998E-2"/>
  </r>
  <r>
    <x v="15"/>
    <s v="A"/>
    <x v="6"/>
    <n v="335505"/>
    <n v="1"/>
    <n v="401.3"/>
    <n v="409.4898"/>
    <n v="0.20065"/>
    <n v="0.20474490000000001"/>
  </r>
  <r>
    <x v="15"/>
    <s v="A"/>
    <x v="6"/>
    <n v="335531"/>
    <n v="1"/>
    <n v="314.49"/>
    <n v="320.71460000000002"/>
    <n v="0.157245"/>
    <n v="0.16035730000000001"/>
  </r>
  <r>
    <x v="15"/>
    <s v="A"/>
    <x v="6"/>
    <n v="335532"/>
    <n v="1"/>
    <n v="541.16999999999996"/>
    <n v="550.10509999999999"/>
    <n v="0.27058499999999996"/>
    <n v="0.27505255000000001"/>
  </r>
  <r>
    <x v="15"/>
    <s v="A"/>
    <x v="6"/>
    <n v="345430"/>
    <n v="1"/>
    <n v="432.06"/>
    <n v="440.87759999999997"/>
    <n v="0.21603"/>
    <n v="0.22043879999999999"/>
  </r>
  <r>
    <x v="15"/>
    <s v="A"/>
    <x v="6"/>
    <n v="345500"/>
    <n v="1"/>
    <n v="4519.38"/>
    <n v="4585.0147999999999"/>
    <n v="2.25969"/>
    <n v="2.2925073999999999"/>
  </r>
  <r>
    <x v="15"/>
    <s v="A"/>
    <x v="6"/>
    <n v="345532"/>
    <n v="1"/>
    <n v="880.37"/>
    <n v="896.10469999999998"/>
    <n v="0.44018499999999999"/>
    <n v="0.44805234999999999"/>
  </r>
  <r>
    <x v="15"/>
    <s v="A"/>
    <x v="6"/>
    <n v="345533"/>
    <n v="1"/>
    <n v="928.33"/>
    <n v="928.91610000000003"/>
    <n v="0.46416499999999999"/>
    <n v="0.46445805000000001"/>
  </r>
  <r>
    <x v="15"/>
    <s v="A"/>
    <x v="6"/>
    <n v="345536"/>
    <n v="1"/>
    <n v="5543.82"/>
    <n v="5628.0036"/>
    <n v="2.7719099999999997"/>
    <n v="2.8140018000000002"/>
  </r>
  <r>
    <x v="15"/>
    <s v="A"/>
    <x v="6"/>
    <n v="345537"/>
    <n v="1"/>
    <n v="1741.96"/>
    <n v="1773.5309"/>
    <n v="0.87097999999999998"/>
    <n v="0.88676544999999996"/>
  </r>
  <r>
    <x v="15"/>
    <s v="A"/>
    <x v="6"/>
    <n v="355500"/>
    <n v="1"/>
    <n v="16.8"/>
    <n v="16.8"/>
    <n v="8.4000000000000012E-3"/>
    <n v="8.4000000000000012E-3"/>
  </r>
  <r>
    <x v="15"/>
    <s v="A"/>
    <x v="6"/>
    <n v="355530"/>
    <n v="1"/>
    <n v="2130.13"/>
    <n v="2130.4922000000001"/>
    <n v="1.0650650000000002"/>
    <n v="1.0652461"/>
  </r>
  <r>
    <x v="15"/>
    <s v="E"/>
    <x v="7"/>
    <n v="445932"/>
    <n v="2"/>
    <n v="1403.12"/>
    <n v="1449.7199000000001"/>
    <n v="0.70155999999999996"/>
    <n v="0.72485995000000003"/>
  </r>
  <r>
    <x v="15"/>
    <s v="E"/>
    <x v="7"/>
    <n v="465902"/>
    <n v="2"/>
    <n v="3630.08"/>
    <n v="3683.3357000000001"/>
    <n v="1.81504"/>
    <n v="1.8416678500000001"/>
  </r>
  <r>
    <x v="15"/>
    <s v="E"/>
    <x v="7"/>
    <n v="465903"/>
    <n v="2"/>
    <n v="2762.4"/>
    <n v="2798.1632"/>
    <n v="1.3812"/>
    <n v="1.3990815999999999"/>
  </r>
  <r>
    <x v="15"/>
    <s v="E"/>
    <x v="7"/>
    <n v="465931"/>
    <n v="2"/>
    <n v="486"/>
    <n v="495.91829999999999"/>
    <n v="0.24299999999999999"/>
    <n v="0.24795914999999999"/>
  </r>
  <r>
    <x v="15"/>
    <s v="E"/>
    <x v="7"/>
    <n v="466002"/>
    <n v="2"/>
    <n v="253.39"/>
    <n v="258.56130000000002"/>
    <n v="0.126695"/>
    <n v="0.12928065"/>
  </r>
  <r>
    <x v="15"/>
    <s v="E"/>
    <x v="7"/>
    <n v="466004"/>
    <n v="2"/>
    <n v="550.49"/>
    <n v="558.99"/>
    <n v="0.27524500000000002"/>
    <n v="0.27949499999999999"/>
  </r>
  <r>
    <x v="15"/>
    <s v="E"/>
    <x v="7"/>
    <n v="466005"/>
    <n v="2"/>
    <n v="462.6"/>
    <n v="472.041"/>
    <n v="0.23130000000000001"/>
    <n v="0.23602049999999999"/>
  </r>
  <r>
    <x v="15"/>
    <s v="E"/>
    <x v="8"/>
    <n v="445900"/>
    <n v="2"/>
    <n v="105.4"/>
    <n v="107"/>
    <n v="5.2700000000000004E-2"/>
    <n v="5.3499999999999999E-2"/>
  </r>
  <r>
    <x v="15"/>
    <s v="E"/>
    <x v="8"/>
    <n v="445931"/>
    <n v="2"/>
    <n v="1340.8"/>
    <n v="1382.0628999999999"/>
    <n v="0.6704"/>
    <n v="0.69103144999999999"/>
  </r>
  <r>
    <x v="15"/>
    <s v="E"/>
    <x v="8"/>
    <n v="446001"/>
    <n v="2"/>
    <n v="2.64"/>
    <n v="2.6939000000000002"/>
    <n v="1.32E-3"/>
    <n v="1.3469500000000002E-3"/>
  </r>
  <r>
    <x v="15"/>
    <s v="E"/>
    <x v="8"/>
    <n v="455900"/>
    <n v="2"/>
    <n v="128.19999999999999"/>
    <n v="130.2653"/>
    <n v="6.409999999999999E-2"/>
    <n v="6.513265E-2"/>
  </r>
  <r>
    <x v="15"/>
    <s v="E"/>
    <x v="8"/>
    <n v="455930"/>
    <n v="2"/>
    <n v="196.5"/>
    <n v="200.5102"/>
    <n v="9.8250000000000004E-2"/>
    <n v="0.1002551"/>
  </r>
  <r>
    <x v="15"/>
    <s v="E"/>
    <x v="8"/>
    <n v="456001"/>
    <n v="2"/>
    <n v="0.96"/>
    <n v="0.97960000000000003"/>
    <n v="4.7999999999999996E-4"/>
    <n v="4.8979999999999998E-4"/>
  </r>
  <r>
    <x v="15"/>
    <s v="E"/>
    <x v="8"/>
    <n v="456004"/>
    <n v="2"/>
    <n v="0.24"/>
    <n v="0.24490000000000001"/>
    <n v="1.1999999999999999E-4"/>
    <n v="1.2244999999999999E-4"/>
  </r>
  <r>
    <x v="15"/>
    <s v="E"/>
    <x v="8"/>
    <n v="465901"/>
    <n v="2"/>
    <n v="6435.2"/>
    <n v="6496.1836999999996"/>
    <n v="3.2176"/>
    <n v="3.2480918499999998"/>
  </r>
  <r>
    <x v="15"/>
    <s v="E"/>
    <x v="8"/>
    <n v="465904"/>
    <n v="2"/>
    <n v="7.84"/>
    <n v="8"/>
    <n v="3.9199999999999999E-3"/>
    <n v="4.0000000000000001E-3"/>
  </r>
  <r>
    <x v="15"/>
    <s v="E"/>
    <x v="8"/>
    <n v="465932"/>
    <n v="2"/>
    <n v="2620.4899999999998"/>
    <n v="2673.9695000000002"/>
    <n v="1.3102449999999999"/>
    <n v="1.3369847500000001"/>
  </r>
  <r>
    <x v="15"/>
    <s v="E"/>
    <x v="8"/>
    <n v="465933"/>
    <n v="2"/>
    <n v="12.46"/>
    <n v="12.7143"/>
    <n v="6.2300000000000003E-3"/>
    <n v="6.3571499999999998E-3"/>
  </r>
  <r>
    <x v="15"/>
    <s v="E"/>
    <x v="8"/>
    <n v="466001"/>
    <n v="2"/>
    <n v="49.84"/>
    <n v="50.857199999999999"/>
    <n v="2.4920000000000001E-2"/>
    <n v="2.5428599999999999E-2"/>
  </r>
  <r>
    <x v="15"/>
    <s v="E"/>
    <x v="8"/>
    <n v="475500"/>
    <n v="2"/>
    <n v="63"/>
    <n v="63"/>
    <n v="3.15E-2"/>
    <n v="3.15E-2"/>
  </r>
  <r>
    <x v="15"/>
    <s v="E"/>
    <x v="8"/>
    <n v="475830"/>
    <n v="2"/>
    <n v="213"/>
    <n v="406"/>
    <n v="0.1065"/>
    <n v="0.20300000000000001"/>
  </r>
  <r>
    <x v="15"/>
    <s v="E"/>
    <x v="8"/>
    <n v="475900"/>
    <n v="2"/>
    <n v="1782.56"/>
    <n v="1922.6531"/>
    <n v="0.89127999999999996"/>
    <n v="0.96132655"/>
  </r>
  <r>
    <x v="15"/>
    <s v="E"/>
    <x v="8"/>
    <n v="475931"/>
    <n v="2"/>
    <n v="1898.59"/>
    <n v="1934.2959000000001"/>
    <n v="0.949295"/>
    <n v="0.96714795000000009"/>
  </r>
  <r>
    <x v="15"/>
    <s v="E"/>
    <x v="8"/>
    <n v="476001"/>
    <n v="2"/>
    <n v="3.96"/>
    <n v="4.0407999999999999"/>
    <n v="1.98E-3"/>
    <n v="2.0203999999999999E-3"/>
  </r>
  <r>
    <x v="15"/>
    <s v="E"/>
    <x v="8"/>
    <n v="485730"/>
    <n v="2"/>
    <n v="163.16999999999999"/>
    <n v="166.5"/>
    <n v="8.1584999999999991E-2"/>
    <n v="8.3250000000000005E-2"/>
  </r>
  <r>
    <x v="15"/>
    <s v="E"/>
    <x v="8"/>
    <n v="485800"/>
    <n v="2"/>
    <n v="3087.06"/>
    <n v="3377.9812000000002"/>
    <n v="1.5435300000000001"/>
    <n v="1.6889906000000001"/>
  </r>
  <r>
    <x v="15"/>
    <s v="E"/>
    <x v="8"/>
    <n v="485831"/>
    <n v="2"/>
    <n v="1572.43"/>
    <n v="1833.0355999999999"/>
    <n v="0.786215"/>
    <n v="0.91651779999999994"/>
  </r>
  <r>
    <x v="15"/>
    <s v="E"/>
    <x v="8"/>
    <n v="485901"/>
    <n v="2"/>
    <n v="1828.04"/>
    <n v="1864.3510000000001"/>
    <n v="0.91401999999999994"/>
    <n v="0.93217550000000005"/>
  </r>
  <r>
    <x v="15"/>
    <s v="E"/>
    <x v="8"/>
    <n v="485931"/>
    <n v="2"/>
    <n v="1905.54"/>
    <n v="1995.9939999999999"/>
    <n v="0.95277000000000001"/>
    <n v="0.99799699999999991"/>
  </r>
  <r>
    <x v="15"/>
    <s v="E"/>
    <x v="9"/>
    <n v="466003"/>
    <n v="2"/>
    <n v="1481.33"/>
    <n v="1509.4594"/>
    <n v="0.74066500000000002"/>
    <n v="0.75472969999999995"/>
  </r>
  <r>
    <x v="15"/>
    <s v="E"/>
    <x v="9"/>
    <n v="466031"/>
    <n v="2"/>
    <n v="661.54"/>
    <n v="675.04089999999997"/>
    <n v="0.33077000000000001"/>
    <n v="0.33752044999999997"/>
  </r>
  <r>
    <x v="15"/>
    <s v="E"/>
    <x v="9"/>
    <n v="466032"/>
    <n v="2"/>
    <n v="1605.11"/>
    <n v="1637.8675000000001"/>
    <n v="0.80255499999999991"/>
    <n v="0.81893375000000002"/>
  </r>
  <r>
    <x v="15"/>
    <s v="E"/>
    <x v="9"/>
    <n v="466033"/>
    <n v="2"/>
    <n v="180.08"/>
    <n v="183.755"/>
    <n v="9.0040000000000009E-2"/>
    <n v="9.1877500000000001E-2"/>
  </r>
  <r>
    <x v="15"/>
    <s v="E"/>
    <x v="9"/>
    <n v="466100"/>
    <n v="2"/>
    <n v="58"/>
    <n v="58"/>
    <n v="2.9000000000000001E-2"/>
    <n v="2.9000000000000001E-2"/>
  </r>
  <r>
    <x v="15"/>
    <s v="E"/>
    <x v="9"/>
    <n v="475933"/>
    <n v="2"/>
    <n v="258.05"/>
    <n v="263.2756"/>
    <n v="0.129025"/>
    <n v="0.1316378"/>
  </r>
  <r>
    <x v="15"/>
    <s v="E"/>
    <x v="9"/>
    <n v="476003"/>
    <n v="2"/>
    <n v="2753.05"/>
    <n v="2808.1938"/>
    <n v="1.376525"/>
    <n v="1.4040969000000001"/>
  </r>
  <r>
    <x v="15"/>
    <s v="E"/>
    <x v="9"/>
    <n v="476004"/>
    <n v="2"/>
    <n v="506.39"/>
    <n v="514.78790000000004"/>
    <n v="0.253195"/>
    <n v="0.25739395000000004"/>
  </r>
  <r>
    <x v="15"/>
    <s v="E"/>
    <x v="9"/>
    <n v="476005"/>
    <n v="2"/>
    <n v="855.39"/>
    <n v="869.70820000000003"/>
    <n v="0.42769499999999999"/>
    <n v="0.43485410000000002"/>
  </r>
  <r>
    <x v="15"/>
    <s v="E"/>
    <x v="9"/>
    <n v="476006"/>
    <n v="2"/>
    <n v="1088.1400000000001"/>
    <n v="1109.8307"/>
    <n v="0.54407000000000005"/>
    <n v="0.55491535000000003"/>
  </r>
  <r>
    <x v="15"/>
    <s v="E"/>
    <x v="9"/>
    <n v="476007"/>
    <n v="2"/>
    <n v="232.99"/>
    <n v="237.7449"/>
    <n v="0.116495"/>
    <n v="0.11887245"/>
  </r>
  <r>
    <x v="15"/>
    <s v="E"/>
    <x v="9"/>
    <n v="476008"/>
    <n v="2"/>
    <n v="272"/>
    <n v="277.34699999999998"/>
    <n v="0.13600000000000001"/>
    <n v="0.13867349999999998"/>
  </r>
  <r>
    <x v="15"/>
    <s v="E"/>
    <x v="9"/>
    <n v="476009"/>
    <n v="2"/>
    <n v="39"/>
    <n v="39.795900000000003"/>
    <n v="1.95E-2"/>
    <n v="1.9897950000000001E-2"/>
  </r>
  <r>
    <x v="15"/>
    <s v="E"/>
    <x v="9"/>
    <n v="476031"/>
    <n v="2"/>
    <n v="431.36"/>
    <n v="440.16329999999999"/>
    <n v="0.21568000000000001"/>
    <n v="0.22008164999999999"/>
  </r>
  <r>
    <x v="15"/>
    <s v="E"/>
    <x v="9"/>
    <n v="476032"/>
    <n v="2"/>
    <n v="1298.98"/>
    <n v="1325.2041999999999"/>
    <n v="0.64949000000000001"/>
    <n v="0.66260209999999997"/>
  </r>
  <r>
    <x v="15"/>
    <s v="E"/>
    <x v="9"/>
    <n v="476034"/>
    <n v="2"/>
    <n v="471.37"/>
    <n v="480.9898"/>
    <n v="0.23568500000000001"/>
    <n v="0.24049490000000001"/>
  </r>
  <r>
    <x v="15"/>
    <s v="E"/>
    <x v="9"/>
    <n v="476035"/>
    <n v="2"/>
    <n v="385.61"/>
    <n v="389.78570000000002"/>
    <n v="0.192805"/>
    <n v="0.19489285000000001"/>
  </r>
  <r>
    <x v="15"/>
    <s v="E"/>
    <x v="9"/>
    <n v="476102"/>
    <n v="2"/>
    <n v="13.14"/>
    <n v="13.408200000000001"/>
    <n v="6.5700000000000003E-3"/>
    <n v="6.7041000000000002E-3"/>
  </r>
  <r>
    <x v="15"/>
    <s v="E"/>
    <x v="9"/>
    <n v="485932"/>
    <n v="2"/>
    <n v="2221.65"/>
    <n v="2266.9694"/>
    <n v="1.110825"/>
    <n v="1.1334846999999999"/>
  </r>
  <r>
    <x v="15"/>
    <s v="E"/>
    <x v="9"/>
    <n v="486001"/>
    <n v="2"/>
    <n v="136.30000000000001"/>
    <n v="139.08160000000001"/>
    <n v="6.8150000000000002E-2"/>
    <n v="6.95408E-2"/>
  </r>
  <r>
    <x v="15"/>
    <s v="E"/>
    <x v="9"/>
    <n v="486003"/>
    <n v="2"/>
    <n v="2"/>
    <n v="2"/>
    <n v="1E-3"/>
    <n v="1E-3"/>
  </r>
  <r>
    <x v="15"/>
    <s v="E"/>
    <x v="9"/>
    <n v="486005"/>
    <n v="2"/>
    <n v="45.85"/>
    <n v="46.785699999999999"/>
    <n v="2.2925000000000001E-2"/>
    <n v="2.339285E-2"/>
  </r>
  <r>
    <x v="15"/>
    <s v="E"/>
    <x v="9"/>
    <n v="486034"/>
    <n v="2"/>
    <n v="1157.55"/>
    <n v="1181.1733999999999"/>
    <n v="0.57877499999999993"/>
    <n v="0.59058669999999991"/>
  </r>
  <r>
    <x v="15"/>
    <s v="E"/>
    <x v="10"/>
    <n v="475932"/>
    <n v="2"/>
    <n v="2172.8000000000002"/>
    <n v="2210.4283999999998"/>
    <n v="1.0864"/>
    <n v="1.1052141999999998"/>
  </r>
  <r>
    <x v="15"/>
    <s v="E"/>
    <x v="10"/>
    <n v="475934"/>
    <n v="2"/>
    <n v="129"/>
    <n v="131.6327"/>
    <n v="6.4500000000000002E-2"/>
    <n v="6.5816349999999996E-2"/>
  </r>
  <r>
    <x v="15"/>
    <s v="E"/>
    <x v="10"/>
    <n v="476002"/>
    <n v="2"/>
    <n v="115"/>
    <n v="115"/>
    <n v="5.7500000000000002E-2"/>
    <n v="5.7500000000000002E-2"/>
  </r>
  <r>
    <x v="15"/>
    <s v="E"/>
    <x v="10"/>
    <n v="485935"/>
    <n v="2"/>
    <n v="4600.05"/>
    <n v="4679.2547999999997"/>
    <n v="2.3000250000000002"/>
    <n v="2.3396273999999999"/>
  </r>
  <r>
    <x v="15"/>
    <s v="H"/>
    <x v="29"/>
    <n v="525902"/>
    <n v="2"/>
    <n v="97.3"/>
    <n v="99.285799999999995"/>
    <n v="4.8649999999999999E-2"/>
    <n v="4.9642899999999997E-2"/>
  </r>
  <r>
    <x v="15"/>
    <s v="H"/>
    <x v="29"/>
    <n v="525931"/>
    <n v="2"/>
    <n v="142.6"/>
    <n v="145.5102"/>
    <n v="7.1300000000000002E-2"/>
    <n v="7.2755100000000003E-2"/>
  </r>
  <r>
    <x v="15"/>
    <s v="H"/>
    <x v="29"/>
    <n v="535901"/>
    <n v="2"/>
    <n v="1.3"/>
    <n v="1.3265"/>
    <n v="6.4999999999999997E-4"/>
    <n v="6.6324999999999999E-4"/>
  </r>
  <r>
    <x v="15"/>
    <s v="H"/>
    <x v="11"/>
    <n v="515907"/>
    <n v="2"/>
    <n v="662.44"/>
    <n v="675.30610000000001"/>
    <n v="0.33122000000000001"/>
    <n v="0.33765305000000001"/>
  </r>
  <r>
    <x v="15"/>
    <s v="H"/>
    <x v="11"/>
    <n v="515908"/>
    <n v="2"/>
    <n v="8"/>
    <n v="8"/>
    <n v="4.0000000000000001E-3"/>
    <n v="4.0000000000000001E-3"/>
  </r>
  <r>
    <x v="15"/>
    <s v="H"/>
    <x v="11"/>
    <n v="515931"/>
    <n v="2"/>
    <n v="0.2"/>
    <n v="0.2041"/>
    <n v="1E-4"/>
    <n v="1.0205E-4"/>
  </r>
  <r>
    <x v="15"/>
    <s v="H"/>
    <x v="11"/>
    <n v="515935"/>
    <n v="2"/>
    <n v="409"/>
    <n v="417.30610000000001"/>
    <n v="0.20449999999999999"/>
    <n v="0.20865305000000001"/>
  </r>
  <r>
    <x v="15"/>
    <s v="H"/>
    <x v="11"/>
    <n v="515936"/>
    <n v="2"/>
    <n v="19.350000000000001"/>
    <n v="19.744900000000001"/>
    <n v="9.6750000000000013E-3"/>
    <n v="9.8724500000000014E-3"/>
  </r>
  <r>
    <x v="15"/>
    <s v="H"/>
    <x v="12"/>
    <n v="485902"/>
    <n v="2"/>
    <n v="340.26"/>
    <n v="347.20400000000001"/>
    <n v="0.17013"/>
    <n v="0.17360200000000001"/>
  </r>
  <r>
    <x v="15"/>
    <s v="H"/>
    <x v="12"/>
    <n v="485934"/>
    <n v="2"/>
    <n v="122.29"/>
    <n v="124.78570000000001"/>
    <n v="6.1145000000000005E-2"/>
    <n v="6.239285E-2"/>
  </r>
  <r>
    <x v="15"/>
    <s v="H"/>
    <x v="12"/>
    <n v="495831"/>
    <n v="2"/>
    <n v="1631"/>
    <n v="1664.2856999999999"/>
    <n v="0.8155"/>
    <n v="0.83214284999999999"/>
  </r>
  <r>
    <x v="15"/>
    <s v="H"/>
    <x v="12"/>
    <n v="495901"/>
    <n v="2"/>
    <n v="1288.23"/>
    <n v="1314.2879"/>
    <n v="0.64411499999999999"/>
    <n v="0.65714395000000003"/>
  </r>
  <r>
    <x v="15"/>
    <s v="H"/>
    <x v="12"/>
    <n v="495931"/>
    <n v="2"/>
    <n v="1051.8399999999999"/>
    <n v="1078.2634"/>
    <n v="0.52591999999999994"/>
    <n v="0.53913169999999999"/>
  </r>
  <r>
    <x v="15"/>
    <s v="H"/>
    <x v="12"/>
    <n v="495933"/>
    <n v="2"/>
    <n v="171.04"/>
    <n v="176.7338"/>
    <n v="8.5519999999999999E-2"/>
    <n v="8.8366899999999998E-2"/>
  </r>
  <r>
    <x v="15"/>
    <s v="H"/>
    <x v="12"/>
    <n v="505831"/>
    <n v="2"/>
    <n v="632.63"/>
    <n v="645.16070000000002"/>
    <n v="0.31631500000000001"/>
    <n v="0.32258035000000002"/>
  </r>
  <r>
    <x v="15"/>
    <s v="H"/>
    <x v="12"/>
    <n v="505901"/>
    <n v="2"/>
    <n v="423.61"/>
    <n v="432.15719999999999"/>
    <n v="0.21180499999999999"/>
    <n v="0.21607859999999998"/>
  </r>
  <r>
    <x v="15"/>
    <s v="H"/>
    <x v="12"/>
    <n v="505902"/>
    <n v="2"/>
    <n v="5261.8"/>
    <n v="5317.1058999999996"/>
    <n v="2.6309"/>
    <n v="2.6585529499999998"/>
  </r>
  <r>
    <x v="15"/>
    <s v="H"/>
    <x v="12"/>
    <n v="505931"/>
    <n v="2"/>
    <n v="674"/>
    <n v="687.75509999999997"/>
    <n v="0.33700000000000002"/>
    <n v="0.34387754999999998"/>
  </r>
  <r>
    <x v="15"/>
    <s v="H"/>
    <x v="12"/>
    <n v="515831"/>
    <n v="2"/>
    <n v="323"/>
    <n v="323"/>
    <n v="0.1615"/>
    <n v="0.1615"/>
  </r>
  <r>
    <x v="15"/>
    <s v="H"/>
    <x v="12"/>
    <n v="515902"/>
    <n v="2"/>
    <n v="275.63"/>
    <n v="281.82220000000001"/>
    <n v="0.13781499999999999"/>
    <n v="0.14091110000000001"/>
  </r>
  <r>
    <x v="15"/>
    <s v="H"/>
    <x v="12"/>
    <n v="515904"/>
    <n v="2"/>
    <n v="880.02"/>
    <n v="897.9796"/>
    <n v="0.44001000000000001"/>
    <n v="0.44898979999999999"/>
  </r>
  <r>
    <x v="15"/>
    <s v="H"/>
    <x v="12"/>
    <n v="525831"/>
    <n v="2"/>
    <n v="171.9"/>
    <n v="175.40819999999999"/>
    <n v="8.5949999999999999E-2"/>
    <n v="8.7704099999999993E-2"/>
  </r>
  <r>
    <x v="15"/>
    <s v="H"/>
    <x v="13"/>
    <n v="485933"/>
    <n v="2"/>
    <n v="2"/>
    <n v="2.0407999999999999"/>
    <n v="1E-3"/>
    <n v="1.0203999999999999E-3"/>
  </r>
  <r>
    <x v="15"/>
    <s v="H"/>
    <x v="13"/>
    <n v="495902"/>
    <n v="2"/>
    <n v="136.59"/>
    <n v="138.7653"/>
    <n v="6.8295000000000008E-2"/>
    <n v="6.9382650000000004E-2"/>
  </r>
  <r>
    <x v="15"/>
    <s v="H"/>
    <x v="13"/>
    <n v="495932"/>
    <n v="2"/>
    <n v="372.04"/>
    <n v="379.63260000000002"/>
    <n v="0.18602000000000002"/>
    <n v="0.18981630000000002"/>
  </r>
  <r>
    <x v="15"/>
    <s v="H"/>
    <x v="13"/>
    <n v="495934"/>
    <n v="2"/>
    <n v="968.4"/>
    <n v="994.38490000000002"/>
    <n v="0.48419999999999996"/>
    <n v="0.49719245000000001"/>
  </r>
  <r>
    <x v="15"/>
    <s v="H"/>
    <x v="13"/>
    <n v="495935"/>
    <n v="2"/>
    <n v="183.8"/>
    <n v="193.92859999999999"/>
    <n v="9.1900000000000009E-2"/>
    <n v="9.6964299999999989E-2"/>
  </r>
  <r>
    <x v="15"/>
    <s v="H"/>
    <x v="13"/>
    <n v="495936"/>
    <n v="2"/>
    <n v="70.3"/>
    <n v="71.346900000000005"/>
    <n v="3.5150000000000001E-2"/>
    <n v="3.5673450000000002E-2"/>
  </r>
  <r>
    <x v="15"/>
    <s v="H"/>
    <x v="13"/>
    <n v="495938"/>
    <n v="2"/>
    <n v="918.2"/>
    <n v="936.93859999999995"/>
    <n v="0.45910000000000001"/>
    <n v="0.46846929999999998"/>
  </r>
  <r>
    <x v="15"/>
    <s v="H"/>
    <x v="13"/>
    <n v="496002"/>
    <n v="2"/>
    <n v="41.86"/>
    <n v="42.714300000000001"/>
    <n v="2.0930000000000001E-2"/>
    <n v="2.1357150000000002E-2"/>
  </r>
  <r>
    <x v="15"/>
    <s v="H"/>
    <x v="13"/>
    <n v="505903"/>
    <n v="2"/>
    <n v="6096"/>
    <n v="6405.3091999999997"/>
    <n v="3.048"/>
    <n v="3.2026545999999998"/>
  </r>
  <r>
    <x v="15"/>
    <s v="H"/>
    <x v="13"/>
    <n v="505904"/>
    <n v="2"/>
    <n v="5040.7"/>
    <n v="5143.5713999999998"/>
    <n v="2.5203500000000001"/>
    <n v="2.5717857"/>
  </r>
  <r>
    <x v="15"/>
    <s v="H"/>
    <x v="13"/>
    <n v="505905"/>
    <n v="2"/>
    <n v="330.84"/>
    <n v="332.28570000000002"/>
    <n v="0.16541999999999998"/>
    <n v="0.16614285000000001"/>
  </r>
  <r>
    <x v="15"/>
    <s v="H"/>
    <x v="13"/>
    <n v="505906"/>
    <n v="2"/>
    <n v="239"/>
    <n v="239"/>
    <n v="0.1195"/>
    <n v="0.1195"/>
  </r>
  <r>
    <x v="15"/>
    <s v="H"/>
    <x v="13"/>
    <n v="505907"/>
    <n v="2"/>
    <n v="1090.07"/>
    <n v="1136.4154000000001"/>
    <n v="0.54503499999999994"/>
    <n v="0.56820770000000009"/>
  </r>
  <r>
    <x v="15"/>
    <s v="H"/>
    <x v="13"/>
    <n v="505908"/>
    <n v="2"/>
    <n v="1466.41"/>
    <n v="1496.3366000000001"/>
    <n v="0.733205"/>
    <n v="0.74816830000000001"/>
  </r>
  <r>
    <x v="15"/>
    <s v="H"/>
    <x v="13"/>
    <n v="505909"/>
    <n v="2"/>
    <n v="23"/>
    <n v="23.4694"/>
    <n v="1.15E-2"/>
    <n v="1.1734700000000001E-2"/>
  </r>
  <r>
    <x v="15"/>
    <s v="H"/>
    <x v="13"/>
    <n v="505932"/>
    <n v="2"/>
    <n v="1145.6199999999999"/>
    <n v="1169"/>
    <n v="0.57280999999999993"/>
    <n v="0.58450000000000002"/>
  </r>
  <r>
    <x v="15"/>
    <s v="H"/>
    <x v="13"/>
    <n v="505933"/>
    <n v="2"/>
    <n v="25.76"/>
    <n v="26.285699999999999"/>
    <n v="1.2880000000000001E-2"/>
    <n v="1.3142849999999999E-2"/>
  </r>
  <r>
    <x v="15"/>
    <s v="H"/>
    <x v="13"/>
    <n v="505934"/>
    <n v="2"/>
    <n v="38.64"/>
    <n v="39.428600000000003"/>
    <n v="1.932E-2"/>
    <n v="1.9714300000000001E-2"/>
  </r>
  <r>
    <x v="15"/>
    <s v="H"/>
    <x v="13"/>
    <n v="515901"/>
    <n v="2"/>
    <n v="2111.59"/>
    <n v="2151.1938"/>
    <n v="1.055795"/>
    <n v="1.0755969000000001"/>
  </r>
  <r>
    <x v="15"/>
    <s v="H"/>
    <x v="13"/>
    <n v="515903"/>
    <n v="2"/>
    <n v="559.29999999999995"/>
    <n v="570.71429999999998"/>
    <n v="0.27964999999999995"/>
    <n v="0.28535715"/>
  </r>
  <r>
    <x v="15"/>
    <s v="H"/>
    <x v="13"/>
    <n v="515905"/>
    <n v="2"/>
    <n v="334"/>
    <n v="338.28570000000002"/>
    <n v="0.16700000000000001"/>
    <n v="0.16914285000000001"/>
  </r>
  <r>
    <x v="15"/>
    <s v="H"/>
    <x v="13"/>
    <n v="515906"/>
    <n v="2"/>
    <n v="127.8"/>
    <n v="130.40809999999999"/>
    <n v="6.3899999999999998E-2"/>
    <n v="6.520405E-2"/>
  </r>
  <r>
    <x v="15"/>
    <s v="H"/>
    <x v="13"/>
    <n v="525836"/>
    <n v="2"/>
    <n v="114"/>
    <n v="116.3265"/>
    <n v="5.7000000000000002E-2"/>
    <n v="5.816325E-2"/>
  </r>
  <r>
    <x v="15"/>
    <s v="H"/>
    <x v="13"/>
    <n v="525837"/>
    <n v="2"/>
    <n v="520.5"/>
    <n v="531.12239999999997"/>
    <n v="0.26024999999999998"/>
    <n v="0.2655612"/>
  </r>
  <r>
    <x v="15"/>
    <s v="K"/>
    <x v="14"/>
    <n v="495800"/>
    <n v="4"/>
    <n v="7603.88"/>
    <n v="7976.4386999999997"/>
    <n v="3.8019400000000001"/>
    <n v="3.9882193500000001"/>
  </r>
  <r>
    <x v="15"/>
    <s v="K"/>
    <x v="14"/>
    <n v="495832"/>
    <n v="4"/>
    <n v="431.08"/>
    <n v="439.77550000000002"/>
    <n v="0.21553999999999998"/>
    <n v="0.21988775000000002"/>
  </r>
  <r>
    <x v="15"/>
    <s v="K"/>
    <x v="14"/>
    <n v="505800"/>
    <n v="4"/>
    <n v="1759.35"/>
    <n v="1821.4795999999999"/>
    <n v="0.87967499999999998"/>
    <n v="0.91073979999999999"/>
  </r>
  <r>
    <x v="15"/>
    <s v="K"/>
    <x v="14"/>
    <n v="505832"/>
    <n v="4"/>
    <n v="6038.44"/>
    <n v="7186.5713999999998"/>
    <n v="3.0192199999999998"/>
    <n v="3.5932857"/>
  </r>
  <r>
    <x v="15"/>
    <s v="K"/>
    <x v="14"/>
    <n v="515801"/>
    <n v="4"/>
    <n v="1250.4000000000001"/>
    <n v="1275.7224000000001"/>
    <n v="0.62520000000000009"/>
    <n v="0.63786120000000002"/>
  </r>
  <r>
    <x v="15"/>
    <s v="K"/>
    <x v="14"/>
    <n v="515802"/>
    <n v="4"/>
    <n v="1557.51"/>
    <n v="1608.1368"/>
    <n v="0.77875499999999998"/>
    <n v="0.80406840000000002"/>
  </r>
  <r>
    <x v="15"/>
    <s v="K"/>
    <x v="14"/>
    <n v="515833"/>
    <n v="4"/>
    <n v="5410.87"/>
    <n v="5983.6224000000002"/>
    <n v="2.705435"/>
    <n v="2.9918111999999999"/>
  </r>
  <r>
    <x v="15"/>
    <s v="K"/>
    <x v="14"/>
    <n v="525801"/>
    <n v="4"/>
    <n v="17"/>
    <n v="17.346900000000002"/>
    <n v="8.5000000000000006E-3"/>
    <n v="8.673450000000001E-3"/>
  </r>
  <r>
    <x v="15"/>
    <s v="K"/>
    <x v="14"/>
    <n v="525802"/>
    <n v="4"/>
    <n v="10"/>
    <n v="10.2041"/>
    <n v="5.0000000000000001E-3"/>
    <n v="5.1020500000000003E-3"/>
  </r>
  <r>
    <x v="15"/>
    <s v="K"/>
    <x v="14"/>
    <n v="525803"/>
    <n v="4"/>
    <n v="610.12"/>
    <n v="647.04100000000005"/>
    <n v="0.30506"/>
    <n v="0.32352050000000004"/>
  </r>
  <r>
    <x v="15"/>
    <s v="K"/>
    <x v="14"/>
    <n v="525805"/>
    <n v="4"/>
    <n v="120.55"/>
    <n v="121.8613"/>
    <n v="6.0274999999999995E-2"/>
    <n v="6.0930650000000003E-2"/>
  </r>
  <r>
    <x v="15"/>
    <s v="K"/>
    <x v="14"/>
    <n v="525806"/>
    <n v="4"/>
    <n v="422"/>
    <n v="429.44900000000001"/>
    <n v="0.21099999999999999"/>
    <n v="0.21472450000000001"/>
  </r>
  <r>
    <x v="15"/>
    <s v="K"/>
    <x v="14"/>
    <n v="525807"/>
    <n v="4"/>
    <n v="275.75"/>
    <n v="277.37450000000001"/>
    <n v="0.137875"/>
    <n v="0.13868725000000001"/>
  </r>
  <r>
    <x v="15"/>
    <s v="K"/>
    <x v="14"/>
    <n v="525832"/>
    <n v="4"/>
    <n v="45.3"/>
    <n v="46.224499999999999"/>
    <n v="2.265E-2"/>
    <n v="2.3112250000000001E-2"/>
  </r>
  <r>
    <x v="15"/>
    <s v="K"/>
    <x v="14"/>
    <n v="525833"/>
    <n v="4"/>
    <n v="2875.27"/>
    <n v="2930.1927999999998"/>
    <n v="1.437635"/>
    <n v="1.4650964"/>
  </r>
  <r>
    <x v="15"/>
    <s v="K"/>
    <x v="14"/>
    <n v="525834"/>
    <n v="4"/>
    <n v="2836.45"/>
    <n v="3087.3166000000001"/>
    <n v="1.4182249999999998"/>
    <n v="1.5436583000000001"/>
  </r>
  <r>
    <x v="15"/>
    <s v="K"/>
    <x v="14"/>
    <n v="535802"/>
    <n v="4"/>
    <n v="116.55"/>
    <n v="118.9285"/>
    <n v="5.8275E-2"/>
    <n v="5.9464250000000003E-2"/>
  </r>
  <r>
    <x v="15"/>
    <s v="K"/>
    <x v="15"/>
    <n v="505700"/>
    <n v="4"/>
    <n v="243.37"/>
    <n v="244.66489999999999"/>
    <n v="0.121685"/>
    <n v="0.12233245"/>
  </r>
  <r>
    <x v="15"/>
    <s v="K"/>
    <x v="15"/>
    <n v="515600"/>
    <n v="4"/>
    <n v="7.52"/>
    <n v="7.6734999999999998"/>
    <n v="3.7599999999999999E-3"/>
    <n v="3.8367499999999999E-3"/>
  </r>
  <r>
    <x v="15"/>
    <s v="K"/>
    <x v="15"/>
    <n v="515630"/>
    <n v="4"/>
    <n v="1676.37"/>
    <n v="1724.2734"/>
    <n v="0.83818499999999996"/>
    <n v="0.86213669999999998"/>
  </r>
  <r>
    <x v="15"/>
    <s v="K"/>
    <x v="15"/>
    <n v="515700"/>
    <n v="4"/>
    <n v="2086.2199999999998"/>
    <n v="2143.3008"/>
    <n v="1.04311"/>
    <n v="1.0716504"/>
  </r>
  <r>
    <x v="15"/>
    <s v="K"/>
    <x v="15"/>
    <n v="525600"/>
    <n v="4"/>
    <n v="660.54"/>
    <n v="702.9212"/>
    <n v="0.33027000000000001"/>
    <n v="0.35146060000000001"/>
  </r>
  <r>
    <x v="15"/>
    <s v="K"/>
    <x v="15"/>
    <n v="525630"/>
    <n v="4"/>
    <n v="3856.86"/>
    <n v="3958.2130999999999"/>
    <n v="1.9284300000000001"/>
    <n v="1.97910655"/>
  </r>
  <r>
    <x v="15"/>
    <s v="K"/>
    <x v="15"/>
    <n v="525701"/>
    <n v="4"/>
    <n v="84.8"/>
    <n v="101.9592"/>
    <n v="4.24E-2"/>
    <n v="5.09796E-2"/>
  </r>
  <r>
    <x v="15"/>
    <s v="K"/>
    <x v="15"/>
    <n v="525702"/>
    <n v="4"/>
    <n v="372.98"/>
    <n v="375.17970000000003"/>
    <n v="0.18649000000000002"/>
    <n v="0.18758985"/>
  </r>
  <r>
    <x v="15"/>
    <s v="K"/>
    <x v="15"/>
    <n v="525703"/>
    <n v="4"/>
    <n v="776.9"/>
    <n v="786.73479999999995"/>
    <n v="0.38844999999999996"/>
    <n v="0.39336739999999998"/>
  </r>
  <r>
    <x v="15"/>
    <s v="K"/>
    <x v="16"/>
    <n v="535801"/>
    <n v="4"/>
    <n v="0.2"/>
    <n v="0.2041"/>
    <n v="1E-4"/>
    <n v="1.0205E-4"/>
  </r>
  <r>
    <x v="15"/>
    <s v="K"/>
    <x v="16"/>
    <n v="535831"/>
    <n v="4"/>
    <n v="301.74"/>
    <n v="307.89800000000002"/>
    <n v="0.15087"/>
    <n v="0.153949"/>
  </r>
  <r>
    <x v="15"/>
    <s v="K"/>
    <x v="16"/>
    <n v="535832"/>
    <n v="4"/>
    <n v="0.4"/>
    <n v="0.40820000000000001"/>
    <n v="2.0000000000000001E-4"/>
    <n v="2.041E-4"/>
  </r>
  <r>
    <x v="15"/>
    <s v="K"/>
    <x v="16"/>
    <n v="545731"/>
    <n v="4"/>
    <n v="6"/>
    <n v="6"/>
    <n v="3.0000000000000001E-3"/>
    <n v="3.0000000000000001E-3"/>
  </r>
  <r>
    <x v="15"/>
    <s v="K"/>
    <x v="16"/>
    <n v="545732"/>
    <n v="4"/>
    <n v="61"/>
    <n v="64.204099999999997"/>
    <n v="3.0499999999999999E-2"/>
    <n v="3.210205E-2"/>
  </r>
  <r>
    <x v="15"/>
    <s v="K"/>
    <x v="16"/>
    <n v="545802"/>
    <n v="4"/>
    <n v="0.3"/>
    <n v="0.30609999999999998"/>
    <n v="1.4999999999999999E-4"/>
    <n v="1.5304999999999998E-4"/>
  </r>
  <r>
    <x v="15"/>
    <s v="K"/>
    <x v="16"/>
    <n v="555701"/>
    <n v="4"/>
    <n v="3562.48"/>
    <n v="3631.9486000000002"/>
    <n v="1.7812399999999999"/>
    <n v="1.8159743000000002"/>
  </r>
  <r>
    <x v="15"/>
    <s v="K"/>
    <x v="16"/>
    <n v="555702"/>
    <n v="4"/>
    <n v="1386"/>
    <n v="1397"/>
    <n v="0.69299999999999995"/>
    <n v="0.69850000000000001"/>
  </r>
  <r>
    <x v="15"/>
    <s v="K"/>
    <x v="16"/>
    <n v="555732"/>
    <n v="4"/>
    <n v="3.6"/>
    <n v="3.6735000000000002"/>
    <n v="1.8E-3"/>
    <n v="1.8367500000000001E-3"/>
  </r>
  <r>
    <x v="15"/>
    <s v="K"/>
    <x v="16"/>
    <n v="555733"/>
    <n v="4"/>
    <n v="738.4"/>
    <n v="753.46939999999995"/>
    <n v="0.36919999999999997"/>
    <n v="0.37673469999999998"/>
  </r>
  <r>
    <x v="15"/>
    <s v="K"/>
    <x v="16"/>
    <n v="565635"/>
    <n v="4"/>
    <n v="12.68"/>
    <n v="12.8955"/>
    <n v="6.3400000000000001E-3"/>
    <n v="6.4477500000000004E-3"/>
  </r>
  <r>
    <x v="15"/>
    <s v="K"/>
    <x v="16"/>
    <n v="565702"/>
    <n v="4"/>
    <n v="364.77"/>
    <n v="372.20350000000002"/>
    <n v="0.18238499999999999"/>
    <n v="0.18610175000000001"/>
  </r>
  <r>
    <x v="15"/>
    <s v="K"/>
    <x v="16"/>
    <n v="565704"/>
    <n v="4"/>
    <n v="3.6"/>
    <n v="3.6735000000000002"/>
    <n v="1.8E-3"/>
    <n v="1.8367500000000001E-3"/>
  </r>
  <r>
    <x v="15"/>
    <s v="K"/>
    <x v="17"/>
    <n v="495730"/>
    <n v="4"/>
    <n v="3642.96"/>
    <n v="3938.8229999999999"/>
    <n v="1.82148"/>
    <n v="1.9694114999999999"/>
  </r>
  <r>
    <x v="15"/>
    <s v="K"/>
    <x v="17"/>
    <n v="505730"/>
    <n v="4"/>
    <n v="5930.71"/>
    <n v="6292.5796"/>
    <n v="2.9653550000000002"/>
    <n v="3.1462897999999999"/>
  </r>
  <r>
    <x v="15"/>
    <s v="K"/>
    <x v="17"/>
    <n v="515730"/>
    <n v="4"/>
    <n v="113.35"/>
    <n v="120.66119999999999"/>
    <n v="5.6674999999999996E-2"/>
    <n v="6.0330599999999998E-2"/>
  </r>
  <r>
    <x v="15"/>
    <s v="K"/>
    <x v="17"/>
    <n v="525731"/>
    <n v="4"/>
    <n v="446.6"/>
    <n v="452.47129999999999"/>
    <n v="0.2233"/>
    <n v="0.22623564999999998"/>
  </r>
  <r>
    <x v="15"/>
    <s v="K"/>
    <x v="17"/>
    <n v="525732"/>
    <n v="4"/>
    <n v="397.34"/>
    <n v="403.89490000000001"/>
    <n v="0.19866999999999999"/>
    <n v="0.20194745"/>
  </r>
  <r>
    <x v="15"/>
    <s v="K"/>
    <x v="17"/>
    <n v="525733"/>
    <n v="4"/>
    <n v="242.39"/>
    <n v="244.9367"/>
    <n v="0.121195"/>
    <n v="0.12246835"/>
  </r>
  <r>
    <x v="15"/>
    <s v="K"/>
    <x v="18"/>
    <n v="535500"/>
    <n v="4"/>
    <n v="269"/>
    <n v="538"/>
    <n v="0.13450000000000001"/>
    <n v="0.26900000000000002"/>
  </r>
  <r>
    <x v="15"/>
    <s v="K"/>
    <x v="18"/>
    <n v="535530"/>
    <n v="4"/>
    <n v="374.4"/>
    <n v="517.35910000000001"/>
    <n v="0.18719999999999998"/>
    <n v="0.25867954999999998"/>
  </r>
  <r>
    <x v="15"/>
    <s v="K"/>
    <x v="18"/>
    <n v="535601"/>
    <n v="4"/>
    <n v="226.65"/>
    <n v="226.65"/>
    <n v="0.11332500000000001"/>
    <n v="0.11332500000000001"/>
  </r>
  <r>
    <x v="15"/>
    <s v="K"/>
    <x v="18"/>
    <n v="535602"/>
    <n v="4"/>
    <n v="1611.56"/>
    <n v="1670.0388"/>
    <n v="0.80577999999999994"/>
    <n v="0.83501939999999997"/>
  </r>
  <r>
    <x v="15"/>
    <s v="K"/>
    <x v="18"/>
    <n v="535631"/>
    <n v="4"/>
    <n v="21.5"/>
    <n v="21.938800000000001"/>
    <n v="1.0749999999999999E-2"/>
    <n v="1.0969400000000001E-2"/>
  </r>
  <r>
    <x v="15"/>
    <s v="K"/>
    <x v="18"/>
    <n v="535632"/>
    <n v="4"/>
    <n v="1667.65"/>
    <n v="1697.3081999999999"/>
    <n v="0.83382500000000004"/>
    <n v="0.84865409999999997"/>
  </r>
  <r>
    <x v="15"/>
    <s v="K"/>
    <x v="18"/>
    <n v="535633"/>
    <n v="4"/>
    <n v="35.35"/>
    <n v="36.071399999999997"/>
    <n v="1.7675E-2"/>
    <n v="1.8035699999999998E-2"/>
  </r>
  <r>
    <x v="15"/>
    <s v="K"/>
    <x v="18"/>
    <n v="535634"/>
    <n v="4"/>
    <n v="92.5"/>
    <n v="94.387799999999999"/>
    <n v="4.6249999999999999E-2"/>
    <n v="4.7193899999999997E-2"/>
  </r>
  <r>
    <x v="15"/>
    <s v="K"/>
    <x v="18"/>
    <n v="535705"/>
    <n v="4"/>
    <n v="166.9"/>
    <n v="175.898"/>
    <n v="8.3449999999999996E-2"/>
    <n v="8.7948999999999999E-2"/>
  </r>
  <r>
    <x v="15"/>
    <s v="K"/>
    <x v="19"/>
    <n v="535702"/>
    <n v="4"/>
    <n v="6.4"/>
    <n v="6.4"/>
    <n v="3.2000000000000002E-3"/>
    <n v="3.2000000000000002E-3"/>
  </r>
  <r>
    <x v="15"/>
    <s v="K"/>
    <x v="19"/>
    <n v="545530"/>
    <n v="4"/>
    <n v="105.1"/>
    <n v="112.0592"/>
    <n v="5.2549999999999999E-2"/>
    <n v="5.6029599999999999E-2"/>
  </r>
  <r>
    <x v="15"/>
    <s v="K"/>
    <x v="19"/>
    <n v="545602"/>
    <n v="4"/>
    <n v="799.89"/>
    <n v="801.32360000000006"/>
    <n v="0.39994499999999999"/>
    <n v="0.40066180000000001"/>
  </r>
  <r>
    <x v="15"/>
    <s v="K"/>
    <x v="19"/>
    <n v="545631"/>
    <n v="4"/>
    <n v="283.23"/>
    <n v="283.35140000000001"/>
    <n v="0.14161500000000002"/>
    <n v="0.14167570000000002"/>
  </r>
  <r>
    <x v="15"/>
    <s v="K"/>
    <x v="19"/>
    <n v="545632"/>
    <n v="4"/>
    <n v="1.6"/>
    <n v="1.6"/>
    <n v="8.0000000000000004E-4"/>
    <n v="8.0000000000000004E-4"/>
  </r>
  <r>
    <x v="15"/>
    <s v="K"/>
    <x v="19"/>
    <n v="545633"/>
    <n v="4"/>
    <n v="67.7"/>
    <n v="69.081599999999995"/>
    <n v="3.3849999999999998E-2"/>
    <n v="3.4540799999999997E-2"/>
  </r>
  <r>
    <x v="15"/>
    <s v="K"/>
    <x v="19"/>
    <n v="555500"/>
    <n v="4"/>
    <n v="919"/>
    <n v="1824"/>
    <n v="0.45950000000000002"/>
    <n v="0.91200000000000003"/>
  </r>
  <r>
    <x v="15"/>
    <s v="K"/>
    <x v="19"/>
    <n v="555531"/>
    <n v="4"/>
    <n v="54"/>
    <n v="55.1021"/>
    <n v="2.7E-2"/>
    <n v="2.7551050000000001E-2"/>
  </r>
  <r>
    <x v="15"/>
    <s v="K"/>
    <x v="19"/>
    <n v="555532"/>
    <n v="4"/>
    <n v="662.28"/>
    <n v="825.53060000000005"/>
    <n v="0.33113999999999999"/>
    <n v="0.4127653"/>
  </r>
  <r>
    <x v="15"/>
    <s v="K"/>
    <x v="19"/>
    <n v="555600"/>
    <n v="4"/>
    <n v="678.11"/>
    <n v="783.96299999999997"/>
    <n v="0.339055"/>
    <n v="0.39198149999999998"/>
  </r>
  <r>
    <x v="15"/>
    <s v="K"/>
    <x v="19"/>
    <n v="555630"/>
    <n v="4"/>
    <n v="1811.17"/>
    <n v="1923.7748999999999"/>
    <n v="0.90558500000000008"/>
    <n v="0.96188744999999998"/>
  </r>
  <r>
    <x v="15"/>
    <s v="K"/>
    <x v="19"/>
    <n v="565502"/>
    <n v="4"/>
    <n v="163.69999999999999"/>
    <n v="175.77549999999999"/>
    <n v="8.1849999999999992E-2"/>
    <n v="8.7887750000000001E-2"/>
  </r>
  <r>
    <x v="15"/>
    <s v="K"/>
    <x v="19"/>
    <n v="565534"/>
    <n v="4"/>
    <n v="236.06"/>
    <n v="442.13549999999998"/>
    <n v="0.11803"/>
    <n v="0.22106774999999998"/>
  </r>
  <r>
    <x v="15"/>
    <s v="K"/>
    <x v="19"/>
    <n v="565604"/>
    <n v="4"/>
    <n v="11.12"/>
    <n v="11.1229"/>
    <n v="5.5599999999999998E-3"/>
    <n v="5.5614499999999999E-3"/>
  </r>
  <r>
    <x v="15"/>
    <s v="K"/>
    <x v="20"/>
    <n v="535732"/>
    <n v="4"/>
    <n v="627.79999999999995"/>
    <n v="635.16319999999996"/>
    <n v="0.31389999999999996"/>
    <n v="0.31758159999999996"/>
  </r>
  <r>
    <x v="15"/>
    <s v="K"/>
    <x v="20"/>
    <n v="535733"/>
    <n v="4"/>
    <n v="83.2"/>
    <n v="83.2"/>
    <n v="4.1599999999999998E-2"/>
    <n v="4.1599999999999998E-2"/>
  </r>
  <r>
    <x v="15"/>
    <s v="K"/>
    <x v="20"/>
    <n v="545702"/>
    <n v="4"/>
    <n v="836.2"/>
    <n v="847.89790000000005"/>
    <n v="0.41810000000000003"/>
    <n v="0.42394895000000005"/>
  </r>
  <r>
    <x v="15"/>
    <s v="K"/>
    <x v="20"/>
    <n v="545703"/>
    <n v="4"/>
    <n v="680.8"/>
    <n v="694.69380000000001"/>
    <n v="0.34039999999999998"/>
    <n v="0.34734690000000001"/>
  </r>
  <r>
    <x v="15"/>
    <s v="K"/>
    <x v="20"/>
    <n v="545734"/>
    <n v="4"/>
    <n v="20.8"/>
    <n v="20.8"/>
    <n v="1.04E-2"/>
    <n v="1.04E-2"/>
  </r>
  <r>
    <x v="15"/>
    <s v="L"/>
    <x v="21"/>
    <n v="565602"/>
    <n v="4"/>
    <n v="0.67"/>
    <n v="0.67290000000000005"/>
    <n v="3.3500000000000001E-4"/>
    <n v="3.3645000000000002E-4"/>
  </r>
  <r>
    <x v="15"/>
    <s v="L"/>
    <x v="21"/>
    <n v="575601"/>
    <n v="4"/>
    <n v="557.70000000000005"/>
    <n v="569.08159999999998"/>
    <n v="0.27885000000000004"/>
    <n v="0.28454079999999998"/>
  </r>
  <r>
    <x v="15"/>
    <s v="L"/>
    <x v="21"/>
    <n v="575603"/>
    <n v="4"/>
    <n v="265.63"/>
    <n v="270.95359999999999"/>
    <n v="0.13281499999999999"/>
    <n v="0.13547680000000001"/>
  </r>
  <r>
    <x v="15"/>
    <s v="L"/>
    <x v="21"/>
    <n v="575604"/>
    <n v="4"/>
    <n v="115.03"/>
    <n v="116.73650000000001"/>
    <n v="5.7515000000000004E-2"/>
    <n v="5.8368250000000003E-2"/>
  </r>
  <r>
    <x v="15"/>
    <s v="L"/>
    <x v="21"/>
    <n v="575605"/>
    <n v="4"/>
    <n v="1105.32"/>
    <n v="1127.7478000000001"/>
    <n v="0.55265999999999993"/>
    <n v="0.56387390000000004"/>
  </r>
  <r>
    <x v="15"/>
    <s v="L"/>
    <x v="21"/>
    <n v="585601"/>
    <n v="4"/>
    <n v="141.69999999999999"/>
    <n v="143.7389"/>
    <n v="7.0849999999999996E-2"/>
    <n v="7.1869450000000001E-2"/>
  </r>
  <r>
    <x v="15"/>
    <s v="L"/>
    <x v="21"/>
    <n v="585602"/>
    <n v="4"/>
    <n v="4.6900000000000004"/>
    <n v="4.71"/>
    <n v="2.3450000000000003E-3"/>
    <n v="2.3549999999999999E-3"/>
  </r>
  <r>
    <x v="15"/>
    <s v="L"/>
    <x v="22"/>
    <n v="565501"/>
    <n v="4"/>
    <n v="4316.6400000000003"/>
    <n v="6448.9183999999996"/>
    <n v="2.1583200000000002"/>
    <n v="3.2244591999999996"/>
  </r>
  <r>
    <x v="15"/>
    <s v="L"/>
    <x v="22"/>
    <n v="565533"/>
    <n v="4"/>
    <n v="3908.17"/>
    <n v="3932.1756999999998"/>
    <n v="1.9540850000000001"/>
    <n v="1.9660878499999999"/>
  </r>
  <r>
    <x v="15"/>
    <s v="L"/>
    <x v="22"/>
    <n v="575432"/>
    <n v="4"/>
    <n v="628.9"/>
    <n v="1104.5591999999999"/>
    <n v="0.31445000000000001"/>
    <n v="0.55227959999999998"/>
  </r>
  <r>
    <x v="15"/>
    <s v="L"/>
    <x v="22"/>
    <n v="575433"/>
    <n v="4"/>
    <n v="96"/>
    <n v="181"/>
    <n v="4.8000000000000001E-2"/>
    <n v="9.0499999999999997E-2"/>
  </r>
  <r>
    <x v="15"/>
    <s v="L"/>
    <x v="22"/>
    <n v="575501"/>
    <n v="4"/>
    <n v="432.82"/>
    <n v="481.98160000000001"/>
    <n v="0.21640999999999999"/>
    <n v="0.24099080000000001"/>
  </r>
  <r>
    <x v="15"/>
    <s v="L"/>
    <x v="22"/>
    <n v="575502"/>
    <n v="4"/>
    <n v="3424.4"/>
    <n v="3862.5509999999999"/>
    <n v="1.7121999999999999"/>
    <n v="1.9312754999999999"/>
  </r>
  <r>
    <x v="15"/>
    <s v="L"/>
    <x v="22"/>
    <n v="575531"/>
    <n v="4"/>
    <n v="25.73"/>
    <n v="25.956499999999998"/>
    <n v="1.2865E-2"/>
    <n v="1.2978249999999998E-2"/>
  </r>
  <r>
    <x v="15"/>
    <s v="L"/>
    <x v="22"/>
    <n v="575532"/>
    <n v="4"/>
    <n v="14.63"/>
    <n v="14.63"/>
    <n v="7.3150000000000003E-3"/>
    <n v="7.3150000000000003E-3"/>
  </r>
  <r>
    <x v="15"/>
    <s v="L"/>
    <x v="22"/>
    <n v="585432"/>
    <n v="4"/>
    <n v="1775.4"/>
    <n v="3052.4081000000001"/>
    <n v="0.88770000000000004"/>
    <n v="1.52620405"/>
  </r>
  <r>
    <x v="15"/>
    <s v="L"/>
    <x v="22"/>
    <n v="585502"/>
    <n v="4"/>
    <n v="1847.23"/>
    <n v="2141.3368999999998"/>
    <n v="0.92361499999999996"/>
    <n v="1.0706684499999999"/>
  </r>
  <r>
    <x v="15"/>
    <s v="L"/>
    <x v="22"/>
    <n v="585531"/>
    <n v="4"/>
    <n v="114.48"/>
    <n v="116.5568"/>
    <n v="5.7239999999999999E-2"/>
    <n v="5.8278400000000001E-2"/>
  </r>
  <r>
    <x v="15"/>
    <s v="L"/>
    <x v="22"/>
    <n v="585532"/>
    <n v="4"/>
    <n v="1281.96"/>
    <n v="1510.1837"/>
    <n v="0.64097999999999999"/>
    <n v="0.75509185000000001"/>
  </r>
  <r>
    <x v="15"/>
    <s v="L"/>
    <x v="23"/>
    <n v="565633"/>
    <n v="4"/>
    <n v="346.57"/>
    <n v="353.52390000000003"/>
    <n v="0.17328499999999999"/>
    <n v="0.17676195"/>
  </r>
  <r>
    <x v="15"/>
    <s v="L"/>
    <x v="23"/>
    <n v="565634"/>
    <n v="4"/>
    <n v="177.68"/>
    <n v="181.13310000000001"/>
    <n v="8.8840000000000002E-2"/>
    <n v="9.056655000000001E-2"/>
  </r>
  <r>
    <x v="15"/>
    <s v="L"/>
    <x v="23"/>
    <n v="565703"/>
    <n v="4"/>
    <n v="16.8"/>
    <n v="17.142900000000001"/>
    <n v="8.4000000000000012E-3"/>
    <n v="8.5714500000000013E-3"/>
  </r>
  <r>
    <x v="15"/>
    <s v="L"/>
    <x v="23"/>
    <n v="575632"/>
    <n v="4"/>
    <n v="406.4"/>
    <n v="414.69389999999999"/>
    <n v="0.20319999999999999"/>
    <n v="0.20734695"/>
  </r>
  <r>
    <x v="15"/>
    <s v="L"/>
    <x v="23"/>
    <n v="575633"/>
    <n v="4"/>
    <n v="2.0099999999999998"/>
    <n v="2.0186000000000002"/>
    <n v="1.0049999999999998E-3"/>
    <n v="1.0093000000000001E-3"/>
  </r>
  <r>
    <x v="15"/>
    <s v="M"/>
    <x v="24"/>
    <n v="585431"/>
    <n v="4"/>
    <n v="47374"/>
    <n v="82926.220400000006"/>
    <n v="23.687000000000001"/>
    <n v="41.463110200000003"/>
  </r>
  <r>
    <x v="15"/>
    <s v="M"/>
    <x v="24"/>
    <n v="585501"/>
    <n v="4"/>
    <n v="2840"/>
    <n v="5651"/>
    <n v="1.42"/>
    <n v="2.8254999999999999"/>
  </r>
  <r>
    <x v="15"/>
    <s v="M"/>
    <x v="24"/>
    <n v="595400"/>
    <n v="4"/>
    <n v="156"/>
    <n v="185.1"/>
    <n v="7.8E-2"/>
    <n v="9.2549999999999993E-2"/>
  </r>
  <r>
    <x v="15"/>
    <s v="M"/>
    <x v="24"/>
    <n v="595431"/>
    <n v="4"/>
    <n v="3140"/>
    <n v="3344.7939999999999"/>
    <n v="1.57"/>
    <n v="1.6723969999999999"/>
  </r>
  <r>
    <x v="15"/>
    <s v="M"/>
    <x v="24"/>
    <n v="595432"/>
    <n v="4"/>
    <n v="9.5"/>
    <n v="9.5917999999999992"/>
    <n v="4.7499999999999999E-3"/>
    <n v="4.7958999999999996E-3"/>
  </r>
  <r>
    <x v="15"/>
    <s v="M"/>
    <x v="24"/>
    <n v="595433"/>
    <n v="4"/>
    <n v="3.8"/>
    <n v="3.8367"/>
    <n v="1.9E-3"/>
    <n v="1.9183500000000001E-3"/>
  </r>
  <r>
    <x v="15"/>
    <s v="M"/>
    <x v="24"/>
    <n v="595434"/>
    <n v="4"/>
    <n v="57"/>
    <n v="57.551000000000002"/>
    <n v="2.8500000000000001E-2"/>
    <n v="2.8775500000000002E-2"/>
  </r>
  <r>
    <x v="15"/>
    <s v="M"/>
    <x v="24"/>
    <n v="595502"/>
    <n v="4"/>
    <n v="501.2"/>
    <n v="505.649"/>
    <n v="0.25059999999999999"/>
    <n v="0.25282450000000001"/>
  </r>
  <r>
    <x v="15"/>
    <s v="M"/>
    <x v="24"/>
    <n v="595505"/>
    <n v="4"/>
    <n v="1295.4000000000001"/>
    <n v="1321.6652999999999"/>
    <n v="0.64770000000000005"/>
    <n v="0.66083264999999991"/>
  </r>
  <r>
    <x v="15"/>
    <s v="M"/>
    <x v="24"/>
    <n v="605400"/>
    <n v="4"/>
    <n v="907.65"/>
    <n v="1758.65"/>
    <n v="0.45382499999999998"/>
    <n v="0.87932500000000002"/>
  </r>
  <r>
    <x v="15"/>
    <s v="M"/>
    <x v="24"/>
    <n v="605431"/>
    <n v="4"/>
    <n v="94"/>
    <n v="116.1837"/>
    <n v="4.7E-2"/>
    <n v="5.809185E-2"/>
  </r>
  <r>
    <x v="15"/>
    <s v="M"/>
    <x v="24"/>
    <n v="605503"/>
    <n v="4"/>
    <n v="23.1"/>
    <n v="23.1"/>
    <n v="1.1550000000000001E-2"/>
    <n v="1.1550000000000001E-2"/>
  </r>
  <r>
    <x v="15"/>
    <s v="M"/>
    <x v="24"/>
    <n v="605504"/>
    <n v="4"/>
    <n v="47"/>
    <n v="47"/>
    <n v="2.35E-2"/>
    <n v="2.35E-2"/>
  </r>
  <r>
    <x v="15"/>
    <s v="M"/>
    <x v="24"/>
    <n v="615400"/>
    <n v="4"/>
    <n v="1045.45"/>
    <n v="1102.2816"/>
    <n v="0.522725"/>
    <n v="0.55114079999999999"/>
  </r>
  <r>
    <x v="15"/>
    <s v="M"/>
    <x v="24"/>
    <n v="615431"/>
    <n v="4"/>
    <n v="453.8"/>
    <n v="464.8"/>
    <n v="0.22690000000000002"/>
    <n v="0.2324"/>
  </r>
  <r>
    <x v="15"/>
    <s v="M"/>
    <x v="24"/>
    <n v="615505"/>
    <n v="4"/>
    <n v="1.25"/>
    <n v="1.25"/>
    <n v="6.2500000000000001E-4"/>
    <n v="6.2500000000000001E-4"/>
  </r>
  <r>
    <x v="15"/>
    <s v="M"/>
    <x v="24"/>
    <n v="625401"/>
    <n v="4"/>
    <n v="404.5"/>
    <n v="404.5"/>
    <n v="0.20225000000000001"/>
    <n v="0.20225000000000001"/>
  </r>
  <r>
    <x v="15"/>
    <s v="M"/>
    <x v="24"/>
    <n v="625402"/>
    <n v="4"/>
    <n v="1748.6"/>
    <n v="1781.6072999999999"/>
    <n v="0.87429999999999997"/>
    <n v="0.89080364999999995"/>
  </r>
  <r>
    <x v="15"/>
    <s v="M"/>
    <x v="24"/>
    <n v="625432"/>
    <n v="4"/>
    <n v="911.5"/>
    <n v="911.5"/>
    <n v="0.45574999999999999"/>
    <n v="0.45574999999999999"/>
  </r>
  <r>
    <x v="15"/>
    <s v="M"/>
    <x v="24"/>
    <n v="625435"/>
    <n v="4"/>
    <n v="37.200000000000003"/>
    <n v="37.959200000000003"/>
    <n v="1.8600000000000002E-2"/>
    <n v="1.8979600000000003E-2"/>
  </r>
  <r>
    <x v="15"/>
    <s v="M"/>
    <x v="24"/>
    <n v="635330"/>
    <n v="4"/>
    <n v="6793.7"/>
    <n v="7763.7"/>
    <n v="3.3968499999999997"/>
    <n v="3.88185"/>
  </r>
  <r>
    <x v="15"/>
    <s v="M"/>
    <x v="24"/>
    <n v="635400"/>
    <n v="4"/>
    <n v="179.5"/>
    <n v="181.45920000000001"/>
    <n v="8.9749999999999996E-2"/>
    <n v="9.0729600000000007E-2"/>
  </r>
  <r>
    <x v="15"/>
    <s v="M"/>
    <x v="24"/>
    <n v="635432"/>
    <n v="4"/>
    <n v="26.5"/>
    <n v="26.5"/>
    <n v="1.325E-2"/>
    <n v="1.325E-2"/>
  </r>
  <r>
    <x v="15"/>
    <s v="M"/>
    <x v="24"/>
    <n v="635434"/>
    <n v="4"/>
    <n v="39.75"/>
    <n v="39.75"/>
    <n v="1.9875E-2"/>
    <n v="1.9875E-2"/>
  </r>
  <r>
    <x v="15"/>
    <s v="M"/>
    <x v="24"/>
    <n v="635435"/>
    <n v="4"/>
    <n v="53"/>
    <n v="53"/>
    <n v="2.6499999999999999E-2"/>
    <n v="2.6499999999999999E-2"/>
  </r>
  <r>
    <x v="15"/>
    <s v="M"/>
    <x v="24"/>
    <n v="645331"/>
    <n v="4"/>
    <n v="5014.3"/>
    <n v="5018.3"/>
    <n v="2.5071500000000002"/>
    <n v="2.50915"/>
  </r>
  <r>
    <x v="15"/>
    <s v="M"/>
    <x v="24"/>
    <n v="645401"/>
    <n v="4"/>
    <n v="108"/>
    <n v="108.4898"/>
    <n v="5.3999999999999999E-2"/>
    <n v="5.4244899999999999E-2"/>
  </r>
  <r>
    <x v="15"/>
    <s v="M"/>
    <x v="25"/>
    <n v="645332"/>
    <n v="4"/>
    <n v="684"/>
    <n v="684"/>
    <n v="0.34200000000000003"/>
    <n v="0.34200000000000003"/>
  </r>
  <r>
    <x v="15"/>
    <s v="M"/>
    <x v="25"/>
    <n v="645413"/>
    <n v="4"/>
    <n v="32"/>
    <n v="32.653100000000002"/>
    <n v="1.6E-2"/>
    <n v="1.6326550000000002E-2"/>
  </r>
  <r>
    <x v="15"/>
    <s v="M"/>
    <x v="25"/>
    <n v="655300"/>
    <n v="4"/>
    <n v="358"/>
    <n v="358"/>
    <n v="0.17899999999999999"/>
    <n v="0.17899999999999999"/>
  </r>
  <r>
    <x v="15"/>
    <s v="M"/>
    <x v="25"/>
    <n v="655330"/>
    <n v="4"/>
    <n v="7760.4"/>
    <n v="9603.8775999999998"/>
    <n v="3.8801999999999999"/>
    <n v="4.8019388000000003"/>
  </r>
  <r>
    <x v="15"/>
    <s v="M"/>
    <x v="25"/>
    <n v="655404"/>
    <n v="4"/>
    <n v="22.5"/>
    <n v="22.959199999999999"/>
    <n v="1.125E-2"/>
    <n v="1.14796E-2"/>
  </r>
  <r>
    <x v="15"/>
    <s v="M"/>
    <x v="25"/>
    <n v="655413"/>
    <n v="4"/>
    <n v="12"/>
    <n v="12.244899999999999"/>
    <n v="6.0000000000000001E-3"/>
    <n v="6.1224499999999998E-3"/>
  </r>
  <r>
    <x v="15"/>
    <s v="M"/>
    <x v="25"/>
    <n v="665301"/>
    <n v="4"/>
    <n v="12.2"/>
    <n v="12.449"/>
    <n v="6.0999999999999995E-3"/>
    <n v="6.2245E-3"/>
  </r>
  <r>
    <x v="15"/>
    <s v="M"/>
    <x v="25"/>
    <n v="665302"/>
    <n v="4"/>
    <n v="75.98"/>
    <n v="76.102000000000004"/>
    <n v="3.7990000000000003E-2"/>
    <n v="3.8051000000000001E-2"/>
  </r>
  <r>
    <x v="15"/>
    <s v="M"/>
    <x v="25"/>
    <n v="665331"/>
    <n v="4"/>
    <n v="263"/>
    <n v="263"/>
    <n v="0.13150000000000001"/>
    <n v="0.13150000000000001"/>
  </r>
  <r>
    <x v="15"/>
    <s v="M"/>
    <x v="25"/>
    <n v="665332"/>
    <n v="4"/>
    <n v="330"/>
    <n v="332.34699999999998"/>
    <n v="0.16500000000000001"/>
    <n v="0.1661735"/>
  </r>
  <r>
    <x v="15"/>
    <s v="M"/>
    <x v="25"/>
    <n v="665333"/>
    <n v="4"/>
    <n v="44.32"/>
    <n v="45.224499999999999"/>
    <n v="2.2159999999999999E-2"/>
    <n v="2.261225E-2"/>
  </r>
  <r>
    <x v="15"/>
    <s v="M"/>
    <x v="25"/>
    <n v="675230"/>
    <n v="4"/>
    <n v="3.75"/>
    <n v="3.75"/>
    <n v="1.8749999999999999E-3"/>
    <n v="1.8749999999999999E-3"/>
  </r>
  <r>
    <x v="15"/>
    <s v="M"/>
    <x v="25"/>
    <n v="675301"/>
    <n v="4"/>
    <n v="153"/>
    <n v="153"/>
    <n v="7.6499999999999999E-2"/>
    <n v="7.6499999999999999E-2"/>
  </r>
  <r>
    <x v="15"/>
    <s v="M"/>
    <x v="25"/>
    <n v="675302"/>
    <n v="4"/>
    <n v="123.43"/>
    <n v="123.9571"/>
    <n v="6.1715000000000006E-2"/>
    <n v="6.197855E-2"/>
  </r>
  <r>
    <x v="15"/>
    <s v="M"/>
    <x v="25"/>
    <n v="675303"/>
    <n v="4"/>
    <n v="7"/>
    <n v="7"/>
    <n v="3.5000000000000001E-3"/>
    <n v="3.5000000000000001E-3"/>
  </r>
  <r>
    <x v="15"/>
    <s v="M"/>
    <x v="25"/>
    <n v="685231"/>
    <n v="4"/>
    <n v="496.86"/>
    <n v="539.67380000000003"/>
    <n v="0.24843000000000001"/>
    <n v="0.26983689999999999"/>
  </r>
  <r>
    <x v="15"/>
    <s v="M"/>
    <x v="25"/>
    <n v="685232"/>
    <n v="4"/>
    <n v="113.55"/>
    <n v="127.3006"/>
    <n v="5.6774999999999999E-2"/>
    <n v="6.3650300000000007E-2"/>
  </r>
  <r>
    <x v="15"/>
    <s v="M"/>
    <x v="25"/>
    <n v="685301"/>
    <n v="4"/>
    <n v="27.61"/>
    <n v="27.891999999999999"/>
    <n v="1.3805E-2"/>
    <n v="1.3946E-2"/>
  </r>
  <r>
    <x v="15"/>
    <s v="M"/>
    <x v="25"/>
    <n v="685302"/>
    <n v="4"/>
    <n v="60.19"/>
    <n v="60.935899999999997"/>
    <n v="3.0095E-2"/>
    <n v="3.0467949999999997E-2"/>
  </r>
  <r>
    <x v="15"/>
    <s v="M"/>
    <x v="25"/>
    <n v="695235"/>
    <n v="4"/>
    <n v="236.25"/>
    <n v="263.26530000000002"/>
    <n v="0.11812499999999999"/>
    <n v="0.13163265000000002"/>
  </r>
  <r>
    <x v="15"/>
    <s v="M"/>
    <x v="25"/>
    <n v="695239"/>
    <n v="4"/>
    <n v="157.29"/>
    <n v="160.09800000000001"/>
    <n v="7.8644999999999993E-2"/>
    <n v="8.0049000000000009E-2"/>
  </r>
  <r>
    <x v="15"/>
    <s v="O"/>
    <x v="26"/>
    <n v="655411"/>
    <n v="4"/>
    <n v="8"/>
    <n v="8.1632999999999996"/>
    <n v="4.0000000000000001E-3"/>
    <n v="4.08165E-3"/>
  </r>
  <r>
    <x v="15"/>
    <s v="O"/>
    <x v="26"/>
    <n v="665335"/>
    <n v="4"/>
    <n v="32.049999999999997"/>
    <n v="32.704099999999997"/>
    <n v="1.6024999999999998E-2"/>
    <n v="1.635205E-2"/>
  </r>
  <r>
    <x v="15"/>
    <s v="O"/>
    <x v="26"/>
    <n v="665336"/>
    <n v="4"/>
    <n v="0.5"/>
    <n v="0.5"/>
    <n v="2.5000000000000001E-4"/>
    <n v="2.5000000000000001E-4"/>
  </r>
  <r>
    <x v="15"/>
    <s v="O"/>
    <x v="26"/>
    <n v="665401"/>
    <n v="4"/>
    <n v="24.3"/>
    <n v="24.795999999999999"/>
    <n v="1.2150000000000001E-2"/>
    <n v="1.2397999999999999E-2"/>
  </r>
  <r>
    <x v="15"/>
    <s v="O"/>
    <x v="26"/>
    <n v="665403"/>
    <n v="4"/>
    <m/>
    <m/>
    <n v="0"/>
    <n v="0"/>
  </r>
  <r>
    <x v="15"/>
    <s v="O"/>
    <x v="26"/>
    <n v="675304"/>
    <n v="4"/>
    <n v="66.260000000000005"/>
    <n v="67.104900000000001"/>
    <n v="3.313E-2"/>
    <n v="3.3552449999999998E-2"/>
  </r>
  <r>
    <x v="15"/>
    <s v="O"/>
    <x v="26"/>
    <n v="675305"/>
    <n v="4"/>
    <n v="90.2"/>
    <n v="91.785700000000006"/>
    <n v="4.5100000000000001E-2"/>
    <n v="4.5892850000000006E-2"/>
  </r>
  <r>
    <x v="15"/>
    <s v="O"/>
    <x v="26"/>
    <n v="675331"/>
    <n v="4"/>
    <n v="145.52000000000001"/>
    <n v="147.28"/>
    <n v="7.2760000000000005E-2"/>
    <n v="7.3639999999999997E-2"/>
  </r>
  <r>
    <x v="15"/>
    <s v="O"/>
    <x v="26"/>
    <n v="675332"/>
    <n v="4"/>
    <n v="108.91"/>
    <n v="110.4979"/>
    <n v="5.4454999999999996E-2"/>
    <n v="5.5248949999999998E-2"/>
  </r>
  <r>
    <x v="15"/>
    <s v="O"/>
    <x v="26"/>
    <n v="675333"/>
    <n v="4"/>
    <n v="175.86"/>
    <n v="177.12129999999999"/>
    <n v="8.7930000000000008E-2"/>
    <n v="8.8560649999999991E-2"/>
  </r>
  <r>
    <x v="15"/>
    <s v="O"/>
    <x v="26"/>
    <n v="675334"/>
    <n v="4"/>
    <n v="11.9"/>
    <n v="11.9"/>
    <n v="5.9500000000000004E-3"/>
    <n v="5.9500000000000004E-3"/>
  </r>
  <r>
    <x v="15"/>
    <s v="O"/>
    <x v="26"/>
    <n v="685303"/>
    <n v="4"/>
    <n v="52"/>
    <n v="52"/>
    <n v="2.5999999999999999E-2"/>
    <n v="2.5999999999999999E-2"/>
  </r>
  <r>
    <x v="15"/>
    <s v="O"/>
    <x v="26"/>
    <n v="685304"/>
    <n v="4"/>
    <n v="396"/>
    <n v="396.37349999999998"/>
    <n v="0.19800000000000001"/>
    <n v="0.19818674999999999"/>
  </r>
  <r>
    <x v="15"/>
    <s v="O"/>
    <x v="26"/>
    <n v="685305"/>
    <n v="4"/>
    <n v="24"/>
    <n v="24"/>
    <n v="1.2E-2"/>
    <n v="1.2E-2"/>
  </r>
  <r>
    <x v="15"/>
    <s v="O"/>
    <x v="26"/>
    <n v="685331"/>
    <n v="4"/>
    <n v="44.9"/>
    <n v="44.9"/>
    <n v="2.2449999999999998E-2"/>
    <n v="2.2449999999999998E-2"/>
  </r>
  <r>
    <x v="15"/>
    <s v="O"/>
    <x v="26"/>
    <n v="685333"/>
    <n v="4"/>
    <n v="59.5"/>
    <n v="59.5"/>
    <n v="2.9749999999999999E-2"/>
    <n v="2.9749999999999999E-2"/>
  </r>
  <r>
    <x v="15"/>
    <s v="O"/>
    <x v="26"/>
    <n v="695238"/>
    <n v="4"/>
    <n v="106.6"/>
    <n v="108.71429999999999"/>
    <n v="5.33E-2"/>
    <n v="5.435715E-2"/>
  </r>
  <r>
    <x v="15"/>
    <s v="O"/>
    <x v="26"/>
    <n v="695240"/>
    <n v="4"/>
    <n v="141.63999999999999"/>
    <n v="144.53059999999999"/>
    <n v="7.0819999999999994E-2"/>
    <n v="7.2265299999999991E-2"/>
  </r>
  <r>
    <x v="15"/>
    <s v="O"/>
    <x v="26"/>
    <n v="695301"/>
    <n v="4"/>
    <n v="136.58000000000001"/>
    <n v="137.03059999999999"/>
    <n v="6.8290000000000003E-2"/>
    <n v="6.8515300000000001E-2"/>
  </r>
  <r>
    <x v="15"/>
    <s v="O"/>
    <x v="26"/>
    <n v="705232"/>
    <n v="4"/>
    <n v="75"/>
    <n v="75"/>
    <n v="3.7499999999999999E-2"/>
    <n v="3.7499999999999999E-2"/>
  </r>
  <r>
    <x v="15"/>
    <s v="O"/>
    <x v="26"/>
    <n v="705300"/>
    <n v="4"/>
    <n v="152.99"/>
    <n v="153.05099999999999"/>
    <n v="7.6495000000000007E-2"/>
    <n v="7.6525499999999996E-2"/>
  </r>
  <r>
    <x v="15"/>
    <s v="O"/>
    <x v="26"/>
    <n v="715202"/>
    <n v="4"/>
    <n v="4.88"/>
    <n v="4.9795999999999996"/>
    <n v="2.4399999999999999E-3"/>
    <n v="2.4897999999999999E-3"/>
  </r>
  <r>
    <x v="15"/>
    <s v="O"/>
    <x v="26"/>
    <n v="715231"/>
    <n v="4"/>
    <n v="1.22"/>
    <n v="1.2448999999999999"/>
    <n v="6.0999999999999997E-4"/>
    <n v="6.2244999999999998E-4"/>
  </r>
  <r>
    <x v="15"/>
    <s v="O"/>
    <x v="26"/>
    <n v="715232"/>
    <n v="4"/>
    <n v="9.76"/>
    <n v="9.9591999999999992"/>
    <n v="4.8799999999999998E-3"/>
    <n v="4.9795999999999998E-3"/>
  </r>
  <r>
    <x v="15"/>
    <s v="O"/>
    <x v="26"/>
    <n v="735130"/>
    <n v="4"/>
    <n v="3.2"/>
    <n v="3.2"/>
    <n v="1.6000000000000001E-3"/>
    <n v="1.6000000000000001E-3"/>
  </r>
  <r>
    <x v="15"/>
    <s v="O"/>
    <x v="26"/>
    <n v="735201"/>
    <n v="4"/>
    <n v="7"/>
    <n v="7"/>
    <n v="3.5000000000000001E-3"/>
    <n v="3.5000000000000001E-3"/>
  </r>
  <r>
    <x v="15"/>
    <s v="O"/>
    <x v="26"/>
    <n v="745131"/>
    <n v="4"/>
    <n v="15.63"/>
    <n v="15.63"/>
    <n v="7.8150000000000008E-3"/>
    <n v="7.8150000000000008E-3"/>
  </r>
  <r>
    <x v="15"/>
    <s v="O"/>
    <x v="26"/>
    <n v="755132"/>
    <n v="4"/>
    <n v="484.25"/>
    <n v="484.25"/>
    <n v="0.24212500000000001"/>
    <n v="0.24212500000000001"/>
  </r>
  <r>
    <x v="15"/>
    <s v="O"/>
    <x v="26"/>
    <n v="755201"/>
    <n v="4"/>
    <n v="21.46"/>
    <n v="21.46"/>
    <n v="1.073E-2"/>
    <n v="1.073E-2"/>
  </r>
  <r>
    <x v="15"/>
    <s v="O"/>
    <x v="26"/>
    <n v="755202"/>
    <n v="4"/>
    <n v="10.73"/>
    <n v="10.73"/>
    <n v="5.365E-3"/>
    <n v="5.365E-3"/>
  </r>
  <r>
    <x v="15"/>
    <s v="O"/>
    <x v="26"/>
    <n v="775131"/>
    <n v="4"/>
    <n v="274.64999999999998"/>
    <n v="274.64999999999998"/>
    <n v="0.13732499999999997"/>
    <n v="0.13732499999999997"/>
  </r>
  <r>
    <x v="15"/>
    <s v="O"/>
    <x v="26"/>
    <n v="785102"/>
    <n v="4"/>
    <n v="64.8"/>
    <n v="64.8"/>
    <n v="3.2399999999999998E-2"/>
    <n v="3.2399999999999998E-2"/>
  </r>
  <r>
    <x v="15"/>
    <s v="O"/>
    <x v="26"/>
    <n v="785131"/>
    <n v="4"/>
    <n v="269.85000000000002"/>
    <n v="269.85000000000002"/>
    <n v="0.13492500000000002"/>
    <n v="0.13492500000000002"/>
  </r>
  <r>
    <x v="15"/>
    <s v="O"/>
    <x v="26"/>
    <n v="785135"/>
    <n v="4"/>
    <n v="10.73"/>
    <n v="10.73"/>
    <n v="5.365E-3"/>
    <n v="5.365E-3"/>
  </r>
  <r>
    <x v="15"/>
    <s v="O"/>
    <x v="26"/>
    <n v="795132"/>
    <n v="4"/>
    <n v="4"/>
    <n v="4"/>
    <n v="2E-3"/>
    <n v="2E-3"/>
  </r>
  <r>
    <x v="15"/>
    <s v="O"/>
    <x v="26"/>
    <n v="865203"/>
    <n v="4"/>
    <n v="31.5"/>
    <n v="31.5"/>
    <n v="1.575E-2"/>
    <n v="1.575E-2"/>
  </r>
  <r>
    <x v="15"/>
    <s v="O"/>
    <x v="26"/>
    <n v="865233"/>
    <n v="4"/>
    <n v="23.8"/>
    <n v="23.8"/>
    <n v="1.1900000000000001E-2"/>
    <n v="1.1900000000000001E-2"/>
  </r>
  <r>
    <x v="15"/>
    <s v="O"/>
    <x v="26"/>
    <n v="875232"/>
    <n v="4"/>
    <n v="1.4"/>
    <n v="1.4"/>
    <n v="6.9999999999999999E-4"/>
    <n v="6.9999999999999999E-4"/>
  </r>
  <r>
    <x v="15"/>
    <s v="O"/>
    <x v="27"/>
    <n v="705600"/>
    <n v="4"/>
    <n v="76"/>
    <n v="152"/>
    <n v="3.7999999999999999E-2"/>
    <n v="7.5999999999999998E-2"/>
  </r>
  <r>
    <x v="15"/>
    <s v="O"/>
    <x v="27"/>
    <n v="726001"/>
    <n v="4"/>
    <n v="64.8"/>
    <n v="64.8"/>
    <n v="3.2399999999999998E-2"/>
    <n v="3.2399999999999998E-2"/>
  </r>
  <r>
    <x v="15"/>
    <s v="O"/>
    <x v="27"/>
    <n v="735730"/>
    <n v="4"/>
    <n v="99"/>
    <n v="99"/>
    <n v="4.9500000000000002E-2"/>
    <n v="4.9500000000000002E-2"/>
  </r>
  <r>
    <x v="15"/>
    <s v="O"/>
    <x v="27"/>
    <n v="736001"/>
    <n v="4"/>
    <n v="16.2"/>
    <n v="16.2"/>
    <n v="8.0999999999999996E-3"/>
    <n v="8.0999999999999996E-3"/>
  </r>
  <r>
    <x v="15"/>
    <s v="O"/>
    <x v="28"/>
    <n v="655430"/>
    <n v="4"/>
    <n v="8"/>
    <n v="8"/>
    <n v="4.0000000000000001E-3"/>
    <n v="4.0000000000000001E-3"/>
  </r>
  <r>
    <x v="15"/>
    <s v="O"/>
    <x v="28"/>
    <n v="665430"/>
    <n v="4"/>
    <n v="4.0999999999999996"/>
    <n v="4.1837"/>
    <n v="2.0499999999999997E-3"/>
    <n v="2.0918500000000001E-3"/>
  </r>
  <r>
    <x v="16"/>
    <s v="A"/>
    <x v="0"/>
    <n v="345607"/>
    <n v="1"/>
    <n v="100"/>
    <n v="100"/>
    <n v="0.05"/>
    <n v="0.05"/>
  </r>
  <r>
    <x v="16"/>
    <s v="A"/>
    <x v="0"/>
    <n v="355601"/>
    <n v="1"/>
    <n v="4878.2"/>
    <n v="4878.2"/>
    <n v="2.4390999999999998"/>
    <n v="2.4390999999999998"/>
  </r>
  <r>
    <x v="16"/>
    <s v="A"/>
    <x v="0"/>
    <n v="355631"/>
    <n v="1"/>
    <n v="9196.6"/>
    <n v="9196.6"/>
    <n v="4.5983000000000001"/>
    <n v="4.5983000000000001"/>
  </r>
  <r>
    <x v="16"/>
    <s v="A"/>
    <x v="0"/>
    <n v="355633"/>
    <n v="1"/>
    <n v="774.5"/>
    <n v="774.5"/>
    <n v="0.38724999999999998"/>
    <n v="0.38724999999999998"/>
  </r>
  <r>
    <x v="16"/>
    <s v="A"/>
    <x v="0"/>
    <n v="355634"/>
    <n v="1"/>
    <n v="23.13"/>
    <n v="23.4361"/>
    <n v="1.1564999999999999E-2"/>
    <n v="1.1718050000000001E-2"/>
  </r>
  <r>
    <x v="16"/>
    <s v="A"/>
    <x v="0"/>
    <n v="355635"/>
    <n v="1"/>
    <n v="330"/>
    <n v="330.8571"/>
    <n v="0.16500000000000001"/>
    <n v="0.16542855000000001"/>
  </r>
  <r>
    <x v="16"/>
    <s v="A"/>
    <x v="0"/>
    <n v="355702"/>
    <n v="1"/>
    <n v="850"/>
    <n v="850"/>
    <n v="0.42499999999999999"/>
    <n v="0.42499999999999999"/>
  </r>
  <r>
    <x v="16"/>
    <s v="A"/>
    <x v="0"/>
    <n v="355703"/>
    <n v="1"/>
    <n v="755.48"/>
    <n v="755.48"/>
    <n v="0.37774000000000002"/>
    <n v="0.37774000000000002"/>
  </r>
  <r>
    <x v="16"/>
    <s v="A"/>
    <x v="0"/>
    <n v="365630"/>
    <n v="1"/>
    <n v="615.4"/>
    <n v="615.4"/>
    <n v="0.30769999999999997"/>
    <n v="0.30769999999999997"/>
  </r>
  <r>
    <x v="16"/>
    <s v="A"/>
    <x v="0"/>
    <n v="365701"/>
    <n v="1"/>
    <n v="3537.37"/>
    <n v="3537.37"/>
    <n v="1.7686849999999998"/>
    <n v="1.7686849999999998"/>
  </r>
  <r>
    <x v="16"/>
    <s v="A"/>
    <x v="1"/>
    <n v="375730"/>
    <n v="1"/>
    <n v="218.95"/>
    <n v="218.95"/>
    <n v="0.10947499999999999"/>
    <n v="0.10947499999999999"/>
  </r>
  <r>
    <x v="16"/>
    <s v="A"/>
    <x v="1"/>
    <n v="375801"/>
    <n v="1"/>
    <n v="5788.95"/>
    <n v="5788.95"/>
    <n v="2.8944749999999999"/>
    <n v="2.8944749999999999"/>
  </r>
  <r>
    <x v="16"/>
    <s v="A"/>
    <x v="1"/>
    <n v="385800"/>
    <n v="1"/>
    <n v="2325.4"/>
    <n v="2325.4"/>
    <n v="1.1627000000000001"/>
    <n v="1.1627000000000001"/>
  </r>
  <r>
    <x v="16"/>
    <s v="A"/>
    <x v="1"/>
    <n v="385831"/>
    <n v="1"/>
    <n v="935"/>
    <n v="935"/>
    <n v="0.46750000000000003"/>
    <n v="0.46750000000000003"/>
  </r>
  <r>
    <x v="16"/>
    <s v="A"/>
    <x v="1"/>
    <n v="395830"/>
    <n v="1"/>
    <n v="3127.7"/>
    <n v="3127.7"/>
    <n v="1.56385"/>
    <n v="1.56385"/>
  </r>
  <r>
    <x v="16"/>
    <s v="A"/>
    <x v="1"/>
    <n v="395901"/>
    <n v="1"/>
    <n v="911"/>
    <n v="911"/>
    <n v="0.45550000000000002"/>
    <n v="0.45550000000000002"/>
  </r>
  <r>
    <x v="16"/>
    <s v="A"/>
    <x v="2"/>
    <n v="405830"/>
    <n v="1"/>
    <n v="173.8"/>
    <n v="174.77959999999999"/>
    <n v="8.6900000000000005E-2"/>
    <n v="8.738979999999999E-2"/>
  </r>
  <r>
    <x v="16"/>
    <s v="A"/>
    <x v="2"/>
    <n v="405900"/>
    <n v="1"/>
    <n v="2886.2"/>
    <n v="2886.2"/>
    <n v="1.4430999999999998"/>
    <n v="1.4430999999999998"/>
  </r>
  <r>
    <x v="16"/>
    <s v="A"/>
    <x v="2"/>
    <n v="405934"/>
    <n v="1"/>
    <n v="102"/>
    <n v="102"/>
    <n v="5.0999999999999997E-2"/>
    <n v="5.0999999999999997E-2"/>
  </r>
  <r>
    <x v="16"/>
    <s v="A"/>
    <x v="2"/>
    <n v="415830"/>
    <n v="1"/>
    <n v="80"/>
    <n v="81.6327"/>
    <n v="0.04"/>
    <n v="4.0816350000000001E-2"/>
  </r>
  <r>
    <x v="16"/>
    <s v="A"/>
    <x v="2"/>
    <n v="415900"/>
    <n v="1"/>
    <n v="344"/>
    <n v="345.06119999999999"/>
    <n v="0.17199999999999999"/>
    <n v="0.17253060000000001"/>
  </r>
  <r>
    <x v="16"/>
    <s v="A"/>
    <x v="2"/>
    <n v="425931"/>
    <n v="1"/>
    <n v="405"/>
    <n v="405"/>
    <n v="0.20250000000000001"/>
    <n v="0.20250000000000001"/>
  </r>
  <r>
    <x v="16"/>
    <s v="A"/>
    <x v="2"/>
    <n v="435900"/>
    <n v="2"/>
    <n v="1053"/>
    <n v="1074.4898000000001"/>
    <n v="0.52649999999999997"/>
    <n v="0.53724490000000003"/>
  </r>
  <r>
    <x v="16"/>
    <s v="A"/>
    <x v="2"/>
    <n v="435931"/>
    <n v="2"/>
    <n v="174"/>
    <n v="177.55099999999999"/>
    <n v="8.6999999999999994E-2"/>
    <n v="8.8775499999999993E-2"/>
  </r>
  <r>
    <x v="16"/>
    <s v="A"/>
    <x v="3"/>
    <n v="335701"/>
    <n v="1"/>
    <n v="582.89"/>
    <n v="596.52639999999997"/>
    <n v="0.29144500000000001"/>
    <n v="0.29826320000000001"/>
  </r>
  <r>
    <x v="16"/>
    <s v="A"/>
    <x v="3"/>
    <n v="345603"/>
    <n v="1"/>
    <n v="72.760000000000005"/>
    <n v="72.760000000000005"/>
    <n v="3.6380000000000003E-2"/>
    <n v="3.6380000000000003E-2"/>
  </r>
  <r>
    <x v="16"/>
    <s v="A"/>
    <x v="3"/>
    <n v="345631"/>
    <n v="1"/>
    <n v="70.62"/>
    <n v="70.62"/>
    <n v="3.5310000000000001E-2"/>
    <n v="3.5310000000000001E-2"/>
  </r>
  <r>
    <x v="16"/>
    <s v="A"/>
    <x v="3"/>
    <n v="345701"/>
    <n v="1"/>
    <n v="8"/>
    <n v="8"/>
    <n v="4.0000000000000001E-3"/>
    <n v="4.0000000000000001E-3"/>
  </r>
  <r>
    <x v="16"/>
    <s v="A"/>
    <x v="3"/>
    <n v="345702"/>
    <n v="1"/>
    <n v="355.62"/>
    <n v="370.89269999999999"/>
    <n v="0.17781"/>
    <n v="0.18544634999999998"/>
  </r>
  <r>
    <x v="16"/>
    <s v="A"/>
    <x v="3"/>
    <n v="345731"/>
    <n v="1"/>
    <n v="108"/>
    <n v="108"/>
    <n v="5.3999999999999999E-2"/>
    <n v="5.3999999999999999E-2"/>
  </r>
  <r>
    <x v="16"/>
    <s v="A"/>
    <x v="3"/>
    <n v="345732"/>
    <n v="1"/>
    <n v="86"/>
    <n v="86"/>
    <n v="4.2999999999999997E-2"/>
    <n v="4.2999999999999997E-2"/>
  </r>
  <r>
    <x v="16"/>
    <s v="A"/>
    <x v="3"/>
    <n v="345801"/>
    <n v="1"/>
    <n v="4"/>
    <n v="4"/>
    <n v="2E-3"/>
    <n v="2E-3"/>
  </r>
  <r>
    <x v="16"/>
    <s v="A"/>
    <x v="3"/>
    <n v="345803"/>
    <n v="1"/>
    <n v="16"/>
    <n v="18.181799999999999"/>
    <n v="8.0000000000000002E-3"/>
    <n v="9.090899999999999E-3"/>
  </r>
  <r>
    <x v="16"/>
    <s v="A"/>
    <x v="3"/>
    <n v="355733"/>
    <n v="1"/>
    <n v="108"/>
    <n v="108"/>
    <n v="5.3999999999999999E-2"/>
    <n v="5.3999999999999999E-2"/>
  </r>
  <r>
    <x v="16"/>
    <s v="A"/>
    <x v="3"/>
    <n v="355801"/>
    <n v="1"/>
    <n v="4.8"/>
    <n v="4.8"/>
    <n v="2.3999999999999998E-3"/>
    <n v="2.3999999999999998E-3"/>
  </r>
  <r>
    <x v="16"/>
    <s v="A"/>
    <x v="3"/>
    <n v="365804"/>
    <n v="1"/>
    <n v="1447.15"/>
    <n v="1447.15"/>
    <n v="0.72357500000000008"/>
    <n v="0.72357500000000008"/>
  </r>
  <r>
    <x v="16"/>
    <s v="A"/>
    <x v="3"/>
    <n v="365830"/>
    <n v="1"/>
    <n v="5.4"/>
    <n v="5.4"/>
    <n v="2.7000000000000001E-3"/>
    <n v="2.7000000000000001E-3"/>
  </r>
  <r>
    <x v="16"/>
    <s v="A"/>
    <x v="4"/>
    <n v="365731"/>
    <n v="1"/>
    <n v="4815.7299999999996"/>
    <n v="4815.7299999999996"/>
    <n v="2.4078649999999997"/>
    <n v="2.4078649999999997"/>
  </r>
  <r>
    <x v="16"/>
    <s v="A"/>
    <x v="4"/>
    <n v="365732"/>
    <n v="1"/>
    <n v="755.48"/>
    <n v="755.48"/>
    <n v="0.37774000000000002"/>
    <n v="0.37774000000000002"/>
  </r>
  <r>
    <x v="16"/>
    <s v="A"/>
    <x v="4"/>
    <n v="365733"/>
    <n v="1"/>
    <n v="755.48"/>
    <n v="755.48"/>
    <n v="0.37774000000000002"/>
    <n v="0.37774000000000002"/>
  </r>
  <r>
    <x v="16"/>
    <s v="A"/>
    <x v="4"/>
    <n v="365734"/>
    <n v="1"/>
    <n v="755.48"/>
    <n v="755.48"/>
    <n v="0.37774000000000002"/>
    <n v="0.37774000000000002"/>
  </r>
  <r>
    <x v="16"/>
    <s v="A"/>
    <x v="5"/>
    <n v="325433"/>
    <n v="1"/>
    <n v="638"/>
    <n v="651.0204"/>
    <n v="0.31900000000000001"/>
    <n v="0.32551019999999997"/>
  </r>
  <r>
    <x v="16"/>
    <s v="A"/>
    <x v="5"/>
    <n v="325601"/>
    <n v="1"/>
    <n v="4"/>
    <n v="4"/>
    <n v="2E-3"/>
    <n v="2E-3"/>
  </r>
  <r>
    <x v="16"/>
    <s v="A"/>
    <x v="5"/>
    <n v="325602"/>
    <n v="1"/>
    <n v="300"/>
    <n v="300"/>
    <n v="0.15"/>
    <n v="0.15"/>
  </r>
  <r>
    <x v="16"/>
    <s v="A"/>
    <x v="5"/>
    <n v="325631"/>
    <n v="1"/>
    <n v="0.11"/>
    <n v="0.11"/>
    <n v="5.5000000000000002E-5"/>
    <n v="5.5000000000000002E-5"/>
  </r>
  <r>
    <x v="16"/>
    <s v="A"/>
    <x v="5"/>
    <n v="335533"/>
    <n v="1"/>
    <n v="4.4000000000000004"/>
    <n v="4.4000000000000004"/>
    <n v="2.2000000000000001E-3"/>
    <n v="2.2000000000000001E-3"/>
  </r>
  <r>
    <x v="16"/>
    <s v="A"/>
    <x v="5"/>
    <n v="335601"/>
    <n v="1"/>
    <n v="39.6"/>
    <n v="39.6"/>
    <n v="1.9800000000000002E-2"/>
    <n v="1.9800000000000002E-2"/>
  </r>
  <r>
    <x v="16"/>
    <s v="A"/>
    <x v="6"/>
    <n v="345500"/>
    <n v="1"/>
    <n v="192.5"/>
    <n v="192.5"/>
    <n v="9.6250000000000002E-2"/>
    <n v="9.6250000000000002E-2"/>
  </r>
  <r>
    <x v="16"/>
    <s v="A"/>
    <x v="6"/>
    <n v="345533"/>
    <n v="1"/>
    <n v="1850"/>
    <n v="1850"/>
    <n v="0.92500000000000004"/>
    <n v="0.92500000000000004"/>
  </r>
  <r>
    <x v="16"/>
    <s v="A"/>
    <x v="6"/>
    <n v="345536"/>
    <n v="1"/>
    <n v="2721"/>
    <n v="2721"/>
    <n v="1.3605"/>
    <n v="1.3605"/>
  </r>
  <r>
    <x v="16"/>
    <s v="A"/>
    <x v="6"/>
    <n v="345537"/>
    <n v="1"/>
    <n v="1496"/>
    <n v="1496"/>
    <n v="0.748"/>
    <n v="0.748"/>
  </r>
  <r>
    <x v="16"/>
    <s v="A"/>
    <x v="6"/>
    <n v="355500"/>
    <n v="1"/>
    <n v="157.5"/>
    <n v="157.5"/>
    <n v="7.8750000000000001E-2"/>
    <n v="7.8750000000000001E-2"/>
  </r>
  <r>
    <x v="16"/>
    <s v="A"/>
    <x v="6"/>
    <n v="355530"/>
    <n v="1"/>
    <n v="1180.8"/>
    <n v="1180.8"/>
    <n v="0.59039999999999992"/>
    <n v="0.59039999999999992"/>
  </r>
  <r>
    <x v="16"/>
    <s v="E"/>
    <x v="7"/>
    <n v="465902"/>
    <n v="2"/>
    <n v="399"/>
    <n v="407.1429"/>
    <n v="0.19950000000000001"/>
    <n v="0.20357144999999999"/>
  </r>
  <r>
    <x v="16"/>
    <s v="E"/>
    <x v="7"/>
    <n v="466002"/>
    <n v="2"/>
    <n v="15.6"/>
    <n v="15.9184"/>
    <n v="7.7999999999999996E-3"/>
    <n v="7.9591999999999996E-3"/>
  </r>
  <r>
    <x v="16"/>
    <s v="E"/>
    <x v="7"/>
    <n v="466004"/>
    <n v="2"/>
    <n v="106.6"/>
    <n v="108.77549999999999"/>
    <n v="5.33E-2"/>
    <n v="5.4387749999999999E-2"/>
  </r>
  <r>
    <x v="16"/>
    <s v="E"/>
    <x v="7"/>
    <n v="466005"/>
    <n v="2"/>
    <n v="22.8"/>
    <n v="23.2652"/>
    <n v="1.14E-2"/>
    <n v="1.16326E-2"/>
  </r>
  <r>
    <x v="16"/>
    <s v="E"/>
    <x v="8"/>
    <n v="445931"/>
    <n v="2"/>
    <n v="1150"/>
    <n v="1173.4693"/>
    <n v="0.57499999999999996"/>
    <n v="0.58673465000000002"/>
  </r>
  <r>
    <x v="16"/>
    <s v="E"/>
    <x v="8"/>
    <n v="465901"/>
    <n v="2"/>
    <n v="1047"/>
    <n v="1068.3675000000001"/>
    <n v="0.52349999999999997"/>
    <n v="0.53418375000000007"/>
  </r>
  <r>
    <x v="16"/>
    <s v="E"/>
    <x v="8"/>
    <n v="465932"/>
    <n v="2"/>
    <n v="48"/>
    <n v="48.979599999999998"/>
    <n v="2.4E-2"/>
    <n v="2.4489799999999999E-2"/>
  </r>
  <r>
    <x v="16"/>
    <s v="E"/>
    <x v="8"/>
    <n v="466001"/>
    <n v="2"/>
    <n v="7"/>
    <n v="7.1429"/>
    <n v="3.5000000000000001E-3"/>
    <n v="3.5714499999999999E-3"/>
  </r>
  <r>
    <x v="16"/>
    <s v="E"/>
    <x v="8"/>
    <n v="475900"/>
    <n v="2"/>
    <n v="1019"/>
    <n v="1039.7959000000001"/>
    <n v="0.50949999999999995"/>
    <n v="0.51989795000000005"/>
  </r>
  <r>
    <x v="16"/>
    <s v="E"/>
    <x v="8"/>
    <n v="475931"/>
    <n v="2"/>
    <n v="23"/>
    <n v="23.4694"/>
    <n v="1.15E-2"/>
    <n v="1.1734700000000001E-2"/>
  </r>
  <r>
    <x v="16"/>
    <s v="E"/>
    <x v="8"/>
    <n v="485831"/>
    <n v="2"/>
    <n v="27"/>
    <n v="27.551100000000002"/>
    <n v="1.35E-2"/>
    <n v="1.3775550000000001E-2"/>
  </r>
  <r>
    <x v="16"/>
    <s v="E"/>
    <x v="8"/>
    <n v="485901"/>
    <n v="2"/>
    <n v="968"/>
    <n v="968"/>
    <n v="0.48399999999999999"/>
    <n v="0.48399999999999999"/>
  </r>
  <r>
    <x v="16"/>
    <s v="E"/>
    <x v="8"/>
    <n v="485931"/>
    <n v="2"/>
    <n v="23"/>
    <n v="23.4694"/>
    <n v="1.15E-2"/>
    <n v="1.1734700000000001E-2"/>
  </r>
  <r>
    <x v="16"/>
    <s v="E"/>
    <x v="9"/>
    <n v="466003"/>
    <n v="2"/>
    <n v="202.2"/>
    <n v="206.32650000000001"/>
    <n v="0.1011"/>
    <n v="0.10316325000000001"/>
  </r>
  <r>
    <x v="16"/>
    <s v="E"/>
    <x v="9"/>
    <n v="466032"/>
    <n v="2"/>
    <n v="24.5"/>
    <n v="25"/>
    <n v="1.225E-2"/>
    <n v="1.2500000000000001E-2"/>
  </r>
  <r>
    <x v="16"/>
    <s v="E"/>
    <x v="9"/>
    <n v="475933"/>
    <n v="2"/>
    <n v="261"/>
    <n v="266.32659999999998"/>
    <n v="0.1305"/>
    <n v="0.13316329999999998"/>
  </r>
  <r>
    <x v="16"/>
    <s v="E"/>
    <x v="9"/>
    <n v="476003"/>
    <n v="2"/>
    <n v="326.14999999999998"/>
    <n v="332.80610000000001"/>
    <n v="0.163075"/>
    <n v="0.16640305"/>
  </r>
  <r>
    <x v="16"/>
    <s v="E"/>
    <x v="9"/>
    <n v="476004"/>
    <n v="2"/>
    <n v="315.55"/>
    <n v="321.98989999999998"/>
    <n v="0.157775"/>
    <n v="0.16099495"/>
  </r>
  <r>
    <x v="16"/>
    <s v="E"/>
    <x v="9"/>
    <n v="476005"/>
    <n v="2"/>
    <n v="19"/>
    <n v="19.387799999999999"/>
    <n v="9.4999999999999998E-3"/>
    <n v="9.6939000000000001E-3"/>
  </r>
  <r>
    <x v="16"/>
    <s v="E"/>
    <x v="9"/>
    <n v="476008"/>
    <n v="2"/>
    <n v="269.60000000000002"/>
    <n v="275.10199999999998"/>
    <n v="0.1348"/>
    <n v="0.13755099999999998"/>
  </r>
  <r>
    <x v="16"/>
    <s v="E"/>
    <x v="9"/>
    <n v="476035"/>
    <n v="2"/>
    <n v="3.3"/>
    <n v="3.3673999999999999"/>
    <n v="1.65E-3"/>
    <n v="1.6837E-3"/>
  </r>
  <r>
    <x v="16"/>
    <s v="E"/>
    <x v="9"/>
    <n v="485932"/>
    <n v="2"/>
    <n v="2046.8"/>
    <n v="2088.5713000000001"/>
    <n v="1.0234000000000001"/>
    <n v="1.04428565"/>
  </r>
  <r>
    <x v="16"/>
    <s v="E"/>
    <x v="9"/>
    <n v="486031"/>
    <n v="2"/>
    <n v="212.9"/>
    <n v="217.245"/>
    <n v="0.10645"/>
    <n v="0.1086225"/>
  </r>
  <r>
    <x v="16"/>
    <s v="E"/>
    <x v="10"/>
    <n v="485935"/>
    <n v="2"/>
    <n v="2442"/>
    <n v="2491.8364999999999"/>
    <n v="1.2210000000000001"/>
    <n v="1.2459182499999999"/>
  </r>
  <r>
    <x v="16"/>
    <s v="H"/>
    <x v="29"/>
    <n v="525902"/>
    <n v="2"/>
    <n v="38"/>
    <n v="38.775500000000001"/>
    <n v="1.9E-2"/>
    <n v="1.9387750000000002E-2"/>
  </r>
  <r>
    <x v="16"/>
    <s v="H"/>
    <x v="11"/>
    <n v="515907"/>
    <n v="2"/>
    <n v="111.36"/>
    <n v="113.6326"/>
    <n v="5.568E-2"/>
    <n v="5.68163E-2"/>
  </r>
  <r>
    <x v="16"/>
    <s v="H"/>
    <x v="11"/>
    <n v="515936"/>
    <n v="2"/>
    <n v="1.32"/>
    <n v="1.3469"/>
    <n v="6.6E-4"/>
    <n v="6.7345000000000003E-4"/>
  </r>
  <r>
    <x v="16"/>
    <s v="H"/>
    <x v="11"/>
    <n v="515937"/>
    <n v="2"/>
    <n v="1.32"/>
    <n v="1.3469"/>
    <n v="6.6E-4"/>
    <n v="6.7345000000000003E-4"/>
  </r>
  <r>
    <x v="16"/>
    <s v="H"/>
    <x v="12"/>
    <n v="495831"/>
    <n v="2"/>
    <n v="289"/>
    <n v="289"/>
    <n v="0.14449999999999999"/>
    <n v="0.14449999999999999"/>
  </r>
  <r>
    <x v="16"/>
    <s v="H"/>
    <x v="12"/>
    <n v="495931"/>
    <n v="2"/>
    <n v="218"/>
    <n v="222.44900000000001"/>
    <n v="0.109"/>
    <n v="0.1112245"/>
  </r>
  <r>
    <x v="16"/>
    <s v="H"/>
    <x v="12"/>
    <n v="495933"/>
    <n v="2"/>
    <n v="537.25"/>
    <n v="548.21429999999998"/>
    <n v="0.268625"/>
    <n v="0.27410714999999997"/>
  </r>
  <r>
    <x v="16"/>
    <s v="H"/>
    <x v="12"/>
    <n v="495939"/>
    <n v="2"/>
    <n v="312"/>
    <n v="318.3673"/>
    <n v="0.156"/>
    <n v="0.15918365000000001"/>
  </r>
  <r>
    <x v="16"/>
    <s v="H"/>
    <x v="12"/>
    <n v="505831"/>
    <n v="2"/>
    <n v="389"/>
    <n v="391.91840000000002"/>
    <n v="0.19450000000000001"/>
    <n v="0.1959592"/>
  </r>
  <r>
    <x v="16"/>
    <s v="H"/>
    <x v="12"/>
    <n v="505902"/>
    <n v="2"/>
    <n v="875"/>
    <n v="892.85720000000003"/>
    <n v="0.4375"/>
    <n v="0.44642860000000001"/>
  </r>
  <r>
    <x v="16"/>
    <s v="H"/>
    <x v="12"/>
    <n v="505931"/>
    <n v="2"/>
    <n v="338"/>
    <n v="344.89800000000002"/>
    <n v="0.16900000000000001"/>
    <n v="0.17244900000000002"/>
  </r>
  <r>
    <x v="16"/>
    <s v="H"/>
    <x v="12"/>
    <n v="515831"/>
    <n v="2"/>
    <n v="192"/>
    <n v="195.91839999999999"/>
    <n v="9.6000000000000002E-2"/>
    <n v="9.7959199999999996E-2"/>
  </r>
  <r>
    <x v="16"/>
    <s v="H"/>
    <x v="12"/>
    <n v="515902"/>
    <n v="2"/>
    <n v="168.75"/>
    <n v="172.19390000000001"/>
    <n v="8.4375000000000006E-2"/>
    <n v="8.6096950000000005E-2"/>
  </r>
  <r>
    <x v="16"/>
    <s v="H"/>
    <x v="12"/>
    <n v="515904"/>
    <n v="2"/>
    <n v="119"/>
    <n v="121.4286"/>
    <n v="5.9499999999999997E-2"/>
    <n v="6.0714299999999999E-2"/>
  </r>
  <r>
    <x v="16"/>
    <s v="H"/>
    <x v="13"/>
    <n v="495932"/>
    <n v="2"/>
    <n v="111"/>
    <n v="113.2653"/>
    <n v="5.5500000000000001E-2"/>
    <n v="5.663265E-2"/>
  </r>
  <r>
    <x v="16"/>
    <s v="H"/>
    <x v="13"/>
    <n v="495934"/>
    <n v="2"/>
    <n v="960.78"/>
    <n v="979.62239999999997"/>
    <n v="0.48038999999999998"/>
    <n v="0.4898112"/>
  </r>
  <r>
    <x v="16"/>
    <s v="H"/>
    <x v="13"/>
    <n v="495935"/>
    <n v="2"/>
    <n v="100.44"/>
    <n v="105.3702"/>
    <n v="5.0220000000000001E-2"/>
    <n v="5.2685099999999999E-2"/>
  </r>
  <r>
    <x v="16"/>
    <s v="H"/>
    <x v="13"/>
    <n v="495936"/>
    <n v="2"/>
    <n v="91.14"/>
    <n v="93.000100000000003"/>
    <n v="4.5569999999999999E-2"/>
    <n v="4.6500050000000001E-2"/>
  </r>
  <r>
    <x v="16"/>
    <s v="H"/>
    <x v="13"/>
    <n v="495938"/>
    <n v="2"/>
    <n v="290.48"/>
    <n v="295.64280000000002"/>
    <n v="0.14524000000000001"/>
    <n v="0.14782140000000002"/>
  </r>
  <r>
    <x v="16"/>
    <s v="H"/>
    <x v="13"/>
    <n v="505903"/>
    <n v="2"/>
    <n v="462.56"/>
    <n v="472.25040000000001"/>
    <n v="0.23128000000000001"/>
    <n v="0.23612520000000001"/>
  </r>
  <r>
    <x v="16"/>
    <s v="H"/>
    <x v="13"/>
    <n v="505932"/>
    <n v="2"/>
    <n v="645"/>
    <n v="658.16330000000005"/>
    <n v="0.32250000000000001"/>
    <n v="0.32908165"/>
  </r>
  <r>
    <x v="16"/>
    <s v="H"/>
    <x v="13"/>
    <n v="515832"/>
    <n v="2"/>
    <n v="259.60000000000002"/>
    <n v="264.89800000000002"/>
    <n v="0.1298"/>
    <n v="0.13244900000000001"/>
  </r>
  <r>
    <x v="16"/>
    <s v="H"/>
    <x v="13"/>
    <n v="515901"/>
    <n v="2"/>
    <n v="1335"/>
    <n v="1362.2448999999999"/>
    <n v="0.66749999999999998"/>
    <n v="0.68112244999999993"/>
  </r>
  <r>
    <x v="16"/>
    <s v="H"/>
    <x v="13"/>
    <n v="515903"/>
    <n v="2"/>
    <n v="310"/>
    <n v="316.32650000000001"/>
    <n v="0.155"/>
    <n v="0.15816325000000001"/>
  </r>
  <r>
    <x v="16"/>
    <s v="K"/>
    <x v="14"/>
    <n v="495832"/>
    <n v="4"/>
    <n v="503"/>
    <n v="571.12699999999995"/>
    <n v="0.2515"/>
    <n v="0.28556349999999997"/>
  </r>
  <r>
    <x v="16"/>
    <s v="K"/>
    <x v="14"/>
    <n v="515802"/>
    <n v="4"/>
    <n v="12"/>
    <n v="13.6364"/>
    <n v="6.0000000000000001E-3"/>
    <n v="6.8182E-3"/>
  </r>
  <r>
    <x v="16"/>
    <s v="K"/>
    <x v="14"/>
    <n v="515833"/>
    <n v="4"/>
    <n v="70"/>
    <n v="70.510199999999998"/>
    <n v="3.5000000000000003E-2"/>
    <n v="3.5255099999999998E-2"/>
  </r>
  <r>
    <x v="16"/>
    <s v="K"/>
    <x v="14"/>
    <n v="525802"/>
    <n v="4"/>
    <n v="20.8"/>
    <n v="21.224499999999999"/>
    <n v="1.04E-2"/>
    <n v="1.061225E-2"/>
  </r>
  <r>
    <x v="16"/>
    <s v="K"/>
    <x v="14"/>
    <n v="525805"/>
    <n v="4"/>
    <n v="48.5"/>
    <n v="48.5"/>
    <n v="2.4250000000000001E-2"/>
    <n v="2.4250000000000001E-2"/>
  </r>
  <r>
    <x v="16"/>
    <s v="K"/>
    <x v="14"/>
    <n v="525806"/>
    <n v="4"/>
    <n v="30"/>
    <n v="60"/>
    <n v="1.4999999999999999E-2"/>
    <n v="0.03"/>
  </r>
  <r>
    <x v="16"/>
    <s v="K"/>
    <x v="14"/>
    <n v="525833"/>
    <n v="4"/>
    <n v="34"/>
    <n v="34.693899999999999"/>
    <n v="1.7000000000000001E-2"/>
    <n v="1.734695E-2"/>
  </r>
  <r>
    <x v="16"/>
    <s v="K"/>
    <x v="14"/>
    <n v="525834"/>
    <n v="4"/>
    <n v="25.5"/>
    <n v="26.542200000000001"/>
    <n v="1.2749999999999999E-2"/>
    <n v="1.3271100000000001E-2"/>
  </r>
  <r>
    <x v="16"/>
    <s v="K"/>
    <x v="14"/>
    <n v="535802"/>
    <n v="4"/>
    <n v="25"/>
    <n v="25.510200000000001"/>
    <n v="1.2500000000000001E-2"/>
    <n v="1.27551E-2"/>
  </r>
  <r>
    <x v="16"/>
    <s v="K"/>
    <x v="14"/>
    <n v="535803"/>
    <n v="4"/>
    <n v="13.5"/>
    <n v="15.3409"/>
    <n v="6.7499999999999999E-3"/>
    <n v="7.6704499999999997E-3"/>
  </r>
  <r>
    <x v="16"/>
    <s v="K"/>
    <x v="15"/>
    <n v="505700"/>
    <n v="4"/>
    <n v="6"/>
    <n v="6"/>
    <n v="3.0000000000000001E-3"/>
    <n v="3.0000000000000001E-3"/>
  </r>
  <r>
    <x v="16"/>
    <s v="K"/>
    <x v="15"/>
    <n v="515700"/>
    <n v="4"/>
    <n v="428"/>
    <n v="436.73469999999998"/>
    <n v="0.214"/>
    <n v="0.21836734999999999"/>
  </r>
  <r>
    <x v="16"/>
    <s v="K"/>
    <x v="15"/>
    <n v="525600"/>
    <n v="4"/>
    <n v="29.6"/>
    <n v="59.2"/>
    <n v="1.4800000000000001E-2"/>
    <n v="2.9600000000000001E-2"/>
  </r>
  <r>
    <x v="16"/>
    <s v="K"/>
    <x v="15"/>
    <n v="525701"/>
    <n v="4"/>
    <n v="0.64"/>
    <n v="0.64"/>
    <n v="3.2000000000000003E-4"/>
    <n v="3.2000000000000003E-4"/>
  </r>
  <r>
    <x v="16"/>
    <s v="K"/>
    <x v="15"/>
    <n v="525702"/>
    <n v="4"/>
    <n v="51.2"/>
    <n v="51.306100000000001"/>
    <n v="2.5600000000000001E-2"/>
    <n v="2.565305E-2"/>
  </r>
  <r>
    <x v="16"/>
    <s v="K"/>
    <x v="15"/>
    <n v="535706"/>
    <n v="4"/>
    <n v="7"/>
    <n v="7"/>
    <n v="3.5000000000000001E-3"/>
    <n v="3.5000000000000001E-3"/>
  </r>
  <r>
    <x v="16"/>
    <s v="K"/>
    <x v="16"/>
    <n v="545732"/>
    <n v="4"/>
    <n v="140"/>
    <n v="140"/>
    <n v="7.0000000000000007E-2"/>
    <n v="7.0000000000000007E-2"/>
  </r>
  <r>
    <x v="16"/>
    <s v="K"/>
    <x v="16"/>
    <n v="555701"/>
    <n v="4"/>
    <n v="164.34"/>
    <n v="167.43879999999999"/>
    <n v="8.2170000000000007E-2"/>
    <n v="8.3719399999999999E-2"/>
  </r>
  <r>
    <x v="16"/>
    <s v="K"/>
    <x v="16"/>
    <n v="555733"/>
    <n v="4"/>
    <n v="3.2"/>
    <n v="3.2"/>
    <n v="1.6000000000000001E-3"/>
    <n v="1.6000000000000001E-3"/>
  </r>
  <r>
    <x v="16"/>
    <s v="K"/>
    <x v="16"/>
    <n v="565702"/>
    <n v="4"/>
    <n v="200"/>
    <n v="204.08160000000001"/>
    <n v="0.1"/>
    <n v="0.1020408"/>
  </r>
  <r>
    <x v="16"/>
    <s v="K"/>
    <x v="16"/>
    <n v="565704"/>
    <n v="4"/>
    <n v="89.4"/>
    <n v="91.224500000000006"/>
    <n v="4.4700000000000004E-2"/>
    <n v="4.561225E-2"/>
  </r>
  <r>
    <x v="16"/>
    <s v="K"/>
    <x v="17"/>
    <n v="515730"/>
    <n v="4"/>
    <n v="96.6"/>
    <n v="96.722499999999997"/>
    <n v="4.8299999999999996E-2"/>
    <n v="4.8361250000000001E-2"/>
  </r>
  <r>
    <x v="16"/>
    <s v="K"/>
    <x v="17"/>
    <n v="525731"/>
    <n v="4"/>
    <n v="20.7"/>
    <n v="20.822500000000002"/>
    <n v="1.035E-2"/>
    <n v="1.041125E-2"/>
  </r>
  <r>
    <x v="16"/>
    <s v="K"/>
    <x v="17"/>
    <n v="525732"/>
    <n v="4"/>
    <n v="251.8"/>
    <n v="253.26939999999999"/>
    <n v="0.12590000000000001"/>
    <n v="0.12663469999999999"/>
  </r>
  <r>
    <x v="16"/>
    <s v="K"/>
    <x v="17"/>
    <n v="525733"/>
    <n v="4"/>
    <n v="444.55"/>
    <n v="444.55"/>
    <n v="0.222275"/>
    <n v="0.222275"/>
  </r>
  <r>
    <x v="16"/>
    <s v="K"/>
    <x v="18"/>
    <n v="535530"/>
    <n v="4"/>
    <n v="18.350000000000001"/>
    <n v="18.724499999999999"/>
    <n v="9.1750000000000009E-3"/>
    <n v="9.362249999999999E-3"/>
  </r>
  <r>
    <x v="16"/>
    <s v="K"/>
    <x v="18"/>
    <n v="535602"/>
    <n v="4"/>
    <n v="403.95"/>
    <n v="455.53989999999999"/>
    <n v="0.20197499999999999"/>
    <n v="0.22776995"/>
  </r>
  <r>
    <x v="16"/>
    <s v="K"/>
    <x v="18"/>
    <n v="535631"/>
    <n v="4"/>
    <n v="384.01"/>
    <n v="384.01"/>
    <n v="0.19200500000000001"/>
    <n v="0.19200500000000001"/>
  </r>
  <r>
    <x v="16"/>
    <s v="K"/>
    <x v="18"/>
    <n v="535632"/>
    <n v="4"/>
    <n v="110"/>
    <n v="111.46939999999999"/>
    <n v="5.5E-2"/>
    <n v="5.5734699999999998E-2"/>
  </r>
  <r>
    <x v="16"/>
    <s v="K"/>
    <x v="19"/>
    <n v="535702"/>
    <n v="4"/>
    <n v="31.2"/>
    <n v="31.8367"/>
    <n v="1.5599999999999999E-2"/>
    <n v="1.5918350000000001E-2"/>
  </r>
  <r>
    <x v="16"/>
    <s v="K"/>
    <x v="19"/>
    <n v="545530"/>
    <n v="4"/>
    <n v="67.599999999999994"/>
    <n v="68.163300000000007"/>
    <n v="3.3799999999999997E-2"/>
    <n v="3.4081650000000005E-2"/>
  </r>
  <r>
    <x v="16"/>
    <s v="K"/>
    <x v="19"/>
    <n v="545602"/>
    <n v="4"/>
    <n v="63.35"/>
    <n v="64.642799999999994"/>
    <n v="3.1675000000000002E-2"/>
    <n v="3.23214E-2"/>
  </r>
  <r>
    <x v="16"/>
    <s v="K"/>
    <x v="19"/>
    <n v="545631"/>
    <n v="4"/>
    <n v="80"/>
    <n v="81.6327"/>
    <n v="0.04"/>
    <n v="4.0816350000000001E-2"/>
  </r>
  <r>
    <x v="16"/>
    <s v="K"/>
    <x v="19"/>
    <n v="545632"/>
    <n v="4"/>
    <n v="31.44"/>
    <n v="32.081699999999998"/>
    <n v="1.5720000000000001E-2"/>
    <n v="1.6040849999999999E-2"/>
  </r>
  <r>
    <x v="16"/>
    <s v="K"/>
    <x v="19"/>
    <n v="555532"/>
    <n v="4"/>
    <n v="76.900000000000006"/>
    <n v="78.469399999999993"/>
    <n v="3.8450000000000005E-2"/>
    <n v="3.9234699999999997E-2"/>
  </r>
  <r>
    <x v="16"/>
    <s v="K"/>
    <x v="20"/>
    <n v="535732"/>
    <n v="4"/>
    <n v="40.5"/>
    <n v="40.5"/>
    <n v="2.0250000000000001E-2"/>
    <n v="2.0250000000000001E-2"/>
  </r>
  <r>
    <x v="16"/>
    <s v="K"/>
    <x v="20"/>
    <n v="535733"/>
    <n v="4"/>
    <n v="166"/>
    <n v="166"/>
    <n v="8.3000000000000004E-2"/>
    <n v="8.3000000000000004E-2"/>
  </r>
  <r>
    <x v="16"/>
    <s v="K"/>
    <x v="20"/>
    <n v="545702"/>
    <n v="4"/>
    <n v="129.91999999999999"/>
    <n v="130.57149999999999"/>
    <n v="6.495999999999999E-2"/>
    <n v="6.528574999999999E-2"/>
  </r>
  <r>
    <x v="16"/>
    <s v="K"/>
    <x v="20"/>
    <n v="545734"/>
    <n v="4"/>
    <n v="71"/>
    <n v="71"/>
    <n v="3.5499999999999997E-2"/>
    <n v="3.5499999999999997E-2"/>
  </r>
  <r>
    <x v="16"/>
    <s v="L"/>
    <x v="22"/>
    <n v="565501"/>
    <n v="4"/>
    <n v="20"/>
    <n v="20"/>
    <n v="0.01"/>
    <n v="0.01"/>
  </r>
  <r>
    <x v="16"/>
    <s v="L"/>
    <x v="22"/>
    <n v="575501"/>
    <n v="4"/>
    <n v="153.80000000000001"/>
    <n v="156.93879999999999"/>
    <n v="7.690000000000001E-2"/>
    <n v="7.8469399999999995E-2"/>
  </r>
  <r>
    <x v="16"/>
    <s v="L"/>
    <x v="22"/>
    <n v="585432"/>
    <n v="4"/>
    <n v="635"/>
    <n v="635"/>
    <n v="0.3175"/>
    <n v="0.3175"/>
  </r>
  <r>
    <x v="16"/>
    <s v="L"/>
    <x v="22"/>
    <n v="585502"/>
    <n v="4"/>
    <n v="499.85"/>
    <n v="510.05099999999999"/>
    <n v="0.24992500000000001"/>
    <n v="0.25502550000000002"/>
  </r>
  <r>
    <x v="16"/>
    <s v="L"/>
    <x v="23"/>
    <n v="565703"/>
    <n v="4"/>
    <n v="59.6"/>
    <n v="60.816299999999998"/>
    <n v="2.98E-2"/>
    <n v="3.0408149999999998E-2"/>
  </r>
  <r>
    <x v="16"/>
    <s v="M"/>
    <x v="24"/>
    <n v="585431"/>
    <n v="4"/>
    <n v="4591.45"/>
    <n v="4592.2347"/>
    <n v="2.295725"/>
    <n v="2.2961173499999998"/>
  </r>
  <r>
    <x v="16"/>
    <s v="M"/>
    <x v="24"/>
    <n v="605400"/>
    <n v="4"/>
    <n v="26.95"/>
    <n v="26.95"/>
    <n v="1.3474999999999999E-2"/>
    <n v="1.3474999999999999E-2"/>
  </r>
  <r>
    <x v="16"/>
    <s v="M"/>
    <x v="24"/>
    <n v="615330"/>
    <n v="4"/>
    <n v="35"/>
    <n v="35"/>
    <n v="1.7500000000000002E-2"/>
    <n v="1.7500000000000002E-2"/>
  </r>
  <r>
    <x v="16"/>
    <s v="M"/>
    <x v="24"/>
    <n v="615400"/>
    <n v="4"/>
    <n v="85.8"/>
    <n v="85.8"/>
    <n v="4.2900000000000001E-2"/>
    <n v="4.2900000000000001E-2"/>
  </r>
  <r>
    <x v="16"/>
    <s v="M"/>
    <x v="24"/>
    <n v="635330"/>
    <n v="4"/>
    <n v="7383"/>
    <n v="7383"/>
    <n v="3.6915"/>
    <n v="3.6915"/>
  </r>
  <r>
    <x v="16"/>
    <s v="M"/>
    <x v="24"/>
    <n v="635400"/>
    <n v="4"/>
    <n v="248"/>
    <n v="248"/>
    <n v="0.124"/>
    <n v="0.124"/>
  </r>
  <r>
    <x v="16"/>
    <s v="M"/>
    <x v="24"/>
    <n v="635435"/>
    <n v="4"/>
    <n v="225"/>
    <n v="225"/>
    <n v="0.1125"/>
    <n v="0.1125"/>
  </r>
  <r>
    <x v="16"/>
    <s v="M"/>
    <x v="24"/>
    <n v="645300"/>
    <n v="4"/>
    <n v="820"/>
    <n v="820"/>
    <n v="0.41"/>
    <n v="0.41"/>
  </r>
  <r>
    <x v="16"/>
    <s v="M"/>
    <x v="25"/>
    <n v="675230"/>
    <n v="4"/>
    <n v="8.75"/>
    <n v="8.75"/>
    <n v="4.3750000000000004E-3"/>
    <n v="4.3750000000000004E-3"/>
  </r>
  <r>
    <x v="16"/>
    <s v="M"/>
    <x v="25"/>
    <n v="675301"/>
    <n v="4"/>
    <n v="3.75"/>
    <n v="3.75"/>
    <n v="1.8749999999999999E-3"/>
    <n v="1.8749999999999999E-3"/>
  </r>
  <r>
    <x v="16"/>
    <s v="O"/>
    <x v="26"/>
    <n v="675333"/>
    <n v="4"/>
    <n v="12.5"/>
    <n v="12.5"/>
    <n v="6.2500000000000003E-3"/>
    <n v="6.2500000000000003E-3"/>
  </r>
  <r>
    <x v="16"/>
    <s v="O"/>
    <x v="26"/>
    <n v="775200"/>
    <n v="4"/>
    <n v="126"/>
    <n v="252"/>
    <n v="6.3E-2"/>
    <n v="0.126"/>
  </r>
  <r>
    <x v="16"/>
    <s v="O"/>
    <x v="26"/>
    <n v="785131"/>
    <n v="4"/>
    <n v="68"/>
    <n v="136"/>
    <n v="3.4000000000000002E-2"/>
    <n v="6.8000000000000005E-2"/>
  </r>
  <r>
    <x v="16"/>
    <s v="O"/>
    <x v="26"/>
    <n v="795102"/>
    <n v="4"/>
    <n v="26"/>
    <n v="52"/>
    <n v="1.2999999999999999E-2"/>
    <n v="2.5999999999999999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BC92B9-7EC1-4621-AC9A-D4626092225A}" name="PivotTable4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117:D158" firstHeaderRow="1" firstDataRow="2" firstDataCol="1" rowPageCount="1" colPageCount="1"/>
  <pivotFields count="9">
    <pivotField axis="axisRow" showAll="0">
      <items count="41"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Page" showAll="0">
      <items count="14">
        <item x="0"/>
        <item x="1"/>
        <item x="2"/>
        <item x="3"/>
        <item x="4"/>
        <item x="5"/>
        <item x="12"/>
        <item x="6"/>
        <item x="7"/>
        <item x="8"/>
        <item x="9"/>
        <item x="11"/>
        <item x="10"/>
        <item t="default"/>
      </items>
    </pivotField>
    <pivotField showAll="0"/>
    <pivotField showAll="0"/>
    <pivotField showAll="0"/>
    <pivotField showAll="0"/>
    <pivotField axis="axisCol" showAll="0">
      <items count="11">
        <item x="0"/>
        <item x="7"/>
        <item x="8"/>
        <item x="5"/>
        <item x="4"/>
        <item x="2"/>
        <item x="1"/>
        <item x="6"/>
        <item x="9"/>
        <item x="3"/>
        <item t="default"/>
      </items>
    </pivotField>
    <pivotField showAll="0"/>
    <pivotField dataField="1" showAll="0"/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</rowItems>
  <colFields count="1">
    <field x="6"/>
  </colFields>
  <colItems count="3">
    <i>
      <x v="5"/>
    </i>
    <i>
      <x v="6"/>
    </i>
    <i t="grand">
      <x/>
    </i>
  </colItems>
  <pageFields count="1">
    <pageField fld="1" item="2" hier="-1"/>
  </pageFields>
  <dataFields count="1">
    <dataField name="Sum of Total Catch (US Tons, Round Weight)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CA1B07-D48E-44A7-846C-E5F053E2F1E2}" name="PivotTable2" cacheId="2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compact="0" compactData="0" gridDropZones="1" multipleFieldFilters="0">
  <location ref="A42:D90" firstHeaderRow="1" firstDataRow="2" firstDataCol="1" rowPageCount="1" colPageCount="1"/>
  <pivotFields count="12">
    <pivotField axis="axisRow" compact="0" outline="0" showAll="0" defaultSubtota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axis="axisPage" compact="0" outline="0" subtotalTop="0" multipleItemSelectionAllowed="1" showAll="0" defaultSubtotal="0">
      <items count="7">
        <item h="1" x="5"/>
        <item h="1" x="6"/>
        <item h="1" x="3"/>
        <item h="1" x="2"/>
        <item x="0"/>
        <item h="1" x="4"/>
        <item h="1" x="1"/>
      </items>
    </pivotField>
    <pivotField axis="axisCol" compact="0" outline="0" subtotalTop="0" showAll="0" defaultSubtotal="0">
      <items count="8">
        <item x="6"/>
        <item x="7"/>
        <item x="4"/>
        <item x="3"/>
        <item x="1"/>
        <item x="0"/>
        <item x="5"/>
        <item x="2"/>
      </items>
    </pivotField>
    <pivotField compact="0" outline="0" subtotalTop="0" showAll="0" defaultSubtotal="0"/>
    <pivotField compact="0" outline="0" subtotalTop="0" showAll="0" defaultSubtotal="0"/>
    <pivotField dataField="1" compact="0" outline="0" subtotalTop="0" showAll="0" defaultSubtotal="0"/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</rowItems>
  <colFields count="1">
    <field x="8"/>
  </colFields>
  <colItems count="3">
    <i>
      <x v="4"/>
    </i>
    <i>
      <x v="5"/>
    </i>
    <i t="grand">
      <x/>
    </i>
  </colItems>
  <pageFields count="1">
    <pageField fld="7" hier="-1"/>
  </pageFields>
  <dataFields count="1">
    <dataField name="Sum of Total Catch (US Tons, Round Weight)" fld="11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6E4318-758B-402F-8AC1-6F6ADF0535C9}" name="PivotTable1" cacheId="0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96:D109" firstHeaderRow="1" firstDataRow="2" firstDataCol="1"/>
  <pivotFields count="5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showAll="0"/>
    <pivotField dataField="1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1"/>
  </colFields>
  <colItems count="3">
    <i>
      <x/>
    </i>
    <i>
      <x v="1"/>
    </i>
    <i t="grand">
      <x/>
    </i>
  </colItems>
  <dataFields count="1">
    <dataField name="Sum of Total Catch (US Tons, Round Weight)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C1679D-D324-4782-9862-8F79F475DF12}" name="PivotTable6" cacheId="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42:C90" firstHeaderRow="1" firstDataRow="2" firstDataCol="1" rowPageCount="1" colPageCount="1"/>
  <pivotFields count="12">
    <pivotField axis="axisRow" showAll="0" defaultSubtota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showAll="0" defaultSubtotal="0">
      <items count="5">
        <item x="0"/>
        <item x="4"/>
        <item x="1"/>
        <item x="2"/>
        <item x="3"/>
      </items>
    </pivotField>
    <pivotField showAll="0" defaultSubtotal="0"/>
    <pivotField showAll="0" defaultSubtotal="0"/>
    <pivotField showAll="0" defaultSubtotal="0"/>
    <pivotField axis="axisCol" showAll="0" defaultSubtotal="0">
      <items count="2">
        <item x="0"/>
        <item x="1"/>
      </items>
    </pivotField>
    <pivotField dataField="1" subtotalTop="0" showAll="0" defaultSubtotal="0"/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</rowItems>
  <colFields count="1">
    <field x="10"/>
  </colFields>
  <colItems count="2">
    <i>
      <x/>
    </i>
    <i>
      <x v="1"/>
    </i>
  </colItems>
  <pageFields count="1">
    <pageField fld="6" item="2" hier="-1"/>
  </pageFields>
  <dataFields count="1">
    <dataField name="Sum of Total Catch (US Tons, Round Weight)" fld="11" baseField="0" baseItem="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3AEB37-1260-4ACB-B29C-00A76691E449}" name="PivotTable5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97:D138" firstHeaderRow="1" firstDataRow="2" firstDataCol="1" rowPageCount="1" colPageCount="1"/>
  <pivotFields count="9">
    <pivotField axis="axisRow" showAll="0" defaultSubtotal="0">
      <items count="40"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showAll="0" defaultSubtotal="0"/>
    <pivotField axis="axisPage" multipleItemSelectionAllowed="1" showAll="0" defaultSubtotal="0">
      <items count="155">
        <item h="1" x="0"/>
        <item h="1" x="1"/>
        <item h="1" x="2"/>
        <item h="1" x="3"/>
        <item h="1" x="4"/>
        <item h="1" x="5"/>
        <item h="1" x="6"/>
        <item h="1" x="7"/>
        <item h="1" x="99"/>
        <item h="1" x="8"/>
        <item h="1" x="9"/>
        <item h="1" x="89"/>
        <item h="1" x="10"/>
        <item h="1" x="11"/>
        <item h="1" x="12"/>
        <item h="1" x="13"/>
        <item h="1" x="14"/>
        <item h="1" x="15"/>
        <item h="1" x="16"/>
        <item h="1" x="125"/>
        <item h="1" x="17"/>
        <item h="1" x="126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127"/>
        <item h="1" x="43"/>
        <item h="1" x="44"/>
        <item h="1" x="45"/>
        <item h="1" x="46"/>
        <item h="1" x="47"/>
        <item h="1" x="48"/>
        <item x="49"/>
        <item x="50"/>
        <item x="51"/>
        <item x="52"/>
        <item x="53"/>
        <item x="54"/>
        <item x="128"/>
        <item x="55"/>
        <item x="56"/>
        <item x="129"/>
        <item x="57"/>
        <item x="58"/>
        <item x="130"/>
        <item x="59"/>
        <item x="60"/>
        <item x="61"/>
        <item x="62"/>
        <item x="131"/>
        <item x="63"/>
        <item x="64"/>
        <item h="1" x="65"/>
        <item h="1" x="132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90"/>
        <item h="1" x="112"/>
        <item h="1" x="77"/>
        <item h="1" x="78"/>
        <item h="1" x="79"/>
        <item h="1" x="80"/>
        <item h="1" x="84"/>
        <item h="1" x="103"/>
        <item h="1" x="117"/>
        <item h="1" x="118"/>
        <item h="1" x="114"/>
        <item h="1" x="88"/>
        <item h="1" x="105"/>
        <item h="1" x="101"/>
        <item h="1" x="87"/>
        <item h="1" x="82"/>
        <item h="1" x="92"/>
        <item h="1" x="102"/>
        <item h="1" x="144"/>
        <item h="1" x="134"/>
        <item h="1" x="96"/>
        <item h="1" x="93"/>
        <item h="1" x="83"/>
        <item h="1" x="138"/>
        <item h="1" x="135"/>
        <item h="1" x="147"/>
        <item h="1" x="141"/>
        <item h="1" x="142"/>
        <item h="1" x="150"/>
        <item h="1" x="153"/>
        <item h="1" x="148"/>
        <item h="1" x="151"/>
        <item h="1" x="154"/>
        <item h="1" x="123"/>
        <item h="1" x="149"/>
        <item h="1" x="121"/>
        <item h="1" x="116"/>
        <item h="1" x="97"/>
        <item h="1" x="75"/>
        <item h="1" x="122"/>
        <item h="1" x="110"/>
        <item h="1" x="136"/>
        <item h="1" x="140"/>
        <item h="1" x="146"/>
        <item h="1" x="143"/>
        <item h="1" x="94"/>
        <item h="1" x="113"/>
        <item h="1" x="133"/>
        <item h="1" x="137"/>
        <item h="1" x="124"/>
        <item h="1" x="81"/>
        <item h="1" x="91"/>
        <item h="1" x="108"/>
        <item h="1" x="115"/>
        <item h="1" x="106"/>
        <item h="1" x="152"/>
        <item h="1" x="85"/>
        <item h="1" x="98"/>
        <item h="1" x="120"/>
        <item h="1" x="100"/>
        <item h="1" x="104"/>
        <item h="1" x="111"/>
        <item h="1" x="107"/>
        <item h="1" x="139"/>
        <item h="1" x="119"/>
        <item h="1" x="109"/>
        <item h="1" x="95"/>
        <item h="1" x="86"/>
        <item h="1" x="76"/>
        <item h="1" x="145"/>
      </items>
    </pivotField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3">
        <item x="0"/>
        <item x="2"/>
        <item x="1"/>
      </items>
    </pivotField>
    <pivotField dataField="1" subtotalTop="0" showAll="0" defaultSubtotal="0"/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</rowItems>
  <colFields count="1">
    <field x="7"/>
  </colFields>
  <colItems count="3">
    <i>
      <x/>
    </i>
    <i>
      <x v="1"/>
    </i>
    <i>
      <x v="2"/>
    </i>
  </colItems>
  <pageFields count="1">
    <pageField fld="2" hier="-1"/>
  </pageFields>
  <dataFields count="1">
    <dataField name="Sum of Total Catch (US Tons, Round Weight)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48D2F0-A2A1-43EF-A6A1-3EA50AA76284}" name="PivotTable4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K2:T21" firstHeaderRow="1" firstDataRow="2" firstDataCol="1"/>
  <pivotFields count="9">
    <pivotField axis="axisRow" compact="0" outline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outline="0" showAll="0"/>
    <pivotField axis="axisCol" compact="0" outline="0" multipleItemSelectionAllowed="1" showAll="0">
      <items count="32">
        <item h="1" x="14"/>
        <item h="1" x="26"/>
        <item h="1" x="27"/>
        <item h="1" x="21"/>
        <item h="1" x="29"/>
        <item h="1" x="11"/>
        <item h="1" x="0"/>
        <item h="1" x="15"/>
        <item h="1" x="1"/>
        <item h="1" x="2"/>
        <item h="1" x="16"/>
        <item h="1" x="22"/>
        <item h="1" x="24"/>
        <item h="1" x="25"/>
        <item h="1" x="12"/>
        <item h="1" x="13"/>
        <item h="1" x="17"/>
        <item x="3"/>
        <item x="4"/>
        <item x="5"/>
        <item x="6"/>
        <item x="7"/>
        <item x="8"/>
        <item x="9"/>
        <item x="10"/>
        <item h="1" x="18"/>
        <item h="1" x="23"/>
        <item h="1" x="19"/>
        <item h="1" x="28"/>
        <item h="1" x="20"/>
        <item h="1" x="3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2"/>
  </colFields>
  <colItems count="9"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colItems>
  <dataFields count="1">
    <dataField name="Sum of Whole Weight (tons)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948E2-74D6-43A1-BA44-B77A09C07D2D}">
  <dimension ref="A3:F36"/>
  <sheetViews>
    <sheetView workbookViewId="0">
      <selection activeCell="B6" sqref="B6"/>
    </sheetView>
  </sheetViews>
  <sheetFormatPr defaultRowHeight="14.4" x14ac:dyDescent="0.3"/>
  <cols>
    <col min="1" max="1" width="28.5546875" bestFit="1" customWidth="1"/>
    <col min="2" max="2" width="22.109375" bestFit="1" customWidth="1"/>
    <col min="3" max="3" width="21.5546875" customWidth="1"/>
  </cols>
  <sheetData>
    <row r="3" spans="1:6" x14ac:dyDescent="0.3">
      <c r="A3" t="s">
        <v>156</v>
      </c>
      <c r="B3" t="s">
        <v>44</v>
      </c>
      <c r="C3" t="s">
        <v>45</v>
      </c>
      <c r="D3" t="s">
        <v>39</v>
      </c>
      <c r="E3" t="s">
        <v>40</v>
      </c>
    </row>
    <row r="4" spans="1:6" x14ac:dyDescent="0.3">
      <c r="A4" t="s">
        <v>166</v>
      </c>
      <c r="B4" t="s">
        <v>160</v>
      </c>
      <c r="C4" t="s">
        <v>37</v>
      </c>
      <c r="D4" t="s">
        <v>41</v>
      </c>
      <c r="E4" t="s">
        <v>171</v>
      </c>
      <c r="F4" t="s">
        <v>178</v>
      </c>
    </row>
    <row r="5" spans="1:6" x14ac:dyDescent="0.3">
      <c r="A5" t="s">
        <v>157</v>
      </c>
    </row>
    <row r="6" spans="1:6" x14ac:dyDescent="0.3">
      <c r="A6" t="s">
        <v>165</v>
      </c>
      <c r="B6" t="s">
        <v>161</v>
      </c>
      <c r="C6" t="s">
        <v>36</v>
      </c>
      <c r="D6" t="s">
        <v>38</v>
      </c>
    </row>
    <row r="7" spans="1:6" x14ac:dyDescent="0.3">
      <c r="A7" t="s">
        <v>158</v>
      </c>
    </row>
    <row r="8" spans="1:6" x14ac:dyDescent="0.3">
      <c r="A8" t="s">
        <v>164</v>
      </c>
      <c r="B8" t="s">
        <v>43</v>
      </c>
      <c r="C8" t="s">
        <v>42</v>
      </c>
      <c r="D8" t="s">
        <v>46</v>
      </c>
    </row>
    <row r="9" spans="1:6" x14ac:dyDescent="0.3">
      <c r="A9" t="s">
        <v>159</v>
      </c>
      <c r="B9" t="s">
        <v>162</v>
      </c>
    </row>
    <row r="10" spans="1:6" x14ac:dyDescent="0.3">
      <c r="A10" t="s">
        <v>163</v>
      </c>
      <c r="C10" t="s">
        <v>167</v>
      </c>
      <c r="D10" t="s">
        <v>170</v>
      </c>
      <c r="E10" t="s">
        <v>173</v>
      </c>
    </row>
    <row r="13" spans="1:6" x14ac:dyDescent="0.3">
      <c r="C13" t="s">
        <v>124</v>
      </c>
      <c r="D13" t="s">
        <v>125</v>
      </c>
    </row>
    <row r="20" spans="4:4" x14ac:dyDescent="0.3">
      <c r="D20" t="s">
        <v>175</v>
      </c>
    </row>
    <row r="36" spans="4:4" x14ac:dyDescent="0.3">
      <c r="D36" t="s">
        <v>177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CD837-5533-42B8-8283-B0EA5805BFF6}">
  <dimension ref="A1:AA162"/>
  <sheetViews>
    <sheetView tabSelected="1" workbookViewId="0">
      <selection activeCell="F51" sqref="F51"/>
    </sheetView>
  </sheetViews>
  <sheetFormatPr defaultRowHeight="14.4" x14ac:dyDescent="0.3"/>
  <cols>
    <col min="1" max="1" width="40.88671875" bestFit="1" customWidth="1"/>
    <col min="2" max="3" width="15.5546875" bestFit="1" customWidth="1"/>
    <col min="4" max="4" width="11.33203125" bestFit="1" customWidth="1"/>
    <col min="18" max="18" width="28.109375" bestFit="1" customWidth="1"/>
    <col min="19" max="19" width="15.5546875" bestFit="1" customWidth="1"/>
    <col min="20" max="20" width="44.33203125" bestFit="1" customWidth="1"/>
    <col min="21" max="21" width="10.6640625" bestFit="1" customWidth="1"/>
    <col min="22" max="22" width="7.5546875" bestFit="1" customWidth="1"/>
    <col min="23" max="23" width="6.6640625" bestFit="1" customWidth="1"/>
    <col min="24" max="24" width="4.33203125" bestFit="1" customWidth="1"/>
    <col min="25" max="25" width="5" bestFit="1" customWidth="1"/>
    <col min="26" max="26" width="9.44140625" bestFit="1" customWidth="1"/>
    <col min="27" max="27" width="17.33203125" bestFit="1" customWidth="1"/>
    <col min="28" max="28" width="7.44140625" bestFit="1" customWidth="1"/>
    <col min="29" max="29" width="10.6640625" bestFit="1" customWidth="1"/>
  </cols>
  <sheetData>
    <row r="1" spans="8:27" x14ac:dyDescent="0.3">
      <c r="V1" s="17" t="s">
        <v>233</v>
      </c>
    </row>
    <row r="2" spans="8:27" x14ac:dyDescent="0.3">
      <c r="H2" s="4" t="s">
        <v>33</v>
      </c>
      <c r="I2" s="4" t="s">
        <v>51</v>
      </c>
      <c r="J2" s="4" t="s">
        <v>155</v>
      </c>
      <c r="K2" s="4" t="s">
        <v>33</v>
      </c>
      <c r="L2" s="4" t="s">
        <v>111</v>
      </c>
      <c r="M2" s="4" t="s">
        <v>110</v>
      </c>
      <c r="N2" s="4" t="s">
        <v>180</v>
      </c>
      <c r="T2" s="4" t="s">
        <v>149</v>
      </c>
      <c r="U2" s="4" t="s">
        <v>33</v>
      </c>
      <c r="V2" s="4" t="s">
        <v>111</v>
      </c>
      <c r="W2" s="4" t="s">
        <v>110</v>
      </c>
      <c r="X2" s="4" t="s">
        <v>180</v>
      </c>
    </row>
    <row r="3" spans="8:27" x14ac:dyDescent="0.3">
      <c r="H3">
        <v>1888</v>
      </c>
      <c r="I3">
        <v>332.50519764000001</v>
      </c>
      <c r="J3" s="11">
        <f t="shared" ref="J3:J42" si="0">I3/N3</f>
        <v>1</v>
      </c>
      <c r="K3">
        <f>H3</f>
        <v>1888</v>
      </c>
      <c r="L3" s="20">
        <f>I3*$E$92</f>
        <v>199.97879324733029</v>
      </c>
      <c r="M3" s="20">
        <f>I3*(1-$E$92)</f>
        <v>132.52640439266972</v>
      </c>
      <c r="N3" s="20">
        <f t="shared" ref="N3:N42" si="1">L3+M3</f>
        <v>332.50519764000001</v>
      </c>
      <c r="T3" s="19" t="s">
        <v>154</v>
      </c>
      <c r="U3">
        <v>1888</v>
      </c>
      <c r="V3" s="20">
        <f>$R$137*L3</f>
        <v>3.4823704180861172</v>
      </c>
      <c r="W3" s="20">
        <f t="shared" ref="W3:W43" si="2">$S$137*M3</f>
        <v>5.6663217914136483</v>
      </c>
      <c r="X3" s="20">
        <f>SUM(V3:W3)</f>
        <v>9.1486922094997656</v>
      </c>
      <c r="AA3">
        <f>L3/N3</f>
        <v>0.6014305781284216</v>
      </c>
    </row>
    <row r="4" spans="8:27" x14ac:dyDescent="0.3">
      <c r="H4">
        <v>1889</v>
      </c>
      <c r="I4">
        <v>292.59870963399999</v>
      </c>
      <c r="J4" s="11">
        <f t="shared" si="0"/>
        <v>1</v>
      </c>
      <c r="K4">
        <f t="shared" ref="K4:K42" si="3">H4</f>
        <v>1889</v>
      </c>
      <c r="L4" s="20">
        <f t="shared" ref="L4:L42" si="4">I4*$E$92</f>
        <v>175.97781109480678</v>
      </c>
      <c r="M4" s="20">
        <f t="shared" ref="M4:M42" si="5">I4*(1-$E$92)</f>
        <v>116.62089853919321</v>
      </c>
      <c r="N4" s="20">
        <f t="shared" si="1"/>
        <v>292.59870963399999</v>
      </c>
      <c r="T4" s="19" t="s">
        <v>154</v>
      </c>
      <c r="U4">
        <v>1889</v>
      </c>
      <c r="V4" s="20">
        <f t="shared" ref="V4:V42" si="6">$R$137*L4</f>
        <v>3.0644245504480923</v>
      </c>
      <c r="W4" s="20">
        <f t="shared" si="2"/>
        <v>4.9862632413154131</v>
      </c>
      <c r="X4" s="20">
        <f t="shared" ref="X4:X43" si="7">SUM(V4:W4)</f>
        <v>8.0506877917635045</v>
      </c>
      <c r="AA4">
        <f t="shared" ref="AA4:AA67" si="8">L4/N4</f>
        <v>0.6014305781284216</v>
      </c>
    </row>
    <row r="5" spans="8:27" x14ac:dyDescent="0.3">
      <c r="H5">
        <v>1890</v>
      </c>
      <c r="I5">
        <v>312.55195363699994</v>
      </c>
      <c r="J5" s="11">
        <f t="shared" si="0"/>
        <v>1</v>
      </c>
      <c r="K5">
        <f t="shared" si="3"/>
        <v>1890</v>
      </c>
      <c r="L5" s="20">
        <f t="shared" si="4"/>
        <v>187.97830217106849</v>
      </c>
      <c r="M5" s="20">
        <f t="shared" si="5"/>
        <v>124.57365146593145</v>
      </c>
      <c r="N5" s="20">
        <f t="shared" si="1"/>
        <v>312.55195363699994</v>
      </c>
      <c r="T5" s="19" t="s">
        <v>154</v>
      </c>
      <c r="U5">
        <v>1890</v>
      </c>
      <c r="V5" s="20">
        <f t="shared" si="6"/>
        <v>3.2733974842671043</v>
      </c>
      <c r="W5" s="20">
        <f t="shared" si="2"/>
        <v>5.3262925163645303</v>
      </c>
      <c r="X5" s="20">
        <f t="shared" si="7"/>
        <v>8.5996900006316341</v>
      </c>
      <c r="AA5">
        <f t="shared" si="8"/>
        <v>0.6014305781284216</v>
      </c>
    </row>
    <row r="6" spans="8:27" x14ac:dyDescent="0.3">
      <c r="H6">
        <v>1891</v>
      </c>
      <c r="I6">
        <v>485.44585997599995</v>
      </c>
      <c r="J6" s="11">
        <f t="shared" si="0"/>
        <v>1</v>
      </c>
      <c r="K6">
        <f t="shared" si="3"/>
        <v>1891</v>
      </c>
      <c r="L6" s="20">
        <f t="shared" si="4"/>
        <v>291.96198421541447</v>
      </c>
      <c r="M6" s="20">
        <f t="shared" si="5"/>
        <v>193.48387576058551</v>
      </c>
      <c r="N6" s="20">
        <f t="shared" si="1"/>
        <v>485.44585997599995</v>
      </c>
      <c r="T6" s="19" t="s">
        <v>154</v>
      </c>
      <c r="U6">
        <v>1891</v>
      </c>
      <c r="V6" s="20">
        <f t="shared" si="6"/>
        <v>5.0841379754703491</v>
      </c>
      <c r="W6" s="20">
        <f t="shared" si="2"/>
        <v>8.2726299452067327</v>
      </c>
      <c r="X6" s="20">
        <f t="shared" si="7"/>
        <v>13.356767920677083</v>
      </c>
      <c r="AA6">
        <f t="shared" si="8"/>
        <v>0.6014305781284216</v>
      </c>
    </row>
    <row r="7" spans="8:27" x14ac:dyDescent="0.3">
      <c r="H7">
        <v>1892</v>
      </c>
      <c r="I7">
        <v>625.10390727399988</v>
      </c>
      <c r="J7" s="11">
        <f t="shared" si="0"/>
        <v>1</v>
      </c>
      <c r="K7">
        <f t="shared" si="3"/>
        <v>1892</v>
      </c>
      <c r="L7" s="20">
        <f t="shared" si="4"/>
        <v>375.95660434213698</v>
      </c>
      <c r="M7" s="20">
        <f t="shared" si="5"/>
        <v>249.1473029318629</v>
      </c>
      <c r="N7" s="20">
        <f t="shared" si="1"/>
        <v>625.10390727399988</v>
      </c>
      <c r="T7" s="19" t="s">
        <v>154</v>
      </c>
      <c r="U7">
        <v>1892</v>
      </c>
      <c r="V7" s="20">
        <f t="shared" si="6"/>
        <v>6.5467949685342086</v>
      </c>
      <c r="W7" s="20">
        <f t="shared" si="2"/>
        <v>10.652585032729061</v>
      </c>
      <c r="X7" s="20">
        <f t="shared" si="7"/>
        <v>17.199380001263268</v>
      </c>
      <c r="AA7">
        <f t="shared" si="8"/>
        <v>0.6014305781284216</v>
      </c>
    </row>
    <row r="8" spans="8:27" x14ac:dyDescent="0.3">
      <c r="H8">
        <v>1893</v>
      </c>
      <c r="I8">
        <v>724.85546656600002</v>
      </c>
      <c r="J8" s="11">
        <f t="shared" si="0"/>
        <v>1</v>
      </c>
      <c r="K8">
        <f t="shared" si="3"/>
        <v>1893</v>
      </c>
      <c r="L8" s="20">
        <f t="shared" si="4"/>
        <v>435.95024231633619</v>
      </c>
      <c r="M8" s="20">
        <f t="shared" si="5"/>
        <v>288.90522424966383</v>
      </c>
      <c r="N8" s="20">
        <f t="shared" si="1"/>
        <v>724.85546656600002</v>
      </c>
      <c r="T8" s="19" t="s">
        <v>154</v>
      </c>
      <c r="U8">
        <v>1893</v>
      </c>
      <c r="V8" s="20">
        <f t="shared" si="6"/>
        <v>7.5915060939600458</v>
      </c>
      <c r="W8" s="20">
        <f t="shared" si="2"/>
        <v>12.352481570153156</v>
      </c>
      <c r="X8" s="20">
        <f t="shared" si="7"/>
        <v>19.943987664113202</v>
      </c>
      <c r="AA8">
        <f t="shared" si="8"/>
        <v>0.6014305781284216</v>
      </c>
    </row>
    <row r="9" spans="8:27" x14ac:dyDescent="0.3">
      <c r="H9">
        <v>1894</v>
      </c>
      <c r="I9">
        <v>851.20157738</v>
      </c>
      <c r="J9" s="11">
        <f t="shared" si="0"/>
        <v>1</v>
      </c>
      <c r="K9">
        <f t="shared" si="3"/>
        <v>1894</v>
      </c>
      <c r="L9" s="20">
        <f t="shared" si="4"/>
        <v>511.93865678747778</v>
      </c>
      <c r="M9" s="20">
        <f t="shared" si="5"/>
        <v>339.26292059252222</v>
      </c>
      <c r="N9" s="20">
        <f t="shared" si="1"/>
        <v>851.20157738</v>
      </c>
      <c r="T9" s="19" t="s">
        <v>154</v>
      </c>
      <c r="U9">
        <v>1894</v>
      </c>
      <c r="V9" s="20">
        <f t="shared" si="6"/>
        <v>8.914745435365079</v>
      </c>
      <c r="W9" s="20">
        <f t="shared" si="2"/>
        <v>14.505583915761747</v>
      </c>
      <c r="X9" s="20">
        <f t="shared" si="7"/>
        <v>23.420329351126824</v>
      </c>
      <c r="AA9">
        <f t="shared" si="8"/>
        <v>0.6014305781284216</v>
      </c>
    </row>
    <row r="10" spans="8:27" x14ac:dyDescent="0.3">
      <c r="H10">
        <v>1895</v>
      </c>
      <c r="I10">
        <v>964.25041243300006</v>
      </c>
      <c r="J10" s="11">
        <f t="shared" si="0"/>
        <v>1</v>
      </c>
      <c r="K10">
        <f t="shared" si="3"/>
        <v>1895</v>
      </c>
      <c r="L10" s="20">
        <f t="shared" si="4"/>
        <v>579.92968301014821</v>
      </c>
      <c r="M10" s="20">
        <f t="shared" si="5"/>
        <v>384.32072942285185</v>
      </c>
      <c r="N10" s="20">
        <f t="shared" si="1"/>
        <v>964.25041243300006</v>
      </c>
      <c r="T10" s="19" t="s">
        <v>154</v>
      </c>
      <c r="U10">
        <v>1895</v>
      </c>
      <c r="V10" s="20">
        <f t="shared" si="6"/>
        <v>10.098720668780514</v>
      </c>
      <c r="W10" s="20">
        <f t="shared" si="2"/>
        <v>16.432083357278088</v>
      </c>
      <c r="X10" s="20">
        <f t="shared" si="7"/>
        <v>26.530804026058604</v>
      </c>
      <c r="AA10">
        <f t="shared" si="8"/>
        <v>0.6014305781284216</v>
      </c>
    </row>
    <row r="11" spans="8:27" x14ac:dyDescent="0.3">
      <c r="H11">
        <v>1896</v>
      </c>
      <c r="I11">
        <v>1223.598602303</v>
      </c>
      <c r="J11" s="11">
        <f t="shared" si="0"/>
        <v>1</v>
      </c>
      <c r="K11">
        <f t="shared" si="3"/>
        <v>1896</v>
      </c>
      <c r="L11" s="20">
        <f t="shared" si="4"/>
        <v>735.90961478022189</v>
      </c>
      <c r="M11" s="20">
        <f t="shared" si="5"/>
        <v>487.68898752277806</v>
      </c>
      <c r="N11" s="20">
        <f t="shared" si="1"/>
        <v>1223.598602303</v>
      </c>
      <c r="T11" s="19" t="s">
        <v>154</v>
      </c>
      <c r="U11">
        <v>1896</v>
      </c>
      <c r="V11" s="20">
        <f t="shared" si="6"/>
        <v>12.814908177419992</v>
      </c>
      <c r="W11" s="20">
        <f t="shared" si="2"/>
        <v>20.851714419452136</v>
      </c>
      <c r="X11" s="20">
        <f t="shared" si="7"/>
        <v>33.666622596872131</v>
      </c>
      <c r="AA11">
        <f t="shared" si="8"/>
        <v>0.6014305781284216</v>
      </c>
    </row>
    <row r="12" spans="8:27" x14ac:dyDescent="0.3">
      <c r="H12">
        <v>1897</v>
      </c>
      <c r="I12">
        <v>1489.6027604149999</v>
      </c>
      <c r="J12" s="11">
        <f t="shared" si="0"/>
        <v>1</v>
      </c>
      <c r="K12">
        <f t="shared" si="3"/>
        <v>1897</v>
      </c>
      <c r="L12" s="20">
        <f t="shared" si="4"/>
        <v>895.89264937808605</v>
      </c>
      <c r="M12" s="20">
        <f t="shared" si="5"/>
        <v>593.71011103691387</v>
      </c>
      <c r="N12" s="20">
        <f t="shared" si="1"/>
        <v>1489.6027604149999</v>
      </c>
      <c r="T12" s="19" t="s">
        <v>154</v>
      </c>
      <c r="U12">
        <v>1897</v>
      </c>
      <c r="V12" s="20">
        <f t="shared" si="6"/>
        <v>15.600804511888885</v>
      </c>
      <c r="W12" s="20">
        <f t="shared" si="2"/>
        <v>25.384771852583057</v>
      </c>
      <c r="X12" s="20">
        <f t="shared" si="7"/>
        <v>40.985576364471939</v>
      </c>
      <c r="AA12">
        <f t="shared" si="8"/>
        <v>0.6014305781284216</v>
      </c>
    </row>
    <row r="13" spans="8:27" x14ac:dyDescent="0.3">
      <c r="H13">
        <v>1898</v>
      </c>
      <c r="I13">
        <v>1755.5922578039999</v>
      </c>
      <c r="J13" s="11">
        <f t="shared" si="0"/>
        <v>1</v>
      </c>
      <c r="K13">
        <f t="shared" si="3"/>
        <v>1898</v>
      </c>
      <c r="L13" s="20">
        <f t="shared" si="4"/>
        <v>1055.8668665688406</v>
      </c>
      <c r="M13" s="20">
        <f>I13*(1-$E$92)</f>
        <v>699.72539123515924</v>
      </c>
      <c r="N13" s="20">
        <f t="shared" si="1"/>
        <v>1755.5922578039999</v>
      </c>
      <c r="T13" s="19" t="s">
        <v>154</v>
      </c>
      <c r="U13">
        <v>1898</v>
      </c>
      <c r="V13" s="20">
        <f t="shared" si="6"/>
        <v>18.386547302688552</v>
      </c>
      <c r="W13" s="20">
        <f t="shared" si="2"/>
        <v>29.917579447892479</v>
      </c>
      <c r="X13" s="20">
        <f t="shared" si="7"/>
        <v>48.304126750581034</v>
      </c>
      <c r="AA13">
        <f t="shared" si="8"/>
        <v>0.6014305781284216</v>
      </c>
    </row>
    <row r="14" spans="8:27" x14ac:dyDescent="0.3">
      <c r="H14">
        <v>1899</v>
      </c>
      <c r="I14">
        <v>2021.5964159160001</v>
      </c>
      <c r="J14" s="11">
        <f t="shared" si="0"/>
        <v>1</v>
      </c>
      <c r="K14">
        <f t="shared" si="3"/>
        <v>1899</v>
      </c>
      <c r="L14" s="20">
        <f t="shared" si="4"/>
        <v>1215.849901166705</v>
      </c>
      <c r="M14" s="20">
        <f t="shared" si="5"/>
        <v>805.7465147492951</v>
      </c>
      <c r="N14" s="20">
        <f t="shared" si="1"/>
        <v>2021.5964159160001</v>
      </c>
      <c r="T14" s="19" t="s">
        <v>154</v>
      </c>
      <c r="U14">
        <v>1899</v>
      </c>
      <c r="V14" s="20">
        <f t="shared" si="6"/>
        <v>21.172443637157446</v>
      </c>
      <c r="W14" s="20">
        <f t="shared" si="2"/>
        <v>34.450636881023399</v>
      </c>
      <c r="X14" s="20">
        <f t="shared" si="7"/>
        <v>55.623080518180842</v>
      </c>
      <c r="AA14">
        <f t="shared" si="8"/>
        <v>0.6014305781284216</v>
      </c>
    </row>
    <row r="15" spans="8:27" x14ac:dyDescent="0.3">
      <c r="H15">
        <v>1900</v>
      </c>
      <c r="I15">
        <v>3032.394623874</v>
      </c>
      <c r="J15" s="11">
        <f t="shared" si="0"/>
        <v>1</v>
      </c>
      <c r="K15">
        <f t="shared" si="3"/>
        <v>1900</v>
      </c>
      <c r="L15" s="20">
        <f t="shared" si="4"/>
        <v>1823.7748517500575</v>
      </c>
      <c r="M15" s="20">
        <f t="shared" si="5"/>
        <v>1208.6197721239425</v>
      </c>
      <c r="N15" s="20">
        <f t="shared" si="1"/>
        <v>3032.394623874</v>
      </c>
      <c r="T15" s="19" t="s">
        <v>154</v>
      </c>
      <c r="U15">
        <v>1900</v>
      </c>
      <c r="V15" s="20">
        <f t="shared" si="6"/>
        <v>31.758665455736171</v>
      </c>
      <c r="W15" s="20">
        <f t="shared" si="2"/>
        <v>51.675955321535099</v>
      </c>
      <c r="X15" s="20">
        <f t="shared" si="7"/>
        <v>83.434620777271277</v>
      </c>
      <c r="AA15">
        <f t="shared" si="8"/>
        <v>0.6014305781284216</v>
      </c>
    </row>
    <row r="16" spans="8:27" x14ac:dyDescent="0.3">
      <c r="H16">
        <v>1901</v>
      </c>
      <c r="I16">
        <v>4043.1928318320001</v>
      </c>
      <c r="J16" s="11">
        <f t="shared" si="0"/>
        <v>1</v>
      </c>
      <c r="K16">
        <f t="shared" si="3"/>
        <v>1901</v>
      </c>
      <c r="L16" s="20">
        <f t="shared" si="4"/>
        <v>2431.6998023334099</v>
      </c>
      <c r="M16" s="20">
        <f t="shared" si="5"/>
        <v>1611.4930294985902</v>
      </c>
      <c r="N16" s="20">
        <f t="shared" si="1"/>
        <v>4043.1928318320001</v>
      </c>
      <c r="T16" s="19" t="s">
        <v>154</v>
      </c>
      <c r="U16">
        <v>1901</v>
      </c>
      <c r="V16" s="20">
        <f t="shared" si="6"/>
        <v>42.344887274314893</v>
      </c>
      <c r="W16" s="20">
        <f t="shared" si="2"/>
        <v>68.901273762046799</v>
      </c>
      <c r="X16" s="20">
        <f t="shared" si="7"/>
        <v>111.24616103636168</v>
      </c>
      <c r="AA16">
        <f t="shared" si="8"/>
        <v>0.6014305781284216</v>
      </c>
    </row>
    <row r="17" spans="8:27" x14ac:dyDescent="0.3">
      <c r="H17">
        <v>1902</v>
      </c>
      <c r="I17">
        <v>5053.9910397900003</v>
      </c>
      <c r="J17" s="11">
        <f t="shared" si="0"/>
        <v>1</v>
      </c>
      <c r="K17">
        <f t="shared" si="3"/>
        <v>1902</v>
      </c>
      <c r="L17" s="20">
        <f t="shared" si="4"/>
        <v>3039.6247529167626</v>
      </c>
      <c r="M17" s="20">
        <f t="shared" si="5"/>
        <v>2014.3662868732379</v>
      </c>
      <c r="N17" s="20">
        <f t="shared" si="1"/>
        <v>5053.9910397900003</v>
      </c>
      <c r="T17" s="19" t="s">
        <v>154</v>
      </c>
      <c r="U17">
        <v>1902</v>
      </c>
      <c r="V17" s="20">
        <f t="shared" si="6"/>
        <v>52.931109092893621</v>
      </c>
      <c r="W17" s="20">
        <f t="shared" si="2"/>
        <v>86.126592202558513</v>
      </c>
      <c r="X17" s="20">
        <f t="shared" si="7"/>
        <v>139.05770129545215</v>
      </c>
      <c r="AA17">
        <f t="shared" si="8"/>
        <v>0.6014305781284216</v>
      </c>
    </row>
    <row r="18" spans="8:27" x14ac:dyDescent="0.3">
      <c r="H18">
        <v>1903</v>
      </c>
      <c r="I18">
        <v>5699.0335303440006</v>
      </c>
      <c r="J18" s="11">
        <f t="shared" si="0"/>
        <v>1</v>
      </c>
      <c r="K18">
        <f t="shared" si="3"/>
        <v>1903</v>
      </c>
      <c r="L18" s="20">
        <f t="shared" si="4"/>
        <v>3427.573030928052</v>
      </c>
      <c r="M18" s="20">
        <f t="shared" si="5"/>
        <v>2271.4604994159486</v>
      </c>
      <c r="N18" s="20">
        <f t="shared" si="1"/>
        <v>5699.0335303440006</v>
      </c>
      <c r="T18" s="19" t="s">
        <v>154</v>
      </c>
      <c r="U18">
        <v>1903</v>
      </c>
      <c r="V18" s="20">
        <f t="shared" si="6"/>
        <v>59.68672345157762</v>
      </c>
      <c r="W18" s="20">
        <f t="shared" si="2"/>
        <v>97.118956672515196</v>
      </c>
      <c r="X18" s="20">
        <f t="shared" si="7"/>
        <v>156.80568012409282</v>
      </c>
      <c r="AA18">
        <f t="shared" si="8"/>
        <v>0.6014305781284216</v>
      </c>
    </row>
    <row r="19" spans="8:27" x14ac:dyDescent="0.3">
      <c r="H19">
        <v>1904</v>
      </c>
      <c r="I19">
        <v>6350.7319891399993</v>
      </c>
      <c r="J19" s="11">
        <f t="shared" si="0"/>
        <v>1</v>
      </c>
      <c r="K19">
        <f t="shared" si="3"/>
        <v>1904</v>
      </c>
      <c r="L19" s="20">
        <f t="shared" si="4"/>
        <v>3819.5244117671305</v>
      </c>
      <c r="M19" s="20">
        <f t="shared" si="5"/>
        <v>2531.2075773728689</v>
      </c>
      <c r="N19" s="20">
        <f t="shared" si="1"/>
        <v>6350.7319891399993</v>
      </c>
      <c r="T19" s="19" t="s">
        <v>154</v>
      </c>
      <c r="U19">
        <v>1904</v>
      </c>
      <c r="V19" s="20">
        <f t="shared" si="6"/>
        <v>66.512046636091014</v>
      </c>
      <c r="W19" s="20">
        <f t="shared" si="2"/>
        <v>108.22474751342875</v>
      </c>
      <c r="X19" s="20">
        <f t="shared" si="7"/>
        <v>174.73679414951977</v>
      </c>
      <c r="AA19">
        <f t="shared" si="8"/>
        <v>0.6014305781284216</v>
      </c>
    </row>
    <row r="20" spans="8:27" x14ac:dyDescent="0.3">
      <c r="H20">
        <v>1905</v>
      </c>
      <c r="I20">
        <v>4974.1927245009992</v>
      </c>
      <c r="J20" s="11">
        <f t="shared" si="0"/>
        <v>1</v>
      </c>
      <c r="K20">
        <f t="shared" si="3"/>
        <v>1905</v>
      </c>
      <c r="L20" s="20">
        <f t="shared" si="4"/>
        <v>2991.6316060188246</v>
      </c>
      <c r="M20" s="20">
        <f t="shared" si="5"/>
        <v>1982.5611184821746</v>
      </c>
      <c r="N20" s="20">
        <f t="shared" si="1"/>
        <v>4974.1927245009992</v>
      </c>
      <c r="T20" s="19" t="s">
        <v>154</v>
      </c>
      <c r="U20">
        <v>1905</v>
      </c>
      <c r="V20" s="20">
        <f t="shared" si="6"/>
        <v>52.095370901286792</v>
      </c>
      <c r="W20" s="20">
        <f t="shared" si="2"/>
        <v>84.766724940183508</v>
      </c>
      <c r="X20" s="20">
        <f t="shared" si="7"/>
        <v>136.86209584147031</v>
      </c>
      <c r="AA20">
        <f t="shared" si="8"/>
        <v>0.6014305781284216</v>
      </c>
    </row>
    <row r="21" spans="8:27" x14ac:dyDescent="0.3">
      <c r="H21">
        <v>1906</v>
      </c>
      <c r="I21">
        <v>8139.5894274310003</v>
      </c>
      <c r="J21" s="11">
        <f t="shared" si="0"/>
        <v>1</v>
      </c>
      <c r="K21">
        <f t="shared" si="3"/>
        <v>1906</v>
      </c>
      <c r="L21" s="20">
        <f t="shared" si="4"/>
        <v>4895.3979750678145</v>
      </c>
      <c r="M21" s="20">
        <f t="shared" si="5"/>
        <v>3244.1914523631858</v>
      </c>
      <c r="N21" s="20">
        <f t="shared" si="1"/>
        <v>8139.5894274310003</v>
      </c>
      <c r="T21" s="19" t="s">
        <v>154</v>
      </c>
      <c r="U21">
        <v>1906</v>
      </c>
      <c r="V21" s="20">
        <f t="shared" si="6"/>
        <v>85.246984524257414</v>
      </c>
      <c r="W21" s="20">
        <f t="shared" si="2"/>
        <v>138.7092089782841</v>
      </c>
      <c r="X21" s="20">
        <f t="shared" si="7"/>
        <v>223.95619350254151</v>
      </c>
      <c r="AA21">
        <f t="shared" si="8"/>
        <v>0.6014305781284216</v>
      </c>
    </row>
    <row r="22" spans="8:27" x14ac:dyDescent="0.3">
      <c r="H22">
        <v>1907</v>
      </c>
      <c r="I22">
        <v>11304.971469638002</v>
      </c>
      <c r="J22" s="11">
        <f t="shared" si="0"/>
        <v>1</v>
      </c>
      <c r="K22">
        <f t="shared" si="3"/>
        <v>1907</v>
      </c>
      <c r="L22" s="20">
        <f t="shared" si="4"/>
        <v>6799.1555267096956</v>
      </c>
      <c r="M22" s="20">
        <f t="shared" si="5"/>
        <v>4505.815942928306</v>
      </c>
      <c r="N22" s="20">
        <f t="shared" si="1"/>
        <v>11304.971469638002</v>
      </c>
      <c r="T22" s="19" t="s">
        <v>154</v>
      </c>
      <c r="U22">
        <v>1907</v>
      </c>
      <c r="V22" s="20">
        <f t="shared" si="6"/>
        <v>118.39844460355883</v>
      </c>
      <c r="W22" s="20">
        <f t="shared" si="2"/>
        <v>192.65144317856317</v>
      </c>
      <c r="X22" s="20">
        <f t="shared" si="7"/>
        <v>311.04988778212203</v>
      </c>
      <c r="AA22">
        <f t="shared" si="8"/>
        <v>0.6014305781284216</v>
      </c>
    </row>
    <row r="23" spans="8:27" x14ac:dyDescent="0.3">
      <c r="H23">
        <v>1908</v>
      </c>
      <c r="I23">
        <v>11444.629516936</v>
      </c>
      <c r="J23" s="11">
        <f t="shared" si="0"/>
        <v>1</v>
      </c>
      <c r="K23">
        <f t="shared" si="3"/>
        <v>1908</v>
      </c>
      <c r="L23" s="20">
        <f t="shared" si="4"/>
        <v>6883.1501468364168</v>
      </c>
      <c r="M23" s="20">
        <f t="shared" si="5"/>
        <v>4561.4793700995833</v>
      </c>
      <c r="N23" s="20">
        <f t="shared" si="1"/>
        <v>11444.629516936</v>
      </c>
      <c r="T23" s="19" t="s">
        <v>154</v>
      </c>
      <c r="U23">
        <v>1908</v>
      </c>
      <c r="V23" s="20">
        <f t="shared" si="6"/>
        <v>119.86110159662266</v>
      </c>
      <c r="W23" s="20">
        <f t="shared" si="2"/>
        <v>195.03139826608549</v>
      </c>
      <c r="X23" s="20">
        <f t="shared" si="7"/>
        <v>314.89249986270818</v>
      </c>
      <c r="AA23">
        <f t="shared" si="8"/>
        <v>0.6014305781284216</v>
      </c>
    </row>
    <row r="24" spans="8:27" x14ac:dyDescent="0.3">
      <c r="H24">
        <v>1909</v>
      </c>
      <c r="I24">
        <v>11584.272903510999</v>
      </c>
      <c r="J24" s="11">
        <f t="shared" si="0"/>
        <v>1</v>
      </c>
      <c r="K24">
        <f t="shared" si="3"/>
        <v>1909</v>
      </c>
      <c r="L24" s="20">
        <f t="shared" si="4"/>
        <v>6967.1359495560291</v>
      </c>
      <c r="M24" s="20">
        <f t="shared" si="5"/>
        <v>4617.1369539549696</v>
      </c>
      <c r="N24" s="20">
        <f t="shared" si="1"/>
        <v>11584.272903510999</v>
      </c>
      <c r="T24" s="19" t="s">
        <v>154</v>
      </c>
      <c r="U24">
        <v>1909</v>
      </c>
      <c r="V24" s="20">
        <f t="shared" si="6"/>
        <v>121.32360504601728</v>
      </c>
      <c r="W24" s="20">
        <f t="shared" si="2"/>
        <v>197.41110351578629</v>
      </c>
      <c r="X24" s="20">
        <f t="shared" si="7"/>
        <v>318.73470856180359</v>
      </c>
      <c r="AA24">
        <f t="shared" si="8"/>
        <v>0.6014305781284216</v>
      </c>
    </row>
    <row r="25" spans="8:27" x14ac:dyDescent="0.3">
      <c r="H25">
        <v>1910</v>
      </c>
      <c r="I25">
        <v>11723.930950808999</v>
      </c>
      <c r="J25" s="11">
        <f t="shared" si="0"/>
        <v>1</v>
      </c>
      <c r="K25">
        <f t="shared" si="3"/>
        <v>1910</v>
      </c>
      <c r="L25" s="20">
        <f t="shared" si="4"/>
        <v>7051.1305696827521</v>
      </c>
      <c r="M25" s="20">
        <f t="shared" si="5"/>
        <v>4672.800381126247</v>
      </c>
      <c r="N25" s="20">
        <f t="shared" si="1"/>
        <v>11723.930950808999</v>
      </c>
      <c r="T25" s="19" t="s">
        <v>154</v>
      </c>
      <c r="U25">
        <v>1910</v>
      </c>
      <c r="V25" s="20">
        <f t="shared" si="6"/>
        <v>122.78626203908115</v>
      </c>
      <c r="W25" s="20">
        <f t="shared" si="2"/>
        <v>199.79105860330861</v>
      </c>
      <c r="X25" s="20">
        <f t="shared" si="7"/>
        <v>322.57732064238974</v>
      </c>
      <c r="AA25">
        <f t="shared" si="8"/>
        <v>0.6014305781284216</v>
      </c>
    </row>
    <row r="26" spans="8:27" x14ac:dyDescent="0.3">
      <c r="H26">
        <v>1911</v>
      </c>
      <c r="I26">
        <v>12874.372545341999</v>
      </c>
      <c r="J26" s="11">
        <f t="shared" si="0"/>
        <v>1</v>
      </c>
      <c r="K26">
        <f t="shared" si="3"/>
        <v>1911</v>
      </c>
      <c r="L26" s="20">
        <f t="shared" si="4"/>
        <v>7743.0413229857177</v>
      </c>
      <c r="M26" s="20">
        <f t="shared" si="5"/>
        <v>5131.3312223562816</v>
      </c>
      <c r="N26" s="20">
        <f t="shared" si="1"/>
        <v>12874.372545341999</v>
      </c>
      <c r="T26" s="19" t="s">
        <v>154</v>
      </c>
      <c r="U26">
        <v>1911</v>
      </c>
      <c r="V26" s="20">
        <f t="shared" si="6"/>
        <v>134.83498730705452</v>
      </c>
      <c r="W26" s="20">
        <f t="shared" si="2"/>
        <v>219.39608229352118</v>
      </c>
      <c r="X26" s="20">
        <f t="shared" si="7"/>
        <v>354.23106960057567</v>
      </c>
      <c r="AA26">
        <f t="shared" si="8"/>
        <v>0.6014305781284216</v>
      </c>
    </row>
    <row r="27" spans="8:27" x14ac:dyDescent="0.3">
      <c r="H27">
        <v>1912</v>
      </c>
      <c r="I27">
        <v>13459.56996461</v>
      </c>
      <c r="J27" s="11">
        <f t="shared" si="0"/>
        <v>1</v>
      </c>
      <c r="K27">
        <f t="shared" si="3"/>
        <v>1912</v>
      </c>
      <c r="L27" s="20">
        <f t="shared" si="4"/>
        <v>8094.9969451753313</v>
      </c>
      <c r="M27" s="20">
        <f t="shared" si="5"/>
        <v>5364.5730194346688</v>
      </c>
      <c r="N27" s="20">
        <f t="shared" si="1"/>
        <v>13459.56996461</v>
      </c>
      <c r="T27" s="19" t="s">
        <v>154</v>
      </c>
      <c r="U27">
        <v>1912</v>
      </c>
      <c r="V27" s="20">
        <f t="shared" si="6"/>
        <v>140.96383640795071</v>
      </c>
      <c r="W27" s="20">
        <f t="shared" si="2"/>
        <v>229.36860877615203</v>
      </c>
      <c r="X27" s="20">
        <f t="shared" si="7"/>
        <v>370.33244518410277</v>
      </c>
      <c r="AA27">
        <f t="shared" si="8"/>
        <v>0.6014305781284216</v>
      </c>
    </row>
    <row r="28" spans="8:27" x14ac:dyDescent="0.3">
      <c r="H28">
        <v>1913</v>
      </c>
      <c r="I28">
        <v>12535.226040182997</v>
      </c>
      <c r="J28" s="11">
        <f t="shared" si="0"/>
        <v>1</v>
      </c>
      <c r="K28">
        <f t="shared" si="3"/>
        <v>1913</v>
      </c>
      <c r="L28" s="20">
        <f t="shared" si="4"/>
        <v>7539.0682443177047</v>
      </c>
      <c r="M28" s="20">
        <f t="shared" si="5"/>
        <v>4996.1577958652924</v>
      </c>
      <c r="N28" s="20">
        <f t="shared" si="1"/>
        <v>12535.226040182997</v>
      </c>
      <c r="T28" s="19" t="s">
        <v>154</v>
      </c>
      <c r="U28">
        <v>1913</v>
      </c>
      <c r="V28" s="20">
        <f t="shared" si="6"/>
        <v>131.28306160680819</v>
      </c>
      <c r="W28" s="20">
        <f t="shared" si="2"/>
        <v>213.61658396897212</v>
      </c>
      <c r="X28" s="20">
        <f t="shared" si="7"/>
        <v>344.89964557578031</v>
      </c>
      <c r="AA28">
        <f t="shared" si="8"/>
        <v>0.6014305781284216</v>
      </c>
    </row>
    <row r="29" spans="8:27" x14ac:dyDescent="0.3">
      <c r="H29">
        <v>1914</v>
      </c>
      <c r="I29">
        <v>10054.778315813001</v>
      </c>
      <c r="J29" s="11">
        <f t="shared" si="0"/>
        <v>1</v>
      </c>
      <c r="K29">
        <f t="shared" si="3"/>
        <v>1914</v>
      </c>
      <c r="L29" s="20">
        <f t="shared" si="4"/>
        <v>6047.2511354325297</v>
      </c>
      <c r="M29" s="20">
        <f t="shared" si="5"/>
        <v>4007.5271803804703</v>
      </c>
      <c r="N29" s="20">
        <f t="shared" si="1"/>
        <v>10054.778315813001</v>
      </c>
      <c r="T29" s="19" t="s">
        <v>154</v>
      </c>
      <c r="U29">
        <v>1914</v>
      </c>
      <c r="V29" s="20">
        <f t="shared" si="6"/>
        <v>105.30500821015961</v>
      </c>
      <c r="W29" s="20">
        <f t="shared" si="2"/>
        <v>171.34652295092653</v>
      </c>
      <c r="X29" s="20">
        <f t="shared" si="7"/>
        <v>276.65153116108615</v>
      </c>
      <c r="AA29">
        <f t="shared" si="8"/>
        <v>0.6014305781284216</v>
      </c>
    </row>
    <row r="30" spans="8:27" x14ac:dyDescent="0.3">
      <c r="H30">
        <v>1915</v>
      </c>
      <c r="I30">
        <v>9955.0267565209997</v>
      </c>
      <c r="J30" s="11">
        <f t="shared" si="0"/>
        <v>1</v>
      </c>
      <c r="K30">
        <f t="shared" si="3"/>
        <v>1915</v>
      </c>
      <c r="L30" s="20">
        <f t="shared" si="4"/>
        <v>5987.2574974583304</v>
      </c>
      <c r="M30" s="20">
        <f t="shared" si="5"/>
        <v>3967.7692590626693</v>
      </c>
      <c r="N30" s="20">
        <f t="shared" si="1"/>
        <v>9955.0267565209997</v>
      </c>
      <c r="T30" s="19" t="s">
        <v>154</v>
      </c>
      <c r="U30">
        <v>1915</v>
      </c>
      <c r="V30" s="20">
        <f t="shared" si="6"/>
        <v>104.26029708473376</v>
      </c>
      <c r="W30" s="20">
        <f t="shared" si="2"/>
        <v>169.64662641350245</v>
      </c>
      <c r="X30" s="20">
        <f t="shared" si="7"/>
        <v>273.90692349823621</v>
      </c>
      <c r="AA30">
        <f t="shared" si="8"/>
        <v>0.6014305781284216</v>
      </c>
    </row>
    <row r="31" spans="8:27" x14ac:dyDescent="0.3">
      <c r="H31">
        <v>1916</v>
      </c>
      <c r="I31">
        <v>6849.4897855999998</v>
      </c>
      <c r="J31" s="11">
        <f t="shared" si="0"/>
        <v>1.0000000000000002</v>
      </c>
      <c r="K31">
        <f t="shared" si="3"/>
        <v>1916</v>
      </c>
      <c r="L31" s="20">
        <f t="shared" si="4"/>
        <v>4119.492601638126</v>
      </c>
      <c r="M31" s="20">
        <f t="shared" si="5"/>
        <v>2729.9971839618734</v>
      </c>
      <c r="N31" s="20">
        <f t="shared" si="1"/>
        <v>6849.4897855999989</v>
      </c>
      <c r="T31" s="19" t="s">
        <v>154</v>
      </c>
      <c r="U31">
        <v>1916</v>
      </c>
      <c r="V31" s="20">
        <f t="shared" si="6"/>
        <v>71.735602263220187</v>
      </c>
      <c r="W31" s="20">
        <f t="shared" si="2"/>
        <v>116.72423020054921</v>
      </c>
      <c r="X31" s="20">
        <f t="shared" si="7"/>
        <v>188.4598324637694</v>
      </c>
      <c r="AA31">
        <f t="shared" si="8"/>
        <v>0.6014305781284216</v>
      </c>
    </row>
    <row r="32" spans="8:27" x14ac:dyDescent="0.3">
      <c r="H32">
        <v>1917</v>
      </c>
      <c r="I32">
        <v>6962.5386206529993</v>
      </c>
      <c r="J32" s="11">
        <f t="shared" si="0"/>
        <v>1</v>
      </c>
      <c r="K32">
        <f t="shared" si="3"/>
        <v>1917</v>
      </c>
      <c r="L32" s="20">
        <f t="shared" si="4"/>
        <v>4187.4836278607963</v>
      </c>
      <c r="M32" s="20">
        <f t="shared" si="5"/>
        <v>2775.0549927922029</v>
      </c>
      <c r="N32" s="20">
        <f t="shared" si="1"/>
        <v>6962.5386206529993</v>
      </c>
      <c r="T32" s="19" t="s">
        <v>154</v>
      </c>
      <c r="U32">
        <v>1917</v>
      </c>
      <c r="V32" s="20">
        <f t="shared" si="6"/>
        <v>72.919577496635625</v>
      </c>
      <c r="W32" s="20">
        <f t="shared" si="2"/>
        <v>118.65072964206556</v>
      </c>
      <c r="X32" s="20">
        <f t="shared" si="7"/>
        <v>191.5703071387012</v>
      </c>
      <c r="AA32">
        <f t="shared" si="8"/>
        <v>0.6014305781284216</v>
      </c>
    </row>
    <row r="33" spans="1:27" x14ac:dyDescent="0.3">
      <c r="H33">
        <v>1918</v>
      </c>
      <c r="I33">
        <v>5938.443136934</v>
      </c>
      <c r="J33" s="11">
        <f t="shared" si="0"/>
        <v>1</v>
      </c>
      <c r="K33">
        <f t="shared" si="3"/>
        <v>1918</v>
      </c>
      <c r="L33" s="20">
        <f t="shared" si="4"/>
        <v>3571.5612890289731</v>
      </c>
      <c r="M33" s="20">
        <f t="shared" si="5"/>
        <v>2366.8818479050269</v>
      </c>
      <c r="N33" s="20">
        <f t="shared" si="1"/>
        <v>5938.443136934</v>
      </c>
      <c r="T33" s="19" t="s">
        <v>154</v>
      </c>
      <c r="U33">
        <v>1918</v>
      </c>
      <c r="V33" s="20">
        <f t="shared" si="6"/>
        <v>62.194091570067307</v>
      </c>
      <c r="W33" s="20">
        <f t="shared" si="2"/>
        <v>101.19880829746161</v>
      </c>
      <c r="X33" s="20">
        <f t="shared" si="7"/>
        <v>163.39289986752891</v>
      </c>
      <c r="AA33">
        <f t="shared" si="8"/>
        <v>0.6014305781284216</v>
      </c>
    </row>
    <row r="34" spans="1:27" x14ac:dyDescent="0.3">
      <c r="H34">
        <v>1919</v>
      </c>
      <c r="I34">
        <v>6018.2414522230001</v>
      </c>
      <c r="J34" s="11">
        <f t="shared" si="0"/>
        <v>1</v>
      </c>
      <c r="K34">
        <f t="shared" si="3"/>
        <v>1919</v>
      </c>
      <c r="L34" s="20">
        <f t="shared" si="4"/>
        <v>3619.5544359269106</v>
      </c>
      <c r="M34" s="20">
        <f t="shared" si="5"/>
        <v>2398.6870162960895</v>
      </c>
      <c r="N34" s="20">
        <f t="shared" si="1"/>
        <v>6018.2414522230001</v>
      </c>
      <c r="T34" s="19" t="s">
        <v>154</v>
      </c>
      <c r="U34">
        <v>1919</v>
      </c>
      <c r="V34" s="20">
        <f t="shared" si="6"/>
        <v>63.029829761674137</v>
      </c>
      <c r="W34" s="20">
        <f t="shared" si="2"/>
        <v>102.55867555983659</v>
      </c>
      <c r="X34" s="20">
        <f t="shared" si="7"/>
        <v>165.58850532151072</v>
      </c>
      <c r="AA34">
        <f t="shared" si="8"/>
        <v>0.6014305781284216</v>
      </c>
    </row>
    <row r="35" spans="1:27" x14ac:dyDescent="0.3">
      <c r="H35">
        <v>1920</v>
      </c>
      <c r="I35">
        <v>7321.6383698150003</v>
      </c>
      <c r="J35" s="11">
        <f t="shared" si="0"/>
        <v>1</v>
      </c>
      <c r="K35">
        <f t="shared" si="3"/>
        <v>1920</v>
      </c>
      <c r="L35" s="20">
        <f t="shared" si="4"/>
        <v>4403.4571976050702</v>
      </c>
      <c r="M35" s="20">
        <f t="shared" si="5"/>
        <v>2918.1811722099305</v>
      </c>
      <c r="N35" s="20">
        <f t="shared" si="1"/>
        <v>7321.6383698150003</v>
      </c>
      <c r="T35" s="19" t="s">
        <v>154</v>
      </c>
      <c r="U35">
        <v>1920</v>
      </c>
      <c r="V35" s="20">
        <f t="shared" si="6"/>
        <v>76.680476130700953</v>
      </c>
      <c r="W35" s="20">
        <f t="shared" si="2"/>
        <v>124.77025724166371</v>
      </c>
      <c r="X35" s="20">
        <f t="shared" si="7"/>
        <v>201.45073337236465</v>
      </c>
      <c r="AA35">
        <f t="shared" si="8"/>
        <v>0.6014305781284216</v>
      </c>
    </row>
    <row r="36" spans="1:27" x14ac:dyDescent="0.3">
      <c r="H36">
        <v>1921</v>
      </c>
      <c r="I36">
        <v>6796.2860218329997</v>
      </c>
      <c r="J36" s="11">
        <f t="shared" si="0"/>
        <v>1</v>
      </c>
      <c r="K36">
        <f t="shared" si="3"/>
        <v>1921</v>
      </c>
      <c r="L36" s="20">
        <f t="shared" si="4"/>
        <v>4087.4942312371318</v>
      </c>
      <c r="M36" s="20">
        <f t="shared" si="5"/>
        <v>2708.791790595868</v>
      </c>
      <c r="N36" s="20">
        <f t="shared" si="1"/>
        <v>6796.2860218329997</v>
      </c>
      <c r="T36" s="19" t="s">
        <v>154</v>
      </c>
      <c r="U36">
        <v>1921</v>
      </c>
      <c r="V36" s="20">
        <f t="shared" si="6"/>
        <v>71.178392287592573</v>
      </c>
      <c r="W36" s="20">
        <f t="shared" si="2"/>
        <v>115.81756874635873</v>
      </c>
      <c r="X36" s="20">
        <f t="shared" si="7"/>
        <v>186.99596103395129</v>
      </c>
      <c r="AA36">
        <f t="shared" si="8"/>
        <v>0.6014305781284216</v>
      </c>
    </row>
    <row r="37" spans="1:27" x14ac:dyDescent="0.3">
      <c r="H37">
        <v>1922</v>
      </c>
      <c r="I37">
        <v>6131.2902872759996</v>
      </c>
      <c r="J37" s="11">
        <f t="shared" si="0"/>
        <v>1</v>
      </c>
      <c r="K37">
        <f t="shared" si="3"/>
        <v>1922</v>
      </c>
      <c r="L37" s="20">
        <f t="shared" si="4"/>
        <v>3687.5454621495805</v>
      </c>
      <c r="M37" s="20">
        <f t="shared" si="5"/>
        <v>2443.7448251264191</v>
      </c>
      <c r="N37" s="20">
        <f t="shared" si="1"/>
        <v>6131.2902872759996</v>
      </c>
      <c r="T37" s="19" t="s">
        <v>154</v>
      </c>
      <c r="U37">
        <v>1922</v>
      </c>
      <c r="V37" s="20">
        <f t="shared" si="6"/>
        <v>64.213804995089561</v>
      </c>
      <c r="W37" s="20">
        <f t="shared" si="2"/>
        <v>104.48517500135293</v>
      </c>
      <c r="X37" s="20">
        <f t="shared" si="7"/>
        <v>168.69897999644249</v>
      </c>
      <c r="AA37">
        <f t="shared" si="8"/>
        <v>0.6014305781284216</v>
      </c>
    </row>
    <row r="38" spans="1:27" x14ac:dyDescent="0.3">
      <c r="H38">
        <v>1923</v>
      </c>
      <c r="I38">
        <v>6463.7808241929997</v>
      </c>
      <c r="J38" s="11">
        <f t="shared" si="0"/>
        <v>1</v>
      </c>
      <c r="K38">
        <f t="shared" si="3"/>
        <v>1923</v>
      </c>
      <c r="L38" s="20">
        <f t="shared" si="4"/>
        <v>3887.5154379898013</v>
      </c>
      <c r="M38" s="20">
        <f t="shared" si="5"/>
        <v>2576.2653862031984</v>
      </c>
      <c r="N38" s="20">
        <f t="shared" si="1"/>
        <v>6463.7808241929997</v>
      </c>
      <c r="T38" s="19" t="s">
        <v>154</v>
      </c>
      <c r="U38">
        <v>1923</v>
      </c>
      <c r="V38" s="20">
        <f t="shared" si="6"/>
        <v>67.696021869506453</v>
      </c>
      <c r="W38" s="20">
        <f t="shared" si="2"/>
        <v>110.15124695494508</v>
      </c>
      <c r="X38" s="20">
        <f t="shared" si="7"/>
        <v>177.84726882445153</v>
      </c>
      <c r="AA38">
        <f t="shared" si="8"/>
        <v>0.6014305781284216</v>
      </c>
    </row>
    <row r="39" spans="1:27" x14ac:dyDescent="0.3">
      <c r="H39">
        <v>1924</v>
      </c>
      <c r="I39">
        <v>6556.8910759660002</v>
      </c>
      <c r="J39" s="11">
        <f t="shared" si="0"/>
        <v>1</v>
      </c>
      <c r="K39">
        <f t="shared" si="3"/>
        <v>1924</v>
      </c>
      <c r="L39" s="20">
        <f t="shared" si="4"/>
        <v>3943.51479054332</v>
      </c>
      <c r="M39" s="20">
        <f t="shared" si="5"/>
        <v>2613.3762854226802</v>
      </c>
      <c r="N39" s="20">
        <f t="shared" si="1"/>
        <v>6556.8910759660002</v>
      </c>
      <c r="T39" s="19" t="s">
        <v>154</v>
      </c>
      <c r="U39">
        <v>1924</v>
      </c>
      <c r="V39" s="20">
        <f t="shared" si="6"/>
        <v>68.671177712772106</v>
      </c>
      <c r="W39" s="20">
        <f t="shared" si="2"/>
        <v>111.7379669592338</v>
      </c>
      <c r="X39" s="20">
        <f t="shared" si="7"/>
        <v>180.40914467200591</v>
      </c>
      <c r="AA39">
        <f t="shared" si="8"/>
        <v>0.6014305781284216</v>
      </c>
    </row>
    <row r="40" spans="1:27" x14ac:dyDescent="0.3">
      <c r="A40" s="1" t="s">
        <v>13</v>
      </c>
      <c r="B40" t="s">
        <v>23</v>
      </c>
      <c r="H40">
        <v>1925</v>
      </c>
      <c r="I40">
        <v>5313.3392296599995</v>
      </c>
      <c r="J40" s="11">
        <f t="shared" si="0"/>
        <v>1</v>
      </c>
      <c r="K40">
        <f t="shared" si="3"/>
        <v>1925</v>
      </c>
      <c r="L40" s="20">
        <f t="shared" si="4"/>
        <v>3195.6046846868358</v>
      </c>
      <c r="M40" s="20">
        <f t="shared" si="5"/>
        <v>2117.7345449731638</v>
      </c>
      <c r="N40" s="20">
        <f t="shared" si="1"/>
        <v>5313.3392296599995</v>
      </c>
      <c r="T40" s="19" t="s">
        <v>154</v>
      </c>
      <c r="U40">
        <v>1925</v>
      </c>
      <c r="V40" s="20">
        <f t="shared" si="6"/>
        <v>55.647296601533093</v>
      </c>
      <c r="W40" s="20">
        <f t="shared" si="2"/>
        <v>90.546223264732546</v>
      </c>
      <c r="X40" s="20">
        <f t="shared" si="7"/>
        <v>146.19351986626563</v>
      </c>
      <c r="AA40">
        <f t="shared" si="8"/>
        <v>0.6014305781284216</v>
      </c>
    </row>
    <row r="41" spans="1:27" x14ac:dyDescent="0.3">
      <c r="H41">
        <v>1926</v>
      </c>
      <c r="I41">
        <v>4768.0336376750001</v>
      </c>
      <c r="J41" s="11">
        <f t="shared" si="0"/>
        <v>1</v>
      </c>
      <c r="K41">
        <f t="shared" si="3"/>
        <v>1926</v>
      </c>
      <c r="L41" s="20">
        <f t="shared" si="4"/>
        <v>2867.6412272426364</v>
      </c>
      <c r="M41" s="20">
        <f t="shared" si="5"/>
        <v>1900.3924104323637</v>
      </c>
      <c r="N41" s="20">
        <f t="shared" si="1"/>
        <v>4768.0336376750001</v>
      </c>
      <c r="T41" s="19" t="s">
        <v>154</v>
      </c>
      <c r="U41">
        <v>1926</v>
      </c>
      <c r="V41" s="20">
        <f t="shared" si="6"/>
        <v>49.936239824605714</v>
      </c>
      <c r="W41" s="20">
        <f t="shared" si="2"/>
        <v>81.253505494378473</v>
      </c>
      <c r="X41" s="20">
        <f t="shared" si="7"/>
        <v>131.18974531898419</v>
      </c>
      <c r="AA41">
        <f t="shared" si="8"/>
        <v>0.6014305781284216</v>
      </c>
    </row>
    <row r="42" spans="1:27" x14ac:dyDescent="0.3">
      <c r="A42" s="1" t="s">
        <v>176</v>
      </c>
      <c r="B42" s="1" t="s">
        <v>119</v>
      </c>
      <c r="H42">
        <v>1927</v>
      </c>
      <c r="I42">
        <v>4934.2862364949997</v>
      </c>
      <c r="J42" s="11">
        <f t="shared" si="0"/>
        <v>1</v>
      </c>
      <c r="K42">
        <f t="shared" si="3"/>
        <v>1927</v>
      </c>
      <c r="L42" s="20">
        <f t="shared" si="4"/>
        <v>2967.6306238663014</v>
      </c>
      <c r="M42" s="20">
        <f t="shared" si="5"/>
        <v>1966.6556126286985</v>
      </c>
      <c r="N42" s="20">
        <f t="shared" si="1"/>
        <v>4934.2862364949997</v>
      </c>
      <c r="T42" s="19" t="s">
        <v>154</v>
      </c>
      <c r="U42">
        <v>1927</v>
      </c>
      <c r="V42" s="20">
        <f t="shared" si="6"/>
        <v>51.677425033648767</v>
      </c>
      <c r="W42" s="20">
        <f t="shared" si="2"/>
        <v>84.086666390085284</v>
      </c>
      <c r="X42" s="20">
        <f t="shared" si="7"/>
        <v>135.76409142373404</v>
      </c>
      <c r="AA42">
        <f t="shared" si="8"/>
        <v>0.6014305781284216</v>
      </c>
    </row>
    <row r="43" spans="1:27" x14ac:dyDescent="0.3">
      <c r="A43" s="1" t="s">
        <v>33</v>
      </c>
      <c r="B43" t="s">
        <v>111</v>
      </c>
      <c r="C43" t="s">
        <v>110</v>
      </c>
      <c r="D43" t="s">
        <v>115</v>
      </c>
      <c r="H43">
        <v>1928</v>
      </c>
      <c r="I43">
        <v>5040.6937640289998</v>
      </c>
      <c r="J43" s="11">
        <f>I43/N43</f>
        <v>1</v>
      </c>
      <c r="K43">
        <f>H43</f>
        <v>1928</v>
      </c>
      <c r="L43" s="20">
        <f>I43*$E$92</f>
        <v>3031.6273646682907</v>
      </c>
      <c r="M43" s="20">
        <f>I43*(1-$E$92)</f>
        <v>2009.0663993607088</v>
      </c>
      <c r="N43" s="20">
        <f>L43+M43</f>
        <v>5040.6937640289998</v>
      </c>
      <c r="T43" s="19" t="s">
        <v>154</v>
      </c>
      <c r="U43">
        <v>1928</v>
      </c>
      <c r="V43" s="20">
        <f>$R$137*L43</f>
        <v>52.791844984904017</v>
      </c>
      <c r="W43" s="20">
        <f t="shared" si="2"/>
        <v>85.899989298466252</v>
      </c>
      <c r="X43" s="20">
        <f t="shared" si="7"/>
        <v>138.69183428337027</v>
      </c>
      <c r="AA43">
        <f t="shared" si="8"/>
        <v>0.6014305781284216</v>
      </c>
    </row>
    <row r="44" spans="1:27" x14ac:dyDescent="0.3">
      <c r="A44">
        <v>1929</v>
      </c>
      <c r="B44" s="3">
        <v>3195.9900000000002</v>
      </c>
      <c r="C44" s="3">
        <v>3364.2350000000001</v>
      </c>
      <c r="D44" s="3">
        <v>6560.2250000000004</v>
      </c>
      <c r="E44">
        <f>B44/$D44</f>
        <v>0.48717688798783582</v>
      </c>
      <c r="F44">
        <f>C44/$D44</f>
        <v>0.51282311201216424</v>
      </c>
      <c r="H44">
        <v>1929</v>
      </c>
      <c r="I44">
        <v>6550.235107724</v>
      </c>
      <c r="J44" s="11">
        <f>I44/N44</f>
        <v>0.99847720279776986</v>
      </c>
      <c r="K44">
        <f>A44</f>
        <v>1929</v>
      </c>
      <c r="L44" s="26">
        <f>B44</f>
        <v>3195.9900000000002</v>
      </c>
      <c r="M44" s="26">
        <f t="shared" ref="M44:N44" si="9">C44</f>
        <v>3364.2350000000001</v>
      </c>
      <c r="N44" s="26">
        <f t="shared" si="9"/>
        <v>6560.2250000000004</v>
      </c>
      <c r="T44" s="19" t="s">
        <v>152</v>
      </c>
      <c r="U44">
        <v>1929</v>
      </c>
      <c r="V44" s="20">
        <f t="shared" ref="V44:V107" si="10">$R$137*L44</f>
        <v>55.654006366235691</v>
      </c>
      <c r="W44" s="20">
        <f t="shared" ref="W44:W107" si="11">$S$137*M44</f>
        <v>143.84181159442139</v>
      </c>
      <c r="X44" s="20">
        <f t="shared" ref="X44:X107" si="12">SUM(V44:W44)</f>
        <v>199.49581796065706</v>
      </c>
      <c r="AA44">
        <f t="shared" si="8"/>
        <v>0.48717688798783582</v>
      </c>
    </row>
    <row r="45" spans="1:27" x14ac:dyDescent="0.3">
      <c r="A45">
        <v>1930</v>
      </c>
      <c r="B45" s="3">
        <v>2812.9500000000007</v>
      </c>
      <c r="C45" s="3">
        <v>2861.4949999999994</v>
      </c>
      <c r="D45" s="3">
        <v>5674.4449999999997</v>
      </c>
      <c r="E45">
        <f t="shared" ref="E45:E90" si="13">B45/$D45</f>
        <v>0.49572248915973294</v>
      </c>
      <c r="F45">
        <f t="shared" ref="F45:F90" si="14">C45/$D45</f>
        <v>0.50427751084026717</v>
      </c>
      <c r="H45">
        <v>1930</v>
      </c>
      <c r="I45">
        <v>5672.4389788219996</v>
      </c>
      <c r="J45" s="11">
        <f t="shared" ref="J45:J87" si="15">I45/N45</f>
        <v>0.9996464815188093</v>
      </c>
      <c r="K45">
        <f t="shared" ref="K45:K90" si="16">A45</f>
        <v>1930</v>
      </c>
      <c r="L45" s="26">
        <f t="shared" ref="L45:L89" si="17">B45</f>
        <v>2812.9500000000007</v>
      </c>
      <c r="M45" s="26">
        <f t="shared" ref="M45:M90" si="18">C45</f>
        <v>2861.4949999999994</v>
      </c>
      <c r="N45" s="26">
        <f t="shared" ref="N45:N90" si="19">D45</f>
        <v>5674.4449999999997</v>
      </c>
      <c r="T45" s="19" t="s">
        <v>152</v>
      </c>
      <c r="U45">
        <v>1930</v>
      </c>
      <c r="V45" s="20">
        <f t="shared" si="10"/>
        <v>48.983863281143783</v>
      </c>
      <c r="W45" s="20">
        <f t="shared" si="11"/>
        <v>122.34657349096561</v>
      </c>
      <c r="X45" s="20">
        <f t="shared" si="12"/>
        <v>171.33043677210941</v>
      </c>
      <c r="AA45">
        <f t="shared" si="8"/>
        <v>0.49572248915973294</v>
      </c>
    </row>
    <row r="46" spans="1:27" x14ac:dyDescent="0.3">
      <c r="A46">
        <v>1931</v>
      </c>
      <c r="B46" s="3">
        <v>2310.875</v>
      </c>
      <c r="C46" s="3">
        <v>2592.835</v>
      </c>
      <c r="D46" s="3">
        <v>4903.71</v>
      </c>
      <c r="E46">
        <f t="shared" si="13"/>
        <v>0.47125033902902086</v>
      </c>
      <c r="F46">
        <f t="shared" si="14"/>
        <v>0.52874966097097909</v>
      </c>
      <c r="H46">
        <v>1931</v>
      </c>
      <c r="I46">
        <v>4914.3329924919999</v>
      </c>
      <c r="J46" s="11">
        <f t="shared" si="15"/>
        <v>1.0021663174396529</v>
      </c>
      <c r="K46">
        <f t="shared" si="16"/>
        <v>1931</v>
      </c>
      <c r="L46" s="26">
        <f t="shared" si="17"/>
        <v>2310.875</v>
      </c>
      <c r="M46" s="26">
        <f t="shared" si="18"/>
        <v>2592.835</v>
      </c>
      <c r="N46" s="26">
        <f t="shared" si="19"/>
        <v>4903.71</v>
      </c>
      <c r="T46" s="19" t="s">
        <v>152</v>
      </c>
      <c r="U46">
        <v>1931</v>
      </c>
      <c r="V46" s="20">
        <f t="shared" si="10"/>
        <v>40.240880591483361</v>
      </c>
      <c r="W46" s="20">
        <f t="shared" si="11"/>
        <v>110.85970021874856</v>
      </c>
      <c r="X46" s="20">
        <f t="shared" si="12"/>
        <v>151.10058081023192</v>
      </c>
      <c r="AA46">
        <f t="shared" si="8"/>
        <v>0.47125033902902086</v>
      </c>
    </row>
    <row r="47" spans="1:27" x14ac:dyDescent="0.3">
      <c r="A47">
        <v>1932</v>
      </c>
      <c r="B47" s="3">
        <v>2576.21</v>
      </c>
      <c r="C47" s="3">
        <v>2567.5650000000001</v>
      </c>
      <c r="D47" s="3">
        <v>5143.7749999999996</v>
      </c>
      <c r="E47">
        <f t="shared" si="13"/>
        <v>0.50084033613445378</v>
      </c>
      <c r="F47">
        <f t="shared" si="14"/>
        <v>0.49915966386554628</v>
      </c>
      <c r="H47">
        <v>1932</v>
      </c>
      <c r="I47">
        <v>5147.08663084</v>
      </c>
      <c r="J47" s="11">
        <f t="shared" si="15"/>
        <v>1.0006438133160958</v>
      </c>
      <c r="K47">
        <f t="shared" si="16"/>
        <v>1932</v>
      </c>
      <c r="L47" s="26">
        <f t="shared" si="17"/>
        <v>2576.21</v>
      </c>
      <c r="M47" s="26">
        <f t="shared" si="18"/>
        <v>2567.5650000000001</v>
      </c>
      <c r="N47" s="26">
        <f t="shared" si="19"/>
        <v>5143.7749999999996</v>
      </c>
      <c r="T47" s="19" t="s">
        <v>152</v>
      </c>
      <c r="U47">
        <v>1932</v>
      </c>
      <c r="V47" s="20">
        <f t="shared" si="10"/>
        <v>44.861344291052241</v>
      </c>
      <c r="W47" s="20">
        <f t="shared" si="11"/>
        <v>109.77925174264892</v>
      </c>
      <c r="X47" s="20">
        <f t="shared" si="12"/>
        <v>154.64059603370117</v>
      </c>
      <c r="AA47">
        <f t="shared" si="8"/>
        <v>0.50084033613445378</v>
      </c>
    </row>
    <row r="48" spans="1:27" x14ac:dyDescent="0.3">
      <c r="A48">
        <v>1933</v>
      </c>
      <c r="B48" s="3">
        <v>2874.13</v>
      </c>
      <c r="C48" s="3">
        <v>2547.6150000000002</v>
      </c>
      <c r="D48" s="3">
        <v>5421.7450000000008</v>
      </c>
      <c r="E48">
        <f t="shared" si="13"/>
        <v>0.53011161535631046</v>
      </c>
      <c r="F48">
        <f t="shared" si="14"/>
        <v>0.46988838464368943</v>
      </c>
      <c r="H48">
        <v>1933</v>
      </c>
      <c r="I48">
        <v>5419.7320964709997</v>
      </c>
      <c r="J48" s="11">
        <f t="shared" si="15"/>
        <v>0.99962873511590811</v>
      </c>
      <c r="K48">
        <f t="shared" si="16"/>
        <v>1933</v>
      </c>
      <c r="L48" s="26">
        <f t="shared" si="17"/>
        <v>2874.13</v>
      </c>
      <c r="M48" s="26">
        <f t="shared" si="18"/>
        <v>2547.6150000000002</v>
      </c>
      <c r="N48" s="26">
        <f t="shared" si="19"/>
        <v>5421.7450000000008</v>
      </c>
      <c r="T48" s="19" t="s">
        <v>152</v>
      </c>
      <c r="U48">
        <v>1933</v>
      </c>
      <c r="V48" s="20">
        <f t="shared" si="10"/>
        <v>50.049233357234847</v>
      </c>
      <c r="W48" s="20">
        <f t="shared" si="11"/>
        <v>108.92626610362291</v>
      </c>
      <c r="X48" s="20">
        <f t="shared" si="12"/>
        <v>158.97549946085775</v>
      </c>
      <c r="AA48">
        <f t="shared" si="8"/>
        <v>0.53011161535631046</v>
      </c>
    </row>
    <row r="49" spans="1:27" x14ac:dyDescent="0.3">
      <c r="A49">
        <v>1934</v>
      </c>
      <c r="B49" s="3">
        <v>2612.1200000000003</v>
      </c>
      <c r="C49" s="3">
        <v>2465.1550000000007</v>
      </c>
      <c r="D49" s="3">
        <v>5077.2750000000015</v>
      </c>
      <c r="E49">
        <f t="shared" si="13"/>
        <v>0.51447282252783222</v>
      </c>
      <c r="F49">
        <f t="shared" si="14"/>
        <v>0.48552717747216761</v>
      </c>
      <c r="H49">
        <v>1934</v>
      </c>
      <c r="I49">
        <v>5107.1948035570003</v>
      </c>
      <c r="J49" s="11">
        <f t="shared" si="15"/>
        <v>1.0058928861558609</v>
      </c>
      <c r="K49">
        <f t="shared" si="16"/>
        <v>1934</v>
      </c>
      <c r="L49" s="26">
        <f t="shared" si="17"/>
        <v>2612.1200000000003</v>
      </c>
      <c r="M49" s="26">
        <f t="shared" si="18"/>
        <v>2465.1550000000007</v>
      </c>
      <c r="N49" s="26">
        <f t="shared" si="19"/>
        <v>5077.2750000000015</v>
      </c>
      <c r="T49" s="19" t="s">
        <v>152</v>
      </c>
      <c r="U49">
        <v>1934</v>
      </c>
      <c r="V49" s="20">
        <f t="shared" si="10"/>
        <v>45.486670205279616</v>
      </c>
      <c r="W49" s="20">
        <f t="shared" si="11"/>
        <v>105.40059212898204</v>
      </c>
      <c r="X49" s="20">
        <f t="shared" si="12"/>
        <v>150.88726233426166</v>
      </c>
      <c r="AA49">
        <f t="shared" si="8"/>
        <v>0.51447282252783222</v>
      </c>
    </row>
    <row r="50" spans="1:27" x14ac:dyDescent="0.3">
      <c r="A50">
        <v>1935</v>
      </c>
      <c r="B50" s="3">
        <v>2602.8100000000004</v>
      </c>
      <c r="C50" s="3">
        <v>2436.5600000000004</v>
      </c>
      <c r="D50" s="3">
        <v>5039.3700000000008</v>
      </c>
      <c r="E50">
        <f t="shared" si="13"/>
        <v>0.51649511744523624</v>
      </c>
      <c r="F50">
        <f t="shared" si="14"/>
        <v>0.48350488255476382</v>
      </c>
      <c r="H50">
        <v>1935</v>
      </c>
      <c r="I50">
        <v>5040.6937640289998</v>
      </c>
      <c r="J50" s="11">
        <f t="shared" si="15"/>
        <v>1.0002626844286089</v>
      </c>
      <c r="K50">
        <f t="shared" si="16"/>
        <v>1935</v>
      </c>
      <c r="L50" s="26">
        <f t="shared" si="17"/>
        <v>2602.8100000000004</v>
      </c>
      <c r="M50" s="26">
        <f t="shared" si="18"/>
        <v>2436.5600000000004</v>
      </c>
      <c r="N50" s="26">
        <f t="shared" si="19"/>
        <v>5039.3700000000008</v>
      </c>
      <c r="T50" s="19" t="s">
        <v>152</v>
      </c>
      <c r="U50">
        <v>1935</v>
      </c>
      <c r="V50" s="20">
        <f t="shared" si="10"/>
        <v>45.324548671961409</v>
      </c>
      <c r="W50" s="20">
        <f t="shared" si="11"/>
        <v>104.1779793797114</v>
      </c>
      <c r="X50" s="20">
        <f t="shared" si="12"/>
        <v>149.50252805167281</v>
      </c>
      <c r="AA50">
        <f t="shared" si="8"/>
        <v>0.51649511744523624</v>
      </c>
    </row>
    <row r="51" spans="1:27" x14ac:dyDescent="0.3">
      <c r="A51">
        <v>1936</v>
      </c>
      <c r="B51" s="3">
        <v>3277.7850000000003</v>
      </c>
      <c r="C51" s="3">
        <v>2542.9600000000005</v>
      </c>
      <c r="D51" s="3">
        <v>5820.7450000000008</v>
      </c>
      <c r="E51">
        <f t="shared" si="13"/>
        <v>0.56312121558322858</v>
      </c>
      <c r="F51">
        <f t="shared" si="14"/>
        <v>0.43687878441677142</v>
      </c>
      <c r="H51">
        <v>1936</v>
      </c>
      <c r="I51">
        <v>5818.7383336389994</v>
      </c>
      <c r="J51" s="11">
        <f t="shared" si="15"/>
        <v>0.9996552560950529</v>
      </c>
      <c r="K51">
        <f t="shared" si="16"/>
        <v>1936</v>
      </c>
      <c r="L51" s="26">
        <f t="shared" si="17"/>
        <v>3277.7850000000003</v>
      </c>
      <c r="M51" s="26">
        <f t="shared" si="18"/>
        <v>2542.9600000000005</v>
      </c>
      <c r="N51" s="26">
        <f t="shared" si="19"/>
        <v>5820.7450000000008</v>
      </c>
      <c r="T51" s="19" t="s">
        <v>152</v>
      </c>
      <c r="U51">
        <v>1936</v>
      </c>
      <c r="V51" s="20">
        <f t="shared" si="10"/>
        <v>57.078359837531366</v>
      </c>
      <c r="W51" s="20">
        <f t="shared" si="11"/>
        <v>108.72723612118352</v>
      </c>
      <c r="X51" s="20">
        <f t="shared" si="12"/>
        <v>165.80559595871489</v>
      </c>
      <c r="AA51">
        <f t="shared" si="8"/>
        <v>0.56312121558322858</v>
      </c>
    </row>
    <row r="52" spans="1:27" x14ac:dyDescent="0.3">
      <c r="A52">
        <v>1937</v>
      </c>
      <c r="B52" s="3">
        <v>3221.9250000000002</v>
      </c>
      <c r="C52" s="3">
        <v>2011.6250000000002</v>
      </c>
      <c r="D52" s="3">
        <v>5233.55</v>
      </c>
      <c r="E52">
        <f t="shared" si="13"/>
        <v>0.61562897077509526</v>
      </c>
      <c r="F52">
        <f t="shared" si="14"/>
        <v>0.38437102922490474</v>
      </c>
      <c r="H52">
        <v>1937</v>
      </c>
      <c r="I52">
        <v>5233.5409143710003</v>
      </c>
      <c r="J52" s="11">
        <f t="shared" si="15"/>
        <v>0.99999826396442193</v>
      </c>
      <c r="K52">
        <f t="shared" si="16"/>
        <v>1937</v>
      </c>
      <c r="L52" s="26">
        <f t="shared" si="17"/>
        <v>3221.9250000000002</v>
      </c>
      <c r="M52" s="26">
        <f t="shared" si="18"/>
        <v>2011.6250000000002</v>
      </c>
      <c r="N52" s="26">
        <f t="shared" si="19"/>
        <v>5233.55</v>
      </c>
      <c r="T52" s="19" t="s">
        <v>152</v>
      </c>
      <c r="U52">
        <v>1937</v>
      </c>
      <c r="V52" s="20">
        <f t="shared" si="10"/>
        <v>56.105630637622127</v>
      </c>
      <c r="W52" s="20">
        <f t="shared" si="11"/>
        <v>86.009385268457152</v>
      </c>
      <c r="X52" s="20">
        <f t="shared" si="12"/>
        <v>142.11501590607929</v>
      </c>
      <c r="AA52">
        <f t="shared" si="8"/>
        <v>0.61562897077509526</v>
      </c>
    </row>
    <row r="53" spans="1:27" x14ac:dyDescent="0.3">
      <c r="A53">
        <v>1938</v>
      </c>
      <c r="B53" s="3">
        <v>2939.9650000000001</v>
      </c>
      <c r="C53" s="3">
        <v>1817.4449999999999</v>
      </c>
      <c r="D53" s="3">
        <v>4757.41</v>
      </c>
      <c r="E53">
        <f t="shared" si="13"/>
        <v>0.6179759575062902</v>
      </c>
      <c r="F53">
        <f t="shared" si="14"/>
        <v>0.3820240424937098</v>
      </c>
      <c r="H53">
        <v>1938</v>
      </c>
      <c r="I53">
        <v>4754.7363619139996</v>
      </c>
      <c r="J53" s="11">
        <f t="shared" si="15"/>
        <v>0.99943800553536477</v>
      </c>
      <c r="K53">
        <f t="shared" si="16"/>
        <v>1938</v>
      </c>
      <c r="L53" s="26">
        <f t="shared" si="17"/>
        <v>2939.9650000000001</v>
      </c>
      <c r="M53" s="26">
        <f t="shared" si="18"/>
        <v>1817.4449999999999</v>
      </c>
      <c r="N53" s="26">
        <f t="shared" si="19"/>
        <v>4757.41</v>
      </c>
      <c r="T53" s="19" t="s">
        <v>152</v>
      </c>
      <c r="U53">
        <v>1938</v>
      </c>
      <c r="V53" s="20">
        <f t="shared" si="10"/>
        <v>51.195664199985018</v>
      </c>
      <c r="W53" s="20">
        <f t="shared" si="11"/>
        <v>77.706991715270533</v>
      </c>
      <c r="X53" s="20">
        <f t="shared" si="12"/>
        <v>128.90265591525554</v>
      </c>
      <c r="AA53">
        <f t="shared" si="8"/>
        <v>0.6179759575062902</v>
      </c>
    </row>
    <row r="54" spans="1:27" x14ac:dyDescent="0.3">
      <c r="A54">
        <v>1939</v>
      </c>
      <c r="B54" s="3">
        <v>2608.13</v>
      </c>
      <c r="C54" s="3">
        <v>1751.6100000000004</v>
      </c>
      <c r="D54" s="3">
        <v>4359.7400000000007</v>
      </c>
      <c r="E54">
        <f t="shared" si="13"/>
        <v>0.59823062843197061</v>
      </c>
      <c r="F54">
        <f t="shared" si="14"/>
        <v>0.40176937156802928</v>
      </c>
      <c r="H54">
        <v>1939</v>
      </c>
      <c r="I54">
        <v>4362.3860929880002</v>
      </c>
      <c r="J54" s="11">
        <f t="shared" si="15"/>
        <v>1.0006069382550336</v>
      </c>
      <c r="K54">
        <f t="shared" si="16"/>
        <v>1939</v>
      </c>
      <c r="L54" s="26">
        <f t="shared" si="17"/>
        <v>2608.13</v>
      </c>
      <c r="M54" s="26">
        <f t="shared" si="18"/>
        <v>1751.6100000000004</v>
      </c>
      <c r="N54" s="26">
        <f t="shared" si="19"/>
        <v>4359.7400000000007</v>
      </c>
      <c r="T54" s="19" t="s">
        <v>152</v>
      </c>
      <c r="U54">
        <v>1939</v>
      </c>
      <c r="V54" s="20">
        <f t="shared" si="10"/>
        <v>45.417189548143234</v>
      </c>
      <c r="W54" s="20">
        <f t="shared" si="11"/>
        <v>74.892139106484677</v>
      </c>
      <c r="X54" s="20">
        <f t="shared" si="12"/>
        <v>120.3093286546279</v>
      </c>
      <c r="AA54">
        <f t="shared" si="8"/>
        <v>0.59823062843197061</v>
      </c>
    </row>
    <row r="55" spans="1:27" x14ac:dyDescent="0.3">
      <c r="A55">
        <v>1940</v>
      </c>
      <c r="B55" s="3">
        <v>3140.7950000000005</v>
      </c>
      <c r="C55" s="3">
        <v>1923.845</v>
      </c>
      <c r="D55" s="3">
        <v>5064.6400000000003</v>
      </c>
      <c r="E55">
        <f t="shared" si="13"/>
        <v>0.62014180672268915</v>
      </c>
      <c r="F55">
        <f t="shared" si="14"/>
        <v>0.37985819327731091</v>
      </c>
      <c r="H55">
        <v>1940</v>
      </c>
      <c r="I55">
        <v>5067.2883155509999</v>
      </c>
      <c r="J55" s="11">
        <f t="shared" si="15"/>
        <v>1.0005229030199578</v>
      </c>
      <c r="K55">
        <f t="shared" si="16"/>
        <v>1940</v>
      </c>
      <c r="L55" s="26">
        <f t="shared" si="17"/>
        <v>3140.7950000000005</v>
      </c>
      <c r="M55" s="26">
        <f t="shared" si="18"/>
        <v>1923.845</v>
      </c>
      <c r="N55" s="26">
        <f t="shared" si="19"/>
        <v>5064.6400000000003</v>
      </c>
      <c r="T55" s="19" t="s">
        <v>152</v>
      </c>
      <c r="U55">
        <v>1940</v>
      </c>
      <c r="V55" s="20">
        <f t="shared" si="10"/>
        <v>54.692857275849192</v>
      </c>
      <c r="W55" s="20">
        <f t="shared" si="11"/>
        <v>82.25624845674264</v>
      </c>
      <c r="X55" s="20">
        <f t="shared" si="12"/>
        <v>136.94910573259182</v>
      </c>
      <c r="AA55">
        <f t="shared" si="8"/>
        <v>0.62014180672268915</v>
      </c>
    </row>
    <row r="56" spans="1:27" x14ac:dyDescent="0.3">
      <c r="A56">
        <v>1941</v>
      </c>
      <c r="B56" s="3">
        <v>3156.7550000000001</v>
      </c>
      <c r="C56" s="3">
        <v>1667.1550000000002</v>
      </c>
      <c r="D56" s="3">
        <v>4823.91</v>
      </c>
      <c r="E56">
        <f t="shared" si="13"/>
        <v>0.65439757375241248</v>
      </c>
      <c r="F56">
        <f t="shared" si="14"/>
        <v>0.34560242624758758</v>
      </c>
      <c r="H56">
        <v>1941</v>
      </c>
      <c r="I56">
        <v>4821.2374014420002</v>
      </c>
      <c r="J56" s="11">
        <f t="shared" si="15"/>
        <v>0.99944596840363942</v>
      </c>
      <c r="K56">
        <f t="shared" si="16"/>
        <v>1941</v>
      </c>
      <c r="L56" s="26">
        <f t="shared" si="17"/>
        <v>3156.7550000000001</v>
      </c>
      <c r="M56" s="26">
        <f t="shared" si="18"/>
        <v>1667.1550000000002</v>
      </c>
      <c r="N56" s="26">
        <f t="shared" si="19"/>
        <v>4823.91</v>
      </c>
      <c r="T56" s="19" t="s">
        <v>152</v>
      </c>
      <c r="U56">
        <v>1941</v>
      </c>
      <c r="V56" s="20">
        <f t="shared" si="10"/>
        <v>54.970779904394682</v>
      </c>
      <c r="W56" s="20">
        <f t="shared" si="11"/>
        <v>71.281166567941185</v>
      </c>
      <c r="X56" s="20">
        <f t="shared" si="12"/>
        <v>126.25194647233587</v>
      </c>
      <c r="AA56">
        <f t="shared" si="8"/>
        <v>0.65439757375241248</v>
      </c>
    </row>
    <row r="57" spans="1:27" x14ac:dyDescent="0.3">
      <c r="A57">
        <v>1942</v>
      </c>
      <c r="B57" s="3">
        <v>3148.11</v>
      </c>
      <c r="C57" s="3">
        <v>2403.3100000000004</v>
      </c>
      <c r="D57" s="3">
        <v>5551.42</v>
      </c>
      <c r="E57">
        <f t="shared" si="13"/>
        <v>0.56708193579300437</v>
      </c>
      <c r="F57">
        <f t="shared" si="14"/>
        <v>0.43291806420699575</v>
      </c>
      <c r="H57">
        <v>1942</v>
      </c>
      <c r="I57">
        <v>5552.7341755269999</v>
      </c>
      <c r="J57" s="11">
        <f t="shared" si="15"/>
        <v>1.0002367278150455</v>
      </c>
      <c r="K57">
        <f t="shared" si="16"/>
        <v>1942</v>
      </c>
      <c r="L57" s="26">
        <f t="shared" si="17"/>
        <v>3148.11</v>
      </c>
      <c r="M57" s="26">
        <f t="shared" si="18"/>
        <v>2403.3100000000004</v>
      </c>
      <c r="N57" s="26">
        <f t="shared" si="19"/>
        <v>5551.42</v>
      </c>
      <c r="T57" s="19" t="s">
        <v>152</v>
      </c>
      <c r="U57">
        <v>1942</v>
      </c>
      <c r="V57" s="20">
        <f t="shared" si="10"/>
        <v>54.820238480599201</v>
      </c>
      <c r="W57" s="20">
        <f t="shared" si="11"/>
        <v>102.75633664800137</v>
      </c>
      <c r="X57" s="20">
        <f t="shared" si="12"/>
        <v>157.57657512860055</v>
      </c>
      <c r="AA57">
        <f t="shared" si="8"/>
        <v>0.56708193579300437</v>
      </c>
    </row>
    <row r="58" spans="1:27" x14ac:dyDescent="0.3">
      <c r="A58">
        <v>1943</v>
      </c>
      <c r="B58" s="3">
        <v>3584.3500000000004</v>
      </c>
      <c r="C58" s="3">
        <v>1837.3950000000004</v>
      </c>
      <c r="D58" s="3">
        <v>5421.7450000000008</v>
      </c>
      <c r="E58">
        <f t="shared" si="13"/>
        <v>0.66110634122408929</v>
      </c>
      <c r="F58">
        <f t="shared" si="14"/>
        <v>0.33889365877591071</v>
      </c>
      <c r="H58">
        <v>1943</v>
      </c>
      <c r="I58">
        <v>5419.7320964709997</v>
      </c>
      <c r="J58" s="11">
        <f t="shared" si="15"/>
        <v>0.99962873511590811</v>
      </c>
      <c r="K58">
        <f t="shared" si="16"/>
        <v>1943</v>
      </c>
      <c r="L58" s="26">
        <f t="shared" si="17"/>
        <v>3584.3500000000004</v>
      </c>
      <c r="M58" s="26">
        <f t="shared" si="18"/>
        <v>1837.3950000000004</v>
      </c>
      <c r="N58" s="26">
        <f t="shared" si="19"/>
        <v>5421.7450000000008</v>
      </c>
      <c r="T58" s="19" t="s">
        <v>152</v>
      </c>
      <c r="U58">
        <v>1943</v>
      </c>
      <c r="V58" s="20">
        <f t="shared" si="10"/>
        <v>62.416790327509446</v>
      </c>
      <c r="W58" s="20">
        <f t="shared" si="11"/>
        <v>78.559977354296564</v>
      </c>
      <c r="X58" s="20">
        <f t="shared" si="12"/>
        <v>140.976767681806</v>
      </c>
      <c r="AA58">
        <f t="shared" si="8"/>
        <v>0.66110634122408929</v>
      </c>
    </row>
    <row r="59" spans="1:27" x14ac:dyDescent="0.3">
      <c r="A59">
        <v>1944</v>
      </c>
      <c r="B59" s="3">
        <v>3894.9050000000007</v>
      </c>
      <c r="C59" s="3">
        <v>3007.7950000000001</v>
      </c>
      <c r="D59" s="3">
        <v>6902.7000000000007</v>
      </c>
      <c r="E59">
        <f t="shared" si="13"/>
        <v>0.56425818882466283</v>
      </c>
      <c r="F59">
        <f t="shared" si="14"/>
        <v>0.43574181117533717</v>
      </c>
      <c r="H59">
        <v>1944</v>
      </c>
      <c r="I59">
        <v>6902.678888643999</v>
      </c>
      <c r="J59" s="11">
        <f t="shared" si="15"/>
        <v>0.99999694157996122</v>
      </c>
      <c r="K59">
        <f t="shared" si="16"/>
        <v>1944</v>
      </c>
      <c r="L59" s="26">
        <f t="shared" si="17"/>
        <v>3894.9050000000007</v>
      </c>
      <c r="M59" s="26">
        <f t="shared" si="18"/>
        <v>3007.7950000000001</v>
      </c>
      <c r="N59" s="26">
        <f t="shared" si="19"/>
        <v>6902.7000000000007</v>
      </c>
      <c r="T59" s="19" t="s">
        <v>152</v>
      </c>
      <c r="U59">
        <v>1944</v>
      </c>
      <c r="V59" s="20">
        <f t="shared" si="10"/>
        <v>67.824701474623907</v>
      </c>
      <c r="W59" s="20">
        <f t="shared" si="11"/>
        <v>128.60180151048979</v>
      </c>
      <c r="X59" s="20">
        <f t="shared" si="12"/>
        <v>196.4265029851137</v>
      </c>
      <c r="AA59">
        <f t="shared" si="8"/>
        <v>0.56425818882466283</v>
      </c>
    </row>
    <row r="60" spans="1:27" x14ac:dyDescent="0.3">
      <c r="A60">
        <v>1945</v>
      </c>
      <c r="B60" s="3">
        <v>3687.4250000000002</v>
      </c>
      <c r="C60" s="3">
        <v>1957.095</v>
      </c>
      <c r="D60" s="3">
        <v>5644.52</v>
      </c>
      <c r="E60">
        <f t="shared" si="13"/>
        <v>0.65327521206409045</v>
      </c>
      <c r="F60">
        <f t="shared" si="14"/>
        <v>0.3467247879359095</v>
      </c>
      <c r="H60">
        <v>1945</v>
      </c>
      <c r="I60">
        <v>5645.8444272999996</v>
      </c>
      <c r="J60" s="11">
        <f t="shared" si="15"/>
        <v>1.000234639491046</v>
      </c>
      <c r="K60">
        <f t="shared" si="16"/>
        <v>1945</v>
      </c>
      <c r="L60" s="26">
        <f t="shared" si="17"/>
        <v>3687.4250000000002</v>
      </c>
      <c r="M60" s="26">
        <f t="shared" si="18"/>
        <v>1957.095</v>
      </c>
      <c r="N60" s="26">
        <f t="shared" si="19"/>
        <v>5644.52</v>
      </c>
      <c r="T60" s="19" t="s">
        <v>152</v>
      </c>
      <c r="U60">
        <v>1945</v>
      </c>
      <c r="V60" s="20">
        <f t="shared" si="10"/>
        <v>64.211707303532435</v>
      </c>
      <c r="W60" s="20">
        <f t="shared" si="11"/>
        <v>83.677891188452676</v>
      </c>
      <c r="X60" s="20">
        <f t="shared" si="12"/>
        <v>147.88959849198511</v>
      </c>
      <c r="AA60">
        <f t="shared" si="8"/>
        <v>0.65327521206409045</v>
      </c>
    </row>
    <row r="61" spans="1:27" x14ac:dyDescent="0.3">
      <c r="A61">
        <v>1946</v>
      </c>
      <c r="B61" s="3">
        <v>3895.57</v>
      </c>
      <c r="C61" s="3">
        <v>2684.6050000000005</v>
      </c>
      <c r="D61" s="3">
        <v>6580.1750000000011</v>
      </c>
      <c r="E61">
        <f t="shared" si="13"/>
        <v>0.59201616978271843</v>
      </c>
      <c r="F61">
        <f t="shared" si="14"/>
        <v>0.40798383021728146</v>
      </c>
      <c r="H61">
        <v>1946</v>
      </c>
      <c r="I61">
        <v>6583.4856274880012</v>
      </c>
      <c r="J61" s="11">
        <f t="shared" si="15"/>
        <v>1.000503121495705</v>
      </c>
      <c r="K61">
        <f t="shared" si="16"/>
        <v>1946</v>
      </c>
      <c r="L61" s="26">
        <f t="shared" si="17"/>
        <v>3895.57</v>
      </c>
      <c r="M61" s="26">
        <f t="shared" si="18"/>
        <v>2684.6050000000005</v>
      </c>
      <c r="N61" s="26">
        <f t="shared" si="19"/>
        <v>6580.1750000000011</v>
      </c>
      <c r="T61" s="19" t="s">
        <v>152</v>
      </c>
      <c r="U61">
        <v>1946</v>
      </c>
      <c r="V61" s="20">
        <f t="shared" si="10"/>
        <v>67.836281584146619</v>
      </c>
      <c r="W61" s="20">
        <f t="shared" si="11"/>
        <v>114.78343415826826</v>
      </c>
      <c r="X61" s="20">
        <f t="shared" si="12"/>
        <v>182.61971574241488</v>
      </c>
      <c r="AA61">
        <f t="shared" si="8"/>
        <v>0.59201616978271843</v>
      </c>
    </row>
    <row r="62" spans="1:27" x14ac:dyDescent="0.3">
      <c r="A62">
        <v>1947</v>
      </c>
      <c r="B62" s="3">
        <v>3857</v>
      </c>
      <c r="C62" s="3">
        <v>2459.835</v>
      </c>
      <c r="D62" s="3">
        <v>6316.835</v>
      </c>
      <c r="E62">
        <f t="shared" si="13"/>
        <v>0.61059058848299819</v>
      </c>
      <c r="F62">
        <f t="shared" si="14"/>
        <v>0.38940941151700181</v>
      </c>
      <c r="H62">
        <v>1947</v>
      </c>
      <c r="I62">
        <v>6317.4814693759999</v>
      </c>
      <c r="J62" s="11">
        <f t="shared" si="15"/>
        <v>1.0001023407095484</v>
      </c>
      <c r="K62">
        <f t="shared" si="16"/>
        <v>1947</v>
      </c>
      <c r="L62" s="26">
        <f t="shared" si="17"/>
        <v>3857</v>
      </c>
      <c r="M62" s="26">
        <f t="shared" si="18"/>
        <v>2459.835</v>
      </c>
      <c r="N62" s="26">
        <f t="shared" si="19"/>
        <v>6316.835</v>
      </c>
      <c r="T62" s="19" t="s">
        <v>152</v>
      </c>
      <c r="U62">
        <v>1947</v>
      </c>
      <c r="V62" s="20">
        <f t="shared" si="10"/>
        <v>67.164635231828342</v>
      </c>
      <c r="W62" s="20">
        <f t="shared" si="11"/>
        <v>105.17312929190841</v>
      </c>
      <c r="X62" s="20">
        <f t="shared" si="12"/>
        <v>172.33776452373675</v>
      </c>
      <c r="AA62">
        <f t="shared" si="8"/>
        <v>0.61059058848299819</v>
      </c>
    </row>
    <row r="63" spans="1:27" x14ac:dyDescent="0.3">
      <c r="A63">
        <v>1948</v>
      </c>
      <c r="B63" s="3">
        <v>3980.0250000000001</v>
      </c>
      <c r="C63" s="3">
        <v>2505.7200000000003</v>
      </c>
      <c r="D63" s="3">
        <v>6485.7450000000008</v>
      </c>
      <c r="E63">
        <f t="shared" si="13"/>
        <v>0.61365733620424479</v>
      </c>
      <c r="F63">
        <f t="shared" si="14"/>
        <v>0.38634266379575516</v>
      </c>
      <c r="H63">
        <v>1948</v>
      </c>
      <c r="I63">
        <v>6483.7340681960004</v>
      </c>
      <c r="J63" s="11">
        <f t="shared" si="15"/>
        <v>0.99968994590382443</v>
      </c>
      <c r="K63">
        <f t="shared" si="16"/>
        <v>1948</v>
      </c>
      <c r="L63" s="26">
        <f t="shared" si="17"/>
        <v>3980.0250000000001</v>
      </c>
      <c r="M63" s="26">
        <f t="shared" si="18"/>
        <v>2505.7200000000003</v>
      </c>
      <c r="N63" s="26">
        <f t="shared" si="19"/>
        <v>6485.7450000000008</v>
      </c>
      <c r="T63" s="19" t="s">
        <v>152</v>
      </c>
      <c r="U63">
        <v>1948</v>
      </c>
      <c r="V63" s="20">
        <f t="shared" si="10"/>
        <v>69.306955493533209</v>
      </c>
      <c r="W63" s="20">
        <f t="shared" si="11"/>
        <v>107.13499626166828</v>
      </c>
      <c r="X63" s="20">
        <f t="shared" si="12"/>
        <v>176.4419517552015</v>
      </c>
      <c r="AA63">
        <f t="shared" si="8"/>
        <v>0.61365733620424479</v>
      </c>
    </row>
    <row r="64" spans="1:27" x14ac:dyDescent="0.3">
      <c r="A64">
        <v>1949</v>
      </c>
      <c r="B64" s="3">
        <v>3535.1400000000003</v>
      </c>
      <c r="C64" s="3">
        <v>2749.7750000000001</v>
      </c>
      <c r="D64" s="3">
        <v>6284.9150000000009</v>
      </c>
      <c r="E64">
        <f t="shared" si="13"/>
        <v>0.56248016082954178</v>
      </c>
      <c r="F64">
        <f t="shared" si="14"/>
        <v>0.43751983917045811</v>
      </c>
      <c r="H64">
        <v>1949</v>
      </c>
      <c r="I64">
        <v>6284.2309496119988</v>
      </c>
      <c r="J64" s="11">
        <f t="shared" si="15"/>
        <v>0.99989115996190847</v>
      </c>
      <c r="K64">
        <f t="shared" si="16"/>
        <v>1949</v>
      </c>
      <c r="L64" s="26">
        <f t="shared" si="17"/>
        <v>3535.1400000000003</v>
      </c>
      <c r="M64" s="26">
        <f t="shared" si="18"/>
        <v>2749.7750000000001</v>
      </c>
      <c r="N64" s="26">
        <f t="shared" si="19"/>
        <v>6284.9150000000009</v>
      </c>
      <c r="T64" s="19" t="s">
        <v>152</v>
      </c>
      <c r="U64">
        <v>1949</v>
      </c>
      <c r="V64" s="20">
        <f t="shared" si="10"/>
        <v>61.559862222827498</v>
      </c>
      <c r="W64" s="20">
        <f t="shared" si="11"/>
        <v>117.56985391241992</v>
      </c>
      <c r="X64" s="20">
        <f t="shared" si="12"/>
        <v>179.12971613524741</v>
      </c>
      <c r="AA64">
        <f t="shared" si="8"/>
        <v>0.56248016082954178</v>
      </c>
    </row>
    <row r="65" spans="1:27" x14ac:dyDescent="0.3">
      <c r="A65">
        <v>1950</v>
      </c>
      <c r="B65" s="3">
        <v>3743.2850000000003</v>
      </c>
      <c r="C65" s="3">
        <v>2131.9900000000002</v>
      </c>
      <c r="D65" s="3">
        <v>5875.2750000000005</v>
      </c>
      <c r="E65">
        <f t="shared" si="13"/>
        <v>0.63712507074136959</v>
      </c>
      <c r="F65">
        <f t="shared" si="14"/>
        <v>0.36287492925863046</v>
      </c>
      <c r="H65">
        <v>1950</v>
      </c>
      <c r="I65">
        <v>5878.5834049249997</v>
      </c>
      <c r="J65" s="11">
        <f t="shared" si="15"/>
        <v>1.0005631063950198</v>
      </c>
      <c r="K65">
        <f t="shared" si="16"/>
        <v>1950</v>
      </c>
      <c r="L65" s="26">
        <f t="shared" si="17"/>
        <v>3743.2850000000003</v>
      </c>
      <c r="M65" s="26">
        <f t="shared" si="18"/>
        <v>2131.9900000000002</v>
      </c>
      <c r="N65" s="26">
        <f t="shared" si="19"/>
        <v>5875.2750000000005</v>
      </c>
      <c r="T65" s="19" t="s">
        <v>152</v>
      </c>
      <c r="U65">
        <v>1950</v>
      </c>
      <c r="V65" s="20">
        <f t="shared" si="10"/>
        <v>65.184436503441688</v>
      </c>
      <c r="W65" s="20">
        <f t="shared" si="11"/>
        <v>91.155731957247468</v>
      </c>
      <c r="X65" s="20">
        <f t="shared" si="12"/>
        <v>156.34016846068914</v>
      </c>
      <c r="AA65">
        <f t="shared" si="8"/>
        <v>0.63712507074136959</v>
      </c>
    </row>
    <row r="66" spans="1:27" x14ac:dyDescent="0.3">
      <c r="A66">
        <v>1951</v>
      </c>
      <c r="B66" s="3">
        <v>4089.75</v>
      </c>
      <c r="C66" s="3">
        <v>2540.9650000000001</v>
      </c>
      <c r="D66" s="3">
        <v>6630.7150000000001</v>
      </c>
      <c r="E66">
        <f t="shared" si="13"/>
        <v>0.61678868719285929</v>
      </c>
      <c r="F66">
        <f t="shared" si="14"/>
        <v>0.38321131280714071</v>
      </c>
      <c r="H66">
        <v>1951</v>
      </c>
      <c r="I66">
        <v>6630.0334230130011</v>
      </c>
      <c r="J66" s="11">
        <f t="shared" si="15"/>
        <v>0.99989720912646685</v>
      </c>
      <c r="K66">
        <f t="shared" si="16"/>
        <v>1951</v>
      </c>
      <c r="L66" s="26">
        <f t="shared" si="17"/>
        <v>4089.75</v>
      </c>
      <c r="M66" s="26">
        <f t="shared" si="18"/>
        <v>2540.9650000000001</v>
      </c>
      <c r="N66" s="26">
        <f t="shared" si="19"/>
        <v>6630.7150000000001</v>
      </c>
      <c r="T66" s="19" t="s">
        <v>152</v>
      </c>
      <c r="U66">
        <v>1951</v>
      </c>
      <c r="V66" s="20">
        <f t="shared" si="10"/>
        <v>71.217673564783496</v>
      </c>
      <c r="W66" s="20">
        <f t="shared" si="11"/>
        <v>108.6419375572809</v>
      </c>
      <c r="X66" s="20">
        <f t="shared" si="12"/>
        <v>179.85961112206439</v>
      </c>
      <c r="AA66">
        <f t="shared" si="8"/>
        <v>0.61678868719285929</v>
      </c>
    </row>
    <row r="67" spans="1:27" x14ac:dyDescent="0.3">
      <c r="A67">
        <v>1952</v>
      </c>
      <c r="B67" s="3">
        <v>4045.8600000000006</v>
      </c>
      <c r="C67" s="3">
        <v>2309.5450000000001</v>
      </c>
      <c r="D67" s="3">
        <v>6355.4050000000007</v>
      </c>
      <c r="E67">
        <f t="shared" si="13"/>
        <v>0.6366014439677723</v>
      </c>
      <c r="F67">
        <f t="shared" si="14"/>
        <v>0.36339855603222765</v>
      </c>
      <c r="H67">
        <v>1952</v>
      </c>
      <c r="I67">
        <v>6357.3879573820004</v>
      </c>
      <c r="J67" s="11">
        <f t="shared" si="15"/>
        <v>1.000312011175055</v>
      </c>
      <c r="K67">
        <f t="shared" si="16"/>
        <v>1952</v>
      </c>
      <c r="L67" s="26">
        <f t="shared" si="17"/>
        <v>4045.8600000000006</v>
      </c>
      <c r="M67" s="26">
        <f t="shared" si="18"/>
        <v>2309.5450000000001</v>
      </c>
      <c r="N67" s="26">
        <f t="shared" si="19"/>
        <v>6355.4050000000007</v>
      </c>
      <c r="T67" s="19" t="s">
        <v>152</v>
      </c>
      <c r="U67">
        <v>1952</v>
      </c>
      <c r="V67" s="20">
        <f t="shared" si="10"/>
        <v>70.453386336283387</v>
      </c>
      <c r="W67" s="20">
        <f t="shared" si="11"/>
        <v>98.747304144579061</v>
      </c>
      <c r="X67" s="20">
        <f t="shared" si="12"/>
        <v>169.20069048086245</v>
      </c>
      <c r="AA67">
        <f t="shared" si="8"/>
        <v>0.6366014439677723</v>
      </c>
    </row>
    <row r="68" spans="1:27" x14ac:dyDescent="0.3">
      <c r="A68">
        <v>1953</v>
      </c>
      <c r="B68" s="3">
        <v>3799.8100000000009</v>
      </c>
      <c r="C68" s="3">
        <v>1792.84</v>
      </c>
      <c r="D68" s="3">
        <v>5592.6500000000005</v>
      </c>
      <c r="E68">
        <f t="shared" si="13"/>
        <v>0.67942925089179562</v>
      </c>
      <c r="F68">
        <f t="shared" si="14"/>
        <v>0.32057074910820449</v>
      </c>
      <c r="H68">
        <v>1953</v>
      </c>
      <c r="I68">
        <v>5592.6406635330004</v>
      </c>
      <c r="J68" s="11">
        <f t="shared" si="15"/>
        <v>0.99999833058263965</v>
      </c>
      <c r="K68">
        <f t="shared" si="16"/>
        <v>1953</v>
      </c>
      <c r="L68" s="26">
        <f t="shared" si="17"/>
        <v>3799.8100000000009</v>
      </c>
      <c r="M68" s="26">
        <f t="shared" si="18"/>
        <v>1792.84</v>
      </c>
      <c r="N68" s="26">
        <f t="shared" si="19"/>
        <v>5592.6500000000005</v>
      </c>
      <c r="T68" s="19" t="s">
        <v>152</v>
      </c>
      <c r="U68">
        <v>1953</v>
      </c>
      <c r="V68" s="20">
        <f t="shared" si="10"/>
        <v>66.168745812873652</v>
      </c>
      <c r="W68" s="20">
        <f t="shared" si="11"/>
        <v>76.654976093805104</v>
      </c>
      <c r="X68" s="20">
        <f t="shared" si="12"/>
        <v>142.82372190667877</v>
      </c>
      <c r="AA68">
        <f t="shared" ref="AA68:AA131" si="20">L68/N68</f>
        <v>0.67942925089179562</v>
      </c>
    </row>
    <row r="69" spans="1:27" x14ac:dyDescent="0.3">
      <c r="A69">
        <v>1954</v>
      </c>
      <c r="B69" s="3">
        <v>5343.2750000000015</v>
      </c>
      <c r="C69" s="3">
        <v>1995.665</v>
      </c>
      <c r="D69" s="3">
        <v>7338.9400000000014</v>
      </c>
      <c r="E69">
        <f t="shared" si="13"/>
        <v>0.72807176513229432</v>
      </c>
      <c r="F69">
        <f t="shared" si="14"/>
        <v>0.27192823486770562</v>
      </c>
      <c r="H69">
        <v>1954</v>
      </c>
      <c r="I69">
        <v>7341.591613818</v>
      </c>
      <c r="J69" s="11">
        <f t="shared" si="15"/>
        <v>1.0003613074664732</v>
      </c>
      <c r="K69">
        <f t="shared" si="16"/>
        <v>1954</v>
      </c>
      <c r="L69" s="26">
        <f t="shared" si="17"/>
        <v>5343.2750000000015</v>
      </c>
      <c r="M69" s="26">
        <f t="shared" si="18"/>
        <v>1995.665</v>
      </c>
      <c r="N69" s="26">
        <f t="shared" si="19"/>
        <v>7338.9400000000014</v>
      </c>
      <c r="T69" s="19" t="s">
        <v>152</v>
      </c>
      <c r="U69">
        <v>1954</v>
      </c>
      <c r="V69" s="20">
        <f t="shared" si="10"/>
        <v>93.046180015127732</v>
      </c>
      <c r="W69" s="20">
        <f t="shared" si="11"/>
        <v>85.326996757236316</v>
      </c>
      <c r="X69" s="20">
        <f t="shared" si="12"/>
        <v>178.37317677236405</v>
      </c>
      <c r="AA69">
        <f t="shared" si="20"/>
        <v>0.72807176513229432</v>
      </c>
    </row>
    <row r="70" spans="1:27" x14ac:dyDescent="0.3">
      <c r="A70">
        <v>1955</v>
      </c>
      <c r="B70" s="3">
        <v>4103.7150000000001</v>
      </c>
      <c r="C70" s="3">
        <v>1577.38</v>
      </c>
      <c r="D70" s="3">
        <v>5681.0950000000003</v>
      </c>
      <c r="E70">
        <f t="shared" si="13"/>
        <v>0.72234578017090012</v>
      </c>
      <c r="F70">
        <f t="shared" si="14"/>
        <v>0.27765421982909988</v>
      </c>
      <c r="H70">
        <v>1955</v>
      </c>
      <c r="I70">
        <v>5679.0949470639998</v>
      </c>
      <c r="J70" s="11">
        <f t="shared" si="15"/>
        <v>0.99964794587381478</v>
      </c>
      <c r="K70">
        <f t="shared" si="16"/>
        <v>1955</v>
      </c>
      <c r="L70" s="26">
        <f t="shared" si="17"/>
        <v>4103.7150000000001</v>
      </c>
      <c r="M70" s="26">
        <f t="shared" si="18"/>
        <v>1577.38</v>
      </c>
      <c r="N70" s="26">
        <f t="shared" si="19"/>
        <v>5681.0950000000003</v>
      </c>
      <c r="T70" s="19" t="s">
        <v>152</v>
      </c>
      <c r="U70">
        <v>1955</v>
      </c>
      <c r="V70" s="20">
        <f t="shared" si="10"/>
        <v>71.460855864760816</v>
      </c>
      <c r="W70" s="20">
        <f t="shared" si="11"/>
        <v>67.442731192324075</v>
      </c>
      <c r="X70" s="20">
        <f t="shared" si="12"/>
        <v>138.90358705708491</v>
      </c>
      <c r="AA70">
        <f t="shared" si="20"/>
        <v>0.72234578017090012</v>
      </c>
    </row>
    <row r="71" spans="1:27" x14ac:dyDescent="0.3">
      <c r="A71">
        <v>1956</v>
      </c>
      <c r="B71" s="3">
        <v>6945.2600000000011</v>
      </c>
      <c r="C71" s="3">
        <v>2703.89</v>
      </c>
      <c r="D71" s="3">
        <v>9649.1500000000015</v>
      </c>
      <c r="E71">
        <f t="shared" si="13"/>
        <v>0.71977946243969682</v>
      </c>
      <c r="F71">
        <f t="shared" si="14"/>
        <v>0.28022053756030318</v>
      </c>
      <c r="H71">
        <v>1956</v>
      </c>
      <c r="I71">
        <v>9649.1307711259997</v>
      </c>
      <c r="J71" s="11">
        <f t="shared" si="15"/>
        <v>0.99999800719503773</v>
      </c>
      <c r="K71">
        <f t="shared" si="16"/>
        <v>1956</v>
      </c>
      <c r="L71" s="26">
        <f t="shared" si="17"/>
        <v>6945.2600000000011</v>
      </c>
      <c r="M71" s="26">
        <f t="shared" si="18"/>
        <v>2703.89</v>
      </c>
      <c r="N71" s="26">
        <f t="shared" si="19"/>
        <v>9649.1500000000015</v>
      </c>
      <c r="T71" s="19" t="s">
        <v>152</v>
      </c>
      <c r="U71">
        <v>1956</v>
      </c>
      <c r="V71" s="20">
        <f t="shared" si="10"/>
        <v>120.94266385538195</v>
      </c>
      <c r="W71" s="20">
        <f t="shared" si="11"/>
        <v>115.60798694266006</v>
      </c>
      <c r="X71" s="20">
        <f t="shared" si="12"/>
        <v>236.550650798042</v>
      </c>
      <c r="AA71">
        <f t="shared" si="20"/>
        <v>0.71977946243969682</v>
      </c>
    </row>
    <row r="72" spans="1:27" x14ac:dyDescent="0.3">
      <c r="A72">
        <v>1957</v>
      </c>
      <c r="B72" s="3">
        <v>5244.8550000000005</v>
      </c>
      <c r="C72" s="3">
        <v>2902.0600000000004</v>
      </c>
      <c r="D72" s="3">
        <v>8146.9150000000009</v>
      </c>
      <c r="E72">
        <f t="shared" si="13"/>
        <v>0.64378418088319322</v>
      </c>
      <c r="F72">
        <f t="shared" si="14"/>
        <v>0.35621581911680678</v>
      </c>
      <c r="H72">
        <v>1957</v>
      </c>
      <c r="I72">
        <v>8146.2307349499997</v>
      </c>
      <c r="J72" s="11">
        <f t="shared" si="15"/>
        <v>0.99991600930536273</v>
      </c>
      <c r="K72">
        <f t="shared" si="16"/>
        <v>1957</v>
      </c>
      <c r="L72" s="26">
        <f t="shared" si="17"/>
        <v>5244.8550000000005</v>
      </c>
      <c r="M72" s="26">
        <f t="shared" si="18"/>
        <v>2902.0600000000004</v>
      </c>
      <c r="N72" s="26">
        <f t="shared" si="19"/>
        <v>8146.9150000000009</v>
      </c>
      <c r="T72" s="19" t="s">
        <v>152</v>
      </c>
      <c r="U72">
        <v>1957</v>
      </c>
      <c r="V72" s="20">
        <f t="shared" si="10"/>
        <v>91.332323805763821</v>
      </c>
      <c r="W72" s="20">
        <f t="shared" si="11"/>
        <v>124.0809776236519</v>
      </c>
      <c r="X72" s="20">
        <f t="shared" si="12"/>
        <v>215.41330142941572</v>
      </c>
      <c r="AA72">
        <f t="shared" si="20"/>
        <v>0.64378418088319322</v>
      </c>
    </row>
    <row r="73" spans="1:27" x14ac:dyDescent="0.3">
      <c r="A73">
        <v>1958</v>
      </c>
      <c r="B73" s="3">
        <v>4540.62</v>
      </c>
      <c r="C73" s="3">
        <v>2906.05</v>
      </c>
      <c r="D73" s="3">
        <v>7446.67</v>
      </c>
      <c r="E73">
        <f t="shared" si="13"/>
        <v>0.60975174138238974</v>
      </c>
      <c r="F73">
        <f t="shared" si="14"/>
        <v>0.39024825861761031</v>
      </c>
      <c r="H73">
        <v>1958</v>
      </c>
      <c r="I73">
        <v>7447.9844806289993</v>
      </c>
      <c r="J73" s="11">
        <f t="shared" si="15"/>
        <v>1.000176519253438</v>
      </c>
      <c r="K73">
        <f t="shared" si="16"/>
        <v>1958</v>
      </c>
      <c r="L73" s="26">
        <f t="shared" si="17"/>
        <v>4540.62</v>
      </c>
      <c r="M73" s="26">
        <f t="shared" si="18"/>
        <v>2906.05</v>
      </c>
      <c r="N73" s="26">
        <f t="shared" si="19"/>
        <v>7446.67</v>
      </c>
      <c r="T73" s="19" t="s">
        <v>152</v>
      </c>
      <c r="U73">
        <v>1958</v>
      </c>
      <c r="V73" s="20">
        <f t="shared" si="10"/>
        <v>79.068987821193772</v>
      </c>
      <c r="W73" s="20">
        <f t="shared" si="11"/>
        <v>124.2515747514571</v>
      </c>
      <c r="X73" s="20">
        <f t="shared" si="12"/>
        <v>203.32056257265089</v>
      </c>
      <c r="AA73">
        <f t="shared" si="20"/>
        <v>0.60975174138238974</v>
      </c>
    </row>
    <row r="74" spans="1:27" x14ac:dyDescent="0.3">
      <c r="A74">
        <v>1959</v>
      </c>
      <c r="B74" s="3">
        <v>4998.1400000000003</v>
      </c>
      <c r="C74" s="3">
        <v>3667.4750000000004</v>
      </c>
      <c r="D74" s="3">
        <v>8665.6150000000016</v>
      </c>
      <c r="E74">
        <f t="shared" si="13"/>
        <v>0.57677845138515837</v>
      </c>
      <c r="F74">
        <f t="shared" si="14"/>
        <v>0.42322154861484151</v>
      </c>
      <c r="H74">
        <v>1959</v>
      </c>
      <c r="I74">
        <v>8664.9271146899991</v>
      </c>
      <c r="J74" s="11">
        <f t="shared" si="15"/>
        <v>0.99992061898549589</v>
      </c>
      <c r="K74">
        <f t="shared" si="16"/>
        <v>1959</v>
      </c>
      <c r="L74" s="26">
        <f t="shared" si="17"/>
        <v>4998.1400000000003</v>
      </c>
      <c r="M74" s="26">
        <f t="shared" si="18"/>
        <v>3667.4750000000004</v>
      </c>
      <c r="N74" s="26">
        <f t="shared" si="19"/>
        <v>8665.6150000000016</v>
      </c>
      <c r="T74" s="19" t="s">
        <v>152</v>
      </c>
      <c r="U74">
        <v>1959</v>
      </c>
      <c r="V74" s="20">
        <f t="shared" si="10"/>
        <v>87.036103172831346</v>
      </c>
      <c r="W74" s="20">
        <f t="shared" si="11"/>
        <v>156.8071933076169</v>
      </c>
      <c r="X74" s="20">
        <f t="shared" si="12"/>
        <v>243.84329648044826</v>
      </c>
      <c r="AA74">
        <f t="shared" si="20"/>
        <v>0.57677845138515837</v>
      </c>
    </row>
    <row r="75" spans="1:27" x14ac:dyDescent="0.3">
      <c r="A75">
        <v>1960</v>
      </c>
      <c r="B75" s="3">
        <v>4831.8900000000012</v>
      </c>
      <c r="C75" s="3">
        <v>3623.5850000000005</v>
      </c>
      <c r="D75" s="3">
        <v>8455.4750000000022</v>
      </c>
      <c r="E75">
        <f t="shared" si="13"/>
        <v>0.57145104207628783</v>
      </c>
      <c r="F75">
        <f t="shared" si="14"/>
        <v>0.42854895792371211</v>
      </c>
      <c r="H75">
        <v>1960</v>
      </c>
      <c r="I75">
        <v>8458.7826885869999</v>
      </c>
      <c r="J75" s="11">
        <f t="shared" si="15"/>
        <v>1.000391188973653</v>
      </c>
      <c r="K75">
        <f t="shared" si="16"/>
        <v>1960</v>
      </c>
      <c r="L75" s="26">
        <f t="shared" si="17"/>
        <v>4831.8900000000012</v>
      </c>
      <c r="M75" s="26">
        <f t="shared" si="18"/>
        <v>3623.5850000000005</v>
      </c>
      <c r="N75" s="26">
        <f t="shared" si="19"/>
        <v>8455.4750000000022</v>
      </c>
      <c r="T75" s="19" t="s">
        <v>152</v>
      </c>
      <c r="U75">
        <v>1960</v>
      </c>
      <c r="V75" s="20">
        <f t="shared" si="10"/>
        <v>84.14107579214911</v>
      </c>
      <c r="W75" s="20">
        <f t="shared" si="11"/>
        <v>154.93062490175967</v>
      </c>
      <c r="X75" s="20">
        <f t="shared" si="12"/>
        <v>239.07170069390878</v>
      </c>
      <c r="AA75">
        <f t="shared" si="20"/>
        <v>0.57145104207628783</v>
      </c>
    </row>
    <row r="76" spans="1:27" x14ac:dyDescent="0.3">
      <c r="A76">
        <v>1961</v>
      </c>
      <c r="B76" s="3">
        <v>4911.6900000000005</v>
      </c>
      <c r="C76" s="3">
        <v>3258.5000000000005</v>
      </c>
      <c r="D76" s="3">
        <v>8170.1900000000005</v>
      </c>
      <c r="E76">
        <f t="shared" si="13"/>
        <v>0.60117206576591242</v>
      </c>
      <c r="F76">
        <f t="shared" si="14"/>
        <v>0.39882793423408763</v>
      </c>
      <c r="H76">
        <v>1961</v>
      </c>
      <c r="I76">
        <v>8172.8399471949988</v>
      </c>
      <c r="J76" s="11">
        <f t="shared" si="15"/>
        <v>1.0003243433989906</v>
      </c>
      <c r="K76">
        <f t="shared" si="16"/>
        <v>1961</v>
      </c>
      <c r="L76" s="26">
        <f t="shared" si="17"/>
        <v>4911.6900000000005</v>
      </c>
      <c r="M76" s="26">
        <f t="shared" si="18"/>
        <v>3258.5000000000005</v>
      </c>
      <c r="N76" s="26">
        <f t="shared" si="19"/>
        <v>8170.1900000000005</v>
      </c>
      <c r="T76" s="19" t="s">
        <v>152</v>
      </c>
      <c r="U76">
        <v>1961</v>
      </c>
      <c r="V76" s="20">
        <f t="shared" si="10"/>
        <v>85.530688934876579</v>
      </c>
      <c r="W76" s="20">
        <f t="shared" si="11"/>
        <v>139.32098770758347</v>
      </c>
      <c r="X76" s="20">
        <f t="shared" si="12"/>
        <v>224.85167664246006</v>
      </c>
      <c r="AA76">
        <f t="shared" si="20"/>
        <v>0.60117206576591242</v>
      </c>
    </row>
    <row r="77" spans="1:27" x14ac:dyDescent="0.3">
      <c r="A77">
        <v>1962</v>
      </c>
      <c r="B77" s="3">
        <v>4773.37</v>
      </c>
      <c r="C77" s="3">
        <v>4030.5650000000001</v>
      </c>
      <c r="D77" s="3">
        <v>8803.9349999999995</v>
      </c>
      <c r="E77">
        <f t="shared" si="13"/>
        <v>0.54218596570737976</v>
      </c>
      <c r="F77">
        <f t="shared" si="14"/>
        <v>0.4578140342926203</v>
      </c>
      <c r="H77">
        <v>1962</v>
      </c>
      <c r="I77">
        <v>8804.5851619880013</v>
      </c>
      <c r="J77" s="11">
        <f t="shared" si="15"/>
        <v>1.0000738490218297</v>
      </c>
      <c r="K77">
        <f t="shared" si="16"/>
        <v>1962</v>
      </c>
      <c r="L77" s="26">
        <f t="shared" si="17"/>
        <v>4773.37</v>
      </c>
      <c r="M77" s="26">
        <f t="shared" si="18"/>
        <v>4030.5650000000001</v>
      </c>
      <c r="N77" s="26">
        <f t="shared" si="19"/>
        <v>8803.9349999999995</v>
      </c>
      <c r="T77" s="19" t="s">
        <v>152</v>
      </c>
      <c r="U77">
        <v>1962</v>
      </c>
      <c r="V77" s="20">
        <f t="shared" si="10"/>
        <v>83.122026154148926</v>
      </c>
      <c r="W77" s="20">
        <f t="shared" si="11"/>
        <v>172.33153193789047</v>
      </c>
      <c r="X77" s="20">
        <f t="shared" si="12"/>
        <v>255.4535580920394</v>
      </c>
      <c r="AA77">
        <f t="shared" si="20"/>
        <v>0.54218596570737976</v>
      </c>
    </row>
    <row r="78" spans="1:27" x14ac:dyDescent="0.3">
      <c r="A78">
        <v>1963</v>
      </c>
      <c r="B78" s="3">
        <v>3805.13</v>
      </c>
      <c r="C78" s="3">
        <v>3004.4700000000003</v>
      </c>
      <c r="D78" s="3">
        <v>6809.6</v>
      </c>
      <c r="E78">
        <f t="shared" si="13"/>
        <v>0.55878906249999993</v>
      </c>
      <c r="F78">
        <f t="shared" si="14"/>
        <v>0.44121093750000001</v>
      </c>
      <c r="H78">
        <v>1963</v>
      </c>
      <c r="I78">
        <v>6809.5832975939993</v>
      </c>
      <c r="J78" s="11">
        <f t="shared" si="15"/>
        <v>0.99999754722656231</v>
      </c>
      <c r="K78">
        <f t="shared" si="16"/>
        <v>1963</v>
      </c>
      <c r="L78" s="26">
        <f t="shared" si="17"/>
        <v>3805.13</v>
      </c>
      <c r="M78" s="26">
        <f t="shared" si="18"/>
        <v>3004.4700000000003</v>
      </c>
      <c r="N78" s="26">
        <f t="shared" si="19"/>
        <v>6809.6</v>
      </c>
      <c r="T78" s="19" t="s">
        <v>152</v>
      </c>
      <c r="U78">
        <v>1963</v>
      </c>
      <c r="V78" s="20">
        <f t="shared" si="10"/>
        <v>66.26138668905547</v>
      </c>
      <c r="W78" s="20">
        <f t="shared" si="11"/>
        <v>128.45963723731879</v>
      </c>
      <c r="X78" s="20">
        <f t="shared" si="12"/>
        <v>194.72102392637424</v>
      </c>
      <c r="AA78">
        <f t="shared" si="20"/>
        <v>0.55878906249999993</v>
      </c>
    </row>
    <row r="79" spans="1:27" x14ac:dyDescent="0.3">
      <c r="A79">
        <v>1964</v>
      </c>
      <c r="B79" s="3">
        <v>2772.3850000000002</v>
      </c>
      <c r="C79" s="3">
        <v>2171.2250000000004</v>
      </c>
      <c r="D79" s="3">
        <v>4943.6100000000006</v>
      </c>
      <c r="E79">
        <f t="shared" si="13"/>
        <v>0.56080172181867094</v>
      </c>
      <c r="F79">
        <f t="shared" si="14"/>
        <v>0.43919827818132906</v>
      </c>
      <c r="H79">
        <v>1964</v>
      </c>
      <c r="I79">
        <v>4940.9422047369999</v>
      </c>
      <c r="J79" s="11">
        <f t="shared" si="15"/>
        <v>0.99946035482916318</v>
      </c>
      <c r="K79">
        <f t="shared" si="16"/>
        <v>1964</v>
      </c>
      <c r="L79" s="26">
        <f t="shared" si="17"/>
        <v>2772.3850000000002</v>
      </c>
      <c r="M79" s="26">
        <f t="shared" si="18"/>
        <v>2171.2250000000004</v>
      </c>
      <c r="N79" s="26">
        <f t="shared" si="19"/>
        <v>4943.6100000000006</v>
      </c>
      <c r="T79" s="19" t="s">
        <v>152</v>
      </c>
      <c r="U79">
        <v>1964</v>
      </c>
      <c r="V79" s="20">
        <f t="shared" si="10"/>
        <v>48.277476600257302</v>
      </c>
      <c r="W79" s="20">
        <f t="shared" si="11"/>
        <v>92.833270380665326</v>
      </c>
      <c r="X79" s="20">
        <f t="shared" si="12"/>
        <v>141.11074698092261</v>
      </c>
      <c r="AA79">
        <f t="shared" si="20"/>
        <v>0.56080172181867094</v>
      </c>
    </row>
    <row r="80" spans="1:27" x14ac:dyDescent="0.3">
      <c r="A80">
        <v>1965</v>
      </c>
      <c r="B80" s="3">
        <v>4481.4350000000004</v>
      </c>
      <c r="C80" s="3">
        <v>3544.4500000000007</v>
      </c>
      <c r="D80" s="3">
        <v>8025.8850000000011</v>
      </c>
      <c r="E80">
        <f t="shared" si="13"/>
        <v>0.55837269036374182</v>
      </c>
      <c r="F80">
        <f t="shared" si="14"/>
        <v>0.44162730963625824</v>
      </c>
      <c r="H80">
        <v>1965</v>
      </c>
      <c r="I80">
        <v>8026.540592377999</v>
      </c>
      <c r="J80" s="11">
        <f t="shared" si="15"/>
        <v>1.0000816847460434</v>
      </c>
      <c r="K80">
        <f t="shared" si="16"/>
        <v>1965</v>
      </c>
      <c r="L80" s="26">
        <f t="shared" si="17"/>
        <v>4481.4350000000004</v>
      </c>
      <c r="M80" s="26">
        <f t="shared" si="18"/>
        <v>3544.4500000000007</v>
      </c>
      <c r="N80" s="26">
        <f t="shared" si="19"/>
        <v>8025.8850000000011</v>
      </c>
      <c r="T80" s="19" t="s">
        <v>152</v>
      </c>
      <c r="U80">
        <v>1965</v>
      </c>
      <c r="V80" s="20">
        <f t="shared" si="10"/>
        <v>78.038358073670906</v>
      </c>
      <c r="W80" s="20">
        <f t="shared" si="11"/>
        <v>151.5471152002898</v>
      </c>
      <c r="X80" s="20">
        <f t="shared" si="12"/>
        <v>229.5854732739607</v>
      </c>
      <c r="AA80">
        <f t="shared" si="20"/>
        <v>0.55837269036374182</v>
      </c>
    </row>
    <row r="81" spans="1:27" x14ac:dyDescent="0.3">
      <c r="A81">
        <v>1966</v>
      </c>
      <c r="B81" s="3">
        <v>4446.8550000000005</v>
      </c>
      <c r="C81" s="3">
        <v>3559.08</v>
      </c>
      <c r="D81" s="3">
        <v>8005.9350000000004</v>
      </c>
      <c r="E81">
        <f t="shared" si="13"/>
        <v>0.55544480438574639</v>
      </c>
      <c r="F81">
        <f t="shared" si="14"/>
        <v>0.44455519561425366</v>
      </c>
      <c r="H81">
        <v>1966</v>
      </c>
      <c r="I81">
        <v>8006.5873483749992</v>
      </c>
      <c r="J81" s="11">
        <f t="shared" si="15"/>
        <v>1.0000814830966025</v>
      </c>
      <c r="K81">
        <f t="shared" si="16"/>
        <v>1966</v>
      </c>
      <c r="L81" s="26">
        <f t="shared" si="17"/>
        <v>4446.8550000000005</v>
      </c>
      <c r="M81" s="26">
        <f t="shared" si="18"/>
        <v>3559.08</v>
      </c>
      <c r="N81" s="26">
        <f t="shared" si="19"/>
        <v>8005.9350000000004</v>
      </c>
      <c r="T81" s="19" t="s">
        <v>152</v>
      </c>
      <c r="U81">
        <v>1966</v>
      </c>
      <c r="V81" s="20">
        <f t="shared" si="10"/>
        <v>77.436192378488997</v>
      </c>
      <c r="W81" s="20">
        <f t="shared" si="11"/>
        <v>152.17263800224217</v>
      </c>
      <c r="X81" s="20">
        <f t="shared" si="12"/>
        <v>229.60883038073115</v>
      </c>
      <c r="AA81">
        <f t="shared" si="20"/>
        <v>0.55544480438574639</v>
      </c>
    </row>
    <row r="82" spans="1:27" x14ac:dyDescent="0.3">
      <c r="A82">
        <v>1967</v>
      </c>
      <c r="B82" s="3">
        <v>4138.96</v>
      </c>
      <c r="C82" s="3">
        <v>1985.0250000000001</v>
      </c>
      <c r="D82" s="3">
        <v>6123.9850000000006</v>
      </c>
      <c r="E82">
        <f t="shared" si="13"/>
        <v>0.67586057118036702</v>
      </c>
      <c r="F82">
        <f t="shared" si="14"/>
        <v>0.32413942881963292</v>
      </c>
      <c r="H82">
        <v>1967</v>
      </c>
      <c r="I82">
        <v>6257.6363980899996</v>
      </c>
      <c r="J82" s="11">
        <f t="shared" si="15"/>
        <v>1.0218242530133563</v>
      </c>
      <c r="K82">
        <f t="shared" si="16"/>
        <v>1967</v>
      </c>
      <c r="L82" s="26">
        <f t="shared" si="17"/>
        <v>4138.96</v>
      </c>
      <c r="M82" s="26">
        <f t="shared" si="18"/>
        <v>1985.0250000000001</v>
      </c>
      <c r="N82" s="26">
        <f t="shared" si="19"/>
        <v>6123.9850000000006</v>
      </c>
      <c r="T82" s="19" t="s">
        <v>152</v>
      </c>
      <c r="U82">
        <v>1967</v>
      </c>
      <c r="V82" s="20">
        <f t="shared" si="10"/>
        <v>72.074601669465451</v>
      </c>
      <c r="W82" s="20">
        <f t="shared" si="11"/>
        <v>84.872071083089111</v>
      </c>
      <c r="X82" s="20">
        <f t="shared" si="12"/>
        <v>156.94667275255455</v>
      </c>
      <c r="AA82">
        <f t="shared" si="20"/>
        <v>0.67586057118036702</v>
      </c>
    </row>
    <row r="83" spans="1:27" x14ac:dyDescent="0.3">
      <c r="A83">
        <v>1968</v>
      </c>
      <c r="B83" s="3">
        <v>2423.9250000000002</v>
      </c>
      <c r="C83" s="3">
        <v>1639.8900000000003</v>
      </c>
      <c r="D83" s="3">
        <v>4063.8150000000005</v>
      </c>
      <c r="E83">
        <f t="shared" si="13"/>
        <v>0.59646539027982326</v>
      </c>
      <c r="F83">
        <f t="shared" si="14"/>
        <v>0.40353460972017674</v>
      </c>
      <c r="H83">
        <v>1968</v>
      </c>
      <c r="I83">
        <v>4063.1460758349995</v>
      </c>
      <c r="J83" s="11">
        <f t="shared" si="15"/>
        <v>0.99983539502536389</v>
      </c>
      <c r="K83">
        <f t="shared" si="16"/>
        <v>1968</v>
      </c>
      <c r="L83" s="26">
        <f t="shared" si="17"/>
        <v>2423.9250000000002</v>
      </c>
      <c r="M83" s="26">
        <f t="shared" si="18"/>
        <v>1639.8900000000003</v>
      </c>
      <c r="N83" s="26">
        <f t="shared" si="19"/>
        <v>4063.8150000000005</v>
      </c>
      <c r="T83" s="19" t="s">
        <v>152</v>
      </c>
      <c r="U83">
        <v>1968</v>
      </c>
      <c r="V83" s="20">
        <f t="shared" si="10"/>
        <v>42.209499210347296</v>
      </c>
      <c r="W83" s="20">
        <f t="shared" si="11"/>
        <v>70.115419527938954</v>
      </c>
      <c r="X83" s="20">
        <f t="shared" si="12"/>
        <v>112.32491873828624</v>
      </c>
      <c r="AA83">
        <f t="shared" si="20"/>
        <v>0.59646539027982326</v>
      </c>
    </row>
    <row r="84" spans="1:27" x14ac:dyDescent="0.3">
      <c r="A84">
        <v>1969</v>
      </c>
      <c r="B84" s="3">
        <v>4095.7349999999997</v>
      </c>
      <c r="C84" s="3">
        <v>2106.0550000000003</v>
      </c>
      <c r="D84" s="3">
        <v>6201.79</v>
      </c>
      <c r="E84">
        <f t="shared" si="13"/>
        <v>0.66041175209092851</v>
      </c>
      <c r="F84">
        <f t="shared" si="14"/>
        <v>0.33958824790907144</v>
      </c>
      <c r="H84">
        <v>1969</v>
      </c>
      <c r="I84">
        <v>6204.4326343229995</v>
      </c>
      <c r="J84" s="11">
        <f t="shared" si="15"/>
        <v>1.0004261083208235</v>
      </c>
      <c r="K84">
        <f t="shared" si="16"/>
        <v>1969</v>
      </c>
      <c r="L84" s="26">
        <f t="shared" si="17"/>
        <v>4095.7349999999997</v>
      </c>
      <c r="M84" s="26">
        <f t="shared" si="18"/>
        <v>2106.0550000000003</v>
      </c>
      <c r="N84" s="26">
        <f t="shared" si="19"/>
        <v>6201.79</v>
      </c>
      <c r="T84" s="19" t="s">
        <v>152</v>
      </c>
      <c r="U84">
        <v>1969</v>
      </c>
      <c r="V84" s="20">
        <f t="shared" si="10"/>
        <v>71.321894550488054</v>
      </c>
      <c r="W84" s="20">
        <f t="shared" si="11"/>
        <v>90.046850626513645</v>
      </c>
      <c r="X84" s="20">
        <f t="shared" si="12"/>
        <v>161.3687451770017</v>
      </c>
      <c r="AA84">
        <f t="shared" si="20"/>
        <v>0.66041175209092851</v>
      </c>
    </row>
    <row r="85" spans="1:27" x14ac:dyDescent="0.3">
      <c r="A85">
        <v>1970</v>
      </c>
      <c r="B85" s="3">
        <v>4158.2450000000008</v>
      </c>
      <c r="C85" s="3">
        <v>2070.8100000000004</v>
      </c>
      <c r="D85" s="3">
        <v>6229.0550000000012</v>
      </c>
      <c r="E85">
        <f t="shared" si="13"/>
        <v>0.66755631472189603</v>
      </c>
      <c r="F85">
        <f t="shared" si="14"/>
        <v>0.33244368527810397</v>
      </c>
      <c r="H85">
        <v>1970</v>
      </c>
      <c r="I85">
        <v>6231.0418465679986</v>
      </c>
      <c r="J85" s="11">
        <f t="shared" si="15"/>
        <v>1.0003189643642572</v>
      </c>
      <c r="K85">
        <f t="shared" si="16"/>
        <v>1970</v>
      </c>
      <c r="L85" s="26">
        <f t="shared" si="17"/>
        <v>4158.2450000000008</v>
      </c>
      <c r="M85" s="26">
        <f t="shared" si="18"/>
        <v>2070.8100000000004</v>
      </c>
      <c r="N85" s="26">
        <f t="shared" si="19"/>
        <v>6229.0550000000012</v>
      </c>
      <c r="T85" s="19" t="s">
        <v>152</v>
      </c>
      <c r="U85">
        <v>1970</v>
      </c>
      <c r="V85" s="20">
        <f t="shared" si="10"/>
        <v>72.410424845624604</v>
      </c>
      <c r="W85" s="20">
        <f t="shared" si="11"/>
        <v>88.539909330901011</v>
      </c>
      <c r="X85" s="20">
        <f t="shared" si="12"/>
        <v>160.95033417652562</v>
      </c>
      <c r="AA85">
        <f t="shared" si="20"/>
        <v>0.66755631472189603</v>
      </c>
    </row>
    <row r="86" spans="1:27" x14ac:dyDescent="0.3">
      <c r="A86">
        <v>1971</v>
      </c>
      <c r="B86" s="3">
        <v>2834.8949999999995</v>
      </c>
      <c r="C86" s="3">
        <v>1559.4250000000002</v>
      </c>
      <c r="D86" s="3">
        <v>4394.32</v>
      </c>
      <c r="E86">
        <f t="shared" si="13"/>
        <v>0.64512711864406769</v>
      </c>
      <c r="F86">
        <f t="shared" si="14"/>
        <v>0.35487288135593226</v>
      </c>
      <c r="H86">
        <v>1971</v>
      </c>
      <c r="I86">
        <v>4395.6366127519996</v>
      </c>
      <c r="J86" s="11">
        <f t="shared" si="15"/>
        <v>1.0002996169491525</v>
      </c>
      <c r="K86">
        <f t="shared" si="16"/>
        <v>1971</v>
      </c>
      <c r="L86" s="26">
        <f t="shared" si="17"/>
        <v>2834.8949999999995</v>
      </c>
      <c r="M86" s="26">
        <f t="shared" si="18"/>
        <v>1559.4250000000002</v>
      </c>
      <c r="N86" s="26">
        <f t="shared" si="19"/>
        <v>4394.32</v>
      </c>
      <c r="T86" s="19" t="s">
        <v>152</v>
      </c>
      <c r="U86">
        <v>1971</v>
      </c>
      <c r="V86" s="20">
        <f t="shared" si="10"/>
        <v>49.366006895393824</v>
      </c>
      <c r="W86" s="20">
        <f t="shared" si="11"/>
        <v>66.675044117200656</v>
      </c>
      <c r="X86" s="20">
        <f t="shared" si="12"/>
        <v>116.04105101259448</v>
      </c>
      <c r="AA86">
        <f t="shared" si="20"/>
        <v>0.64512711864406769</v>
      </c>
    </row>
    <row r="87" spans="1:27" x14ac:dyDescent="0.3">
      <c r="A87">
        <v>1972</v>
      </c>
      <c r="B87" s="3">
        <v>2289.5950000000003</v>
      </c>
      <c r="C87" s="3">
        <v>1554.105</v>
      </c>
      <c r="D87" s="3">
        <v>3843.7000000000003</v>
      </c>
      <c r="E87">
        <f t="shared" si="13"/>
        <v>0.59567474048442914</v>
      </c>
      <c r="F87">
        <f t="shared" si="14"/>
        <v>0.40432525951557091</v>
      </c>
      <c r="H87">
        <v>1972</v>
      </c>
      <c r="I87">
        <v>3843.6897132479999</v>
      </c>
      <c r="J87" s="11">
        <f t="shared" si="15"/>
        <v>0.9999973237370241</v>
      </c>
      <c r="K87">
        <f t="shared" si="16"/>
        <v>1972</v>
      </c>
      <c r="L87" s="26">
        <f t="shared" si="17"/>
        <v>2289.5950000000003</v>
      </c>
      <c r="M87" s="26">
        <f t="shared" si="18"/>
        <v>1554.105</v>
      </c>
      <c r="N87" s="26">
        <f t="shared" si="19"/>
        <v>3843.7000000000003</v>
      </c>
      <c r="T87" s="19" t="s">
        <v>152</v>
      </c>
      <c r="U87">
        <v>1972</v>
      </c>
      <c r="V87" s="20">
        <f t="shared" si="10"/>
        <v>39.870317086756032</v>
      </c>
      <c r="W87" s="20">
        <f t="shared" si="11"/>
        <v>66.447581280127054</v>
      </c>
      <c r="X87" s="20">
        <f t="shared" si="12"/>
        <v>106.31789836688309</v>
      </c>
      <c r="AA87">
        <f t="shared" si="20"/>
        <v>0.59567474048442914</v>
      </c>
    </row>
    <row r="88" spans="1:27" x14ac:dyDescent="0.3">
      <c r="A88">
        <v>1973</v>
      </c>
      <c r="B88" s="3">
        <v>2652.02</v>
      </c>
      <c r="C88" s="3">
        <v>1322.0200000000004</v>
      </c>
      <c r="D88" s="3">
        <v>3974.0400000000004</v>
      </c>
      <c r="E88">
        <f t="shared" si="13"/>
        <v>0.66733601070950466</v>
      </c>
      <c r="F88">
        <f t="shared" si="14"/>
        <v>0.3326639892904954</v>
      </c>
      <c r="H88">
        <v>1973</v>
      </c>
      <c r="I88">
        <v>3976.691792304</v>
      </c>
      <c r="J88" s="11">
        <f t="shared" ref="J88:J95" si="21">I88/N88</f>
        <v>1.0006672787148594</v>
      </c>
      <c r="K88">
        <f t="shared" si="16"/>
        <v>1973</v>
      </c>
      <c r="L88" s="26">
        <f t="shared" si="17"/>
        <v>2652.02</v>
      </c>
      <c r="M88" s="26">
        <f t="shared" si="18"/>
        <v>1322.0200000000004</v>
      </c>
      <c r="N88" s="26">
        <f t="shared" si="19"/>
        <v>3974.0400000000004</v>
      </c>
      <c r="T88" s="19" t="s">
        <v>152</v>
      </c>
      <c r="U88">
        <v>1973</v>
      </c>
      <c r="V88" s="20">
        <f t="shared" si="10"/>
        <v>46.18147677664335</v>
      </c>
      <c r="W88" s="20">
        <f t="shared" si="11"/>
        <v>56.524515012791021</v>
      </c>
      <c r="X88" s="20">
        <f t="shared" si="12"/>
        <v>102.70599178943436</v>
      </c>
      <c r="AA88">
        <f t="shared" si="20"/>
        <v>0.66733601070950466</v>
      </c>
    </row>
    <row r="89" spans="1:27" x14ac:dyDescent="0.3">
      <c r="A89">
        <v>1974</v>
      </c>
      <c r="B89" s="3">
        <v>2411.2900000000004</v>
      </c>
      <c r="C89" s="3">
        <v>1536.1500000000003</v>
      </c>
      <c r="D89" s="3">
        <v>3947.4400000000005</v>
      </c>
      <c r="E89">
        <f t="shared" si="13"/>
        <v>0.61084905660377364</v>
      </c>
      <c r="F89">
        <f t="shared" si="14"/>
        <v>0.38915094339622647</v>
      </c>
      <c r="H89">
        <v>1974</v>
      </c>
      <c r="I89">
        <v>3723.9995706759996</v>
      </c>
      <c r="J89" s="11">
        <f t="shared" si="21"/>
        <v>0.94339611765498632</v>
      </c>
      <c r="K89">
        <f t="shared" si="16"/>
        <v>1974</v>
      </c>
      <c r="L89" s="26">
        <f t="shared" si="17"/>
        <v>2411.2900000000004</v>
      </c>
      <c r="M89" s="26">
        <f t="shared" si="18"/>
        <v>1536.1500000000003</v>
      </c>
      <c r="N89" s="26">
        <f t="shared" si="19"/>
        <v>3947.4400000000005</v>
      </c>
      <c r="T89" s="19" t="s">
        <v>152</v>
      </c>
      <c r="U89">
        <v>1974</v>
      </c>
      <c r="V89" s="20">
        <f t="shared" si="10"/>
        <v>41.989477129415448</v>
      </c>
      <c r="W89" s="20">
        <f t="shared" si="11"/>
        <v>65.679894205003649</v>
      </c>
      <c r="X89" s="20">
        <f t="shared" si="12"/>
        <v>107.6693713344191</v>
      </c>
      <c r="AA89">
        <f t="shared" si="20"/>
        <v>0.61084905660377364</v>
      </c>
    </row>
    <row r="90" spans="1:27" x14ac:dyDescent="0.3">
      <c r="A90">
        <v>1975</v>
      </c>
      <c r="B90" s="3">
        <v>2695.2450000000003</v>
      </c>
      <c r="C90" s="3">
        <v>1657.18</v>
      </c>
      <c r="D90" s="3">
        <v>4352.4250000000002</v>
      </c>
      <c r="E90">
        <f t="shared" si="13"/>
        <v>0.61925133689839573</v>
      </c>
      <c r="F90">
        <f t="shared" si="14"/>
        <v>0.38074866310160427</v>
      </c>
      <c r="H90">
        <v>1975</v>
      </c>
      <c r="I90">
        <v>4149.585698642999</v>
      </c>
      <c r="J90" s="11">
        <f t="shared" si="21"/>
        <v>0.9533962557983191</v>
      </c>
      <c r="K90">
        <f t="shared" si="16"/>
        <v>1975</v>
      </c>
      <c r="L90" s="26">
        <f>B90</f>
        <v>2695.2450000000003</v>
      </c>
      <c r="M90" s="26">
        <f t="shared" si="18"/>
        <v>1657.18</v>
      </c>
      <c r="N90" s="26">
        <f t="shared" si="19"/>
        <v>4352.4250000000002</v>
      </c>
      <c r="T90" s="19" t="s">
        <v>152</v>
      </c>
      <c r="U90">
        <v>1975</v>
      </c>
      <c r="V90" s="20">
        <f t="shared" si="10"/>
        <v>46.934183895620741</v>
      </c>
      <c r="W90" s="20">
        <f t="shared" si="11"/>
        <v>70.854673748428155</v>
      </c>
      <c r="X90" s="20">
        <f t="shared" si="12"/>
        <v>117.7888576440489</v>
      </c>
      <c r="AA90">
        <f t="shared" si="20"/>
        <v>0.61925133689839573</v>
      </c>
    </row>
    <row r="91" spans="1:27" x14ac:dyDescent="0.3">
      <c r="H91">
        <v>1976</v>
      </c>
      <c r="I91">
        <v>3677.4371144280003</v>
      </c>
      <c r="J91" s="11">
        <f t="shared" si="21"/>
        <v>1.0005392840962548</v>
      </c>
      <c r="K91">
        <f>A103</f>
        <v>1976</v>
      </c>
      <c r="L91" s="26">
        <f>B103</f>
        <v>2169.895</v>
      </c>
      <c r="M91" s="26">
        <f t="shared" ref="M91:N91" si="22">C103</f>
        <v>1505.5600000000002</v>
      </c>
      <c r="N91" s="26">
        <f t="shared" si="22"/>
        <v>3675.4549999999999</v>
      </c>
      <c r="T91" s="19" t="s">
        <v>152</v>
      </c>
      <c r="U91">
        <v>1976</v>
      </c>
      <c r="V91" s="20">
        <f t="shared" si="10"/>
        <v>37.785897372664806</v>
      </c>
      <c r="W91" s="20">
        <f t="shared" si="11"/>
        <v>64.371982891830399</v>
      </c>
      <c r="X91" s="20">
        <f t="shared" si="12"/>
        <v>102.1578802644952</v>
      </c>
      <c r="AA91">
        <f t="shared" si="20"/>
        <v>0.59037452505880228</v>
      </c>
    </row>
    <row r="92" spans="1:27" x14ac:dyDescent="0.3">
      <c r="A92" s="4" t="s">
        <v>117</v>
      </c>
      <c r="B92" s="5">
        <f>AVERAGE(B44:B90)</f>
        <v>3648.727659574467</v>
      </c>
      <c r="C92" s="5">
        <f>AVERAGE(C44:C90)</f>
        <v>2410.7664893617025</v>
      </c>
      <c r="D92" s="5">
        <f>AVERAGE(D44:D90)</f>
        <v>6059.4941489361709</v>
      </c>
      <c r="E92" s="5">
        <f t="shared" ref="E92:F92" si="23">AVERAGE(E44:E90)</f>
        <v>0.6014305781284216</v>
      </c>
      <c r="F92" s="5">
        <f t="shared" si="23"/>
        <v>0.39856942187157846</v>
      </c>
      <c r="G92" s="5"/>
      <c r="H92">
        <v>1977</v>
      </c>
      <c r="I92">
        <v>2121.3479752079998</v>
      </c>
      <c r="J92" s="11">
        <f t="shared" si="21"/>
        <v>1.0012545370998116</v>
      </c>
      <c r="K92">
        <f t="shared" ref="K92:K95" si="24">A104</f>
        <v>1977</v>
      </c>
      <c r="L92" s="26">
        <f t="shared" ref="L92:L96" si="25">B104</f>
        <v>1091.2650000000001</v>
      </c>
      <c r="M92" s="26">
        <f t="shared" ref="M92:M97" si="26">C104</f>
        <v>1027.425</v>
      </c>
      <c r="N92" s="26">
        <f t="shared" ref="N92:N96" si="27">D104</f>
        <v>2118.69</v>
      </c>
      <c r="T92" s="19" t="s">
        <v>152</v>
      </c>
      <c r="U92">
        <v>1977</v>
      </c>
      <c r="V92" s="20">
        <f t="shared" si="10"/>
        <v>19.002959726798331</v>
      </c>
      <c r="W92" s="20">
        <f t="shared" si="11"/>
        <v>43.928760409840088</v>
      </c>
      <c r="X92" s="20">
        <f t="shared" si="12"/>
        <v>62.931720136638418</v>
      </c>
      <c r="AA92">
        <f t="shared" si="20"/>
        <v>0.51506591337099816</v>
      </c>
    </row>
    <row r="93" spans="1:27" x14ac:dyDescent="0.3">
      <c r="A93" s="4" t="s">
        <v>118</v>
      </c>
      <c r="B93" s="6">
        <f>STDEV(B44:B90)/B92</f>
        <v>0.26676293983065041</v>
      </c>
      <c r="C93" s="6">
        <f t="shared" ref="C93:F93" si="28">STDEV(C44:C90)/C92</f>
        <v>0.27577203143846074</v>
      </c>
      <c r="D93" s="6">
        <f t="shared" si="28"/>
        <v>0.23588850313364154</v>
      </c>
      <c r="E93" s="6">
        <f t="shared" si="28"/>
        <v>0.10250618529760537</v>
      </c>
      <c r="F93" s="6">
        <f t="shared" si="28"/>
        <v>0.15467908701019883</v>
      </c>
      <c r="G93" s="6"/>
      <c r="H93">
        <v>1978</v>
      </c>
      <c r="I93">
        <v>2872.7979932960002</v>
      </c>
      <c r="J93" s="11">
        <f t="shared" si="21"/>
        <v>1.0009260848934198</v>
      </c>
      <c r="K93">
        <f t="shared" si="24"/>
        <v>1978</v>
      </c>
      <c r="L93" s="26">
        <f t="shared" si="25"/>
        <v>1359.9250000000002</v>
      </c>
      <c r="M93" s="26">
        <f t="shared" si="26"/>
        <v>1510.2150000000004</v>
      </c>
      <c r="N93" s="26">
        <f t="shared" si="27"/>
        <v>2870.1400000000003</v>
      </c>
      <c r="T93" s="19" t="s">
        <v>152</v>
      </c>
      <c r="U93">
        <v>1978</v>
      </c>
      <c r="V93" s="20">
        <f t="shared" si="10"/>
        <v>23.681323973980856</v>
      </c>
      <c r="W93" s="20">
        <f t="shared" si="11"/>
        <v>64.571012874269826</v>
      </c>
      <c r="X93" s="20">
        <f t="shared" si="12"/>
        <v>88.252336848250678</v>
      </c>
      <c r="AA93">
        <f t="shared" si="20"/>
        <v>0.47381835032437442</v>
      </c>
    </row>
    <row r="94" spans="1:27" x14ac:dyDescent="0.3">
      <c r="H94">
        <v>1979</v>
      </c>
      <c r="I94">
        <v>3012.4413798709998</v>
      </c>
      <c r="J94" s="11">
        <f t="shared" si="21"/>
        <v>0.99999713849889593</v>
      </c>
      <c r="K94">
        <f t="shared" si="24"/>
        <v>1979</v>
      </c>
      <c r="L94" s="26">
        <f t="shared" si="25"/>
        <v>1792.8400000000004</v>
      </c>
      <c r="M94" s="26">
        <f t="shared" si="26"/>
        <v>1219.6100000000004</v>
      </c>
      <c r="N94" s="26">
        <f t="shared" si="27"/>
        <v>3012.4500000000007</v>
      </c>
      <c r="T94" s="19" t="s">
        <v>152</v>
      </c>
      <c r="U94">
        <v>1979</v>
      </c>
      <c r="V94" s="20">
        <f t="shared" si="10"/>
        <v>31.219975273277456</v>
      </c>
      <c r="W94" s="20">
        <f t="shared" si="11"/>
        <v>52.145855399124109</v>
      </c>
      <c r="X94" s="20">
        <f t="shared" si="12"/>
        <v>83.365830672401557</v>
      </c>
      <c r="AA94">
        <f t="shared" si="20"/>
        <v>0.59514348785871962</v>
      </c>
    </row>
    <row r="95" spans="1:27" x14ac:dyDescent="0.3">
      <c r="H95">
        <v>1980</v>
      </c>
      <c r="I95">
        <v>2154.598494972</v>
      </c>
      <c r="J95" s="11">
        <f t="shared" si="21"/>
        <v>1.0006169662754787</v>
      </c>
      <c r="K95">
        <f t="shared" si="24"/>
        <v>1980</v>
      </c>
      <c r="L95" s="26">
        <f t="shared" si="25"/>
        <v>1490.93</v>
      </c>
      <c r="M95" s="26">
        <f t="shared" si="26"/>
        <v>662.34</v>
      </c>
      <c r="N95" s="26">
        <f t="shared" si="27"/>
        <v>2153.27</v>
      </c>
      <c r="T95" s="19" t="s">
        <v>152</v>
      </c>
      <c r="U95">
        <v>1980</v>
      </c>
      <c r="V95" s="20">
        <f t="shared" si="10"/>
        <v>25.962605549958472</v>
      </c>
      <c r="W95" s="20">
        <f t="shared" si="11"/>
        <v>28.319123215663904</v>
      </c>
      <c r="X95" s="20">
        <f t="shared" si="12"/>
        <v>54.281728765622375</v>
      </c>
      <c r="AA95">
        <f t="shared" si="20"/>
        <v>0.69240271772699202</v>
      </c>
    </row>
    <row r="96" spans="1:27" x14ac:dyDescent="0.3">
      <c r="A96" s="1" t="s">
        <v>176</v>
      </c>
      <c r="B96" s="1" t="s">
        <v>116</v>
      </c>
      <c r="H96">
        <v>1981</v>
      </c>
      <c r="I96">
        <v>2666.6389064700002</v>
      </c>
      <c r="J96" s="11">
        <f>I96/N96</f>
        <v>0.99999583990024943</v>
      </c>
      <c r="K96">
        <f>A108</f>
        <v>1981</v>
      </c>
      <c r="L96" s="26">
        <f t="shared" si="25"/>
        <v>1923.18</v>
      </c>
      <c r="M96" s="26">
        <f t="shared" si="26"/>
        <v>743.47</v>
      </c>
      <c r="N96" s="26">
        <f t="shared" si="27"/>
        <v>2666.65</v>
      </c>
      <c r="T96" s="19" t="s">
        <v>152</v>
      </c>
      <c r="U96">
        <v>1981</v>
      </c>
      <c r="V96" s="20">
        <f t="shared" si="10"/>
        <v>33.489676739732339</v>
      </c>
      <c r="W96" s="20">
        <f t="shared" si="11"/>
        <v>31.787931481036392</v>
      </c>
      <c r="X96" s="20">
        <f t="shared" si="12"/>
        <v>65.277608220768727</v>
      </c>
      <c r="AA96">
        <f t="shared" si="20"/>
        <v>0.72119700748129678</v>
      </c>
    </row>
    <row r="97" spans="1:27" x14ac:dyDescent="0.3">
      <c r="A97" s="1" t="s">
        <v>114</v>
      </c>
      <c r="B97" t="s">
        <v>111</v>
      </c>
      <c r="C97" t="s">
        <v>110</v>
      </c>
      <c r="D97" t="s">
        <v>115</v>
      </c>
      <c r="H97">
        <v>1982</v>
      </c>
      <c r="I97">
        <v>2327.4924013109999</v>
      </c>
      <c r="J97" s="11">
        <f t="shared" ref="J97:J134" si="29">I97/N97</f>
        <v>1.0043008818938306</v>
      </c>
      <c r="K97">
        <f t="shared" ref="K97:K136" si="30">A119</f>
        <v>1982</v>
      </c>
      <c r="L97" s="26">
        <f>B109</f>
        <v>1525.51</v>
      </c>
      <c r="M97" s="26">
        <f t="shared" si="26"/>
        <v>792.01499999999999</v>
      </c>
      <c r="N97" s="26">
        <f>D109</f>
        <v>2317.5250000000001</v>
      </c>
      <c r="T97" s="19" t="s">
        <v>152</v>
      </c>
      <c r="U97">
        <v>1982</v>
      </c>
      <c r="V97" s="20">
        <f t="shared" si="10"/>
        <v>26.564771245140381</v>
      </c>
      <c r="W97" s="20">
        <f t="shared" si="11"/>
        <v>33.863529869333043</v>
      </c>
      <c r="X97" s="20">
        <f t="shared" si="12"/>
        <v>60.428301114473427</v>
      </c>
      <c r="AA97">
        <f t="shared" si="20"/>
        <v>0.65824964131994257</v>
      </c>
    </row>
    <row r="98" spans="1:27" x14ac:dyDescent="0.3">
      <c r="A98" s="2">
        <v>1971</v>
      </c>
      <c r="B98" s="3">
        <v>2731.82</v>
      </c>
      <c r="C98" s="3">
        <v>1559.4250000000002</v>
      </c>
      <c r="D98" s="3">
        <v>4291.2450000000008</v>
      </c>
      <c r="E98">
        <f t="shared" ref="E98:E109" si="31">B98/$D98</f>
        <v>0.63660313032697957</v>
      </c>
      <c r="F98">
        <f t="shared" ref="F98:F109" si="32">C98/$D98</f>
        <v>0.36339686967302026</v>
      </c>
      <c r="H98">
        <v>1983</v>
      </c>
      <c r="I98">
        <v>4242.6959504159995</v>
      </c>
      <c r="J98" s="11">
        <f t="shared" si="29"/>
        <v>1.0090728407545591</v>
      </c>
      <c r="K98">
        <f t="shared" si="30"/>
        <v>1983</v>
      </c>
      <c r="L98" s="20">
        <f>B120</f>
        <v>2847.99204998</v>
      </c>
      <c r="M98" s="20">
        <f>C120</f>
        <v>1356.5566991899998</v>
      </c>
      <c r="N98" s="20">
        <f>D120</f>
        <v>4204.5487491699996</v>
      </c>
      <c r="T98" s="19" t="s">
        <v>152</v>
      </c>
      <c r="U98">
        <v>1983</v>
      </c>
      <c r="V98" s="20">
        <f t="shared" si="10"/>
        <v>49.594074975383386</v>
      </c>
      <c r="W98" s="20">
        <f t="shared" si="11"/>
        <v>58.001172076872777</v>
      </c>
      <c r="X98" s="20">
        <f t="shared" si="12"/>
        <v>107.59524705225616</v>
      </c>
      <c r="AA98">
        <f t="shared" si="20"/>
        <v>0.67735974057672865</v>
      </c>
    </row>
    <row r="99" spans="1:27" x14ac:dyDescent="0.3">
      <c r="A99" s="2">
        <v>1972</v>
      </c>
      <c r="B99" s="3">
        <v>2200.4850000000001</v>
      </c>
      <c r="C99" s="3">
        <v>1546.7900000000002</v>
      </c>
      <c r="D99" s="3">
        <v>3747.2750000000005</v>
      </c>
      <c r="E99">
        <f t="shared" si="31"/>
        <v>0.58722271517302571</v>
      </c>
      <c r="F99">
        <f t="shared" si="32"/>
        <v>0.41277728482697423</v>
      </c>
      <c r="H99">
        <v>1984</v>
      </c>
      <c r="I99">
        <v>3903.5494452570001</v>
      </c>
      <c r="J99" s="11">
        <f t="shared" si="29"/>
        <v>1.0106623647750996</v>
      </c>
      <c r="K99">
        <f t="shared" si="30"/>
        <v>1984</v>
      </c>
      <c r="L99" s="20">
        <f t="shared" ref="L99:L112" si="33">B121</f>
        <v>2397.3214249600005</v>
      </c>
      <c r="M99" s="20">
        <f t="shared" ref="M99:M112" si="34">C121</f>
        <v>1465.0460493899998</v>
      </c>
      <c r="N99" s="20">
        <f t="shared" ref="N99:N112" si="35">D121</f>
        <v>3862.3674743500005</v>
      </c>
      <c r="T99" s="19" t="s">
        <v>152</v>
      </c>
      <c r="U99">
        <v>1984</v>
      </c>
      <c r="V99" s="20">
        <f t="shared" si="10"/>
        <v>41.746232574769344</v>
      </c>
      <c r="W99" s="20">
        <f t="shared" si="11"/>
        <v>62.639761435662997</v>
      </c>
      <c r="X99" s="20">
        <f t="shared" si="12"/>
        <v>104.38599401043234</v>
      </c>
      <c r="AA99">
        <f t="shared" si="20"/>
        <v>0.62068703738849884</v>
      </c>
    </row>
    <row r="100" spans="1:27" x14ac:dyDescent="0.3">
      <c r="A100" s="2">
        <v>1973</v>
      </c>
      <c r="B100" s="3">
        <v>2511.04</v>
      </c>
      <c r="C100" s="3">
        <v>1299.4100000000001</v>
      </c>
      <c r="D100" s="3">
        <v>3810.45</v>
      </c>
      <c r="E100">
        <f t="shared" si="31"/>
        <v>0.65898778359511345</v>
      </c>
      <c r="F100">
        <f t="shared" si="32"/>
        <v>0.3410122164048866</v>
      </c>
      <c r="H100">
        <v>1985</v>
      </c>
      <c r="I100">
        <v>6124.6343190340003</v>
      </c>
      <c r="J100" s="11">
        <f t="shared" si="29"/>
        <v>1.0074468854751972</v>
      </c>
      <c r="K100">
        <f t="shared" si="30"/>
        <v>1985</v>
      </c>
      <c r="L100" s="20">
        <f t="shared" si="33"/>
        <v>4014.39917186</v>
      </c>
      <c r="M100" s="20">
        <f t="shared" si="34"/>
        <v>2064.96283455</v>
      </c>
      <c r="N100" s="20">
        <f t="shared" si="35"/>
        <v>6079.3620064099996</v>
      </c>
      <c r="T100" s="19" t="s">
        <v>152</v>
      </c>
      <c r="U100">
        <v>1985</v>
      </c>
      <c r="V100" s="20">
        <f t="shared" si="10"/>
        <v>69.905536959536079</v>
      </c>
      <c r="W100" s="20">
        <f t="shared" si="11"/>
        <v>88.289906916973223</v>
      </c>
      <c r="X100" s="20">
        <f t="shared" si="12"/>
        <v>158.1954438765093</v>
      </c>
      <c r="AA100">
        <f t="shared" si="20"/>
        <v>0.66033231244121837</v>
      </c>
    </row>
    <row r="101" spans="1:27" x14ac:dyDescent="0.3">
      <c r="A101" s="2">
        <v>1974</v>
      </c>
      <c r="B101" s="3">
        <v>2203.81</v>
      </c>
      <c r="C101" s="3">
        <v>1523.5150000000001</v>
      </c>
      <c r="D101" s="3">
        <v>3727.3249999999998</v>
      </c>
      <c r="E101">
        <f t="shared" si="31"/>
        <v>0.59125780553077611</v>
      </c>
      <c r="F101">
        <f t="shared" si="32"/>
        <v>0.40874219446922394</v>
      </c>
      <c r="H101">
        <v>1986</v>
      </c>
      <c r="I101">
        <v>7055.634211702999</v>
      </c>
      <c r="J101" s="11">
        <f t="shared" si="29"/>
        <v>1.0068221757322176</v>
      </c>
      <c r="K101">
        <f t="shared" si="30"/>
        <v>1986</v>
      </c>
      <c r="L101" s="20">
        <f t="shared" si="33"/>
        <v>4561.3907469899996</v>
      </c>
      <c r="M101" s="20">
        <f t="shared" si="34"/>
        <v>2446.4348470099999</v>
      </c>
      <c r="N101" s="20">
        <f t="shared" si="35"/>
        <v>7007.8255939999999</v>
      </c>
      <c r="T101" s="19" t="s">
        <v>152</v>
      </c>
      <c r="U101">
        <v>1986</v>
      </c>
      <c r="V101" s="20">
        <f t="shared" si="10"/>
        <v>79.430683347529254</v>
      </c>
      <c r="W101" s="20">
        <f t="shared" si="11"/>
        <v>104.60019004071935</v>
      </c>
      <c r="X101" s="20">
        <f t="shared" si="12"/>
        <v>184.03087338824861</v>
      </c>
      <c r="AA101">
        <f t="shared" si="20"/>
        <v>0.65089958158995809</v>
      </c>
    </row>
    <row r="102" spans="1:27" x14ac:dyDescent="0.3">
      <c r="A102" s="2">
        <v>1975</v>
      </c>
      <c r="B102" s="3">
        <v>2523.0100000000002</v>
      </c>
      <c r="C102" s="3">
        <v>1628.585</v>
      </c>
      <c r="D102" s="3">
        <v>4151.5950000000003</v>
      </c>
      <c r="E102">
        <f t="shared" si="31"/>
        <v>0.6077206471247798</v>
      </c>
      <c r="F102">
        <f t="shared" si="32"/>
        <v>0.39227935287522026</v>
      </c>
      <c r="H102">
        <v>1987</v>
      </c>
      <c r="I102">
        <v>7108.837975469999</v>
      </c>
      <c r="J102" s="11">
        <f t="shared" si="29"/>
        <v>1.0004539170982316</v>
      </c>
      <c r="K102">
        <f t="shared" si="30"/>
        <v>1987</v>
      </c>
      <c r="L102" s="20">
        <f t="shared" si="33"/>
        <v>4632.2020390800008</v>
      </c>
      <c r="M102" s="20">
        <f t="shared" si="34"/>
        <v>2473.4105773299998</v>
      </c>
      <c r="N102" s="20">
        <f t="shared" si="35"/>
        <v>7105.6126164100006</v>
      </c>
      <c r="T102" s="19" t="s">
        <v>152</v>
      </c>
      <c r="U102">
        <v>1987</v>
      </c>
      <c r="V102" s="20">
        <f t="shared" si="10"/>
        <v>80.663769840534016</v>
      </c>
      <c r="W102" s="20">
        <f t="shared" si="11"/>
        <v>105.75356901641854</v>
      </c>
      <c r="X102" s="20">
        <f t="shared" si="12"/>
        <v>186.41733885695254</v>
      </c>
      <c r="AA102">
        <f t="shared" si="20"/>
        <v>0.65190748344234228</v>
      </c>
    </row>
    <row r="103" spans="1:27" x14ac:dyDescent="0.3">
      <c r="A103" s="2">
        <v>1976</v>
      </c>
      <c r="B103" s="3">
        <v>2169.895</v>
      </c>
      <c r="C103" s="3">
        <v>1505.5600000000002</v>
      </c>
      <c r="D103" s="3">
        <v>3675.4549999999999</v>
      </c>
      <c r="E103">
        <f t="shared" si="31"/>
        <v>0.59037452505880228</v>
      </c>
      <c r="F103">
        <f t="shared" si="32"/>
        <v>0.40962547494119783</v>
      </c>
      <c r="H103">
        <v>1988</v>
      </c>
      <c r="I103">
        <v>7554.3920081630004</v>
      </c>
      <c r="J103" s="11">
        <f t="shared" si="29"/>
        <v>0.99973031702301041</v>
      </c>
      <c r="K103">
        <f t="shared" si="30"/>
        <v>1988</v>
      </c>
      <c r="L103" s="20">
        <f t="shared" si="33"/>
        <v>4836.4259104700004</v>
      </c>
      <c r="M103" s="20">
        <f t="shared" si="34"/>
        <v>2720.0039381899996</v>
      </c>
      <c r="N103" s="20">
        <f t="shared" si="35"/>
        <v>7556.4298486600001</v>
      </c>
      <c r="T103" s="19" t="s">
        <v>152</v>
      </c>
      <c r="U103">
        <v>1988</v>
      </c>
      <c r="V103" s="20">
        <f t="shared" si="10"/>
        <v>84.220062769634652</v>
      </c>
      <c r="W103" s="20">
        <f t="shared" si="11"/>
        <v>116.29695726166872</v>
      </c>
      <c r="X103" s="20">
        <f t="shared" si="12"/>
        <v>200.51702003130339</v>
      </c>
      <c r="AA103">
        <f t="shared" si="20"/>
        <v>0.64004113150440423</v>
      </c>
    </row>
    <row r="104" spans="1:27" x14ac:dyDescent="0.3">
      <c r="A104" s="2">
        <v>1977</v>
      </c>
      <c r="B104" s="3">
        <v>1091.2650000000001</v>
      </c>
      <c r="C104" s="3">
        <v>1027.425</v>
      </c>
      <c r="D104" s="3">
        <v>2118.69</v>
      </c>
      <c r="E104">
        <f t="shared" si="31"/>
        <v>0.51506591337099816</v>
      </c>
      <c r="F104">
        <f t="shared" si="32"/>
        <v>0.48493408662900184</v>
      </c>
      <c r="H104">
        <v>1989</v>
      </c>
      <c r="I104">
        <v>6337.4347133789997</v>
      </c>
      <c r="J104" s="11">
        <f t="shared" si="29"/>
        <v>1.0025581557158429</v>
      </c>
      <c r="K104">
        <f t="shared" si="30"/>
        <v>1989</v>
      </c>
      <c r="L104" s="20">
        <f t="shared" si="33"/>
        <v>3798.3001148399999</v>
      </c>
      <c r="M104" s="20">
        <f t="shared" si="34"/>
        <v>2522.96382107</v>
      </c>
      <c r="N104" s="20">
        <f t="shared" si="35"/>
        <v>6321.2639359099994</v>
      </c>
      <c r="T104" s="19" t="s">
        <v>152</v>
      </c>
      <c r="U104">
        <v>1989</v>
      </c>
      <c r="V104" s="20">
        <f t="shared" si="10"/>
        <v>66.142453127881851</v>
      </c>
      <c r="W104" s="20">
        <f t="shared" si="11"/>
        <v>107.87227604786597</v>
      </c>
      <c r="X104" s="20">
        <f t="shared" si="12"/>
        <v>174.01472917574782</v>
      </c>
      <c r="AA104">
        <f t="shared" si="20"/>
        <v>0.60087668437043396</v>
      </c>
    </row>
    <row r="105" spans="1:27" x14ac:dyDescent="0.3">
      <c r="A105" s="2">
        <v>1978</v>
      </c>
      <c r="B105" s="3">
        <v>1359.9250000000002</v>
      </c>
      <c r="C105" s="3">
        <v>1510.2150000000004</v>
      </c>
      <c r="D105" s="3">
        <v>2870.1400000000003</v>
      </c>
      <c r="E105">
        <f t="shared" si="31"/>
        <v>0.47381835032437442</v>
      </c>
      <c r="F105">
        <f t="shared" si="32"/>
        <v>0.52618164967562564</v>
      </c>
      <c r="H105">
        <v>1990</v>
      </c>
      <c r="I105">
        <v>6470.4367924349999</v>
      </c>
      <c r="J105" s="11">
        <f t="shared" si="29"/>
        <v>1.0024872231686544</v>
      </c>
      <c r="K105">
        <f t="shared" si="30"/>
        <v>1990</v>
      </c>
      <c r="L105" s="20">
        <f t="shared" si="33"/>
        <v>3531.4749562399998</v>
      </c>
      <c r="M105" s="20">
        <f t="shared" si="34"/>
        <v>2922.9083445099991</v>
      </c>
      <c r="N105" s="20">
        <f t="shared" si="35"/>
        <v>6454.3833007499989</v>
      </c>
      <c r="T105" s="19" t="s">
        <v>152</v>
      </c>
      <c r="U105">
        <v>1990</v>
      </c>
      <c r="V105" s="20">
        <f t="shared" si="10"/>
        <v>61.496040255690055</v>
      </c>
      <c r="W105" s="20">
        <f t="shared" si="11"/>
        <v>124.97237303540608</v>
      </c>
      <c r="X105" s="20">
        <f t="shared" si="12"/>
        <v>186.46841329109614</v>
      </c>
      <c r="AA105">
        <f t="shared" si="20"/>
        <v>0.5471436683702442</v>
      </c>
    </row>
    <row r="106" spans="1:27" x14ac:dyDescent="0.3">
      <c r="A106" s="2">
        <v>1979</v>
      </c>
      <c r="B106" s="3">
        <v>1792.8400000000004</v>
      </c>
      <c r="C106" s="3">
        <v>1219.6100000000004</v>
      </c>
      <c r="D106" s="3">
        <v>3012.4500000000007</v>
      </c>
      <c r="E106">
        <f t="shared" si="31"/>
        <v>0.59514348785871962</v>
      </c>
      <c r="F106">
        <f t="shared" si="32"/>
        <v>0.40485651214128038</v>
      </c>
      <c r="H106">
        <v>1991</v>
      </c>
      <c r="I106">
        <v>5778.8318456329998</v>
      </c>
      <c r="J106" s="11">
        <f t="shared" si="29"/>
        <v>1.0003832292777017</v>
      </c>
      <c r="K106">
        <f t="shared" si="30"/>
        <v>1991</v>
      </c>
      <c r="L106" s="20">
        <f t="shared" si="33"/>
        <v>3700.3664851999997</v>
      </c>
      <c r="M106" s="20">
        <f t="shared" si="34"/>
        <v>2076.2515912600002</v>
      </c>
      <c r="N106" s="20">
        <f t="shared" si="35"/>
        <v>5776.6180764599994</v>
      </c>
      <c r="T106" s="19" t="s">
        <v>152</v>
      </c>
      <c r="U106">
        <v>1991</v>
      </c>
      <c r="V106" s="20">
        <f t="shared" si="10"/>
        <v>64.437066425341115</v>
      </c>
      <c r="W106" s="20">
        <f t="shared" si="11"/>
        <v>88.772570944847345</v>
      </c>
      <c r="X106" s="20">
        <f t="shared" si="12"/>
        <v>153.20963737018846</v>
      </c>
      <c r="AA106">
        <f t="shared" si="20"/>
        <v>0.64057662047611796</v>
      </c>
    </row>
    <row r="107" spans="1:27" x14ac:dyDescent="0.3">
      <c r="A107" s="2">
        <v>1980</v>
      </c>
      <c r="B107" s="3">
        <v>1490.93</v>
      </c>
      <c r="C107" s="3">
        <v>662.34</v>
      </c>
      <c r="D107" s="3">
        <v>2153.27</v>
      </c>
      <c r="E107">
        <f t="shared" si="31"/>
        <v>0.69240271772699202</v>
      </c>
      <c r="F107">
        <f t="shared" si="32"/>
        <v>0.30759728227300803</v>
      </c>
      <c r="H107">
        <v>1992</v>
      </c>
      <c r="I107">
        <v>6530.2818637210003</v>
      </c>
      <c r="J107" s="11">
        <f t="shared" si="29"/>
        <v>1.0000606196677144</v>
      </c>
      <c r="K107">
        <f t="shared" si="30"/>
        <v>1992</v>
      </c>
      <c r="L107" s="20">
        <f t="shared" si="33"/>
        <v>4149.42443069</v>
      </c>
      <c r="M107" s="20">
        <f t="shared" si="34"/>
        <v>2380.4615935100001</v>
      </c>
      <c r="N107" s="20">
        <f t="shared" si="35"/>
        <v>6529.8860242000001</v>
      </c>
      <c r="T107" s="19" t="s">
        <v>152</v>
      </c>
      <c r="U107">
        <v>1992</v>
      </c>
      <c r="V107" s="20">
        <f t="shared" si="10"/>
        <v>72.256826110793583</v>
      </c>
      <c r="W107" s="20">
        <f t="shared" si="11"/>
        <v>101.77942624145504</v>
      </c>
      <c r="X107" s="20">
        <f t="shared" si="12"/>
        <v>174.03625235224862</v>
      </c>
      <c r="AA107">
        <f t="shared" si="20"/>
        <v>0.63545127974854065</v>
      </c>
    </row>
    <row r="108" spans="1:27" x14ac:dyDescent="0.3">
      <c r="A108" s="2">
        <v>1981</v>
      </c>
      <c r="B108" s="3">
        <v>1923.18</v>
      </c>
      <c r="C108" s="3">
        <v>743.47</v>
      </c>
      <c r="D108" s="3">
        <v>2666.65</v>
      </c>
      <c r="E108">
        <f t="shared" si="31"/>
        <v>0.72119700748129678</v>
      </c>
      <c r="F108">
        <f t="shared" si="32"/>
        <v>0.27880299251870322</v>
      </c>
      <c r="H108">
        <v>1993</v>
      </c>
      <c r="I108">
        <v>7507.8295519149997</v>
      </c>
      <c r="J108" s="11">
        <f t="shared" si="29"/>
        <v>1.0000097637180239</v>
      </c>
      <c r="K108">
        <f t="shared" si="30"/>
        <v>1993</v>
      </c>
      <c r="L108" s="20">
        <f t="shared" si="33"/>
        <v>4092.5408254499998</v>
      </c>
      <c r="M108" s="20">
        <f t="shared" si="34"/>
        <v>3415.2154228499999</v>
      </c>
      <c r="N108" s="20">
        <f t="shared" si="35"/>
        <v>7507.7562483000002</v>
      </c>
      <c r="T108" s="19" t="s">
        <v>152</v>
      </c>
      <c r="U108">
        <v>1993</v>
      </c>
      <c r="V108" s="20">
        <f t="shared" ref="V108" si="36">$R$137*L108</f>
        <v>71.266272157820822</v>
      </c>
      <c r="W108" s="20">
        <f t="shared" ref="W108" si="37">$S$137*M108</f>
        <v>146.02153934191631</v>
      </c>
      <c r="X108" s="20">
        <f t="shared" ref="X108" si="38">SUM(V108:W108)</f>
        <v>217.28781149973713</v>
      </c>
      <c r="AA108">
        <f t="shared" si="20"/>
        <v>0.54510837727006445</v>
      </c>
    </row>
    <row r="109" spans="1:27" x14ac:dyDescent="0.3">
      <c r="A109" s="2">
        <v>1982</v>
      </c>
      <c r="B109" s="3">
        <v>1525.51</v>
      </c>
      <c r="C109" s="3">
        <v>792.01499999999999</v>
      </c>
      <c r="D109" s="3">
        <v>2317.5250000000001</v>
      </c>
      <c r="E109">
        <f t="shared" si="31"/>
        <v>0.65824964131994257</v>
      </c>
      <c r="F109">
        <f t="shared" si="32"/>
        <v>0.34175035868005738</v>
      </c>
      <c r="H109">
        <v>1994</v>
      </c>
      <c r="I109">
        <v>6902.678888643999</v>
      </c>
      <c r="J109" s="11">
        <f t="shared" si="29"/>
        <v>1.0001019584519306</v>
      </c>
      <c r="K109">
        <f t="shared" si="30"/>
        <v>1994</v>
      </c>
      <c r="L109" s="20">
        <f t="shared" si="33"/>
        <v>3397.9157697099999</v>
      </c>
      <c r="M109" s="20">
        <f t="shared" si="34"/>
        <v>3504.0594042299999</v>
      </c>
      <c r="N109" s="20">
        <f t="shared" si="35"/>
        <v>6901.9751739399999</v>
      </c>
      <c r="T109" s="19" t="s">
        <v>152</v>
      </c>
      <c r="U109">
        <v>1994</v>
      </c>
      <c r="V109" s="20">
        <f>$R$137*L109</f>
        <v>59.170280845488563</v>
      </c>
      <c r="W109" s="20">
        <f>$S$137*M109</f>
        <v>149.82016792492558</v>
      </c>
      <c r="X109" s="20">
        <f>SUM(V109:W109)</f>
        <v>208.99044877041416</v>
      </c>
      <c r="AA109">
        <f t="shared" si="20"/>
        <v>0.49231063341688264</v>
      </c>
    </row>
    <row r="110" spans="1:27" x14ac:dyDescent="0.3">
      <c r="H110">
        <v>1995</v>
      </c>
      <c r="I110">
        <v>5167.0398748429998</v>
      </c>
      <c r="J110" s="11">
        <f t="shared" si="29"/>
        <v>1.0007410983020044</v>
      </c>
      <c r="K110">
        <f t="shared" si="30"/>
        <v>1995</v>
      </c>
      <c r="L110" s="20">
        <f t="shared" si="33"/>
        <v>3094.7320180700003</v>
      </c>
      <c r="M110" s="20">
        <f t="shared" si="34"/>
        <v>2068.4814080700003</v>
      </c>
      <c r="N110" s="20">
        <f t="shared" si="35"/>
        <v>5163.2134261400006</v>
      </c>
      <c r="T110" s="21" t="s">
        <v>153</v>
      </c>
      <c r="U110" s="22">
        <v>1995</v>
      </c>
      <c r="V110" s="23">
        <f>$P$137*L110</f>
        <v>64.294395688428949</v>
      </c>
      <c r="W110" s="23">
        <f>$Q$137*M110</f>
        <v>111.90405404956113</v>
      </c>
      <c r="X110" s="23">
        <f>SUM(V110:W110)</f>
        <v>176.19844973799007</v>
      </c>
      <c r="AA110">
        <f t="shared" si="20"/>
        <v>0.59938099835311487</v>
      </c>
    </row>
    <row r="111" spans="1:27" x14ac:dyDescent="0.3">
      <c r="A111" s="4" t="s">
        <v>117</v>
      </c>
      <c r="B111" s="5">
        <f>AVERAGE(B98:B109)</f>
        <v>1960.3091666666667</v>
      </c>
      <c r="C111" s="5">
        <f>AVERAGE(C98:C109)</f>
        <v>1251.53</v>
      </c>
      <c r="D111" s="5">
        <f>AVERAGE(D98:D109)</f>
        <v>3211.8391666666666</v>
      </c>
      <c r="E111" s="5">
        <f>AVERAGE(E98:E109)</f>
        <v>0.61067031040765007</v>
      </c>
      <c r="F111" s="5">
        <f>AVERAGE(F98:F109)</f>
        <v>0.38932968959234993</v>
      </c>
      <c r="G111" s="5"/>
      <c r="H111">
        <v>1996</v>
      </c>
      <c r="I111">
        <v>5898.5366489279995</v>
      </c>
      <c r="J111" s="11">
        <f t="shared" si="29"/>
        <v>1.0154102415263861</v>
      </c>
      <c r="K111">
        <f t="shared" si="30"/>
        <v>1996</v>
      </c>
      <c r="L111" s="20">
        <f t="shared" si="33"/>
        <v>3410.3773842600003</v>
      </c>
      <c r="M111" s="20">
        <f t="shared" si="34"/>
        <v>2398.6408900299998</v>
      </c>
      <c r="N111" s="20">
        <f t="shared" si="35"/>
        <v>5809.0182742899997</v>
      </c>
      <c r="T111" s="19" t="s">
        <v>152</v>
      </c>
      <c r="U111">
        <v>1996</v>
      </c>
      <c r="V111" s="20">
        <f>$P$137*L111</f>
        <v>70.85206464087517</v>
      </c>
      <c r="W111" s="20">
        <f>$Q$137*M111</f>
        <v>129.76555590792182</v>
      </c>
      <c r="X111" s="20">
        <f>SUM(V111:W111)</f>
        <v>200.61762054879699</v>
      </c>
      <c r="AA111">
        <f t="shared" si="20"/>
        <v>0.58708325972288833</v>
      </c>
    </row>
    <row r="112" spans="1:27" x14ac:dyDescent="0.3">
      <c r="A112" s="4" t="s">
        <v>118</v>
      </c>
      <c r="B112" s="6">
        <f>STDEV(B98:B109)/B111</f>
        <v>0.26330212054614799</v>
      </c>
      <c r="C112" s="6">
        <f>STDEV(C98:C109)/C111</f>
        <v>0.28500582914138856</v>
      </c>
      <c r="D112" s="6">
        <f>STDEV(D98:D109)/D111</f>
        <v>0.24376852894877776</v>
      </c>
      <c r="E112" s="6">
        <f>STDEV(E98:E109)/E111</f>
        <v>0.1143345082026984</v>
      </c>
      <c r="F112" s="6">
        <f>STDEV(F98:F109)/F111</f>
        <v>0.17933564143940514</v>
      </c>
      <c r="G112" s="6"/>
      <c r="H112">
        <v>1997</v>
      </c>
      <c r="I112">
        <v>6596.7829032489999</v>
      </c>
      <c r="J112" s="11">
        <f t="shared" si="29"/>
        <v>1.0171183797102106</v>
      </c>
      <c r="K112">
        <f t="shared" si="30"/>
        <v>1997</v>
      </c>
      <c r="L112" s="20">
        <f t="shared" si="33"/>
        <v>4069.5234903399996</v>
      </c>
      <c r="M112" s="20">
        <f t="shared" si="34"/>
        <v>2416.2337576299997</v>
      </c>
      <c r="N112" s="20">
        <f t="shared" si="35"/>
        <v>6485.7572479699993</v>
      </c>
      <c r="P112" t="s">
        <v>147</v>
      </c>
      <c r="Q112" t="s">
        <v>147</v>
      </c>
      <c r="R112" t="s">
        <v>148</v>
      </c>
      <c r="S112" t="s">
        <v>148</v>
      </c>
      <c r="T112" s="19" t="s">
        <v>152</v>
      </c>
      <c r="U112">
        <v>1997</v>
      </c>
      <c r="V112" s="20">
        <f>$P$137*L112</f>
        <v>84.546109977706678</v>
      </c>
      <c r="W112" s="20">
        <f>$Q$137*M112</f>
        <v>130.71732332488597</v>
      </c>
      <c r="X112" s="20">
        <f>SUM(V112:W112)</f>
        <v>215.26343330259266</v>
      </c>
      <c r="AA112">
        <f t="shared" si="20"/>
        <v>0.6274554126449513</v>
      </c>
    </row>
    <row r="113" spans="1:27" x14ac:dyDescent="0.3">
      <c r="A113" s="4"/>
      <c r="B113" s="6"/>
      <c r="C113" s="6"/>
      <c r="D113" s="6"/>
      <c r="E113" s="6"/>
      <c r="F113" s="6"/>
      <c r="G113" s="6"/>
      <c r="H113">
        <v>1998</v>
      </c>
      <c r="I113">
        <v>6782.9887460720001</v>
      </c>
      <c r="J113" s="11">
        <f t="shared" si="29"/>
        <v>1.0547933337892985</v>
      </c>
      <c r="K113">
        <f t="shared" si="30"/>
        <v>1998</v>
      </c>
      <c r="L113" s="20">
        <f t="shared" ref="L113:N113" si="39">B135</f>
        <v>4051.3441938199999</v>
      </c>
      <c r="M113" s="20">
        <f t="shared" si="39"/>
        <v>2379.2887356699998</v>
      </c>
      <c r="N113" s="20">
        <f t="shared" si="39"/>
        <v>6430.6329294899997</v>
      </c>
      <c r="P113" s="16">
        <v>2.1093624309808399E-2</v>
      </c>
      <c r="Q113" s="16">
        <v>6.7784712100589298E-2</v>
      </c>
      <c r="R113">
        <v>1.85336822427071E-2</v>
      </c>
      <c r="S113">
        <v>5.7776163501628897E-2</v>
      </c>
      <c r="T113" t="s">
        <v>150</v>
      </c>
      <c r="U113">
        <v>1998</v>
      </c>
      <c r="V113" s="20">
        <f>P113*L113</f>
        <v>85.457532374162668</v>
      </c>
      <c r="W113" s="20">
        <f t="shared" ref="W113:W134" si="40">Q113*M113</f>
        <v>161.27940195156606</v>
      </c>
      <c r="X113" s="20">
        <f t="shared" ref="X113:X134" si="41">SUM(V113:W113)</f>
        <v>246.73693432572873</v>
      </c>
      <c r="AA113">
        <f t="shared" si="20"/>
        <v>0.63000706746004609</v>
      </c>
    </row>
    <row r="114" spans="1:27" x14ac:dyDescent="0.3">
      <c r="H114">
        <v>1999</v>
      </c>
      <c r="I114">
        <v>6743.0822580659997</v>
      </c>
      <c r="J114" s="11">
        <f t="shared" si="29"/>
        <v>1.0265875053009843</v>
      </c>
      <c r="K114">
        <f t="shared" si="30"/>
        <v>1999</v>
      </c>
      <c r="L114" s="20">
        <f t="shared" ref="L114:N114" si="42">B136</f>
        <v>4191.5007057000003</v>
      </c>
      <c r="M114" s="20">
        <f t="shared" si="42"/>
        <v>2376.9430199900003</v>
      </c>
      <c r="N114" s="20">
        <f t="shared" si="42"/>
        <v>6568.4437256900001</v>
      </c>
      <c r="P114" s="16">
        <v>1.28491995651081E-2</v>
      </c>
      <c r="Q114" s="16">
        <v>6.2461274049248498E-2</v>
      </c>
      <c r="R114">
        <v>1.18084700304371E-2</v>
      </c>
      <c r="S114">
        <v>4.8905985421504601E-2</v>
      </c>
      <c r="T114" t="s">
        <v>150</v>
      </c>
      <c r="U114">
        <v>1999</v>
      </c>
      <c r="V114" s="20">
        <f t="shared" ref="V114:V133" si="43">P114*L114</f>
        <v>53.857429044830738</v>
      </c>
      <c r="W114" s="20">
        <f t="shared" si="40"/>
        <v>148.46688937104375</v>
      </c>
      <c r="X114" s="20">
        <f t="shared" si="41"/>
        <v>202.32431841587447</v>
      </c>
      <c r="AA114">
        <f t="shared" si="20"/>
        <v>0.63812691114434306</v>
      </c>
    </row>
    <row r="115" spans="1:27" x14ac:dyDescent="0.3">
      <c r="A115" s="1" t="s">
        <v>1</v>
      </c>
      <c r="B115" t="s">
        <v>51</v>
      </c>
      <c r="H115">
        <v>2000</v>
      </c>
      <c r="I115">
        <v>5619.2352150549996</v>
      </c>
      <c r="J115" s="11">
        <f t="shared" si="29"/>
        <v>1.0222568944364432</v>
      </c>
      <c r="K115">
        <f t="shared" si="30"/>
        <v>2000</v>
      </c>
      <c r="L115" s="20">
        <f t="shared" ref="L115:N115" si="44">B137</f>
        <v>3310.0980389399997</v>
      </c>
      <c r="M115" s="20">
        <f t="shared" si="44"/>
        <v>2186.7934426799998</v>
      </c>
      <c r="N115" s="20">
        <f t="shared" si="44"/>
        <v>5496.8914816199995</v>
      </c>
      <c r="P115" s="16">
        <v>1.6572878875739602E-2</v>
      </c>
      <c r="Q115" s="16">
        <v>5.4756317932218197E-2</v>
      </c>
      <c r="R115">
        <v>1.5043162742682799E-2</v>
      </c>
      <c r="S115">
        <v>4.8970169796237799E-2</v>
      </c>
      <c r="T115" t="s">
        <v>150</v>
      </c>
      <c r="U115">
        <v>2000</v>
      </c>
      <c r="V115" s="20">
        <f t="shared" si="43"/>
        <v>54.857853866175802</v>
      </c>
      <c r="W115" s="20">
        <f t="shared" si="40"/>
        <v>119.74075699947603</v>
      </c>
      <c r="X115" s="20">
        <f t="shared" si="41"/>
        <v>174.59861086565184</v>
      </c>
      <c r="AA115">
        <f t="shared" si="20"/>
        <v>0.60217634821571453</v>
      </c>
    </row>
    <row r="116" spans="1:27" x14ac:dyDescent="0.3">
      <c r="H116">
        <v>2001</v>
      </c>
      <c r="I116">
        <v>5585.9846952909993</v>
      </c>
      <c r="J116" s="11">
        <f t="shared" si="29"/>
        <v>1.0153143070322701</v>
      </c>
      <c r="K116">
        <f t="shared" si="30"/>
        <v>2001</v>
      </c>
      <c r="L116" s="20">
        <f t="shared" ref="L116:N116" si="45">B138</f>
        <v>2936.9826385900001</v>
      </c>
      <c r="M116" s="20">
        <f t="shared" si="45"/>
        <v>2564.7468816199998</v>
      </c>
      <c r="N116" s="20">
        <f t="shared" si="45"/>
        <v>5501.7295202099995</v>
      </c>
      <c r="P116" s="16">
        <v>1.1974510792239899E-2</v>
      </c>
      <c r="Q116" s="16">
        <v>4.2857104000455802E-2</v>
      </c>
      <c r="R116">
        <v>1.0663396075839699E-2</v>
      </c>
      <c r="S116">
        <v>3.7962397096820602E-2</v>
      </c>
      <c r="T116" t="s">
        <v>150</v>
      </c>
      <c r="U116">
        <v>2001</v>
      </c>
      <c r="V116" s="20">
        <f t="shared" si="43"/>
        <v>35.168930302417174</v>
      </c>
      <c r="W116" s="20">
        <f t="shared" si="40"/>
        <v>109.91762384043304</v>
      </c>
      <c r="X116" s="20">
        <f t="shared" si="41"/>
        <v>145.08655414285022</v>
      </c>
      <c r="AA116">
        <f t="shared" si="20"/>
        <v>0.53382897647027483</v>
      </c>
    </row>
    <row r="117" spans="1:27" x14ac:dyDescent="0.3">
      <c r="A117" s="1" t="s">
        <v>176</v>
      </c>
      <c r="B117" s="1" t="s">
        <v>116</v>
      </c>
      <c r="H117">
        <v>2002</v>
      </c>
      <c r="I117">
        <v>5718.9867743470004</v>
      </c>
      <c r="J117" s="11">
        <f t="shared" si="29"/>
        <v>1.0171812255541068</v>
      </c>
      <c r="K117">
        <f t="shared" si="30"/>
        <v>2002</v>
      </c>
      <c r="L117" s="20">
        <f t="shared" ref="L117:N117" si="46">B139</f>
        <v>2927.5997758700005</v>
      </c>
      <c r="M117" s="20">
        <f t="shared" si="46"/>
        <v>2694.7874946299999</v>
      </c>
      <c r="N117" s="20">
        <f t="shared" si="46"/>
        <v>5622.3872705000003</v>
      </c>
      <c r="P117" s="16">
        <v>3.7203700915471601E-2</v>
      </c>
      <c r="Q117" s="16">
        <v>3.0096170521334099E-2</v>
      </c>
      <c r="R117">
        <v>3.4766684340211997E-2</v>
      </c>
      <c r="S117">
        <v>2.7387571141674099E-2</v>
      </c>
      <c r="T117" t="s">
        <v>150</v>
      </c>
      <c r="U117">
        <v>2002</v>
      </c>
      <c r="V117" s="20">
        <f t="shared" si="43"/>
        <v>108.91754646166919</v>
      </c>
      <c r="W117" s="20">
        <f t="shared" si="40"/>
        <v>81.102783957143174</v>
      </c>
      <c r="X117" s="20">
        <f t="shared" si="41"/>
        <v>190.02033041881236</v>
      </c>
      <c r="AA117">
        <f t="shared" si="20"/>
        <v>0.52070404172099094</v>
      </c>
    </row>
    <row r="118" spans="1:27" x14ac:dyDescent="0.3">
      <c r="A118" s="1" t="s">
        <v>114</v>
      </c>
      <c r="B118" t="s">
        <v>111</v>
      </c>
      <c r="C118" t="s">
        <v>110</v>
      </c>
      <c r="D118" t="s">
        <v>115</v>
      </c>
      <c r="H118">
        <v>2003</v>
      </c>
      <c r="I118">
        <v>5592.6406635330004</v>
      </c>
      <c r="J118" s="11">
        <f t="shared" si="29"/>
        <v>1.0147664396680145</v>
      </c>
      <c r="K118">
        <f t="shared" si="30"/>
        <v>2003</v>
      </c>
      <c r="L118" s="20">
        <f t="shared" ref="L118:N118" si="47">B140</f>
        <v>3115.84345919</v>
      </c>
      <c r="M118" s="20">
        <f t="shared" si="47"/>
        <v>2395.41553097</v>
      </c>
      <c r="N118" s="20">
        <f t="shared" si="47"/>
        <v>5511.2589901600004</v>
      </c>
      <c r="P118" s="16">
        <v>2.0288696794100398E-2</v>
      </c>
      <c r="Q118" s="16">
        <v>3.9838986038080497E-2</v>
      </c>
      <c r="R118">
        <v>1.6399824732136799E-2</v>
      </c>
      <c r="S118">
        <v>3.3939211169185399E-2</v>
      </c>
      <c r="T118" t="s">
        <v>150</v>
      </c>
      <c r="U118">
        <v>2003</v>
      </c>
      <c r="V118" s="20">
        <f t="shared" si="43"/>
        <v>63.216403201386846</v>
      </c>
      <c r="W118" s="20">
        <f t="shared" si="40"/>
        <v>95.430925893715013</v>
      </c>
      <c r="X118" s="20">
        <f t="shared" si="41"/>
        <v>158.64732909510187</v>
      </c>
      <c r="AA118">
        <f t="shared" si="20"/>
        <v>0.56535965098957219</v>
      </c>
    </row>
    <row r="119" spans="1:27" x14ac:dyDescent="0.3">
      <c r="A119" s="2">
        <v>1982</v>
      </c>
      <c r="B119" s="3">
        <v>1590.54183827</v>
      </c>
      <c r="C119" s="3">
        <v>717.05596192999997</v>
      </c>
      <c r="D119" s="3">
        <v>2307.5978002000002</v>
      </c>
      <c r="E119">
        <f>B119/$D119</f>
        <v>0.68926302414231255</v>
      </c>
      <c r="F119">
        <f>C119/$D119</f>
        <v>0.31073697585768739</v>
      </c>
      <c r="H119">
        <v>2004</v>
      </c>
      <c r="I119">
        <v>6802.9419900749999</v>
      </c>
      <c r="J119" s="11">
        <f t="shared" si="29"/>
        <v>1.0111459763352293</v>
      </c>
      <c r="K119">
        <f t="shared" si="30"/>
        <v>2004</v>
      </c>
      <c r="L119" s="20">
        <f t="shared" ref="L119:N119" si="48">B141</f>
        <v>3766.9261676199994</v>
      </c>
      <c r="M119" s="20">
        <f t="shared" si="48"/>
        <v>2961.0262243099996</v>
      </c>
      <c r="N119" s="20">
        <f t="shared" si="48"/>
        <v>6727.9523919299991</v>
      </c>
      <c r="P119" s="16">
        <v>5.2975740058028402E-2</v>
      </c>
      <c r="Q119" s="16">
        <v>6.6825533703780193E-2</v>
      </c>
      <c r="R119">
        <v>3.21551092436878E-2</v>
      </c>
      <c r="S119">
        <v>5.4941148705757198E-2</v>
      </c>
      <c r="T119" t="s">
        <v>150</v>
      </c>
      <c r="U119">
        <v>2004</v>
      </c>
      <c r="V119" s="20">
        <f t="shared" si="43"/>
        <v>199.55570147362221</v>
      </c>
      <c r="W119" s="20">
        <f t="shared" si="40"/>
        <v>197.87215775040488</v>
      </c>
      <c r="X119" s="20">
        <f t="shared" si="41"/>
        <v>397.42785922402709</v>
      </c>
      <c r="AA119">
        <f t="shared" si="20"/>
        <v>0.55989191780523417</v>
      </c>
    </row>
    <row r="120" spans="1:27" x14ac:dyDescent="0.3">
      <c r="A120" s="2">
        <v>1983</v>
      </c>
      <c r="B120" s="3">
        <v>2847.99204998</v>
      </c>
      <c r="C120" s="3">
        <v>1356.5566991899998</v>
      </c>
      <c r="D120" s="3">
        <v>4204.5487491699996</v>
      </c>
      <c r="E120">
        <f t="shared" ref="E120:E158" si="49">B120/$D120</f>
        <v>0.67735974057672865</v>
      </c>
      <c r="F120">
        <f t="shared" ref="F120:F158" si="50">C120/$D120</f>
        <v>0.32264025942327135</v>
      </c>
      <c r="H120">
        <v>2005</v>
      </c>
      <c r="I120">
        <v>7068.9314874639995</v>
      </c>
      <c r="J120" s="11">
        <f t="shared" si="29"/>
        <v>1.0134476742964036</v>
      </c>
      <c r="K120">
        <f t="shared" si="30"/>
        <v>2005</v>
      </c>
      <c r="L120" s="20">
        <f t="shared" ref="L120:N120" si="51">B142</f>
        <v>3938.6032339500002</v>
      </c>
      <c r="M120" s="20">
        <f t="shared" si="51"/>
        <v>3036.5289477599995</v>
      </c>
      <c r="N120" s="20">
        <f t="shared" si="51"/>
        <v>6975.1321817099997</v>
      </c>
      <c r="P120" s="16">
        <v>1.3478476640821999E-2</v>
      </c>
      <c r="Q120" s="16">
        <v>5.8995378912295497E-2</v>
      </c>
      <c r="R120">
        <v>1.10423202976297E-2</v>
      </c>
      <c r="S120">
        <v>4.9381461982147899E-2</v>
      </c>
      <c r="T120" t="s">
        <v>150</v>
      </c>
      <c r="U120">
        <v>2005</v>
      </c>
      <c r="V120" s="20">
        <f t="shared" si="43"/>
        <v>53.08637168626106</v>
      </c>
      <c r="W120" s="20">
        <f t="shared" si="40"/>
        <v>179.1411758512551</v>
      </c>
      <c r="X120" s="20">
        <f t="shared" si="41"/>
        <v>232.22754753751616</v>
      </c>
      <c r="AA120">
        <f t="shared" si="20"/>
        <v>0.56466359795699606</v>
      </c>
    </row>
    <row r="121" spans="1:27" x14ac:dyDescent="0.3">
      <c r="A121" s="2">
        <v>1984</v>
      </c>
      <c r="B121" s="3">
        <v>2397.3214249600005</v>
      </c>
      <c r="C121" s="3">
        <v>1465.0460493899998</v>
      </c>
      <c r="D121" s="3">
        <v>3862.3674743500005</v>
      </c>
      <c r="E121">
        <f t="shared" si="49"/>
        <v>0.62068703738849884</v>
      </c>
      <c r="F121">
        <f t="shared" si="50"/>
        <v>0.3793129626115011</v>
      </c>
      <c r="H121">
        <v>2006</v>
      </c>
      <c r="I121">
        <v>6975.8358964140007</v>
      </c>
      <c r="J121" s="11">
        <f t="shared" si="29"/>
        <v>1.0089440203562343</v>
      </c>
      <c r="K121">
        <f t="shared" si="30"/>
        <v>2006</v>
      </c>
      <c r="L121" s="20">
        <f t="shared" ref="L121:N121" si="52">B143</f>
        <v>3901.9514264499994</v>
      </c>
      <c r="M121" s="20">
        <f t="shared" si="52"/>
        <v>3012.04554035</v>
      </c>
      <c r="N121" s="20">
        <f t="shared" si="52"/>
        <v>6913.9969667999994</v>
      </c>
      <c r="P121" s="16">
        <v>2.1666115992983001E-2</v>
      </c>
      <c r="Q121" s="16">
        <v>6.4224629682863493E-2</v>
      </c>
      <c r="R121">
        <v>1.84702577267611E-2</v>
      </c>
      <c r="S121">
        <v>4.7170888038349901E-2</v>
      </c>
      <c r="T121" t="s">
        <v>150</v>
      </c>
      <c r="U121">
        <v>2006</v>
      </c>
      <c r="V121" s="20">
        <f t="shared" si="43"/>
        <v>84.540132204451169</v>
      </c>
      <c r="W121" s="20">
        <f t="shared" si="40"/>
        <v>193.44750941689921</v>
      </c>
      <c r="X121" s="20">
        <f t="shared" si="41"/>
        <v>277.98764162135035</v>
      </c>
      <c r="AA121">
        <f t="shared" si="20"/>
        <v>0.56435538592027135</v>
      </c>
    </row>
    <row r="122" spans="1:27" x14ac:dyDescent="0.3">
      <c r="A122" s="2">
        <v>1985</v>
      </c>
      <c r="B122" s="3">
        <v>4014.39917186</v>
      </c>
      <c r="C122" s="3">
        <v>2064.96283455</v>
      </c>
      <c r="D122" s="3">
        <v>6079.3620064099996</v>
      </c>
      <c r="E122">
        <f t="shared" si="49"/>
        <v>0.66033231244121837</v>
      </c>
      <c r="F122">
        <f t="shared" si="50"/>
        <v>0.33966768755878168</v>
      </c>
      <c r="H122">
        <v>2007</v>
      </c>
      <c r="I122">
        <v>5632.5324908159992</v>
      </c>
      <c r="J122" s="11">
        <f t="shared" si="29"/>
        <v>1.0148238153098419</v>
      </c>
      <c r="K122">
        <f t="shared" si="30"/>
        <v>2007</v>
      </c>
      <c r="L122" s="20">
        <f t="shared" ref="L122:N122" si="53">B144</f>
        <v>3051.7760996799998</v>
      </c>
      <c r="M122" s="20">
        <f t="shared" si="53"/>
        <v>2498.4804136599996</v>
      </c>
      <c r="N122" s="20">
        <f t="shared" si="53"/>
        <v>5550.2565133399994</v>
      </c>
      <c r="P122" s="16">
        <v>2.4829279770487201E-2</v>
      </c>
      <c r="Q122" s="16">
        <v>7.5665103349103396E-2</v>
      </c>
      <c r="R122">
        <v>1.7946442776335499E-2</v>
      </c>
      <c r="S122">
        <v>5.2480103647933998E-2</v>
      </c>
      <c r="T122" t="s">
        <v>150</v>
      </c>
      <c r="U122">
        <v>2007</v>
      </c>
      <c r="V122" s="20">
        <f t="shared" si="43"/>
        <v>75.773402575840947</v>
      </c>
      <c r="W122" s="20">
        <f t="shared" si="40"/>
        <v>189.04777871529447</v>
      </c>
      <c r="X122" s="20">
        <f t="shared" si="41"/>
        <v>264.82118129113542</v>
      </c>
      <c r="AA122">
        <f t="shared" si="20"/>
        <v>0.54984415447197421</v>
      </c>
    </row>
    <row r="123" spans="1:27" x14ac:dyDescent="0.3">
      <c r="A123" s="2">
        <v>1986</v>
      </c>
      <c r="B123" s="3">
        <v>4561.3907469899996</v>
      </c>
      <c r="C123" s="3">
        <v>2446.4348470099999</v>
      </c>
      <c r="D123" s="3">
        <v>7007.8255939999999</v>
      </c>
      <c r="E123">
        <f t="shared" si="49"/>
        <v>0.65089958158995809</v>
      </c>
      <c r="F123">
        <f t="shared" si="50"/>
        <v>0.3491004184100418</v>
      </c>
      <c r="H123">
        <v>2008</v>
      </c>
      <c r="I123">
        <v>4129.647115363</v>
      </c>
      <c r="J123" s="11">
        <f t="shared" si="29"/>
        <v>1.0104785478547857</v>
      </c>
      <c r="K123">
        <f t="shared" si="30"/>
        <v>2008</v>
      </c>
      <c r="L123" s="20">
        <f t="shared" ref="L123:N123" si="54">B145</f>
        <v>2364.4814054399994</v>
      </c>
      <c r="M123" s="20">
        <f t="shared" si="54"/>
        <v>1722.3417380399999</v>
      </c>
      <c r="N123" s="20">
        <f t="shared" si="54"/>
        <v>4086.8231434799991</v>
      </c>
      <c r="P123" s="16">
        <v>1.39888518460673E-2</v>
      </c>
      <c r="Q123" s="16">
        <v>5.5773766730904298E-2</v>
      </c>
      <c r="R123">
        <v>1.0508305094046299E-2</v>
      </c>
      <c r="S123">
        <v>4.2319469043233901E-2</v>
      </c>
      <c r="T123" t="s">
        <v>150</v>
      </c>
      <c r="U123">
        <v>2008</v>
      </c>
      <c r="V123" s="20">
        <f t="shared" si="43"/>
        <v>33.07638007348114</v>
      </c>
      <c r="W123" s="20">
        <f t="shared" si="40"/>
        <v>96.061486328343236</v>
      </c>
      <c r="X123" s="20">
        <f t="shared" si="41"/>
        <v>129.13786640182437</v>
      </c>
      <c r="AA123">
        <f t="shared" si="20"/>
        <v>0.57856220404649161</v>
      </c>
    </row>
    <row r="124" spans="1:27" x14ac:dyDescent="0.3">
      <c r="A124" s="2">
        <v>1987</v>
      </c>
      <c r="B124" s="3">
        <v>4632.2020390800008</v>
      </c>
      <c r="C124" s="3">
        <v>2473.4105773299998</v>
      </c>
      <c r="D124" s="3">
        <v>7105.6126164100006</v>
      </c>
      <c r="E124">
        <f t="shared" si="49"/>
        <v>0.65190748344234228</v>
      </c>
      <c r="F124">
        <f t="shared" si="50"/>
        <v>0.34809251655765772</v>
      </c>
      <c r="H124">
        <v>2009</v>
      </c>
      <c r="I124">
        <v>3298.3987819859999</v>
      </c>
      <c r="J124" s="11">
        <f t="shared" si="29"/>
        <v>1.0195866944620684</v>
      </c>
      <c r="K124">
        <f t="shared" si="30"/>
        <v>2009</v>
      </c>
      <c r="L124" s="20">
        <f t="shared" ref="L124:N124" si="55">B146</f>
        <v>1921.58096361</v>
      </c>
      <c r="M124" s="20">
        <f t="shared" si="55"/>
        <v>1313.45417357</v>
      </c>
      <c r="N124" s="20">
        <f t="shared" si="55"/>
        <v>3235.0351371799998</v>
      </c>
      <c r="P124" s="16">
        <v>2.4110252977726999E-2</v>
      </c>
      <c r="Q124" s="16">
        <v>7.1818129989206406E-2</v>
      </c>
      <c r="R124">
        <v>1.96412476589332E-2</v>
      </c>
      <c r="S124">
        <v>5.3154314763632603E-2</v>
      </c>
      <c r="T124" t="s">
        <v>150</v>
      </c>
      <c r="U124">
        <v>2009</v>
      </c>
      <c r="V124" s="20">
        <f t="shared" si="43"/>
        <v>46.329803149821515</v>
      </c>
      <c r="W124" s="20">
        <f t="shared" si="40"/>
        <v>94.329822572315933</v>
      </c>
      <c r="X124" s="20">
        <f t="shared" si="41"/>
        <v>140.65962572213743</v>
      </c>
      <c r="AA124">
        <f t="shared" si="20"/>
        <v>0.59399075500770426</v>
      </c>
    </row>
    <row r="125" spans="1:27" x14ac:dyDescent="0.3">
      <c r="A125" s="2">
        <v>1988</v>
      </c>
      <c r="B125" s="3">
        <v>4836.4259104700004</v>
      </c>
      <c r="C125" s="3">
        <v>2720.0039381899996</v>
      </c>
      <c r="D125" s="3">
        <v>7556.4298486600001</v>
      </c>
      <c r="E125">
        <f t="shared" si="49"/>
        <v>0.64004113150440423</v>
      </c>
      <c r="F125">
        <f t="shared" si="50"/>
        <v>0.35995886849559577</v>
      </c>
      <c r="H125">
        <v>2010</v>
      </c>
      <c r="I125">
        <v>2985.8468283489997</v>
      </c>
      <c r="J125" s="11">
        <f t="shared" si="29"/>
        <v>1.0227640235022346</v>
      </c>
      <c r="K125">
        <f t="shared" si="30"/>
        <v>2010</v>
      </c>
      <c r="L125" s="20">
        <f t="shared" ref="L125:N125" si="56">B147</f>
        <v>1769.6958733299998</v>
      </c>
      <c r="M125" s="20">
        <f t="shared" si="56"/>
        <v>1149.6938976599999</v>
      </c>
      <c r="N125" s="20">
        <f t="shared" si="56"/>
        <v>2919.3897709899998</v>
      </c>
      <c r="P125" s="16">
        <v>2.3752025803181601E-2</v>
      </c>
      <c r="Q125" s="16">
        <v>9.9454172098903407E-2</v>
      </c>
      <c r="R125">
        <v>1.8220144605457098E-2</v>
      </c>
      <c r="S125">
        <v>7.8586816380477903E-2</v>
      </c>
      <c r="T125" t="s">
        <v>150</v>
      </c>
      <c r="U125">
        <v>2010</v>
      </c>
      <c r="V125" s="20">
        <f t="shared" si="43"/>
        <v>42.033862047118156</v>
      </c>
      <c r="W125" s="20">
        <f t="shared" si="40"/>
        <v>114.34185475893668</v>
      </c>
      <c r="X125" s="20">
        <f t="shared" si="41"/>
        <v>156.37571680605484</v>
      </c>
      <c r="AA125">
        <f t="shared" si="20"/>
        <v>0.60618691307186257</v>
      </c>
    </row>
    <row r="126" spans="1:27" x14ac:dyDescent="0.3">
      <c r="A126" s="2">
        <v>1989</v>
      </c>
      <c r="B126" s="3">
        <v>3798.3001148399999</v>
      </c>
      <c r="C126" s="3">
        <v>2522.96382107</v>
      </c>
      <c r="D126" s="3">
        <v>6321.2639359099994</v>
      </c>
      <c r="E126">
        <f t="shared" si="49"/>
        <v>0.60087668437043396</v>
      </c>
      <c r="F126">
        <f t="shared" si="50"/>
        <v>0.3991233156295661</v>
      </c>
      <c r="H126">
        <v>2011</v>
      </c>
      <c r="I126">
        <v>1629.2461469899999</v>
      </c>
      <c r="J126" s="11">
        <f t="shared" si="29"/>
        <v>1.0371441903873075</v>
      </c>
      <c r="K126">
        <f t="shared" si="30"/>
        <v>2011</v>
      </c>
      <c r="L126" s="20">
        <f t="shared" ref="L126:N126" si="57">B148</f>
        <v>1003.9663110399998</v>
      </c>
      <c r="M126" s="20">
        <f t="shared" si="57"/>
        <v>566.9301584100001</v>
      </c>
      <c r="N126" s="20">
        <f t="shared" si="57"/>
        <v>1570.89646945</v>
      </c>
      <c r="P126" s="16">
        <v>1.36650336352082E-2</v>
      </c>
      <c r="Q126" s="16">
        <v>4.2609338158188799E-2</v>
      </c>
      <c r="R126">
        <v>1.2833985016302001E-2</v>
      </c>
      <c r="S126">
        <v>3.3783808696654503E-2</v>
      </c>
      <c r="T126" t="s">
        <v>150</v>
      </c>
      <c r="U126">
        <v>2011</v>
      </c>
      <c r="V126" s="20">
        <f t="shared" si="43"/>
        <v>13.719233408977496</v>
      </c>
      <c r="W126" s="20">
        <f t="shared" si="40"/>
        <v>24.156518831767237</v>
      </c>
      <c r="X126" s="20">
        <f t="shared" si="41"/>
        <v>37.875752240744731</v>
      </c>
      <c r="AA126">
        <f t="shared" si="20"/>
        <v>0.63910405972935125</v>
      </c>
    </row>
    <row r="127" spans="1:27" x14ac:dyDescent="0.3">
      <c r="A127" s="2">
        <v>1990</v>
      </c>
      <c r="B127" s="3">
        <v>3531.4749562399998</v>
      </c>
      <c r="C127" s="3">
        <v>2922.9083445099991</v>
      </c>
      <c r="D127" s="3">
        <v>6454.3833007499989</v>
      </c>
      <c r="E127">
        <f t="shared" si="49"/>
        <v>0.5471436683702442</v>
      </c>
      <c r="F127">
        <f t="shared" si="50"/>
        <v>0.45285633162975575</v>
      </c>
      <c r="H127">
        <v>2012</v>
      </c>
      <c r="I127">
        <v>1788.842777568</v>
      </c>
      <c r="J127" s="11">
        <f t="shared" si="29"/>
        <v>1.0447469817621371</v>
      </c>
      <c r="K127">
        <f t="shared" si="30"/>
        <v>2012</v>
      </c>
      <c r="L127" s="20">
        <f t="shared" ref="L127:N127" si="58">B149</f>
        <v>1091.34422012</v>
      </c>
      <c r="M127" s="20">
        <f t="shared" si="58"/>
        <v>620.88161904999993</v>
      </c>
      <c r="N127" s="20">
        <f t="shared" si="58"/>
        <v>1712.22583917</v>
      </c>
      <c r="P127" s="16">
        <v>1.0437220392734099E-2</v>
      </c>
      <c r="Q127" s="16">
        <v>2.7467222864307601E-2</v>
      </c>
      <c r="R127">
        <v>9.8694022874827002E-3</v>
      </c>
      <c r="S127">
        <v>2.2213794411250501E-2</v>
      </c>
      <c r="T127" t="s">
        <v>150</v>
      </c>
      <c r="U127">
        <v>2012</v>
      </c>
      <c r="V127" s="20">
        <f t="shared" si="43"/>
        <v>11.390600149728956</v>
      </c>
      <c r="W127" s="20">
        <f t="shared" si="40"/>
        <v>17.053893802798481</v>
      </c>
      <c r="X127" s="20">
        <f t="shared" si="41"/>
        <v>28.444493952527438</v>
      </c>
      <c r="AA127">
        <f t="shared" si="20"/>
        <v>0.63738333761452182</v>
      </c>
    </row>
    <row r="128" spans="1:27" x14ac:dyDescent="0.3">
      <c r="A128" s="2">
        <v>1991</v>
      </c>
      <c r="B128" s="3">
        <v>3700.3664851999997</v>
      </c>
      <c r="C128" s="3">
        <v>2076.2515912600002</v>
      </c>
      <c r="D128" s="3">
        <v>5776.6180764599994</v>
      </c>
      <c r="E128">
        <f t="shared" si="49"/>
        <v>0.64057662047611796</v>
      </c>
      <c r="F128">
        <f t="shared" si="50"/>
        <v>0.35942337952388209</v>
      </c>
      <c r="H128">
        <v>2013</v>
      </c>
      <c r="I128">
        <v>2014.9404476740001</v>
      </c>
      <c r="J128" s="11">
        <f t="shared" si="29"/>
        <v>1.0403300280069641</v>
      </c>
      <c r="K128">
        <f t="shared" si="30"/>
        <v>2013</v>
      </c>
      <c r="L128" s="20">
        <f t="shared" ref="L128:N128" si="59">B150</f>
        <v>1242.7894887099999</v>
      </c>
      <c r="M128" s="20">
        <f t="shared" si="59"/>
        <v>694.03862681999999</v>
      </c>
      <c r="N128" s="20">
        <f t="shared" si="59"/>
        <v>1936.8281155299999</v>
      </c>
      <c r="P128" s="16">
        <v>1.29727412940411E-2</v>
      </c>
      <c r="Q128" s="16">
        <v>3.32294892533243E-2</v>
      </c>
      <c r="R128">
        <v>1.16282649583817E-2</v>
      </c>
      <c r="S128">
        <v>2.6680354441509801E-2</v>
      </c>
      <c r="T128" t="s">
        <v>150</v>
      </c>
      <c r="U128">
        <v>2013</v>
      </c>
      <c r="V128" s="20">
        <f t="shared" si="43"/>
        <v>16.122386519988442</v>
      </c>
      <c r="W128" s="20">
        <f t="shared" si="40"/>
        <v>23.062549091307144</v>
      </c>
      <c r="X128" s="20">
        <f t="shared" si="41"/>
        <v>39.184935611295586</v>
      </c>
      <c r="AA128">
        <f t="shared" si="20"/>
        <v>0.64166225115434106</v>
      </c>
    </row>
    <row r="129" spans="1:27" x14ac:dyDescent="0.3">
      <c r="A129" s="2">
        <v>1992</v>
      </c>
      <c r="B129" s="3">
        <v>4149.42443069</v>
      </c>
      <c r="C129" s="3">
        <v>2380.4615935100001</v>
      </c>
      <c r="D129" s="3">
        <v>6529.8860242000001</v>
      </c>
      <c r="E129">
        <f t="shared" si="49"/>
        <v>0.63545127974854065</v>
      </c>
      <c r="F129">
        <f t="shared" si="50"/>
        <v>0.36454872025145935</v>
      </c>
      <c r="H129">
        <v>2014</v>
      </c>
      <c r="I129">
        <v>2274.2886375439998</v>
      </c>
      <c r="J129" s="11">
        <f t="shared" si="29"/>
        <v>1.0441408090462407</v>
      </c>
      <c r="K129">
        <f t="shared" si="30"/>
        <v>2014</v>
      </c>
      <c r="L129" s="20">
        <f t="shared" ref="L129:N129" si="60">B151</f>
        <v>1427.2213840500001</v>
      </c>
      <c r="M129" s="20">
        <f t="shared" si="60"/>
        <v>750.92223205999994</v>
      </c>
      <c r="N129" s="20">
        <f t="shared" si="60"/>
        <v>2178.14361611</v>
      </c>
      <c r="P129" s="16">
        <v>9.1846174121356094E-3</v>
      </c>
      <c r="Q129" s="16">
        <v>4.8816980907674799E-2</v>
      </c>
      <c r="R129">
        <v>6.6318931534204203E-3</v>
      </c>
      <c r="S129">
        <v>3.6391599941412597E-2</v>
      </c>
      <c r="T129" t="s">
        <v>150</v>
      </c>
      <c r="U129">
        <v>2014</v>
      </c>
      <c r="V129" s="20">
        <f t="shared" si="43"/>
        <v>13.108482374917914</v>
      </c>
      <c r="W129" s="20">
        <f t="shared" si="40"/>
        <v>36.657756265621565</v>
      </c>
      <c r="X129" s="20">
        <f t="shared" si="41"/>
        <v>49.766238640539477</v>
      </c>
      <c r="AA129">
        <f t="shared" si="20"/>
        <v>0.65524668506427952</v>
      </c>
    </row>
    <row r="130" spans="1:27" x14ac:dyDescent="0.3">
      <c r="A130" s="2">
        <v>1993</v>
      </c>
      <c r="B130" s="3">
        <v>4092.5408254499998</v>
      </c>
      <c r="C130" s="3">
        <v>3415.2154228499999</v>
      </c>
      <c r="D130" s="3">
        <v>7507.7562483000002</v>
      </c>
      <c r="E130">
        <f t="shared" si="49"/>
        <v>0.54510837727006445</v>
      </c>
      <c r="F130">
        <f t="shared" si="50"/>
        <v>0.45489162272993555</v>
      </c>
      <c r="H130">
        <v>2015</v>
      </c>
      <c r="I130">
        <v>2507.0422758919999</v>
      </c>
      <c r="J130" s="11">
        <f t="shared" si="29"/>
        <v>1.0466642183865835</v>
      </c>
      <c r="K130">
        <f t="shared" si="30"/>
        <v>2015</v>
      </c>
      <c r="L130" s="20">
        <f t="shared" ref="L130:N130" si="61">B152</f>
        <v>1578.9598670999994</v>
      </c>
      <c r="M130" s="20">
        <f t="shared" si="61"/>
        <v>816.30905664000011</v>
      </c>
      <c r="N130" s="20">
        <f t="shared" si="61"/>
        <v>2395.2689237399995</v>
      </c>
      <c r="P130" s="16">
        <v>1.06418883430861E-2</v>
      </c>
      <c r="Q130" s="16">
        <v>3.7007075648167097E-2</v>
      </c>
      <c r="R130">
        <v>8.9980452725540797E-3</v>
      </c>
      <c r="S130">
        <v>2.8068165973017301E-2</v>
      </c>
      <c r="T130" t="s">
        <v>150</v>
      </c>
      <c r="U130">
        <v>2015</v>
      </c>
      <c r="V130" s="20">
        <f t="shared" si="43"/>
        <v>16.803114603892261</v>
      </c>
      <c r="W130" s="20">
        <f t="shared" si="40"/>
        <v>30.209211011360402</v>
      </c>
      <c r="X130" s="20">
        <f t="shared" si="41"/>
        <v>47.012325615252664</v>
      </c>
      <c r="AA130">
        <f t="shared" si="20"/>
        <v>0.65919941241277991</v>
      </c>
    </row>
    <row r="131" spans="1:27" x14ac:dyDescent="0.3">
      <c r="A131" s="2">
        <v>1994</v>
      </c>
      <c r="B131" s="3">
        <v>3397.9157697099999</v>
      </c>
      <c r="C131" s="3">
        <v>3504.0594042299999</v>
      </c>
      <c r="D131" s="3">
        <v>6901.9751739399999</v>
      </c>
      <c r="E131">
        <f t="shared" si="49"/>
        <v>0.49231063341688264</v>
      </c>
      <c r="F131">
        <f t="shared" si="50"/>
        <v>0.50768936658311736</v>
      </c>
      <c r="H131">
        <v>2016</v>
      </c>
      <c r="I131">
        <v>2659.9975989509999</v>
      </c>
      <c r="J131" s="11">
        <f t="shared" si="29"/>
        <v>1.0315954059586081</v>
      </c>
      <c r="K131">
        <f t="shared" si="30"/>
        <v>2016</v>
      </c>
      <c r="L131" s="20">
        <f t="shared" ref="L131:N131" si="62">B153</f>
        <v>1712.8122680900001</v>
      </c>
      <c r="M131" s="20">
        <f t="shared" si="62"/>
        <v>865.71569314999999</v>
      </c>
      <c r="N131" s="20">
        <f t="shared" si="62"/>
        <v>2578.52796124</v>
      </c>
      <c r="P131" s="16">
        <v>1.13900278405265E-2</v>
      </c>
      <c r="Q131" s="16">
        <v>5.5116222870862798E-2</v>
      </c>
      <c r="R131">
        <v>9.8383149847439191E-3</v>
      </c>
      <c r="S131">
        <v>3.2619972498006099E-2</v>
      </c>
      <c r="T131" t="s">
        <v>150</v>
      </c>
      <c r="U131">
        <v>2016</v>
      </c>
      <c r="V131" s="20">
        <f t="shared" si="43"/>
        <v>19.508979419140438</v>
      </c>
      <c r="W131" s="20">
        <f t="shared" si="40"/>
        <v>47.714979086458868</v>
      </c>
      <c r="X131" s="20">
        <f t="shared" si="41"/>
        <v>67.223958505599313</v>
      </c>
      <c r="AA131">
        <f t="shared" si="20"/>
        <v>0.66425972253809418</v>
      </c>
    </row>
    <row r="132" spans="1:27" x14ac:dyDescent="0.3">
      <c r="A132" s="2">
        <v>1995</v>
      </c>
      <c r="B132" s="3">
        <v>3094.7320180700003</v>
      </c>
      <c r="C132" s="3">
        <v>2068.4814080700003</v>
      </c>
      <c r="D132" s="3">
        <v>5163.2134261400006</v>
      </c>
      <c r="E132">
        <f t="shared" si="49"/>
        <v>0.59938099835311487</v>
      </c>
      <c r="F132">
        <f t="shared" si="50"/>
        <v>0.40061900164688513</v>
      </c>
      <c r="H132">
        <v>2017</v>
      </c>
      <c r="I132">
        <v>2806.2969537679996</v>
      </c>
      <c r="J132" s="11">
        <f t="shared" si="29"/>
        <v>1.0297272580558394</v>
      </c>
      <c r="K132">
        <f t="shared" si="30"/>
        <v>2017</v>
      </c>
      <c r="L132" s="20">
        <f t="shared" ref="L132:N132" si="63">B154</f>
        <v>1728.6458489299998</v>
      </c>
      <c r="M132" s="20">
        <f t="shared" si="63"/>
        <v>996.63594953999996</v>
      </c>
      <c r="N132" s="20">
        <f t="shared" si="63"/>
        <v>2725.2817984699996</v>
      </c>
      <c r="P132" s="16">
        <v>3.2077506186217498E-2</v>
      </c>
      <c r="Q132" s="16">
        <v>4.0347697204681399E-2</v>
      </c>
      <c r="R132">
        <v>3.1414883849615799E-2</v>
      </c>
      <c r="S132">
        <v>3.0295808827831099E-2</v>
      </c>
      <c r="T132" t="s">
        <v>150</v>
      </c>
      <c r="U132">
        <v>2017</v>
      </c>
      <c r="V132" s="20">
        <f t="shared" si="43"/>
        <v>55.450647912831272</v>
      </c>
      <c r="W132" s="20">
        <f t="shared" si="40"/>
        <v>40.211965515340047</v>
      </c>
      <c r="X132" s="20">
        <f t="shared" si="41"/>
        <v>95.662613428171312</v>
      </c>
      <c r="AA132">
        <f t="shared" ref="AA132:AA136" si="64">L132/N132</f>
        <v>0.63429985475281081</v>
      </c>
    </row>
    <row r="133" spans="1:27" x14ac:dyDescent="0.3">
      <c r="A133" s="2">
        <v>1996</v>
      </c>
      <c r="B133" s="3">
        <v>3410.3773842600003</v>
      </c>
      <c r="C133" s="3">
        <v>2398.6408900299998</v>
      </c>
      <c r="D133" s="3">
        <v>5809.0182742899997</v>
      </c>
      <c r="E133">
        <f t="shared" si="49"/>
        <v>0.58708325972288833</v>
      </c>
      <c r="F133">
        <f t="shared" si="50"/>
        <v>0.41291674027711178</v>
      </c>
      <c r="H133">
        <v>2018</v>
      </c>
      <c r="I133">
        <v>2413.9466848420002</v>
      </c>
      <c r="J133" s="11">
        <f t="shared" si="29"/>
        <v>1.0576438848920862</v>
      </c>
      <c r="K133">
        <f t="shared" si="30"/>
        <v>2018</v>
      </c>
      <c r="L133" s="20">
        <f t="shared" ref="L133:N133" si="65">B155</f>
        <v>1478.6805217800002</v>
      </c>
      <c r="M133" s="20">
        <f t="shared" si="65"/>
        <v>803.70083485999999</v>
      </c>
      <c r="N133" s="20">
        <f t="shared" si="65"/>
        <v>2282.3813566400004</v>
      </c>
      <c r="P133" s="16">
        <v>2.4649428651811901E-2</v>
      </c>
      <c r="Q133" s="16">
        <v>6.5103297919903894E-2</v>
      </c>
      <c r="R133">
        <v>2.29000820144371E-2</v>
      </c>
      <c r="S133">
        <v>5.16659050456953E-2</v>
      </c>
      <c r="T133" t="s">
        <v>150</v>
      </c>
      <c r="U133">
        <v>2018</v>
      </c>
      <c r="V133" s="20">
        <f t="shared" si="43"/>
        <v>36.448630020440106</v>
      </c>
      <c r="W133" s="20">
        <f t="shared" si="40"/>
        <v>52.323574890366061</v>
      </c>
      <c r="X133" s="20">
        <f t="shared" si="41"/>
        <v>88.772204910806167</v>
      </c>
      <c r="AA133">
        <f t="shared" si="64"/>
        <v>0.64786742034943468</v>
      </c>
    </row>
    <row r="134" spans="1:27" x14ac:dyDescent="0.3">
      <c r="A134" s="2">
        <v>1997</v>
      </c>
      <c r="B134" s="3">
        <v>4069.5234903399996</v>
      </c>
      <c r="C134" s="3">
        <v>2416.2337576299997</v>
      </c>
      <c r="D134" s="3">
        <v>6485.7572479699993</v>
      </c>
      <c r="E134">
        <f t="shared" si="49"/>
        <v>0.6274554126449513</v>
      </c>
      <c r="F134">
        <f t="shared" si="50"/>
        <v>0.3725445873550487</v>
      </c>
      <c r="H134">
        <v>2019</v>
      </c>
      <c r="I134">
        <v>2447.197204606</v>
      </c>
      <c r="J134" s="11">
        <f t="shared" si="29"/>
        <v>1.0761524079685385</v>
      </c>
      <c r="K134">
        <f t="shared" si="30"/>
        <v>2019</v>
      </c>
      <c r="L134" s="20">
        <f t="shared" ref="L134:N134" si="66">B156</f>
        <v>1510.64089792</v>
      </c>
      <c r="M134" s="20">
        <f t="shared" si="66"/>
        <v>763.38384661000009</v>
      </c>
      <c r="N134" s="20">
        <f t="shared" si="66"/>
        <v>2274.0247445300001</v>
      </c>
      <c r="P134" s="16">
        <v>1.90684284710981E-2</v>
      </c>
      <c r="Q134" s="16">
        <v>5.0606842338270598E-2</v>
      </c>
      <c r="R134">
        <v>1.7258449230613E-2</v>
      </c>
      <c r="S134">
        <v>4.2981292318016E-2</v>
      </c>
      <c r="T134" t="s">
        <v>150</v>
      </c>
      <c r="U134">
        <v>2019</v>
      </c>
      <c r="V134" s="20">
        <f>P134*L134</f>
        <v>28.805547907502927</v>
      </c>
      <c r="W134" s="20">
        <f t="shared" si="40"/>
        <v>38.632445968974821</v>
      </c>
      <c r="X134" s="20">
        <f t="shared" si="41"/>
        <v>67.437993876477748</v>
      </c>
      <c r="AA134">
        <f t="shared" si="64"/>
        <v>0.66430275288504925</v>
      </c>
    </row>
    <row r="135" spans="1:27" x14ac:dyDescent="0.3">
      <c r="A135" s="2">
        <v>1998</v>
      </c>
      <c r="B135" s="3">
        <v>4051.3441938199999</v>
      </c>
      <c r="C135" s="3">
        <v>2379.2887356699998</v>
      </c>
      <c r="D135" s="3">
        <v>6430.6329294899997</v>
      </c>
      <c r="E135">
        <f t="shared" si="49"/>
        <v>0.63000706746004609</v>
      </c>
      <c r="F135">
        <f t="shared" si="50"/>
        <v>0.36999293253995391</v>
      </c>
      <c r="H135">
        <v>2020</v>
      </c>
      <c r="I135">
        <v>2221.0995344999997</v>
      </c>
      <c r="J135" s="11">
        <f>I135/N135</f>
        <v>1.0327198364008179</v>
      </c>
      <c r="K135">
        <f t="shared" si="30"/>
        <v>2020</v>
      </c>
      <c r="L135" s="20">
        <f t="shared" ref="L135:M135" si="67">B157</f>
        <v>1364.0336679199997</v>
      </c>
      <c r="M135" s="20">
        <f t="shared" si="67"/>
        <v>786.69439618000001</v>
      </c>
      <c r="N135" s="20">
        <f>D157</f>
        <v>2150.7280640999998</v>
      </c>
      <c r="P135" s="16">
        <v>3.8964697523268102E-2</v>
      </c>
      <c r="Q135" s="16">
        <v>5.3435768091148098E-2</v>
      </c>
      <c r="R135">
        <v>3.3942697865233497E-2</v>
      </c>
      <c r="S135">
        <v>4.5715561949926098E-2</v>
      </c>
      <c r="T135" t="s">
        <v>150</v>
      </c>
      <c r="U135">
        <v>2020</v>
      </c>
      <c r="V135" s="20">
        <f>P135*L135</f>
        <v>53.149159282056722</v>
      </c>
      <c r="W135" s="20">
        <f>Q135*M135</f>
        <v>42.037619312880267</v>
      </c>
      <c r="X135" s="20">
        <f>SUM(V135:W135)</f>
        <v>95.186778594936982</v>
      </c>
      <c r="AA135">
        <f t="shared" si="64"/>
        <v>0.63421949556918877</v>
      </c>
    </row>
    <row r="136" spans="1:27" x14ac:dyDescent="0.3">
      <c r="A136" s="2">
        <v>1999</v>
      </c>
      <c r="B136" s="3">
        <v>4191.5007057000003</v>
      </c>
      <c r="C136" s="3">
        <v>2376.9430199900003</v>
      </c>
      <c r="D136" s="3">
        <v>6568.4437256900001</v>
      </c>
      <c r="E136">
        <f t="shared" si="49"/>
        <v>0.63812691114434306</v>
      </c>
      <c r="F136">
        <f t="shared" si="50"/>
        <v>0.361873088855657</v>
      </c>
      <c r="K136">
        <f t="shared" si="30"/>
        <v>2021</v>
      </c>
      <c r="L136" s="20">
        <f>B158</f>
        <v>1430.7399575700001</v>
      </c>
      <c r="M136" s="20">
        <f>C158</f>
        <v>774.81921054999998</v>
      </c>
      <c r="N136" s="20">
        <f>D158</f>
        <v>2205.5591681200003</v>
      </c>
      <c r="T136" s="19" t="s">
        <v>152</v>
      </c>
      <c r="U136">
        <v>2021</v>
      </c>
      <c r="V136" s="20">
        <f>$P$137*L136</f>
        <v>29.724241201543325</v>
      </c>
      <c r="W136" s="20">
        <f>$Q$137*M136</f>
        <v>41.917423322129878</v>
      </c>
      <c r="X136" s="20">
        <f>SUM(V136:W136)</f>
        <v>71.641664523673199</v>
      </c>
      <c r="AA136">
        <f t="shared" si="64"/>
        <v>0.6486971550119649</v>
      </c>
    </row>
    <row r="137" spans="1:27" x14ac:dyDescent="0.3">
      <c r="A137" s="2">
        <v>2000</v>
      </c>
      <c r="B137" s="3">
        <v>3310.0980389399997</v>
      </c>
      <c r="C137" s="3">
        <v>2186.7934426799998</v>
      </c>
      <c r="D137" s="3">
        <v>5496.8914816199995</v>
      </c>
      <c r="E137">
        <f t="shared" si="49"/>
        <v>0.60217634821571453</v>
      </c>
      <c r="F137">
        <f t="shared" si="50"/>
        <v>0.39782365178428547</v>
      </c>
      <c r="P137" s="18">
        <f>AVERAGE(P113:P135)</f>
        <v>2.0775432351821378E-2</v>
      </c>
      <c r="Q137" s="18">
        <f>AVERAGE(Q113:Q135)</f>
        <v>5.4099618015891845E-2</v>
      </c>
      <c r="R137" s="18">
        <f>AVERAGE(R113:R135)</f>
        <v>1.7413698530419585E-2</v>
      </c>
      <c r="S137" s="18">
        <f>AVERAGE(S113:S135)</f>
        <v>4.2756172382256701E-2</v>
      </c>
    </row>
    <row r="138" spans="1:27" x14ac:dyDescent="0.3">
      <c r="A138" s="2">
        <v>2001</v>
      </c>
      <c r="B138" s="3">
        <v>2936.9826385900001</v>
      </c>
      <c r="C138" s="3">
        <v>2564.7468816199998</v>
      </c>
      <c r="D138" s="3">
        <v>5501.7295202099995</v>
      </c>
      <c r="E138">
        <f t="shared" si="49"/>
        <v>0.53382897647027483</v>
      </c>
      <c r="F138">
        <f t="shared" si="50"/>
        <v>0.46617102352972528</v>
      </c>
    </row>
    <row r="139" spans="1:27" x14ac:dyDescent="0.3">
      <c r="A139" s="2">
        <v>2002</v>
      </c>
      <c r="B139" s="3">
        <v>2927.5997758700005</v>
      </c>
      <c r="C139" s="3">
        <v>2694.7874946299999</v>
      </c>
      <c r="D139" s="3">
        <v>5622.3872705000003</v>
      </c>
      <c r="E139">
        <f t="shared" si="49"/>
        <v>0.52070404172099094</v>
      </c>
      <c r="F139">
        <f t="shared" si="50"/>
        <v>0.47929595827900906</v>
      </c>
    </row>
    <row r="140" spans="1:27" x14ac:dyDescent="0.3">
      <c r="A140" s="2">
        <v>2003</v>
      </c>
      <c r="B140" s="3">
        <v>3115.84345919</v>
      </c>
      <c r="C140" s="3">
        <v>2395.41553097</v>
      </c>
      <c r="D140" s="3">
        <v>5511.2589901600004</v>
      </c>
      <c r="E140">
        <f t="shared" si="49"/>
        <v>0.56535965098957219</v>
      </c>
      <c r="F140">
        <f t="shared" si="50"/>
        <v>0.4346403490104277</v>
      </c>
    </row>
    <row r="141" spans="1:27" x14ac:dyDescent="0.3">
      <c r="A141" s="2">
        <v>2004</v>
      </c>
      <c r="B141" s="3">
        <v>3766.9261676199994</v>
      </c>
      <c r="C141" s="3">
        <v>2961.0262243099996</v>
      </c>
      <c r="D141" s="3">
        <v>6727.9523919299991</v>
      </c>
      <c r="E141">
        <f t="shared" si="49"/>
        <v>0.55989191780523417</v>
      </c>
      <c r="F141">
        <f t="shared" si="50"/>
        <v>0.44010808219476588</v>
      </c>
    </row>
    <row r="142" spans="1:27" x14ac:dyDescent="0.3">
      <c r="A142" s="2">
        <v>2005</v>
      </c>
      <c r="B142" s="3">
        <v>3938.6032339500002</v>
      </c>
      <c r="C142" s="3">
        <v>3036.5289477599995</v>
      </c>
      <c r="D142" s="3">
        <v>6975.1321817099997</v>
      </c>
      <c r="E142">
        <f t="shared" si="49"/>
        <v>0.56466359795699606</v>
      </c>
      <c r="F142">
        <f t="shared" si="50"/>
        <v>0.43533640204300389</v>
      </c>
    </row>
    <row r="143" spans="1:27" x14ac:dyDescent="0.3">
      <c r="A143" s="2">
        <v>2006</v>
      </c>
      <c r="B143" s="3">
        <v>3901.9514264499994</v>
      </c>
      <c r="C143" s="3">
        <v>3012.04554035</v>
      </c>
      <c r="D143" s="3">
        <v>6913.9969667999994</v>
      </c>
      <c r="E143">
        <f t="shared" si="49"/>
        <v>0.56435538592027135</v>
      </c>
      <c r="F143">
        <f t="shared" si="50"/>
        <v>0.4356446140797286</v>
      </c>
    </row>
    <row r="144" spans="1:27" x14ac:dyDescent="0.3">
      <c r="A144" s="2">
        <v>2007</v>
      </c>
      <c r="B144" s="3">
        <v>3051.7760996799998</v>
      </c>
      <c r="C144" s="3">
        <v>2498.4804136599996</v>
      </c>
      <c r="D144" s="3">
        <v>5550.2565133399994</v>
      </c>
      <c r="E144">
        <f t="shared" si="49"/>
        <v>0.54984415447197421</v>
      </c>
      <c r="F144">
        <f t="shared" si="50"/>
        <v>0.45015584552802573</v>
      </c>
    </row>
    <row r="145" spans="1:6" x14ac:dyDescent="0.3">
      <c r="A145" s="2">
        <v>2008</v>
      </c>
      <c r="B145" s="3">
        <v>2364.4814054399994</v>
      </c>
      <c r="C145" s="3">
        <v>1722.3417380399999</v>
      </c>
      <c r="D145" s="3">
        <v>4086.8231434799991</v>
      </c>
      <c r="E145">
        <f t="shared" si="49"/>
        <v>0.57856220404649161</v>
      </c>
      <c r="F145">
        <f t="shared" si="50"/>
        <v>0.42143779595350844</v>
      </c>
    </row>
    <row r="146" spans="1:6" x14ac:dyDescent="0.3">
      <c r="A146" s="2">
        <v>2009</v>
      </c>
      <c r="B146" s="3">
        <v>1921.58096361</v>
      </c>
      <c r="C146" s="3">
        <v>1313.45417357</v>
      </c>
      <c r="D146" s="3">
        <v>3235.0351371799998</v>
      </c>
      <c r="E146">
        <f t="shared" si="49"/>
        <v>0.59399075500770426</v>
      </c>
      <c r="F146">
        <f t="shared" si="50"/>
        <v>0.40600924499229585</v>
      </c>
    </row>
    <row r="147" spans="1:6" x14ac:dyDescent="0.3">
      <c r="A147" s="2">
        <v>2010</v>
      </c>
      <c r="B147" s="3">
        <v>1769.6958733299998</v>
      </c>
      <c r="C147" s="3">
        <v>1149.6938976599999</v>
      </c>
      <c r="D147" s="3">
        <v>2919.3897709899998</v>
      </c>
      <c r="E147">
        <f t="shared" si="49"/>
        <v>0.60618691307186257</v>
      </c>
      <c r="F147">
        <f t="shared" si="50"/>
        <v>0.39381308692813743</v>
      </c>
    </row>
    <row r="148" spans="1:6" x14ac:dyDescent="0.3">
      <c r="A148" s="2">
        <v>2011</v>
      </c>
      <c r="B148" s="3">
        <v>1003.9663110399998</v>
      </c>
      <c r="C148" s="3">
        <v>566.9301584100001</v>
      </c>
      <c r="D148" s="3">
        <v>1570.89646945</v>
      </c>
      <c r="E148">
        <f t="shared" si="49"/>
        <v>0.63910405972935125</v>
      </c>
      <c r="F148">
        <f t="shared" si="50"/>
        <v>0.3608959402706487</v>
      </c>
    </row>
    <row r="149" spans="1:6" x14ac:dyDescent="0.3">
      <c r="A149" s="2">
        <v>2012</v>
      </c>
      <c r="B149" s="3">
        <v>1091.34422012</v>
      </c>
      <c r="C149" s="3">
        <v>620.88161904999993</v>
      </c>
      <c r="D149" s="3">
        <v>1712.22583917</v>
      </c>
      <c r="E149">
        <f t="shared" si="49"/>
        <v>0.63738333761452182</v>
      </c>
      <c r="F149">
        <f t="shared" si="50"/>
        <v>0.36261666238547818</v>
      </c>
    </row>
    <row r="150" spans="1:6" x14ac:dyDescent="0.3">
      <c r="A150" s="2">
        <v>2013</v>
      </c>
      <c r="B150" s="3">
        <v>1242.7894887099999</v>
      </c>
      <c r="C150" s="3">
        <v>694.03862681999999</v>
      </c>
      <c r="D150" s="3">
        <v>1936.8281155299999</v>
      </c>
      <c r="E150">
        <f t="shared" si="49"/>
        <v>0.64166225115434106</v>
      </c>
      <c r="F150">
        <f t="shared" si="50"/>
        <v>0.35833774884565894</v>
      </c>
    </row>
    <row r="151" spans="1:6" x14ac:dyDescent="0.3">
      <c r="A151" s="2">
        <v>2014</v>
      </c>
      <c r="B151" s="3">
        <v>1427.2213840500001</v>
      </c>
      <c r="C151" s="3">
        <v>750.92223205999994</v>
      </c>
      <c r="D151" s="3">
        <v>2178.14361611</v>
      </c>
      <c r="E151">
        <f t="shared" si="49"/>
        <v>0.65524668506427952</v>
      </c>
      <c r="F151">
        <f t="shared" si="50"/>
        <v>0.34475331493572048</v>
      </c>
    </row>
    <row r="152" spans="1:6" x14ac:dyDescent="0.3">
      <c r="A152" s="2">
        <v>2015</v>
      </c>
      <c r="B152" s="3">
        <v>1578.9598670999994</v>
      </c>
      <c r="C152" s="3">
        <v>816.30905664000011</v>
      </c>
      <c r="D152" s="3">
        <v>2395.2689237399995</v>
      </c>
      <c r="E152">
        <f t="shared" si="49"/>
        <v>0.65919941241277991</v>
      </c>
      <c r="F152">
        <f t="shared" si="50"/>
        <v>0.34080058758722009</v>
      </c>
    </row>
    <row r="153" spans="1:6" x14ac:dyDescent="0.3">
      <c r="A153" s="2">
        <v>2016</v>
      </c>
      <c r="B153" s="3">
        <v>1712.8122680900001</v>
      </c>
      <c r="C153" s="3">
        <v>865.71569314999999</v>
      </c>
      <c r="D153" s="3">
        <v>2578.52796124</v>
      </c>
      <c r="E153">
        <f t="shared" si="49"/>
        <v>0.66425972253809418</v>
      </c>
      <c r="F153">
        <f t="shared" si="50"/>
        <v>0.33574027746190582</v>
      </c>
    </row>
    <row r="154" spans="1:6" x14ac:dyDescent="0.3">
      <c r="A154" s="2">
        <v>2017</v>
      </c>
      <c r="B154" s="3">
        <v>1728.6458489299998</v>
      </c>
      <c r="C154" s="3">
        <v>996.63594953999996</v>
      </c>
      <c r="D154" s="3">
        <v>2725.2817984699996</v>
      </c>
      <c r="E154">
        <f t="shared" si="49"/>
        <v>0.63429985475281081</v>
      </c>
      <c r="F154">
        <f t="shared" si="50"/>
        <v>0.36570014524718925</v>
      </c>
    </row>
    <row r="155" spans="1:6" x14ac:dyDescent="0.3">
      <c r="A155" s="2">
        <v>2018</v>
      </c>
      <c r="B155" s="3">
        <v>1478.6805217800002</v>
      </c>
      <c r="C155" s="3">
        <v>803.70083485999999</v>
      </c>
      <c r="D155" s="3">
        <v>2282.3813566400004</v>
      </c>
      <c r="E155">
        <f t="shared" si="49"/>
        <v>0.64786742034943468</v>
      </c>
      <c r="F155">
        <f t="shared" si="50"/>
        <v>0.35213257965056521</v>
      </c>
    </row>
    <row r="156" spans="1:6" x14ac:dyDescent="0.3">
      <c r="A156" s="2">
        <v>2019</v>
      </c>
      <c r="B156" s="3">
        <v>1510.64089792</v>
      </c>
      <c r="C156" s="3">
        <v>763.38384661000009</v>
      </c>
      <c r="D156" s="3">
        <v>2274.0247445300001</v>
      </c>
      <c r="E156">
        <f t="shared" si="49"/>
        <v>0.66430275288504925</v>
      </c>
      <c r="F156">
        <f t="shared" si="50"/>
        <v>0.33569724711495069</v>
      </c>
    </row>
    <row r="157" spans="1:6" x14ac:dyDescent="0.3">
      <c r="A157" s="2">
        <v>2020</v>
      </c>
      <c r="B157" s="3">
        <v>1364.0336679199997</v>
      </c>
      <c r="C157" s="3">
        <v>786.69439618000001</v>
      </c>
      <c r="D157" s="3">
        <v>2150.7280640999998</v>
      </c>
      <c r="E157">
        <f t="shared" si="49"/>
        <v>0.63421949556918877</v>
      </c>
      <c r="F157">
        <f t="shared" si="50"/>
        <v>0.36578050443081123</v>
      </c>
    </row>
    <row r="158" spans="1:6" x14ac:dyDescent="0.3">
      <c r="A158" s="2">
        <v>2021</v>
      </c>
      <c r="B158" s="3">
        <v>1430.7399575700001</v>
      </c>
      <c r="C158" s="3">
        <v>774.81921054999998</v>
      </c>
      <c r="D158" s="3">
        <v>2205.5591681200003</v>
      </c>
      <c r="E158">
        <f t="shared" si="49"/>
        <v>0.6486971550119649</v>
      </c>
      <c r="F158">
        <f t="shared" si="50"/>
        <v>0.35130284498803505</v>
      </c>
    </row>
    <row r="160" spans="1:6" x14ac:dyDescent="0.3">
      <c r="B160" s="2"/>
      <c r="C160" s="3"/>
      <c r="D160" s="3"/>
      <c r="E160" s="3"/>
    </row>
    <row r="161" spans="1:9" x14ac:dyDescent="0.3">
      <c r="A161" s="4" t="s">
        <v>117</v>
      </c>
      <c r="B161" s="5">
        <f>AVERAGE(B119:B158)</f>
        <v>2873.5786767957497</v>
      </c>
      <c r="C161" s="5">
        <f>AVERAGE(C119:C158)</f>
        <v>1892.0066201382501</v>
      </c>
      <c r="D161" s="5">
        <f t="shared" ref="D161:F161" si="68">AVERAGE(D119:D158)</f>
        <v>4765.5852969339994</v>
      </c>
      <c r="E161" s="5">
        <f t="shared" si="68"/>
        <v>0.61249543292054986</v>
      </c>
      <c r="F161" s="5">
        <f t="shared" si="68"/>
        <v>0.38750456707945008</v>
      </c>
      <c r="G161" s="5"/>
      <c r="H161" s="5"/>
      <c r="I161" s="5"/>
    </row>
    <row r="162" spans="1:9" x14ac:dyDescent="0.3">
      <c r="A162" s="4" t="s">
        <v>118</v>
      </c>
      <c r="B162" s="6">
        <f>STDEV(B119:B158)/B161</f>
        <v>0.40492856154406476</v>
      </c>
      <c r="C162" s="6">
        <f t="shared" ref="C162:F162" si="69">STDEV(C119:C158)/C161</f>
        <v>0.47405463016488969</v>
      </c>
      <c r="D162" s="6">
        <f t="shared" si="69"/>
        <v>0.41968684953227542</v>
      </c>
      <c r="E162" s="6">
        <f t="shared" si="69"/>
        <v>7.7461068289911825E-2</v>
      </c>
      <c r="F162" s="6">
        <f t="shared" si="69"/>
        <v>0.12243610679043013</v>
      </c>
      <c r="G162" s="6"/>
      <c r="H162" s="6"/>
      <c r="I162" s="6"/>
    </row>
  </sheetData>
  <pageMargins left="0.7" right="0.7" top="0.75" bottom="0.75" header="0.3" footer="0.3"/>
  <pageSetup orientation="portrait" horizontalDpi="1200" verticalDpi="1200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63EF1-A46E-430D-8305-07EA01BD778E}">
  <dimension ref="A1:Z147"/>
  <sheetViews>
    <sheetView topLeftCell="A34" workbookViewId="0">
      <selection activeCell="K19" sqref="K19"/>
    </sheetView>
  </sheetViews>
  <sheetFormatPr defaultRowHeight="14.4" x14ac:dyDescent="0.3"/>
  <cols>
    <col min="1" max="1" width="40.88671875" bestFit="1" customWidth="1"/>
    <col min="2" max="2" width="16.33203125" bestFit="1" customWidth="1"/>
    <col min="3" max="3" width="9" bestFit="1" customWidth="1"/>
    <col min="4" max="4" width="12" bestFit="1" customWidth="1"/>
    <col min="5" max="6" width="11.88671875" customWidth="1"/>
    <col min="7" max="7" width="10.6640625" bestFit="1" customWidth="1"/>
    <col min="8" max="8" width="10.6640625" customWidth="1"/>
    <col min="14" max="14" width="28.109375" bestFit="1" customWidth="1"/>
    <col min="15" max="15" width="15.5546875" bestFit="1" customWidth="1"/>
    <col min="16" max="16" width="7" bestFit="1" customWidth="1"/>
    <col min="17" max="17" width="25.5546875" bestFit="1" customWidth="1"/>
    <col min="18" max="18" width="15.5546875" bestFit="1" customWidth="1"/>
    <col min="19" max="19" width="5.33203125" bestFit="1" customWidth="1"/>
    <col min="20" max="20" width="8" bestFit="1" customWidth="1"/>
    <col min="21" max="21" width="6" bestFit="1" customWidth="1"/>
    <col min="22" max="22" width="11.88671875" bestFit="1" customWidth="1"/>
    <col min="23" max="23" width="10.6640625" bestFit="1" customWidth="1"/>
    <col min="24" max="24" width="28.109375" bestFit="1" customWidth="1"/>
    <col min="25" max="25" width="33.33203125" bestFit="1" customWidth="1"/>
    <col min="26" max="26" width="28.109375" bestFit="1" customWidth="1"/>
    <col min="27" max="27" width="38.33203125" bestFit="1" customWidth="1"/>
    <col min="28" max="28" width="32.88671875" bestFit="1" customWidth="1"/>
  </cols>
  <sheetData>
    <row r="1" spans="7:22" x14ac:dyDescent="0.3">
      <c r="T1" s="17" t="s">
        <v>233</v>
      </c>
    </row>
    <row r="2" spans="7:22" x14ac:dyDescent="0.3">
      <c r="G2" s="4" t="s">
        <v>33</v>
      </c>
      <c r="H2" s="4" t="s">
        <v>27</v>
      </c>
      <c r="I2" s="4" t="s">
        <v>141</v>
      </c>
      <c r="J2" s="4" t="s">
        <v>142</v>
      </c>
      <c r="K2" s="4" t="s">
        <v>168</v>
      </c>
      <c r="L2" s="17" t="s">
        <v>179</v>
      </c>
      <c r="R2" s="4" t="s">
        <v>149</v>
      </c>
      <c r="S2" s="4" t="s">
        <v>33</v>
      </c>
      <c r="T2" s="4" t="s">
        <v>234</v>
      </c>
      <c r="U2" s="4" t="s">
        <v>235</v>
      </c>
      <c r="V2" s="4" t="s">
        <v>180</v>
      </c>
    </row>
    <row r="3" spans="7:22" x14ac:dyDescent="0.3">
      <c r="G3">
        <v>1888</v>
      </c>
      <c r="H3" s="24">
        <v>0</v>
      </c>
      <c r="I3">
        <f t="shared" ref="I3:I43" si="0">$H3*$D$92*$E$140</f>
        <v>0</v>
      </c>
      <c r="J3">
        <f t="shared" ref="J3:J43" si="1">$H3*$D$92*(1-$E$140)</f>
        <v>0</v>
      </c>
      <c r="K3" s="24">
        <f t="shared" ref="K3:K42" si="2">J3+I3</f>
        <v>0</v>
      </c>
      <c r="L3" s="24">
        <f>0.043*I3</f>
        <v>0</v>
      </c>
      <c r="R3" s="19" t="s">
        <v>236</v>
      </c>
      <c r="S3">
        <v>1888</v>
      </c>
      <c r="T3">
        <f>I3*0.043</f>
        <v>0</v>
      </c>
      <c r="U3">
        <f>J3*0.043</f>
        <v>0</v>
      </c>
      <c r="V3">
        <f>T3+U3</f>
        <v>0</v>
      </c>
    </row>
    <row r="4" spans="7:22" x14ac:dyDescent="0.3">
      <c r="G4">
        <v>1889</v>
      </c>
      <c r="H4" s="24">
        <v>0</v>
      </c>
      <c r="I4">
        <f t="shared" si="0"/>
        <v>0</v>
      </c>
      <c r="J4">
        <f t="shared" si="1"/>
        <v>0</v>
      </c>
      <c r="K4" s="24">
        <f t="shared" si="2"/>
        <v>0</v>
      </c>
      <c r="L4" s="24">
        <f t="shared" ref="L4:L67" si="3">0.043*I4</f>
        <v>0</v>
      </c>
      <c r="R4" s="19" t="s">
        <v>236</v>
      </c>
      <c r="S4">
        <v>1889</v>
      </c>
      <c r="T4">
        <f t="shared" ref="T4:T67" si="4">I4*0.043</f>
        <v>0</v>
      </c>
      <c r="U4">
        <f t="shared" ref="U4:U67" si="5">J4*0.043</f>
        <v>0</v>
      </c>
      <c r="V4">
        <f t="shared" ref="V4:V67" si="6">T4+U4</f>
        <v>0</v>
      </c>
    </row>
    <row r="5" spans="7:22" x14ac:dyDescent="0.3">
      <c r="G5">
        <v>1890</v>
      </c>
      <c r="H5" s="24">
        <v>0</v>
      </c>
      <c r="I5">
        <f t="shared" si="0"/>
        <v>0</v>
      </c>
      <c r="J5">
        <f t="shared" si="1"/>
        <v>0</v>
      </c>
      <c r="K5" s="24">
        <f t="shared" si="2"/>
        <v>0</v>
      </c>
      <c r="L5" s="24">
        <f t="shared" si="3"/>
        <v>0</v>
      </c>
      <c r="R5" s="19" t="s">
        <v>236</v>
      </c>
      <c r="S5">
        <v>1890</v>
      </c>
      <c r="T5">
        <f t="shared" si="4"/>
        <v>0</v>
      </c>
      <c r="U5">
        <f t="shared" si="5"/>
        <v>0</v>
      </c>
      <c r="V5">
        <f t="shared" si="6"/>
        <v>0</v>
      </c>
    </row>
    <row r="6" spans="7:22" x14ac:dyDescent="0.3">
      <c r="G6">
        <v>1891</v>
      </c>
      <c r="H6" s="24">
        <v>0</v>
      </c>
      <c r="I6">
        <f t="shared" si="0"/>
        <v>0</v>
      </c>
      <c r="J6">
        <f t="shared" si="1"/>
        <v>0</v>
      </c>
      <c r="K6" s="24">
        <f t="shared" si="2"/>
        <v>0</v>
      </c>
      <c r="L6" s="24">
        <f t="shared" si="3"/>
        <v>0</v>
      </c>
      <c r="R6" s="19" t="s">
        <v>236</v>
      </c>
      <c r="S6">
        <v>1891</v>
      </c>
      <c r="T6">
        <f t="shared" si="4"/>
        <v>0</v>
      </c>
      <c r="U6">
        <f t="shared" si="5"/>
        <v>0</v>
      </c>
      <c r="V6">
        <f t="shared" si="6"/>
        <v>0</v>
      </c>
    </row>
    <row r="7" spans="7:22" x14ac:dyDescent="0.3">
      <c r="G7">
        <v>1892</v>
      </c>
      <c r="H7" s="24">
        <v>0</v>
      </c>
      <c r="I7">
        <f t="shared" si="0"/>
        <v>0</v>
      </c>
      <c r="J7">
        <f t="shared" si="1"/>
        <v>0</v>
      </c>
      <c r="K7" s="24">
        <f t="shared" si="2"/>
        <v>0</v>
      </c>
      <c r="L7" s="24">
        <f t="shared" si="3"/>
        <v>0</v>
      </c>
      <c r="R7" s="19" t="s">
        <v>236</v>
      </c>
      <c r="S7">
        <v>1892</v>
      </c>
      <c r="T7">
        <f t="shared" si="4"/>
        <v>0</v>
      </c>
      <c r="U7">
        <f t="shared" si="5"/>
        <v>0</v>
      </c>
      <c r="V7">
        <f t="shared" si="6"/>
        <v>0</v>
      </c>
    </row>
    <row r="8" spans="7:22" x14ac:dyDescent="0.3">
      <c r="G8">
        <v>1893</v>
      </c>
      <c r="H8" s="24">
        <v>0</v>
      </c>
      <c r="I8">
        <f t="shared" si="0"/>
        <v>0</v>
      </c>
      <c r="J8">
        <f t="shared" si="1"/>
        <v>0</v>
      </c>
      <c r="K8" s="24">
        <f t="shared" si="2"/>
        <v>0</v>
      </c>
      <c r="L8" s="24">
        <f t="shared" si="3"/>
        <v>0</v>
      </c>
      <c r="R8" s="19" t="s">
        <v>236</v>
      </c>
      <c r="S8">
        <v>1893</v>
      </c>
      <c r="T8">
        <f t="shared" si="4"/>
        <v>0</v>
      </c>
      <c r="U8">
        <f t="shared" si="5"/>
        <v>0</v>
      </c>
      <c r="V8">
        <f t="shared" si="6"/>
        <v>0</v>
      </c>
    </row>
    <row r="9" spans="7:22" x14ac:dyDescent="0.3">
      <c r="G9">
        <v>1894</v>
      </c>
      <c r="H9" s="24">
        <v>0</v>
      </c>
      <c r="I9">
        <f t="shared" si="0"/>
        <v>0</v>
      </c>
      <c r="J9">
        <f t="shared" si="1"/>
        <v>0</v>
      </c>
      <c r="K9" s="24">
        <f t="shared" si="2"/>
        <v>0</v>
      </c>
      <c r="L9" s="24">
        <f t="shared" si="3"/>
        <v>0</v>
      </c>
      <c r="R9" s="19" t="s">
        <v>236</v>
      </c>
      <c r="S9">
        <v>1894</v>
      </c>
      <c r="T9">
        <f t="shared" si="4"/>
        <v>0</v>
      </c>
      <c r="U9">
        <f t="shared" si="5"/>
        <v>0</v>
      </c>
      <c r="V9">
        <f t="shared" si="6"/>
        <v>0</v>
      </c>
    </row>
    <row r="10" spans="7:22" x14ac:dyDescent="0.3">
      <c r="G10">
        <v>1895</v>
      </c>
      <c r="H10" s="24">
        <v>0</v>
      </c>
      <c r="I10">
        <f t="shared" si="0"/>
        <v>0</v>
      </c>
      <c r="J10">
        <f t="shared" si="1"/>
        <v>0</v>
      </c>
      <c r="K10" s="24">
        <f t="shared" si="2"/>
        <v>0</v>
      </c>
      <c r="L10" s="24">
        <f t="shared" si="3"/>
        <v>0</v>
      </c>
      <c r="R10" s="19" t="s">
        <v>236</v>
      </c>
      <c r="S10">
        <v>1895</v>
      </c>
      <c r="T10">
        <f t="shared" si="4"/>
        <v>0</v>
      </c>
      <c r="U10">
        <f t="shared" si="5"/>
        <v>0</v>
      </c>
      <c r="V10">
        <f t="shared" si="6"/>
        <v>0</v>
      </c>
    </row>
    <row r="11" spans="7:22" x14ac:dyDescent="0.3">
      <c r="G11">
        <v>1896</v>
      </c>
      <c r="H11" s="24">
        <v>0</v>
      </c>
      <c r="I11">
        <f t="shared" si="0"/>
        <v>0</v>
      </c>
      <c r="J11">
        <f t="shared" si="1"/>
        <v>0</v>
      </c>
      <c r="K11" s="24">
        <f t="shared" si="2"/>
        <v>0</v>
      </c>
      <c r="L11" s="24">
        <f t="shared" si="3"/>
        <v>0</v>
      </c>
      <c r="R11" s="19" t="s">
        <v>236</v>
      </c>
      <c r="S11">
        <v>1896</v>
      </c>
      <c r="T11">
        <f t="shared" si="4"/>
        <v>0</v>
      </c>
      <c r="U11">
        <f t="shared" si="5"/>
        <v>0</v>
      </c>
      <c r="V11">
        <f t="shared" si="6"/>
        <v>0</v>
      </c>
    </row>
    <row r="12" spans="7:22" x14ac:dyDescent="0.3">
      <c r="G12">
        <v>1897</v>
      </c>
      <c r="H12" s="24">
        <v>0</v>
      </c>
      <c r="I12">
        <f t="shared" si="0"/>
        <v>0</v>
      </c>
      <c r="J12">
        <f t="shared" si="1"/>
        <v>0</v>
      </c>
      <c r="K12" s="24">
        <f t="shared" si="2"/>
        <v>0</v>
      </c>
      <c r="L12" s="24">
        <f t="shared" si="3"/>
        <v>0</v>
      </c>
      <c r="R12" s="19" t="s">
        <v>236</v>
      </c>
      <c r="S12">
        <v>1897</v>
      </c>
      <c r="T12">
        <f t="shared" si="4"/>
        <v>0</v>
      </c>
      <c r="U12">
        <f t="shared" si="5"/>
        <v>0</v>
      </c>
      <c r="V12">
        <f t="shared" si="6"/>
        <v>0</v>
      </c>
    </row>
    <row r="13" spans="7:22" x14ac:dyDescent="0.3">
      <c r="G13">
        <v>1898</v>
      </c>
      <c r="H13" s="24">
        <v>0</v>
      </c>
      <c r="I13">
        <f t="shared" si="0"/>
        <v>0</v>
      </c>
      <c r="J13">
        <f t="shared" si="1"/>
        <v>0</v>
      </c>
      <c r="K13" s="24">
        <f t="shared" si="2"/>
        <v>0</v>
      </c>
      <c r="L13" s="24">
        <f t="shared" si="3"/>
        <v>0</v>
      </c>
      <c r="R13" s="19" t="s">
        <v>236</v>
      </c>
      <c r="S13">
        <v>1898</v>
      </c>
      <c r="T13">
        <f t="shared" si="4"/>
        <v>0</v>
      </c>
      <c r="U13">
        <f t="shared" si="5"/>
        <v>0</v>
      </c>
      <c r="V13">
        <f t="shared" si="6"/>
        <v>0</v>
      </c>
    </row>
    <row r="14" spans="7:22" x14ac:dyDescent="0.3">
      <c r="G14">
        <v>1899</v>
      </c>
      <c r="H14" s="24">
        <v>0</v>
      </c>
      <c r="I14">
        <f t="shared" si="0"/>
        <v>0</v>
      </c>
      <c r="J14">
        <f t="shared" si="1"/>
        <v>0</v>
      </c>
      <c r="K14" s="24">
        <f t="shared" si="2"/>
        <v>0</v>
      </c>
      <c r="L14" s="24">
        <f t="shared" si="3"/>
        <v>0</v>
      </c>
      <c r="R14" s="19" t="s">
        <v>236</v>
      </c>
      <c r="S14">
        <v>1899</v>
      </c>
      <c r="T14">
        <f t="shared" si="4"/>
        <v>0</v>
      </c>
      <c r="U14">
        <f t="shared" si="5"/>
        <v>0</v>
      </c>
      <c r="V14">
        <f t="shared" si="6"/>
        <v>0</v>
      </c>
    </row>
    <row r="15" spans="7:22" x14ac:dyDescent="0.3">
      <c r="G15">
        <v>1900</v>
      </c>
      <c r="H15" s="24">
        <v>0</v>
      </c>
      <c r="I15">
        <f t="shared" si="0"/>
        <v>0</v>
      </c>
      <c r="J15">
        <f t="shared" si="1"/>
        <v>0</v>
      </c>
      <c r="K15" s="24">
        <f t="shared" si="2"/>
        <v>0</v>
      </c>
      <c r="L15" s="24">
        <f t="shared" si="3"/>
        <v>0</v>
      </c>
      <c r="R15" s="19" t="s">
        <v>236</v>
      </c>
      <c r="S15">
        <v>1900</v>
      </c>
      <c r="T15">
        <f t="shared" si="4"/>
        <v>0</v>
      </c>
      <c r="U15">
        <f t="shared" si="5"/>
        <v>0</v>
      </c>
      <c r="V15">
        <f t="shared" si="6"/>
        <v>0</v>
      </c>
    </row>
    <row r="16" spans="7:22" x14ac:dyDescent="0.3">
      <c r="G16">
        <v>1901</v>
      </c>
      <c r="H16" s="24">
        <v>0</v>
      </c>
      <c r="I16">
        <f t="shared" si="0"/>
        <v>0</v>
      </c>
      <c r="J16">
        <f t="shared" si="1"/>
        <v>0</v>
      </c>
      <c r="K16" s="24">
        <f t="shared" si="2"/>
        <v>0</v>
      </c>
      <c r="L16" s="24">
        <f t="shared" si="3"/>
        <v>0</v>
      </c>
      <c r="R16" s="19" t="s">
        <v>236</v>
      </c>
      <c r="S16">
        <v>1901</v>
      </c>
      <c r="T16">
        <f t="shared" si="4"/>
        <v>0</v>
      </c>
      <c r="U16">
        <f t="shared" si="5"/>
        <v>0</v>
      </c>
      <c r="V16">
        <f t="shared" si="6"/>
        <v>0</v>
      </c>
    </row>
    <row r="17" spans="7:22" x14ac:dyDescent="0.3">
      <c r="G17">
        <v>1902</v>
      </c>
      <c r="H17" s="24">
        <v>0</v>
      </c>
      <c r="I17">
        <f t="shared" si="0"/>
        <v>0</v>
      </c>
      <c r="J17">
        <f t="shared" si="1"/>
        <v>0</v>
      </c>
      <c r="K17" s="24">
        <f t="shared" si="2"/>
        <v>0</v>
      </c>
      <c r="L17" s="24">
        <f t="shared" si="3"/>
        <v>0</v>
      </c>
      <c r="R17" s="19" t="s">
        <v>236</v>
      </c>
      <c r="S17">
        <v>1902</v>
      </c>
      <c r="T17">
        <f t="shared" si="4"/>
        <v>0</v>
      </c>
      <c r="U17">
        <f t="shared" si="5"/>
        <v>0</v>
      </c>
      <c r="V17">
        <f t="shared" si="6"/>
        <v>0</v>
      </c>
    </row>
    <row r="18" spans="7:22" x14ac:dyDescent="0.3">
      <c r="G18">
        <v>1903</v>
      </c>
      <c r="H18" s="24">
        <v>0</v>
      </c>
      <c r="I18">
        <f t="shared" si="0"/>
        <v>0</v>
      </c>
      <c r="J18">
        <f t="shared" si="1"/>
        <v>0</v>
      </c>
      <c r="K18" s="24">
        <f t="shared" si="2"/>
        <v>0</v>
      </c>
      <c r="L18" s="24">
        <f t="shared" si="3"/>
        <v>0</v>
      </c>
      <c r="R18" s="19" t="s">
        <v>236</v>
      </c>
      <c r="S18">
        <v>1903</v>
      </c>
      <c r="T18">
        <f t="shared" si="4"/>
        <v>0</v>
      </c>
      <c r="U18">
        <f t="shared" si="5"/>
        <v>0</v>
      </c>
      <c r="V18">
        <f t="shared" si="6"/>
        <v>0</v>
      </c>
    </row>
    <row r="19" spans="7:22" x14ac:dyDescent="0.3">
      <c r="G19">
        <v>1904</v>
      </c>
      <c r="H19" s="24">
        <v>0</v>
      </c>
      <c r="I19">
        <f t="shared" si="0"/>
        <v>0</v>
      </c>
      <c r="J19">
        <f t="shared" si="1"/>
        <v>0</v>
      </c>
      <c r="K19" s="24">
        <f t="shared" si="2"/>
        <v>0</v>
      </c>
      <c r="L19" s="24">
        <f t="shared" si="3"/>
        <v>0</v>
      </c>
      <c r="R19" s="19" t="s">
        <v>236</v>
      </c>
      <c r="S19">
        <v>1904</v>
      </c>
      <c r="T19">
        <f t="shared" si="4"/>
        <v>0</v>
      </c>
      <c r="U19">
        <f t="shared" si="5"/>
        <v>0</v>
      </c>
      <c r="V19">
        <f t="shared" si="6"/>
        <v>0</v>
      </c>
    </row>
    <row r="20" spans="7:22" x14ac:dyDescent="0.3">
      <c r="G20">
        <v>1905</v>
      </c>
      <c r="H20" s="24">
        <v>0</v>
      </c>
      <c r="I20">
        <f t="shared" si="0"/>
        <v>0</v>
      </c>
      <c r="J20">
        <f t="shared" si="1"/>
        <v>0</v>
      </c>
      <c r="K20" s="24">
        <f t="shared" si="2"/>
        <v>0</v>
      </c>
      <c r="L20" s="24">
        <f t="shared" si="3"/>
        <v>0</v>
      </c>
      <c r="R20" s="19" t="s">
        <v>236</v>
      </c>
      <c r="S20">
        <v>1905</v>
      </c>
      <c r="T20">
        <f t="shared" si="4"/>
        <v>0</v>
      </c>
      <c r="U20">
        <f t="shared" si="5"/>
        <v>0</v>
      </c>
      <c r="V20">
        <f t="shared" si="6"/>
        <v>0</v>
      </c>
    </row>
    <row r="21" spans="7:22" x14ac:dyDescent="0.3">
      <c r="G21">
        <v>1906</v>
      </c>
      <c r="H21" s="24">
        <v>0</v>
      </c>
      <c r="I21">
        <f t="shared" si="0"/>
        <v>0</v>
      </c>
      <c r="J21">
        <f t="shared" si="1"/>
        <v>0</v>
      </c>
      <c r="K21" s="24">
        <f t="shared" si="2"/>
        <v>0</v>
      </c>
      <c r="L21" s="24">
        <f t="shared" si="3"/>
        <v>0</v>
      </c>
      <c r="R21" s="19" t="s">
        <v>236</v>
      </c>
      <c r="S21">
        <v>1906</v>
      </c>
      <c r="T21">
        <f t="shared" si="4"/>
        <v>0</v>
      </c>
      <c r="U21">
        <f t="shared" si="5"/>
        <v>0</v>
      </c>
      <c r="V21">
        <f t="shared" si="6"/>
        <v>0</v>
      </c>
    </row>
    <row r="22" spans="7:22" x14ac:dyDescent="0.3">
      <c r="G22">
        <v>1907</v>
      </c>
      <c r="H22" s="24">
        <v>0</v>
      </c>
      <c r="I22">
        <f t="shared" si="0"/>
        <v>0</v>
      </c>
      <c r="J22">
        <f t="shared" si="1"/>
        <v>0</v>
      </c>
      <c r="K22" s="24">
        <f t="shared" si="2"/>
        <v>0</v>
      </c>
      <c r="L22" s="24">
        <f t="shared" si="3"/>
        <v>0</v>
      </c>
      <c r="R22" s="19" t="s">
        <v>236</v>
      </c>
      <c r="S22">
        <v>1907</v>
      </c>
      <c r="T22">
        <f t="shared" si="4"/>
        <v>0</v>
      </c>
      <c r="U22">
        <f t="shared" si="5"/>
        <v>0</v>
      </c>
      <c r="V22">
        <f t="shared" si="6"/>
        <v>0</v>
      </c>
    </row>
    <row r="23" spans="7:22" x14ac:dyDescent="0.3">
      <c r="G23">
        <v>1908</v>
      </c>
      <c r="H23" s="24">
        <v>0</v>
      </c>
      <c r="I23">
        <f t="shared" si="0"/>
        <v>0</v>
      </c>
      <c r="J23">
        <f t="shared" si="1"/>
        <v>0</v>
      </c>
      <c r="K23" s="24">
        <f t="shared" si="2"/>
        <v>0</v>
      </c>
      <c r="L23" s="24">
        <f t="shared" si="3"/>
        <v>0</v>
      </c>
      <c r="R23" s="19" t="s">
        <v>236</v>
      </c>
      <c r="S23">
        <v>1908</v>
      </c>
      <c r="T23">
        <f t="shared" si="4"/>
        <v>0</v>
      </c>
      <c r="U23">
        <f t="shared" si="5"/>
        <v>0</v>
      </c>
      <c r="V23">
        <f t="shared" si="6"/>
        <v>0</v>
      </c>
    </row>
    <row r="24" spans="7:22" x14ac:dyDescent="0.3">
      <c r="G24">
        <v>1909</v>
      </c>
      <c r="H24" s="24">
        <v>0</v>
      </c>
      <c r="I24">
        <f t="shared" si="0"/>
        <v>0</v>
      </c>
      <c r="J24">
        <f t="shared" si="1"/>
        <v>0</v>
      </c>
      <c r="K24" s="24">
        <f t="shared" si="2"/>
        <v>0</v>
      </c>
      <c r="L24" s="24">
        <f t="shared" si="3"/>
        <v>0</v>
      </c>
      <c r="R24" s="19" t="s">
        <v>236</v>
      </c>
      <c r="S24">
        <v>1909</v>
      </c>
      <c r="T24">
        <f t="shared" si="4"/>
        <v>0</v>
      </c>
      <c r="U24">
        <f t="shared" si="5"/>
        <v>0</v>
      </c>
      <c r="V24">
        <f t="shared" si="6"/>
        <v>0</v>
      </c>
    </row>
    <row r="25" spans="7:22" x14ac:dyDescent="0.3">
      <c r="G25">
        <v>1910</v>
      </c>
      <c r="H25" s="24">
        <v>0</v>
      </c>
      <c r="I25">
        <f t="shared" si="0"/>
        <v>0</v>
      </c>
      <c r="J25">
        <f t="shared" si="1"/>
        <v>0</v>
      </c>
      <c r="K25" s="24">
        <f t="shared" si="2"/>
        <v>0</v>
      </c>
      <c r="L25" s="24">
        <f t="shared" si="3"/>
        <v>0</v>
      </c>
      <c r="R25" s="19" t="s">
        <v>236</v>
      </c>
      <c r="S25">
        <v>1910</v>
      </c>
      <c r="T25">
        <f t="shared" si="4"/>
        <v>0</v>
      </c>
      <c r="U25">
        <f t="shared" si="5"/>
        <v>0</v>
      </c>
      <c r="V25">
        <f t="shared" si="6"/>
        <v>0</v>
      </c>
    </row>
    <row r="26" spans="7:22" x14ac:dyDescent="0.3">
      <c r="G26">
        <v>1911</v>
      </c>
      <c r="H26" s="24">
        <v>0</v>
      </c>
      <c r="I26">
        <f t="shared" si="0"/>
        <v>0</v>
      </c>
      <c r="J26">
        <f t="shared" si="1"/>
        <v>0</v>
      </c>
      <c r="K26" s="24">
        <f t="shared" si="2"/>
        <v>0</v>
      </c>
      <c r="L26" s="24">
        <f t="shared" si="3"/>
        <v>0</v>
      </c>
      <c r="R26" s="19" t="s">
        <v>236</v>
      </c>
      <c r="S26">
        <v>1911</v>
      </c>
      <c r="T26">
        <f t="shared" si="4"/>
        <v>0</v>
      </c>
      <c r="U26">
        <f t="shared" si="5"/>
        <v>0</v>
      </c>
      <c r="V26">
        <f t="shared" si="6"/>
        <v>0</v>
      </c>
    </row>
    <row r="27" spans="7:22" x14ac:dyDescent="0.3">
      <c r="G27">
        <v>1912</v>
      </c>
      <c r="H27" s="24">
        <v>571.90014350699994</v>
      </c>
      <c r="I27" s="24">
        <f t="shared" si="0"/>
        <v>8.9171637505039882</v>
      </c>
      <c r="J27" s="24">
        <f t="shared" si="1"/>
        <v>46.891389108830417</v>
      </c>
      <c r="K27" s="24">
        <f t="shared" si="2"/>
        <v>55.808552859334405</v>
      </c>
      <c r="L27" s="24">
        <f t="shared" si="3"/>
        <v>0.38343804127167147</v>
      </c>
      <c r="R27" s="19" t="s">
        <v>236</v>
      </c>
      <c r="S27">
        <v>1912</v>
      </c>
      <c r="T27">
        <f t="shared" si="4"/>
        <v>0.38343804127167147</v>
      </c>
      <c r="U27">
        <f t="shared" si="5"/>
        <v>2.0163297316797077</v>
      </c>
      <c r="V27">
        <f t="shared" si="6"/>
        <v>2.3997677729513791</v>
      </c>
    </row>
    <row r="28" spans="7:22" x14ac:dyDescent="0.3">
      <c r="G28">
        <v>1913</v>
      </c>
      <c r="H28" s="24">
        <v>7035.6809677000001</v>
      </c>
      <c r="I28" s="24">
        <f t="shared" si="0"/>
        <v>109.70152743897215</v>
      </c>
      <c r="J28" s="24">
        <f t="shared" si="1"/>
        <v>576.87143052443594</v>
      </c>
      <c r="K28" s="24">
        <f t="shared" si="2"/>
        <v>686.57295796340804</v>
      </c>
      <c r="L28" s="24">
        <f t="shared" si="3"/>
        <v>4.7171656798758024</v>
      </c>
      <c r="R28" s="19" t="s">
        <v>236</v>
      </c>
      <c r="S28">
        <v>1913</v>
      </c>
      <c r="T28">
        <f t="shared" si="4"/>
        <v>4.7171656798758024</v>
      </c>
      <c r="U28">
        <f t="shared" si="5"/>
        <v>24.805471512550742</v>
      </c>
      <c r="V28">
        <f t="shared" si="6"/>
        <v>29.522637192426544</v>
      </c>
    </row>
    <row r="29" spans="7:22" x14ac:dyDescent="0.3">
      <c r="G29">
        <v>1914</v>
      </c>
      <c r="H29" s="24">
        <v>14543.525180338</v>
      </c>
      <c r="I29" s="24">
        <f t="shared" si="0"/>
        <v>226.76510403964366</v>
      </c>
      <c r="J29" s="24">
        <f t="shared" si="1"/>
        <v>1192.4565957675006</v>
      </c>
      <c r="K29" s="24">
        <f t="shared" si="2"/>
        <v>1419.2216998071442</v>
      </c>
      <c r="L29" s="24">
        <f t="shared" si="3"/>
        <v>9.7508994737046759</v>
      </c>
      <c r="R29" s="19" t="s">
        <v>236</v>
      </c>
      <c r="S29">
        <v>1914</v>
      </c>
      <c r="T29">
        <f t="shared" si="4"/>
        <v>9.7508994737046759</v>
      </c>
      <c r="U29">
        <f t="shared" si="5"/>
        <v>51.275633618002523</v>
      </c>
      <c r="V29">
        <f t="shared" si="6"/>
        <v>61.026533091707201</v>
      </c>
    </row>
    <row r="30" spans="7:22" x14ac:dyDescent="0.3">
      <c r="G30">
        <v>1915</v>
      </c>
      <c r="H30" s="24">
        <v>15501.119624528999</v>
      </c>
      <c r="I30" s="24">
        <f t="shared" si="0"/>
        <v>241.69607855044035</v>
      </c>
      <c r="J30" s="24">
        <f t="shared" si="1"/>
        <v>1270.9719348539031</v>
      </c>
      <c r="K30" s="24">
        <f t="shared" si="2"/>
        <v>1512.6680134043436</v>
      </c>
      <c r="L30" s="24">
        <f t="shared" si="3"/>
        <v>10.392931377668933</v>
      </c>
      <c r="R30" s="19" t="s">
        <v>236</v>
      </c>
      <c r="S30">
        <v>1915</v>
      </c>
      <c r="T30">
        <f t="shared" si="4"/>
        <v>10.392931377668933</v>
      </c>
      <c r="U30">
        <f t="shared" si="5"/>
        <v>54.651793198717833</v>
      </c>
      <c r="V30">
        <f t="shared" si="6"/>
        <v>65.04472457638677</v>
      </c>
    </row>
    <row r="31" spans="7:22" x14ac:dyDescent="0.3">
      <c r="G31">
        <v>1916</v>
      </c>
      <c r="H31" s="24">
        <v>12342.378889841</v>
      </c>
      <c r="I31" s="24">
        <f t="shared" si="0"/>
        <v>192.4444588465621</v>
      </c>
      <c r="J31" s="24">
        <f t="shared" si="1"/>
        <v>1011.979622007325</v>
      </c>
      <c r="K31" s="24">
        <f t="shared" si="2"/>
        <v>1204.4240808538871</v>
      </c>
      <c r="L31" s="24">
        <f t="shared" si="3"/>
        <v>8.2751117304021697</v>
      </c>
      <c r="R31" s="19" t="s">
        <v>236</v>
      </c>
      <c r="S31">
        <v>1916</v>
      </c>
      <c r="T31">
        <f t="shared" si="4"/>
        <v>8.2751117304021697</v>
      </c>
      <c r="U31">
        <f t="shared" si="5"/>
        <v>43.51512374631497</v>
      </c>
      <c r="V31">
        <f t="shared" si="6"/>
        <v>51.790235476717143</v>
      </c>
    </row>
    <row r="32" spans="7:22" x14ac:dyDescent="0.3">
      <c r="G32">
        <v>1917</v>
      </c>
      <c r="H32" s="24">
        <v>11278.376918116001</v>
      </c>
      <c r="I32" s="24">
        <f t="shared" si="0"/>
        <v>175.85436017208119</v>
      </c>
      <c r="J32" s="24">
        <f t="shared" si="1"/>
        <v>924.73968854137195</v>
      </c>
      <c r="K32" s="24">
        <f t="shared" si="2"/>
        <v>1100.594048713453</v>
      </c>
      <c r="L32" s="24">
        <f t="shared" si="3"/>
        <v>7.5617374873994905</v>
      </c>
      <c r="R32" s="19" t="s">
        <v>236</v>
      </c>
      <c r="S32">
        <v>1917</v>
      </c>
      <c r="T32">
        <f t="shared" si="4"/>
        <v>7.5617374873994905</v>
      </c>
      <c r="U32">
        <f t="shared" si="5"/>
        <v>39.763806607278994</v>
      </c>
      <c r="V32">
        <f t="shared" si="6"/>
        <v>47.325544094678484</v>
      </c>
    </row>
    <row r="33" spans="1:25" x14ac:dyDescent="0.3">
      <c r="G33">
        <v>1918</v>
      </c>
      <c r="H33" s="24">
        <v>7235.1840862839999</v>
      </c>
      <c r="I33" s="24">
        <f t="shared" si="0"/>
        <v>112.81221380152586</v>
      </c>
      <c r="J33" s="24">
        <f t="shared" si="1"/>
        <v>593.22914343666037</v>
      </c>
      <c r="K33" s="24">
        <f t="shared" si="2"/>
        <v>706.04135723818627</v>
      </c>
      <c r="L33" s="24">
        <f t="shared" si="3"/>
        <v>4.8509251934656117</v>
      </c>
      <c r="R33" s="19" t="s">
        <v>236</v>
      </c>
      <c r="S33">
        <v>1918</v>
      </c>
      <c r="T33">
        <f t="shared" si="4"/>
        <v>4.8509251934656117</v>
      </c>
      <c r="U33">
        <f t="shared" si="5"/>
        <v>25.508853167776394</v>
      </c>
      <c r="V33">
        <f t="shared" si="6"/>
        <v>30.359778361242007</v>
      </c>
    </row>
    <row r="34" spans="1:25" x14ac:dyDescent="0.3">
      <c r="G34">
        <v>1919</v>
      </c>
      <c r="H34" s="24">
        <v>8578.4874918820005</v>
      </c>
      <c r="I34" s="24">
        <f t="shared" si="0"/>
        <v>133.75722766508758</v>
      </c>
      <c r="J34" s="24">
        <f t="shared" si="1"/>
        <v>703.36963456654576</v>
      </c>
      <c r="K34" s="24">
        <f t="shared" si="2"/>
        <v>837.12686223163337</v>
      </c>
      <c r="L34" s="24">
        <f t="shared" si="3"/>
        <v>5.7515607895987655</v>
      </c>
      <c r="R34" s="19" t="s">
        <v>236</v>
      </c>
      <c r="S34">
        <v>1919</v>
      </c>
      <c r="T34">
        <f t="shared" si="4"/>
        <v>5.7515607895987655</v>
      </c>
      <c r="U34">
        <f t="shared" si="5"/>
        <v>30.244894286361465</v>
      </c>
      <c r="V34">
        <f t="shared" si="6"/>
        <v>35.996455075960228</v>
      </c>
    </row>
    <row r="35" spans="1:25" x14ac:dyDescent="0.3">
      <c r="G35">
        <v>1920</v>
      </c>
      <c r="H35" s="24">
        <v>9037.3388003359996</v>
      </c>
      <c r="I35" s="24">
        <f t="shared" si="0"/>
        <v>140.91171486197223</v>
      </c>
      <c r="J35" s="24">
        <f t="shared" si="1"/>
        <v>740.99189343829767</v>
      </c>
      <c r="K35" s="24">
        <f t="shared" si="2"/>
        <v>881.90360830026987</v>
      </c>
      <c r="L35" s="24">
        <f t="shared" si="3"/>
        <v>6.059203739064805</v>
      </c>
      <c r="R35" s="19" t="s">
        <v>236</v>
      </c>
      <c r="S35">
        <v>1920</v>
      </c>
      <c r="T35">
        <f t="shared" si="4"/>
        <v>6.059203739064805</v>
      </c>
      <c r="U35">
        <f t="shared" si="5"/>
        <v>31.862651417846799</v>
      </c>
      <c r="V35">
        <f t="shared" si="6"/>
        <v>37.921855156911604</v>
      </c>
    </row>
    <row r="36" spans="1:25" x14ac:dyDescent="0.3">
      <c r="G36">
        <v>1921</v>
      </c>
      <c r="H36" s="24">
        <v>9808.7274017039999</v>
      </c>
      <c r="I36" s="24">
        <f t="shared" si="0"/>
        <v>152.93933638255768</v>
      </c>
      <c r="J36" s="24">
        <f t="shared" si="1"/>
        <v>804.23979339344191</v>
      </c>
      <c r="K36" s="24">
        <f t="shared" si="2"/>
        <v>957.17912977599963</v>
      </c>
      <c r="L36" s="24">
        <f t="shared" si="3"/>
        <v>6.5763914644499799</v>
      </c>
      <c r="R36" s="19" t="s">
        <v>236</v>
      </c>
      <c r="S36">
        <v>1921</v>
      </c>
      <c r="T36">
        <f t="shared" si="4"/>
        <v>6.5763914644499799</v>
      </c>
      <c r="U36">
        <f t="shared" si="5"/>
        <v>34.582311115918003</v>
      </c>
      <c r="V36">
        <f t="shared" si="6"/>
        <v>41.158702580367986</v>
      </c>
    </row>
    <row r="37" spans="1:25" x14ac:dyDescent="0.3">
      <c r="G37">
        <v>1922</v>
      </c>
      <c r="H37" s="24">
        <v>7733.9272220210005</v>
      </c>
      <c r="I37" s="24">
        <f t="shared" si="0"/>
        <v>120.58870111543791</v>
      </c>
      <c r="J37" s="24">
        <f t="shared" si="1"/>
        <v>634.12222365131095</v>
      </c>
      <c r="K37" s="24">
        <f t="shared" si="2"/>
        <v>754.7109247667488</v>
      </c>
      <c r="L37" s="24">
        <f t="shared" si="3"/>
        <v>5.1853141479638296</v>
      </c>
      <c r="R37" s="19" t="s">
        <v>236</v>
      </c>
      <c r="S37">
        <v>1922</v>
      </c>
      <c r="T37">
        <f t="shared" si="4"/>
        <v>5.1853141479638296</v>
      </c>
      <c r="U37">
        <f t="shared" si="5"/>
        <v>27.26725561700637</v>
      </c>
      <c r="V37">
        <f t="shared" si="6"/>
        <v>32.4525697649702</v>
      </c>
    </row>
    <row r="38" spans="1:25" x14ac:dyDescent="0.3">
      <c r="G38">
        <v>1923</v>
      </c>
      <c r="H38" s="24">
        <v>14363.975305757001</v>
      </c>
      <c r="I38" s="24">
        <f t="shared" si="0"/>
        <v>223.96553203183981</v>
      </c>
      <c r="J38" s="24">
        <f t="shared" si="1"/>
        <v>1177.7348945596809</v>
      </c>
      <c r="K38" s="24">
        <f t="shared" si="2"/>
        <v>1401.7004265915207</v>
      </c>
      <c r="L38" s="24">
        <f t="shared" si="3"/>
        <v>9.6305178773691118</v>
      </c>
      <c r="R38" s="19" t="s">
        <v>236</v>
      </c>
      <c r="S38">
        <v>1923</v>
      </c>
      <c r="T38">
        <f t="shared" si="4"/>
        <v>9.6305178773691118</v>
      </c>
      <c r="U38">
        <f t="shared" si="5"/>
        <v>50.642600466066277</v>
      </c>
      <c r="V38">
        <f t="shared" si="6"/>
        <v>60.273118343435385</v>
      </c>
    </row>
    <row r="39" spans="1:25" ht="15" customHeight="1" x14ac:dyDescent="0.3">
      <c r="G39">
        <v>1924</v>
      </c>
      <c r="H39" s="24">
        <v>16505.261864245</v>
      </c>
      <c r="I39" s="24">
        <f t="shared" si="0"/>
        <v>257.35283416067182</v>
      </c>
      <c r="J39" s="24">
        <f t="shared" si="1"/>
        <v>1353.3038332066426</v>
      </c>
      <c r="K39" s="24">
        <f t="shared" si="2"/>
        <v>1610.6566673673144</v>
      </c>
      <c r="L39" s="24">
        <f t="shared" si="3"/>
        <v>11.066171868908887</v>
      </c>
      <c r="R39" s="19" t="s">
        <v>236</v>
      </c>
      <c r="S39">
        <v>1924</v>
      </c>
      <c r="T39">
        <f t="shared" si="4"/>
        <v>11.066171868908887</v>
      </c>
      <c r="U39">
        <f t="shared" si="5"/>
        <v>58.192064827885623</v>
      </c>
      <c r="V39">
        <f t="shared" si="6"/>
        <v>69.258236696794512</v>
      </c>
    </row>
    <row r="40" spans="1:25" x14ac:dyDescent="0.3">
      <c r="A40" s="1" t="s">
        <v>1</v>
      </c>
      <c r="B40" t="s">
        <v>27</v>
      </c>
      <c r="G40">
        <v>1925</v>
      </c>
      <c r="H40" s="24">
        <v>14736.37233068</v>
      </c>
      <c r="I40" s="24">
        <f t="shared" si="0"/>
        <v>229.77200941979004</v>
      </c>
      <c r="J40" s="24">
        <f t="shared" si="1"/>
        <v>1208.2685707562866</v>
      </c>
      <c r="K40" s="24">
        <f t="shared" si="2"/>
        <v>1438.0405801760767</v>
      </c>
      <c r="L40" s="24">
        <f t="shared" si="3"/>
        <v>9.8801964050509703</v>
      </c>
      <c r="R40" s="19" t="s">
        <v>236</v>
      </c>
      <c r="S40">
        <v>1925</v>
      </c>
      <c r="T40">
        <f t="shared" si="4"/>
        <v>9.8801964050509703</v>
      </c>
      <c r="U40">
        <f t="shared" si="5"/>
        <v>51.955548542520319</v>
      </c>
      <c r="V40">
        <f t="shared" si="6"/>
        <v>61.835744947571285</v>
      </c>
    </row>
    <row r="41" spans="1:25" x14ac:dyDescent="0.3">
      <c r="G41">
        <v>1926</v>
      </c>
      <c r="H41" s="24">
        <v>13971.625036830997</v>
      </c>
      <c r="I41" s="24">
        <f t="shared" si="0"/>
        <v>217.84794028913961</v>
      </c>
      <c r="J41" s="24">
        <f t="shared" si="1"/>
        <v>1145.5652066586699</v>
      </c>
      <c r="K41" s="24">
        <f t="shared" si="2"/>
        <v>1363.4131469478095</v>
      </c>
      <c r="L41" s="24">
        <f t="shared" si="3"/>
        <v>9.3674614324330019</v>
      </c>
      <c r="R41" s="19" t="s">
        <v>236</v>
      </c>
      <c r="S41">
        <v>1926</v>
      </c>
      <c r="T41">
        <f t="shared" si="4"/>
        <v>9.3674614324330019</v>
      </c>
      <c r="U41">
        <f t="shared" si="5"/>
        <v>49.259303886322805</v>
      </c>
      <c r="V41">
        <f t="shared" si="6"/>
        <v>58.626765318755808</v>
      </c>
    </row>
    <row r="42" spans="1:25" x14ac:dyDescent="0.3">
      <c r="A42" s="1" t="s">
        <v>176</v>
      </c>
      <c r="B42" s="1" t="s">
        <v>116</v>
      </c>
      <c r="G42">
        <v>1927</v>
      </c>
      <c r="H42" s="24">
        <v>15042.268316074998</v>
      </c>
      <c r="I42" s="24">
        <f t="shared" si="0"/>
        <v>234.5415913535557</v>
      </c>
      <c r="J42" s="24">
        <f t="shared" si="1"/>
        <v>1233.349675982151</v>
      </c>
      <c r="K42" s="24">
        <f t="shared" si="2"/>
        <v>1467.8912673357067</v>
      </c>
      <c r="L42" s="24">
        <f t="shared" si="3"/>
        <v>10.085288428202894</v>
      </c>
      <c r="R42" s="19" t="s">
        <v>236</v>
      </c>
      <c r="S42">
        <v>1927</v>
      </c>
      <c r="T42">
        <f t="shared" si="4"/>
        <v>10.085288428202894</v>
      </c>
      <c r="U42">
        <f t="shared" si="5"/>
        <v>53.034036067232485</v>
      </c>
      <c r="V42">
        <f t="shared" si="6"/>
        <v>63.119324495435379</v>
      </c>
    </row>
    <row r="43" spans="1:25" x14ac:dyDescent="0.3">
      <c r="A43" s="1" t="s">
        <v>114</v>
      </c>
      <c r="B43">
        <v>0</v>
      </c>
      <c r="C43" t="s">
        <v>143</v>
      </c>
      <c r="D43" t="s">
        <v>169</v>
      </c>
      <c r="E43" t="s">
        <v>182</v>
      </c>
      <c r="G43">
        <v>1928</v>
      </c>
      <c r="H43" s="24">
        <v>14989.064552307998</v>
      </c>
      <c r="I43" s="24">
        <f t="shared" si="0"/>
        <v>233.71202927171359</v>
      </c>
      <c r="J43" s="24">
        <f t="shared" si="1"/>
        <v>1228.9873787923757</v>
      </c>
      <c r="K43" s="24">
        <f>J43+I43</f>
        <v>1462.6994080640893</v>
      </c>
      <c r="L43" s="24">
        <f t="shared" si="3"/>
        <v>10.049617258683684</v>
      </c>
      <c r="R43" s="19" t="s">
        <v>236</v>
      </c>
      <c r="S43">
        <v>1928</v>
      </c>
      <c r="T43">
        <f t="shared" si="4"/>
        <v>10.049617258683684</v>
      </c>
      <c r="U43">
        <f t="shared" si="5"/>
        <v>52.846457288072152</v>
      </c>
      <c r="V43">
        <f t="shared" si="6"/>
        <v>62.896074546755834</v>
      </c>
    </row>
    <row r="44" spans="1:25" x14ac:dyDescent="0.3">
      <c r="A44" s="2">
        <v>1929</v>
      </c>
      <c r="B44" s="3">
        <v>17327.239999999998</v>
      </c>
      <c r="C44" s="3">
        <v>2052.8550000000005</v>
      </c>
      <c r="D44">
        <f>C44/(C44+B44)</f>
        <v>0.1059259513433758</v>
      </c>
      <c r="E44" s="11">
        <f>(B44+C44)/H44</f>
        <v>1.3086245850545659</v>
      </c>
      <c r="F44" s="11"/>
      <c r="G44">
        <f t="shared" ref="G44:G90" si="7">A44</f>
        <v>1929</v>
      </c>
      <c r="H44" s="24">
        <v>14809.514677727</v>
      </c>
      <c r="I44" s="24">
        <f t="shared" ref="I44:I90" si="8">K44*$E$140</f>
        <v>250.65084921458728</v>
      </c>
      <c r="J44" s="24">
        <f t="shared" ref="J44:J90" si="9">K44*(1-$E$140)</f>
        <v>1318.0610819573328</v>
      </c>
      <c r="K44" s="27">
        <f>C44/E44</f>
        <v>1568.71193117192</v>
      </c>
      <c r="L44" s="24">
        <f>0.043*I44</f>
        <v>10.777986516227251</v>
      </c>
      <c r="N44">
        <f t="shared" ref="N44:N90" si="10">$H44*D44*$E$140</f>
        <v>250.65084921458728</v>
      </c>
      <c r="O44">
        <f t="shared" ref="O44:O90" si="11">$H44*D44*(1-$E$140)</f>
        <v>1318.0610819573328</v>
      </c>
      <c r="P44">
        <f>O44+N44</f>
        <v>1568.71193117192</v>
      </c>
      <c r="R44" s="9" t="s">
        <v>237</v>
      </c>
      <c r="S44">
        <v>1929</v>
      </c>
      <c r="T44">
        <f t="shared" si="4"/>
        <v>10.777986516227251</v>
      </c>
      <c r="U44">
        <f t="shared" si="5"/>
        <v>56.676626524165307</v>
      </c>
      <c r="V44">
        <f t="shared" si="6"/>
        <v>67.454613040392559</v>
      </c>
      <c r="Y44" s="14"/>
    </row>
    <row r="45" spans="1:25" x14ac:dyDescent="0.3">
      <c r="A45" s="2">
        <v>1930</v>
      </c>
      <c r="B45" s="3">
        <v>14828.834999999999</v>
      </c>
      <c r="C45" s="3">
        <v>1599.325</v>
      </c>
      <c r="D45">
        <f t="shared" ref="D45:D89" si="12">C45/(C45+B45)</f>
        <v>9.7352655440414507E-2</v>
      </c>
      <c r="E45" s="11">
        <f t="shared" ref="E45:E90" si="13">(B45+C45)/H45</f>
        <v>1.3581113237801294</v>
      </c>
      <c r="F45" s="11"/>
      <c r="G45">
        <f t="shared" si="7"/>
        <v>1930</v>
      </c>
      <c r="H45" s="24">
        <v>12096.327975732</v>
      </c>
      <c r="I45" s="24">
        <f t="shared" si="8"/>
        <v>188.1600138489992</v>
      </c>
      <c r="J45" s="24">
        <f t="shared" si="9"/>
        <v>989.44963566668503</v>
      </c>
      <c r="K45" s="27">
        <f t="shared" ref="K45:K90" si="14">C45/E45</f>
        <v>1177.6096495156842</v>
      </c>
      <c r="L45" s="24">
        <f t="shared" si="3"/>
        <v>8.0908805955069649</v>
      </c>
      <c r="N45">
        <f t="shared" si="10"/>
        <v>188.1600138489992</v>
      </c>
      <c r="O45">
        <f t="shared" si="11"/>
        <v>989.44963566668503</v>
      </c>
      <c r="P45">
        <f t="shared" ref="P45:P89" si="15">O45+N45</f>
        <v>1177.6096495156842</v>
      </c>
      <c r="R45" s="9" t="s">
        <v>237</v>
      </c>
      <c r="S45">
        <v>1930</v>
      </c>
      <c r="T45">
        <f t="shared" si="4"/>
        <v>8.0908805955069649</v>
      </c>
      <c r="U45">
        <f t="shared" si="5"/>
        <v>42.546334333667453</v>
      </c>
      <c r="V45">
        <f t="shared" si="6"/>
        <v>50.637214929174419</v>
      </c>
    </row>
    <row r="46" spans="1:25" x14ac:dyDescent="0.3">
      <c r="A46" s="2">
        <v>1931</v>
      </c>
      <c r="B46" s="3">
        <v>11755.869999999997</v>
      </c>
      <c r="C46" s="3">
        <v>867.82500000000005</v>
      </c>
      <c r="D46">
        <f t="shared" si="12"/>
        <v>6.8745719854606771E-2</v>
      </c>
      <c r="E46" s="11">
        <f t="shared" si="13"/>
        <v>1.2993179698470114</v>
      </c>
      <c r="F46" s="11"/>
      <c r="G46">
        <f t="shared" si="7"/>
        <v>1931</v>
      </c>
      <c r="H46" s="24">
        <v>9715.6318106539984</v>
      </c>
      <c r="I46" s="24">
        <f t="shared" si="8"/>
        <v>106.71923238666356</v>
      </c>
      <c r="J46" s="24">
        <f t="shared" si="9"/>
        <v>561.18887027906226</v>
      </c>
      <c r="K46" s="27">
        <f t="shared" si="14"/>
        <v>667.90810266572578</v>
      </c>
      <c r="L46" s="24">
        <f t="shared" si="3"/>
        <v>4.5889269926265328</v>
      </c>
      <c r="N46">
        <f t="shared" si="10"/>
        <v>106.71923238666355</v>
      </c>
      <c r="O46">
        <f t="shared" si="11"/>
        <v>561.18887027906214</v>
      </c>
      <c r="P46">
        <f t="shared" si="15"/>
        <v>667.90810266572566</v>
      </c>
      <c r="R46" s="9" t="s">
        <v>237</v>
      </c>
      <c r="S46">
        <v>1931</v>
      </c>
      <c r="T46">
        <f t="shared" si="4"/>
        <v>4.5889269926265328</v>
      </c>
      <c r="U46">
        <f t="shared" si="5"/>
        <v>24.131121421999676</v>
      </c>
      <c r="V46">
        <f t="shared" si="6"/>
        <v>28.720048414626209</v>
      </c>
    </row>
    <row r="47" spans="1:25" x14ac:dyDescent="0.3">
      <c r="A47" s="2">
        <v>1932</v>
      </c>
      <c r="B47" s="3">
        <v>12621.035</v>
      </c>
      <c r="C47" s="3">
        <v>1092.595</v>
      </c>
      <c r="D47">
        <f t="shared" si="12"/>
        <v>7.967219474347785E-2</v>
      </c>
      <c r="E47" s="11">
        <f t="shared" si="13"/>
        <v>1.2341141626886347</v>
      </c>
      <c r="F47" s="11"/>
      <c r="G47">
        <f t="shared" si="7"/>
        <v>1932</v>
      </c>
      <c r="H47" s="24">
        <v>11112.124319296001</v>
      </c>
      <c r="I47" s="24">
        <f t="shared" si="8"/>
        <v>141.45876204854667</v>
      </c>
      <c r="J47" s="24">
        <f t="shared" si="9"/>
        <v>743.86857073214048</v>
      </c>
      <c r="K47" s="27">
        <f t="shared" si="14"/>
        <v>885.32733278068713</v>
      </c>
      <c r="L47" s="24">
        <f t="shared" si="3"/>
        <v>6.0827267680875066</v>
      </c>
      <c r="N47">
        <f t="shared" si="10"/>
        <v>141.45876204854667</v>
      </c>
      <c r="O47">
        <f t="shared" si="11"/>
        <v>743.8685707321406</v>
      </c>
      <c r="P47">
        <f t="shared" si="15"/>
        <v>885.32733278068724</v>
      </c>
      <c r="R47" s="9" t="s">
        <v>237</v>
      </c>
      <c r="S47">
        <v>1932</v>
      </c>
      <c r="T47">
        <f t="shared" si="4"/>
        <v>6.0827267680875066</v>
      </c>
      <c r="U47">
        <f t="shared" si="5"/>
        <v>31.986348541482037</v>
      </c>
      <c r="V47">
        <f t="shared" si="6"/>
        <v>38.069075309569541</v>
      </c>
    </row>
    <row r="48" spans="1:25" x14ac:dyDescent="0.3">
      <c r="A48" s="2">
        <v>1933</v>
      </c>
      <c r="B48" s="3">
        <v>13893.845000000003</v>
      </c>
      <c r="C48" s="3">
        <v>1464.9950000000001</v>
      </c>
      <c r="D48">
        <f t="shared" si="12"/>
        <v>9.5384482161413223E-2</v>
      </c>
      <c r="E48" s="11">
        <f t="shared" si="13"/>
        <v>1.1741768336472194</v>
      </c>
      <c r="F48" s="11"/>
      <c r="G48">
        <f t="shared" si="7"/>
        <v>1933</v>
      </c>
      <c r="H48" s="24">
        <v>13080.516971444998</v>
      </c>
      <c r="I48" s="24">
        <f t="shared" si="8"/>
        <v>199.35568072319782</v>
      </c>
      <c r="J48" s="24">
        <f t="shared" si="9"/>
        <v>1048.3226570016604</v>
      </c>
      <c r="K48" s="27">
        <f t="shared" si="14"/>
        <v>1247.6783377248582</v>
      </c>
      <c r="L48" s="24">
        <f t="shared" si="3"/>
        <v>8.5722942710975047</v>
      </c>
      <c r="N48">
        <f t="shared" si="10"/>
        <v>199.35568072319785</v>
      </c>
      <c r="O48">
        <f t="shared" si="11"/>
        <v>1048.3226570016607</v>
      </c>
      <c r="P48">
        <f t="shared" si="15"/>
        <v>1247.6783377248585</v>
      </c>
      <c r="R48" s="9" t="s">
        <v>237</v>
      </c>
      <c r="S48">
        <v>1933</v>
      </c>
      <c r="T48">
        <f t="shared" si="4"/>
        <v>8.5722942710975047</v>
      </c>
      <c r="U48">
        <f t="shared" si="5"/>
        <v>45.077874251071393</v>
      </c>
      <c r="V48">
        <f t="shared" si="6"/>
        <v>53.650168522168897</v>
      </c>
    </row>
    <row r="49" spans="1:22" x14ac:dyDescent="0.3">
      <c r="A49" s="2">
        <v>1934</v>
      </c>
      <c r="B49" s="3">
        <v>14612.045000000002</v>
      </c>
      <c r="C49" s="3">
        <v>929.67000000000019</v>
      </c>
      <c r="D49">
        <f t="shared" si="12"/>
        <v>5.9817722818878101E-2</v>
      </c>
      <c r="E49" s="11">
        <f t="shared" si="13"/>
        <v>1.471728587710236</v>
      </c>
      <c r="F49" s="11"/>
      <c r="G49">
        <f t="shared" si="7"/>
        <v>1934</v>
      </c>
      <c r="H49" s="24">
        <v>10560.177419791999</v>
      </c>
      <c r="I49" s="24">
        <f t="shared" si="8"/>
        <v>100.93157991096963</v>
      </c>
      <c r="J49" s="24">
        <f t="shared" si="9"/>
        <v>530.75418590432355</v>
      </c>
      <c r="K49" s="27">
        <f t="shared" si="14"/>
        <v>631.68576581529317</v>
      </c>
      <c r="L49" s="24">
        <f t="shared" si="3"/>
        <v>4.3400579361716938</v>
      </c>
      <c r="N49">
        <f t="shared" si="10"/>
        <v>100.93157991096962</v>
      </c>
      <c r="O49">
        <f t="shared" si="11"/>
        <v>530.75418590432344</v>
      </c>
      <c r="P49">
        <f t="shared" si="15"/>
        <v>631.68576581529305</v>
      </c>
      <c r="R49" s="9" t="s">
        <v>237</v>
      </c>
      <c r="S49">
        <v>1934</v>
      </c>
      <c r="T49">
        <f t="shared" si="4"/>
        <v>4.3400579361716938</v>
      </c>
      <c r="U49">
        <f t="shared" si="5"/>
        <v>22.822429993885912</v>
      </c>
      <c r="V49">
        <f t="shared" si="6"/>
        <v>27.162487930057605</v>
      </c>
    </row>
    <row r="50" spans="1:22" x14ac:dyDescent="0.3">
      <c r="A50" s="2">
        <v>1935</v>
      </c>
      <c r="B50" s="3">
        <v>14259.594999999999</v>
      </c>
      <c r="C50" s="3">
        <v>1461.67</v>
      </c>
      <c r="D50">
        <f t="shared" si="12"/>
        <v>9.2974070470792272E-2</v>
      </c>
      <c r="E50" s="11">
        <f t="shared" si="13"/>
        <v>1.1844207309683286</v>
      </c>
      <c r="F50" s="11"/>
      <c r="G50">
        <f t="shared" si="7"/>
        <v>1935</v>
      </c>
      <c r="H50" s="24">
        <v>13273.378782510001</v>
      </c>
      <c r="I50" s="24">
        <f t="shared" si="8"/>
        <v>197.18292916957304</v>
      </c>
      <c r="J50" s="24">
        <f t="shared" si="9"/>
        <v>1036.8971251410308</v>
      </c>
      <c r="K50" s="27">
        <f t="shared" si="14"/>
        <v>1234.0800543106038</v>
      </c>
      <c r="L50" s="24">
        <f t="shared" si="3"/>
        <v>8.4788659542916403</v>
      </c>
      <c r="N50">
        <f t="shared" si="10"/>
        <v>197.18292916957304</v>
      </c>
      <c r="O50">
        <f t="shared" si="11"/>
        <v>1036.8971251410308</v>
      </c>
      <c r="P50">
        <f t="shared" si="15"/>
        <v>1234.0800543106038</v>
      </c>
      <c r="R50" s="9" t="s">
        <v>237</v>
      </c>
      <c r="S50">
        <v>1935</v>
      </c>
      <c r="T50">
        <f t="shared" si="4"/>
        <v>8.4788659542916403</v>
      </c>
      <c r="U50">
        <f t="shared" si="5"/>
        <v>44.586576381064319</v>
      </c>
      <c r="V50">
        <f t="shared" si="6"/>
        <v>53.065442335355961</v>
      </c>
    </row>
    <row r="51" spans="1:22" x14ac:dyDescent="0.3">
      <c r="A51" s="2">
        <v>1936</v>
      </c>
      <c r="B51" s="3">
        <v>15501.815000000001</v>
      </c>
      <c r="C51" s="3">
        <v>1427.0900000000001</v>
      </c>
      <c r="D51">
        <f t="shared" si="12"/>
        <v>8.4299014023647728E-2</v>
      </c>
      <c r="E51" s="11">
        <f t="shared" si="13"/>
        <v>1.2671508314260687</v>
      </c>
      <c r="F51" s="11"/>
      <c r="G51">
        <f t="shared" si="7"/>
        <v>1936</v>
      </c>
      <c r="H51" s="24">
        <v>13359.818405317999</v>
      </c>
      <c r="I51" s="24">
        <f t="shared" si="8"/>
        <v>179.94883143038118</v>
      </c>
      <c r="J51" s="24">
        <f t="shared" si="9"/>
        <v>946.27068767290814</v>
      </c>
      <c r="K51" s="27">
        <f t="shared" si="14"/>
        <v>1126.2195191032893</v>
      </c>
      <c r="L51" s="24">
        <f t="shared" si="3"/>
        <v>7.7377997515063903</v>
      </c>
      <c r="N51">
        <f t="shared" si="10"/>
        <v>179.94883143038115</v>
      </c>
      <c r="O51">
        <f t="shared" si="11"/>
        <v>946.27068767290791</v>
      </c>
      <c r="P51">
        <f t="shared" si="15"/>
        <v>1126.219519103289</v>
      </c>
      <c r="R51" s="9" t="s">
        <v>237</v>
      </c>
      <c r="S51">
        <v>1936</v>
      </c>
      <c r="T51">
        <f t="shared" si="4"/>
        <v>7.7377997515063903</v>
      </c>
      <c r="U51">
        <f t="shared" si="5"/>
        <v>40.689639569935046</v>
      </c>
      <c r="V51">
        <f t="shared" si="6"/>
        <v>48.42743932144144</v>
      </c>
    </row>
    <row r="52" spans="1:22" x14ac:dyDescent="0.3">
      <c r="A52" s="2">
        <v>1937</v>
      </c>
      <c r="B52" s="3">
        <v>15575.630000000001</v>
      </c>
      <c r="C52" s="3">
        <v>1148.4549999999999</v>
      </c>
      <c r="D52">
        <f t="shared" si="12"/>
        <v>6.8670722493936145E-2</v>
      </c>
      <c r="E52" s="11">
        <f t="shared" si="13"/>
        <v>1.2285806378005135</v>
      </c>
      <c r="F52" s="11"/>
      <c r="G52">
        <f t="shared" si="7"/>
        <v>1937</v>
      </c>
      <c r="H52" s="24">
        <v>13612.525287669001</v>
      </c>
      <c r="I52" s="24">
        <f t="shared" si="8"/>
        <v>149.36068506754705</v>
      </c>
      <c r="J52" s="24">
        <f t="shared" si="9"/>
        <v>785.42126140365906</v>
      </c>
      <c r="K52" s="27">
        <f t="shared" si="14"/>
        <v>934.78194647120608</v>
      </c>
      <c r="L52" s="24">
        <f t="shared" si="3"/>
        <v>6.422509457904523</v>
      </c>
      <c r="N52">
        <f t="shared" si="10"/>
        <v>149.36068506754708</v>
      </c>
      <c r="O52">
        <f t="shared" si="11"/>
        <v>785.42126140365929</v>
      </c>
      <c r="P52">
        <f t="shared" si="15"/>
        <v>934.78194647120631</v>
      </c>
      <c r="R52" s="9" t="s">
        <v>237</v>
      </c>
      <c r="S52">
        <v>1937</v>
      </c>
      <c r="T52">
        <f t="shared" si="4"/>
        <v>6.422509457904523</v>
      </c>
      <c r="U52">
        <f t="shared" si="5"/>
        <v>33.773114240357337</v>
      </c>
      <c r="V52">
        <f t="shared" si="6"/>
        <v>40.195623698261862</v>
      </c>
    </row>
    <row r="53" spans="1:22" x14ac:dyDescent="0.3">
      <c r="A53" s="2">
        <v>1938</v>
      </c>
      <c r="B53" s="3">
        <v>15358.175000000001</v>
      </c>
      <c r="C53" s="3">
        <v>1348.6200000000001</v>
      </c>
      <c r="D53">
        <f t="shared" si="12"/>
        <v>8.0722843609441541E-2</v>
      </c>
      <c r="E53" s="11">
        <f t="shared" si="13"/>
        <v>1.216023828699984</v>
      </c>
      <c r="F53" s="11"/>
      <c r="G53">
        <f t="shared" si="7"/>
        <v>1938</v>
      </c>
      <c r="H53" s="24">
        <v>13738.871398482999</v>
      </c>
      <c r="I53" s="24">
        <f t="shared" si="8"/>
        <v>177.20398793814695</v>
      </c>
      <c r="J53" s="24">
        <f t="shared" si="9"/>
        <v>931.83677933182582</v>
      </c>
      <c r="K53" s="27">
        <f t="shared" si="14"/>
        <v>1109.0407672699728</v>
      </c>
      <c r="L53" s="24">
        <f t="shared" si="3"/>
        <v>7.6197714813403179</v>
      </c>
      <c r="N53">
        <f t="shared" si="10"/>
        <v>177.20398793814692</v>
      </c>
      <c r="O53">
        <f t="shared" si="11"/>
        <v>931.83677933182571</v>
      </c>
      <c r="P53">
        <f t="shared" si="15"/>
        <v>1109.0407672699725</v>
      </c>
      <c r="R53" s="9" t="s">
        <v>237</v>
      </c>
      <c r="S53">
        <v>1938</v>
      </c>
      <c r="T53">
        <f t="shared" si="4"/>
        <v>7.6197714813403179</v>
      </c>
      <c r="U53">
        <f t="shared" si="5"/>
        <v>40.068981511268504</v>
      </c>
      <c r="V53">
        <f t="shared" si="6"/>
        <v>47.688752992608819</v>
      </c>
    </row>
    <row r="54" spans="1:22" x14ac:dyDescent="0.3">
      <c r="A54" s="2">
        <v>1939</v>
      </c>
      <c r="B54" s="3">
        <v>15579.620000000003</v>
      </c>
      <c r="C54" s="3">
        <v>1068.655</v>
      </c>
      <c r="D54">
        <f t="shared" si="12"/>
        <v>6.4190133812662267E-2</v>
      </c>
      <c r="E54" s="11">
        <f t="shared" si="13"/>
        <v>1.1831305122333944</v>
      </c>
      <c r="F54" s="11"/>
      <c r="G54">
        <f t="shared" si="7"/>
        <v>1939</v>
      </c>
      <c r="H54" s="24">
        <v>14071.376596123</v>
      </c>
      <c r="I54" s="24">
        <f t="shared" si="8"/>
        <v>144.32143818919585</v>
      </c>
      <c r="J54" s="24">
        <f t="shared" si="9"/>
        <v>758.9221084443036</v>
      </c>
      <c r="K54" s="27">
        <f t="shared" si="14"/>
        <v>903.24354663349936</v>
      </c>
      <c r="L54" s="24">
        <f t="shared" si="3"/>
        <v>6.2058218421354212</v>
      </c>
      <c r="N54">
        <f t="shared" si="10"/>
        <v>144.32143818919585</v>
      </c>
      <c r="O54">
        <f t="shared" si="11"/>
        <v>758.9221084443036</v>
      </c>
      <c r="P54">
        <f t="shared" si="15"/>
        <v>903.24354663349948</v>
      </c>
      <c r="R54" s="9" t="s">
        <v>237</v>
      </c>
      <c r="S54">
        <v>1939</v>
      </c>
      <c r="T54">
        <f t="shared" si="4"/>
        <v>6.2058218421354212</v>
      </c>
      <c r="U54">
        <f t="shared" si="5"/>
        <v>32.633650663105051</v>
      </c>
      <c r="V54">
        <f t="shared" si="6"/>
        <v>38.839472505240472</v>
      </c>
    </row>
    <row r="55" spans="1:22" x14ac:dyDescent="0.3">
      <c r="A55" s="2">
        <v>1940</v>
      </c>
      <c r="B55" s="3">
        <v>15968.645000000002</v>
      </c>
      <c r="C55" s="3">
        <v>1593.3400000000001</v>
      </c>
      <c r="D55">
        <f t="shared" si="12"/>
        <v>9.0726646219091975E-2</v>
      </c>
      <c r="E55" s="11">
        <f t="shared" si="13"/>
        <v>1.1737356866264359</v>
      </c>
      <c r="F55" s="11"/>
      <c r="G55">
        <f t="shared" si="7"/>
        <v>1940</v>
      </c>
      <c r="H55" s="24">
        <v>14962.470000785997</v>
      </c>
      <c r="I55" s="24">
        <f t="shared" si="8"/>
        <v>216.90228664284561</v>
      </c>
      <c r="J55" s="24">
        <f t="shared" si="9"/>
        <v>1140.5924356822425</v>
      </c>
      <c r="K55" s="27">
        <f t="shared" si="14"/>
        <v>1357.4947223250881</v>
      </c>
      <c r="L55" s="24">
        <f t="shared" si="3"/>
        <v>9.3267983256423612</v>
      </c>
      <c r="N55">
        <f t="shared" si="10"/>
        <v>216.90228664284561</v>
      </c>
      <c r="O55">
        <f t="shared" si="11"/>
        <v>1140.5924356822425</v>
      </c>
      <c r="P55">
        <f t="shared" si="15"/>
        <v>1357.4947223250881</v>
      </c>
      <c r="R55" s="9" t="s">
        <v>237</v>
      </c>
      <c r="S55">
        <v>1940</v>
      </c>
      <c r="T55">
        <f t="shared" si="4"/>
        <v>9.3267983256423612</v>
      </c>
      <c r="U55">
        <f t="shared" si="5"/>
        <v>49.045474734336423</v>
      </c>
      <c r="V55">
        <f t="shared" si="6"/>
        <v>58.372273059978781</v>
      </c>
    </row>
    <row r="56" spans="1:22" x14ac:dyDescent="0.3">
      <c r="A56" s="2">
        <v>1941</v>
      </c>
      <c r="B56" s="3">
        <v>16751.350000000002</v>
      </c>
      <c r="C56" s="3">
        <v>1484.2800000000002</v>
      </c>
      <c r="D56">
        <f t="shared" si="12"/>
        <v>8.1394500765808481E-2</v>
      </c>
      <c r="E56" s="11">
        <f t="shared" si="13"/>
        <v>1.2555885067349164</v>
      </c>
      <c r="F56" s="11"/>
      <c r="G56">
        <f t="shared" si="7"/>
        <v>1941</v>
      </c>
      <c r="H56" s="24">
        <v>14523.571936335</v>
      </c>
      <c r="I56" s="24">
        <f t="shared" si="8"/>
        <v>188.88370136792116</v>
      </c>
      <c r="J56" s="24">
        <f t="shared" si="9"/>
        <v>993.25518572637259</v>
      </c>
      <c r="K56" s="27">
        <f t="shared" si="14"/>
        <v>1182.1388870942938</v>
      </c>
      <c r="L56" s="24">
        <f t="shared" si="3"/>
        <v>8.1219991588206089</v>
      </c>
      <c r="N56">
        <f t="shared" si="10"/>
        <v>188.88370136792116</v>
      </c>
      <c r="O56">
        <f t="shared" si="11"/>
        <v>993.25518572637259</v>
      </c>
      <c r="P56">
        <f t="shared" si="15"/>
        <v>1182.1388870942938</v>
      </c>
      <c r="R56" s="9" t="s">
        <v>237</v>
      </c>
      <c r="S56">
        <v>1941</v>
      </c>
      <c r="T56">
        <f t="shared" si="4"/>
        <v>8.1219991588206089</v>
      </c>
      <c r="U56">
        <f t="shared" si="5"/>
        <v>42.709972986234021</v>
      </c>
      <c r="V56">
        <f t="shared" si="6"/>
        <v>50.831972145054628</v>
      </c>
    </row>
    <row r="57" spans="1:22" x14ac:dyDescent="0.3">
      <c r="A57" s="2">
        <v>1942</v>
      </c>
      <c r="B57" s="3">
        <v>16499.315000000002</v>
      </c>
      <c r="C57" s="3">
        <v>1393.8400000000001</v>
      </c>
      <c r="D57">
        <f t="shared" si="12"/>
        <v>7.7897944772735719E-2</v>
      </c>
      <c r="E57" s="11">
        <f t="shared" si="13"/>
        <v>1.2514906246248048</v>
      </c>
      <c r="F57" s="11"/>
      <c r="G57">
        <f t="shared" si="7"/>
        <v>1942</v>
      </c>
      <c r="H57" s="24">
        <v>14297.474266228999</v>
      </c>
      <c r="I57" s="24">
        <f t="shared" si="8"/>
        <v>177.95545438579657</v>
      </c>
      <c r="J57" s="24">
        <f t="shared" si="9"/>
        <v>935.78840639452017</v>
      </c>
      <c r="K57" s="27">
        <f t="shared" si="14"/>
        <v>1113.7438607803167</v>
      </c>
      <c r="L57" s="24">
        <f t="shared" si="3"/>
        <v>7.6520845385892517</v>
      </c>
      <c r="N57">
        <f t="shared" si="10"/>
        <v>177.95545438579657</v>
      </c>
      <c r="O57">
        <f t="shared" si="11"/>
        <v>935.78840639452017</v>
      </c>
      <c r="P57">
        <f t="shared" si="15"/>
        <v>1113.7438607803167</v>
      </c>
      <c r="R57" s="9" t="s">
        <v>237</v>
      </c>
      <c r="S57">
        <v>1942</v>
      </c>
      <c r="T57">
        <f t="shared" si="4"/>
        <v>7.6520845385892517</v>
      </c>
      <c r="U57">
        <f t="shared" si="5"/>
        <v>40.238901474964365</v>
      </c>
      <c r="V57">
        <f t="shared" si="6"/>
        <v>47.890986013553615</v>
      </c>
    </row>
    <row r="58" spans="1:22" x14ac:dyDescent="0.3">
      <c r="A58" s="2">
        <v>1943</v>
      </c>
      <c r="B58" s="3">
        <v>16023.840000000004</v>
      </c>
      <c r="C58" s="3">
        <v>1747.6200000000001</v>
      </c>
      <c r="D58">
        <f t="shared" si="12"/>
        <v>9.8338572070049382E-2</v>
      </c>
      <c r="E58" s="11">
        <f t="shared" si="13"/>
        <v>1.3029770402731584</v>
      </c>
      <c r="F58" s="11"/>
      <c r="G58">
        <f t="shared" si="7"/>
        <v>1943</v>
      </c>
      <c r="H58" s="24">
        <v>13639.119839190998</v>
      </c>
      <c r="I58" s="24">
        <f t="shared" si="8"/>
        <v>214.30693435145818</v>
      </c>
      <c r="J58" s="24">
        <f t="shared" si="9"/>
        <v>1126.9446349268662</v>
      </c>
      <c r="K58" s="27">
        <f t="shared" si="14"/>
        <v>1341.2515692783243</v>
      </c>
      <c r="L58" s="24">
        <f t="shared" si="3"/>
        <v>9.2151981771127005</v>
      </c>
      <c r="N58">
        <f t="shared" si="10"/>
        <v>214.30693435145818</v>
      </c>
      <c r="O58">
        <f t="shared" si="11"/>
        <v>1126.9446349268662</v>
      </c>
      <c r="P58">
        <f t="shared" si="15"/>
        <v>1341.2515692783245</v>
      </c>
      <c r="R58" s="9" t="s">
        <v>237</v>
      </c>
      <c r="S58">
        <v>1943</v>
      </c>
      <c r="T58">
        <f t="shared" si="4"/>
        <v>9.2151981771127005</v>
      </c>
      <c r="U58">
        <f t="shared" si="5"/>
        <v>48.458619301855244</v>
      </c>
      <c r="V58">
        <f t="shared" si="6"/>
        <v>57.673817478967948</v>
      </c>
    </row>
    <row r="59" spans="1:22" x14ac:dyDescent="0.3">
      <c r="A59" s="2">
        <v>1944</v>
      </c>
      <c r="B59" s="3">
        <v>15232.49</v>
      </c>
      <c r="C59" s="3">
        <v>1298.7450000000001</v>
      </c>
      <c r="D59">
        <f t="shared" si="12"/>
        <v>7.8563095860654089E-2</v>
      </c>
      <c r="E59" s="11">
        <f t="shared" si="13"/>
        <v>1.220975355588992</v>
      </c>
      <c r="F59" s="11"/>
      <c r="G59">
        <f t="shared" si="7"/>
        <v>1944</v>
      </c>
      <c r="H59" s="24">
        <v>13539.368279898999</v>
      </c>
      <c r="I59" s="24">
        <f t="shared" si="8"/>
        <v>169.95853194646898</v>
      </c>
      <c r="J59" s="24">
        <f t="shared" si="9"/>
        <v>893.73615611993557</v>
      </c>
      <c r="K59" s="27">
        <f t="shared" si="14"/>
        <v>1063.6946880664045</v>
      </c>
      <c r="L59" s="24">
        <f t="shared" si="3"/>
        <v>7.3082168736981652</v>
      </c>
      <c r="N59">
        <f t="shared" si="10"/>
        <v>169.95853194646895</v>
      </c>
      <c r="O59">
        <f t="shared" si="11"/>
        <v>893.73615611993534</v>
      </c>
      <c r="P59">
        <f t="shared" si="15"/>
        <v>1063.6946880664043</v>
      </c>
      <c r="R59" s="9" t="s">
        <v>237</v>
      </c>
      <c r="S59">
        <v>1944</v>
      </c>
      <c r="T59">
        <f t="shared" si="4"/>
        <v>7.3082168736981652</v>
      </c>
      <c r="U59">
        <f t="shared" si="5"/>
        <v>38.430654713157224</v>
      </c>
      <c r="V59">
        <f t="shared" si="6"/>
        <v>45.738871586855389</v>
      </c>
    </row>
    <row r="60" spans="1:22" x14ac:dyDescent="0.3">
      <c r="A60" s="2">
        <v>1945</v>
      </c>
      <c r="B60" s="3">
        <v>16499.98</v>
      </c>
      <c r="C60" s="3">
        <v>1053.3600000000001</v>
      </c>
      <c r="D60">
        <f t="shared" si="12"/>
        <v>6.0009092286710114E-2</v>
      </c>
      <c r="E60" s="11">
        <f t="shared" si="13"/>
        <v>1.3151996561206234</v>
      </c>
      <c r="F60" s="11"/>
      <c r="G60">
        <f t="shared" si="7"/>
        <v>1945</v>
      </c>
      <c r="H60" s="24">
        <v>13346.521129557001</v>
      </c>
      <c r="I60" s="24">
        <f t="shared" si="8"/>
        <v>127.97086826581702</v>
      </c>
      <c r="J60" s="24">
        <f t="shared" si="9"/>
        <v>672.94174990429553</v>
      </c>
      <c r="K60" s="27">
        <f t="shared" si="14"/>
        <v>800.91261817011252</v>
      </c>
      <c r="L60" s="24">
        <f t="shared" si="3"/>
        <v>5.5027473354301311</v>
      </c>
      <c r="N60">
        <f t="shared" si="10"/>
        <v>127.97086826581702</v>
      </c>
      <c r="O60">
        <f t="shared" si="11"/>
        <v>672.94174990429553</v>
      </c>
      <c r="P60">
        <f t="shared" si="15"/>
        <v>800.91261817011252</v>
      </c>
      <c r="R60" s="9" t="s">
        <v>237</v>
      </c>
      <c r="S60">
        <v>1945</v>
      </c>
      <c r="T60">
        <f t="shared" si="4"/>
        <v>5.5027473354301311</v>
      </c>
      <c r="U60">
        <f t="shared" si="5"/>
        <v>28.936495245884707</v>
      </c>
      <c r="V60">
        <f t="shared" si="6"/>
        <v>34.439242581314836</v>
      </c>
    </row>
    <row r="61" spans="1:22" x14ac:dyDescent="0.3">
      <c r="A61" s="2">
        <v>1946</v>
      </c>
      <c r="B61" s="3">
        <v>16795.905000000002</v>
      </c>
      <c r="C61" s="3">
        <v>1519.5250000000001</v>
      </c>
      <c r="D61">
        <f t="shared" si="12"/>
        <v>8.2964200130709445E-2</v>
      </c>
      <c r="E61" s="11">
        <f t="shared" si="13"/>
        <v>1.2295561334502958</v>
      </c>
      <c r="F61" s="11"/>
      <c r="G61">
        <f t="shared" si="7"/>
        <v>1946</v>
      </c>
      <c r="H61" s="24">
        <v>14895.968961257999</v>
      </c>
      <c r="I61" s="24">
        <f t="shared" si="8"/>
        <v>197.46288132293827</v>
      </c>
      <c r="J61" s="24">
        <f t="shared" si="9"/>
        <v>1038.3692687197065</v>
      </c>
      <c r="K61" s="27">
        <f t="shared" si="14"/>
        <v>1235.8321500426448</v>
      </c>
      <c r="L61" s="24">
        <f t="shared" si="3"/>
        <v>8.4909038968863442</v>
      </c>
      <c r="N61">
        <f t="shared" si="10"/>
        <v>197.46288132293827</v>
      </c>
      <c r="O61">
        <f t="shared" si="11"/>
        <v>1038.3692687197065</v>
      </c>
      <c r="P61">
        <f t="shared" si="15"/>
        <v>1235.8321500426448</v>
      </c>
      <c r="R61" s="9" t="s">
        <v>237</v>
      </c>
      <c r="S61">
        <v>1946</v>
      </c>
      <c r="T61">
        <f t="shared" si="4"/>
        <v>8.4909038968863442</v>
      </c>
      <c r="U61">
        <f t="shared" si="5"/>
        <v>44.649878554947378</v>
      </c>
      <c r="V61">
        <f t="shared" si="6"/>
        <v>53.140782451833722</v>
      </c>
    </row>
    <row r="62" spans="1:22" x14ac:dyDescent="0.3">
      <c r="A62" s="2">
        <v>1947</v>
      </c>
      <c r="B62" s="3">
        <v>15566.320000000002</v>
      </c>
      <c r="C62" s="3">
        <v>1859.3400000000001</v>
      </c>
      <c r="D62">
        <f t="shared" si="12"/>
        <v>0.10670126698214012</v>
      </c>
      <c r="E62" s="11">
        <f t="shared" si="13"/>
        <v>1.2819987228333423</v>
      </c>
      <c r="F62" s="11"/>
      <c r="G62">
        <f t="shared" si="7"/>
        <v>1947</v>
      </c>
      <c r="H62" s="24">
        <v>13592.572043665999</v>
      </c>
      <c r="I62" s="24">
        <f t="shared" si="8"/>
        <v>231.73797120396131</v>
      </c>
      <c r="J62" s="24">
        <f t="shared" si="9"/>
        <v>1218.6066874012183</v>
      </c>
      <c r="K62" s="27">
        <f t="shared" si="14"/>
        <v>1450.3446586051796</v>
      </c>
      <c r="L62" s="24">
        <f t="shared" si="3"/>
        <v>9.9647327617703354</v>
      </c>
      <c r="N62">
        <f t="shared" si="10"/>
        <v>231.73797120396134</v>
      </c>
      <c r="O62">
        <f t="shared" si="11"/>
        <v>1218.6066874012186</v>
      </c>
      <c r="P62">
        <f t="shared" si="15"/>
        <v>1450.3446586051798</v>
      </c>
      <c r="R62" s="9" t="s">
        <v>237</v>
      </c>
      <c r="S62">
        <v>1947</v>
      </c>
      <c r="T62">
        <f t="shared" si="4"/>
        <v>9.9647327617703354</v>
      </c>
      <c r="U62">
        <f t="shared" si="5"/>
        <v>52.40008755825238</v>
      </c>
      <c r="V62">
        <f t="shared" si="6"/>
        <v>62.364820320022716</v>
      </c>
    </row>
    <row r="63" spans="1:22" x14ac:dyDescent="0.3">
      <c r="A63" s="2">
        <v>1948</v>
      </c>
      <c r="B63" s="3">
        <v>14810.880000000001</v>
      </c>
      <c r="C63" s="3">
        <v>1610.63</v>
      </c>
      <c r="D63">
        <f t="shared" si="12"/>
        <v>9.8080505385923694E-2</v>
      </c>
      <c r="E63" s="11">
        <f t="shared" si="13"/>
        <v>1.2390389150554573</v>
      </c>
      <c r="F63" s="11"/>
      <c r="G63">
        <f t="shared" si="7"/>
        <v>1948</v>
      </c>
      <c r="H63" s="24">
        <v>13253.425538506999</v>
      </c>
      <c r="I63" s="24">
        <f t="shared" si="8"/>
        <v>207.70015379398987</v>
      </c>
      <c r="J63" s="24">
        <f t="shared" si="9"/>
        <v>1092.2025211174846</v>
      </c>
      <c r="K63" s="27">
        <f t="shared" si="14"/>
        <v>1299.9026749114744</v>
      </c>
      <c r="L63" s="24">
        <f t="shared" si="3"/>
        <v>8.931106613141564</v>
      </c>
      <c r="N63">
        <f t="shared" si="10"/>
        <v>207.70015379398987</v>
      </c>
      <c r="O63">
        <f t="shared" si="11"/>
        <v>1092.2025211174846</v>
      </c>
      <c r="P63">
        <f t="shared" si="15"/>
        <v>1299.9026749114744</v>
      </c>
      <c r="R63" s="9" t="s">
        <v>237</v>
      </c>
      <c r="S63">
        <v>1948</v>
      </c>
      <c r="T63">
        <f t="shared" si="4"/>
        <v>8.931106613141564</v>
      </c>
      <c r="U63">
        <f t="shared" si="5"/>
        <v>46.964708408051834</v>
      </c>
      <c r="V63">
        <f t="shared" si="6"/>
        <v>55.8958150211934</v>
      </c>
    </row>
    <row r="64" spans="1:22" x14ac:dyDescent="0.3">
      <c r="A64" s="2">
        <v>1949</v>
      </c>
      <c r="B64" s="3">
        <v>15443.960000000001</v>
      </c>
      <c r="C64" s="3">
        <v>1957.0950000000003</v>
      </c>
      <c r="D64">
        <f t="shared" si="12"/>
        <v>0.11246990484197655</v>
      </c>
      <c r="E64" s="11">
        <f t="shared" si="13"/>
        <v>1.238970680281589</v>
      </c>
      <c r="F64" s="11"/>
      <c r="G64">
        <f t="shared" si="7"/>
        <v>1949</v>
      </c>
      <c r="H64" s="24">
        <v>14044.767383878001</v>
      </c>
      <c r="I64" s="24">
        <f t="shared" si="8"/>
        <v>252.39274033350375</v>
      </c>
      <c r="J64" s="24">
        <f t="shared" si="9"/>
        <v>1327.2209108589509</v>
      </c>
      <c r="K64" s="27">
        <f t="shared" si="14"/>
        <v>1579.6136511924547</v>
      </c>
      <c r="L64" s="24">
        <f t="shared" si="3"/>
        <v>10.85288783434066</v>
      </c>
      <c r="N64">
        <f t="shared" si="10"/>
        <v>252.39274033350375</v>
      </c>
      <c r="O64">
        <f t="shared" si="11"/>
        <v>1327.2209108589509</v>
      </c>
      <c r="P64">
        <f t="shared" si="15"/>
        <v>1579.6136511924547</v>
      </c>
      <c r="R64" s="9" t="s">
        <v>237</v>
      </c>
      <c r="S64">
        <v>1949</v>
      </c>
      <c r="T64">
        <f t="shared" si="4"/>
        <v>10.85288783434066</v>
      </c>
      <c r="U64">
        <f t="shared" si="5"/>
        <v>57.070499166934887</v>
      </c>
      <c r="V64">
        <f t="shared" si="6"/>
        <v>67.923387001275543</v>
      </c>
    </row>
    <row r="65" spans="1:22" x14ac:dyDescent="0.3">
      <c r="A65" s="2">
        <v>1950</v>
      </c>
      <c r="B65" s="3">
        <v>16517.934999999998</v>
      </c>
      <c r="C65" s="3">
        <v>2091.4250000000002</v>
      </c>
      <c r="D65">
        <f t="shared" si="12"/>
        <v>0.11238564894225274</v>
      </c>
      <c r="E65" s="11">
        <f t="shared" si="13"/>
        <v>1.1728433985246709</v>
      </c>
      <c r="F65" s="11"/>
      <c r="G65">
        <f t="shared" si="7"/>
        <v>1950</v>
      </c>
      <c r="H65" s="24">
        <v>15866.875341932999</v>
      </c>
      <c r="I65" s="24">
        <f t="shared" si="8"/>
        <v>284.92348521489981</v>
      </c>
      <c r="J65" s="24">
        <f t="shared" si="9"/>
        <v>1498.2855967740686</v>
      </c>
      <c r="K65" s="27">
        <f t="shared" si="14"/>
        <v>1783.2090819889684</v>
      </c>
      <c r="L65" s="24">
        <f t="shared" si="3"/>
        <v>12.251709864240691</v>
      </c>
      <c r="N65">
        <f t="shared" si="10"/>
        <v>284.92348521489981</v>
      </c>
      <c r="O65">
        <f t="shared" si="11"/>
        <v>1498.2855967740686</v>
      </c>
      <c r="P65">
        <f t="shared" si="15"/>
        <v>1783.2090819889684</v>
      </c>
      <c r="R65" s="9" t="s">
        <v>237</v>
      </c>
      <c r="S65">
        <v>1950</v>
      </c>
      <c r="T65">
        <f t="shared" si="4"/>
        <v>12.251709864240691</v>
      </c>
      <c r="U65">
        <f t="shared" si="5"/>
        <v>64.426280661284949</v>
      </c>
      <c r="V65">
        <f t="shared" si="6"/>
        <v>76.677990525525644</v>
      </c>
    </row>
    <row r="66" spans="1:22" x14ac:dyDescent="0.3">
      <c r="A66" s="2">
        <v>1951</v>
      </c>
      <c r="B66" s="3">
        <v>14217.7</v>
      </c>
      <c r="C66" s="3">
        <v>2028.25</v>
      </c>
      <c r="D66">
        <f t="shared" si="12"/>
        <v>0.12484650020466639</v>
      </c>
      <c r="E66" s="11">
        <f t="shared" si="13"/>
        <v>1.1711431787714217</v>
      </c>
      <c r="F66" s="11"/>
      <c r="G66">
        <f t="shared" si="7"/>
        <v>1951</v>
      </c>
      <c r="H66" s="24">
        <v>13871.873477539</v>
      </c>
      <c r="I66" s="24">
        <f t="shared" si="8"/>
        <v>276.71803948479152</v>
      </c>
      <c r="J66" s="24">
        <f t="shared" si="9"/>
        <v>1455.1368154678876</v>
      </c>
      <c r="K66" s="27">
        <f t="shared" si="14"/>
        <v>1731.854854952679</v>
      </c>
      <c r="L66" s="24">
        <f t="shared" si="3"/>
        <v>11.898875697846034</v>
      </c>
      <c r="N66">
        <f t="shared" si="10"/>
        <v>276.71803948479152</v>
      </c>
      <c r="O66">
        <f t="shared" si="11"/>
        <v>1455.1368154678876</v>
      </c>
      <c r="P66">
        <f t="shared" si="15"/>
        <v>1731.854854952679</v>
      </c>
      <c r="R66" s="9" t="s">
        <v>237</v>
      </c>
      <c r="S66">
        <v>1951</v>
      </c>
      <c r="T66">
        <f t="shared" si="4"/>
        <v>11.898875697846034</v>
      </c>
      <c r="U66">
        <f t="shared" si="5"/>
        <v>62.570883065119162</v>
      </c>
      <c r="V66">
        <f t="shared" si="6"/>
        <v>74.469758762965199</v>
      </c>
    </row>
    <row r="67" spans="1:22" x14ac:dyDescent="0.3">
      <c r="A67" s="2">
        <v>1952</v>
      </c>
      <c r="B67" s="3">
        <v>16826.494999999999</v>
      </c>
      <c r="C67" s="3">
        <v>3062.3250000000003</v>
      </c>
      <c r="D67">
        <f t="shared" si="12"/>
        <v>0.15397218135615889</v>
      </c>
      <c r="E67" s="11">
        <f t="shared" si="13"/>
        <v>1.0967388796915878</v>
      </c>
      <c r="F67" s="11"/>
      <c r="G67">
        <f t="shared" si="7"/>
        <v>1952</v>
      </c>
      <c r="H67" s="24">
        <v>18134.508011235001</v>
      </c>
      <c r="I67" s="24">
        <f t="shared" si="8"/>
        <v>446.14293593194128</v>
      </c>
      <c r="J67" s="24">
        <f t="shared" si="9"/>
        <v>2346.0668203786508</v>
      </c>
      <c r="K67" s="27">
        <f t="shared" si="14"/>
        <v>2792.2097563105922</v>
      </c>
      <c r="L67" s="24">
        <f t="shared" si="3"/>
        <v>19.184146245073475</v>
      </c>
      <c r="N67">
        <f t="shared" si="10"/>
        <v>446.14293593194117</v>
      </c>
      <c r="O67">
        <f t="shared" si="11"/>
        <v>2346.0668203786508</v>
      </c>
      <c r="P67">
        <f t="shared" si="15"/>
        <v>2792.2097563105922</v>
      </c>
      <c r="R67" s="9" t="s">
        <v>237</v>
      </c>
      <c r="S67">
        <v>1952</v>
      </c>
      <c r="T67">
        <f t="shared" si="4"/>
        <v>19.184146245073475</v>
      </c>
      <c r="U67">
        <f t="shared" si="5"/>
        <v>100.88087327628197</v>
      </c>
      <c r="V67">
        <f t="shared" si="6"/>
        <v>120.06501952135545</v>
      </c>
    </row>
    <row r="68" spans="1:22" x14ac:dyDescent="0.3">
      <c r="A68" s="2">
        <v>1953</v>
      </c>
      <c r="B68" s="3">
        <v>14596.75</v>
      </c>
      <c r="C68" s="3">
        <v>2420.6000000000004</v>
      </c>
      <c r="D68">
        <f t="shared" si="12"/>
        <v>0.14224306369675657</v>
      </c>
      <c r="E68" s="11">
        <f t="shared" si="13"/>
        <v>1.1204051868967706</v>
      </c>
      <c r="F68" s="11"/>
      <c r="G68">
        <f t="shared" si="7"/>
        <v>1953</v>
      </c>
      <c r="H68" s="24">
        <v>15188.567670892</v>
      </c>
      <c r="I68" s="24">
        <f t="shared" si="8"/>
        <v>345.20247348674434</v>
      </c>
      <c r="J68" s="24">
        <f t="shared" si="9"/>
        <v>1815.2659251864441</v>
      </c>
      <c r="K68" s="27">
        <f t="shared" si="14"/>
        <v>2160.4683986731884</v>
      </c>
      <c r="L68" s="24">
        <f t="shared" ref="L68:L90" si="16">0.043*I68</f>
        <v>14.843706359930005</v>
      </c>
      <c r="N68">
        <f t="shared" si="10"/>
        <v>345.20247348674434</v>
      </c>
      <c r="O68">
        <f t="shared" si="11"/>
        <v>1815.2659251864441</v>
      </c>
      <c r="P68">
        <f t="shared" si="15"/>
        <v>2160.4683986731884</v>
      </c>
      <c r="R68" s="9" t="s">
        <v>237</v>
      </c>
      <c r="S68">
        <v>1953</v>
      </c>
      <c r="T68">
        <f t="shared" ref="T68:T109" si="17">I68*0.043</f>
        <v>14.843706359930005</v>
      </c>
      <c r="U68">
        <f t="shared" ref="U68:U109" si="18">J68*0.043</f>
        <v>78.056434783017082</v>
      </c>
      <c r="V68">
        <f t="shared" ref="V68:V131" si="19">T68+U68</f>
        <v>92.900141142947092</v>
      </c>
    </row>
    <row r="69" spans="1:22" x14ac:dyDescent="0.3">
      <c r="A69" s="2">
        <v>1954</v>
      </c>
      <c r="B69" s="3">
        <v>19094.809999999998</v>
      </c>
      <c r="C69" s="3">
        <v>2740.4650000000001</v>
      </c>
      <c r="D69">
        <f t="shared" si="12"/>
        <v>0.12550631947616875</v>
      </c>
      <c r="E69" s="11">
        <f t="shared" si="13"/>
        <v>1.1145643794737361</v>
      </c>
      <c r="F69" s="11"/>
      <c r="G69">
        <f t="shared" si="7"/>
        <v>1954</v>
      </c>
      <c r="H69" s="24">
        <v>19590.860251885999</v>
      </c>
      <c r="I69" s="24">
        <f t="shared" si="8"/>
        <v>392.86657548582798</v>
      </c>
      <c r="J69" s="24">
        <f t="shared" si="9"/>
        <v>2065.9101901003514</v>
      </c>
      <c r="K69" s="27">
        <f t="shared" si="14"/>
        <v>2458.7767655861794</v>
      </c>
      <c r="L69" s="24">
        <f t="shared" si="16"/>
        <v>16.893262745890603</v>
      </c>
      <c r="N69">
        <f t="shared" si="10"/>
        <v>392.86657548582804</v>
      </c>
      <c r="O69">
        <f t="shared" si="11"/>
        <v>2065.9101901003519</v>
      </c>
      <c r="P69">
        <f t="shared" si="15"/>
        <v>2458.7767655861799</v>
      </c>
      <c r="R69" s="9" t="s">
        <v>237</v>
      </c>
      <c r="S69">
        <v>1954</v>
      </c>
      <c r="T69">
        <f t="shared" si="17"/>
        <v>16.893262745890603</v>
      </c>
      <c r="U69">
        <f t="shared" si="18"/>
        <v>88.8341381743151</v>
      </c>
      <c r="V69">
        <f t="shared" si="19"/>
        <v>105.7274009202057</v>
      </c>
    </row>
    <row r="70" spans="1:22" x14ac:dyDescent="0.3">
      <c r="A70" s="2">
        <v>1955</v>
      </c>
      <c r="B70" s="3">
        <v>16156.175000000003</v>
      </c>
      <c r="C70" s="3">
        <v>2395.9949999999999</v>
      </c>
      <c r="D70">
        <f t="shared" si="12"/>
        <v>0.12914904294214638</v>
      </c>
      <c r="E70" s="11">
        <f t="shared" si="13"/>
        <v>1.2098031217940903</v>
      </c>
      <c r="F70" s="11"/>
      <c r="G70">
        <f t="shared" si="7"/>
        <v>1955</v>
      </c>
      <c r="H70" s="24">
        <v>15334.867025708998</v>
      </c>
      <c r="I70" s="24">
        <f t="shared" si="8"/>
        <v>316.44423440982234</v>
      </c>
      <c r="J70" s="24">
        <f t="shared" si="9"/>
        <v>1664.0391656055735</v>
      </c>
      <c r="K70" s="27">
        <f t="shared" si="14"/>
        <v>1980.4834000153958</v>
      </c>
      <c r="L70" s="24">
        <f t="shared" si="16"/>
        <v>13.60710207962236</v>
      </c>
      <c r="N70">
        <f t="shared" si="10"/>
        <v>316.44423440982234</v>
      </c>
      <c r="O70">
        <f t="shared" si="11"/>
        <v>1664.0391656055738</v>
      </c>
      <c r="P70">
        <f t="shared" si="15"/>
        <v>1980.483400015396</v>
      </c>
      <c r="R70" s="9" t="s">
        <v>237</v>
      </c>
      <c r="S70">
        <v>1955</v>
      </c>
      <c r="T70">
        <f t="shared" si="17"/>
        <v>13.60710207962236</v>
      </c>
      <c r="U70">
        <f t="shared" si="18"/>
        <v>71.553684121039652</v>
      </c>
      <c r="V70">
        <f t="shared" si="19"/>
        <v>85.160786200662017</v>
      </c>
    </row>
    <row r="71" spans="1:22" x14ac:dyDescent="0.3">
      <c r="A71" s="2">
        <v>1956</v>
      </c>
      <c r="B71" s="3">
        <v>17962.314999999999</v>
      </c>
      <c r="C71" s="3">
        <v>2397.3249999999998</v>
      </c>
      <c r="D71">
        <f t="shared" si="12"/>
        <v>0.1177488894695584</v>
      </c>
      <c r="E71" s="11">
        <f t="shared" si="13"/>
        <v>1.3847154544339317</v>
      </c>
      <c r="F71" s="11"/>
      <c r="G71">
        <f t="shared" si="7"/>
        <v>1956</v>
      </c>
      <c r="H71" s="24">
        <v>14703.121810915998</v>
      </c>
      <c r="I71" s="24">
        <f t="shared" si="8"/>
        <v>276.62559161888777</v>
      </c>
      <c r="J71" s="24">
        <f t="shared" si="9"/>
        <v>1454.6506733521135</v>
      </c>
      <c r="K71" s="27">
        <f t="shared" si="14"/>
        <v>1731.2762649710012</v>
      </c>
      <c r="L71" s="24">
        <f t="shared" si="16"/>
        <v>11.894900439612172</v>
      </c>
      <c r="N71">
        <f t="shared" si="10"/>
        <v>276.62559161888777</v>
      </c>
      <c r="O71">
        <f t="shared" si="11"/>
        <v>1454.6506733521135</v>
      </c>
      <c r="P71">
        <f t="shared" si="15"/>
        <v>1731.2762649710012</v>
      </c>
      <c r="R71" s="9" t="s">
        <v>237</v>
      </c>
      <c r="S71">
        <v>1956</v>
      </c>
      <c r="T71">
        <f t="shared" si="17"/>
        <v>11.894900439612172</v>
      </c>
      <c r="U71">
        <f t="shared" si="18"/>
        <v>62.549978954140876</v>
      </c>
      <c r="V71">
        <f t="shared" si="19"/>
        <v>74.444879393753041</v>
      </c>
    </row>
    <row r="72" spans="1:22" x14ac:dyDescent="0.3">
      <c r="A72" s="2">
        <v>1957</v>
      </c>
      <c r="B72" s="3">
        <v>17121.09</v>
      </c>
      <c r="C72" s="3">
        <v>2117.36</v>
      </c>
      <c r="D72">
        <f t="shared" si="12"/>
        <v>0.11005876253024542</v>
      </c>
      <c r="E72" s="11">
        <f t="shared" si="13"/>
        <v>1.2660853474017333</v>
      </c>
      <c r="F72" s="11"/>
      <c r="G72">
        <f t="shared" si="7"/>
        <v>1957</v>
      </c>
      <c r="H72" s="24">
        <v>15195.223639133999</v>
      </c>
      <c r="I72" s="24">
        <f t="shared" si="8"/>
        <v>267.21307352500878</v>
      </c>
      <c r="J72" s="24">
        <f t="shared" si="9"/>
        <v>1405.1544365684119</v>
      </c>
      <c r="K72" s="27">
        <f t="shared" si="14"/>
        <v>1672.3675100934206</v>
      </c>
      <c r="L72" s="24">
        <f t="shared" si="16"/>
        <v>11.490162161575377</v>
      </c>
      <c r="N72">
        <f t="shared" si="10"/>
        <v>267.21307352500872</v>
      </c>
      <c r="O72">
        <f t="shared" si="11"/>
        <v>1405.1544365684117</v>
      </c>
      <c r="P72">
        <f t="shared" si="15"/>
        <v>1672.3675100934204</v>
      </c>
      <c r="R72" s="9" t="s">
        <v>237</v>
      </c>
      <c r="S72">
        <v>1957</v>
      </c>
      <c r="T72">
        <f t="shared" si="17"/>
        <v>11.490162161575377</v>
      </c>
      <c r="U72">
        <f t="shared" si="18"/>
        <v>60.421640772441705</v>
      </c>
      <c r="V72">
        <f t="shared" si="19"/>
        <v>71.911802934017089</v>
      </c>
    </row>
    <row r="73" spans="1:22" x14ac:dyDescent="0.3">
      <c r="A73" s="2">
        <v>1958</v>
      </c>
      <c r="B73" s="3">
        <v>18072.04</v>
      </c>
      <c r="C73" s="3">
        <v>1699.075</v>
      </c>
      <c r="D73">
        <f t="shared" si="12"/>
        <v>8.5937237227136656E-2</v>
      </c>
      <c r="E73" s="11">
        <f t="shared" si="13"/>
        <v>1.2125223690560585</v>
      </c>
      <c r="F73" s="11"/>
      <c r="G73">
        <f t="shared" si="7"/>
        <v>1958</v>
      </c>
      <c r="H73" s="24">
        <v>16305.773406383998</v>
      </c>
      <c r="I73" s="24">
        <f t="shared" si="8"/>
        <v>223.89725600836061</v>
      </c>
      <c r="J73" s="24">
        <f t="shared" si="9"/>
        <v>1177.3758613879972</v>
      </c>
      <c r="K73" s="27">
        <f t="shared" si="14"/>
        <v>1401.2731173963577</v>
      </c>
      <c r="L73" s="24">
        <f t="shared" si="16"/>
        <v>9.6275820083595054</v>
      </c>
      <c r="N73">
        <f t="shared" si="10"/>
        <v>223.89725600836061</v>
      </c>
      <c r="O73">
        <f t="shared" si="11"/>
        <v>1177.3758613879972</v>
      </c>
      <c r="P73">
        <f t="shared" si="15"/>
        <v>1401.273117396358</v>
      </c>
      <c r="R73" s="9" t="s">
        <v>237</v>
      </c>
      <c r="S73">
        <v>1958</v>
      </c>
      <c r="T73">
        <f t="shared" si="17"/>
        <v>9.6275820083595054</v>
      </c>
      <c r="U73">
        <f t="shared" si="18"/>
        <v>50.627162039683874</v>
      </c>
      <c r="V73">
        <f t="shared" si="19"/>
        <v>60.254744048043378</v>
      </c>
    </row>
    <row r="74" spans="1:22" x14ac:dyDescent="0.3">
      <c r="A74" s="2">
        <v>1959</v>
      </c>
      <c r="B74" s="3">
        <v>17141.705000000002</v>
      </c>
      <c r="C74" s="3">
        <v>2978.5349999999999</v>
      </c>
      <c r="D74">
        <f t="shared" si="12"/>
        <v>0.14803675304071917</v>
      </c>
      <c r="E74" s="11">
        <f t="shared" si="13"/>
        <v>1.1930626525468127</v>
      </c>
      <c r="F74" s="11"/>
      <c r="G74">
        <f t="shared" si="7"/>
        <v>1959</v>
      </c>
      <c r="H74" s="24">
        <v>16864.361613407</v>
      </c>
      <c r="I74" s="24">
        <f t="shared" si="8"/>
        <v>398.90128708433105</v>
      </c>
      <c r="J74" s="24">
        <f t="shared" si="9"/>
        <v>2097.6440482689859</v>
      </c>
      <c r="K74" s="27">
        <f t="shared" si="14"/>
        <v>2496.5453353533167</v>
      </c>
      <c r="L74" s="24">
        <f t="shared" si="16"/>
        <v>17.152755344626232</v>
      </c>
      <c r="N74">
        <f t="shared" si="10"/>
        <v>398.90128708433099</v>
      </c>
      <c r="O74">
        <f t="shared" si="11"/>
        <v>2097.6440482689854</v>
      </c>
      <c r="P74">
        <f t="shared" si="15"/>
        <v>2496.5453353533167</v>
      </c>
      <c r="R74" s="9" t="s">
        <v>237</v>
      </c>
      <c r="S74">
        <v>1959</v>
      </c>
      <c r="T74">
        <f t="shared" si="17"/>
        <v>17.152755344626232</v>
      </c>
      <c r="U74">
        <f t="shared" si="18"/>
        <v>90.19869407556638</v>
      </c>
      <c r="V74">
        <f t="shared" si="19"/>
        <v>107.35144942019261</v>
      </c>
    </row>
    <row r="75" spans="1:22" x14ac:dyDescent="0.3">
      <c r="A75" s="2">
        <v>1960</v>
      </c>
      <c r="B75" s="3">
        <v>17565.309999999998</v>
      </c>
      <c r="C75" s="3">
        <v>2357.4250000000002</v>
      </c>
      <c r="D75">
        <f t="shared" si="12"/>
        <v>0.11832838212223375</v>
      </c>
      <c r="E75" s="11">
        <f t="shared" si="13"/>
        <v>1.4232334958208825</v>
      </c>
      <c r="F75" s="11"/>
      <c r="G75">
        <f t="shared" si="7"/>
        <v>1960</v>
      </c>
      <c r="H75" s="24">
        <v>13998.219588353</v>
      </c>
      <c r="I75" s="24">
        <f t="shared" si="8"/>
        <v>264.65963497687801</v>
      </c>
      <c r="J75" s="24">
        <f t="shared" si="9"/>
        <v>1391.7270415046935</v>
      </c>
      <c r="K75" s="27">
        <f t="shared" si="14"/>
        <v>1656.3866764815714</v>
      </c>
      <c r="L75" s="24">
        <f t="shared" si="16"/>
        <v>11.380364304005754</v>
      </c>
      <c r="N75">
        <f t="shared" si="10"/>
        <v>264.65963497687801</v>
      </c>
      <c r="O75">
        <f t="shared" si="11"/>
        <v>1391.7270415046935</v>
      </c>
      <c r="P75">
        <f t="shared" si="15"/>
        <v>1656.3866764815716</v>
      </c>
      <c r="R75" s="9" t="s">
        <v>237</v>
      </c>
      <c r="S75">
        <v>1960</v>
      </c>
      <c r="T75">
        <f t="shared" si="17"/>
        <v>11.380364304005754</v>
      </c>
      <c r="U75">
        <f t="shared" si="18"/>
        <v>59.844262784701819</v>
      </c>
      <c r="V75">
        <f t="shared" si="19"/>
        <v>71.224627088707578</v>
      </c>
    </row>
    <row r="76" spans="1:22" x14ac:dyDescent="0.3">
      <c r="A76" s="2">
        <v>1961</v>
      </c>
      <c r="B76" s="3">
        <v>20399.54</v>
      </c>
      <c r="C76" s="3">
        <v>2145.29</v>
      </c>
      <c r="D76">
        <f t="shared" si="12"/>
        <v>9.5156627927555887E-2</v>
      </c>
      <c r="E76" s="11">
        <f t="shared" si="13"/>
        <v>1.4695301117685113</v>
      </c>
      <c r="F76" s="11"/>
      <c r="G76">
        <f t="shared" si="7"/>
        <v>1961</v>
      </c>
      <c r="H76" s="24">
        <v>15341.522993951001</v>
      </c>
      <c r="I76" s="24">
        <f t="shared" si="8"/>
        <v>233.25636290142219</v>
      </c>
      <c r="J76" s="24">
        <f t="shared" si="9"/>
        <v>1226.5912324760166</v>
      </c>
      <c r="K76" s="27">
        <f t="shared" si="14"/>
        <v>1459.8475953774387</v>
      </c>
      <c r="L76" s="24">
        <f t="shared" si="16"/>
        <v>10.030023604761153</v>
      </c>
      <c r="N76">
        <f t="shared" si="10"/>
        <v>233.25636290142219</v>
      </c>
      <c r="O76">
        <f t="shared" si="11"/>
        <v>1226.5912324760166</v>
      </c>
      <c r="P76">
        <f t="shared" si="15"/>
        <v>1459.8475953774387</v>
      </c>
      <c r="R76" s="9" t="s">
        <v>237</v>
      </c>
      <c r="S76">
        <v>1961</v>
      </c>
      <c r="T76">
        <f t="shared" si="17"/>
        <v>10.030023604761153</v>
      </c>
      <c r="U76">
        <f t="shared" si="18"/>
        <v>52.743422996468709</v>
      </c>
      <c r="V76">
        <f t="shared" si="19"/>
        <v>62.773446601229864</v>
      </c>
    </row>
    <row r="77" spans="1:22" x14ac:dyDescent="0.3">
      <c r="A77" s="2">
        <v>1962</v>
      </c>
      <c r="B77" s="3">
        <v>20225.975000000002</v>
      </c>
      <c r="C77" s="3">
        <v>2787.6800000000003</v>
      </c>
      <c r="D77">
        <f t="shared" si="12"/>
        <v>0.12113156297858815</v>
      </c>
      <c r="E77" s="11">
        <f t="shared" si="13"/>
        <v>1.4395621762726971</v>
      </c>
      <c r="F77" s="11"/>
      <c r="G77">
        <f t="shared" si="7"/>
        <v>1962</v>
      </c>
      <c r="H77" s="24">
        <v>15986.565484505001</v>
      </c>
      <c r="I77" s="24">
        <f t="shared" si="8"/>
        <v>309.41294017783844</v>
      </c>
      <c r="J77" s="24">
        <f t="shared" si="9"/>
        <v>1627.0647236198024</v>
      </c>
      <c r="K77" s="27">
        <f t="shared" si="14"/>
        <v>1936.4776637976408</v>
      </c>
      <c r="L77" s="24">
        <f t="shared" si="16"/>
        <v>13.304756427647051</v>
      </c>
      <c r="N77">
        <f t="shared" si="10"/>
        <v>309.41294017783855</v>
      </c>
      <c r="O77">
        <f t="shared" si="11"/>
        <v>1627.0647236198029</v>
      </c>
      <c r="P77">
        <f t="shared" si="15"/>
        <v>1936.4776637976415</v>
      </c>
      <c r="R77" s="9" t="s">
        <v>237</v>
      </c>
      <c r="S77">
        <v>1962</v>
      </c>
      <c r="T77">
        <f t="shared" si="17"/>
        <v>13.304756427647051</v>
      </c>
      <c r="U77">
        <f t="shared" si="18"/>
        <v>69.963783115651495</v>
      </c>
      <c r="V77">
        <f t="shared" si="19"/>
        <v>83.268539543298544</v>
      </c>
    </row>
    <row r="78" spans="1:22" x14ac:dyDescent="0.3">
      <c r="A78" s="2">
        <v>1963</v>
      </c>
      <c r="B78" s="3">
        <v>19763.135000000002</v>
      </c>
      <c r="C78" s="3">
        <v>2164.5750000000003</v>
      </c>
      <c r="D78">
        <f t="shared" si="12"/>
        <v>9.871413841208225E-2</v>
      </c>
      <c r="E78" s="11">
        <f t="shared" si="13"/>
        <v>1.4779945329805002</v>
      </c>
      <c r="F78" s="11"/>
      <c r="G78">
        <f t="shared" si="7"/>
        <v>1963</v>
      </c>
      <c r="H78" s="24">
        <v>14836.123889971997</v>
      </c>
      <c r="I78" s="24">
        <f t="shared" si="8"/>
        <v>234.00535246483761</v>
      </c>
      <c r="J78" s="24">
        <f t="shared" si="9"/>
        <v>1230.529834708658</v>
      </c>
      <c r="K78" s="27">
        <f t="shared" si="14"/>
        <v>1464.5351871734956</v>
      </c>
      <c r="L78" s="24">
        <f t="shared" si="16"/>
        <v>10.062230155988017</v>
      </c>
      <c r="N78">
        <f t="shared" si="10"/>
        <v>234.00535246483764</v>
      </c>
      <c r="O78">
        <f t="shared" si="11"/>
        <v>1230.5298347086582</v>
      </c>
      <c r="P78">
        <f t="shared" si="15"/>
        <v>1464.5351871734958</v>
      </c>
      <c r="R78" s="9" t="s">
        <v>237</v>
      </c>
      <c r="S78">
        <v>1963</v>
      </c>
      <c r="T78">
        <f t="shared" si="17"/>
        <v>10.062230155988017</v>
      </c>
      <c r="U78">
        <f t="shared" si="18"/>
        <v>52.912782892472286</v>
      </c>
      <c r="V78">
        <f t="shared" si="19"/>
        <v>62.975013048460305</v>
      </c>
    </row>
    <row r="79" spans="1:22" x14ac:dyDescent="0.3">
      <c r="A79" s="2">
        <v>1964</v>
      </c>
      <c r="B79" s="3">
        <v>19801.039999999997</v>
      </c>
      <c r="C79" s="3">
        <v>2233.0700000000002</v>
      </c>
      <c r="D79">
        <f t="shared" si="12"/>
        <v>0.10134604937526411</v>
      </c>
      <c r="E79" s="11">
        <f t="shared" si="13"/>
        <v>1.468707975463839</v>
      </c>
      <c r="F79" s="11"/>
      <c r="G79">
        <f t="shared" si="7"/>
        <v>1964</v>
      </c>
      <c r="H79" s="24">
        <v>15002.376488792001</v>
      </c>
      <c r="I79" s="24">
        <f t="shared" si="8"/>
        <v>242.93655273934334</v>
      </c>
      <c r="J79" s="24">
        <f t="shared" si="9"/>
        <v>1277.495035640072</v>
      </c>
      <c r="K79" s="27">
        <f t="shared" si="14"/>
        <v>1520.4315883794154</v>
      </c>
      <c r="L79" s="24">
        <f t="shared" si="16"/>
        <v>10.446271767791762</v>
      </c>
      <c r="N79">
        <f t="shared" si="10"/>
        <v>242.93655273934334</v>
      </c>
      <c r="O79">
        <f t="shared" si="11"/>
        <v>1277.495035640072</v>
      </c>
      <c r="P79">
        <f t="shared" si="15"/>
        <v>1520.4315883794154</v>
      </c>
      <c r="R79" s="9" t="s">
        <v>237</v>
      </c>
      <c r="S79">
        <v>1964</v>
      </c>
      <c r="T79">
        <f t="shared" si="17"/>
        <v>10.446271767791762</v>
      </c>
      <c r="U79">
        <f t="shared" si="18"/>
        <v>54.932286532523094</v>
      </c>
      <c r="V79">
        <f t="shared" si="19"/>
        <v>65.37855830031485</v>
      </c>
    </row>
    <row r="80" spans="1:22" x14ac:dyDescent="0.3">
      <c r="A80" s="2">
        <v>1965</v>
      </c>
      <c r="B80" s="3">
        <v>19533.045000000002</v>
      </c>
      <c r="C80" s="3">
        <v>2876.1250000000005</v>
      </c>
      <c r="D80">
        <f t="shared" si="12"/>
        <v>0.12834589589886641</v>
      </c>
      <c r="E80" s="11">
        <f t="shared" si="13"/>
        <v>1.4664090953900679</v>
      </c>
      <c r="F80" s="11"/>
      <c r="G80">
        <f t="shared" si="7"/>
        <v>1965</v>
      </c>
      <c r="H80" s="24">
        <v>15281.663261942</v>
      </c>
      <c r="I80" s="24">
        <f t="shared" si="8"/>
        <v>313.38527907435878</v>
      </c>
      <c r="J80" s="24">
        <f t="shared" si="9"/>
        <v>1647.9534831043804</v>
      </c>
      <c r="K80" s="27">
        <f t="shared" si="14"/>
        <v>1961.3387621787392</v>
      </c>
      <c r="L80" s="24">
        <f t="shared" si="16"/>
        <v>13.475567000197426</v>
      </c>
      <c r="N80">
        <f t="shared" si="10"/>
        <v>313.38527907435878</v>
      </c>
      <c r="O80">
        <f t="shared" si="11"/>
        <v>1647.9534831043804</v>
      </c>
      <c r="P80">
        <f t="shared" si="15"/>
        <v>1961.3387621787392</v>
      </c>
      <c r="R80" s="9" t="s">
        <v>237</v>
      </c>
      <c r="S80">
        <v>1965</v>
      </c>
      <c r="T80">
        <f t="shared" si="17"/>
        <v>13.475567000197426</v>
      </c>
      <c r="U80">
        <f t="shared" si="18"/>
        <v>70.86199977348835</v>
      </c>
      <c r="V80">
        <f t="shared" si="19"/>
        <v>84.337566773685779</v>
      </c>
    </row>
    <row r="81" spans="1:26" x14ac:dyDescent="0.3">
      <c r="A81" s="2">
        <v>1966</v>
      </c>
      <c r="B81" s="3">
        <v>19966.625</v>
      </c>
      <c r="C81" s="3">
        <v>2927.9950000000003</v>
      </c>
      <c r="D81">
        <f t="shared" si="12"/>
        <v>0.12789008946206579</v>
      </c>
      <c r="E81" s="11">
        <f t="shared" si="13"/>
        <v>1.3359742636540122</v>
      </c>
      <c r="F81" s="11"/>
      <c r="G81">
        <f t="shared" si="7"/>
        <v>1966</v>
      </c>
      <c r="H81" s="24">
        <v>17137.021739760999</v>
      </c>
      <c r="I81" s="24">
        <f t="shared" si="8"/>
        <v>350.18554843034889</v>
      </c>
      <c r="J81" s="24">
        <f t="shared" si="9"/>
        <v>1841.4696949810516</v>
      </c>
      <c r="K81" s="27">
        <f t="shared" si="14"/>
        <v>2191.6552434114005</v>
      </c>
      <c r="L81" s="24">
        <f t="shared" si="16"/>
        <v>15.057978582505001</v>
      </c>
      <c r="N81">
        <f t="shared" si="10"/>
        <v>350.18554843034889</v>
      </c>
      <c r="O81">
        <f t="shared" si="11"/>
        <v>1841.4696949810516</v>
      </c>
      <c r="P81">
        <f t="shared" si="15"/>
        <v>2191.6552434114005</v>
      </c>
      <c r="R81" s="9" t="s">
        <v>237</v>
      </c>
      <c r="S81">
        <v>1966</v>
      </c>
      <c r="T81">
        <f t="shared" si="17"/>
        <v>15.057978582505001</v>
      </c>
      <c r="U81">
        <f t="shared" si="18"/>
        <v>79.183196884185207</v>
      </c>
      <c r="V81">
        <f t="shared" si="19"/>
        <v>94.241175466690208</v>
      </c>
    </row>
    <row r="82" spans="1:26" x14ac:dyDescent="0.3">
      <c r="A82" s="2">
        <v>1967</v>
      </c>
      <c r="B82" s="3">
        <v>19328.890000000003</v>
      </c>
      <c r="C82" s="3">
        <v>1250.8650000000002</v>
      </c>
      <c r="D82">
        <f t="shared" si="12"/>
        <v>6.0781335832229291E-2</v>
      </c>
      <c r="E82" s="11">
        <f t="shared" si="13"/>
        <v>1.5741127978434541</v>
      </c>
      <c r="F82" s="11"/>
      <c r="G82">
        <f t="shared" si="7"/>
        <v>1967</v>
      </c>
      <c r="H82" s="24">
        <v>13073.875663926001</v>
      </c>
      <c r="I82" s="24">
        <f t="shared" si="8"/>
        <v>126.96983981935743</v>
      </c>
      <c r="J82" s="24">
        <f t="shared" si="9"/>
        <v>667.67778753853861</v>
      </c>
      <c r="K82" s="27">
        <f t="shared" si="14"/>
        <v>794.647627357896</v>
      </c>
      <c r="L82" s="24">
        <f t="shared" si="16"/>
        <v>5.4597031122323694</v>
      </c>
      <c r="N82">
        <f t="shared" si="10"/>
        <v>126.96983981935743</v>
      </c>
      <c r="O82">
        <f t="shared" si="11"/>
        <v>667.67778753853861</v>
      </c>
      <c r="P82">
        <f t="shared" si="15"/>
        <v>794.647627357896</v>
      </c>
      <c r="R82" s="9" t="s">
        <v>237</v>
      </c>
      <c r="S82">
        <v>1967</v>
      </c>
      <c r="T82">
        <f t="shared" si="17"/>
        <v>5.4597031122323694</v>
      </c>
      <c r="U82">
        <f t="shared" si="18"/>
        <v>28.710144864157158</v>
      </c>
      <c r="V82">
        <f t="shared" si="19"/>
        <v>34.169847976389526</v>
      </c>
    </row>
    <row r="83" spans="1:26" x14ac:dyDescent="0.3">
      <c r="A83" s="2">
        <v>1968</v>
      </c>
      <c r="B83" s="3">
        <v>17021.340000000004</v>
      </c>
      <c r="C83" s="3">
        <v>1075.3050000000001</v>
      </c>
      <c r="D83">
        <f t="shared" si="12"/>
        <v>5.9420130084885892E-2</v>
      </c>
      <c r="E83" s="11">
        <f t="shared" si="13"/>
        <v>1.8424556641075995</v>
      </c>
      <c r="F83" s="11"/>
      <c r="G83">
        <f t="shared" si="7"/>
        <v>1968</v>
      </c>
      <c r="H83" s="24">
        <v>9822.0246774649986</v>
      </c>
      <c r="I83" s="24">
        <f t="shared" si="8"/>
        <v>93.252524962959768</v>
      </c>
      <c r="J83" s="24">
        <f t="shared" si="9"/>
        <v>490.37345906896979</v>
      </c>
      <c r="K83" s="27">
        <f t="shared" si="14"/>
        <v>583.62598403192953</v>
      </c>
      <c r="L83" s="24">
        <f t="shared" si="16"/>
        <v>4.0098585734072696</v>
      </c>
      <c r="N83">
        <f t="shared" si="10"/>
        <v>93.252524962959782</v>
      </c>
      <c r="O83">
        <f t="shared" si="11"/>
        <v>490.37345906896985</v>
      </c>
      <c r="P83">
        <f t="shared" si="15"/>
        <v>583.62598403192965</v>
      </c>
      <c r="R83" s="9" t="s">
        <v>237</v>
      </c>
      <c r="S83">
        <v>1968</v>
      </c>
      <c r="T83">
        <f t="shared" si="17"/>
        <v>4.0098585734072696</v>
      </c>
      <c r="U83">
        <f t="shared" si="18"/>
        <v>21.086058739965701</v>
      </c>
      <c r="V83">
        <f t="shared" si="19"/>
        <v>25.095917313372972</v>
      </c>
    </row>
    <row r="84" spans="1:26" x14ac:dyDescent="0.3">
      <c r="A84" s="2">
        <v>1969</v>
      </c>
      <c r="B84" s="3">
        <v>18131.225000000006</v>
      </c>
      <c r="C84" s="3">
        <v>2173.8850000000002</v>
      </c>
      <c r="D84">
        <f t="shared" si="12"/>
        <v>0.10706098120128378</v>
      </c>
      <c r="E84" s="11">
        <f t="shared" si="13"/>
        <v>1.520620137910617</v>
      </c>
      <c r="F84" s="11"/>
      <c r="G84">
        <f t="shared" si="7"/>
        <v>1969</v>
      </c>
      <c r="H84" s="24">
        <v>13353.177097799</v>
      </c>
      <c r="I84" s="24">
        <f t="shared" si="8"/>
        <v>228.42404028364786</v>
      </c>
      <c r="J84" s="24">
        <f t="shared" si="9"/>
        <v>1201.1802019612239</v>
      </c>
      <c r="K84" s="27">
        <f t="shared" si="14"/>
        <v>1429.6042422448718</v>
      </c>
      <c r="L84" s="24">
        <f t="shared" si="16"/>
        <v>9.8222337321968567</v>
      </c>
      <c r="N84">
        <f t="shared" si="10"/>
        <v>228.42404028364786</v>
      </c>
      <c r="O84">
        <f t="shared" si="11"/>
        <v>1201.1802019612239</v>
      </c>
      <c r="P84">
        <f t="shared" si="15"/>
        <v>1429.6042422448718</v>
      </c>
      <c r="R84" s="9" t="s">
        <v>237</v>
      </c>
      <c r="S84">
        <v>1969</v>
      </c>
      <c r="T84">
        <f t="shared" si="17"/>
        <v>9.8222337321968567</v>
      </c>
      <c r="U84">
        <f t="shared" si="18"/>
        <v>51.650748684332626</v>
      </c>
      <c r="V84">
        <f t="shared" si="19"/>
        <v>61.472982416529483</v>
      </c>
    </row>
    <row r="85" spans="1:26" x14ac:dyDescent="0.3">
      <c r="A85" s="2">
        <v>1970</v>
      </c>
      <c r="B85" s="3">
        <v>18139.205000000009</v>
      </c>
      <c r="C85" s="3">
        <v>2033.5700000000002</v>
      </c>
      <c r="D85">
        <f t="shared" si="12"/>
        <v>0.10080764793143231</v>
      </c>
      <c r="E85" s="11">
        <f t="shared" si="13"/>
        <v>1.5236087294381073</v>
      </c>
      <c r="F85" s="11"/>
      <c r="G85">
        <f t="shared" si="7"/>
        <v>1970</v>
      </c>
      <c r="H85" s="24">
        <v>13240.128262746</v>
      </c>
      <c r="I85" s="24">
        <f t="shared" si="8"/>
        <v>213.26110482504393</v>
      </c>
      <c r="J85" s="24">
        <f t="shared" si="9"/>
        <v>1121.4450836528613</v>
      </c>
      <c r="K85" s="27">
        <f t="shared" si="14"/>
        <v>1334.7061884779052</v>
      </c>
      <c r="L85" s="24">
        <f t="shared" si="16"/>
        <v>9.1702275074768878</v>
      </c>
      <c r="N85">
        <f t="shared" si="10"/>
        <v>213.26110482504393</v>
      </c>
      <c r="O85">
        <f t="shared" si="11"/>
        <v>1121.4450836528613</v>
      </c>
      <c r="P85">
        <f t="shared" si="15"/>
        <v>1334.7061884779052</v>
      </c>
      <c r="R85" s="9" t="s">
        <v>237</v>
      </c>
      <c r="S85">
        <v>1970</v>
      </c>
      <c r="T85">
        <f t="shared" si="17"/>
        <v>9.1702275074768878</v>
      </c>
      <c r="U85">
        <f t="shared" si="18"/>
        <v>48.222138597073034</v>
      </c>
      <c r="V85">
        <f t="shared" si="19"/>
        <v>57.392366104549922</v>
      </c>
      <c r="Z85" s="13"/>
    </row>
    <row r="86" spans="1:26" x14ac:dyDescent="0.3">
      <c r="A86" s="2">
        <v>1971</v>
      </c>
      <c r="B86" s="3">
        <v>15820.35</v>
      </c>
      <c r="C86" s="3">
        <v>1520.855</v>
      </c>
      <c r="D86">
        <f t="shared" si="12"/>
        <v>8.7701806189362269E-2</v>
      </c>
      <c r="E86" s="11">
        <f t="shared" si="13"/>
        <v>1.468303207922895</v>
      </c>
      <c r="F86" s="11"/>
      <c r="G86">
        <f t="shared" si="7"/>
        <v>1971</v>
      </c>
      <c r="H86" s="24">
        <v>11810.370573617</v>
      </c>
      <c r="I86" s="24">
        <f t="shared" si="8"/>
        <v>165.5000170891181</v>
      </c>
      <c r="J86" s="24">
        <f t="shared" si="9"/>
        <v>870.29081398278731</v>
      </c>
      <c r="K86" s="27">
        <f t="shared" si="14"/>
        <v>1035.7908310719054</v>
      </c>
      <c r="L86" s="24">
        <f t="shared" si="16"/>
        <v>7.1165007348320781</v>
      </c>
      <c r="N86">
        <f t="shared" si="10"/>
        <v>165.5000170891181</v>
      </c>
      <c r="O86">
        <f t="shared" si="11"/>
        <v>870.29081398278731</v>
      </c>
      <c r="P86">
        <f t="shared" si="15"/>
        <v>1035.7908310719054</v>
      </c>
      <c r="R86" s="9" t="s">
        <v>237</v>
      </c>
      <c r="S86">
        <v>1971</v>
      </c>
      <c r="T86">
        <f t="shared" si="17"/>
        <v>7.1165007348320781</v>
      </c>
      <c r="U86">
        <f t="shared" si="18"/>
        <v>37.42250500125985</v>
      </c>
      <c r="V86">
        <f t="shared" si="19"/>
        <v>44.53900573609193</v>
      </c>
    </row>
    <row r="87" spans="1:26" x14ac:dyDescent="0.3">
      <c r="A87" s="2">
        <v>1972</v>
      </c>
      <c r="B87" s="3">
        <v>14741.055000000002</v>
      </c>
      <c r="C87" s="3">
        <v>1000.1600000000001</v>
      </c>
      <c r="D87">
        <f t="shared" si="12"/>
        <v>6.3537662118203705E-2</v>
      </c>
      <c r="E87" s="11">
        <f t="shared" si="13"/>
        <v>1.4522114220166262</v>
      </c>
      <c r="F87" s="11"/>
      <c r="G87">
        <f t="shared" si="7"/>
        <v>1972</v>
      </c>
      <c r="H87" s="24">
        <v>10839.478853665001</v>
      </c>
      <c r="I87" s="24">
        <f t="shared" si="8"/>
        <v>110.04380888312124</v>
      </c>
      <c r="J87" s="24">
        <f t="shared" si="9"/>
        <v>578.6713360584597</v>
      </c>
      <c r="K87" s="27">
        <f t="shared" si="14"/>
        <v>688.71514494158089</v>
      </c>
      <c r="L87" s="24">
        <f t="shared" si="16"/>
        <v>4.7318837819742132</v>
      </c>
      <c r="N87">
        <f t="shared" si="10"/>
        <v>110.04380888312124</v>
      </c>
      <c r="O87">
        <f t="shared" si="11"/>
        <v>578.6713360584597</v>
      </c>
      <c r="P87">
        <f t="shared" si="15"/>
        <v>688.715144941581</v>
      </c>
      <c r="R87" s="9" t="s">
        <v>237</v>
      </c>
      <c r="S87">
        <v>1972</v>
      </c>
      <c r="T87">
        <f t="shared" si="17"/>
        <v>4.7318837819742132</v>
      </c>
      <c r="U87">
        <f t="shared" si="18"/>
        <v>24.882867450513764</v>
      </c>
      <c r="V87">
        <f t="shared" si="19"/>
        <v>29.614751232487976</v>
      </c>
    </row>
    <row r="88" spans="1:26" x14ac:dyDescent="0.3">
      <c r="A88" s="2">
        <v>1973</v>
      </c>
      <c r="B88" s="3">
        <v>10679.235000000001</v>
      </c>
      <c r="C88" s="3">
        <v>850.53500000000008</v>
      </c>
      <c r="D88">
        <f t="shared" si="12"/>
        <v>7.3768600761333486E-2</v>
      </c>
      <c r="E88" s="11">
        <f t="shared" si="13"/>
        <v>1.2842992907304693</v>
      </c>
      <c r="F88" s="11"/>
      <c r="G88">
        <f t="shared" si="7"/>
        <v>1973</v>
      </c>
      <c r="H88" s="24">
        <v>8977.4790683270003</v>
      </c>
      <c r="I88" s="24">
        <f t="shared" si="8"/>
        <v>105.81614307425431</v>
      </c>
      <c r="J88" s="24">
        <f t="shared" si="9"/>
        <v>556.43992616038827</v>
      </c>
      <c r="K88" s="27">
        <f t="shared" si="14"/>
        <v>662.25606923464261</v>
      </c>
      <c r="L88" s="24">
        <f t="shared" si="16"/>
        <v>4.5500941521929352</v>
      </c>
      <c r="N88">
        <f t="shared" si="10"/>
        <v>105.81614307425431</v>
      </c>
      <c r="O88">
        <f t="shared" si="11"/>
        <v>556.43992616038827</v>
      </c>
      <c r="P88">
        <f t="shared" si="15"/>
        <v>662.25606923464261</v>
      </c>
      <c r="R88" s="9" t="s">
        <v>237</v>
      </c>
      <c r="S88">
        <v>1973</v>
      </c>
      <c r="T88">
        <f t="shared" si="17"/>
        <v>4.5500941521929352</v>
      </c>
      <c r="U88">
        <f t="shared" si="18"/>
        <v>23.926916824896693</v>
      </c>
      <c r="V88">
        <f t="shared" si="19"/>
        <v>28.477010977089627</v>
      </c>
    </row>
    <row r="89" spans="1:26" x14ac:dyDescent="0.3">
      <c r="A89" s="2">
        <v>1974</v>
      </c>
      <c r="B89" s="3">
        <v>5864.6350000000011</v>
      </c>
      <c r="C89" s="3">
        <v>511.3850000000001</v>
      </c>
      <c r="D89">
        <f t="shared" si="12"/>
        <v>8.020442219440968E-2</v>
      </c>
      <c r="E89" s="11">
        <f t="shared" si="13"/>
        <v>1.1706978388952964</v>
      </c>
      <c r="F89" s="11"/>
      <c r="G89">
        <f t="shared" si="7"/>
        <v>1974</v>
      </c>
      <c r="H89" s="24">
        <v>5446.3413087159997</v>
      </c>
      <c r="I89" s="24">
        <f t="shared" si="8"/>
        <v>69.795777440787276</v>
      </c>
      <c r="J89" s="24">
        <f t="shared" si="9"/>
        <v>367.02488029832449</v>
      </c>
      <c r="K89" s="27">
        <f t="shared" si="14"/>
        <v>436.82065773911177</v>
      </c>
      <c r="L89" s="24">
        <f t="shared" si="16"/>
        <v>3.0012184299538527</v>
      </c>
      <c r="N89">
        <f t="shared" si="10"/>
        <v>69.795777440787276</v>
      </c>
      <c r="O89">
        <f t="shared" si="11"/>
        <v>367.02488029832449</v>
      </c>
      <c r="P89">
        <f t="shared" si="15"/>
        <v>436.82065773911177</v>
      </c>
      <c r="R89" s="9" t="s">
        <v>237</v>
      </c>
      <c r="S89">
        <v>1974</v>
      </c>
      <c r="T89">
        <f t="shared" si="17"/>
        <v>3.0012184299538527</v>
      </c>
      <c r="U89">
        <f t="shared" si="18"/>
        <v>15.782069852827952</v>
      </c>
      <c r="V89">
        <f t="shared" si="19"/>
        <v>18.783288282781804</v>
      </c>
    </row>
    <row r="90" spans="1:26" x14ac:dyDescent="0.3">
      <c r="A90" s="2">
        <v>1975</v>
      </c>
      <c r="B90" s="3">
        <v>7318.3250000000007</v>
      </c>
      <c r="C90" s="3">
        <v>1069.3200000000002</v>
      </c>
      <c r="D90">
        <f>C90/(C90+B90)</f>
        <v>0.12748751288353288</v>
      </c>
      <c r="E90" s="11">
        <f t="shared" si="13"/>
        <v>1.1899068581869945</v>
      </c>
      <c r="F90" s="11"/>
      <c r="G90">
        <f t="shared" si="7"/>
        <v>1975</v>
      </c>
      <c r="H90" s="24">
        <v>7048.9929041839996</v>
      </c>
      <c r="I90" s="24">
        <f t="shared" si="8"/>
        <v>143.58884520028781</v>
      </c>
      <c r="J90" s="24">
        <f t="shared" si="9"/>
        <v>755.06972848780163</v>
      </c>
      <c r="K90" s="27">
        <f t="shared" si="14"/>
        <v>898.6585736880894</v>
      </c>
      <c r="L90" s="24">
        <f t="shared" si="16"/>
        <v>6.1743203436123748</v>
      </c>
      <c r="N90">
        <f t="shared" si="10"/>
        <v>143.58884520028784</v>
      </c>
      <c r="O90">
        <f t="shared" si="11"/>
        <v>755.06972848780174</v>
      </c>
      <c r="P90">
        <f>O90+N90</f>
        <v>898.65857368808952</v>
      </c>
      <c r="R90" s="9" t="s">
        <v>237</v>
      </c>
      <c r="S90">
        <v>1975</v>
      </c>
      <c r="T90">
        <f t="shared" si="17"/>
        <v>6.1743203436123748</v>
      </c>
      <c r="U90">
        <f t="shared" si="18"/>
        <v>32.467998324975468</v>
      </c>
      <c r="V90">
        <f t="shared" si="19"/>
        <v>38.642318668587841</v>
      </c>
    </row>
    <row r="91" spans="1:26" x14ac:dyDescent="0.3">
      <c r="G91">
        <v>1976</v>
      </c>
      <c r="H91" s="24">
        <v>7341.591613818</v>
      </c>
      <c r="I91" s="24">
        <f>$H91*$D$92*$E$140</f>
        <v>114.4713379652101</v>
      </c>
      <c r="J91" s="24">
        <f>$H91*$D$92*(1-$E$140)</f>
        <v>601.95373781621106</v>
      </c>
      <c r="K91" s="24">
        <f>J91+I91</f>
        <v>716.42507578142113</v>
      </c>
      <c r="L91" s="24">
        <f>0.043*I91</f>
        <v>4.9222675325040335</v>
      </c>
      <c r="R91" s="19" t="s">
        <v>236</v>
      </c>
      <c r="S91">
        <v>1976</v>
      </c>
      <c r="T91">
        <f t="shared" si="17"/>
        <v>4.9222675325040335</v>
      </c>
      <c r="U91">
        <f t="shared" si="18"/>
        <v>25.884010726097074</v>
      </c>
      <c r="V91">
        <f t="shared" si="19"/>
        <v>30.806278258601107</v>
      </c>
    </row>
    <row r="92" spans="1:26" x14ac:dyDescent="0.3">
      <c r="C92" t="s">
        <v>117</v>
      </c>
      <c r="D92" s="15">
        <f>AVERAGE(D44:D90)</f>
        <v>9.7584435837182681E-2</v>
      </c>
      <c r="E92" s="25">
        <f>AVERAGE(E44:E90)</f>
        <v>1.308179210477427</v>
      </c>
      <c r="F92" s="25"/>
      <c r="G92">
        <v>1977</v>
      </c>
      <c r="H92" s="24">
        <v>5745.5813258690005</v>
      </c>
      <c r="I92" s="24">
        <f t="shared" ref="I92:I95" si="20">$H92*$D$92*$E$140</f>
        <v>89.58607565725255</v>
      </c>
      <c r="J92" s="24">
        <f t="shared" ref="J92:J96" si="21">$H92*$D$92*(1-$E$140)</f>
        <v>471.09323658432595</v>
      </c>
      <c r="K92" s="24">
        <f t="shared" ref="K92:K96" si="22">J92+I92</f>
        <v>560.67931224157849</v>
      </c>
      <c r="L92" s="24">
        <f t="shared" ref="L92:L96" si="23">0.043*I92</f>
        <v>3.8522012532618595</v>
      </c>
      <c r="R92" s="19" t="s">
        <v>236</v>
      </c>
      <c r="S92">
        <v>1977</v>
      </c>
      <c r="T92">
        <f t="shared" si="17"/>
        <v>3.8522012532618595</v>
      </c>
      <c r="U92">
        <f t="shared" si="18"/>
        <v>20.257009173126015</v>
      </c>
      <c r="V92">
        <f t="shared" si="19"/>
        <v>24.109210426387875</v>
      </c>
    </row>
    <row r="93" spans="1:26" x14ac:dyDescent="0.3">
      <c r="C93" t="s">
        <v>118</v>
      </c>
      <c r="D93" s="15">
        <f>STDEV(D44:D90)</f>
        <v>2.4686758928093553E-2</v>
      </c>
      <c r="E93" s="15">
        <f>STDEV(E44:E90)</f>
        <v>0.14796916397607482</v>
      </c>
      <c r="F93" s="25"/>
      <c r="G93">
        <v>1978</v>
      </c>
      <c r="H93" s="24">
        <v>6849.4897855999998</v>
      </c>
      <c r="I93" s="24">
        <f t="shared" si="20"/>
        <v>106.79840304123313</v>
      </c>
      <c r="J93" s="24">
        <f t="shared" si="21"/>
        <v>561.60519345908824</v>
      </c>
      <c r="K93" s="24">
        <f t="shared" si="22"/>
        <v>668.40359650032133</v>
      </c>
      <c r="L93" s="24">
        <f t="shared" si="23"/>
        <v>4.5923313307730238</v>
      </c>
      <c r="R93" s="19" t="s">
        <v>236</v>
      </c>
      <c r="S93">
        <v>1978</v>
      </c>
      <c r="T93">
        <f t="shared" si="17"/>
        <v>4.5923313307730238</v>
      </c>
      <c r="U93">
        <f t="shared" si="18"/>
        <v>24.149023318740792</v>
      </c>
      <c r="V93">
        <f t="shared" si="19"/>
        <v>28.741354649513816</v>
      </c>
    </row>
    <row r="94" spans="1:26" x14ac:dyDescent="0.3">
      <c r="G94">
        <v>1979</v>
      </c>
      <c r="H94" s="24">
        <v>7541.080071678999</v>
      </c>
      <c r="I94" s="24">
        <f t="shared" si="20"/>
        <v>117.58179573529154</v>
      </c>
      <c r="J94" s="24">
        <f t="shared" si="21"/>
        <v>618.31024866252471</v>
      </c>
      <c r="K94" s="24">
        <f t="shared" si="22"/>
        <v>735.89204439781622</v>
      </c>
      <c r="L94" s="24">
        <f t="shared" si="23"/>
        <v>5.0560172166175352</v>
      </c>
      <c r="R94" s="19" t="s">
        <v>236</v>
      </c>
      <c r="S94">
        <v>1979</v>
      </c>
      <c r="T94">
        <f t="shared" si="17"/>
        <v>5.0560172166175352</v>
      </c>
      <c r="U94">
        <f t="shared" si="18"/>
        <v>26.58734069248856</v>
      </c>
      <c r="V94">
        <f t="shared" si="19"/>
        <v>31.643357909106093</v>
      </c>
    </row>
    <row r="95" spans="1:26" x14ac:dyDescent="0.3">
      <c r="A95" s="1" t="s">
        <v>47</v>
      </c>
      <c r="B95" t="s">
        <v>144</v>
      </c>
      <c r="G95">
        <v>1980</v>
      </c>
      <c r="H95" s="24">
        <v>7960.0395528499994</v>
      </c>
      <c r="I95" s="24">
        <f t="shared" si="20"/>
        <v>124.11428281514883</v>
      </c>
      <c r="J95" s="24">
        <f t="shared" si="21"/>
        <v>652.66168619137829</v>
      </c>
      <c r="K95" s="24">
        <f t="shared" si="22"/>
        <v>776.77596900652713</v>
      </c>
      <c r="L95" s="24">
        <f t="shared" si="23"/>
        <v>5.336914161051399</v>
      </c>
      <c r="R95" s="19" t="s">
        <v>236</v>
      </c>
      <c r="S95">
        <v>1980</v>
      </c>
      <c r="T95">
        <f t="shared" si="17"/>
        <v>5.336914161051399</v>
      </c>
      <c r="U95">
        <f t="shared" si="18"/>
        <v>28.064452506229266</v>
      </c>
      <c r="V95">
        <f t="shared" si="19"/>
        <v>33.401366667280662</v>
      </c>
    </row>
    <row r="96" spans="1:26" x14ac:dyDescent="0.3">
      <c r="G96">
        <v>1981</v>
      </c>
      <c r="H96" s="24">
        <v>9462.9249283029985</v>
      </c>
      <c r="I96" s="24">
        <f>$H96*$D$92*$E$140</f>
        <v>147.54752573929233</v>
      </c>
      <c r="J96" s="24">
        <f t="shared" si="21"/>
        <v>775.88666475876823</v>
      </c>
      <c r="K96" s="24">
        <f t="shared" si="22"/>
        <v>923.43419049806062</v>
      </c>
      <c r="L96" s="24">
        <f t="shared" si="23"/>
        <v>6.3445436067895695</v>
      </c>
      <c r="R96" s="19" t="s">
        <v>236</v>
      </c>
      <c r="S96">
        <v>1981</v>
      </c>
      <c r="T96">
        <f t="shared" si="17"/>
        <v>6.3445436067895695</v>
      </c>
      <c r="U96">
        <f t="shared" si="18"/>
        <v>33.363126584627032</v>
      </c>
      <c r="V96">
        <f t="shared" si="19"/>
        <v>39.707670191416604</v>
      </c>
    </row>
    <row r="97" spans="1:22" x14ac:dyDescent="0.3">
      <c r="A97" s="1" t="s">
        <v>176</v>
      </c>
      <c r="B97" s="1" t="s">
        <v>116</v>
      </c>
      <c r="G97">
        <v>1982</v>
      </c>
      <c r="H97" s="24">
        <v>8990.7763440880008</v>
      </c>
      <c r="I97" s="24">
        <f>C99</f>
        <v>126.52203948999998</v>
      </c>
      <c r="J97" s="24">
        <f>D99</f>
        <v>1162.5953339</v>
      </c>
      <c r="K97" s="24">
        <f>J97+I97</f>
        <v>1289.11737339</v>
      </c>
      <c r="L97" s="24">
        <f>0.043*I97</f>
        <v>5.4404476980699989</v>
      </c>
      <c r="R97" s="19" t="s">
        <v>152</v>
      </c>
      <c r="S97">
        <v>1982</v>
      </c>
      <c r="T97">
        <f t="shared" si="17"/>
        <v>5.4404476980699989</v>
      </c>
      <c r="U97">
        <f t="shared" si="18"/>
        <v>49.991599357699997</v>
      </c>
      <c r="V97">
        <f t="shared" si="19"/>
        <v>55.432047055769999</v>
      </c>
    </row>
    <row r="98" spans="1:22" x14ac:dyDescent="0.3">
      <c r="A98" s="1" t="s">
        <v>114</v>
      </c>
      <c r="B98">
        <v>0</v>
      </c>
      <c r="C98" t="s">
        <v>141</v>
      </c>
      <c r="D98" t="s">
        <v>142</v>
      </c>
      <c r="E98" t="s">
        <v>146</v>
      </c>
      <c r="F98" t="s">
        <v>181</v>
      </c>
      <c r="G98">
        <v>1983</v>
      </c>
      <c r="H98" s="24">
        <v>9396.4238887749998</v>
      </c>
      <c r="I98" s="24">
        <f t="shared" ref="I98:J98" si="24">C100</f>
        <v>215.36602087</v>
      </c>
      <c r="J98" s="24">
        <f t="shared" si="24"/>
        <v>1196.46160403</v>
      </c>
      <c r="K98" s="24">
        <f t="shared" ref="K98:K136" si="25">J98+I98</f>
        <v>1411.8276249</v>
      </c>
      <c r="L98" s="24">
        <f t="shared" ref="L98:L136" si="26">0.043*I98</f>
        <v>9.2607388974099987</v>
      </c>
      <c r="R98" s="19" t="s">
        <v>152</v>
      </c>
      <c r="S98">
        <v>1983</v>
      </c>
      <c r="T98">
        <f t="shared" si="17"/>
        <v>9.2607388974099987</v>
      </c>
      <c r="U98">
        <f t="shared" si="18"/>
        <v>51.447848973289993</v>
      </c>
      <c r="V98">
        <f t="shared" si="19"/>
        <v>60.708587870699994</v>
      </c>
    </row>
    <row r="99" spans="1:22" x14ac:dyDescent="0.3">
      <c r="A99" s="2">
        <v>1982</v>
      </c>
      <c r="B99" s="3">
        <v>7664.6259843999978</v>
      </c>
      <c r="C99" s="3">
        <v>126.52203948999998</v>
      </c>
      <c r="D99" s="3">
        <v>1162.5953339</v>
      </c>
      <c r="E99" s="15">
        <f>C99/(C99+D99)</f>
        <v>9.8146252701012154E-2</v>
      </c>
      <c r="F99" s="11">
        <f>(B99+C99+D99)/H97</f>
        <v>0.99588100238725719</v>
      </c>
      <c r="G99">
        <v>1984</v>
      </c>
      <c r="H99" s="24">
        <v>13147.018010973001</v>
      </c>
      <c r="I99" s="24">
        <f t="shared" ref="I99:J99" si="27">C101</f>
        <v>253.33729344000002</v>
      </c>
      <c r="J99" s="24">
        <f t="shared" si="27"/>
        <v>699.46309432999988</v>
      </c>
      <c r="K99" s="24">
        <f>J99+I99</f>
        <v>952.80038776999993</v>
      </c>
      <c r="L99" s="24">
        <f>0.043*I99</f>
        <v>10.89350361792</v>
      </c>
      <c r="R99" s="19" t="s">
        <v>152</v>
      </c>
      <c r="S99">
        <v>1984</v>
      </c>
      <c r="T99">
        <f t="shared" si="17"/>
        <v>10.89350361792</v>
      </c>
      <c r="U99">
        <f t="shared" si="18"/>
        <v>30.076913056189991</v>
      </c>
      <c r="V99">
        <f t="shared" si="19"/>
        <v>40.970416674109991</v>
      </c>
    </row>
    <row r="100" spans="1:22" x14ac:dyDescent="0.3">
      <c r="A100" s="2">
        <v>1983</v>
      </c>
      <c r="B100" s="3">
        <v>7921.7750658199984</v>
      </c>
      <c r="C100" s="3">
        <v>215.36602087</v>
      </c>
      <c r="D100" s="3">
        <v>1196.46160403</v>
      </c>
      <c r="E100" s="15">
        <f t="shared" ref="E100:E138" si="28">C100/(C100+D100)</f>
        <v>0.15254413291796468</v>
      </c>
      <c r="F100" s="11">
        <f t="shared" ref="F100:F136" si="29">(B100+C100+D100)/H98</f>
        <v>0.99331435035300542</v>
      </c>
      <c r="G100">
        <v>1985</v>
      </c>
      <c r="H100" s="24">
        <v>13858.576201778002</v>
      </c>
      <c r="I100" s="24">
        <f t="shared" ref="I100:J100" si="30">C102</f>
        <v>253.04407898000002</v>
      </c>
      <c r="J100" s="24">
        <f t="shared" si="30"/>
        <v>932.71519725999997</v>
      </c>
      <c r="K100" s="24">
        <f t="shared" si="25"/>
        <v>1185.75927624</v>
      </c>
      <c r="L100" s="24">
        <f t="shared" si="26"/>
        <v>10.88089539614</v>
      </c>
      <c r="R100" s="19" t="s">
        <v>152</v>
      </c>
      <c r="S100">
        <v>1985</v>
      </c>
      <c r="T100">
        <f t="shared" si="17"/>
        <v>10.88089539614</v>
      </c>
      <c r="U100">
        <f t="shared" si="18"/>
        <v>40.106753482179997</v>
      </c>
      <c r="V100">
        <f t="shared" si="19"/>
        <v>50.987648878319995</v>
      </c>
    </row>
    <row r="101" spans="1:22" x14ac:dyDescent="0.3">
      <c r="A101" s="2">
        <v>1984</v>
      </c>
      <c r="B101" s="3">
        <v>12040.265370980002</v>
      </c>
      <c r="C101" s="3">
        <v>253.33729344000002</v>
      </c>
      <c r="D101" s="3">
        <v>699.46309432999988</v>
      </c>
      <c r="E101" s="15">
        <f t="shared" si="28"/>
        <v>0.26588705954762276</v>
      </c>
      <c r="F101" s="11">
        <f t="shared" si="29"/>
        <v>0.98828994893788802</v>
      </c>
      <c r="G101">
        <v>1986</v>
      </c>
      <c r="H101" s="24">
        <v>21811.959786386</v>
      </c>
      <c r="I101" s="24">
        <f t="shared" ref="I101:J101" si="31">C103</f>
        <v>297.6126769</v>
      </c>
      <c r="J101" s="24">
        <f t="shared" si="31"/>
        <v>2315.8078050799995</v>
      </c>
      <c r="K101" s="24">
        <f t="shared" si="25"/>
        <v>2613.4204819799997</v>
      </c>
      <c r="L101" s="24">
        <f t="shared" si="26"/>
        <v>12.797345106699998</v>
      </c>
      <c r="R101" s="19" t="s">
        <v>152</v>
      </c>
      <c r="S101">
        <v>1986</v>
      </c>
      <c r="T101">
        <f t="shared" si="17"/>
        <v>12.797345106699998</v>
      </c>
      <c r="U101">
        <f t="shared" si="18"/>
        <v>99.579735618439969</v>
      </c>
      <c r="V101">
        <f t="shared" si="19"/>
        <v>112.37708072513996</v>
      </c>
    </row>
    <row r="102" spans="1:22" x14ac:dyDescent="0.3">
      <c r="A102" s="2">
        <v>1985</v>
      </c>
      <c r="B102" s="3">
        <v>12571.863186959999</v>
      </c>
      <c r="C102" s="3">
        <v>253.04407898000002</v>
      </c>
      <c r="D102" s="3">
        <v>932.71519725999997</v>
      </c>
      <c r="E102" s="15">
        <f t="shared" si="28"/>
        <v>0.21340257171117707</v>
      </c>
      <c r="F102" s="11">
        <f t="shared" si="29"/>
        <v>0.99271543215492442</v>
      </c>
      <c r="G102">
        <v>1987</v>
      </c>
      <c r="H102" s="24">
        <v>20821.114822430998</v>
      </c>
      <c r="I102" s="24">
        <f t="shared" ref="I102:J102" si="32">C104</f>
        <v>324.58840722000002</v>
      </c>
      <c r="J102" s="24">
        <f t="shared" si="32"/>
        <v>1574.1218285099997</v>
      </c>
      <c r="K102" s="24">
        <f t="shared" si="25"/>
        <v>1898.7102357299996</v>
      </c>
      <c r="L102" s="24">
        <f t="shared" si="26"/>
        <v>13.957301510460001</v>
      </c>
      <c r="R102" s="19" t="s">
        <v>152</v>
      </c>
      <c r="S102">
        <v>1987</v>
      </c>
      <c r="T102">
        <f t="shared" si="17"/>
        <v>13.957301510460001</v>
      </c>
      <c r="U102">
        <f t="shared" si="18"/>
        <v>67.687238625929979</v>
      </c>
      <c r="V102">
        <f t="shared" si="19"/>
        <v>81.644540136389978</v>
      </c>
    </row>
    <row r="103" spans="1:22" x14ac:dyDescent="0.3">
      <c r="A103" s="2">
        <v>1986</v>
      </c>
      <c r="B103" s="3">
        <v>19127.258869180001</v>
      </c>
      <c r="C103" s="3">
        <v>297.6126769</v>
      </c>
      <c r="D103" s="3">
        <v>2315.8078050799995</v>
      </c>
      <c r="E103" s="15">
        <f t="shared" si="28"/>
        <v>0.11387860428587457</v>
      </c>
      <c r="F103" s="11">
        <f t="shared" si="29"/>
        <v>0.9967320481091988</v>
      </c>
      <c r="G103">
        <v>1988</v>
      </c>
      <c r="H103" s="24">
        <v>25210.095466940995</v>
      </c>
      <c r="I103" s="24">
        <f t="shared" ref="I103:J103" si="33">C105</f>
        <v>266.67855136999998</v>
      </c>
      <c r="J103" s="24">
        <f t="shared" si="33"/>
        <v>1092.3704707300001</v>
      </c>
      <c r="K103" s="24">
        <f t="shared" si="25"/>
        <v>1359.0490221</v>
      </c>
      <c r="L103" s="24">
        <f t="shared" si="26"/>
        <v>11.467177708909999</v>
      </c>
      <c r="R103" s="19" t="s">
        <v>152</v>
      </c>
      <c r="S103">
        <v>1988</v>
      </c>
      <c r="T103">
        <f t="shared" si="17"/>
        <v>11.467177708909999</v>
      </c>
      <c r="U103">
        <f t="shared" si="18"/>
        <v>46.971930241389998</v>
      </c>
      <c r="V103">
        <f t="shared" si="19"/>
        <v>58.439107950299999</v>
      </c>
    </row>
    <row r="104" spans="1:22" x14ac:dyDescent="0.3">
      <c r="A104" s="2">
        <v>1987</v>
      </c>
      <c r="B104" s="3">
        <v>18853.543170770001</v>
      </c>
      <c r="C104" s="3">
        <v>324.58840722000002</v>
      </c>
      <c r="D104" s="3">
        <v>1574.1218285099997</v>
      </c>
      <c r="E104" s="15">
        <f t="shared" si="28"/>
        <v>0.17095205003474639</v>
      </c>
      <c r="F104" s="11">
        <f t="shared" si="29"/>
        <v>0.99669271234906154</v>
      </c>
      <c r="G104">
        <v>1989</v>
      </c>
      <c r="H104" s="24">
        <v>22437.049032937</v>
      </c>
      <c r="I104" s="24">
        <f t="shared" ref="I104:J104" si="34">C106</f>
        <v>152.32491197000002</v>
      </c>
      <c r="J104" s="24">
        <f t="shared" si="34"/>
        <v>1536.2971631699997</v>
      </c>
      <c r="K104" s="24">
        <f t="shared" si="25"/>
        <v>1688.6220751399997</v>
      </c>
      <c r="L104" s="24">
        <f t="shared" si="26"/>
        <v>6.5499712147100002</v>
      </c>
      <c r="R104" s="19" t="s">
        <v>152</v>
      </c>
      <c r="S104">
        <v>1989</v>
      </c>
      <c r="T104">
        <f t="shared" si="17"/>
        <v>6.5499712147100002</v>
      </c>
      <c r="U104">
        <f t="shared" si="18"/>
        <v>66.060778016309982</v>
      </c>
      <c r="V104">
        <f t="shared" si="19"/>
        <v>72.61074923101998</v>
      </c>
    </row>
    <row r="105" spans="1:22" x14ac:dyDescent="0.3">
      <c r="A105" s="2">
        <v>1988</v>
      </c>
      <c r="B105" s="3">
        <v>23796.552537450003</v>
      </c>
      <c r="C105" s="3">
        <v>266.67855136999998</v>
      </c>
      <c r="D105" s="3">
        <v>1092.3704707300001</v>
      </c>
      <c r="E105" s="15">
        <f t="shared" si="28"/>
        <v>0.19622437971952533</v>
      </c>
      <c r="F105" s="11">
        <f t="shared" si="29"/>
        <v>0.99783840932048629</v>
      </c>
      <c r="G105">
        <v>1990</v>
      </c>
      <c r="H105" s="24">
        <v>19185.212707198996</v>
      </c>
      <c r="I105" s="24">
        <f t="shared" ref="I105:J105" si="35">C107</f>
        <v>194.69440143999998</v>
      </c>
      <c r="J105" s="24">
        <f t="shared" si="35"/>
        <v>2111.5839336900003</v>
      </c>
      <c r="K105" s="24">
        <f t="shared" si="25"/>
        <v>2306.2783351300004</v>
      </c>
      <c r="L105" s="24">
        <f t="shared" si="26"/>
        <v>8.3718592619199992</v>
      </c>
      <c r="R105" s="19" t="s">
        <v>152</v>
      </c>
      <c r="S105">
        <v>1990</v>
      </c>
      <c r="T105">
        <f t="shared" si="17"/>
        <v>8.3718592619199992</v>
      </c>
      <c r="U105">
        <f t="shared" si="18"/>
        <v>90.798109148670008</v>
      </c>
      <c r="V105">
        <f t="shared" si="19"/>
        <v>99.169968410590002</v>
      </c>
    </row>
    <row r="106" spans="1:22" x14ac:dyDescent="0.3">
      <c r="A106" s="2">
        <v>1989</v>
      </c>
      <c r="B106" s="3">
        <v>20658.424779299999</v>
      </c>
      <c r="C106" s="3">
        <v>152.32491197000002</v>
      </c>
      <c r="D106" s="3">
        <v>1536.2971631699997</v>
      </c>
      <c r="E106" s="15">
        <f t="shared" si="28"/>
        <v>9.0206633096023642E-2</v>
      </c>
      <c r="F106" s="11">
        <f t="shared" si="29"/>
        <v>0.99598868022417386</v>
      </c>
      <c r="G106">
        <v>1991</v>
      </c>
      <c r="H106" s="24">
        <v>15248.412742177999</v>
      </c>
      <c r="I106" s="24">
        <f t="shared" ref="I106:J106" si="36">C108</f>
        <v>281.77909606000003</v>
      </c>
      <c r="J106" s="24">
        <f t="shared" si="36"/>
        <v>1798.57749764</v>
      </c>
      <c r="K106" s="24">
        <f t="shared" si="25"/>
        <v>2080.3565937000003</v>
      </c>
      <c r="L106" s="24">
        <f t="shared" si="26"/>
        <v>12.11650113058</v>
      </c>
      <c r="R106" s="19" t="s">
        <v>152</v>
      </c>
      <c r="S106">
        <v>1991</v>
      </c>
      <c r="T106">
        <f t="shared" si="17"/>
        <v>12.11650113058</v>
      </c>
      <c r="U106">
        <f t="shared" si="18"/>
        <v>77.338832398519997</v>
      </c>
      <c r="V106">
        <f t="shared" si="19"/>
        <v>89.455333529100002</v>
      </c>
    </row>
    <row r="107" spans="1:22" x14ac:dyDescent="0.3">
      <c r="A107" s="2">
        <v>1990</v>
      </c>
      <c r="B107" s="3">
        <v>16877.424317599998</v>
      </c>
      <c r="C107" s="3">
        <v>194.69440143999998</v>
      </c>
      <c r="D107" s="3">
        <v>2111.5839336900003</v>
      </c>
      <c r="E107" s="15">
        <f t="shared" si="28"/>
        <v>8.4419299472379347E-2</v>
      </c>
      <c r="F107" s="11">
        <f t="shared" si="29"/>
        <v>0.99992129071008773</v>
      </c>
      <c r="G107">
        <v>1992</v>
      </c>
      <c r="H107" s="24">
        <v>17808.658781836999</v>
      </c>
      <c r="I107" s="24">
        <f t="shared" ref="I107:J107" si="37">C109</f>
        <v>263.01337061999999</v>
      </c>
      <c r="J107" s="24">
        <f t="shared" si="37"/>
        <v>2025.3788824499998</v>
      </c>
      <c r="K107" s="24">
        <f t="shared" si="25"/>
        <v>2288.3922530699997</v>
      </c>
      <c r="L107" s="24">
        <f t="shared" si="26"/>
        <v>11.309574936659999</v>
      </c>
      <c r="R107" s="19" t="s">
        <v>152</v>
      </c>
      <c r="S107">
        <v>1992</v>
      </c>
      <c r="T107">
        <f t="shared" si="17"/>
        <v>11.309574936659999</v>
      </c>
      <c r="U107">
        <f t="shared" si="18"/>
        <v>87.09129194534998</v>
      </c>
      <c r="V107">
        <f t="shared" si="19"/>
        <v>98.400866882009979</v>
      </c>
    </row>
    <row r="108" spans="1:22" x14ac:dyDescent="0.3">
      <c r="A108" s="2">
        <v>1991</v>
      </c>
      <c r="B108" s="3">
        <v>13156.5328202</v>
      </c>
      <c r="C108" s="3">
        <v>281.77909606000003</v>
      </c>
      <c r="D108" s="3">
        <v>1798.57749764</v>
      </c>
      <c r="E108" s="15">
        <f t="shared" si="28"/>
        <v>0.13544749823819591</v>
      </c>
      <c r="F108" s="11">
        <f t="shared" si="29"/>
        <v>0.99924429326036501</v>
      </c>
      <c r="G108">
        <v>1993</v>
      </c>
      <c r="H108" s="24">
        <v>15122.066631363999</v>
      </c>
      <c r="I108" s="24">
        <f t="shared" ref="I108:J108" si="38">C110</f>
        <v>235.30460414999999</v>
      </c>
      <c r="J108" s="24">
        <f t="shared" si="38"/>
        <v>1894.8984477499998</v>
      </c>
      <c r="K108" s="24">
        <f t="shared" si="25"/>
        <v>2130.2030519</v>
      </c>
      <c r="L108" s="24">
        <f t="shared" si="26"/>
        <v>10.118097978449999</v>
      </c>
      <c r="R108" s="19" t="s">
        <v>152</v>
      </c>
      <c r="S108">
        <v>1993</v>
      </c>
      <c r="T108">
        <f t="shared" si="17"/>
        <v>10.118097978449999</v>
      </c>
      <c r="U108">
        <f t="shared" si="18"/>
        <v>81.480633253249991</v>
      </c>
      <c r="V108">
        <f t="shared" si="19"/>
        <v>91.598731231699986</v>
      </c>
    </row>
    <row r="109" spans="1:22" x14ac:dyDescent="0.3">
      <c r="A109" s="2">
        <v>1992</v>
      </c>
      <c r="B109" s="3">
        <v>15483.922596449998</v>
      </c>
      <c r="C109" s="3">
        <v>263.01337061999999</v>
      </c>
      <c r="D109" s="3">
        <v>2025.3788824499998</v>
      </c>
      <c r="E109" s="15">
        <f t="shared" si="28"/>
        <v>0.11493369210071114</v>
      </c>
      <c r="F109" s="11">
        <f t="shared" si="29"/>
        <v>0.99795919879412431</v>
      </c>
      <c r="G109">
        <v>1994</v>
      </c>
      <c r="H109" s="24">
        <v>16518.573800728998</v>
      </c>
      <c r="I109" s="24">
        <f t="shared" ref="I109:J109" si="39">C111</f>
        <v>242.34175119</v>
      </c>
      <c r="J109" s="24">
        <f t="shared" si="39"/>
        <v>2032.8558511799997</v>
      </c>
      <c r="K109" s="24">
        <f t="shared" si="25"/>
        <v>2275.1976023699999</v>
      </c>
      <c r="L109" s="24">
        <f t="shared" si="26"/>
        <v>10.420695301169999</v>
      </c>
      <c r="R109" s="19" t="s">
        <v>152</v>
      </c>
      <c r="S109">
        <v>1994</v>
      </c>
      <c r="T109">
        <f t="shared" si="17"/>
        <v>10.420695301169999</v>
      </c>
      <c r="U109">
        <f t="shared" si="18"/>
        <v>87.412801600739982</v>
      </c>
      <c r="V109">
        <f t="shared" si="19"/>
        <v>97.833496901909982</v>
      </c>
    </row>
    <row r="110" spans="1:22" x14ac:dyDescent="0.3">
      <c r="A110" s="2">
        <v>1993</v>
      </c>
      <c r="B110" s="3">
        <v>12903.342133989998</v>
      </c>
      <c r="C110" s="3">
        <v>235.30460414999999</v>
      </c>
      <c r="D110" s="3">
        <v>1894.8984477499998</v>
      </c>
      <c r="E110" s="15">
        <f t="shared" si="28"/>
        <v>0.11046111493461802</v>
      </c>
      <c r="F110" s="11">
        <f t="shared" si="29"/>
        <v>0.99414620715329982</v>
      </c>
      <c r="G110">
        <v>1995</v>
      </c>
      <c r="H110" s="24">
        <v>12196.079535023999</v>
      </c>
      <c r="I110" s="24">
        <f t="shared" ref="I110:J110" si="40">C112</f>
        <v>235.30460414999999</v>
      </c>
      <c r="J110" s="24">
        <f t="shared" si="40"/>
        <v>1447.7463962499999</v>
      </c>
      <c r="K110" s="24">
        <f t="shared" si="25"/>
        <v>1683.0510003999998</v>
      </c>
      <c r="L110" s="24">
        <f t="shared" si="26"/>
        <v>10.118097978449999</v>
      </c>
      <c r="R110" s="21" t="s">
        <v>153</v>
      </c>
      <c r="S110">
        <v>1995</v>
      </c>
      <c r="T110">
        <f>I110*0.054</f>
        <v>12.7064486241</v>
      </c>
      <c r="U110">
        <f>J110*0.054</f>
        <v>78.178305397499997</v>
      </c>
      <c r="V110">
        <f t="shared" si="19"/>
        <v>90.884754021600003</v>
      </c>
    </row>
    <row r="111" spans="1:22" x14ac:dyDescent="0.3">
      <c r="A111" s="2">
        <v>1994</v>
      </c>
      <c r="B111" s="3">
        <v>14046.438706299999</v>
      </c>
      <c r="C111" s="3">
        <v>242.34175119</v>
      </c>
      <c r="D111" s="3">
        <v>2032.8558511799997</v>
      </c>
      <c r="E111" s="15">
        <f t="shared" si="28"/>
        <v>0.10651459501256524</v>
      </c>
      <c r="F111" s="11">
        <f t="shared" si="29"/>
        <v>0.98807781504415915</v>
      </c>
      <c r="G111">
        <v>1996</v>
      </c>
      <c r="H111" s="24">
        <v>13093.828907929001</v>
      </c>
      <c r="I111" s="24">
        <f t="shared" ref="I111:J111" si="41">C113</f>
        <v>325.17483614000002</v>
      </c>
      <c r="J111" s="24">
        <f t="shared" si="41"/>
        <v>1902.6686309400002</v>
      </c>
      <c r="K111" s="24">
        <f t="shared" si="25"/>
        <v>2227.8434670800002</v>
      </c>
      <c r="L111" s="24">
        <f t="shared" si="26"/>
        <v>13.98251795402</v>
      </c>
      <c r="R111" s="19" t="s">
        <v>152</v>
      </c>
      <c r="S111">
        <v>1996</v>
      </c>
      <c r="T111">
        <f t="shared" ref="T111:T135" si="42">I111*0.054</f>
        <v>17.559441151560002</v>
      </c>
      <c r="U111">
        <f t="shared" ref="U111:U136" si="43">J111*0.054</f>
        <v>102.74410607076001</v>
      </c>
      <c r="V111">
        <f t="shared" si="19"/>
        <v>120.30354722232002</v>
      </c>
    </row>
    <row r="112" spans="1:22" x14ac:dyDescent="0.3">
      <c r="A112" s="2">
        <v>1995</v>
      </c>
      <c r="B112" s="3">
        <v>10377.152953859999</v>
      </c>
      <c r="C112" s="3">
        <v>235.30460414999999</v>
      </c>
      <c r="D112" s="3">
        <v>1447.7463962499999</v>
      </c>
      <c r="E112" s="15">
        <f t="shared" si="28"/>
        <v>0.139808362369338</v>
      </c>
      <c r="F112" s="11">
        <f t="shared" si="29"/>
        <v>0.98885907718346711</v>
      </c>
      <c r="G112">
        <v>1997</v>
      </c>
      <c r="H112" s="24">
        <v>16385.571721673001</v>
      </c>
      <c r="I112" s="24">
        <f t="shared" ref="I112:J112" si="44">C114</f>
        <v>402.29023911999997</v>
      </c>
      <c r="J112" s="24">
        <f t="shared" si="44"/>
        <v>2640.98264122</v>
      </c>
      <c r="K112" s="24">
        <f t="shared" si="25"/>
        <v>3043.27288034</v>
      </c>
      <c r="L112" s="24">
        <f t="shared" si="26"/>
        <v>17.298480282159996</v>
      </c>
      <c r="R112" s="19" t="s">
        <v>152</v>
      </c>
      <c r="S112">
        <v>1997</v>
      </c>
      <c r="T112">
        <f t="shared" si="42"/>
        <v>21.723672912479998</v>
      </c>
      <c r="U112">
        <f t="shared" si="43"/>
        <v>142.61306262587999</v>
      </c>
      <c r="V112">
        <f t="shared" si="19"/>
        <v>164.33673553835999</v>
      </c>
    </row>
    <row r="113" spans="1:22" x14ac:dyDescent="0.3">
      <c r="A113" s="2">
        <v>1996</v>
      </c>
      <c r="B113" s="3">
        <v>10616.855774909998</v>
      </c>
      <c r="C113" s="3">
        <v>325.17483614000002</v>
      </c>
      <c r="D113" s="3">
        <v>1902.6686309400002</v>
      </c>
      <c r="E113" s="15">
        <f t="shared" si="28"/>
        <v>0.1459594630165833</v>
      </c>
      <c r="F113" s="11">
        <f t="shared" si="29"/>
        <v>0.98097350532905303</v>
      </c>
      <c r="G113">
        <v>1998</v>
      </c>
      <c r="H113" s="24">
        <v>17090.459283512999</v>
      </c>
      <c r="I113" s="24">
        <f t="shared" ref="I113:J113" si="45">C115</f>
        <v>321.06983369999995</v>
      </c>
      <c r="J113" s="24">
        <f t="shared" si="45"/>
        <v>2568.9984912899999</v>
      </c>
      <c r="K113" s="24">
        <f t="shared" si="25"/>
        <v>2890.0683249899998</v>
      </c>
      <c r="L113" s="24">
        <f t="shared" si="26"/>
        <v>13.806002849099997</v>
      </c>
      <c r="R113" t="s">
        <v>150</v>
      </c>
      <c r="S113">
        <v>1998</v>
      </c>
      <c r="T113">
        <f t="shared" si="42"/>
        <v>17.337771019799998</v>
      </c>
      <c r="U113">
        <f t="shared" si="43"/>
        <v>138.72591852965999</v>
      </c>
      <c r="V113">
        <f t="shared" si="19"/>
        <v>156.06368954945998</v>
      </c>
    </row>
    <row r="114" spans="1:22" x14ac:dyDescent="0.3">
      <c r="A114" s="2">
        <v>1997</v>
      </c>
      <c r="B114" s="3">
        <v>13078.977595529999</v>
      </c>
      <c r="C114" s="3">
        <v>402.29023911999997</v>
      </c>
      <c r="D114" s="3">
        <v>2640.98264122</v>
      </c>
      <c r="E114" s="15">
        <f t="shared" si="28"/>
        <v>0.13218999903651604</v>
      </c>
      <c r="F114" s="11">
        <f t="shared" si="29"/>
        <v>0.98392968824794136</v>
      </c>
      <c r="G114">
        <v>1999</v>
      </c>
      <c r="H114" s="24">
        <v>16837.767061884999</v>
      </c>
      <c r="I114" s="24">
        <f t="shared" ref="I114:J114" si="46">C116</f>
        <v>450.23080332999996</v>
      </c>
      <c r="J114" s="24">
        <f t="shared" si="46"/>
        <v>2972.4615882499997</v>
      </c>
      <c r="K114" s="24">
        <f t="shared" si="25"/>
        <v>3422.6923915799998</v>
      </c>
      <c r="L114" s="24">
        <f t="shared" si="26"/>
        <v>19.359924543189997</v>
      </c>
      <c r="R114" t="s">
        <v>150</v>
      </c>
      <c r="S114">
        <v>1999</v>
      </c>
      <c r="T114">
        <f t="shared" si="42"/>
        <v>24.312463379819999</v>
      </c>
      <c r="U114">
        <f t="shared" si="43"/>
        <v>160.51292576549997</v>
      </c>
      <c r="V114">
        <f t="shared" si="19"/>
        <v>184.82538914531997</v>
      </c>
    </row>
    <row r="115" spans="1:22" x14ac:dyDescent="0.3">
      <c r="A115" s="2">
        <v>1998</v>
      </c>
      <c r="B115" s="3">
        <v>13423.651193259999</v>
      </c>
      <c r="C115" s="3">
        <v>321.06983369999995</v>
      </c>
      <c r="D115" s="3">
        <v>2568.9984912899999</v>
      </c>
      <c r="E115" s="15">
        <f t="shared" si="28"/>
        <v>0.11109420179576927</v>
      </c>
      <c r="F115" s="11">
        <f t="shared" si="29"/>
        <v>0.9545512643997629</v>
      </c>
      <c r="G115">
        <v>2000</v>
      </c>
      <c r="H115" s="24">
        <v>12814.527474055998</v>
      </c>
      <c r="I115" s="24">
        <f t="shared" ref="I115:J115" si="47">C117</f>
        <v>305.38286008999995</v>
      </c>
      <c r="J115" s="24">
        <f t="shared" si="47"/>
        <v>2039.5997837599998</v>
      </c>
      <c r="K115" s="24">
        <f t="shared" si="25"/>
        <v>2344.9826438499999</v>
      </c>
      <c r="L115" s="24">
        <f t="shared" si="26"/>
        <v>13.131462983869996</v>
      </c>
      <c r="R115" t="s">
        <v>150</v>
      </c>
      <c r="S115">
        <v>2000</v>
      </c>
      <c r="T115">
        <f t="shared" si="42"/>
        <v>16.490674444859998</v>
      </c>
      <c r="U115">
        <f t="shared" si="43"/>
        <v>110.13838832303999</v>
      </c>
      <c r="V115">
        <f t="shared" si="19"/>
        <v>126.6290627679</v>
      </c>
    </row>
    <row r="116" spans="1:22" x14ac:dyDescent="0.3">
      <c r="A116" s="2">
        <v>1999</v>
      </c>
      <c r="B116" s="3">
        <v>12760.10687028</v>
      </c>
      <c r="C116" s="3">
        <v>450.23080332999996</v>
      </c>
      <c r="D116" s="3">
        <v>2972.4615882499997</v>
      </c>
      <c r="E116" s="15">
        <f t="shared" si="28"/>
        <v>0.13154287672406406</v>
      </c>
      <c r="F116" s="11">
        <f t="shared" si="29"/>
        <v>0.961101267310698</v>
      </c>
      <c r="G116">
        <v>2001</v>
      </c>
      <c r="H116" s="24">
        <v>14324.068817751002</v>
      </c>
      <c r="I116" s="24">
        <f t="shared" ref="I116:J116" si="48">C118</f>
        <v>303.62357333</v>
      </c>
      <c r="J116" s="24">
        <f t="shared" si="48"/>
        <v>2815.1520304599999</v>
      </c>
      <c r="K116" s="24">
        <f t="shared" si="25"/>
        <v>3118.7756037899999</v>
      </c>
      <c r="L116" s="24">
        <f t="shared" si="26"/>
        <v>13.055813653189999</v>
      </c>
      <c r="R116" t="s">
        <v>150</v>
      </c>
      <c r="S116">
        <v>2001</v>
      </c>
      <c r="T116">
        <f t="shared" si="42"/>
        <v>16.395672959820001</v>
      </c>
      <c r="U116">
        <f t="shared" si="43"/>
        <v>152.01820964484</v>
      </c>
      <c r="V116">
        <f t="shared" si="19"/>
        <v>168.41388260465999</v>
      </c>
    </row>
    <row r="117" spans="1:22" x14ac:dyDescent="0.3">
      <c r="A117" s="2">
        <v>2000</v>
      </c>
      <c r="B117" s="3">
        <v>9725.4838165100009</v>
      </c>
      <c r="C117" s="3">
        <v>305.38286008999995</v>
      </c>
      <c r="D117" s="3">
        <v>2039.5997837599998</v>
      </c>
      <c r="E117" s="15">
        <f t="shared" si="28"/>
        <v>0.13022819631134727</v>
      </c>
      <c r="F117" s="11">
        <f t="shared" si="29"/>
        <v>0.94193613340777427</v>
      </c>
      <c r="G117">
        <v>2002</v>
      </c>
      <c r="H117" s="24">
        <v>15381.414821233999</v>
      </c>
      <c r="I117" s="24">
        <f t="shared" ref="I117:J117" si="49">C119</f>
        <v>282.21891775</v>
      </c>
      <c r="J117" s="24">
        <f t="shared" si="49"/>
        <v>3109.9791699899997</v>
      </c>
      <c r="K117" s="24">
        <f t="shared" si="25"/>
        <v>3392.1980877399997</v>
      </c>
      <c r="L117" s="24">
        <f t="shared" si="26"/>
        <v>12.13541346325</v>
      </c>
      <c r="R117" t="s">
        <v>150</v>
      </c>
      <c r="S117">
        <v>2002</v>
      </c>
      <c r="T117">
        <f t="shared" si="42"/>
        <v>15.239821558499999</v>
      </c>
      <c r="U117">
        <f t="shared" si="43"/>
        <v>167.93887517945998</v>
      </c>
      <c r="V117">
        <f t="shared" si="19"/>
        <v>183.17869673796</v>
      </c>
    </row>
    <row r="118" spans="1:22" x14ac:dyDescent="0.3">
      <c r="A118" s="2">
        <v>2001</v>
      </c>
      <c r="B118" s="3">
        <v>10910.80327106</v>
      </c>
      <c r="C118" s="3">
        <v>303.62357333</v>
      </c>
      <c r="D118" s="3">
        <v>2815.1520304599999</v>
      </c>
      <c r="E118" s="15">
        <f t="shared" si="28"/>
        <v>9.7353452733511966E-2</v>
      </c>
      <c r="F118" s="11">
        <f t="shared" si="29"/>
        <v>0.97944090141929108</v>
      </c>
      <c r="G118">
        <v>2003</v>
      </c>
      <c r="H118" s="24">
        <v>15128.722599605997</v>
      </c>
      <c r="I118" s="24">
        <f t="shared" ref="I118:J118" si="50">C120</f>
        <v>280.16641652999999</v>
      </c>
      <c r="J118" s="24">
        <f t="shared" si="50"/>
        <v>3240.7528191499996</v>
      </c>
      <c r="K118" s="24">
        <f t="shared" si="25"/>
        <v>3520.9192356799995</v>
      </c>
      <c r="L118" s="24">
        <f t="shared" si="26"/>
        <v>12.047155910789998</v>
      </c>
      <c r="R118" t="s">
        <v>150</v>
      </c>
      <c r="S118">
        <v>2003</v>
      </c>
      <c r="T118">
        <f t="shared" si="42"/>
        <v>15.128986492619999</v>
      </c>
      <c r="U118">
        <f t="shared" si="43"/>
        <v>175.00065223409999</v>
      </c>
      <c r="V118">
        <f t="shared" si="19"/>
        <v>190.12963872671997</v>
      </c>
    </row>
    <row r="119" spans="1:22" x14ac:dyDescent="0.3">
      <c r="A119" s="2">
        <v>2002</v>
      </c>
      <c r="B119" s="3">
        <v>11646.478351199999</v>
      </c>
      <c r="C119" s="3">
        <v>282.21891775</v>
      </c>
      <c r="D119" s="3">
        <v>3109.9791699899997</v>
      </c>
      <c r="E119" s="15">
        <f t="shared" si="28"/>
        <v>8.3196473333909601E-2</v>
      </c>
      <c r="F119" s="11">
        <f t="shared" si="29"/>
        <v>0.97771736954777078</v>
      </c>
      <c r="G119">
        <v>2004</v>
      </c>
      <c r="H119" s="24">
        <v>16738.015502593</v>
      </c>
      <c r="I119" s="24">
        <f t="shared" ref="I119:J119" si="51">C121</f>
        <v>342.47448927999994</v>
      </c>
      <c r="J119" s="24">
        <f t="shared" si="51"/>
        <v>3589.9712410099996</v>
      </c>
      <c r="K119" s="24">
        <f t="shared" si="25"/>
        <v>3932.4457302899996</v>
      </c>
      <c r="L119" s="24">
        <f t="shared" si="26"/>
        <v>14.726403039039996</v>
      </c>
      <c r="R119" t="s">
        <v>150</v>
      </c>
      <c r="S119">
        <v>2004</v>
      </c>
      <c r="T119">
        <f t="shared" si="42"/>
        <v>18.493622421119998</v>
      </c>
      <c r="U119">
        <f t="shared" si="43"/>
        <v>193.85844701453999</v>
      </c>
      <c r="V119">
        <f t="shared" si="19"/>
        <v>212.35206943565998</v>
      </c>
    </row>
    <row r="120" spans="1:22" x14ac:dyDescent="0.3">
      <c r="A120" s="2">
        <v>2003</v>
      </c>
      <c r="B120" s="3">
        <v>11328.487269329999</v>
      </c>
      <c r="C120" s="3">
        <v>280.16641652999999</v>
      </c>
      <c r="D120" s="3">
        <v>3240.7528191499996</v>
      </c>
      <c r="E120" s="15">
        <f t="shared" si="28"/>
        <v>7.9571952031978685E-2</v>
      </c>
      <c r="F120" s="11">
        <f t="shared" si="29"/>
        <v>0.98153736425815152</v>
      </c>
      <c r="G120">
        <v>2005</v>
      </c>
      <c r="H120" s="24">
        <v>17309.915646100002</v>
      </c>
      <c r="I120" s="24">
        <f t="shared" ref="I120:J120" si="52">C122</f>
        <v>253.33729344</v>
      </c>
      <c r="J120" s="24">
        <f t="shared" si="52"/>
        <v>3412.8697071699999</v>
      </c>
      <c r="K120" s="24">
        <f t="shared" si="25"/>
        <v>3666.2070006099998</v>
      </c>
      <c r="L120" s="24">
        <f t="shared" si="26"/>
        <v>10.893503617919999</v>
      </c>
      <c r="R120" t="s">
        <v>150</v>
      </c>
      <c r="S120">
        <v>2005</v>
      </c>
      <c r="T120">
        <f t="shared" si="42"/>
        <v>13.680213845759999</v>
      </c>
      <c r="U120">
        <f t="shared" si="43"/>
        <v>184.29496418718</v>
      </c>
      <c r="V120">
        <f t="shared" si="19"/>
        <v>197.97517803293999</v>
      </c>
    </row>
    <row r="121" spans="1:22" x14ac:dyDescent="0.3">
      <c r="A121" s="2">
        <v>2004</v>
      </c>
      <c r="B121" s="3">
        <v>12503.837432239998</v>
      </c>
      <c r="C121" s="3">
        <v>342.47448927999994</v>
      </c>
      <c r="D121" s="3">
        <v>3589.9712410099996</v>
      </c>
      <c r="E121" s="15">
        <f t="shared" si="28"/>
        <v>8.708943816873578E-2</v>
      </c>
      <c r="F121" s="11">
        <f t="shared" si="29"/>
        <v>0.98197323093551581</v>
      </c>
      <c r="G121">
        <v>2006</v>
      </c>
      <c r="H121" s="24">
        <v>17097.115251755</v>
      </c>
      <c r="I121" s="24">
        <f t="shared" ref="I121:J121" si="53">C123</f>
        <v>303.33035887</v>
      </c>
      <c r="J121" s="24">
        <f t="shared" si="53"/>
        <v>3639.2312702899999</v>
      </c>
      <c r="K121" s="24">
        <f t="shared" si="25"/>
        <v>3942.5616291599999</v>
      </c>
      <c r="L121" s="24">
        <f t="shared" si="26"/>
        <v>13.04320543141</v>
      </c>
      <c r="R121" t="s">
        <v>150</v>
      </c>
      <c r="S121">
        <v>2006</v>
      </c>
      <c r="T121">
        <f t="shared" si="42"/>
        <v>16.379839378979998</v>
      </c>
      <c r="U121">
        <f t="shared" si="43"/>
        <v>196.51848859565999</v>
      </c>
      <c r="V121">
        <f t="shared" si="19"/>
        <v>212.89832797463998</v>
      </c>
    </row>
    <row r="122" spans="1:22" x14ac:dyDescent="0.3">
      <c r="A122" s="2">
        <v>2005</v>
      </c>
      <c r="B122" s="3">
        <v>13110.20493552</v>
      </c>
      <c r="C122" s="3">
        <v>253.33729344</v>
      </c>
      <c r="D122" s="3">
        <v>3412.8697071699999</v>
      </c>
      <c r="E122" s="15">
        <f t="shared" si="28"/>
        <v>6.9100651817491102E-2</v>
      </c>
      <c r="F122" s="11">
        <f t="shared" si="29"/>
        <v>0.96917930041500788</v>
      </c>
      <c r="G122">
        <v>2007</v>
      </c>
      <c r="H122" s="24">
        <v>17615.811631494998</v>
      </c>
      <c r="I122" s="24">
        <f t="shared" ref="I122:J122" si="54">C124</f>
        <v>283.97820451000001</v>
      </c>
      <c r="J122" s="24">
        <f t="shared" si="54"/>
        <v>3619.58590147</v>
      </c>
      <c r="K122" s="24">
        <f t="shared" si="25"/>
        <v>3903.56410598</v>
      </c>
      <c r="L122" s="24">
        <f t="shared" si="26"/>
        <v>12.211062793929999</v>
      </c>
      <c r="R122" t="s">
        <v>150</v>
      </c>
      <c r="S122">
        <v>2007</v>
      </c>
      <c r="T122">
        <f t="shared" si="42"/>
        <v>15.33482304354</v>
      </c>
      <c r="U122">
        <f t="shared" si="43"/>
        <v>195.45763867937998</v>
      </c>
      <c r="V122">
        <f t="shared" si="19"/>
        <v>210.79246172292</v>
      </c>
    </row>
    <row r="123" spans="1:22" x14ac:dyDescent="0.3">
      <c r="A123" s="2">
        <v>2006</v>
      </c>
      <c r="B123" s="3">
        <v>12840.887454009999</v>
      </c>
      <c r="C123" s="3">
        <v>303.33035887</v>
      </c>
      <c r="D123" s="3">
        <v>3639.2312702899999</v>
      </c>
      <c r="E123" s="15">
        <f t="shared" si="28"/>
        <v>7.6937379146214485E-2</v>
      </c>
      <c r="F123" s="11">
        <f t="shared" si="29"/>
        <v>0.98165385423410512</v>
      </c>
      <c r="G123">
        <v>2008</v>
      </c>
      <c r="H123" s="24">
        <v>16305.773406383998</v>
      </c>
      <c r="I123" s="24">
        <f t="shared" ref="I123:J123" si="55">C125</f>
        <v>251.43139944999999</v>
      </c>
      <c r="J123" s="24">
        <f t="shared" si="55"/>
        <v>3005.0083933099995</v>
      </c>
      <c r="K123" s="24">
        <f t="shared" si="25"/>
        <v>3256.4397927599994</v>
      </c>
      <c r="L123" s="24">
        <f t="shared" si="26"/>
        <v>10.811550176349998</v>
      </c>
      <c r="R123" t="s">
        <v>150</v>
      </c>
      <c r="S123">
        <v>2008</v>
      </c>
      <c r="T123">
        <f t="shared" si="42"/>
        <v>13.577295570299999</v>
      </c>
      <c r="U123">
        <f t="shared" si="43"/>
        <v>162.27045323873998</v>
      </c>
      <c r="V123">
        <f t="shared" si="19"/>
        <v>175.84774880903998</v>
      </c>
    </row>
    <row r="124" spans="1:22" x14ac:dyDescent="0.3">
      <c r="A124" s="2">
        <v>2007</v>
      </c>
      <c r="B124" s="3">
        <v>13474.523902069999</v>
      </c>
      <c r="C124" s="3">
        <v>283.97820451000001</v>
      </c>
      <c r="D124" s="3">
        <v>3619.58590147</v>
      </c>
      <c r="E124" s="15">
        <f t="shared" si="28"/>
        <v>7.2748441373093969E-2</v>
      </c>
      <c r="F124" s="11">
        <f t="shared" si="29"/>
        <v>0.98650509959927268</v>
      </c>
      <c r="G124">
        <v>2009</v>
      </c>
      <c r="H124" s="24">
        <v>14470.368172568</v>
      </c>
      <c r="I124" s="24">
        <f t="shared" ref="I124:J124" si="56">C126</f>
        <v>218.59137993000002</v>
      </c>
      <c r="J124" s="24">
        <f t="shared" si="56"/>
        <v>2144.1307387500001</v>
      </c>
      <c r="K124" s="24">
        <f t="shared" si="25"/>
        <v>2362.7221186800002</v>
      </c>
      <c r="L124" s="24">
        <f t="shared" si="26"/>
        <v>9.3994293369899999</v>
      </c>
      <c r="R124" t="s">
        <v>150</v>
      </c>
      <c r="S124">
        <v>2009</v>
      </c>
      <c r="T124">
        <f t="shared" si="42"/>
        <v>11.80393451622</v>
      </c>
      <c r="U124">
        <f t="shared" si="43"/>
        <v>115.78305989250001</v>
      </c>
      <c r="V124">
        <f t="shared" si="19"/>
        <v>127.58699440872</v>
      </c>
    </row>
    <row r="125" spans="1:22" x14ac:dyDescent="0.3">
      <c r="A125" s="2">
        <v>2008</v>
      </c>
      <c r="B125" s="3">
        <v>12813.911723689998</v>
      </c>
      <c r="C125" s="3">
        <v>251.43139944999999</v>
      </c>
      <c r="D125" s="3">
        <v>3005.0083933099995</v>
      </c>
      <c r="E125" s="15">
        <f t="shared" si="28"/>
        <v>7.721051683774538E-2</v>
      </c>
      <c r="F125" s="11">
        <f t="shared" si="29"/>
        <v>0.98556205314113909</v>
      </c>
      <c r="G125">
        <v>2010</v>
      </c>
      <c r="H125" s="24">
        <v>13632.478531671999</v>
      </c>
      <c r="I125" s="24">
        <f t="shared" ref="I125:J125" si="57">C127</f>
        <v>182.67260858</v>
      </c>
      <c r="J125" s="24">
        <f t="shared" si="57"/>
        <v>2266.9875974899996</v>
      </c>
      <c r="K125" s="24">
        <f t="shared" si="25"/>
        <v>2449.6602060699997</v>
      </c>
      <c r="L125" s="24">
        <f t="shared" si="26"/>
        <v>7.8549221689399991</v>
      </c>
      <c r="R125" t="s">
        <v>150</v>
      </c>
      <c r="S125">
        <v>2010</v>
      </c>
      <c r="T125">
        <f t="shared" si="42"/>
        <v>9.8643208633199997</v>
      </c>
      <c r="U125">
        <f t="shared" si="43"/>
        <v>122.41733026445998</v>
      </c>
      <c r="V125">
        <f t="shared" si="19"/>
        <v>132.28165112777998</v>
      </c>
    </row>
    <row r="126" spans="1:22" x14ac:dyDescent="0.3">
      <c r="A126" s="2">
        <v>2009</v>
      </c>
      <c r="B126" s="3">
        <v>11867.855268499998</v>
      </c>
      <c r="C126" s="3">
        <v>218.59137993000002</v>
      </c>
      <c r="D126" s="3">
        <v>2144.1307387500001</v>
      </c>
      <c r="E126" s="15">
        <f t="shared" si="28"/>
        <v>9.2516753536857774E-2</v>
      </c>
      <c r="F126" s="11">
        <f t="shared" si="29"/>
        <v>0.98342884005933018</v>
      </c>
      <c r="G126">
        <v>2011</v>
      </c>
      <c r="H126" s="24">
        <v>9755.5236379369981</v>
      </c>
      <c r="I126" s="24">
        <f t="shared" ref="I126:J126" si="58">C128</f>
        <v>134.58543714000001</v>
      </c>
      <c r="J126" s="24">
        <f t="shared" si="58"/>
        <v>1585.55719245</v>
      </c>
      <c r="K126" s="24">
        <f t="shared" si="25"/>
        <v>1720.1426295900001</v>
      </c>
      <c r="L126" s="24">
        <f t="shared" si="26"/>
        <v>5.7871737970200003</v>
      </c>
      <c r="R126" t="s">
        <v>150</v>
      </c>
      <c r="S126">
        <v>2011</v>
      </c>
      <c r="T126">
        <f t="shared" si="42"/>
        <v>7.2676136055600002</v>
      </c>
      <c r="U126">
        <f t="shared" si="43"/>
        <v>85.620088392300005</v>
      </c>
      <c r="V126">
        <f t="shared" si="19"/>
        <v>92.887701997860006</v>
      </c>
    </row>
    <row r="127" spans="1:22" x14ac:dyDescent="0.3">
      <c r="A127" s="2">
        <v>2010</v>
      </c>
      <c r="B127" s="3">
        <v>10974.137594419999</v>
      </c>
      <c r="C127" s="3">
        <v>182.67260858</v>
      </c>
      <c r="D127" s="3">
        <v>2266.9875974899996</v>
      </c>
      <c r="E127" s="15">
        <f t="shared" si="28"/>
        <v>7.4570590699622963E-2</v>
      </c>
      <c r="F127" s="11">
        <f t="shared" si="29"/>
        <v>0.98469238512298574</v>
      </c>
      <c r="G127">
        <v>2012</v>
      </c>
      <c r="H127" s="24">
        <v>7999.9313801329999</v>
      </c>
      <c r="I127" s="24">
        <f t="shared" ref="I127:J127" si="59">C129</f>
        <v>145.58097939000001</v>
      </c>
      <c r="J127" s="24">
        <f t="shared" si="59"/>
        <v>962.18325048999986</v>
      </c>
      <c r="K127" s="24">
        <f t="shared" si="25"/>
        <v>1107.7642298799999</v>
      </c>
      <c r="L127" s="24">
        <f t="shared" si="26"/>
        <v>6.2599821137699996</v>
      </c>
      <c r="R127" t="s">
        <v>150</v>
      </c>
      <c r="S127">
        <v>2012</v>
      </c>
      <c r="T127">
        <f t="shared" si="42"/>
        <v>7.8613728870600008</v>
      </c>
      <c r="U127">
        <f t="shared" si="43"/>
        <v>51.957895526459993</v>
      </c>
      <c r="V127">
        <f t="shared" si="19"/>
        <v>59.819268413519993</v>
      </c>
    </row>
    <row r="128" spans="1:22" x14ac:dyDescent="0.3">
      <c r="A128" s="2">
        <v>2011</v>
      </c>
      <c r="B128" s="3">
        <v>7841.7275182399999</v>
      </c>
      <c r="C128" s="3">
        <v>134.58543714000001</v>
      </c>
      <c r="D128" s="3">
        <v>1585.55719245</v>
      </c>
      <c r="E128" s="15">
        <f t="shared" si="28"/>
        <v>7.8240859115315781E-2</v>
      </c>
      <c r="F128" s="11">
        <f t="shared" si="29"/>
        <v>0.98014934950760357</v>
      </c>
      <c r="G128">
        <v>2013</v>
      </c>
      <c r="H128" s="24">
        <v>7368.1861653400001</v>
      </c>
      <c r="I128" s="24">
        <f t="shared" ref="I128:J128" si="60">C130</f>
        <v>193.22832914</v>
      </c>
      <c r="J128" s="24">
        <f t="shared" si="60"/>
        <v>876.12480647999996</v>
      </c>
      <c r="K128" s="24">
        <f t="shared" si="25"/>
        <v>1069.3531356199999</v>
      </c>
      <c r="L128" s="24">
        <f t="shared" si="26"/>
        <v>8.3088181530199989</v>
      </c>
      <c r="R128" t="s">
        <v>150</v>
      </c>
      <c r="S128">
        <v>2013</v>
      </c>
      <c r="T128">
        <f t="shared" si="42"/>
        <v>10.43432977356</v>
      </c>
      <c r="U128">
        <f t="shared" si="43"/>
        <v>47.310739549919994</v>
      </c>
      <c r="V128">
        <f t="shared" si="19"/>
        <v>57.745069323479996</v>
      </c>
    </row>
    <row r="129" spans="1:22" x14ac:dyDescent="0.3">
      <c r="A129" s="2">
        <v>2012</v>
      </c>
      <c r="B129" s="3">
        <v>6695.9920157899996</v>
      </c>
      <c r="C129" s="3">
        <v>145.58097939000001</v>
      </c>
      <c r="D129" s="3">
        <v>962.18325048999986</v>
      </c>
      <c r="E129" s="15">
        <f t="shared" si="28"/>
        <v>0.1314187400741133</v>
      </c>
      <c r="F129" s="11">
        <f t="shared" si="29"/>
        <v>0.97547789785420147</v>
      </c>
      <c r="G129">
        <v>2014</v>
      </c>
      <c r="H129" s="24">
        <v>5093.8828670729999</v>
      </c>
      <c r="I129" s="24">
        <f t="shared" ref="I129:J129" si="61">C131</f>
        <v>139.86329741999998</v>
      </c>
      <c r="J129" s="24">
        <f t="shared" si="61"/>
        <v>551.68300649000003</v>
      </c>
      <c r="K129" s="24">
        <f t="shared" si="25"/>
        <v>691.54630391000001</v>
      </c>
      <c r="L129" s="24">
        <f t="shared" si="26"/>
        <v>6.0141217890599989</v>
      </c>
      <c r="R129" t="s">
        <v>150</v>
      </c>
      <c r="S129">
        <v>2014</v>
      </c>
      <c r="T129">
        <f t="shared" si="42"/>
        <v>7.5526180606799986</v>
      </c>
      <c r="U129">
        <f t="shared" si="43"/>
        <v>29.790882350460002</v>
      </c>
      <c r="V129">
        <f t="shared" si="19"/>
        <v>37.343500411139999</v>
      </c>
    </row>
    <row r="130" spans="1:22" x14ac:dyDescent="0.3">
      <c r="A130" s="2">
        <v>2013</v>
      </c>
      <c r="B130" s="3">
        <v>6147.3877611299995</v>
      </c>
      <c r="C130" s="3">
        <v>193.22832914</v>
      </c>
      <c r="D130" s="3">
        <v>876.12480647999996</v>
      </c>
      <c r="E130" s="15">
        <f t="shared" si="28"/>
        <v>0.18069646284617497</v>
      </c>
      <c r="F130" s="11">
        <f t="shared" si="29"/>
        <v>0.9794460583389708</v>
      </c>
      <c r="G130">
        <v>2015</v>
      </c>
      <c r="H130" s="24">
        <v>5300.041953899</v>
      </c>
      <c r="I130" s="24">
        <f t="shared" ref="I130:J130" si="62">C132</f>
        <v>143.96829986</v>
      </c>
      <c r="J130" s="24">
        <f t="shared" si="62"/>
        <v>537.02228348999995</v>
      </c>
      <c r="K130" s="24">
        <f t="shared" si="25"/>
        <v>680.99058334999995</v>
      </c>
      <c r="L130" s="24">
        <f t="shared" si="26"/>
        <v>6.1906368939799998</v>
      </c>
      <c r="R130" t="s">
        <v>150</v>
      </c>
      <c r="S130">
        <v>2015</v>
      </c>
      <c r="T130">
        <f t="shared" si="42"/>
        <v>7.7742881924400002</v>
      </c>
      <c r="U130">
        <f t="shared" si="43"/>
        <v>28.999203308459997</v>
      </c>
      <c r="V130">
        <f t="shared" si="19"/>
        <v>36.773491500899993</v>
      </c>
    </row>
    <row r="131" spans="1:22" x14ac:dyDescent="0.3">
      <c r="A131" s="2">
        <v>2014</v>
      </c>
      <c r="B131" s="3">
        <v>4218.1832215599998</v>
      </c>
      <c r="C131" s="3">
        <v>139.86329741999998</v>
      </c>
      <c r="D131" s="3">
        <v>551.68300649000003</v>
      </c>
      <c r="E131" s="15">
        <f t="shared" si="28"/>
        <v>0.20224719101123592</v>
      </c>
      <c r="F131" s="11">
        <f t="shared" si="29"/>
        <v>0.96384813973768968</v>
      </c>
      <c r="G131">
        <v>2016</v>
      </c>
      <c r="H131" s="24">
        <v>5034.0377957869996</v>
      </c>
      <c r="I131" s="24">
        <f t="shared" ref="I131:J131" si="63">C133</f>
        <v>171.82367356</v>
      </c>
      <c r="J131" s="24">
        <f t="shared" si="63"/>
        <v>630.55769622999992</v>
      </c>
      <c r="K131" s="24">
        <f t="shared" si="25"/>
        <v>802.38136978999989</v>
      </c>
      <c r="L131" s="24">
        <f t="shared" si="26"/>
        <v>7.3884179630799993</v>
      </c>
      <c r="R131" t="s">
        <v>150</v>
      </c>
      <c r="S131">
        <v>2016</v>
      </c>
      <c r="T131">
        <f t="shared" si="42"/>
        <v>9.2784783722400004</v>
      </c>
      <c r="U131">
        <f t="shared" si="43"/>
        <v>34.050115596419992</v>
      </c>
      <c r="V131">
        <f t="shared" si="19"/>
        <v>43.328593968659995</v>
      </c>
    </row>
    <row r="132" spans="1:22" x14ac:dyDescent="0.3">
      <c r="A132" s="2">
        <v>2015</v>
      </c>
      <c r="B132" s="3">
        <v>4454.0742546300007</v>
      </c>
      <c r="C132" s="3">
        <v>143.96829986</v>
      </c>
      <c r="D132" s="3">
        <v>537.02228348999995</v>
      </c>
      <c r="E132" s="15">
        <f t="shared" si="28"/>
        <v>0.21141011840688914</v>
      </c>
      <c r="F132" s="11">
        <f t="shared" si="29"/>
        <v>0.96887248867952203</v>
      </c>
      <c r="G132">
        <v>2017</v>
      </c>
      <c r="H132" s="24">
        <v>5213.5876703679996</v>
      </c>
      <c r="I132" s="24">
        <f t="shared" ref="I132:J132" si="64">C134</f>
        <v>172.11688802</v>
      </c>
      <c r="J132" s="24">
        <f t="shared" si="64"/>
        <v>717.20256915999994</v>
      </c>
      <c r="K132" s="24">
        <f t="shared" si="25"/>
        <v>889.31945717999997</v>
      </c>
      <c r="L132" s="24">
        <f t="shared" si="26"/>
        <v>7.4010261848599992</v>
      </c>
      <c r="R132" t="s">
        <v>150</v>
      </c>
      <c r="S132">
        <v>2017</v>
      </c>
      <c r="T132">
        <f t="shared" si="42"/>
        <v>9.2943119530799994</v>
      </c>
      <c r="U132">
        <f t="shared" si="43"/>
        <v>38.728938734639996</v>
      </c>
      <c r="V132">
        <f t="shared" ref="V132:V136" si="65">T132+U132</f>
        <v>48.023250687719994</v>
      </c>
    </row>
    <row r="133" spans="1:22" x14ac:dyDescent="0.3">
      <c r="A133" s="2">
        <v>2016</v>
      </c>
      <c r="B133" s="3">
        <v>4056.9152685600002</v>
      </c>
      <c r="C133" s="3">
        <v>171.82367356</v>
      </c>
      <c r="D133" s="3">
        <v>630.55769622999992</v>
      </c>
      <c r="E133" s="15">
        <f t="shared" si="28"/>
        <v>0.21414215238443271</v>
      </c>
      <c r="F133" s="11">
        <f t="shared" si="29"/>
        <v>0.9652880720158199</v>
      </c>
      <c r="G133">
        <v>2018</v>
      </c>
      <c r="H133" s="24">
        <v>4987.4900002619997</v>
      </c>
      <c r="I133" s="24">
        <f t="shared" ref="I133:J133" si="66">C135</f>
        <v>280.60623822000002</v>
      </c>
      <c r="J133" s="24">
        <f t="shared" si="66"/>
        <v>718.08221254</v>
      </c>
      <c r="K133" s="24">
        <f t="shared" si="25"/>
        <v>998.68845076000002</v>
      </c>
      <c r="L133" s="24">
        <f t="shared" si="26"/>
        <v>12.06606824346</v>
      </c>
      <c r="R133" t="s">
        <v>150</v>
      </c>
      <c r="S133">
        <v>2018</v>
      </c>
      <c r="T133">
        <f t="shared" si="42"/>
        <v>15.152736863880001</v>
      </c>
      <c r="U133">
        <f t="shared" si="43"/>
        <v>38.776439477159997</v>
      </c>
      <c r="V133">
        <f t="shared" si="65"/>
        <v>53.929176341039998</v>
      </c>
    </row>
    <row r="134" spans="1:22" x14ac:dyDescent="0.3">
      <c r="A134" s="2">
        <v>2017</v>
      </c>
      <c r="B134" s="3">
        <v>4189.8880261700006</v>
      </c>
      <c r="C134" s="3">
        <v>172.11688802</v>
      </c>
      <c r="D134" s="3">
        <v>717.20256915999994</v>
      </c>
      <c r="E134" s="15">
        <f t="shared" si="28"/>
        <v>0.1935377514012529</v>
      </c>
      <c r="F134" s="11">
        <f t="shared" si="29"/>
        <v>0.97422500674885293</v>
      </c>
      <c r="G134">
        <v>2019</v>
      </c>
      <c r="H134" s="24">
        <v>5459.6385844769993</v>
      </c>
      <c r="I134" s="24">
        <f t="shared" ref="I134:J134" si="67">C136</f>
        <v>384.40415705999999</v>
      </c>
      <c r="J134" s="24">
        <f t="shared" si="67"/>
        <v>636.12877096999989</v>
      </c>
      <c r="K134" s="24">
        <f t="shared" si="25"/>
        <v>1020.5329280299999</v>
      </c>
      <c r="L134" s="24">
        <f t="shared" si="26"/>
        <v>16.529378753579998</v>
      </c>
      <c r="R134" t="s">
        <v>150</v>
      </c>
      <c r="S134">
        <v>2019</v>
      </c>
      <c r="T134">
        <f t="shared" si="42"/>
        <v>20.75782448124</v>
      </c>
      <c r="U134">
        <f t="shared" si="43"/>
        <v>34.350953632379991</v>
      </c>
      <c r="V134">
        <f t="shared" si="65"/>
        <v>55.108778113619991</v>
      </c>
    </row>
    <row r="135" spans="1:22" x14ac:dyDescent="0.3">
      <c r="A135" s="2">
        <v>2018</v>
      </c>
      <c r="B135" s="3">
        <v>3779.3877821699994</v>
      </c>
      <c r="C135" s="3">
        <v>280.60623822000002</v>
      </c>
      <c r="D135" s="3">
        <v>718.08221254</v>
      </c>
      <c r="E135" s="15">
        <f t="shared" si="28"/>
        <v>0.28097475044039932</v>
      </c>
      <c r="F135" s="11">
        <f t="shared" si="29"/>
        <v>0.95801219304279317</v>
      </c>
      <c r="G135">
        <v>2020</v>
      </c>
      <c r="H135" s="24">
        <v>4768.0336376750001</v>
      </c>
      <c r="I135" s="24">
        <f t="shared" ref="I135:J135" si="68">C137</f>
        <v>436.15650924999994</v>
      </c>
      <c r="J135" s="24">
        <f t="shared" si="68"/>
        <v>390.70826794999999</v>
      </c>
      <c r="K135" s="24">
        <f t="shared" si="25"/>
        <v>826.86477719999993</v>
      </c>
      <c r="L135" s="24">
        <f t="shared" si="26"/>
        <v>18.754729897749996</v>
      </c>
      <c r="R135" t="s">
        <v>150</v>
      </c>
      <c r="S135">
        <v>2020</v>
      </c>
      <c r="T135">
        <f t="shared" si="42"/>
        <v>23.552451499499998</v>
      </c>
      <c r="U135">
        <f t="shared" si="43"/>
        <v>21.098246469300001</v>
      </c>
      <c r="V135">
        <f t="shared" si="65"/>
        <v>44.650697968800003</v>
      </c>
    </row>
    <row r="136" spans="1:22" x14ac:dyDescent="0.3">
      <c r="A136" s="2">
        <v>2019</v>
      </c>
      <c r="B136" s="3">
        <v>4253.5155639900004</v>
      </c>
      <c r="C136" s="3">
        <v>384.40415705999999</v>
      </c>
      <c r="D136" s="3">
        <v>636.12877096999989</v>
      </c>
      <c r="E136" s="15">
        <f t="shared" si="28"/>
        <v>0.37667001867547767</v>
      </c>
      <c r="F136" s="11">
        <f t="shared" si="29"/>
        <v>0.96600689045888977</v>
      </c>
      <c r="G136">
        <v>2021</v>
      </c>
      <c r="I136" s="24">
        <f>C138</f>
        <v>707.67309920999992</v>
      </c>
      <c r="J136" s="24">
        <f>D138</f>
        <v>602.11589361000006</v>
      </c>
      <c r="K136" s="24">
        <f t="shared" si="25"/>
        <v>1309.78899282</v>
      </c>
      <c r="L136" s="24">
        <f t="shared" si="26"/>
        <v>30.429943266029994</v>
      </c>
      <c r="R136" s="19" t="s">
        <v>152</v>
      </c>
      <c r="S136">
        <v>2021</v>
      </c>
      <c r="T136">
        <f>I136*0.054</f>
        <v>38.214347357339996</v>
      </c>
      <c r="U136">
        <f t="shared" si="43"/>
        <v>32.514258254940003</v>
      </c>
      <c r="V136">
        <f t="shared" si="65"/>
        <v>70.728605612280006</v>
      </c>
    </row>
    <row r="137" spans="1:22" x14ac:dyDescent="0.3">
      <c r="A137" s="2">
        <v>2020</v>
      </c>
      <c r="B137" s="3">
        <v>3694.648803229999</v>
      </c>
      <c r="C137" s="3">
        <v>436.15650924999994</v>
      </c>
      <c r="D137" s="3">
        <v>390.70826794999999</v>
      </c>
      <c r="E137" s="15">
        <f t="shared" si="28"/>
        <v>0.52748226950354604</v>
      </c>
      <c r="F137" s="11">
        <f>(B137+C137+D137)/H135</f>
        <v>0.94829733261588101</v>
      </c>
    </row>
    <row r="138" spans="1:22" x14ac:dyDescent="0.3">
      <c r="A138" s="2">
        <v>2021</v>
      </c>
      <c r="B138" s="3">
        <v>4449.8226449599997</v>
      </c>
      <c r="C138" s="3">
        <v>707.67309920999992</v>
      </c>
      <c r="D138" s="3">
        <v>602.11589361000006</v>
      </c>
      <c r="E138" s="15">
        <f t="shared" si="28"/>
        <v>0.54029550033579576</v>
      </c>
      <c r="F138" s="11"/>
    </row>
    <row r="139" spans="1:22" x14ac:dyDescent="0.3">
      <c r="E139" s="3"/>
      <c r="I139" s="13"/>
      <c r="J139" s="13"/>
      <c r="K139" s="13"/>
    </row>
    <row r="140" spans="1:22" x14ac:dyDescent="0.3">
      <c r="C140" t="s">
        <v>117</v>
      </c>
      <c r="E140" s="15">
        <f>AVERAGE(E99:E138)</f>
        <v>0.15978131117249575</v>
      </c>
      <c r="F140" s="25">
        <f>AVERAGE(F99:F138)</f>
        <v>0.98049913211306461</v>
      </c>
      <c r="I140" s="13"/>
      <c r="J140" s="13"/>
      <c r="K140" s="13"/>
    </row>
    <row r="141" spans="1:22" x14ac:dyDescent="0.3">
      <c r="C141" t="s">
        <v>118</v>
      </c>
      <c r="E141" s="15">
        <f>STDEV(E99:E138)</f>
        <v>0.10933983214098444</v>
      </c>
      <c r="F141" s="15">
        <f>STDEV(F99:F138)</f>
        <v>1.474742493138961E-2</v>
      </c>
      <c r="I141" s="13"/>
      <c r="J141" s="13"/>
      <c r="K141" s="13"/>
    </row>
    <row r="142" spans="1:22" x14ac:dyDescent="0.3">
      <c r="I142" s="13"/>
      <c r="J142" s="13"/>
      <c r="K142" s="13"/>
    </row>
    <row r="143" spans="1:22" x14ac:dyDescent="0.3">
      <c r="I143" s="13"/>
      <c r="J143" s="13"/>
      <c r="K143" s="13"/>
    </row>
    <row r="144" spans="1:22" x14ac:dyDescent="0.3">
      <c r="I144" s="13"/>
      <c r="J144" s="13"/>
      <c r="K144" s="13"/>
    </row>
    <row r="145" spans="9:11" x14ac:dyDescent="0.3">
      <c r="I145" s="13"/>
      <c r="J145" s="13"/>
      <c r="K145" s="13"/>
    </row>
    <row r="146" spans="9:11" x14ac:dyDescent="0.3">
      <c r="I146" s="13"/>
      <c r="J146" s="13"/>
      <c r="K146" s="13"/>
    </row>
    <row r="147" spans="9:11" x14ac:dyDescent="0.3">
      <c r="I147" s="13"/>
      <c r="J147" s="13"/>
      <c r="K147" s="13"/>
    </row>
  </sheetData>
  <pageMargins left="0.7" right="0.7" top="0.75" bottom="0.75" header="0.3" footer="0.3"/>
  <pageSetup orientation="portrait" horizontalDpi="1200" verticalDpi="1200" r:id="rId3"/>
  <drawing r:id="rId4"/>
  <legacy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D8A67-30DC-4189-B3F0-3C075CD5C2D5}">
  <dimension ref="A1:L1929"/>
  <sheetViews>
    <sheetView topLeftCell="A16" zoomScale="115" zoomScaleNormal="115" workbookViewId="0">
      <selection activeCell="T13" sqref="T13"/>
    </sheetView>
  </sheetViews>
  <sheetFormatPr defaultRowHeight="14.4" x14ac:dyDescent="0.3"/>
  <cols>
    <col min="8" max="8" width="11.21875" bestFit="1" customWidth="1"/>
    <col min="9" max="9" width="12.77734375" bestFit="1" customWidth="1"/>
  </cols>
  <sheetData>
    <row r="1" spans="1:12" x14ac:dyDescent="0.3">
      <c r="A1" t="s">
        <v>131</v>
      </c>
    </row>
    <row r="2" spans="1:12" x14ac:dyDescent="0.3">
      <c r="A2" t="s">
        <v>33</v>
      </c>
      <c r="B2" t="s">
        <v>0</v>
      </c>
      <c r="C2" t="s">
        <v>34</v>
      </c>
      <c r="D2" t="s">
        <v>128</v>
      </c>
      <c r="E2" t="s">
        <v>35</v>
      </c>
      <c r="F2" t="s">
        <v>129</v>
      </c>
      <c r="G2" s="9" t="s">
        <v>1</v>
      </c>
      <c r="H2" s="9" t="s">
        <v>13</v>
      </c>
      <c r="I2" s="9" t="s">
        <v>119</v>
      </c>
      <c r="J2" s="9" t="s">
        <v>121</v>
      </c>
      <c r="K2" s="9" t="s">
        <v>143</v>
      </c>
      <c r="L2" t="s">
        <v>174</v>
      </c>
    </row>
    <row r="3" spans="1:12" x14ac:dyDescent="0.3">
      <c r="A3">
        <v>1929</v>
      </c>
      <c r="B3" t="s">
        <v>3</v>
      </c>
      <c r="C3">
        <v>580</v>
      </c>
      <c r="D3">
        <v>38.4</v>
      </c>
      <c r="E3">
        <v>151</v>
      </c>
      <c r="F3">
        <v>34</v>
      </c>
      <c r="G3">
        <f>VLOOKUP($B3,'AREA DEFINITIONS, 1929-1975'!$A$2:$E$42,2,FALSE)</f>
        <v>2</v>
      </c>
      <c r="H3" t="str">
        <f>VLOOKUP($B3,'AREA DEFINITIONS, 1929-1975'!$A$2:$E$42,3,FALSE)</f>
        <v>SE Alaska</v>
      </c>
      <c r="I3" t="str">
        <f>VLOOKUP($B3,'AREA DEFINITIONS, 1929-1975'!$A$2:$E$42,4,FALSE)</f>
        <v>SE-O</v>
      </c>
      <c r="J3" t="str">
        <f>VLOOKUP($B3,'AREA DEFINITIONS, 1929-1975'!$A$2:$E$42,5,FALSE)</f>
        <v>2C</v>
      </c>
      <c r="K3">
        <f>VLOOKUP($B3,'AREA DEFINITIONS, 1929-1975'!$A$2:$F$42,6,FALSE)</f>
        <v>0</v>
      </c>
      <c r="L3">
        <f>IFERROR(C3*1.33*1000*(1/2000),"NA")</f>
        <v>385.70000000000005</v>
      </c>
    </row>
    <row r="4" spans="1:12" x14ac:dyDescent="0.3">
      <c r="A4">
        <v>1929</v>
      </c>
      <c r="B4" t="s">
        <v>4</v>
      </c>
      <c r="C4">
        <v>1074</v>
      </c>
      <c r="D4">
        <v>45.9</v>
      </c>
      <c r="E4">
        <v>234</v>
      </c>
      <c r="F4">
        <v>18</v>
      </c>
      <c r="G4">
        <f>VLOOKUP($B4,'AREA DEFINITIONS, 1929-1975'!$A$2:$E$42,2,FALSE)</f>
        <v>2</v>
      </c>
      <c r="H4" t="str">
        <f>VLOOKUP($B4,'AREA DEFINITIONS, 1929-1975'!$A$2:$E$42,3,FALSE)</f>
        <v>SE Alaska</v>
      </c>
      <c r="I4" t="str">
        <f>VLOOKUP($B4,'AREA DEFINITIONS, 1929-1975'!$A$2:$E$42,4,FALSE)</f>
        <v>SE-I</v>
      </c>
      <c r="J4" t="str">
        <f>VLOOKUP($B4,'AREA DEFINITIONS, 1929-1975'!$A$2:$E$42,5,FALSE)</f>
        <v>2C</v>
      </c>
      <c r="K4">
        <f>VLOOKUP($B4,'AREA DEFINITIONS, 1929-1975'!$A$2:$F$42,6,FALSE)</f>
        <v>0</v>
      </c>
      <c r="L4">
        <f t="shared" ref="L4:L67" si="0">IFERROR(C4*1.33*1000*(1/2000),"NA")</f>
        <v>714.21</v>
      </c>
    </row>
    <row r="5" spans="1:12" x14ac:dyDescent="0.3">
      <c r="A5">
        <v>1929</v>
      </c>
      <c r="B5" t="s">
        <v>5</v>
      </c>
      <c r="C5">
        <v>2154</v>
      </c>
      <c r="D5">
        <v>43.3</v>
      </c>
      <c r="E5">
        <v>498</v>
      </c>
      <c r="F5">
        <v>25</v>
      </c>
      <c r="G5">
        <f>VLOOKUP($B5,'AREA DEFINITIONS, 1929-1975'!$A$2:$E$42,2,FALSE)</f>
        <v>2</v>
      </c>
      <c r="H5" t="str">
        <f>VLOOKUP($B5,'AREA DEFINITIONS, 1929-1975'!$A$2:$E$42,3,FALSE)</f>
        <v>SE Alaska</v>
      </c>
      <c r="I5" t="str">
        <f>VLOOKUP($B5,'AREA DEFINITIONS, 1929-1975'!$A$2:$E$42,4,FALSE)</f>
        <v>SE-O</v>
      </c>
      <c r="J5" t="str">
        <f>VLOOKUP($B5,'AREA DEFINITIONS, 1929-1975'!$A$2:$E$42,5,FALSE)</f>
        <v>2C</v>
      </c>
      <c r="K5">
        <f>VLOOKUP($B5,'AREA DEFINITIONS, 1929-1975'!$A$2:$F$42,6,FALSE)</f>
        <v>0</v>
      </c>
      <c r="L5">
        <f t="shared" si="0"/>
        <v>1432.41</v>
      </c>
    </row>
    <row r="6" spans="1:12" x14ac:dyDescent="0.3">
      <c r="A6">
        <v>1929</v>
      </c>
      <c r="B6" t="s">
        <v>9</v>
      </c>
      <c r="C6">
        <v>350</v>
      </c>
      <c r="D6">
        <v>41</v>
      </c>
      <c r="E6">
        <v>85</v>
      </c>
      <c r="F6">
        <v>15</v>
      </c>
      <c r="G6">
        <f>VLOOKUP($B6,'AREA DEFINITIONS, 1929-1975'!$A$2:$E$42,2,FALSE)</f>
        <v>2</v>
      </c>
      <c r="H6" t="str">
        <f>VLOOKUP($B6,'AREA DEFINITIONS, 1929-1975'!$A$2:$E$42,3,FALSE)</f>
        <v>SE Alaska</v>
      </c>
      <c r="I6" t="str">
        <f>VLOOKUP($B6,'AREA DEFINITIONS, 1929-1975'!$A$2:$E$42,4,FALSE)</f>
        <v>SE-I</v>
      </c>
      <c r="J6" t="str">
        <f>VLOOKUP($B6,'AREA DEFINITIONS, 1929-1975'!$A$2:$E$42,5,FALSE)</f>
        <v>2C</v>
      </c>
      <c r="K6">
        <f>VLOOKUP($B6,'AREA DEFINITIONS, 1929-1975'!$A$2:$F$42,6,FALSE)</f>
        <v>0</v>
      </c>
      <c r="L6">
        <f t="shared" si="0"/>
        <v>232.75</v>
      </c>
    </row>
    <row r="7" spans="1:12" x14ac:dyDescent="0.3">
      <c r="A7">
        <v>1929</v>
      </c>
      <c r="B7" t="s">
        <v>6</v>
      </c>
      <c r="C7">
        <v>1516</v>
      </c>
      <c r="D7">
        <v>44.3</v>
      </c>
      <c r="E7">
        <v>342</v>
      </c>
      <c r="F7">
        <v>39</v>
      </c>
      <c r="G7">
        <f>VLOOKUP($B7,'AREA DEFINITIONS, 1929-1975'!$A$2:$E$42,2,FALSE)</f>
        <v>2</v>
      </c>
      <c r="H7" t="str">
        <f>VLOOKUP($B7,'AREA DEFINITIONS, 1929-1975'!$A$2:$E$42,3,FALSE)</f>
        <v>SE Alaska</v>
      </c>
      <c r="I7" t="str">
        <f>VLOOKUP($B7,'AREA DEFINITIONS, 1929-1975'!$A$2:$E$42,4,FALSE)</f>
        <v>SE-O</v>
      </c>
      <c r="J7" t="str">
        <f>VLOOKUP($B7,'AREA DEFINITIONS, 1929-1975'!$A$2:$E$42,5,FALSE)</f>
        <v>2C</v>
      </c>
      <c r="K7">
        <f>VLOOKUP($B7,'AREA DEFINITIONS, 1929-1975'!$A$2:$F$42,6,FALSE)</f>
        <v>0</v>
      </c>
      <c r="L7">
        <f t="shared" si="0"/>
        <v>1008.1400000000001</v>
      </c>
    </row>
    <row r="8" spans="1:12" x14ac:dyDescent="0.3">
      <c r="A8">
        <v>1929</v>
      </c>
      <c r="B8" t="s">
        <v>10</v>
      </c>
      <c r="C8">
        <v>1747</v>
      </c>
      <c r="D8">
        <v>39.200000000000003</v>
      </c>
      <c r="E8">
        <v>446</v>
      </c>
      <c r="F8">
        <v>14</v>
      </c>
      <c r="G8">
        <f>VLOOKUP($B8,'AREA DEFINITIONS, 1929-1975'!$A$2:$E$42,2,FALSE)</f>
        <v>2</v>
      </c>
      <c r="H8" t="str">
        <f>VLOOKUP($B8,'AREA DEFINITIONS, 1929-1975'!$A$2:$E$42,3,FALSE)</f>
        <v>SE Alaska</v>
      </c>
      <c r="I8" t="str">
        <f>VLOOKUP($B8,'AREA DEFINITIONS, 1929-1975'!$A$2:$E$42,4,FALSE)</f>
        <v>SE-I</v>
      </c>
      <c r="J8" t="str">
        <f>VLOOKUP($B8,'AREA DEFINITIONS, 1929-1975'!$A$2:$E$42,5,FALSE)</f>
        <v>2C</v>
      </c>
      <c r="K8">
        <f>VLOOKUP($B8,'AREA DEFINITIONS, 1929-1975'!$A$2:$F$42,6,FALSE)</f>
        <v>0</v>
      </c>
      <c r="L8">
        <f t="shared" si="0"/>
        <v>1161.7550000000001</v>
      </c>
    </row>
    <row r="9" spans="1:12" x14ac:dyDescent="0.3">
      <c r="A9">
        <v>1929</v>
      </c>
      <c r="B9" t="s">
        <v>7</v>
      </c>
      <c r="C9">
        <v>694</v>
      </c>
      <c r="D9">
        <v>40.799999999999997</v>
      </c>
      <c r="E9">
        <v>170</v>
      </c>
      <c r="F9">
        <v>54</v>
      </c>
      <c r="G9">
        <f>VLOOKUP($B9,'AREA DEFINITIONS, 1929-1975'!$A$2:$E$42,2,FALSE)</f>
        <v>2</v>
      </c>
      <c r="H9" t="str">
        <f>VLOOKUP($B9,'AREA DEFINITIONS, 1929-1975'!$A$2:$E$42,3,FALSE)</f>
        <v>SE Alaska</v>
      </c>
      <c r="I9" t="str">
        <f>VLOOKUP($B9,'AREA DEFINITIONS, 1929-1975'!$A$2:$E$42,4,FALSE)</f>
        <v>SE-O</v>
      </c>
      <c r="J9" t="str">
        <f>VLOOKUP($B9,'AREA DEFINITIONS, 1929-1975'!$A$2:$E$42,5,FALSE)</f>
        <v>2C</v>
      </c>
      <c r="K9">
        <f>VLOOKUP($B9,'AREA DEFINITIONS, 1929-1975'!$A$2:$F$42,6,FALSE)</f>
        <v>0</v>
      </c>
      <c r="L9">
        <f t="shared" si="0"/>
        <v>461.51000000000005</v>
      </c>
    </row>
    <row r="10" spans="1:12" x14ac:dyDescent="0.3">
      <c r="A10">
        <v>1929</v>
      </c>
      <c r="B10" t="s">
        <v>11</v>
      </c>
      <c r="C10">
        <v>488</v>
      </c>
      <c r="D10">
        <v>38.700000000000003</v>
      </c>
      <c r="E10">
        <v>126</v>
      </c>
      <c r="F10">
        <v>33</v>
      </c>
      <c r="G10">
        <f>VLOOKUP($B10,'AREA DEFINITIONS, 1929-1975'!$A$2:$E$42,2,FALSE)</f>
        <v>2</v>
      </c>
      <c r="H10" t="str">
        <f>VLOOKUP($B10,'AREA DEFINITIONS, 1929-1975'!$A$2:$E$42,3,FALSE)</f>
        <v>SE Alaska</v>
      </c>
      <c r="I10" t="str">
        <f>VLOOKUP($B10,'AREA DEFINITIONS, 1929-1975'!$A$2:$E$42,4,FALSE)</f>
        <v>SE-I</v>
      </c>
      <c r="J10" t="str">
        <f>VLOOKUP($B10,'AREA DEFINITIONS, 1929-1975'!$A$2:$E$42,5,FALSE)</f>
        <v>2C</v>
      </c>
      <c r="K10">
        <f>VLOOKUP($B10,'AREA DEFINITIONS, 1929-1975'!$A$2:$F$42,6,FALSE)</f>
        <v>0</v>
      </c>
      <c r="L10">
        <f t="shared" si="0"/>
        <v>324.52000000000004</v>
      </c>
    </row>
    <row r="11" spans="1:12" x14ac:dyDescent="0.3">
      <c r="A11">
        <v>1929</v>
      </c>
      <c r="B11" t="s">
        <v>8</v>
      </c>
      <c r="C11">
        <v>115</v>
      </c>
      <c r="D11">
        <v>42.6</v>
      </c>
      <c r="E11">
        <v>27</v>
      </c>
      <c r="F11">
        <v>96</v>
      </c>
      <c r="G11">
        <f>VLOOKUP($B11,'AREA DEFINITIONS, 1929-1975'!$A$2:$E$42,2,FALSE)</f>
        <v>2</v>
      </c>
      <c r="H11" t="str">
        <f>VLOOKUP($B11,'AREA DEFINITIONS, 1929-1975'!$A$2:$E$42,3,FALSE)</f>
        <v>SE Alaska</v>
      </c>
      <c r="I11" t="str">
        <f>VLOOKUP($B11,'AREA DEFINITIONS, 1929-1975'!$A$2:$E$42,4,FALSE)</f>
        <v>SE-O</v>
      </c>
      <c r="J11" t="str">
        <f>VLOOKUP($B11,'AREA DEFINITIONS, 1929-1975'!$A$2:$E$42,5,FALSE)</f>
        <v>2C</v>
      </c>
      <c r="K11">
        <f>VLOOKUP($B11,'AREA DEFINITIONS, 1929-1975'!$A$2:$F$42,6,FALSE)</f>
        <v>0</v>
      </c>
      <c r="L11">
        <f t="shared" si="0"/>
        <v>76.475000000000023</v>
      </c>
    </row>
    <row r="12" spans="1:12" x14ac:dyDescent="0.3">
      <c r="A12">
        <v>1929</v>
      </c>
      <c r="B12" t="s">
        <v>12</v>
      </c>
      <c r="C12">
        <v>1147</v>
      </c>
      <c r="D12">
        <v>39.200000000000003</v>
      </c>
      <c r="E12">
        <v>293</v>
      </c>
      <c r="F12">
        <v>3</v>
      </c>
      <c r="G12">
        <f>VLOOKUP($B12,'AREA DEFINITIONS, 1929-1975'!$A$2:$E$42,2,FALSE)</f>
        <v>2</v>
      </c>
      <c r="H12" t="str">
        <f>VLOOKUP($B12,'AREA DEFINITIONS, 1929-1975'!$A$2:$E$42,3,FALSE)</f>
        <v>SE Alaska</v>
      </c>
      <c r="I12" t="str">
        <f>VLOOKUP($B12,'AREA DEFINITIONS, 1929-1975'!$A$2:$E$42,4,FALSE)</f>
        <v>SE-I</v>
      </c>
      <c r="J12" t="str">
        <f>VLOOKUP($B12,'AREA DEFINITIONS, 1929-1975'!$A$2:$E$42,5,FALSE)</f>
        <v>2C</v>
      </c>
      <c r="K12">
        <f>VLOOKUP($B12,'AREA DEFINITIONS, 1929-1975'!$A$2:$F$42,6,FALSE)</f>
        <v>0</v>
      </c>
      <c r="L12">
        <f t="shared" si="0"/>
        <v>762.755</v>
      </c>
    </row>
    <row r="13" spans="1:12" x14ac:dyDescent="0.3">
      <c r="A13">
        <v>1929</v>
      </c>
      <c r="B13" t="s">
        <v>14</v>
      </c>
      <c r="C13">
        <v>1024</v>
      </c>
      <c r="D13">
        <v>57.2</v>
      </c>
      <c r="E13">
        <v>179</v>
      </c>
      <c r="F13">
        <v>34</v>
      </c>
      <c r="G13" t="str">
        <f>VLOOKUP($B13,'AREA DEFINITIONS, 1929-1975'!$A$2:$E$42,2,FALSE)</f>
        <v>3A</v>
      </c>
      <c r="H13" t="str">
        <f>VLOOKUP($B13,'AREA DEFINITIONS, 1929-1975'!$A$2:$E$42,3,FALSE)</f>
        <v>Yakutat</v>
      </c>
      <c r="I13" t="str">
        <f>VLOOKUP($B13,'AREA DEFINITIONS, 1929-1975'!$A$2:$E$42,4,FALSE)</f>
        <v>Yakutat</v>
      </c>
      <c r="J13" t="str">
        <f>VLOOKUP($B13,'AREA DEFINITIONS, 1929-1975'!$A$2:$E$42,5,FALSE)</f>
        <v>3A</v>
      </c>
      <c r="K13">
        <f>VLOOKUP($B13,'AREA DEFINITIONS, 1929-1975'!$A$2:$F$42,6,FALSE)</f>
        <v>0</v>
      </c>
      <c r="L13">
        <f t="shared" si="0"/>
        <v>680.96</v>
      </c>
    </row>
    <row r="14" spans="1:12" x14ac:dyDescent="0.3">
      <c r="A14">
        <v>1929</v>
      </c>
      <c r="B14">
        <v>19</v>
      </c>
      <c r="C14">
        <v>979</v>
      </c>
      <c r="D14">
        <v>60.6</v>
      </c>
      <c r="E14">
        <v>161</v>
      </c>
      <c r="F14">
        <v>65</v>
      </c>
      <c r="G14" t="str">
        <f>VLOOKUP($B14,'AREA DEFINITIONS, 1929-1975'!$A$2:$E$42,2,FALSE)</f>
        <v>3A</v>
      </c>
      <c r="H14" t="str">
        <f>VLOOKUP($B14,'AREA DEFINITIONS, 1929-1975'!$A$2:$E$42,3,FALSE)</f>
        <v>Yakutat</v>
      </c>
      <c r="I14" t="str">
        <f>VLOOKUP($B14,'AREA DEFINITIONS, 1929-1975'!$A$2:$E$42,4,FALSE)</f>
        <v>Yakutat</v>
      </c>
      <c r="J14" t="str">
        <f>VLOOKUP($B14,'AREA DEFINITIONS, 1929-1975'!$A$2:$E$42,5,FALSE)</f>
        <v>3A</v>
      </c>
      <c r="K14">
        <f>VLOOKUP($B14,'AREA DEFINITIONS, 1929-1975'!$A$2:$F$42,6,FALSE)</f>
        <v>0</v>
      </c>
      <c r="L14">
        <f t="shared" si="0"/>
        <v>651.03500000000008</v>
      </c>
    </row>
    <row r="15" spans="1:12" x14ac:dyDescent="0.3">
      <c r="A15">
        <v>1929</v>
      </c>
      <c r="B15">
        <v>20</v>
      </c>
      <c r="C15">
        <v>1579</v>
      </c>
      <c r="D15">
        <v>66.099999999999994</v>
      </c>
      <c r="E15">
        <v>239</v>
      </c>
      <c r="F15">
        <v>54</v>
      </c>
      <c r="G15" t="str">
        <f>VLOOKUP($B15,'AREA DEFINITIONS, 1929-1975'!$A$2:$E$42,2,FALSE)</f>
        <v>3A</v>
      </c>
      <c r="H15" t="str">
        <f>VLOOKUP($B15,'AREA DEFINITIONS, 1929-1975'!$A$2:$E$42,3,FALSE)</f>
        <v>Yakutat</v>
      </c>
      <c r="I15" t="str">
        <f>VLOOKUP($B15,'AREA DEFINITIONS, 1929-1975'!$A$2:$E$42,4,FALSE)</f>
        <v>Yakutat</v>
      </c>
      <c r="J15" t="str">
        <f>VLOOKUP($B15,'AREA DEFINITIONS, 1929-1975'!$A$2:$E$42,5,FALSE)</f>
        <v>3A</v>
      </c>
      <c r="K15">
        <f>VLOOKUP($B15,'AREA DEFINITIONS, 1929-1975'!$A$2:$F$42,6,FALSE)</f>
        <v>0</v>
      </c>
      <c r="L15">
        <f t="shared" si="0"/>
        <v>1050.0350000000001</v>
      </c>
    </row>
    <row r="16" spans="1:12" x14ac:dyDescent="0.3">
      <c r="A16">
        <v>1929</v>
      </c>
      <c r="B16">
        <v>21</v>
      </c>
      <c r="C16">
        <v>1148</v>
      </c>
      <c r="D16">
        <v>64.099999999999994</v>
      </c>
      <c r="E16">
        <v>179</v>
      </c>
      <c r="F16">
        <v>42</v>
      </c>
      <c r="G16" t="str">
        <f>VLOOKUP($B16,'AREA DEFINITIONS, 1929-1975'!$A$2:$E$42,2,FALSE)</f>
        <v>3A</v>
      </c>
      <c r="H16" t="str">
        <f>VLOOKUP($B16,'AREA DEFINITIONS, 1929-1975'!$A$2:$E$42,3,FALSE)</f>
        <v>Yakutat</v>
      </c>
      <c r="I16" t="str">
        <f>VLOOKUP($B16,'AREA DEFINITIONS, 1929-1975'!$A$2:$E$42,4,FALSE)</f>
        <v>Yakutat</v>
      </c>
      <c r="J16" t="str">
        <f>VLOOKUP($B16,'AREA DEFINITIONS, 1929-1975'!$A$2:$E$42,5,FALSE)</f>
        <v>3A</v>
      </c>
      <c r="K16">
        <f>VLOOKUP($B16,'AREA DEFINITIONS, 1929-1975'!$A$2:$F$42,6,FALSE)</f>
        <v>0</v>
      </c>
      <c r="L16">
        <f t="shared" si="0"/>
        <v>763.42000000000019</v>
      </c>
    </row>
    <row r="17" spans="1:12" x14ac:dyDescent="0.3">
      <c r="A17">
        <v>1929</v>
      </c>
      <c r="B17">
        <v>22</v>
      </c>
      <c r="C17">
        <v>1266</v>
      </c>
      <c r="D17">
        <v>91.1</v>
      </c>
      <c r="E17">
        <v>139</v>
      </c>
      <c r="F17">
        <v>62</v>
      </c>
      <c r="G17" t="str">
        <f>VLOOKUP($B17,'AREA DEFINITIONS, 1929-1975'!$A$2:$E$42,2,FALSE)</f>
        <v>3A</v>
      </c>
      <c r="H17" t="str">
        <f>VLOOKUP($B17,'AREA DEFINITIONS, 1929-1975'!$A$2:$E$42,3,FALSE)</f>
        <v>Yakutat</v>
      </c>
      <c r="I17" t="str">
        <f>VLOOKUP($B17,'AREA DEFINITIONS, 1929-1975'!$A$2:$E$42,4,FALSE)</f>
        <v>Yakutat</v>
      </c>
      <c r="J17" t="str">
        <f>VLOOKUP($B17,'AREA DEFINITIONS, 1929-1975'!$A$2:$E$42,5,FALSE)</f>
        <v>3A</v>
      </c>
      <c r="K17">
        <f>VLOOKUP($B17,'AREA DEFINITIONS, 1929-1975'!$A$2:$F$42,6,FALSE)</f>
        <v>0</v>
      </c>
      <c r="L17">
        <f t="shared" si="0"/>
        <v>841.8900000000001</v>
      </c>
    </row>
    <row r="18" spans="1:12" x14ac:dyDescent="0.3">
      <c r="A18">
        <v>1929</v>
      </c>
      <c r="B18">
        <v>23</v>
      </c>
      <c r="C18">
        <v>945</v>
      </c>
      <c r="D18">
        <v>74.400000000000006</v>
      </c>
      <c r="E18">
        <v>127</v>
      </c>
      <c r="F18">
        <v>36</v>
      </c>
      <c r="G18" t="str">
        <f>VLOOKUP($B18,'AREA DEFINITIONS, 1929-1975'!$A$2:$E$42,2,FALSE)</f>
        <v>3A</v>
      </c>
      <c r="H18" t="str">
        <f>VLOOKUP($B18,'AREA DEFINITIONS, 1929-1975'!$A$2:$E$42,3,FALSE)</f>
        <v>Yakutat</v>
      </c>
      <c r="I18" t="str">
        <f>VLOOKUP($B18,'AREA DEFINITIONS, 1929-1975'!$A$2:$E$42,4,FALSE)</f>
        <v>Yakutat</v>
      </c>
      <c r="J18" t="str">
        <f>VLOOKUP($B18,'AREA DEFINITIONS, 1929-1975'!$A$2:$E$42,5,FALSE)</f>
        <v>3A</v>
      </c>
      <c r="K18" t="str">
        <f>VLOOKUP($B18,'AREA DEFINITIONS, 1929-1975'!$A$2:$F$42,6,FALSE)</f>
        <v>POW</v>
      </c>
      <c r="L18">
        <f t="shared" si="0"/>
        <v>628.42500000000018</v>
      </c>
    </row>
    <row r="19" spans="1:12" x14ac:dyDescent="0.3">
      <c r="A19">
        <v>1929</v>
      </c>
      <c r="B19">
        <v>24</v>
      </c>
      <c r="C19">
        <v>2142</v>
      </c>
      <c r="D19">
        <v>10</v>
      </c>
      <c r="E19">
        <v>306</v>
      </c>
      <c r="F19">
        <v>39</v>
      </c>
      <c r="G19" t="str">
        <f>VLOOKUP($B19,'AREA DEFINITIONS, 1929-1975'!$A$2:$E$42,2,FALSE)</f>
        <v>3A</v>
      </c>
      <c r="H19" t="str">
        <f>VLOOKUP($B19,'AREA DEFINITIONS, 1929-1975'!$A$2:$E$42,3,FALSE)</f>
        <v>Kodiak</v>
      </c>
      <c r="I19" t="str">
        <f>VLOOKUP($B19,'AREA DEFINITIONS, 1929-1975'!$A$2:$E$42,4,FALSE)</f>
        <v>Kodiak</v>
      </c>
      <c r="J19" t="str">
        <f>VLOOKUP($B19,'AREA DEFINITIONS, 1929-1975'!$A$2:$E$42,5,FALSE)</f>
        <v>3A</v>
      </c>
      <c r="K19" t="str">
        <f>VLOOKUP($B19,'AREA DEFINITIONS, 1929-1975'!$A$2:$F$42,6,FALSE)</f>
        <v>POW</v>
      </c>
      <c r="L19">
        <f t="shared" si="0"/>
        <v>1424.43</v>
      </c>
    </row>
    <row r="20" spans="1:12" x14ac:dyDescent="0.3">
      <c r="A20">
        <v>1929</v>
      </c>
      <c r="B20">
        <v>25</v>
      </c>
      <c r="C20">
        <v>3307</v>
      </c>
      <c r="D20">
        <v>66.400000000000006</v>
      </c>
      <c r="E20">
        <v>496</v>
      </c>
      <c r="F20">
        <v>36</v>
      </c>
      <c r="G20" t="str">
        <f>VLOOKUP($B20,'AREA DEFINITIONS, 1929-1975'!$A$2:$E$42,2,FALSE)</f>
        <v>3A</v>
      </c>
      <c r="H20" t="str">
        <f>VLOOKUP($B20,'AREA DEFINITIONS, 1929-1975'!$A$2:$E$42,3,FALSE)</f>
        <v>Kodiak</v>
      </c>
      <c r="I20" t="str">
        <f>VLOOKUP($B20,'AREA DEFINITIONS, 1929-1975'!$A$2:$E$42,4,FALSE)</f>
        <v>Kodiak</v>
      </c>
      <c r="J20" t="str">
        <f>VLOOKUP($B20,'AREA DEFINITIONS, 1929-1975'!$A$2:$E$42,5,FALSE)</f>
        <v>3A</v>
      </c>
      <c r="K20">
        <f>VLOOKUP($B20,'AREA DEFINITIONS, 1929-1975'!$A$2:$F$42,6,FALSE)</f>
        <v>0</v>
      </c>
      <c r="L20">
        <f t="shared" si="0"/>
        <v>2199.1550000000002</v>
      </c>
    </row>
    <row r="21" spans="1:12" x14ac:dyDescent="0.3">
      <c r="A21">
        <v>1929</v>
      </c>
      <c r="B21">
        <v>26</v>
      </c>
      <c r="C21">
        <v>3753</v>
      </c>
      <c r="D21">
        <v>79.3</v>
      </c>
      <c r="E21">
        <v>473</v>
      </c>
      <c r="F21">
        <v>41</v>
      </c>
      <c r="G21" t="str">
        <f>VLOOKUP($B21,'AREA DEFINITIONS, 1929-1975'!$A$2:$E$42,2,FALSE)</f>
        <v>3A</v>
      </c>
      <c r="H21" t="str">
        <f>VLOOKUP($B21,'AREA DEFINITIONS, 1929-1975'!$A$2:$E$42,3,FALSE)</f>
        <v>Kodiak</v>
      </c>
      <c r="I21" t="str">
        <f>VLOOKUP($B21,'AREA DEFINITIONS, 1929-1975'!$A$2:$E$42,4,FALSE)</f>
        <v>Kodiak</v>
      </c>
      <c r="J21" t="str">
        <f>VLOOKUP($B21,'AREA DEFINITIONS, 1929-1975'!$A$2:$E$42,5,FALSE)</f>
        <v>3A</v>
      </c>
      <c r="K21">
        <f>VLOOKUP($B21,'AREA DEFINITIONS, 1929-1975'!$A$2:$F$42,6,FALSE)</f>
        <v>0</v>
      </c>
      <c r="L21">
        <f t="shared" si="0"/>
        <v>2495.7450000000003</v>
      </c>
    </row>
    <row r="22" spans="1:12" x14ac:dyDescent="0.3">
      <c r="A22">
        <v>1929</v>
      </c>
      <c r="B22">
        <v>27</v>
      </c>
      <c r="C22">
        <v>2339</v>
      </c>
      <c r="D22">
        <v>61.1</v>
      </c>
      <c r="E22">
        <v>383</v>
      </c>
      <c r="F22">
        <v>57</v>
      </c>
      <c r="G22" t="str">
        <f>VLOOKUP($B22,'AREA DEFINITIONS, 1929-1975'!$A$2:$E$42,2,FALSE)</f>
        <v>3A</v>
      </c>
      <c r="H22" t="str">
        <f>VLOOKUP($B22,'AREA DEFINITIONS, 1929-1975'!$A$2:$E$42,3,FALSE)</f>
        <v>Kodiak</v>
      </c>
      <c r="I22" t="str">
        <f>VLOOKUP($B22,'AREA DEFINITIONS, 1929-1975'!$A$2:$E$42,4,FALSE)</f>
        <v>Kodiak</v>
      </c>
      <c r="J22" t="str">
        <f>VLOOKUP($B22,'AREA DEFINITIONS, 1929-1975'!$A$2:$E$42,5,FALSE)</f>
        <v>3A</v>
      </c>
      <c r="K22">
        <f>VLOOKUP($B22,'AREA DEFINITIONS, 1929-1975'!$A$2:$F$42,6,FALSE)</f>
        <v>0</v>
      </c>
      <c r="L22">
        <f t="shared" si="0"/>
        <v>1555.4350000000002</v>
      </c>
    </row>
    <row r="23" spans="1:12" x14ac:dyDescent="0.3">
      <c r="A23">
        <v>1929</v>
      </c>
      <c r="B23">
        <v>28</v>
      </c>
      <c r="C23">
        <v>3876</v>
      </c>
      <c r="D23">
        <v>69.7</v>
      </c>
      <c r="E23">
        <v>556</v>
      </c>
      <c r="F23">
        <v>49</v>
      </c>
      <c r="G23" t="str">
        <f>VLOOKUP($B23,'AREA DEFINITIONS, 1929-1975'!$A$2:$E$42,2,FALSE)</f>
        <v>3A</v>
      </c>
      <c r="H23" t="str">
        <f>VLOOKUP($B23,'AREA DEFINITIONS, 1929-1975'!$A$2:$E$42,3,FALSE)</f>
        <v>Kodiak</v>
      </c>
      <c r="I23" t="str">
        <f>VLOOKUP($B23,'AREA DEFINITIONS, 1929-1975'!$A$2:$E$42,4,FALSE)</f>
        <v>Kodiak</v>
      </c>
      <c r="J23" t="str">
        <f>VLOOKUP($B23,'AREA DEFINITIONS, 1929-1975'!$A$2:$E$42,5,FALSE)</f>
        <v>3A</v>
      </c>
      <c r="K23">
        <f>VLOOKUP($B23,'AREA DEFINITIONS, 1929-1975'!$A$2:$F$42,6,FALSE)</f>
        <v>0</v>
      </c>
      <c r="L23">
        <f t="shared" si="0"/>
        <v>2577.54</v>
      </c>
    </row>
    <row r="24" spans="1:12" x14ac:dyDescent="0.3">
      <c r="A24">
        <v>1929</v>
      </c>
      <c r="B24">
        <v>29</v>
      </c>
      <c r="C24">
        <v>3737</v>
      </c>
      <c r="D24">
        <v>81.5</v>
      </c>
      <c r="E24">
        <v>459</v>
      </c>
      <c r="F24">
        <v>44</v>
      </c>
      <c r="G24" t="str">
        <f>VLOOKUP($B24,'AREA DEFINITIONS, 1929-1975'!$A$2:$E$42,2,FALSE)</f>
        <v>3A</v>
      </c>
      <c r="H24" t="str">
        <f>VLOOKUP($B24,'AREA DEFINITIONS, 1929-1975'!$A$2:$E$42,3,FALSE)</f>
        <v>Chirikof</v>
      </c>
      <c r="I24" t="str">
        <f>VLOOKUP($B24,'AREA DEFINITIONS, 1929-1975'!$A$2:$E$42,4,FALSE)</f>
        <v>Chirikof</v>
      </c>
      <c r="J24" t="str">
        <f>VLOOKUP($B24,'AREA DEFINITIONS, 1929-1975'!$A$2:$E$42,5,FALSE)</f>
        <v>3A</v>
      </c>
      <c r="K24">
        <f>VLOOKUP($B24,'AREA DEFINITIONS, 1929-1975'!$A$2:$F$42,6,FALSE)</f>
        <v>0</v>
      </c>
      <c r="L24">
        <f t="shared" si="0"/>
        <v>2485.105</v>
      </c>
    </row>
    <row r="25" spans="1:12" x14ac:dyDescent="0.3">
      <c r="A25">
        <v>1929</v>
      </c>
      <c r="B25">
        <v>30</v>
      </c>
      <c r="C25">
        <v>2458</v>
      </c>
      <c r="D25">
        <v>71.599999999999994</v>
      </c>
      <c r="E25">
        <v>343</v>
      </c>
      <c r="F25">
        <v>40</v>
      </c>
      <c r="G25" t="str">
        <f>VLOOKUP($B25,'AREA DEFINITIONS, 1929-1975'!$A$2:$E$42,2,FALSE)</f>
        <v>3A</v>
      </c>
      <c r="H25" t="str">
        <f>VLOOKUP($B25,'AREA DEFINITIONS, 1929-1975'!$A$2:$E$42,3,FALSE)</f>
        <v>Chirikof</v>
      </c>
      <c r="I25" t="str">
        <f>VLOOKUP($B25,'AREA DEFINITIONS, 1929-1975'!$A$2:$E$42,4,FALSE)</f>
        <v>Chirikof</v>
      </c>
      <c r="J25" t="str">
        <f>VLOOKUP($B25,'AREA DEFINITIONS, 1929-1975'!$A$2:$E$42,5,FALSE)</f>
        <v>3A</v>
      </c>
      <c r="K25">
        <f>VLOOKUP($B25,'AREA DEFINITIONS, 1929-1975'!$A$2:$F$42,6,FALSE)</f>
        <v>0</v>
      </c>
      <c r="L25">
        <f t="shared" si="0"/>
        <v>1634.5700000000002</v>
      </c>
    </row>
    <row r="26" spans="1:12" x14ac:dyDescent="0.3">
      <c r="A26">
        <v>1929</v>
      </c>
      <c r="B26">
        <v>31</v>
      </c>
      <c r="C26">
        <v>590</v>
      </c>
      <c r="D26">
        <v>11.2</v>
      </c>
      <c r="E26">
        <v>83</v>
      </c>
      <c r="F26">
        <v>65</v>
      </c>
      <c r="G26" t="str">
        <f>VLOOKUP($B26,'AREA DEFINITIONS, 1929-1975'!$A$2:$E$42,2,FALSE)</f>
        <v>3A</v>
      </c>
      <c r="H26" t="str">
        <f>VLOOKUP($B26,'AREA DEFINITIONS, 1929-1975'!$A$2:$E$42,3,FALSE)</f>
        <v>Chirikof</v>
      </c>
      <c r="I26" t="str">
        <f>VLOOKUP($B26,'AREA DEFINITIONS, 1929-1975'!$A$2:$E$42,4,FALSE)</f>
        <v>Chirikof</v>
      </c>
      <c r="J26" t="str">
        <f>VLOOKUP($B26,'AREA DEFINITIONS, 1929-1975'!$A$2:$E$42,5,FALSE)</f>
        <v>3A</v>
      </c>
      <c r="K26">
        <f>VLOOKUP($B26,'AREA DEFINITIONS, 1929-1975'!$A$2:$F$42,6,FALSE)</f>
        <v>0</v>
      </c>
      <c r="L26">
        <f t="shared" si="0"/>
        <v>392.35</v>
      </c>
    </row>
    <row r="27" spans="1:12" x14ac:dyDescent="0.3">
      <c r="A27">
        <v>1929</v>
      </c>
      <c r="B27">
        <v>32</v>
      </c>
      <c r="C27">
        <v>1724</v>
      </c>
      <c r="D27">
        <v>74.5</v>
      </c>
      <c r="E27">
        <v>231</v>
      </c>
      <c r="F27">
        <v>72</v>
      </c>
      <c r="G27" t="str">
        <f>VLOOKUP($B27,'AREA DEFINITIONS, 1929-1975'!$A$2:$E$42,2,FALSE)</f>
        <v>3B</v>
      </c>
      <c r="H27" t="str">
        <f>VLOOKUP($B27,'AREA DEFINITIONS, 1929-1975'!$A$2:$E$42,3,FALSE)</f>
        <v>Shumagin</v>
      </c>
      <c r="I27" t="str">
        <f>VLOOKUP($B27,'AREA DEFINITIONS, 1929-1975'!$A$2:$E$42,4,FALSE)</f>
        <v>Shumagin</v>
      </c>
      <c r="J27" t="str">
        <f>VLOOKUP($B27,'AREA DEFINITIONS, 1929-1975'!$A$2:$E$42,5,FALSE)</f>
        <v>3B</v>
      </c>
      <c r="K27">
        <f>VLOOKUP($B27,'AREA DEFINITIONS, 1929-1975'!$A$2:$F$42,6,FALSE)</f>
        <v>0</v>
      </c>
      <c r="L27">
        <f t="shared" si="0"/>
        <v>1146.46</v>
      </c>
    </row>
    <row r="28" spans="1:12" x14ac:dyDescent="0.3">
      <c r="A28">
        <v>1929</v>
      </c>
      <c r="B28">
        <v>33</v>
      </c>
      <c r="C28">
        <v>238</v>
      </c>
      <c r="D28">
        <v>68.400000000000006</v>
      </c>
      <c r="E28">
        <v>35</v>
      </c>
      <c r="F28">
        <v>39</v>
      </c>
      <c r="G28" t="str">
        <f>VLOOKUP($B28,'AREA DEFINITIONS, 1929-1975'!$A$2:$E$42,2,FALSE)</f>
        <v>3B</v>
      </c>
      <c r="H28" t="str">
        <f>VLOOKUP($B28,'AREA DEFINITIONS, 1929-1975'!$A$2:$E$42,3,FALSE)</f>
        <v>Shumagin</v>
      </c>
      <c r="I28" t="str">
        <f>VLOOKUP($B28,'AREA DEFINITIONS, 1929-1975'!$A$2:$E$42,4,FALSE)</f>
        <v>Shumagin</v>
      </c>
      <c r="J28" t="str">
        <f>VLOOKUP($B28,'AREA DEFINITIONS, 1929-1975'!$A$2:$E$42,5,FALSE)</f>
        <v>3B</v>
      </c>
      <c r="K28">
        <f>VLOOKUP($B28,'AREA DEFINITIONS, 1929-1975'!$A$2:$F$42,6,FALSE)</f>
        <v>0</v>
      </c>
      <c r="L28">
        <f t="shared" si="0"/>
        <v>158.27000000000001</v>
      </c>
    </row>
    <row r="29" spans="1:12" x14ac:dyDescent="0.3">
      <c r="A29">
        <v>1929</v>
      </c>
      <c r="B29">
        <v>34</v>
      </c>
      <c r="C29">
        <v>87</v>
      </c>
      <c r="D29">
        <v>94.1</v>
      </c>
      <c r="E29">
        <v>9</v>
      </c>
      <c r="F29">
        <v>85</v>
      </c>
      <c r="G29" t="str">
        <f>VLOOKUP($B29,'AREA DEFINITIONS, 1929-1975'!$A$2:$E$42,2,FALSE)</f>
        <v>3B</v>
      </c>
      <c r="H29" t="str">
        <f>VLOOKUP($B29,'AREA DEFINITIONS, 1929-1975'!$A$2:$E$42,3,FALSE)</f>
        <v>Shumagin</v>
      </c>
      <c r="I29" t="str">
        <f>VLOOKUP($B29,'AREA DEFINITIONS, 1929-1975'!$A$2:$E$42,4,FALSE)</f>
        <v>Shumagin</v>
      </c>
      <c r="J29" t="str">
        <f>VLOOKUP($B29,'AREA DEFINITIONS, 1929-1975'!$A$2:$E$42,5,FALSE)</f>
        <v>3B</v>
      </c>
      <c r="K29">
        <f>VLOOKUP($B29,'AREA DEFINITIONS, 1929-1975'!$A$2:$F$42,6,FALSE)</f>
        <v>0</v>
      </c>
      <c r="L29">
        <f t="shared" si="0"/>
        <v>57.855000000000011</v>
      </c>
    </row>
    <row r="30" spans="1:12" x14ac:dyDescent="0.3">
      <c r="A30">
        <v>1929</v>
      </c>
      <c r="B30">
        <v>35</v>
      </c>
      <c r="C30">
        <v>16</v>
      </c>
      <c r="D30">
        <v>74.400000000000006</v>
      </c>
      <c r="E30">
        <v>2</v>
      </c>
      <c r="G30" t="str">
        <f>VLOOKUP($B30,'AREA DEFINITIONS, 1929-1975'!$A$2:$E$42,2,FALSE)</f>
        <v>3B</v>
      </c>
      <c r="H30" t="str">
        <f>VLOOKUP($B30,'AREA DEFINITIONS, 1929-1975'!$A$2:$E$42,3,FALSE)</f>
        <v>Shumagin</v>
      </c>
      <c r="I30" t="str">
        <f>VLOOKUP($B30,'AREA DEFINITIONS, 1929-1975'!$A$2:$E$42,4,FALSE)</f>
        <v>Shumagin</v>
      </c>
      <c r="J30" t="str">
        <f>VLOOKUP($B30,'AREA DEFINITIONS, 1929-1975'!$A$2:$E$42,5,FALSE)</f>
        <v>3B</v>
      </c>
      <c r="K30">
        <f>VLOOKUP($B30,'AREA DEFINITIONS, 1929-1975'!$A$2:$F$42,6,FALSE)</f>
        <v>0</v>
      </c>
      <c r="L30">
        <f t="shared" si="0"/>
        <v>10.64</v>
      </c>
    </row>
    <row r="31" spans="1:12" x14ac:dyDescent="0.3">
      <c r="A31">
        <v>1929</v>
      </c>
      <c r="B31">
        <v>36</v>
      </c>
      <c r="C31">
        <v>11</v>
      </c>
      <c r="D31">
        <v>74.3</v>
      </c>
      <c r="E31">
        <v>1</v>
      </c>
      <c r="G31" t="str">
        <f>VLOOKUP($B31,'AREA DEFINITIONS, 1929-1975'!$A$2:$E$42,2,FALSE)</f>
        <v>3B</v>
      </c>
      <c r="H31" t="str">
        <f>VLOOKUP($B31,'AREA DEFINITIONS, 1929-1975'!$A$2:$E$42,3,FALSE)</f>
        <v>Shumagin</v>
      </c>
      <c r="I31" t="str">
        <f>VLOOKUP($B31,'AREA DEFINITIONS, 1929-1975'!$A$2:$E$42,4,FALSE)</f>
        <v>Shumagin</v>
      </c>
      <c r="J31" t="str">
        <f>VLOOKUP($B31,'AREA DEFINITIONS, 1929-1975'!$A$2:$E$42,5,FALSE)</f>
        <v>3B</v>
      </c>
      <c r="K31">
        <f>VLOOKUP($B31,'AREA DEFINITIONS, 1929-1975'!$A$2:$F$42,6,FALSE)</f>
        <v>0</v>
      </c>
      <c r="L31">
        <f t="shared" si="0"/>
        <v>7.3150000000000004</v>
      </c>
    </row>
    <row r="32" spans="1:12" x14ac:dyDescent="0.3">
      <c r="A32">
        <v>1929</v>
      </c>
      <c r="B32">
        <v>37</v>
      </c>
      <c r="C32" t="s">
        <v>126</v>
      </c>
      <c r="D32" t="s">
        <v>126</v>
      </c>
      <c r="E32" t="s">
        <v>126</v>
      </c>
      <c r="F32" t="s">
        <v>126</v>
      </c>
      <c r="G32" t="str">
        <f>VLOOKUP($B32,'AREA DEFINITIONS, 1929-1975'!$A$2:$E$42,2,FALSE)</f>
        <v>3B</v>
      </c>
      <c r="H32" t="str">
        <f>VLOOKUP($B32,'AREA DEFINITIONS, 1929-1975'!$A$2:$E$42,3,FALSE)</f>
        <v>Shumagin</v>
      </c>
      <c r="I32" t="str">
        <f>VLOOKUP($B32,'AREA DEFINITIONS, 1929-1975'!$A$2:$E$42,4,FALSE)</f>
        <v>Shumagin</v>
      </c>
      <c r="J32" t="str">
        <f>VLOOKUP($B32,'AREA DEFINITIONS, 1929-1975'!$A$2:$E$42,5,FALSE)</f>
        <v>3B</v>
      </c>
      <c r="K32">
        <f>VLOOKUP($B32,'AREA DEFINITIONS, 1929-1975'!$A$2:$F$42,6,FALSE)</f>
        <v>0</v>
      </c>
      <c r="L32" t="str">
        <f t="shared" si="0"/>
        <v>NA</v>
      </c>
    </row>
    <row r="33" spans="1:12" x14ac:dyDescent="0.3">
      <c r="A33">
        <v>1929</v>
      </c>
      <c r="B33">
        <v>38</v>
      </c>
      <c r="C33" t="s">
        <v>126</v>
      </c>
      <c r="D33" t="s">
        <v>126</v>
      </c>
      <c r="E33" t="s">
        <v>126</v>
      </c>
      <c r="F33" t="s">
        <v>126</v>
      </c>
      <c r="G33" t="str">
        <f>VLOOKUP($B33,'AREA DEFINITIONS, 1929-1975'!$A$2:$E$42,2,FALSE)</f>
        <v>3B</v>
      </c>
      <c r="H33" t="str">
        <f>VLOOKUP($B33,'AREA DEFINITIONS, 1929-1975'!$A$2:$E$42,3,FALSE)</f>
        <v>Shumagin</v>
      </c>
      <c r="I33" t="str">
        <f>VLOOKUP($B33,'AREA DEFINITIONS, 1929-1975'!$A$2:$E$42,4,FALSE)</f>
        <v>Shumagin</v>
      </c>
      <c r="J33" t="str">
        <f>VLOOKUP($B33,'AREA DEFINITIONS, 1929-1975'!$A$2:$E$42,5,FALSE)</f>
        <v>3B</v>
      </c>
      <c r="K33">
        <f>VLOOKUP($B33,'AREA DEFINITIONS, 1929-1975'!$A$2:$F$42,6,FALSE)</f>
        <v>0</v>
      </c>
      <c r="L33" t="str">
        <f t="shared" si="0"/>
        <v>NA</v>
      </c>
    </row>
    <row r="34" spans="1:12" x14ac:dyDescent="0.3">
      <c r="A34">
        <v>1929</v>
      </c>
      <c r="B34">
        <v>39</v>
      </c>
      <c r="C34" t="s">
        <v>126</v>
      </c>
      <c r="D34" t="s">
        <v>126</v>
      </c>
      <c r="E34" t="s">
        <v>126</v>
      </c>
      <c r="F34" t="s">
        <v>126</v>
      </c>
      <c r="G34" t="str">
        <f>VLOOKUP($B34,'AREA DEFINITIONS, 1929-1975'!$A$2:$E$42,2,FALSE)</f>
        <v>3B</v>
      </c>
      <c r="H34" t="str">
        <f>VLOOKUP($B34,'AREA DEFINITIONS, 1929-1975'!$A$2:$E$42,3,FALSE)</f>
        <v>Aleutian</v>
      </c>
      <c r="I34" t="str">
        <f>VLOOKUP($B34,'AREA DEFINITIONS, 1929-1975'!$A$2:$E$42,4,FALSE)</f>
        <v>Aleutian</v>
      </c>
      <c r="J34" t="str">
        <f>VLOOKUP($B34,'AREA DEFINITIONS, 1929-1975'!$A$2:$E$42,5,FALSE)</f>
        <v>3B</v>
      </c>
      <c r="K34">
        <f>VLOOKUP($B34,'AREA DEFINITIONS, 1929-1975'!$A$2:$F$42,6,FALSE)</f>
        <v>0</v>
      </c>
      <c r="L34" t="str">
        <f t="shared" si="0"/>
        <v>NA</v>
      </c>
    </row>
    <row r="35" spans="1:12" x14ac:dyDescent="0.3">
      <c r="A35">
        <v>1929</v>
      </c>
      <c r="B35">
        <v>40</v>
      </c>
      <c r="C35" t="s">
        <v>126</v>
      </c>
      <c r="D35" t="s">
        <v>126</v>
      </c>
      <c r="E35" t="s">
        <v>126</v>
      </c>
      <c r="F35" t="s">
        <v>126</v>
      </c>
      <c r="G35" t="str">
        <f>VLOOKUP($B35,'AREA DEFINITIONS, 1929-1975'!$A$2:$E$42,2,FALSE)</f>
        <v>3B</v>
      </c>
      <c r="H35" t="str">
        <f>VLOOKUP($B35,'AREA DEFINITIONS, 1929-1975'!$A$2:$E$42,3,FALSE)</f>
        <v>Aleutian</v>
      </c>
      <c r="I35" t="str">
        <f>VLOOKUP($B35,'AREA DEFINITIONS, 1929-1975'!$A$2:$E$42,4,FALSE)</f>
        <v>Aleutian</v>
      </c>
      <c r="J35" t="str">
        <f>VLOOKUP($B35,'AREA DEFINITIONS, 1929-1975'!$A$2:$E$42,5,FALSE)</f>
        <v>3B</v>
      </c>
      <c r="K35">
        <f>VLOOKUP($B35,'AREA DEFINITIONS, 1929-1975'!$A$2:$F$42,6,FALSE)</f>
        <v>0</v>
      </c>
      <c r="L35" t="str">
        <f t="shared" si="0"/>
        <v>NA</v>
      </c>
    </row>
    <row r="36" spans="1:12" x14ac:dyDescent="0.3">
      <c r="A36">
        <v>1929</v>
      </c>
      <c r="B36">
        <v>41</v>
      </c>
      <c r="C36" t="s">
        <v>126</v>
      </c>
      <c r="D36" t="s">
        <v>126</v>
      </c>
      <c r="E36" t="s">
        <v>126</v>
      </c>
      <c r="F36" t="s">
        <v>126</v>
      </c>
      <c r="G36" t="str">
        <f>VLOOKUP($B36,'AREA DEFINITIONS, 1929-1975'!$A$2:$E$42,2,FALSE)</f>
        <v>3B</v>
      </c>
      <c r="H36" t="str">
        <f>VLOOKUP($B36,'AREA DEFINITIONS, 1929-1975'!$A$2:$E$42,3,FALSE)</f>
        <v>Aleutian</v>
      </c>
      <c r="I36" t="str">
        <f>VLOOKUP($B36,'AREA DEFINITIONS, 1929-1975'!$A$2:$E$42,4,FALSE)</f>
        <v>Aleutian</v>
      </c>
      <c r="J36" t="str">
        <f>VLOOKUP($B36,'AREA DEFINITIONS, 1929-1975'!$A$2:$E$42,5,FALSE)</f>
        <v>3B</v>
      </c>
      <c r="K36">
        <f>VLOOKUP($B36,'AREA DEFINITIONS, 1929-1975'!$A$2:$F$42,6,FALSE)</f>
        <v>0</v>
      </c>
      <c r="L36" t="str">
        <f t="shared" si="0"/>
        <v>NA</v>
      </c>
    </row>
    <row r="37" spans="1:12" x14ac:dyDescent="0.3">
      <c r="A37">
        <v>1929</v>
      </c>
      <c r="B37" t="s">
        <v>15</v>
      </c>
      <c r="C37" t="s">
        <v>126</v>
      </c>
      <c r="D37" t="s">
        <v>126</v>
      </c>
      <c r="E37" t="s">
        <v>126</v>
      </c>
      <c r="F37" t="s">
        <v>126</v>
      </c>
      <c r="G37" t="str">
        <f>VLOOKUP($B37,'AREA DEFINITIONS, 1929-1975'!$A$2:$E$42,2,FALSE)</f>
        <v>3C</v>
      </c>
      <c r="H37" t="str">
        <f>VLOOKUP($B37,'AREA DEFINITIONS, 1929-1975'!$A$2:$E$42,3,FALSE)</f>
        <v>Aleutian</v>
      </c>
      <c r="I37" t="str">
        <f>VLOOKUP($B37,'AREA DEFINITIONS, 1929-1975'!$A$2:$E$42,4,FALSE)</f>
        <v>Aleutian</v>
      </c>
      <c r="J37" t="str">
        <f>VLOOKUP($B37,'AREA DEFINITIONS, 1929-1975'!$A$2:$E$42,5,FALSE)</f>
        <v>3C</v>
      </c>
      <c r="K37">
        <f>VLOOKUP($B37,'AREA DEFINITIONS, 1929-1975'!$A$2:$F$42,6,FALSE)</f>
        <v>0</v>
      </c>
      <c r="L37" t="str">
        <f t="shared" si="0"/>
        <v>NA</v>
      </c>
    </row>
    <row r="38" spans="1:12" x14ac:dyDescent="0.3">
      <c r="A38">
        <v>1929</v>
      </c>
      <c r="B38" t="s">
        <v>16</v>
      </c>
      <c r="C38" t="s">
        <v>126</v>
      </c>
      <c r="D38" t="s">
        <v>126</v>
      </c>
      <c r="E38" t="s">
        <v>126</v>
      </c>
      <c r="F38" t="s">
        <v>126</v>
      </c>
      <c r="G38">
        <f>VLOOKUP($B38,'AREA DEFINITIONS, 1929-1975'!$A$2:$E$42,2,FALSE)</f>
        <v>4</v>
      </c>
      <c r="H38" t="str">
        <f>VLOOKUP($B38,'AREA DEFINITIONS, 1929-1975'!$A$2:$E$42,3,FALSE)</f>
        <v>Bering Sea</v>
      </c>
      <c r="I38" t="str">
        <f>VLOOKUP($B38,'AREA DEFINITIONS, 1929-1975'!$A$2:$E$42,4,FALSE)</f>
        <v>Bering Sea</v>
      </c>
      <c r="J38">
        <f>VLOOKUP($B38,'AREA DEFINITIONS, 1929-1975'!$A$2:$E$42,5,FALSE)</f>
        <v>4</v>
      </c>
      <c r="K38">
        <f>VLOOKUP($B38,'AREA DEFINITIONS, 1929-1975'!$A$2:$F$42,6,FALSE)</f>
        <v>0</v>
      </c>
      <c r="L38" t="str">
        <f t="shared" si="0"/>
        <v>NA</v>
      </c>
    </row>
    <row r="39" spans="1:12" x14ac:dyDescent="0.3">
      <c r="A39">
        <v>1929</v>
      </c>
      <c r="B39" t="s">
        <v>17</v>
      </c>
      <c r="C39" t="s">
        <v>126</v>
      </c>
      <c r="D39" t="s">
        <v>126</v>
      </c>
      <c r="E39" t="s">
        <v>126</v>
      </c>
      <c r="F39" t="s">
        <v>126</v>
      </c>
      <c r="G39">
        <f>VLOOKUP($B39,'AREA DEFINITIONS, 1929-1975'!$A$2:$E$42,2,FALSE)</f>
        <v>4</v>
      </c>
      <c r="H39" t="str">
        <f>VLOOKUP($B39,'AREA DEFINITIONS, 1929-1975'!$A$2:$E$42,3,FALSE)</f>
        <v>Bering Sea</v>
      </c>
      <c r="I39" t="str">
        <f>VLOOKUP($B39,'AREA DEFINITIONS, 1929-1975'!$A$2:$E$42,4,FALSE)</f>
        <v>Bering Sea</v>
      </c>
      <c r="J39">
        <f>VLOOKUP($B39,'AREA DEFINITIONS, 1929-1975'!$A$2:$E$42,5,FALSE)</f>
        <v>4</v>
      </c>
      <c r="K39">
        <f>VLOOKUP($B39,'AREA DEFINITIONS, 1929-1975'!$A$2:$F$42,6,FALSE)</f>
        <v>0</v>
      </c>
      <c r="L39" t="str">
        <f t="shared" si="0"/>
        <v>NA</v>
      </c>
    </row>
    <row r="40" spans="1:12" x14ac:dyDescent="0.3">
      <c r="A40">
        <v>1929</v>
      </c>
      <c r="B40" t="s">
        <v>18</v>
      </c>
      <c r="C40" t="s">
        <v>126</v>
      </c>
      <c r="D40" t="s">
        <v>126</v>
      </c>
      <c r="E40" t="s">
        <v>126</v>
      </c>
      <c r="F40" t="s">
        <v>126</v>
      </c>
      <c r="G40">
        <f>VLOOKUP($B40,'AREA DEFINITIONS, 1929-1975'!$A$2:$E$42,2,FALSE)</f>
        <v>4</v>
      </c>
      <c r="H40" t="str">
        <f>VLOOKUP($B40,'AREA DEFINITIONS, 1929-1975'!$A$2:$E$42,3,FALSE)</f>
        <v>Bering Sea</v>
      </c>
      <c r="I40" t="str">
        <f>VLOOKUP($B40,'AREA DEFINITIONS, 1929-1975'!$A$2:$E$42,4,FALSE)</f>
        <v>Bering Sea</v>
      </c>
      <c r="J40">
        <f>VLOOKUP($B40,'AREA DEFINITIONS, 1929-1975'!$A$2:$E$42,5,FALSE)</f>
        <v>4</v>
      </c>
      <c r="K40">
        <f>VLOOKUP($B40,'AREA DEFINITIONS, 1929-1975'!$A$2:$F$42,6,FALSE)</f>
        <v>0</v>
      </c>
      <c r="L40" t="str">
        <f t="shared" si="0"/>
        <v>NA</v>
      </c>
    </row>
    <row r="41" spans="1:12" x14ac:dyDescent="0.3">
      <c r="A41">
        <v>1929</v>
      </c>
      <c r="B41" t="s">
        <v>20</v>
      </c>
      <c r="C41" t="s">
        <v>126</v>
      </c>
      <c r="D41" t="s">
        <v>126</v>
      </c>
      <c r="E41" t="s">
        <v>126</v>
      </c>
      <c r="F41" t="s">
        <v>126</v>
      </c>
      <c r="G41">
        <f>VLOOKUP($B41,'AREA DEFINITIONS, 1929-1975'!$A$2:$E$42,2,FALSE)</f>
        <v>4</v>
      </c>
      <c r="H41" t="str">
        <f>VLOOKUP($B41,'AREA DEFINITIONS, 1929-1975'!$A$2:$E$42,3,FALSE)</f>
        <v>Bering Sea</v>
      </c>
      <c r="I41" t="str">
        <f>VLOOKUP($B41,'AREA DEFINITIONS, 1929-1975'!$A$2:$E$42,4,FALSE)</f>
        <v>Bering Sea</v>
      </c>
      <c r="J41">
        <f>VLOOKUP($B41,'AREA DEFINITIONS, 1929-1975'!$A$2:$E$42,5,FALSE)</f>
        <v>4</v>
      </c>
      <c r="K41">
        <f>VLOOKUP($B41,'AREA DEFINITIONS, 1929-1975'!$A$2:$F$42,6,FALSE)</f>
        <v>0</v>
      </c>
      <c r="L41" t="str">
        <f t="shared" si="0"/>
        <v>NA</v>
      </c>
    </row>
    <row r="42" spans="1:12" x14ac:dyDescent="0.3">
      <c r="A42">
        <v>1929</v>
      </c>
      <c r="B42" t="s">
        <v>21</v>
      </c>
      <c r="C42" t="s">
        <v>126</v>
      </c>
      <c r="D42" t="s">
        <v>126</v>
      </c>
      <c r="E42" t="s">
        <v>126</v>
      </c>
      <c r="F42" t="s">
        <v>126</v>
      </c>
      <c r="G42">
        <f>VLOOKUP($B42,'AREA DEFINITIONS, 1929-1975'!$A$2:$E$42,2,FALSE)</f>
        <v>4</v>
      </c>
      <c r="H42" t="str">
        <f>VLOOKUP($B42,'AREA DEFINITIONS, 1929-1975'!$A$2:$E$42,3,FALSE)</f>
        <v>Bering Sea</v>
      </c>
      <c r="I42" t="str">
        <f>VLOOKUP($B42,'AREA DEFINITIONS, 1929-1975'!$A$2:$E$42,4,FALSE)</f>
        <v>Bering Sea</v>
      </c>
      <c r="J42">
        <f>VLOOKUP($B42,'AREA DEFINITIONS, 1929-1975'!$A$2:$E$42,5,FALSE)</f>
        <v>4</v>
      </c>
      <c r="K42">
        <f>VLOOKUP($B42,'AREA DEFINITIONS, 1929-1975'!$A$2:$F$42,6,FALSE)</f>
        <v>0</v>
      </c>
      <c r="L42" t="str">
        <f t="shared" si="0"/>
        <v>NA</v>
      </c>
    </row>
    <row r="43" spans="1:12" x14ac:dyDescent="0.3">
      <c r="A43">
        <v>1929</v>
      </c>
      <c r="B43" t="s">
        <v>22</v>
      </c>
      <c r="C43" t="s">
        <v>126</v>
      </c>
      <c r="D43" t="s">
        <v>126</v>
      </c>
      <c r="E43" t="s">
        <v>126</v>
      </c>
      <c r="F43" t="s">
        <v>126</v>
      </c>
      <c r="G43">
        <f>VLOOKUP($B43,'AREA DEFINITIONS, 1929-1975'!$A$2:$E$42,2,FALSE)</f>
        <v>4</v>
      </c>
      <c r="H43" t="str">
        <f>VLOOKUP($B43,'AREA DEFINITIONS, 1929-1975'!$A$2:$E$42,3,FALSE)</f>
        <v>Bering Sea</v>
      </c>
      <c r="I43" t="str">
        <f>VLOOKUP($B43,'AREA DEFINITIONS, 1929-1975'!$A$2:$E$42,4,FALSE)</f>
        <v>Bering Sea</v>
      </c>
      <c r="J43">
        <f>VLOOKUP($B43,'AREA DEFINITIONS, 1929-1975'!$A$2:$E$42,5,FALSE)</f>
        <v>4</v>
      </c>
      <c r="K43">
        <f>VLOOKUP($B43,'AREA DEFINITIONS, 1929-1975'!$A$2:$F$42,6,FALSE)</f>
        <v>0</v>
      </c>
      <c r="L43" t="str">
        <f t="shared" si="0"/>
        <v>NA</v>
      </c>
    </row>
    <row r="44" spans="1:12" x14ac:dyDescent="0.3">
      <c r="A44">
        <f>A3+1</f>
        <v>1930</v>
      </c>
      <c r="B44" t="str">
        <f>B3</f>
        <v>14-O</v>
      </c>
      <c r="C44">
        <v>453</v>
      </c>
      <c r="D44">
        <v>33.6</v>
      </c>
      <c r="E44">
        <v>135</v>
      </c>
      <c r="F44">
        <v>62</v>
      </c>
      <c r="G44">
        <f>VLOOKUP($B44,'AREA DEFINITIONS, 1929-1975'!$A$2:$E$42,2,FALSE)</f>
        <v>2</v>
      </c>
      <c r="H44" t="str">
        <f>VLOOKUP($B44,'AREA DEFINITIONS, 1929-1975'!$A$2:$E$42,3,FALSE)</f>
        <v>SE Alaska</v>
      </c>
      <c r="I44" t="str">
        <f>VLOOKUP($B44,'AREA DEFINITIONS, 1929-1975'!$A$2:$E$42,4,FALSE)</f>
        <v>SE-O</v>
      </c>
      <c r="J44" t="str">
        <f>VLOOKUP($B44,'AREA DEFINITIONS, 1929-1975'!$A$2:$E$42,5,FALSE)</f>
        <v>2C</v>
      </c>
      <c r="K44">
        <f>VLOOKUP($B44,'AREA DEFINITIONS, 1929-1975'!$A$2:$F$42,6,FALSE)</f>
        <v>0</v>
      </c>
      <c r="L44">
        <f t="shared" si="0"/>
        <v>301.245</v>
      </c>
    </row>
    <row r="45" spans="1:12" x14ac:dyDescent="0.3">
      <c r="A45">
        <f t="shared" ref="A45:A108" si="1">A4+1</f>
        <v>1930</v>
      </c>
      <c r="B45" t="str">
        <f t="shared" ref="B45:B108" si="2">B4</f>
        <v>14-I</v>
      </c>
      <c r="C45">
        <v>920</v>
      </c>
      <c r="D45">
        <v>41.6</v>
      </c>
      <c r="E45">
        <v>221</v>
      </c>
      <c r="F45">
        <v>34</v>
      </c>
      <c r="G45">
        <f>VLOOKUP($B45,'AREA DEFINITIONS, 1929-1975'!$A$2:$E$42,2,FALSE)</f>
        <v>2</v>
      </c>
      <c r="H45" t="str">
        <f>VLOOKUP($B45,'AREA DEFINITIONS, 1929-1975'!$A$2:$E$42,3,FALSE)</f>
        <v>SE Alaska</v>
      </c>
      <c r="I45" t="str">
        <f>VLOOKUP($B45,'AREA DEFINITIONS, 1929-1975'!$A$2:$E$42,4,FALSE)</f>
        <v>SE-I</v>
      </c>
      <c r="J45" t="str">
        <f>VLOOKUP($B45,'AREA DEFINITIONS, 1929-1975'!$A$2:$E$42,5,FALSE)</f>
        <v>2C</v>
      </c>
      <c r="K45">
        <f>VLOOKUP($B45,'AREA DEFINITIONS, 1929-1975'!$A$2:$F$42,6,FALSE)</f>
        <v>0</v>
      </c>
      <c r="L45">
        <f t="shared" si="0"/>
        <v>611.80000000000018</v>
      </c>
    </row>
    <row r="46" spans="1:12" x14ac:dyDescent="0.3">
      <c r="A46">
        <f t="shared" si="1"/>
        <v>1930</v>
      </c>
      <c r="B46" t="str">
        <f t="shared" si="2"/>
        <v>15-O</v>
      </c>
      <c r="C46">
        <v>1601</v>
      </c>
      <c r="D46">
        <v>37.700000000000003</v>
      </c>
      <c r="E46">
        <v>425</v>
      </c>
      <c r="F46">
        <v>48</v>
      </c>
      <c r="G46">
        <f>VLOOKUP($B46,'AREA DEFINITIONS, 1929-1975'!$A$2:$E$42,2,FALSE)</f>
        <v>2</v>
      </c>
      <c r="H46" t="str">
        <f>VLOOKUP($B46,'AREA DEFINITIONS, 1929-1975'!$A$2:$E$42,3,FALSE)</f>
        <v>SE Alaska</v>
      </c>
      <c r="I46" t="str">
        <f>VLOOKUP($B46,'AREA DEFINITIONS, 1929-1975'!$A$2:$E$42,4,FALSE)</f>
        <v>SE-O</v>
      </c>
      <c r="J46" t="str">
        <f>VLOOKUP($B46,'AREA DEFINITIONS, 1929-1975'!$A$2:$E$42,5,FALSE)</f>
        <v>2C</v>
      </c>
      <c r="K46">
        <f>VLOOKUP($B46,'AREA DEFINITIONS, 1929-1975'!$A$2:$F$42,6,FALSE)</f>
        <v>0</v>
      </c>
      <c r="L46">
        <f t="shared" si="0"/>
        <v>1064.665</v>
      </c>
    </row>
    <row r="47" spans="1:12" x14ac:dyDescent="0.3">
      <c r="A47">
        <f t="shared" si="1"/>
        <v>1930</v>
      </c>
      <c r="B47" t="str">
        <f t="shared" si="2"/>
        <v>15-I</v>
      </c>
      <c r="C47">
        <v>437</v>
      </c>
      <c r="D47">
        <v>33</v>
      </c>
      <c r="E47">
        <v>132</v>
      </c>
      <c r="F47">
        <v>16</v>
      </c>
      <c r="G47">
        <f>VLOOKUP($B47,'AREA DEFINITIONS, 1929-1975'!$A$2:$E$42,2,FALSE)</f>
        <v>2</v>
      </c>
      <c r="H47" t="str">
        <f>VLOOKUP($B47,'AREA DEFINITIONS, 1929-1975'!$A$2:$E$42,3,FALSE)</f>
        <v>SE Alaska</v>
      </c>
      <c r="I47" t="str">
        <f>VLOOKUP($B47,'AREA DEFINITIONS, 1929-1975'!$A$2:$E$42,4,FALSE)</f>
        <v>SE-I</v>
      </c>
      <c r="J47" t="str">
        <f>VLOOKUP($B47,'AREA DEFINITIONS, 1929-1975'!$A$2:$E$42,5,FALSE)</f>
        <v>2C</v>
      </c>
      <c r="K47">
        <f>VLOOKUP($B47,'AREA DEFINITIONS, 1929-1975'!$A$2:$F$42,6,FALSE)</f>
        <v>0</v>
      </c>
      <c r="L47">
        <f t="shared" si="0"/>
        <v>290.60500000000002</v>
      </c>
    </row>
    <row r="48" spans="1:12" x14ac:dyDescent="0.3">
      <c r="A48">
        <f t="shared" si="1"/>
        <v>1930</v>
      </c>
      <c r="B48" t="str">
        <f t="shared" si="2"/>
        <v>16-O</v>
      </c>
      <c r="C48">
        <v>1430</v>
      </c>
      <c r="D48">
        <v>40.1</v>
      </c>
      <c r="E48">
        <v>357</v>
      </c>
      <c r="F48">
        <v>51</v>
      </c>
      <c r="G48">
        <f>VLOOKUP($B48,'AREA DEFINITIONS, 1929-1975'!$A$2:$E$42,2,FALSE)</f>
        <v>2</v>
      </c>
      <c r="H48" t="str">
        <f>VLOOKUP($B48,'AREA DEFINITIONS, 1929-1975'!$A$2:$E$42,3,FALSE)</f>
        <v>SE Alaska</v>
      </c>
      <c r="I48" t="str">
        <f>VLOOKUP($B48,'AREA DEFINITIONS, 1929-1975'!$A$2:$E$42,4,FALSE)</f>
        <v>SE-O</v>
      </c>
      <c r="J48" t="str">
        <f>VLOOKUP($B48,'AREA DEFINITIONS, 1929-1975'!$A$2:$E$42,5,FALSE)</f>
        <v>2C</v>
      </c>
      <c r="K48">
        <f>VLOOKUP($B48,'AREA DEFINITIONS, 1929-1975'!$A$2:$F$42,6,FALSE)</f>
        <v>0</v>
      </c>
      <c r="L48">
        <f t="shared" si="0"/>
        <v>950.95</v>
      </c>
    </row>
    <row r="49" spans="1:12" x14ac:dyDescent="0.3">
      <c r="A49">
        <f t="shared" si="1"/>
        <v>1930</v>
      </c>
      <c r="B49" t="str">
        <f t="shared" si="2"/>
        <v>16-I</v>
      </c>
      <c r="C49">
        <v>1320</v>
      </c>
      <c r="D49">
        <v>31.7</v>
      </c>
      <c r="E49">
        <v>416</v>
      </c>
      <c r="F49">
        <v>17</v>
      </c>
      <c r="G49">
        <f>VLOOKUP($B49,'AREA DEFINITIONS, 1929-1975'!$A$2:$E$42,2,FALSE)</f>
        <v>2</v>
      </c>
      <c r="H49" t="str">
        <f>VLOOKUP($B49,'AREA DEFINITIONS, 1929-1975'!$A$2:$E$42,3,FALSE)</f>
        <v>SE Alaska</v>
      </c>
      <c r="I49" t="str">
        <f>VLOOKUP($B49,'AREA DEFINITIONS, 1929-1975'!$A$2:$E$42,4,FALSE)</f>
        <v>SE-I</v>
      </c>
      <c r="J49" t="str">
        <f>VLOOKUP($B49,'AREA DEFINITIONS, 1929-1975'!$A$2:$E$42,5,FALSE)</f>
        <v>2C</v>
      </c>
      <c r="K49">
        <f>VLOOKUP($B49,'AREA DEFINITIONS, 1929-1975'!$A$2:$F$42,6,FALSE)</f>
        <v>0</v>
      </c>
      <c r="L49">
        <f t="shared" si="0"/>
        <v>877.80000000000018</v>
      </c>
    </row>
    <row r="50" spans="1:12" x14ac:dyDescent="0.3">
      <c r="A50">
        <f t="shared" si="1"/>
        <v>1930</v>
      </c>
      <c r="B50" t="str">
        <f t="shared" si="2"/>
        <v>17-O</v>
      </c>
      <c r="C50">
        <v>689</v>
      </c>
      <c r="D50">
        <v>36.1</v>
      </c>
      <c r="E50">
        <v>191</v>
      </c>
      <c r="F50">
        <v>58</v>
      </c>
      <c r="G50">
        <f>VLOOKUP($B50,'AREA DEFINITIONS, 1929-1975'!$A$2:$E$42,2,FALSE)</f>
        <v>2</v>
      </c>
      <c r="H50" t="str">
        <f>VLOOKUP($B50,'AREA DEFINITIONS, 1929-1975'!$A$2:$E$42,3,FALSE)</f>
        <v>SE Alaska</v>
      </c>
      <c r="I50" t="str">
        <f>VLOOKUP($B50,'AREA DEFINITIONS, 1929-1975'!$A$2:$E$42,4,FALSE)</f>
        <v>SE-O</v>
      </c>
      <c r="J50" t="str">
        <f>VLOOKUP($B50,'AREA DEFINITIONS, 1929-1975'!$A$2:$E$42,5,FALSE)</f>
        <v>2C</v>
      </c>
      <c r="K50">
        <f>VLOOKUP($B50,'AREA DEFINITIONS, 1929-1975'!$A$2:$F$42,6,FALSE)</f>
        <v>0</v>
      </c>
      <c r="L50">
        <f t="shared" si="0"/>
        <v>458.185</v>
      </c>
    </row>
    <row r="51" spans="1:12" x14ac:dyDescent="0.3">
      <c r="A51">
        <f t="shared" si="1"/>
        <v>1930</v>
      </c>
      <c r="B51" t="str">
        <f t="shared" si="2"/>
        <v>17-I</v>
      </c>
      <c r="C51">
        <v>160</v>
      </c>
      <c r="D51">
        <v>26.3</v>
      </c>
      <c r="E51">
        <v>61</v>
      </c>
      <c r="F51">
        <v>78</v>
      </c>
      <c r="G51">
        <f>VLOOKUP($B51,'AREA DEFINITIONS, 1929-1975'!$A$2:$E$42,2,FALSE)</f>
        <v>2</v>
      </c>
      <c r="H51" t="str">
        <f>VLOOKUP($B51,'AREA DEFINITIONS, 1929-1975'!$A$2:$E$42,3,FALSE)</f>
        <v>SE Alaska</v>
      </c>
      <c r="I51" t="str">
        <f>VLOOKUP($B51,'AREA DEFINITIONS, 1929-1975'!$A$2:$E$42,4,FALSE)</f>
        <v>SE-I</v>
      </c>
      <c r="J51" t="str">
        <f>VLOOKUP($B51,'AREA DEFINITIONS, 1929-1975'!$A$2:$E$42,5,FALSE)</f>
        <v>2C</v>
      </c>
      <c r="K51">
        <f>VLOOKUP($B51,'AREA DEFINITIONS, 1929-1975'!$A$2:$F$42,6,FALSE)</f>
        <v>0</v>
      </c>
      <c r="L51">
        <f t="shared" si="0"/>
        <v>106.4</v>
      </c>
    </row>
    <row r="52" spans="1:12" x14ac:dyDescent="0.3">
      <c r="A52">
        <f t="shared" si="1"/>
        <v>1930</v>
      </c>
      <c r="B52" t="str">
        <f t="shared" si="2"/>
        <v>18-O</v>
      </c>
      <c r="C52">
        <v>130</v>
      </c>
      <c r="D52">
        <v>40.6</v>
      </c>
      <c r="E52">
        <v>32</v>
      </c>
      <c r="F52">
        <v>100</v>
      </c>
      <c r="G52">
        <f>VLOOKUP($B52,'AREA DEFINITIONS, 1929-1975'!$A$2:$E$42,2,FALSE)</f>
        <v>2</v>
      </c>
      <c r="H52" t="str">
        <f>VLOOKUP($B52,'AREA DEFINITIONS, 1929-1975'!$A$2:$E$42,3,FALSE)</f>
        <v>SE Alaska</v>
      </c>
      <c r="I52" t="str">
        <f>VLOOKUP($B52,'AREA DEFINITIONS, 1929-1975'!$A$2:$E$42,4,FALSE)</f>
        <v>SE-O</v>
      </c>
      <c r="J52" t="str">
        <f>VLOOKUP($B52,'AREA DEFINITIONS, 1929-1975'!$A$2:$E$42,5,FALSE)</f>
        <v>2C</v>
      </c>
      <c r="K52">
        <f>VLOOKUP($B52,'AREA DEFINITIONS, 1929-1975'!$A$2:$F$42,6,FALSE)</f>
        <v>0</v>
      </c>
      <c r="L52">
        <f t="shared" si="0"/>
        <v>86.45</v>
      </c>
    </row>
    <row r="53" spans="1:12" x14ac:dyDescent="0.3">
      <c r="A53">
        <f t="shared" si="1"/>
        <v>1930</v>
      </c>
      <c r="B53" t="str">
        <f t="shared" si="2"/>
        <v>18-I</v>
      </c>
      <c r="C53">
        <v>1393</v>
      </c>
      <c r="D53">
        <v>44</v>
      </c>
      <c r="E53">
        <v>317</v>
      </c>
      <c r="F53">
        <v>15</v>
      </c>
      <c r="G53">
        <f>VLOOKUP($B53,'AREA DEFINITIONS, 1929-1975'!$A$2:$E$42,2,FALSE)</f>
        <v>2</v>
      </c>
      <c r="H53" t="str">
        <f>VLOOKUP($B53,'AREA DEFINITIONS, 1929-1975'!$A$2:$E$42,3,FALSE)</f>
        <v>SE Alaska</v>
      </c>
      <c r="I53" t="str">
        <f>VLOOKUP($B53,'AREA DEFINITIONS, 1929-1975'!$A$2:$E$42,4,FALSE)</f>
        <v>SE-I</v>
      </c>
      <c r="J53" t="str">
        <f>VLOOKUP($B53,'AREA DEFINITIONS, 1929-1975'!$A$2:$E$42,5,FALSE)</f>
        <v>2C</v>
      </c>
      <c r="K53">
        <f>VLOOKUP($B53,'AREA DEFINITIONS, 1929-1975'!$A$2:$F$42,6,FALSE)</f>
        <v>0</v>
      </c>
      <c r="L53">
        <f t="shared" si="0"/>
        <v>926.34500000000003</v>
      </c>
    </row>
    <row r="54" spans="1:12" x14ac:dyDescent="0.3">
      <c r="A54">
        <f t="shared" si="1"/>
        <v>1930</v>
      </c>
      <c r="B54" t="str">
        <f t="shared" si="2"/>
        <v>18W</v>
      </c>
      <c r="C54">
        <v>775</v>
      </c>
      <c r="D54">
        <v>51</v>
      </c>
      <c r="E54">
        <v>152</v>
      </c>
      <c r="F54">
        <v>69</v>
      </c>
      <c r="G54" t="str">
        <f>VLOOKUP($B54,'AREA DEFINITIONS, 1929-1975'!$A$2:$E$42,2,FALSE)</f>
        <v>3A</v>
      </c>
      <c r="H54" t="str">
        <f>VLOOKUP($B54,'AREA DEFINITIONS, 1929-1975'!$A$2:$E$42,3,FALSE)</f>
        <v>Yakutat</v>
      </c>
      <c r="I54" t="str">
        <f>VLOOKUP($B54,'AREA DEFINITIONS, 1929-1975'!$A$2:$E$42,4,FALSE)</f>
        <v>Yakutat</v>
      </c>
      <c r="J54" t="str">
        <f>VLOOKUP($B54,'AREA DEFINITIONS, 1929-1975'!$A$2:$E$42,5,FALSE)</f>
        <v>3A</v>
      </c>
      <c r="K54">
        <f>VLOOKUP($B54,'AREA DEFINITIONS, 1929-1975'!$A$2:$F$42,6,FALSE)</f>
        <v>0</v>
      </c>
      <c r="L54">
        <f t="shared" si="0"/>
        <v>515.375</v>
      </c>
    </row>
    <row r="55" spans="1:12" x14ac:dyDescent="0.3">
      <c r="A55">
        <f t="shared" si="1"/>
        <v>1930</v>
      </c>
      <c r="B55">
        <f t="shared" si="2"/>
        <v>19</v>
      </c>
      <c r="C55">
        <v>953</v>
      </c>
      <c r="D55">
        <v>47.4</v>
      </c>
      <c r="E55">
        <v>201</v>
      </c>
      <c r="F55">
        <v>52</v>
      </c>
      <c r="G55" t="str">
        <f>VLOOKUP($B55,'AREA DEFINITIONS, 1929-1975'!$A$2:$E$42,2,FALSE)</f>
        <v>3A</v>
      </c>
      <c r="H55" t="str">
        <f>VLOOKUP($B55,'AREA DEFINITIONS, 1929-1975'!$A$2:$E$42,3,FALSE)</f>
        <v>Yakutat</v>
      </c>
      <c r="I55" t="str">
        <f>VLOOKUP($B55,'AREA DEFINITIONS, 1929-1975'!$A$2:$E$42,4,FALSE)</f>
        <v>Yakutat</v>
      </c>
      <c r="J55" t="str">
        <f>VLOOKUP($B55,'AREA DEFINITIONS, 1929-1975'!$A$2:$E$42,5,FALSE)</f>
        <v>3A</v>
      </c>
      <c r="K55">
        <f>VLOOKUP($B55,'AREA DEFINITIONS, 1929-1975'!$A$2:$F$42,6,FALSE)</f>
        <v>0</v>
      </c>
      <c r="L55">
        <f t="shared" si="0"/>
        <v>633.745</v>
      </c>
    </row>
    <row r="56" spans="1:12" x14ac:dyDescent="0.3">
      <c r="A56">
        <f t="shared" si="1"/>
        <v>1930</v>
      </c>
      <c r="B56">
        <f t="shared" si="2"/>
        <v>20</v>
      </c>
      <c r="C56">
        <v>1515</v>
      </c>
      <c r="D56">
        <v>58</v>
      </c>
      <c r="E56">
        <v>261</v>
      </c>
      <c r="F56">
        <v>60</v>
      </c>
      <c r="G56" t="str">
        <f>VLOOKUP($B56,'AREA DEFINITIONS, 1929-1975'!$A$2:$E$42,2,FALSE)</f>
        <v>3A</v>
      </c>
      <c r="H56" t="str">
        <f>VLOOKUP($B56,'AREA DEFINITIONS, 1929-1975'!$A$2:$E$42,3,FALSE)</f>
        <v>Yakutat</v>
      </c>
      <c r="I56" t="str">
        <f>VLOOKUP($B56,'AREA DEFINITIONS, 1929-1975'!$A$2:$E$42,4,FALSE)</f>
        <v>Yakutat</v>
      </c>
      <c r="J56" t="str">
        <f>VLOOKUP($B56,'AREA DEFINITIONS, 1929-1975'!$A$2:$E$42,5,FALSE)</f>
        <v>3A</v>
      </c>
      <c r="K56">
        <f>VLOOKUP($B56,'AREA DEFINITIONS, 1929-1975'!$A$2:$F$42,6,FALSE)</f>
        <v>0</v>
      </c>
      <c r="L56">
        <f t="shared" si="0"/>
        <v>1007.475</v>
      </c>
    </row>
    <row r="57" spans="1:12" x14ac:dyDescent="0.3">
      <c r="A57">
        <f t="shared" si="1"/>
        <v>1930</v>
      </c>
      <c r="B57">
        <f t="shared" si="2"/>
        <v>21</v>
      </c>
      <c r="C57">
        <v>902</v>
      </c>
      <c r="D57">
        <v>57.1</v>
      </c>
      <c r="E57">
        <v>158</v>
      </c>
      <c r="F57">
        <v>67</v>
      </c>
      <c r="G57" t="str">
        <f>VLOOKUP($B57,'AREA DEFINITIONS, 1929-1975'!$A$2:$E$42,2,FALSE)</f>
        <v>3A</v>
      </c>
      <c r="H57" t="str">
        <f>VLOOKUP($B57,'AREA DEFINITIONS, 1929-1975'!$A$2:$E$42,3,FALSE)</f>
        <v>Yakutat</v>
      </c>
      <c r="I57" t="str">
        <f>VLOOKUP($B57,'AREA DEFINITIONS, 1929-1975'!$A$2:$E$42,4,FALSE)</f>
        <v>Yakutat</v>
      </c>
      <c r="J57" t="str">
        <f>VLOOKUP($B57,'AREA DEFINITIONS, 1929-1975'!$A$2:$E$42,5,FALSE)</f>
        <v>3A</v>
      </c>
      <c r="K57">
        <f>VLOOKUP($B57,'AREA DEFINITIONS, 1929-1975'!$A$2:$F$42,6,FALSE)</f>
        <v>0</v>
      </c>
      <c r="L57">
        <f t="shared" si="0"/>
        <v>599.83000000000004</v>
      </c>
    </row>
    <row r="58" spans="1:12" x14ac:dyDescent="0.3">
      <c r="A58">
        <f t="shared" si="1"/>
        <v>1930</v>
      </c>
      <c r="B58">
        <f t="shared" si="2"/>
        <v>22</v>
      </c>
      <c r="C58">
        <v>1047</v>
      </c>
      <c r="D58">
        <v>58.8</v>
      </c>
      <c r="E58">
        <v>178</v>
      </c>
      <c r="F58">
        <v>44</v>
      </c>
      <c r="G58" t="str">
        <f>VLOOKUP($B58,'AREA DEFINITIONS, 1929-1975'!$A$2:$E$42,2,FALSE)</f>
        <v>3A</v>
      </c>
      <c r="H58" t="str">
        <f>VLOOKUP($B58,'AREA DEFINITIONS, 1929-1975'!$A$2:$E$42,3,FALSE)</f>
        <v>Yakutat</v>
      </c>
      <c r="I58" t="str">
        <f>VLOOKUP($B58,'AREA DEFINITIONS, 1929-1975'!$A$2:$E$42,4,FALSE)</f>
        <v>Yakutat</v>
      </c>
      <c r="J58" t="str">
        <f>VLOOKUP($B58,'AREA DEFINITIONS, 1929-1975'!$A$2:$E$42,5,FALSE)</f>
        <v>3A</v>
      </c>
      <c r="K58">
        <f>VLOOKUP($B58,'AREA DEFINITIONS, 1929-1975'!$A$2:$F$42,6,FALSE)</f>
        <v>0</v>
      </c>
      <c r="L58">
        <f t="shared" si="0"/>
        <v>696.255</v>
      </c>
    </row>
    <row r="59" spans="1:12" x14ac:dyDescent="0.3">
      <c r="A59">
        <f t="shared" si="1"/>
        <v>1930</v>
      </c>
      <c r="B59">
        <f t="shared" si="2"/>
        <v>23</v>
      </c>
      <c r="C59">
        <v>468</v>
      </c>
      <c r="D59">
        <v>70.900000000000006</v>
      </c>
      <c r="E59">
        <v>66</v>
      </c>
      <c r="F59">
        <v>65</v>
      </c>
      <c r="G59" t="str">
        <f>VLOOKUP($B59,'AREA DEFINITIONS, 1929-1975'!$A$2:$E$42,2,FALSE)</f>
        <v>3A</v>
      </c>
      <c r="H59" t="str">
        <f>VLOOKUP($B59,'AREA DEFINITIONS, 1929-1975'!$A$2:$E$42,3,FALSE)</f>
        <v>Yakutat</v>
      </c>
      <c r="I59" t="str">
        <f>VLOOKUP($B59,'AREA DEFINITIONS, 1929-1975'!$A$2:$E$42,4,FALSE)</f>
        <v>Yakutat</v>
      </c>
      <c r="J59" t="str">
        <f>VLOOKUP($B59,'AREA DEFINITIONS, 1929-1975'!$A$2:$E$42,5,FALSE)</f>
        <v>3A</v>
      </c>
      <c r="K59" t="str">
        <f>VLOOKUP($B59,'AREA DEFINITIONS, 1929-1975'!$A$2:$F$42,6,FALSE)</f>
        <v>POW</v>
      </c>
      <c r="L59">
        <f t="shared" si="0"/>
        <v>311.22000000000003</v>
      </c>
    </row>
    <row r="60" spans="1:12" x14ac:dyDescent="0.3">
      <c r="A60">
        <f t="shared" si="1"/>
        <v>1930</v>
      </c>
      <c r="B60">
        <f t="shared" si="2"/>
        <v>24</v>
      </c>
      <c r="C60">
        <v>1937</v>
      </c>
      <c r="D60">
        <v>59.4</v>
      </c>
      <c r="E60">
        <v>326</v>
      </c>
      <c r="F60">
        <v>42</v>
      </c>
      <c r="G60" t="str">
        <f>VLOOKUP($B60,'AREA DEFINITIONS, 1929-1975'!$A$2:$E$42,2,FALSE)</f>
        <v>3A</v>
      </c>
      <c r="H60" t="str">
        <f>VLOOKUP($B60,'AREA DEFINITIONS, 1929-1975'!$A$2:$E$42,3,FALSE)</f>
        <v>Kodiak</v>
      </c>
      <c r="I60" t="str">
        <f>VLOOKUP($B60,'AREA DEFINITIONS, 1929-1975'!$A$2:$E$42,4,FALSE)</f>
        <v>Kodiak</v>
      </c>
      <c r="J60" t="str">
        <f>VLOOKUP($B60,'AREA DEFINITIONS, 1929-1975'!$A$2:$E$42,5,FALSE)</f>
        <v>3A</v>
      </c>
      <c r="K60" t="str">
        <f>VLOOKUP($B60,'AREA DEFINITIONS, 1929-1975'!$A$2:$F$42,6,FALSE)</f>
        <v>POW</v>
      </c>
      <c r="L60">
        <f t="shared" si="0"/>
        <v>1288.105</v>
      </c>
    </row>
    <row r="61" spans="1:12" x14ac:dyDescent="0.3">
      <c r="A61">
        <f t="shared" si="1"/>
        <v>1930</v>
      </c>
      <c r="B61">
        <f t="shared" si="2"/>
        <v>25</v>
      </c>
      <c r="C61">
        <v>2642</v>
      </c>
      <c r="D61">
        <v>64.3</v>
      </c>
      <c r="E61">
        <v>411</v>
      </c>
      <c r="F61">
        <v>53</v>
      </c>
      <c r="G61" t="str">
        <f>VLOOKUP($B61,'AREA DEFINITIONS, 1929-1975'!$A$2:$E$42,2,FALSE)</f>
        <v>3A</v>
      </c>
      <c r="H61" t="str">
        <f>VLOOKUP($B61,'AREA DEFINITIONS, 1929-1975'!$A$2:$E$42,3,FALSE)</f>
        <v>Kodiak</v>
      </c>
      <c r="I61" t="str">
        <f>VLOOKUP($B61,'AREA DEFINITIONS, 1929-1975'!$A$2:$E$42,4,FALSE)</f>
        <v>Kodiak</v>
      </c>
      <c r="J61" t="str">
        <f>VLOOKUP($B61,'AREA DEFINITIONS, 1929-1975'!$A$2:$E$42,5,FALSE)</f>
        <v>3A</v>
      </c>
      <c r="K61">
        <f>VLOOKUP($B61,'AREA DEFINITIONS, 1929-1975'!$A$2:$F$42,6,FALSE)</f>
        <v>0</v>
      </c>
      <c r="L61">
        <f t="shared" si="0"/>
        <v>1756.93</v>
      </c>
    </row>
    <row r="62" spans="1:12" x14ac:dyDescent="0.3">
      <c r="A62">
        <f t="shared" si="1"/>
        <v>1930</v>
      </c>
      <c r="B62">
        <f t="shared" si="2"/>
        <v>26</v>
      </c>
      <c r="C62">
        <v>3202</v>
      </c>
      <c r="D62">
        <v>67.099999999999994</v>
      </c>
      <c r="E62">
        <v>477</v>
      </c>
      <c r="F62">
        <v>49</v>
      </c>
      <c r="G62" t="str">
        <f>VLOOKUP($B62,'AREA DEFINITIONS, 1929-1975'!$A$2:$E$42,2,FALSE)</f>
        <v>3A</v>
      </c>
      <c r="H62" t="str">
        <f>VLOOKUP($B62,'AREA DEFINITIONS, 1929-1975'!$A$2:$E$42,3,FALSE)</f>
        <v>Kodiak</v>
      </c>
      <c r="I62" t="str">
        <f>VLOOKUP($B62,'AREA DEFINITIONS, 1929-1975'!$A$2:$E$42,4,FALSE)</f>
        <v>Kodiak</v>
      </c>
      <c r="J62" t="str">
        <f>VLOOKUP($B62,'AREA DEFINITIONS, 1929-1975'!$A$2:$E$42,5,FALSE)</f>
        <v>3A</v>
      </c>
      <c r="K62">
        <f>VLOOKUP($B62,'AREA DEFINITIONS, 1929-1975'!$A$2:$F$42,6,FALSE)</f>
        <v>0</v>
      </c>
      <c r="L62">
        <f t="shared" si="0"/>
        <v>2129.33</v>
      </c>
    </row>
    <row r="63" spans="1:12" x14ac:dyDescent="0.3">
      <c r="A63">
        <f t="shared" si="1"/>
        <v>1930</v>
      </c>
      <c r="B63">
        <f t="shared" si="2"/>
        <v>27</v>
      </c>
      <c r="C63">
        <v>1792</v>
      </c>
      <c r="D63">
        <v>56.7</v>
      </c>
      <c r="E63">
        <v>316</v>
      </c>
      <c r="F63">
        <v>64</v>
      </c>
      <c r="G63" t="str">
        <f>VLOOKUP($B63,'AREA DEFINITIONS, 1929-1975'!$A$2:$E$42,2,FALSE)</f>
        <v>3A</v>
      </c>
      <c r="H63" t="str">
        <f>VLOOKUP($B63,'AREA DEFINITIONS, 1929-1975'!$A$2:$E$42,3,FALSE)</f>
        <v>Kodiak</v>
      </c>
      <c r="I63" t="str">
        <f>VLOOKUP($B63,'AREA DEFINITIONS, 1929-1975'!$A$2:$E$42,4,FALSE)</f>
        <v>Kodiak</v>
      </c>
      <c r="J63" t="str">
        <f>VLOOKUP($B63,'AREA DEFINITIONS, 1929-1975'!$A$2:$E$42,5,FALSE)</f>
        <v>3A</v>
      </c>
      <c r="K63">
        <f>VLOOKUP($B63,'AREA DEFINITIONS, 1929-1975'!$A$2:$F$42,6,FALSE)</f>
        <v>0</v>
      </c>
      <c r="L63">
        <f t="shared" si="0"/>
        <v>1191.68</v>
      </c>
    </row>
    <row r="64" spans="1:12" x14ac:dyDescent="0.3">
      <c r="A64">
        <f t="shared" si="1"/>
        <v>1930</v>
      </c>
      <c r="B64">
        <f t="shared" si="2"/>
        <v>28</v>
      </c>
      <c r="C64">
        <v>2960</v>
      </c>
      <c r="D64">
        <v>57.6</v>
      </c>
      <c r="E64">
        <v>514</v>
      </c>
      <c r="F64">
        <v>48</v>
      </c>
      <c r="G64" t="str">
        <f>VLOOKUP($B64,'AREA DEFINITIONS, 1929-1975'!$A$2:$E$42,2,FALSE)</f>
        <v>3A</v>
      </c>
      <c r="H64" t="str">
        <f>VLOOKUP($B64,'AREA DEFINITIONS, 1929-1975'!$A$2:$E$42,3,FALSE)</f>
        <v>Kodiak</v>
      </c>
      <c r="I64" t="str">
        <f>VLOOKUP($B64,'AREA DEFINITIONS, 1929-1975'!$A$2:$E$42,4,FALSE)</f>
        <v>Kodiak</v>
      </c>
      <c r="J64" t="str">
        <f>VLOOKUP($B64,'AREA DEFINITIONS, 1929-1975'!$A$2:$E$42,5,FALSE)</f>
        <v>3A</v>
      </c>
      <c r="K64">
        <f>VLOOKUP($B64,'AREA DEFINITIONS, 1929-1975'!$A$2:$F$42,6,FALSE)</f>
        <v>0</v>
      </c>
      <c r="L64">
        <f t="shared" si="0"/>
        <v>1968.4</v>
      </c>
    </row>
    <row r="65" spans="1:12" x14ac:dyDescent="0.3">
      <c r="A65">
        <f t="shared" si="1"/>
        <v>1930</v>
      </c>
      <c r="B65">
        <f t="shared" si="2"/>
        <v>29</v>
      </c>
      <c r="C65">
        <v>2401</v>
      </c>
      <c r="D65">
        <v>67.400000000000006</v>
      </c>
      <c r="E65">
        <v>356</v>
      </c>
      <c r="F65">
        <v>72</v>
      </c>
      <c r="G65" t="str">
        <f>VLOOKUP($B65,'AREA DEFINITIONS, 1929-1975'!$A$2:$E$42,2,FALSE)</f>
        <v>3A</v>
      </c>
      <c r="H65" t="str">
        <f>VLOOKUP($B65,'AREA DEFINITIONS, 1929-1975'!$A$2:$E$42,3,FALSE)</f>
        <v>Chirikof</v>
      </c>
      <c r="I65" t="str">
        <f>VLOOKUP($B65,'AREA DEFINITIONS, 1929-1975'!$A$2:$E$42,4,FALSE)</f>
        <v>Chirikof</v>
      </c>
      <c r="J65" t="str">
        <f>VLOOKUP($B65,'AREA DEFINITIONS, 1929-1975'!$A$2:$E$42,5,FALSE)</f>
        <v>3A</v>
      </c>
      <c r="K65">
        <f>VLOOKUP($B65,'AREA DEFINITIONS, 1929-1975'!$A$2:$F$42,6,FALSE)</f>
        <v>0</v>
      </c>
      <c r="L65">
        <f t="shared" si="0"/>
        <v>1596.6650000000002</v>
      </c>
    </row>
    <row r="66" spans="1:12" x14ac:dyDescent="0.3">
      <c r="A66">
        <f t="shared" si="1"/>
        <v>1930</v>
      </c>
      <c r="B66">
        <f t="shared" si="2"/>
        <v>30</v>
      </c>
      <c r="C66">
        <v>3535</v>
      </c>
      <c r="D66">
        <v>75.900000000000006</v>
      </c>
      <c r="E66">
        <v>466</v>
      </c>
      <c r="F66">
        <v>53</v>
      </c>
      <c r="G66" t="str">
        <f>VLOOKUP($B66,'AREA DEFINITIONS, 1929-1975'!$A$2:$E$42,2,FALSE)</f>
        <v>3A</v>
      </c>
      <c r="H66" t="str">
        <f>VLOOKUP($B66,'AREA DEFINITIONS, 1929-1975'!$A$2:$E$42,3,FALSE)</f>
        <v>Chirikof</v>
      </c>
      <c r="I66" t="str">
        <f>VLOOKUP($B66,'AREA DEFINITIONS, 1929-1975'!$A$2:$E$42,4,FALSE)</f>
        <v>Chirikof</v>
      </c>
      <c r="J66" t="str">
        <f>VLOOKUP($B66,'AREA DEFINITIONS, 1929-1975'!$A$2:$E$42,5,FALSE)</f>
        <v>3A</v>
      </c>
      <c r="K66">
        <f>VLOOKUP($B66,'AREA DEFINITIONS, 1929-1975'!$A$2:$F$42,6,FALSE)</f>
        <v>0</v>
      </c>
      <c r="L66">
        <f t="shared" si="0"/>
        <v>2350.7750000000001</v>
      </c>
    </row>
    <row r="67" spans="1:12" x14ac:dyDescent="0.3">
      <c r="A67">
        <f t="shared" si="1"/>
        <v>1930</v>
      </c>
      <c r="B67">
        <f t="shared" si="2"/>
        <v>31</v>
      </c>
      <c r="C67">
        <v>575</v>
      </c>
      <c r="D67">
        <v>65.599999999999994</v>
      </c>
      <c r="E67">
        <v>88</v>
      </c>
      <c r="F67">
        <v>83</v>
      </c>
      <c r="G67" t="str">
        <f>VLOOKUP($B67,'AREA DEFINITIONS, 1929-1975'!$A$2:$E$42,2,FALSE)</f>
        <v>3A</v>
      </c>
      <c r="H67" t="str">
        <f>VLOOKUP($B67,'AREA DEFINITIONS, 1929-1975'!$A$2:$E$42,3,FALSE)</f>
        <v>Chirikof</v>
      </c>
      <c r="I67" t="str">
        <f>VLOOKUP($B67,'AREA DEFINITIONS, 1929-1975'!$A$2:$E$42,4,FALSE)</f>
        <v>Chirikof</v>
      </c>
      <c r="J67" t="str">
        <f>VLOOKUP($B67,'AREA DEFINITIONS, 1929-1975'!$A$2:$E$42,5,FALSE)</f>
        <v>3A</v>
      </c>
      <c r="K67">
        <f>VLOOKUP($B67,'AREA DEFINITIONS, 1929-1975'!$A$2:$F$42,6,FALSE)</f>
        <v>0</v>
      </c>
      <c r="L67">
        <f t="shared" si="0"/>
        <v>382.375</v>
      </c>
    </row>
    <row r="68" spans="1:12" x14ac:dyDescent="0.3">
      <c r="A68">
        <f t="shared" si="1"/>
        <v>1930</v>
      </c>
      <c r="B68">
        <f t="shared" si="2"/>
        <v>32</v>
      </c>
      <c r="C68">
        <v>888</v>
      </c>
      <c r="D68">
        <v>64.400000000000006</v>
      </c>
      <c r="E68">
        <v>138</v>
      </c>
      <c r="F68">
        <v>67</v>
      </c>
      <c r="G68" t="str">
        <f>VLOOKUP($B68,'AREA DEFINITIONS, 1929-1975'!$A$2:$E$42,2,FALSE)</f>
        <v>3B</v>
      </c>
      <c r="H68" t="str">
        <f>VLOOKUP($B68,'AREA DEFINITIONS, 1929-1975'!$A$2:$E$42,3,FALSE)</f>
        <v>Shumagin</v>
      </c>
      <c r="I68" t="str">
        <f>VLOOKUP($B68,'AREA DEFINITIONS, 1929-1975'!$A$2:$E$42,4,FALSE)</f>
        <v>Shumagin</v>
      </c>
      <c r="J68" t="str">
        <f>VLOOKUP($B68,'AREA DEFINITIONS, 1929-1975'!$A$2:$E$42,5,FALSE)</f>
        <v>3B</v>
      </c>
      <c r="K68">
        <f>VLOOKUP($B68,'AREA DEFINITIONS, 1929-1975'!$A$2:$F$42,6,FALSE)</f>
        <v>0</v>
      </c>
      <c r="L68">
        <f t="shared" ref="L68:L131" si="3">IFERROR(C68*1.33*1000*(1/2000),"NA")</f>
        <v>590.52</v>
      </c>
    </row>
    <row r="69" spans="1:12" x14ac:dyDescent="0.3">
      <c r="A69">
        <f t="shared" si="1"/>
        <v>1930</v>
      </c>
      <c r="B69">
        <f t="shared" si="2"/>
        <v>33</v>
      </c>
      <c r="C69">
        <v>118</v>
      </c>
      <c r="D69">
        <v>78.8</v>
      </c>
      <c r="E69">
        <v>15</v>
      </c>
      <c r="F69">
        <v>100</v>
      </c>
      <c r="G69" t="str">
        <f>VLOOKUP($B69,'AREA DEFINITIONS, 1929-1975'!$A$2:$E$42,2,FALSE)</f>
        <v>3B</v>
      </c>
      <c r="H69" t="str">
        <f>VLOOKUP($B69,'AREA DEFINITIONS, 1929-1975'!$A$2:$E$42,3,FALSE)</f>
        <v>Shumagin</v>
      </c>
      <c r="I69" t="str">
        <f>VLOOKUP($B69,'AREA DEFINITIONS, 1929-1975'!$A$2:$E$42,4,FALSE)</f>
        <v>Shumagin</v>
      </c>
      <c r="J69" t="str">
        <f>VLOOKUP($B69,'AREA DEFINITIONS, 1929-1975'!$A$2:$E$42,5,FALSE)</f>
        <v>3B</v>
      </c>
      <c r="K69">
        <f>VLOOKUP($B69,'AREA DEFINITIONS, 1929-1975'!$A$2:$F$42,6,FALSE)</f>
        <v>0</v>
      </c>
      <c r="L69">
        <f t="shared" si="3"/>
        <v>78.47</v>
      </c>
    </row>
    <row r="70" spans="1:12" x14ac:dyDescent="0.3">
      <c r="A70">
        <f t="shared" si="1"/>
        <v>1930</v>
      </c>
      <c r="B70">
        <f t="shared" si="2"/>
        <v>34</v>
      </c>
      <c r="C70">
        <v>140</v>
      </c>
      <c r="D70">
        <v>87.2</v>
      </c>
      <c r="E70">
        <v>16</v>
      </c>
      <c r="F70">
        <v>100</v>
      </c>
      <c r="G70" t="str">
        <f>VLOOKUP($B70,'AREA DEFINITIONS, 1929-1975'!$A$2:$E$42,2,FALSE)</f>
        <v>3B</v>
      </c>
      <c r="H70" t="str">
        <f>VLOOKUP($B70,'AREA DEFINITIONS, 1929-1975'!$A$2:$E$42,3,FALSE)</f>
        <v>Shumagin</v>
      </c>
      <c r="I70" t="str">
        <f>VLOOKUP($B70,'AREA DEFINITIONS, 1929-1975'!$A$2:$E$42,4,FALSE)</f>
        <v>Shumagin</v>
      </c>
      <c r="J70" t="str">
        <f>VLOOKUP($B70,'AREA DEFINITIONS, 1929-1975'!$A$2:$E$42,5,FALSE)</f>
        <v>3B</v>
      </c>
      <c r="K70">
        <f>VLOOKUP($B70,'AREA DEFINITIONS, 1929-1975'!$A$2:$F$42,6,FALSE)</f>
        <v>0</v>
      </c>
      <c r="L70">
        <f t="shared" si="3"/>
        <v>93.100000000000023</v>
      </c>
    </row>
    <row r="71" spans="1:12" x14ac:dyDescent="0.3">
      <c r="A71">
        <f t="shared" si="1"/>
        <v>1930</v>
      </c>
      <c r="B71">
        <f t="shared" si="2"/>
        <v>35</v>
      </c>
      <c r="C71">
        <v>641</v>
      </c>
      <c r="D71">
        <v>104.5</v>
      </c>
      <c r="E71">
        <v>61</v>
      </c>
      <c r="F71">
        <v>86</v>
      </c>
      <c r="G71" t="str">
        <f>VLOOKUP($B71,'AREA DEFINITIONS, 1929-1975'!$A$2:$E$42,2,FALSE)</f>
        <v>3B</v>
      </c>
      <c r="H71" t="str">
        <f>VLOOKUP($B71,'AREA DEFINITIONS, 1929-1975'!$A$2:$E$42,3,FALSE)</f>
        <v>Shumagin</v>
      </c>
      <c r="I71" t="str">
        <f>VLOOKUP($B71,'AREA DEFINITIONS, 1929-1975'!$A$2:$E$42,4,FALSE)</f>
        <v>Shumagin</v>
      </c>
      <c r="J71" t="str">
        <f>VLOOKUP($B71,'AREA DEFINITIONS, 1929-1975'!$A$2:$E$42,5,FALSE)</f>
        <v>3B</v>
      </c>
      <c r="K71">
        <f>VLOOKUP($B71,'AREA DEFINITIONS, 1929-1975'!$A$2:$F$42,6,FALSE)</f>
        <v>0</v>
      </c>
      <c r="L71">
        <f t="shared" si="3"/>
        <v>426.26500000000004</v>
      </c>
    </row>
    <row r="72" spans="1:12" x14ac:dyDescent="0.3">
      <c r="A72">
        <f t="shared" si="1"/>
        <v>1930</v>
      </c>
      <c r="B72">
        <f t="shared" si="2"/>
        <v>36</v>
      </c>
      <c r="C72">
        <v>663</v>
      </c>
      <c r="D72">
        <v>106.6</v>
      </c>
      <c r="E72">
        <v>62</v>
      </c>
      <c r="F72">
        <v>85</v>
      </c>
      <c r="G72" t="str">
        <f>VLOOKUP($B72,'AREA DEFINITIONS, 1929-1975'!$A$2:$E$42,2,FALSE)</f>
        <v>3B</v>
      </c>
      <c r="H72" t="str">
        <f>VLOOKUP($B72,'AREA DEFINITIONS, 1929-1975'!$A$2:$E$42,3,FALSE)</f>
        <v>Shumagin</v>
      </c>
      <c r="I72" t="str">
        <f>VLOOKUP($B72,'AREA DEFINITIONS, 1929-1975'!$A$2:$E$42,4,FALSE)</f>
        <v>Shumagin</v>
      </c>
      <c r="J72" t="str">
        <f>VLOOKUP($B72,'AREA DEFINITIONS, 1929-1975'!$A$2:$E$42,5,FALSE)</f>
        <v>3B</v>
      </c>
      <c r="K72">
        <f>VLOOKUP($B72,'AREA DEFINITIONS, 1929-1975'!$A$2:$F$42,6,FALSE)</f>
        <v>0</v>
      </c>
      <c r="L72">
        <f t="shared" si="3"/>
        <v>440.8950000000001</v>
      </c>
    </row>
    <row r="73" spans="1:12" x14ac:dyDescent="0.3">
      <c r="A73">
        <f t="shared" si="1"/>
        <v>1930</v>
      </c>
      <c r="B73">
        <f t="shared" si="2"/>
        <v>37</v>
      </c>
      <c r="C73">
        <v>22</v>
      </c>
      <c r="D73">
        <v>39.200000000000003</v>
      </c>
      <c r="E73">
        <v>6</v>
      </c>
      <c r="F73">
        <v>18</v>
      </c>
      <c r="G73" t="str">
        <f>VLOOKUP($B73,'AREA DEFINITIONS, 1929-1975'!$A$2:$E$42,2,FALSE)</f>
        <v>3B</v>
      </c>
      <c r="H73" t="str">
        <f>VLOOKUP($B73,'AREA DEFINITIONS, 1929-1975'!$A$2:$E$42,3,FALSE)</f>
        <v>Shumagin</v>
      </c>
      <c r="I73" t="str">
        <f>VLOOKUP($B73,'AREA DEFINITIONS, 1929-1975'!$A$2:$E$42,4,FALSE)</f>
        <v>Shumagin</v>
      </c>
      <c r="J73" t="str">
        <f>VLOOKUP($B73,'AREA DEFINITIONS, 1929-1975'!$A$2:$E$42,5,FALSE)</f>
        <v>3B</v>
      </c>
      <c r="K73">
        <f>VLOOKUP($B73,'AREA DEFINITIONS, 1929-1975'!$A$2:$F$42,6,FALSE)</f>
        <v>0</v>
      </c>
      <c r="L73">
        <f t="shared" si="3"/>
        <v>14.63</v>
      </c>
    </row>
    <row r="74" spans="1:12" x14ac:dyDescent="0.3">
      <c r="A74">
        <f t="shared" si="1"/>
        <v>1930</v>
      </c>
      <c r="B74">
        <f t="shared" si="2"/>
        <v>38</v>
      </c>
      <c r="C74" t="s">
        <v>126</v>
      </c>
      <c r="D74" t="s">
        <v>126</v>
      </c>
      <c r="E74" t="s">
        <v>126</v>
      </c>
      <c r="F74" t="s">
        <v>126</v>
      </c>
      <c r="G74" t="str">
        <f>VLOOKUP($B74,'AREA DEFINITIONS, 1929-1975'!$A$2:$E$42,2,FALSE)</f>
        <v>3B</v>
      </c>
      <c r="H74" t="str">
        <f>VLOOKUP($B74,'AREA DEFINITIONS, 1929-1975'!$A$2:$E$42,3,FALSE)</f>
        <v>Shumagin</v>
      </c>
      <c r="I74" t="str">
        <f>VLOOKUP($B74,'AREA DEFINITIONS, 1929-1975'!$A$2:$E$42,4,FALSE)</f>
        <v>Shumagin</v>
      </c>
      <c r="J74" t="str">
        <f>VLOOKUP($B74,'AREA DEFINITIONS, 1929-1975'!$A$2:$E$42,5,FALSE)</f>
        <v>3B</v>
      </c>
      <c r="K74">
        <f>VLOOKUP($B74,'AREA DEFINITIONS, 1929-1975'!$A$2:$F$42,6,FALSE)</f>
        <v>0</v>
      </c>
      <c r="L74" t="str">
        <f t="shared" si="3"/>
        <v>NA</v>
      </c>
    </row>
    <row r="75" spans="1:12" x14ac:dyDescent="0.3">
      <c r="A75">
        <f t="shared" si="1"/>
        <v>1930</v>
      </c>
      <c r="B75">
        <f t="shared" si="2"/>
        <v>39</v>
      </c>
      <c r="C75" t="s">
        <v>126</v>
      </c>
      <c r="D75" t="s">
        <v>126</v>
      </c>
      <c r="E75" t="s">
        <v>126</v>
      </c>
      <c r="F75" t="s">
        <v>126</v>
      </c>
      <c r="G75" t="str">
        <f>VLOOKUP($B75,'AREA DEFINITIONS, 1929-1975'!$A$2:$E$42,2,FALSE)</f>
        <v>3B</v>
      </c>
      <c r="H75" t="str">
        <f>VLOOKUP($B75,'AREA DEFINITIONS, 1929-1975'!$A$2:$E$42,3,FALSE)</f>
        <v>Aleutian</v>
      </c>
      <c r="I75" t="str">
        <f>VLOOKUP($B75,'AREA DEFINITIONS, 1929-1975'!$A$2:$E$42,4,FALSE)</f>
        <v>Aleutian</v>
      </c>
      <c r="J75" t="str">
        <f>VLOOKUP($B75,'AREA DEFINITIONS, 1929-1975'!$A$2:$E$42,5,FALSE)</f>
        <v>3B</v>
      </c>
      <c r="K75">
        <f>VLOOKUP($B75,'AREA DEFINITIONS, 1929-1975'!$A$2:$F$42,6,FALSE)</f>
        <v>0</v>
      </c>
      <c r="L75" t="str">
        <f t="shared" si="3"/>
        <v>NA</v>
      </c>
    </row>
    <row r="76" spans="1:12" x14ac:dyDescent="0.3">
      <c r="A76">
        <f t="shared" si="1"/>
        <v>1930</v>
      </c>
      <c r="B76">
        <f t="shared" si="2"/>
        <v>40</v>
      </c>
      <c r="C76" t="s">
        <v>126</v>
      </c>
      <c r="D76" t="s">
        <v>126</v>
      </c>
      <c r="E76" t="s">
        <v>126</v>
      </c>
      <c r="F76" t="s">
        <v>126</v>
      </c>
      <c r="G76" t="str">
        <f>VLOOKUP($B76,'AREA DEFINITIONS, 1929-1975'!$A$2:$E$42,2,FALSE)</f>
        <v>3B</v>
      </c>
      <c r="H76" t="str">
        <f>VLOOKUP($B76,'AREA DEFINITIONS, 1929-1975'!$A$2:$E$42,3,FALSE)</f>
        <v>Aleutian</v>
      </c>
      <c r="I76" t="str">
        <f>VLOOKUP($B76,'AREA DEFINITIONS, 1929-1975'!$A$2:$E$42,4,FALSE)</f>
        <v>Aleutian</v>
      </c>
      <c r="J76" t="str">
        <f>VLOOKUP($B76,'AREA DEFINITIONS, 1929-1975'!$A$2:$E$42,5,FALSE)</f>
        <v>3B</v>
      </c>
      <c r="K76">
        <f>VLOOKUP($B76,'AREA DEFINITIONS, 1929-1975'!$A$2:$F$42,6,FALSE)</f>
        <v>0</v>
      </c>
      <c r="L76" t="str">
        <f t="shared" si="3"/>
        <v>NA</v>
      </c>
    </row>
    <row r="77" spans="1:12" x14ac:dyDescent="0.3">
      <c r="A77">
        <f t="shared" si="1"/>
        <v>1930</v>
      </c>
      <c r="B77">
        <f t="shared" si="2"/>
        <v>41</v>
      </c>
      <c r="C77" t="s">
        <v>126</v>
      </c>
      <c r="D77" t="s">
        <v>126</v>
      </c>
      <c r="E77" t="s">
        <v>126</v>
      </c>
      <c r="F77" t="s">
        <v>126</v>
      </c>
      <c r="G77" t="str">
        <f>VLOOKUP($B77,'AREA DEFINITIONS, 1929-1975'!$A$2:$E$42,2,FALSE)</f>
        <v>3B</v>
      </c>
      <c r="H77" t="str">
        <f>VLOOKUP($B77,'AREA DEFINITIONS, 1929-1975'!$A$2:$E$42,3,FALSE)</f>
        <v>Aleutian</v>
      </c>
      <c r="I77" t="str">
        <f>VLOOKUP($B77,'AREA DEFINITIONS, 1929-1975'!$A$2:$E$42,4,FALSE)</f>
        <v>Aleutian</v>
      </c>
      <c r="J77" t="str">
        <f>VLOOKUP($B77,'AREA DEFINITIONS, 1929-1975'!$A$2:$E$42,5,FALSE)</f>
        <v>3B</v>
      </c>
      <c r="K77">
        <f>VLOOKUP($B77,'AREA DEFINITIONS, 1929-1975'!$A$2:$F$42,6,FALSE)</f>
        <v>0</v>
      </c>
      <c r="L77" t="str">
        <f t="shared" si="3"/>
        <v>NA</v>
      </c>
    </row>
    <row r="78" spans="1:12" x14ac:dyDescent="0.3">
      <c r="A78">
        <f t="shared" si="1"/>
        <v>1930</v>
      </c>
      <c r="B78" t="str">
        <f t="shared" si="2"/>
        <v>42+</v>
      </c>
      <c r="C78" t="s">
        <v>126</v>
      </c>
      <c r="D78" t="s">
        <v>126</v>
      </c>
      <c r="E78" t="s">
        <v>126</v>
      </c>
      <c r="F78" t="s">
        <v>126</v>
      </c>
      <c r="G78" t="str">
        <f>VLOOKUP($B78,'AREA DEFINITIONS, 1929-1975'!$A$2:$E$42,2,FALSE)</f>
        <v>3C</v>
      </c>
      <c r="H78" t="str">
        <f>VLOOKUP($B78,'AREA DEFINITIONS, 1929-1975'!$A$2:$E$42,3,FALSE)</f>
        <v>Aleutian</v>
      </c>
      <c r="I78" t="str">
        <f>VLOOKUP($B78,'AREA DEFINITIONS, 1929-1975'!$A$2:$E$42,4,FALSE)</f>
        <v>Aleutian</v>
      </c>
      <c r="J78" t="str">
        <f>VLOOKUP($B78,'AREA DEFINITIONS, 1929-1975'!$A$2:$E$42,5,FALSE)</f>
        <v>3C</v>
      </c>
      <c r="K78">
        <f>VLOOKUP($B78,'AREA DEFINITIONS, 1929-1975'!$A$2:$F$42,6,FALSE)</f>
        <v>0</v>
      </c>
      <c r="L78" t="str">
        <f t="shared" si="3"/>
        <v>NA</v>
      </c>
    </row>
    <row r="79" spans="1:12" x14ac:dyDescent="0.3">
      <c r="A79">
        <f t="shared" si="1"/>
        <v>1930</v>
      </c>
      <c r="B79" t="str">
        <f t="shared" si="2"/>
        <v>4A</v>
      </c>
      <c r="C79">
        <v>4</v>
      </c>
      <c r="D79">
        <v>85.1</v>
      </c>
      <c r="E79">
        <v>0</v>
      </c>
      <c r="F79">
        <v>0</v>
      </c>
      <c r="G79">
        <f>VLOOKUP($B79,'AREA DEFINITIONS, 1929-1975'!$A$2:$E$42,2,FALSE)</f>
        <v>4</v>
      </c>
      <c r="H79" t="str">
        <f>VLOOKUP($B79,'AREA DEFINITIONS, 1929-1975'!$A$2:$E$42,3,FALSE)</f>
        <v>Bering Sea</v>
      </c>
      <c r="I79" t="str">
        <f>VLOOKUP($B79,'AREA DEFINITIONS, 1929-1975'!$A$2:$E$42,4,FALSE)</f>
        <v>Bering Sea</v>
      </c>
      <c r="J79">
        <f>VLOOKUP($B79,'AREA DEFINITIONS, 1929-1975'!$A$2:$E$42,5,FALSE)</f>
        <v>4</v>
      </c>
      <c r="K79">
        <f>VLOOKUP($B79,'AREA DEFINITIONS, 1929-1975'!$A$2:$F$42,6,FALSE)</f>
        <v>0</v>
      </c>
      <c r="L79">
        <f t="shared" si="3"/>
        <v>2.66</v>
      </c>
    </row>
    <row r="80" spans="1:12" x14ac:dyDescent="0.3">
      <c r="A80">
        <f t="shared" si="1"/>
        <v>1930</v>
      </c>
      <c r="B80" t="str">
        <f t="shared" si="2"/>
        <v>4B</v>
      </c>
      <c r="C80">
        <v>98</v>
      </c>
      <c r="D80">
        <v>110.9</v>
      </c>
      <c r="E80">
        <v>9</v>
      </c>
      <c r="F80">
        <v>86</v>
      </c>
      <c r="G80">
        <f>VLOOKUP($B80,'AREA DEFINITIONS, 1929-1975'!$A$2:$E$42,2,FALSE)</f>
        <v>4</v>
      </c>
      <c r="H80" t="str">
        <f>VLOOKUP($B80,'AREA DEFINITIONS, 1929-1975'!$A$2:$E$42,3,FALSE)</f>
        <v>Bering Sea</v>
      </c>
      <c r="I80" t="str">
        <f>VLOOKUP($B80,'AREA DEFINITIONS, 1929-1975'!$A$2:$E$42,4,FALSE)</f>
        <v>Bering Sea</v>
      </c>
      <c r="J80">
        <f>VLOOKUP($B80,'AREA DEFINITIONS, 1929-1975'!$A$2:$E$42,5,FALSE)</f>
        <v>4</v>
      </c>
      <c r="K80">
        <f>VLOOKUP($B80,'AREA DEFINITIONS, 1929-1975'!$A$2:$F$42,6,FALSE)</f>
        <v>0</v>
      </c>
      <c r="L80">
        <f t="shared" si="3"/>
        <v>65.17</v>
      </c>
    </row>
    <row r="81" spans="1:12" x14ac:dyDescent="0.3">
      <c r="A81">
        <f t="shared" si="1"/>
        <v>1930</v>
      </c>
      <c r="B81" t="str">
        <f t="shared" si="2"/>
        <v>4C</v>
      </c>
      <c r="C81" t="s">
        <v>126</v>
      </c>
      <c r="D81" t="s">
        <v>126</v>
      </c>
      <c r="E81" t="s">
        <v>126</v>
      </c>
      <c r="F81" t="s">
        <v>126</v>
      </c>
      <c r="G81">
        <f>VLOOKUP($B81,'AREA DEFINITIONS, 1929-1975'!$A$2:$E$42,2,FALSE)</f>
        <v>4</v>
      </c>
      <c r="H81" t="str">
        <f>VLOOKUP($B81,'AREA DEFINITIONS, 1929-1975'!$A$2:$E$42,3,FALSE)</f>
        <v>Bering Sea</v>
      </c>
      <c r="I81" t="str">
        <f>VLOOKUP($B81,'AREA DEFINITIONS, 1929-1975'!$A$2:$E$42,4,FALSE)</f>
        <v>Bering Sea</v>
      </c>
      <c r="J81">
        <f>VLOOKUP($B81,'AREA DEFINITIONS, 1929-1975'!$A$2:$E$42,5,FALSE)</f>
        <v>4</v>
      </c>
      <c r="K81">
        <f>VLOOKUP($B81,'AREA DEFINITIONS, 1929-1975'!$A$2:$F$42,6,FALSE)</f>
        <v>0</v>
      </c>
      <c r="L81" t="str">
        <f t="shared" si="3"/>
        <v>NA</v>
      </c>
    </row>
    <row r="82" spans="1:12" x14ac:dyDescent="0.3">
      <c r="A82">
        <f t="shared" si="1"/>
        <v>1930</v>
      </c>
      <c r="B82" t="str">
        <f t="shared" si="2"/>
        <v>4DE</v>
      </c>
      <c r="C82" t="s">
        <v>126</v>
      </c>
      <c r="D82" t="s">
        <v>126</v>
      </c>
      <c r="E82" t="s">
        <v>126</v>
      </c>
      <c r="F82" t="s">
        <v>126</v>
      </c>
      <c r="G82">
        <f>VLOOKUP($B82,'AREA DEFINITIONS, 1929-1975'!$A$2:$E$42,2,FALSE)</f>
        <v>4</v>
      </c>
      <c r="H82" t="str">
        <f>VLOOKUP($B82,'AREA DEFINITIONS, 1929-1975'!$A$2:$E$42,3,FALSE)</f>
        <v>Bering Sea</v>
      </c>
      <c r="I82" t="str">
        <f>VLOOKUP($B82,'AREA DEFINITIONS, 1929-1975'!$A$2:$E$42,4,FALSE)</f>
        <v>Bering Sea</v>
      </c>
      <c r="J82">
        <f>VLOOKUP($B82,'AREA DEFINITIONS, 1929-1975'!$A$2:$E$42,5,FALSE)</f>
        <v>4</v>
      </c>
      <c r="K82">
        <f>VLOOKUP($B82,'AREA DEFINITIONS, 1929-1975'!$A$2:$F$42,6,FALSE)</f>
        <v>0</v>
      </c>
      <c r="L82" t="str">
        <f t="shared" si="3"/>
        <v>NA</v>
      </c>
    </row>
    <row r="83" spans="1:12" x14ac:dyDescent="0.3">
      <c r="A83">
        <f t="shared" si="1"/>
        <v>1930</v>
      </c>
      <c r="B83" t="str">
        <f t="shared" si="2"/>
        <v>4DW</v>
      </c>
      <c r="C83" t="s">
        <v>126</v>
      </c>
      <c r="D83" t="s">
        <v>126</v>
      </c>
      <c r="E83" t="s">
        <v>126</v>
      </c>
      <c r="F83" t="s">
        <v>126</v>
      </c>
      <c r="G83">
        <f>VLOOKUP($B83,'AREA DEFINITIONS, 1929-1975'!$A$2:$E$42,2,FALSE)</f>
        <v>4</v>
      </c>
      <c r="H83" t="str">
        <f>VLOOKUP($B83,'AREA DEFINITIONS, 1929-1975'!$A$2:$E$42,3,FALSE)</f>
        <v>Bering Sea</v>
      </c>
      <c r="I83" t="str">
        <f>VLOOKUP($B83,'AREA DEFINITIONS, 1929-1975'!$A$2:$E$42,4,FALSE)</f>
        <v>Bering Sea</v>
      </c>
      <c r="J83">
        <f>VLOOKUP($B83,'AREA DEFINITIONS, 1929-1975'!$A$2:$E$42,5,FALSE)</f>
        <v>4</v>
      </c>
      <c r="K83">
        <f>VLOOKUP($B83,'AREA DEFINITIONS, 1929-1975'!$A$2:$F$42,6,FALSE)</f>
        <v>0</v>
      </c>
      <c r="L83" t="str">
        <f t="shared" si="3"/>
        <v>NA</v>
      </c>
    </row>
    <row r="84" spans="1:12" x14ac:dyDescent="0.3">
      <c r="A84">
        <f t="shared" si="1"/>
        <v>1930</v>
      </c>
      <c r="B84" t="str">
        <f t="shared" si="2"/>
        <v>4E</v>
      </c>
      <c r="C84">
        <v>1</v>
      </c>
      <c r="D84">
        <v>12.8</v>
      </c>
      <c r="E84">
        <v>1</v>
      </c>
      <c r="F84">
        <v>100</v>
      </c>
      <c r="G84">
        <f>VLOOKUP($B84,'AREA DEFINITIONS, 1929-1975'!$A$2:$E$42,2,FALSE)</f>
        <v>4</v>
      </c>
      <c r="H84" t="str">
        <f>VLOOKUP($B84,'AREA DEFINITIONS, 1929-1975'!$A$2:$E$42,3,FALSE)</f>
        <v>Bering Sea</v>
      </c>
      <c r="I84" t="str">
        <f>VLOOKUP($B84,'AREA DEFINITIONS, 1929-1975'!$A$2:$E$42,4,FALSE)</f>
        <v>Bering Sea</v>
      </c>
      <c r="J84">
        <f>VLOOKUP($B84,'AREA DEFINITIONS, 1929-1975'!$A$2:$E$42,5,FALSE)</f>
        <v>4</v>
      </c>
      <c r="K84">
        <f>VLOOKUP($B84,'AREA DEFINITIONS, 1929-1975'!$A$2:$F$42,6,FALSE)</f>
        <v>0</v>
      </c>
      <c r="L84">
        <f t="shared" si="3"/>
        <v>0.66500000000000004</v>
      </c>
    </row>
    <row r="85" spans="1:12" x14ac:dyDescent="0.3">
      <c r="A85">
        <f t="shared" si="1"/>
        <v>1931</v>
      </c>
      <c r="B85" t="str">
        <f t="shared" si="2"/>
        <v>14-O</v>
      </c>
      <c r="C85">
        <v>402</v>
      </c>
      <c r="D85">
        <v>39.4</v>
      </c>
      <c r="E85">
        <v>102</v>
      </c>
      <c r="F85">
        <v>62</v>
      </c>
      <c r="G85">
        <f>VLOOKUP($B85,'AREA DEFINITIONS, 1929-1975'!$A$2:$E$42,2,FALSE)</f>
        <v>2</v>
      </c>
      <c r="H85" t="str">
        <f>VLOOKUP($B85,'AREA DEFINITIONS, 1929-1975'!$A$2:$E$42,3,FALSE)</f>
        <v>SE Alaska</v>
      </c>
      <c r="I85" t="str">
        <f>VLOOKUP($B85,'AREA DEFINITIONS, 1929-1975'!$A$2:$E$42,4,FALSE)</f>
        <v>SE-O</v>
      </c>
      <c r="J85" t="str">
        <f>VLOOKUP($B85,'AREA DEFINITIONS, 1929-1975'!$A$2:$E$42,5,FALSE)</f>
        <v>2C</v>
      </c>
      <c r="K85">
        <f>VLOOKUP($B85,'AREA DEFINITIONS, 1929-1975'!$A$2:$F$42,6,FALSE)</f>
        <v>0</v>
      </c>
      <c r="L85">
        <f t="shared" si="3"/>
        <v>267.33000000000004</v>
      </c>
    </row>
    <row r="86" spans="1:12" x14ac:dyDescent="0.3">
      <c r="A86">
        <f t="shared" si="1"/>
        <v>1931</v>
      </c>
      <c r="B86" t="str">
        <f t="shared" si="2"/>
        <v>14-I</v>
      </c>
      <c r="C86">
        <v>1006</v>
      </c>
      <c r="D86">
        <v>44.3</v>
      </c>
      <c r="E86">
        <v>227</v>
      </c>
      <c r="F86">
        <v>28</v>
      </c>
      <c r="G86">
        <f>VLOOKUP($B86,'AREA DEFINITIONS, 1929-1975'!$A$2:$E$42,2,FALSE)</f>
        <v>2</v>
      </c>
      <c r="H86" t="str">
        <f>VLOOKUP($B86,'AREA DEFINITIONS, 1929-1975'!$A$2:$E$42,3,FALSE)</f>
        <v>SE Alaska</v>
      </c>
      <c r="I86" t="str">
        <f>VLOOKUP($B86,'AREA DEFINITIONS, 1929-1975'!$A$2:$E$42,4,FALSE)</f>
        <v>SE-I</v>
      </c>
      <c r="J86" t="str">
        <f>VLOOKUP($B86,'AREA DEFINITIONS, 1929-1975'!$A$2:$E$42,5,FALSE)</f>
        <v>2C</v>
      </c>
      <c r="K86">
        <f>VLOOKUP($B86,'AREA DEFINITIONS, 1929-1975'!$A$2:$F$42,6,FALSE)</f>
        <v>0</v>
      </c>
      <c r="L86">
        <f t="shared" si="3"/>
        <v>668.99</v>
      </c>
    </row>
    <row r="87" spans="1:12" x14ac:dyDescent="0.3">
      <c r="A87">
        <f t="shared" si="1"/>
        <v>1931</v>
      </c>
      <c r="B87" t="str">
        <f t="shared" si="2"/>
        <v>15-O</v>
      </c>
      <c r="C87">
        <v>1250</v>
      </c>
      <c r="D87">
        <v>45.6</v>
      </c>
      <c r="E87">
        <v>274</v>
      </c>
      <c r="F87">
        <v>63</v>
      </c>
      <c r="G87">
        <f>VLOOKUP($B87,'AREA DEFINITIONS, 1929-1975'!$A$2:$E$42,2,FALSE)</f>
        <v>2</v>
      </c>
      <c r="H87" t="str">
        <f>VLOOKUP($B87,'AREA DEFINITIONS, 1929-1975'!$A$2:$E$42,3,FALSE)</f>
        <v>SE Alaska</v>
      </c>
      <c r="I87" t="str">
        <f>VLOOKUP($B87,'AREA DEFINITIONS, 1929-1975'!$A$2:$E$42,4,FALSE)</f>
        <v>SE-O</v>
      </c>
      <c r="J87" t="str">
        <f>VLOOKUP($B87,'AREA DEFINITIONS, 1929-1975'!$A$2:$E$42,5,FALSE)</f>
        <v>2C</v>
      </c>
      <c r="K87">
        <f>VLOOKUP($B87,'AREA DEFINITIONS, 1929-1975'!$A$2:$F$42,6,FALSE)</f>
        <v>0</v>
      </c>
      <c r="L87">
        <f t="shared" si="3"/>
        <v>831.25</v>
      </c>
    </row>
    <row r="88" spans="1:12" x14ac:dyDescent="0.3">
      <c r="A88">
        <f t="shared" si="1"/>
        <v>1931</v>
      </c>
      <c r="B88" t="str">
        <f t="shared" si="2"/>
        <v>15-I</v>
      </c>
      <c r="C88">
        <v>247</v>
      </c>
      <c r="D88">
        <v>36.799999999999997</v>
      </c>
      <c r="E88">
        <v>67</v>
      </c>
      <c r="F88">
        <v>38</v>
      </c>
      <c r="G88">
        <f>VLOOKUP($B88,'AREA DEFINITIONS, 1929-1975'!$A$2:$E$42,2,FALSE)</f>
        <v>2</v>
      </c>
      <c r="H88" t="str">
        <f>VLOOKUP($B88,'AREA DEFINITIONS, 1929-1975'!$A$2:$E$42,3,FALSE)</f>
        <v>SE Alaska</v>
      </c>
      <c r="I88" t="str">
        <f>VLOOKUP($B88,'AREA DEFINITIONS, 1929-1975'!$A$2:$E$42,4,FALSE)</f>
        <v>SE-I</v>
      </c>
      <c r="J88" t="str">
        <f>VLOOKUP($B88,'AREA DEFINITIONS, 1929-1975'!$A$2:$E$42,5,FALSE)</f>
        <v>2C</v>
      </c>
      <c r="K88">
        <f>VLOOKUP($B88,'AREA DEFINITIONS, 1929-1975'!$A$2:$F$42,6,FALSE)</f>
        <v>0</v>
      </c>
      <c r="L88">
        <f t="shared" si="3"/>
        <v>164.255</v>
      </c>
    </row>
    <row r="89" spans="1:12" x14ac:dyDescent="0.3">
      <c r="A89">
        <f t="shared" si="1"/>
        <v>1931</v>
      </c>
      <c r="B89" t="str">
        <f t="shared" si="2"/>
        <v>16-O</v>
      </c>
      <c r="C89">
        <v>1478</v>
      </c>
      <c r="D89">
        <v>44.5</v>
      </c>
      <c r="E89">
        <v>332</v>
      </c>
      <c r="F89">
        <v>57</v>
      </c>
      <c r="G89">
        <f>VLOOKUP($B89,'AREA DEFINITIONS, 1929-1975'!$A$2:$E$42,2,FALSE)</f>
        <v>2</v>
      </c>
      <c r="H89" t="str">
        <f>VLOOKUP($B89,'AREA DEFINITIONS, 1929-1975'!$A$2:$E$42,3,FALSE)</f>
        <v>SE Alaska</v>
      </c>
      <c r="I89" t="str">
        <f>VLOOKUP($B89,'AREA DEFINITIONS, 1929-1975'!$A$2:$E$42,4,FALSE)</f>
        <v>SE-O</v>
      </c>
      <c r="J89" t="str">
        <f>VLOOKUP($B89,'AREA DEFINITIONS, 1929-1975'!$A$2:$E$42,5,FALSE)</f>
        <v>2C</v>
      </c>
      <c r="K89">
        <f>VLOOKUP($B89,'AREA DEFINITIONS, 1929-1975'!$A$2:$F$42,6,FALSE)</f>
        <v>0</v>
      </c>
      <c r="L89">
        <f t="shared" si="3"/>
        <v>982.87</v>
      </c>
    </row>
    <row r="90" spans="1:12" x14ac:dyDescent="0.3">
      <c r="A90">
        <f t="shared" si="1"/>
        <v>1931</v>
      </c>
      <c r="B90" t="str">
        <f t="shared" si="2"/>
        <v>16-I</v>
      </c>
      <c r="C90">
        <v>943</v>
      </c>
      <c r="D90">
        <v>33.9</v>
      </c>
      <c r="E90">
        <v>278</v>
      </c>
      <c r="F90">
        <v>48</v>
      </c>
      <c r="G90">
        <f>VLOOKUP($B90,'AREA DEFINITIONS, 1929-1975'!$A$2:$E$42,2,FALSE)</f>
        <v>2</v>
      </c>
      <c r="H90" t="str">
        <f>VLOOKUP($B90,'AREA DEFINITIONS, 1929-1975'!$A$2:$E$42,3,FALSE)</f>
        <v>SE Alaska</v>
      </c>
      <c r="I90" t="str">
        <f>VLOOKUP($B90,'AREA DEFINITIONS, 1929-1975'!$A$2:$E$42,4,FALSE)</f>
        <v>SE-I</v>
      </c>
      <c r="J90" t="str">
        <f>VLOOKUP($B90,'AREA DEFINITIONS, 1929-1975'!$A$2:$E$42,5,FALSE)</f>
        <v>2C</v>
      </c>
      <c r="K90">
        <f>VLOOKUP($B90,'AREA DEFINITIONS, 1929-1975'!$A$2:$F$42,6,FALSE)</f>
        <v>0</v>
      </c>
      <c r="L90">
        <f t="shared" si="3"/>
        <v>627.09500000000003</v>
      </c>
    </row>
    <row r="91" spans="1:12" x14ac:dyDescent="0.3">
      <c r="A91">
        <f t="shared" si="1"/>
        <v>1931</v>
      </c>
      <c r="B91" t="str">
        <f t="shared" si="2"/>
        <v>17-O</v>
      </c>
      <c r="C91">
        <v>595</v>
      </c>
      <c r="D91">
        <v>41.3</v>
      </c>
      <c r="E91">
        <v>144</v>
      </c>
      <c r="F91">
        <v>81</v>
      </c>
      <c r="G91">
        <f>VLOOKUP($B91,'AREA DEFINITIONS, 1929-1975'!$A$2:$E$42,2,FALSE)</f>
        <v>2</v>
      </c>
      <c r="H91" t="str">
        <f>VLOOKUP($B91,'AREA DEFINITIONS, 1929-1975'!$A$2:$E$42,3,FALSE)</f>
        <v>SE Alaska</v>
      </c>
      <c r="I91" t="str">
        <f>VLOOKUP($B91,'AREA DEFINITIONS, 1929-1975'!$A$2:$E$42,4,FALSE)</f>
        <v>SE-O</v>
      </c>
      <c r="J91" t="str">
        <f>VLOOKUP($B91,'AREA DEFINITIONS, 1929-1975'!$A$2:$E$42,5,FALSE)</f>
        <v>2C</v>
      </c>
      <c r="K91">
        <f>VLOOKUP($B91,'AREA DEFINITIONS, 1929-1975'!$A$2:$F$42,6,FALSE)</f>
        <v>0</v>
      </c>
      <c r="L91">
        <f t="shared" si="3"/>
        <v>395.67500000000001</v>
      </c>
    </row>
    <row r="92" spans="1:12" x14ac:dyDescent="0.3">
      <c r="A92">
        <f t="shared" si="1"/>
        <v>1931</v>
      </c>
      <c r="B92" t="str">
        <f t="shared" si="2"/>
        <v>17-I</v>
      </c>
      <c r="C92">
        <v>164</v>
      </c>
      <c r="D92">
        <v>32.9</v>
      </c>
      <c r="E92">
        <v>50</v>
      </c>
      <c r="F92">
        <v>93</v>
      </c>
      <c r="G92">
        <f>VLOOKUP($B92,'AREA DEFINITIONS, 1929-1975'!$A$2:$E$42,2,FALSE)</f>
        <v>2</v>
      </c>
      <c r="H92" t="str">
        <f>VLOOKUP($B92,'AREA DEFINITIONS, 1929-1975'!$A$2:$E$42,3,FALSE)</f>
        <v>SE Alaska</v>
      </c>
      <c r="I92" t="str">
        <f>VLOOKUP($B92,'AREA DEFINITIONS, 1929-1975'!$A$2:$E$42,4,FALSE)</f>
        <v>SE-I</v>
      </c>
      <c r="J92" t="str">
        <f>VLOOKUP($B92,'AREA DEFINITIONS, 1929-1975'!$A$2:$E$42,5,FALSE)</f>
        <v>2C</v>
      </c>
      <c r="K92">
        <f>VLOOKUP($B92,'AREA DEFINITIONS, 1929-1975'!$A$2:$F$42,6,FALSE)</f>
        <v>0</v>
      </c>
      <c r="L92">
        <f t="shared" si="3"/>
        <v>109.06</v>
      </c>
    </row>
    <row r="93" spans="1:12" x14ac:dyDescent="0.3">
      <c r="A93">
        <f t="shared" si="1"/>
        <v>1931</v>
      </c>
      <c r="B93" t="str">
        <f t="shared" si="2"/>
        <v>18-O</v>
      </c>
      <c r="C93">
        <v>174</v>
      </c>
      <c r="D93">
        <v>49.1</v>
      </c>
      <c r="E93">
        <v>35</v>
      </c>
      <c r="F93">
        <v>100</v>
      </c>
      <c r="G93">
        <f>VLOOKUP($B93,'AREA DEFINITIONS, 1929-1975'!$A$2:$E$42,2,FALSE)</f>
        <v>2</v>
      </c>
      <c r="H93" t="str">
        <f>VLOOKUP($B93,'AREA DEFINITIONS, 1929-1975'!$A$2:$E$42,3,FALSE)</f>
        <v>SE Alaska</v>
      </c>
      <c r="I93" t="str">
        <f>VLOOKUP($B93,'AREA DEFINITIONS, 1929-1975'!$A$2:$E$42,4,FALSE)</f>
        <v>SE-O</v>
      </c>
      <c r="J93" t="str">
        <f>VLOOKUP($B93,'AREA DEFINITIONS, 1929-1975'!$A$2:$E$42,5,FALSE)</f>
        <v>2C</v>
      </c>
      <c r="K93">
        <f>VLOOKUP($B93,'AREA DEFINITIONS, 1929-1975'!$A$2:$F$42,6,FALSE)</f>
        <v>0</v>
      </c>
      <c r="L93">
        <f t="shared" si="3"/>
        <v>115.71000000000002</v>
      </c>
    </row>
    <row r="94" spans="1:12" x14ac:dyDescent="0.3">
      <c r="A94">
        <f t="shared" si="1"/>
        <v>1931</v>
      </c>
      <c r="B94" t="str">
        <f t="shared" si="2"/>
        <v>18-I</v>
      </c>
      <c r="C94">
        <v>1115</v>
      </c>
      <c r="D94">
        <v>46.9</v>
      </c>
      <c r="E94">
        <v>238</v>
      </c>
      <c r="F94">
        <v>14</v>
      </c>
      <c r="G94">
        <f>VLOOKUP($B94,'AREA DEFINITIONS, 1929-1975'!$A$2:$E$42,2,FALSE)</f>
        <v>2</v>
      </c>
      <c r="H94" t="str">
        <f>VLOOKUP($B94,'AREA DEFINITIONS, 1929-1975'!$A$2:$E$42,3,FALSE)</f>
        <v>SE Alaska</v>
      </c>
      <c r="I94" t="str">
        <f>VLOOKUP($B94,'AREA DEFINITIONS, 1929-1975'!$A$2:$E$42,4,FALSE)</f>
        <v>SE-I</v>
      </c>
      <c r="J94" t="str">
        <f>VLOOKUP($B94,'AREA DEFINITIONS, 1929-1975'!$A$2:$E$42,5,FALSE)</f>
        <v>2C</v>
      </c>
      <c r="K94">
        <f>VLOOKUP($B94,'AREA DEFINITIONS, 1929-1975'!$A$2:$F$42,6,FALSE)</f>
        <v>0</v>
      </c>
      <c r="L94">
        <f t="shared" si="3"/>
        <v>741.47500000000002</v>
      </c>
    </row>
    <row r="95" spans="1:12" x14ac:dyDescent="0.3">
      <c r="A95">
        <f t="shared" si="1"/>
        <v>1931</v>
      </c>
      <c r="B95" t="str">
        <f t="shared" si="2"/>
        <v>18W</v>
      </c>
      <c r="C95">
        <v>831</v>
      </c>
      <c r="D95">
        <v>57.7</v>
      </c>
      <c r="E95">
        <v>144</v>
      </c>
      <c r="F95">
        <v>76</v>
      </c>
      <c r="G95" t="str">
        <f>VLOOKUP($B95,'AREA DEFINITIONS, 1929-1975'!$A$2:$E$42,2,FALSE)</f>
        <v>3A</v>
      </c>
      <c r="H95" t="str">
        <f>VLOOKUP($B95,'AREA DEFINITIONS, 1929-1975'!$A$2:$E$42,3,FALSE)</f>
        <v>Yakutat</v>
      </c>
      <c r="I95" t="str">
        <f>VLOOKUP($B95,'AREA DEFINITIONS, 1929-1975'!$A$2:$E$42,4,FALSE)</f>
        <v>Yakutat</v>
      </c>
      <c r="J95" t="str">
        <f>VLOOKUP($B95,'AREA DEFINITIONS, 1929-1975'!$A$2:$E$42,5,FALSE)</f>
        <v>3A</v>
      </c>
      <c r="K95">
        <f>VLOOKUP($B95,'AREA DEFINITIONS, 1929-1975'!$A$2:$F$42,6,FALSE)</f>
        <v>0</v>
      </c>
      <c r="L95">
        <f t="shared" si="3"/>
        <v>552.61500000000001</v>
      </c>
    </row>
    <row r="96" spans="1:12" x14ac:dyDescent="0.3">
      <c r="A96">
        <f t="shared" si="1"/>
        <v>1931</v>
      </c>
      <c r="B96">
        <f t="shared" si="2"/>
        <v>19</v>
      </c>
      <c r="C96">
        <v>1181</v>
      </c>
      <c r="D96">
        <v>59.9</v>
      </c>
      <c r="E96">
        <v>197</v>
      </c>
      <c r="F96">
        <v>61</v>
      </c>
      <c r="G96" t="str">
        <f>VLOOKUP($B96,'AREA DEFINITIONS, 1929-1975'!$A$2:$E$42,2,FALSE)</f>
        <v>3A</v>
      </c>
      <c r="H96" t="str">
        <f>VLOOKUP($B96,'AREA DEFINITIONS, 1929-1975'!$A$2:$E$42,3,FALSE)</f>
        <v>Yakutat</v>
      </c>
      <c r="I96" t="str">
        <f>VLOOKUP($B96,'AREA DEFINITIONS, 1929-1975'!$A$2:$E$42,4,FALSE)</f>
        <v>Yakutat</v>
      </c>
      <c r="J96" t="str">
        <f>VLOOKUP($B96,'AREA DEFINITIONS, 1929-1975'!$A$2:$E$42,5,FALSE)</f>
        <v>3A</v>
      </c>
      <c r="K96">
        <f>VLOOKUP($B96,'AREA DEFINITIONS, 1929-1975'!$A$2:$F$42,6,FALSE)</f>
        <v>0</v>
      </c>
      <c r="L96">
        <f t="shared" si="3"/>
        <v>785.36500000000001</v>
      </c>
    </row>
    <row r="97" spans="1:12" x14ac:dyDescent="0.3">
      <c r="A97">
        <f t="shared" si="1"/>
        <v>1931</v>
      </c>
      <c r="B97">
        <f t="shared" si="2"/>
        <v>20</v>
      </c>
      <c r="C97">
        <v>1216</v>
      </c>
      <c r="D97">
        <v>59.9</v>
      </c>
      <c r="E97">
        <v>203</v>
      </c>
      <c r="F97">
        <v>70</v>
      </c>
      <c r="G97" t="str">
        <f>VLOOKUP($B97,'AREA DEFINITIONS, 1929-1975'!$A$2:$E$42,2,FALSE)</f>
        <v>3A</v>
      </c>
      <c r="H97" t="str">
        <f>VLOOKUP($B97,'AREA DEFINITIONS, 1929-1975'!$A$2:$E$42,3,FALSE)</f>
        <v>Yakutat</v>
      </c>
      <c r="I97" t="str">
        <f>VLOOKUP($B97,'AREA DEFINITIONS, 1929-1975'!$A$2:$E$42,4,FALSE)</f>
        <v>Yakutat</v>
      </c>
      <c r="J97" t="str">
        <f>VLOOKUP($B97,'AREA DEFINITIONS, 1929-1975'!$A$2:$E$42,5,FALSE)</f>
        <v>3A</v>
      </c>
      <c r="K97">
        <f>VLOOKUP($B97,'AREA DEFINITIONS, 1929-1975'!$A$2:$F$42,6,FALSE)</f>
        <v>0</v>
      </c>
      <c r="L97">
        <f t="shared" si="3"/>
        <v>808.6400000000001</v>
      </c>
    </row>
    <row r="98" spans="1:12" x14ac:dyDescent="0.3">
      <c r="A98">
        <f t="shared" si="1"/>
        <v>1931</v>
      </c>
      <c r="B98">
        <f t="shared" si="2"/>
        <v>21</v>
      </c>
      <c r="C98">
        <v>891</v>
      </c>
      <c r="D98">
        <v>64.099999999999994</v>
      </c>
      <c r="E98">
        <v>139</v>
      </c>
      <c r="F98">
        <v>65</v>
      </c>
      <c r="G98" t="str">
        <f>VLOOKUP($B98,'AREA DEFINITIONS, 1929-1975'!$A$2:$E$42,2,FALSE)</f>
        <v>3A</v>
      </c>
      <c r="H98" t="str">
        <f>VLOOKUP($B98,'AREA DEFINITIONS, 1929-1975'!$A$2:$E$42,3,FALSE)</f>
        <v>Yakutat</v>
      </c>
      <c r="I98" t="str">
        <f>VLOOKUP($B98,'AREA DEFINITIONS, 1929-1975'!$A$2:$E$42,4,FALSE)</f>
        <v>Yakutat</v>
      </c>
      <c r="J98" t="str">
        <f>VLOOKUP($B98,'AREA DEFINITIONS, 1929-1975'!$A$2:$E$42,5,FALSE)</f>
        <v>3A</v>
      </c>
      <c r="K98">
        <f>VLOOKUP($B98,'AREA DEFINITIONS, 1929-1975'!$A$2:$F$42,6,FALSE)</f>
        <v>0</v>
      </c>
      <c r="L98">
        <f t="shared" si="3"/>
        <v>592.51499999999999</v>
      </c>
    </row>
    <row r="99" spans="1:12" x14ac:dyDescent="0.3">
      <c r="A99">
        <f t="shared" si="1"/>
        <v>1931</v>
      </c>
      <c r="B99">
        <f t="shared" si="2"/>
        <v>22</v>
      </c>
      <c r="C99">
        <v>475</v>
      </c>
      <c r="D99">
        <v>75.400000000000006</v>
      </c>
      <c r="E99">
        <v>63</v>
      </c>
      <c r="F99">
        <v>82</v>
      </c>
      <c r="G99" t="str">
        <f>VLOOKUP($B99,'AREA DEFINITIONS, 1929-1975'!$A$2:$E$42,2,FALSE)</f>
        <v>3A</v>
      </c>
      <c r="H99" t="str">
        <f>VLOOKUP($B99,'AREA DEFINITIONS, 1929-1975'!$A$2:$E$42,3,FALSE)</f>
        <v>Yakutat</v>
      </c>
      <c r="I99" t="str">
        <f>VLOOKUP($B99,'AREA DEFINITIONS, 1929-1975'!$A$2:$E$42,4,FALSE)</f>
        <v>Yakutat</v>
      </c>
      <c r="J99" t="str">
        <f>VLOOKUP($B99,'AREA DEFINITIONS, 1929-1975'!$A$2:$E$42,5,FALSE)</f>
        <v>3A</v>
      </c>
      <c r="K99">
        <f>VLOOKUP($B99,'AREA DEFINITIONS, 1929-1975'!$A$2:$F$42,6,FALSE)</f>
        <v>0</v>
      </c>
      <c r="L99">
        <f t="shared" si="3"/>
        <v>315.875</v>
      </c>
    </row>
    <row r="100" spans="1:12" x14ac:dyDescent="0.3">
      <c r="A100">
        <f t="shared" si="1"/>
        <v>1931</v>
      </c>
      <c r="B100">
        <f t="shared" si="2"/>
        <v>23</v>
      </c>
      <c r="C100">
        <v>517</v>
      </c>
      <c r="D100">
        <v>83.4</v>
      </c>
      <c r="E100">
        <v>62</v>
      </c>
      <c r="F100">
        <v>70</v>
      </c>
      <c r="G100" t="str">
        <f>VLOOKUP($B100,'AREA DEFINITIONS, 1929-1975'!$A$2:$E$42,2,FALSE)</f>
        <v>3A</v>
      </c>
      <c r="H100" t="str">
        <f>VLOOKUP($B100,'AREA DEFINITIONS, 1929-1975'!$A$2:$E$42,3,FALSE)</f>
        <v>Yakutat</v>
      </c>
      <c r="I100" t="str">
        <f>VLOOKUP($B100,'AREA DEFINITIONS, 1929-1975'!$A$2:$E$42,4,FALSE)</f>
        <v>Yakutat</v>
      </c>
      <c r="J100" t="str">
        <f>VLOOKUP($B100,'AREA DEFINITIONS, 1929-1975'!$A$2:$E$42,5,FALSE)</f>
        <v>3A</v>
      </c>
      <c r="K100" t="str">
        <f>VLOOKUP($B100,'AREA DEFINITIONS, 1929-1975'!$A$2:$F$42,6,FALSE)</f>
        <v>POW</v>
      </c>
      <c r="L100">
        <f t="shared" si="3"/>
        <v>343.80500000000001</v>
      </c>
    </row>
    <row r="101" spans="1:12" x14ac:dyDescent="0.3">
      <c r="A101">
        <f t="shared" si="1"/>
        <v>1931</v>
      </c>
      <c r="B101">
        <f t="shared" si="2"/>
        <v>24</v>
      </c>
      <c r="C101">
        <v>788</v>
      </c>
      <c r="D101">
        <v>62.5</v>
      </c>
      <c r="E101">
        <v>126</v>
      </c>
      <c r="F101">
        <v>53</v>
      </c>
      <c r="G101" t="str">
        <f>VLOOKUP($B101,'AREA DEFINITIONS, 1929-1975'!$A$2:$E$42,2,FALSE)</f>
        <v>3A</v>
      </c>
      <c r="H101" t="str">
        <f>VLOOKUP($B101,'AREA DEFINITIONS, 1929-1975'!$A$2:$E$42,3,FALSE)</f>
        <v>Kodiak</v>
      </c>
      <c r="I101" t="str">
        <f>VLOOKUP($B101,'AREA DEFINITIONS, 1929-1975'!$A$2:$E$42,4,FALSE)</f>
        <v>Kodiak</v>
      </c>
      <c r="J101" t="str">
        <f>VLOOKUP($B101,'AREA DEFINITIONS, 1929-1975'!$A$2:$E$42,5,FALSE)</f>
        <v>3A</v>
      </c>
      <c r="K101" t="str">
        <f>VLOOKUP($B101,'AREA DEFINITIONS, 1929-1975'!$A$2:$F$42,6,FALSE)</f>
        <v>POW</v>
      </c>
      <c r="L101">
        <f t="shared" si="3"/>
        <v>524.02</v>
      </c>
    </row>
    <row r="102" spans="1:12" x14ac:dyDescent="0.3">
      <c r="A102">
        <f t="shared" si="1"/>
        <v>1931</v>
      </c>
      <c r="B102">
        <f t="shared" si="2"/>
        <v>25</v>
      </c>
      <c r="C102">
        <v>2119</v>
      </c>
      <c r="D102">
        <v>75.099999999999994</v>
      </c>
      <c r="E102">
        <v>282</v>
      </c>
      <c r="F102">
        <v>59</v>
      </c>
      <c r="G102" t="str">
        <f>VLOOKUP($B102,'AREA DEFINITIONS, 1929-1975'!$A$2:$E$42,2,FALSE)</f>
        <v>3A</v>
      </c>
      <c r="H102" t="str">
        <f>VLOOKUP($B102,'AREA DEFINITIONS, 1929-1975'!$A$2:$E$42,3,FALSE)</f>
        <v>Kodiak</v>
      </c>
      <c r="I102" t="str">
        <f>VLOOKUP($B102,'AREA DEFINITIONS, 1929-1975'!$A$2:$E$42,4,FALSE)</f>
        <v>Kodiak</v>
      </c>
      <c r="J102" t="str">
        <f>VLOOKUP($B102,'AREA DEFINITIONS, 1929-1975'!$A$2:$E$42,5,FALSE)</f>
        <v>3A</v>
      </c>
      <c r="K102">
        <f>VLOOKUP($B102,'AREA DEFINITIONS, 1929-1975'!$A$2:$F$42,6,FALSE)</f>
        <v>0</v>
      </c>
      <c r="L102">
        <f t="shared" si="3"/>
        <v>1409.135</v>
      </c>
    </row>
    <row r="103" spans="1:12" x14ac:dyDescent="0.3">
      <c r="A103">
        <f t="shared" si="1"/>
        <v>1931</v>
      </c>
      <c r="B103">
        <f t="shared" si="2"/>
        <v>26</v>
      </c>
      <c r="C103">
        <v>2101</v>
      </c>
      <c r="D103">
        <v>80.5</v>
      </c>
      <c r="E103">
        <v>261</v>
      </c>
      <c r="F103">
        <v>70</v>
      </c>
      <c r="G103" t="str">
        <f>VLOOKUP($B103,'AREA DEFINITIONS, 1929-1975'!$A$2:$E$42,2,FALSE)</f>
        <v>3A</v>
      </c>
      <c r="H103" t="str">
        <f>VLOOKUP($B103,'AREA DEFINITIONS, 1929-1975'!$A$2:$E$42,3,FALSE)</f>
        <v>Kodiak</v>
      </c>
      <c r="I103" t="str">
        <f>VLOOKUP($B103,'AREA DEFINITIONS, 1929-1975'!$A$2:$E$42,4,FALSE)</f>
        <v>Kodiak</v>
      </c>
      <c r="J103" t="str">
        <f>VLOOKUP($B103,'AREA DEFINITIONS, 1929-1975'!$A$2:$E$42,5,FALSE)</f>
        <v>3A</v>
      </c>
      <c r="K103">
        <f>VLOOKUP($B103,'AREA DEFINITIONS, 1929-1975'!$A$2:$F$42,6,FALSE)</f>
        <v>0</v>
      </c>
      <c r="L103">
        <f t="shared" si="3"/>
        <v>1397.165</v>
      </c>
    </row>
    <row r="104" spans="1:12" x14ac:dyDescent="0.3">
      <c r="A104">
        <f t="shared" si="1"/>
        <v>1931</v>
      </c>
      <c r="B104">
        <f t="shared" si="2"/>
        <v>27</v>
      </c>
      <c r="C104">
        <v>2406</v>
      </c>
      <c r="D104">
        <v>74</v>
      </c>
      <c r="E104">
        <v>325</v>
      </c>
      <c r="F104">
        <v>48</v>
      </c>
      <c r="G104" t="str">
        <f>VLOOKUP($B104,'AREA DEFINITIONS, 1929-1975'!$A$2:$E$42,2,FALSE)</f>
        <v>3A</v>
      </c>
      <c r="H104" t="str">
        <f>VLOOKUP($B104,'AREA DEFINITIONS, 1929-1975'!$A$2:$E$42,3,FALSE)</f>
        <v>Kodiak</v>
      </c>
      <c r="I104" t="str">
        <f>VLOOKUP($B104,'AREA DEFINITIONS, 1929-1975'!$A$2:$E$42,4,FALSE)</f>
        <v>Kodiak</v>
      </c>
      <c r="J104" t="str">
        <f>VLOOKUP($B104,'AREA DEFINITIONS, 1929-1975'!$A$2:$E$42,5,FALSE)</f>
        <v>3A</v>
      </c>
      <c r="K104">
        <f>VLOOKUP($B104,'AREA DEFINITIONS, 1929-1975'!$A$2:$F$42,6,FALSE)</f>
        <v>0</v>
      </c>
      <c r="L104">
        <f t="shared" si="3"/>
        <v>1599.99</v>
      </c>
    </row>
    <row r="105" spans="1:12" x14ac:dyDescent="0.3">
      <c r="A105">
        <f t="shared" si="1"/>
        <v>1931</v>
      </c>
      <c r="B105">
        <f t="shared" si="2"/>
        <v>28</v>
      </c>
      <c r="C105">
        <v>2099</v>
      </c>
      <c r="D105">
        <v>70.7</v>
      </c>
      <c r="E105">
        <v>297</v>
      </c>
      <c r="F105">
        <v>69</v>
      </c>
      <c r="G105" t="str">
        <f>VLOOKUP($B105,'AREA DEFINITIONS, 1929-1975'!$A$2:$E$42,2,FALSE)</f>
        <v>3A</v>
      </c>
      <c r="H105" t="str">
        <f>VLOOKUP($B105,'AREA DEFINITIONS, 1929-1975'!$A$2:$E$42,3,FALSE)</f>
        <v>Kodiak</v>
      </c>
      <c r="I105" t="str">
        <f>VLOOKUP($B105,'AREA DEFINITIONS, 1929-1975'!$A$2:$E$42,4,FALSE)</f>
        <v>Kodiak</v>
      </c>
      <c r="J105" t="str">
        <f>VLOOKUP($B105,'AREA DEFINITIONS, 1929-1975'!$A$2:$E$42,5,FALSE)</f>
        <v>3A</v>
      </c>
      <c r="K105">
        <f>VLOOKUP($B105,'AREA DEFINITIONS, 1929-1975'!$A$2:$F$42,6,FALSE)</f>
        <v>0</v>
      </c>
      <c r="L105">
        <f t="shared" si="3"/>
        <v>1395.835</v>
      </c>
    </row>
    <row r="106" spans="1:12" x14ac:dyDescent="0.3">
      <c r="A106">
        <f t="shared" si="1"/>
        <v>1931</v>
      </c>
      <c r="B106">
        <f t="shared" si="2"/>
        <v>29</v>
      </c>
      <c r="C106">
        <v>2210</v>
      </c>
      <c r="D106">
        <v>72.099999999999994</v>
      </c>
      <c r="E106">
        <v>307</v>
      </c>
      <c r="F106">
        <v>78</v>
      </c>
      <c r="G106" t="str">
        <f>VLOOKUP($B106,'AREA DEFINITIONS, 1929-1975'!$A$2:$E$42,2,FALSE)</f>
        <v>3A</v>
      </c>
      <c r="H106" t="str">
        <f>VLOOKUP($B106,'AREA DEFINITIONS, 1929-1975'!$A$2:$E$42,3,FALSE)</f>
        <v>Chirikof</v>
      </c>
      <c r="I106" t="str">
        <f>VLOOKUP($B106,'AREA DEFINITIONS, 1929-1975'!$A$2:$E$42,4,FALSE)</f>
        <v>Chirikof</v>
      </c>
      <c r="J106" t="str">
        <f>VLOOKUP($B106,'AREA DEFINITIONS, 1929-1975'!$A$2:$E$42,5,FALSE)</f>
        <v>3A</v>
      </c>
      <c r="K106">
        <f>VLOOKUP($B106,'AREA DEFINITIONS, 1929-1975'!$A$2:$F$42,6,FALSE)</f>
        <v>0</v>
      </c>
      <c r="L106">
        <f t="shared" si="3"/>
        <v>1469.65</v>
      </c>
    </row>
    <row r="107" spans="1:12" x14ac:dyDescent="0.3">
      <c r="A107">
        <f t="shared" si="1"/>
        <v>1931</v>
      </c>
      <c r="B107">
        <f t="shared" si="2"/>
        <v>30</v>
      </c>
      <c r="C107">
        <v>1966</v>
      </c>
      <c r="D107">
        <v>87</v>
      </c>
      <c r="E107">
        <v>226</v>
      </c>
      <c r="F107">
        <v>69</v>
      </c>
      <c r="G107" t="str">
        <f>VLOOKUP($B107,'AREA DEFINITIONS, 1929-1975'!$A$2:$E$42,2,FALSE)</f>
        <v>3A</v>
      </c>
      <c r="H107" t="str">
        <f>VLOOKUP($B107,'AREA DEFINITIONS, 1929-1975'!$A$2:$E$42,3,FALSE)</f>
        <v>Chirikof</v>
      </c>
      <c r="I107" t="str">
        <f>VLOOKUP($B107,'AREA DEFINITIONS, 1929-1975'!$A$2:$E$42,4,FALSE)</f>
        <v>Chirikof</v>
      </c>
      <c r="J107" t="str">
        <f>VLOOKUP($B107,'AREA DEFINITIONS, 1929-1975'!$A$2:$E$42,5,FALSE)</f>
        <v>3A</v>
      </c>
      <c r="K107">
        <f>VLOOKUP($B107,'AREA DEFINITIONS, 1929-1975'!$A$2:$F$42,6,FALSE)</f>
        <v>0</v>
      </c>
      <c r="L107">
        <f t="shared" si="3"/>
        <v>1307.3900000000001</v>
      </c>
    </row>
    <row r="108" spans="1:12" x14ac:dyDescent="0.3">
      <c r="A108">
        <f t="shared" si="1"/>
        <v>1931</v>
      </c>
      <c r="B108">
        <f t="shared" si="2"/>
        <v>31</v>
      </c>
      <c r="C108">
        <v>183</v>
      </c>
      <c r="D108">
        <v>76.3</v>
      </c>
      <c r="E108">
        <v>24</v>
      </c>
      <c r="F108">
        <v>100</v>
      </c>
      <c r="G108" t="str">
        <f>VLOOKUP($B108,'AREA DEFINITIONS, 1929-1975'!$A$2:$E$42,2,FALSE)</f>
        <v>3A</v>
      </c>
      <c r="H108" t="str">
        <f>VLOOKUP($B108,'AREA DEFINITIONS, 1929-1975'!$A$2:$E$42,3,FALSE)</f>
        <v>Chirikof</v>
      </c>
      <c r="I108" t="str">
        <f>VLOOKUP($B108,'AREA DEFINITIONS, 1929-1975'!$A$2:$E$42,4,FALSE)</f>
        <v>Chirikof</v>
      </c>
      <c r="J108" t="str">
        <f>VLOOKUP($B108,'AREA DEFINITIONS, 1929-1975'!$A$2:$E$42,5,FALSE)</f>
        <v>3A</v>
      </c>
      <c r="K108">
        <f>VLOOKUP($B108,'AREA DEFINITIONS, 1929-1975'!$A$2:$F$42,6,FALSE)</f>
        <v>0</v>
      </c>
      <c r="L108">
        <f t="shared" si="3"/>
        <v>121.69500000000002</v>
      </c>
    </row>
    <row r="109" spans="1:12" x14ac:dyDescent="0.3">
      <c r="A109">
        <f t="shared" ref="A109:A172" si="4">A68+1</f>
        <v>1931</v>
      </c>
      <c r="B109">
        <f t="shared" ref="B109:B172" si="5">B68</f>
        <v>32</v>
      </c>
      <c r="C109">
        <v>823</v>
      </c>
      <c r="D109">
        <v>67.599999999999994</v>
      </c>
      <c r="E109">
        <v>121</v>
      </c>
      <c r="F109">
        <v>71</v>
      </c>
      <c r="G109" t="str">
        <f>VLOOKUP($B109,'AREA DEFINITIONS, 1929-1975'!$A$2:$E$42,2,FALSE)</f>
        <v>3B</v>
      </c>
      <c r="H109" t="str">
        <f>VLOOKUP($B109,'AREA DEFINITIONS, 1929-1975'!$A$2:$E$42,3,FALSE)</f>
        <v>Shumagin</v>
      </c>
      <c r="I109" t="str">
        <f>VLOOKUP($B109,'AREA DEFINITIONS, 1929-1975'!$A$2:$E$42,4,FALSE)</f>
        <v>Shumagin</v>
      </c>
      <c r="J109" t="str">
        <f>VLOOKUP($B109,'AREA DEFINITIONS, 1929-1975'!$A$2:$E$42,5,FALSE)</f>
        <v>3B</v>
      </c>
      <c r="K109">
        <f>VLOOKUP($B109,'AREA DEFINITIONS, 1929-1975'!$A$2:$F$42,6,FALSE)</f>
        <v>0</v>
      </c>
      <c r="L109">
        <f t="shared" si="3"/>
        <v>547.29500000000007</v>
      </c>
    </row>
    <row r="110" spans="1:12" x14ac:dyDescent="0.3">
      <c r="A110">
        <f t="shared" si="4"/>
        <v>1931</v>
      </c>
      <c r="B110">
        <f t="shared" si="5"/>
        <v>33</v>
      </c>
      <c r="C110">
        <v>89</v>
      </c>
      <c r="D110">
        <v>79.900000000000006</v>
      </c>
      <c r="E110">
        <v>11</v>
      </c>
      <c r="F110">
        <v>100</v>
      </c>
      <c r="G110" t="str">
        <f>VLOOKUP($B110,'AREA DEFINITIONS, 1929-1975'!$A$2:$E$42,2,FALSE)</f>
        <v>3B</v>
      </c>
      <c r="H110" t="str">
        <f>VLOOKUP($B110,'AREA DEFINITIONS, 1929-1975'!$A$2:$E$42,3,FALSE)</f>
        <v>Shumagin</v>
      </c>
      <c r="I110" t="str">
        <f>VLOOKUP($B110,'AREA DEFINITIONS, 1929-1975'!$A$2:$E$42,4,FALSE)</f>
        <v>Shumagin</v>
      </c>
      <c r="J110" t="str">
        <f>VLOOKUP($B110,'AREA DEFINITIONS, 1929-1975'!$A$2:$E$42,5,FALSE)</f>
        <v>3B</v>
      </c>
      <c r="K110">
        <f>VLOOKUP($B110,'AREA DEFINITIONS, 1929-1975'!$A$2:$F$42,6,FALSE)</f>
        <v>0</v>
      </c>
      <c r="L110">
        <f t="shared" si="3"/>
        <v>59.185000000000002</v>
      </c>
    </row>
    <row r="111" spans="1:12" x14ac:dyDescent="0.3">
      <c r="A111">
        <f t="shared" si="4"/>
        <v>1931</v>
      </c>
      <c r="B111">
        <f t="shared" si="5"/>
        <v>34</v>
      </c>
      <c r="C111">
        <v>489</v>
      </c>
      <c r="D111">
        <v>84.8</v>
      </c>
      <c r="E111">
        <v>58</v>
      </c>
      <c r="F111">
        <v>93</v>
      </c>
      <c r="G111" t="str">
        <f>VLOOKUP($B111,'AREA DEFINITIONS, 1929-1975'!$A$2:$E$42,2,FALSE)</f>
        <v>3B</v>
      </c>
      <c r="H111" t="str">
        <f>VLOOKUP($B111,'AREA DEFINITIONS, 1929-1975'!$A$2:$E$42,3,FALSE)</f>
        <v>Shumagin</v>
      </c>
      <c r="I111" t="str">
        <f>VLOOKUP($B111,'AREA DEFINITIONS, 1929-1975'!$A$2:$E$42,4,FALSE)</f>
        <v>Shumagin</v>
      </c>
      <c r="J111" t="str">
        <f>VLOOKUP($B111,'AREA DEFINITIONS, 1929-1975'!$A$2:$E$42,5,FALSE)</f>
        <v>3B</v>
      </c>
      <c r="K111">
        <f>VLOOKUP($B111,'AREA DEFINITIONS, 1929-1975'!$A$2:$F$42,6,FALSE)</f>
        <v>0</v>
      </c>
      <c r="L111">
        <f t="shared" si="3"/>
        <v>325.185</v>
      </c>
    </row>
    <row r="112" spans="1:12" x14ac:dyDescent="0.3">
      <c r="A112">
        <f t="shared" si="4"/>
        <v>1931</v>
      </c>
      <c r="B112">
        <f t="shared" si="5"/>
        <v>35</v>
      </c>
      <c r="C112">
        <v>911</v>
      </c>
      <c r="D112">
        <v>89.8</v>
      </c>
      <c r="E112">
        <v>101</v>
      </c>
      <c r="F112">
        <v>91</v>
      </c>
      <c r="G112" t="str">
        <f>VLOOKUP($B112,'AREA DEFINITIONS, 1929-1975'!$A$2:$E$42,2,FALSE)</f>
        <v>3B</v>
      </c>
      <c r="H112" t="str">
        <f>VLOOKUP($B112,'AREA DEFINITIONS, 1929-1975'!$A$2:$E$42,3,FALSE)</f>
        <v>Shumagin</v>
      </c>
      <c r="I112" t="str">
        <f>VLOOKUP($B112,'AREA DEFINITIONS, 1929-1975'!$A$2:$E$42,4,FALSE)</f>
        <v>Shumagin</v>
      </c>
      <c r="J112" t="str">
        <f>VLOOKUP($B112,'AREA DEFINITIONS, 1929-1975'!$A$2:$E$42,5,FALSE)</f>
        <v>3B</v>
      </c>
      <c r="K112">
        <f>VLOOKUP($B112,'AREA DEFINITIONS, 1929-1975'!$A$2:$F$42,6,FALSE)</f>
        <v>0</v>
      </c>
      <c r="L112">
        <f t="shared" si="3"/>
        <v>605.81500000000005</v>
      </c>
    </row>
    <row r="113" spans="1:12" x14ac:dyDescent="0.3">
      <c r="A113">
        <f t="shared" si="4"/>
        <v>1931</v>
      </c>
      <c r="B113">
        <f t="shared" si="5"/>
        <v>36</v>
      </c>
      <c r="C113">
        <v>290</v>
      </c>
      <c r="D113">
        <v>61.4</v>
      </c>
      <c r="E113">
        <v>47</v>
      </c>
      <c r="F113">
        <v>54</v>
      </c>
      <c r="G113" t="str">
        <f>VLOOKUP($B113,'AREA DEFINITIONS, 1929-1975'!$A$2:$E$42,2,FALSE)</f>
        <v>3B</v>
      </c>
      <c r="H113" t="str">
        <f>VLOOKUP($B113,'AREA DEFINITIONS, 1929-1975'!$A$2:$E$42,3,FALSE)</f>
        <v>Shumagin</v>
      </c>
      <c r="I113" t="str">
        <f>VLOOKUP($B113,'AREA DEFINITIONS, 1929-1975'!$A$2:$E$42,4,FALSE)</f>
        <v>Shumagin</v>
      </c>
      <c r="J113" t="str">
        <f>VLOOKUP($B113,'AREA DEFINITIONS, 1929-1975'!$A$2:$E$42,5,FALSE)</f>
        <v>3B</v>
      </c>
      <c r="K113">
        <f>VLOOKUP($B113,'AREA DEFINITIONS, 1929-1975'!$A$2:$F$42,6,FALSE)</f>
        <v>0</v>
      </c>
      <c r="L113">
        <f t="shared" si="3"/>
        <v>192.85000000000002</v>
      </c>
    </row>
    <row r="114" spans="1:12" x14ac:dyDescent="0.3">
      <c r="A114">
        <f t="shared" si="4"/>
        <v>1931</v>
      </c>
      <c r="B114">
        <f t="shared" si="5"/>
        <v>37</v>
      </c>
      <c r="C114" t="s">
        <v>126</v>
      </c>
      <c r="D114" t="s">
        <v>126</v>
      </c>
      <c r="E114" t="s">
        <v>126</v>
      </c>
      <c r="F114" t="s">
        <v>126</v>
      </c>
      <c r="G114" t="str">
        <f>VLOOKUP($B114,'AREA DEFINITIONS, 1929-1975'!$A$2:$E$42,2,FALSE)</f>
        <v>3B</v>
      </c>
      <c r="H114" t="str">
        <f>VLOOKUP($B114,'AREA DEFINITIONS, 1929-1975'!$A$2:$E$42,3,FALSE)</f>
        <v>Shumagin</v>
      </c>
      <c r="I114" t="str">
        <f>VLOOKUP($B114,'AREA DEFINITIONS, 1929-1975'!$A$2:$E$42,4,FALSE)</f>
        <v>Shumagin</v>
      </c>
      <c r="J114" t="str">
        <f>VLOOKUP($B114,'AREA DEFINITIONS, 1929-1975'!$A$2:$E$42,5,FALSE)</f>
        <v>3B</v>
      </c>
      <c r="K114">
        <f>VLOOKUP($B114,'AREA DEFINITIONS, 1929-1975'!$A$2:$F$42,6,FALSE)</f>
        <v>0</v>
      </c>
      <c r="L114" t="str">
        <f t="shared" si="3"/>
        <v>NA</v>
      </c>
    </row>
    <row r="115" spans="1:12" x14ac:dyDescent="0.3">
      <c r="A115">
        <f t="shared" si="4"/>
        <v>1931</v>
      </c>
      <c r="B115">
        <f t="shared" si="5"/>
        <v>38</v>
      </c>
      <c r="C115" t="s">
        <v>126</v>
      </c>
      <c r="D115" t="s">
        <v>126</v>
      </c>
      <c r="E115" t="s">
        <v>126</v>
      </c>
      <c r="F115" t="s">
        <v>126</v>
      </c>
      <c r="G115" t="str">
        <f>VLOOKUP($B115,'AREA DEFINITIONS, 1929-1975'!$A$2:$E$42,2,FALSE)</f>
        <v>3B</v>
      </c>
      <c r="H115" t="str">
        <f>VLOOKUP($B115,'AREA DEFINITIONS, 1929-1975'!$A$2:$E$42,3,FALSE)</f>
        <v>Shumagin</v>
      </c>
      <c r="I115" t="str">
        <f>VLOOKUP($B115,'AREA DEFINITIONS, 1929-1975'!$A$2:$E$42,4,FALSE)</f>
        <v>Shumagin</v>
      </c>
      <c r="J115" t="str">
        <f>VLOOKUP($B115,'AREA DEFINITIONS, 1929-1975'!$A$2:$E$42,5,FALSE)</f>
        <v>3B</v>
      </c>
      <c r="K115">
        <f>VLOOKUP($B115,'AREA DEFINITIONS, 1929-1975'!$A$2:$F$42,6,FALSE)</f>
        <v>0</v>
      </c>
      <c r="L115" t="str">
        <f t="shared" si="3"/>
        <v>NA</v>
      </c>
    </row>
    <row r="116" spans="1:12" x14ac:dyDescent="0.3">
      <c r="A116">
        <f t="shared" si="4"/>
        <v>1931</v>
      </c>
      <c r="B116">
        <f t="shared" si="5"/>
        <v>39</v>
      </c>
      <c r="C116" t="s">
        <v>126</v>
      </c>
      <c r="D116" t="s">
        <v>126</v>
      </c>
      <c r="E116" t="s">
        <v>126</v>
      </c>
      <c r="F116" t="s">
        <v>126</v>
      </c>
      <c r="G116" t="str">
        <f>VLOOKUP($B116,'AREA DEFINITIONS, 1929-1975'!$A$2:$E$42,2,FALSE)</f>
        <v>3B</v>
      </c>
      <c r="H116" t="str">
        <f>VLOOKUP($B116,'AREA DEFINITIONS, 1929-1975'!$A$2:$E$42,3,FALSE)</f>
        <v>Aleutian</v>
      </c>
      <c r="I116" t="str">
        <f>VLOOKUP($B116,'AREA DEFINITIONS, 1929-1975'!$A$2:$E$42,4,FALSE)</f>
        <v>Aleutian</v>
      </c>
      <c r="J116" t="str">
        <f>VLOOKUP($B116,'AREA DEFINITIONS, 1929-1975'!$A$2:$E$42,5,FALSE)</f>
        <v>3B</v>
      </c>
      <c r="K116">
        <f>VLOOKUP($B116,'AREA DEFINITIONS, 1929-1975'!$A$2:$F$42,6,FALSE)</f>
        <v>0</v>
      </c>
      <c r="L116" t="str">
        <f t="shared" si="3"/>
        <v>NA</v>
      </c>
    </row>
    <row r="117" spans="1:12" x14ac:dyDescent="0.3">
      <c r="A117">
        <f t="shared" si="4"/>
        <v>1931</v>
      </c>
      <c r="B117">
        <f t="shared" si="5"/>
        <v>40</v>
      </c>
      <c r="C117" t="s">
        <v>126</v>
      </c>
      <c r="D117" t="s">
        <v>126</v>
      </c>
      <c r="E117" t="s">
        <v>126</v>
      </c>
      <c r="F117" t="s">
        <v>126</v>
      </c>
      <c r="G117" t="str">
        <f>VLOOKUP($B117,'AREA DEFINITIONS, 1929-1975'!$A$2:$E$42,2,FALSE)</f>
        <v>3B</v>
      </c>
      <c r="H117" t="str">
        <f>VLOOKUP($B117,'AREA DEFINITIONS, 1929-1975'!$A$2:$E$42,3,FALSE)</f>
        <v>Aleutian</v>
      </c>
      <c r="I117" t="str">
        <f>VLOOKUP($B117,'AREA DEFINITIONS, 1929-1975'!$A$2:$E$42,4,FALSE)</f>
        <v>Aleutian</v>
      </c>
      <c r="J117" t="str">
        <f>VLOOKUP($B117,'AREA DEFINITIONS, 1929-1975'!$A$2:$E$42,5,FALSE)</f>
        <v>3B</v>
      </c>
      <c r="K117">
        <f>VLOOKUP($B117,'AREA DEFINITIONS, 1929-1975'!$A$2:$F$42,6,FALSE)</f>
        <v>0</v>
      </c>
      <c r="L117" t="str">
        <f t="shared" si="3"/>
        <v>NA</v>
      </c>
    </row>
    <row r="118" spans="1:12" x14ac:dyDescent="0.3">
      <c r="A118">
        <f t="shared" si="4"/>
        <v>1931</v>
      </c>
      <c r="B118">
        <f t="shared" si="5"/>
        <v>41</v>
      </c>
      <c r="C118" t="s">
        <v>126</v>
      </c>
      <c r="D118" t="s">
        <v>126</v>
      </c>
      <c r="E118" t="s">
        <v>126</v>
      </c>
      <c r="F118" t="s">
        <v>126</v>
      </c>
      <c r="G118" t="str">
        <f>VLOOKUP($B118,'AREA DEFINITIONS, 1929-1975'!$A$2:$E$42,2,FALSE)</f>
        <v>3B</v>
      </c>
      <c r="H118" t="str">
        <f>VLOOKUP($B118,'AREA DEFINITIONS, 1929-1975'!$A$2:$E$42,3,FALSE)</f>
        <v>Aleutian</v>
      </c>
      <c r="I118" t="str">
        <f>VLOOKUP($B118,'AREA DEFINITIONS, 1929-1975'!$A$2:$E$42,4,FALSE)</f>
        <v>Aleutian</v>
      </c>
      <c r="J118" t="str">
        <f>VLOOKUP($B118,'AREA DEFINITIONS, 1929-1975'!$A$2:$E$42,5,FALSE)</f>
        <v>3B</v>
      </c>
      <c r="K118">
        <f>VLOOKUP($B118,'AREA DEFINITIONS, 1929-1975'!$A$2:$F$42,6,FALSE)</f>
        <v>0</v>
      </c>
      <c r="L118" t="str">
        <f t="shared" si="3"/>
        <v>NA</v>
      </c>
    </row>
    <row r="119" spans="1:12" x14ac:dyDescent="0.3">
      <c r="A119">
        <f t="shared" si="4"/>
        <v>1931</v>
      </c>
      <c r="B119" t="str">
        <f t="shared" si="5"/>
        <v>42+</v>
      </c>
      <c r="C119" t="s">
        <v>126</v>
      </c>
      <c r="D119" t="s">
        <v>126</v>
      </c>
      <c r="E119" t="s">
        <v>126</v>
      </c>
      <c r="F119" t="s">
        <v>126</v>
      </c>
      <c r="G119" t="str">
        <f>VLOOKUP($B119,'AREA DEFINITIONS, 1929-1975'!$A$2:$E$42,2,FALSE)</f>
        <v>3C</v>
      </c>
      <c r="H119" t="str">
        <f>VLOOKUP($B119,'AREA DEFINITIONS, 1929-1975'!$A$2:$E$42,3,FALSE)</f>
        <v>Aleutian</v>
      </c>
      <c r="I119" t="str">
        <f>VLOOKUP($B119,'AREA DEFINITIONS, 1929-1975'!$A$2:$E$42,4,FALSE)</f>
        <v>Aleutian</v>
      </c>
      <c r="J119" t="str">
        <f>VLOOKUP($B119,'AREA DEFINITIONS, 1929-1975'!$A$2:$E$42,5,FALSE)</f>
        <v>3C</v>
      </c>
      <c r="K119">
        <f>VLOOKUP($B119,'AREA DEFINITIONS, 1929-1975'!$A$2:$F$42,6,FALSE)</f>
        <v>0</v>
      </c>
      <c r="L119" t="str">
        <f t="shared" si="3"/>
        <v>NA</v>
      </c>
    </row>
    <row r="120" spans="1:12" x14ac:dyDescent="0.3">
      <c r="A120">
        <f t="shared" si="4"/>
        <v>1931</v>
      </c>
      <c r="B120" t="str">
        <f t="shared" si="5"/>
        <v>4A</v>
      </c>
      <c r="C120" t="s">
        <v>126</v>
      </c>
      <c r="D120" t="s">
        <v>126</v>
      </c>
      <c r="E120" t="s">
        <v>126</v>
      </c>
      <c r="F120" t="s">
        <v>126</v>
      </c>
      <c r="G120">
        <f>VLOOKUP($B120,'AREA DEFINITIONS, 1929-1975'!$A$2:$E$42,2,FALSE)</f>
        <v>4</v>
      </c>
      <c r="H120" t="str">
        <f>VLOOKUP($B120,'AREA DEFINITIONS, 1929-1975'!$A$2:$E$42,3,FALSE)</f>
        <v>Bering Sea</v>
      </c>
      <c r="I120" t="str">
        <f>VLOOKUP($B120,'AREA DEFINITIONS, 1929-1975'!$A$2:$E$42,4,FALSE)</f>
        <v>Bering Sea</v>
      </c>
      <c r="J120">
        <f>VLOOKUP($B120,'AREA DEFINITIONS, 1929-1975'!$A$2:$E$42,5,FALSE)</f>
        <v>4</v>
      </c>
      <c r="K120">
        <f>VLOOKUP($B120,'AREA DEFINITIONS, 1929-1975'!$A$2:$F$42,6,FALSE)</f>
        <v>0</v>
      </c>
      <c r="L120" t="str">
        <f t="shared" si="3"/>
        <v>NA</v>
      </c>
    </row>
    <row r="121" spans="1:12" x14ac:dyDescent="0.3">
      <c r="A121">
        <f t="shared" si="4"/>
        <v>1931</v>
      </c>
      <c r="B121" t="str">
        <f t="shared" si="5"/>
        <v>4B</v>
      </c>
      <c r="C121">
        <v>101</v>
      </c>
      <c r="D121">
        <v>43.5</v>
      </c>
      <c r="E121">
        <v>23</v>
      </c>
      <c r="F121">
        <v>6</v>
      </c>
      <c r="G121">
        <f>VLOOKUP($B121,'AREA DEFINITIONS, 1929-1975'!$A$2:$E$42,2,FALSE)</f>
        <v>4</v>
      </c>
      <c r="H121" t="str">
        <f>VLOOKUP($B121,'AREA DEFINITIONS, 1929-1975'!$A$2:$E$42,3,FALSE)</f>
        <v>Bering Sea</v>
      </c>
      <c r="I121" t="str">
        <f>VLOOKUP($B121,'AREA DEFINITIONS, 1929-1975'!$A$2:$E$42,4,FALSE)</f>
        <v>Bering Sea</v>
      </c>
      <c r="J121">
        <f>VLOOKUP($B121,'AREA DEFINITIONS, 1929-1975'!$A$2:$E$42,5,FALSE)</f>
        <v>4</v>
      </c>
      <c r="K121">
        <f>VLOOKUP($B121,'AREA DEFINITIONS, 1929-1975'!$A$2:$F$42,6,FALSE)</f>
        <v>0</v>
      </c>
      <c r="L121">
        <f t="shared" si="3"/>
        <v>67.165000000000006</v>
      </c>
    </row>
    <row r="122" spans="1:12" x14ac:dyDescent="0.3">
      <c r="A122">
        <f t="shared" si="4"/>
        <v>1931</v>
      </c>
      <c r="B122" t="str">
        <f t="shared" si="5"/>
        <v>4C</v>
      </c>
      <c r="C122" t="s">
        <v>126</v>
      </c>
      <c r="D122" t="s">
        <v>126</v>
      </c>
      <c r="E122" t="s">
        <v>126</v>
      </c>
      <c r="F122" t="s">
        <v>126</v>
      </c>
      <c r="G122">
        <f>VLOOKUP($B122,'AREA DEFINITIONS, 1929-1975'!$A$2:$E$42,2,FALSE)</f>
        <v>4</v>
      </c>
      <c r="H122" t="str">
        <f>VLOOKUP($B122,'AREA DEFINITIONS, 1929-1975'!$A$2:$E$42,3,FALSE)</f>
        <v>Bering Sea</v>
      </c>
      <c r="I122" t="str">
        <f>VLOOKUP($B122,'AREA DEFINITIONS, 1929-1975'!$A$2:$E$42,4,FALSE)</f>
        <v>Bering Sea</v>
      </c>
      <c r="J122">
        <f>VLOOKUP($B122,'AREA DEFINITIONS, 1929-1975'!$A$2:$E$42,5,FALSE)</f>
        <v>4</v>
      </c>
      <c r="K122">
        <f>VLOOKUP($B122,'AREA DEFINITIONS, 1929-1975'!$A$2:$F$42,6,FALSE)</f>
        <v>0</v>
      </c>
      <c r="L122" t="str">
        <f t="shared" si="3"/>
        <v>NA</v>
      </c>
    </row>
    <row r="123" spans="1:12" x14ac:dyDescent="0.3">
      <c r="A123">
        <f t="shared" si="4"/>
        <v>1931</v>
      </c>
      <c r="B123" t="str">
        <f t="shared" si="5"/>
        <v>4DE</v>
      </c>
      <c r="C123" t="s">
        <v>126</v>
      </c>
      <c r="D123" t="s">
        <v>126</v>
      </c>
      <c r="E123" t="s">
        <v>126</v>
      </c>
      <c r="F123" t="s">
        <v>126</v>
      </c>
      <c r="G123">
        <f>VLOOKUP($B123,'AREA DEFINITIONS, 1929-1975'!$A$2:$E$42,2,FALSE)</f>
        <v>4</v>
      </c>
      <c r="H123" t="str">
        <f>VLOOKUP($B123,'AREA DEFINITIONS, 1929-1975'!$A$2:$E$42,3,FALSE)</f>
        <v>Bering Sea</v>
      </c>
      <c r="I123" t="str">
        <f>VLOOKUP($B123,'AREA DEFINITIONS, 1929-1975'!$A$2:$E$42,4,FALSE)</f>
        <v>Bering Sea</v>
      </c>
      <c r="J123">
        <f>VLOOKUP($B123,'AREA DEFINITIONS, 1929-1975'!$A$2:$E$42,5,FALSE)</f>
        <v>4</v>
      </c>
      <c r="K123">
        <f>VLOOKUP($B123,'AREA DEFINITIONS, 1929-1975'!$A$2:$F$42,6,FALSE)</f>
        <v>0</v>
      </c>
      <c r="L123" t="str">
        <f t="shared" si="3"/>
        <v>NA</v>
      </c>
    </row>
    <row r="124" spans="1:12" x14ac:dyDescent="0.3">
      <c r="A124">
        <f t="shared" si="4"/>
        <v>1931</v>
      </c>
      <c r="B124" t="str">
        <f t="shared" si="5"/>
        <v>4DW</v>
      </c>
      <c r="C124" t="s">
        <v>126</v>
      </c>
      <c r="D124" t="s">
        <v>126</v>
      </c>
      <c r="E124" t="s">
        <v>126</v>
      </c>
      <c r="F124" t="s">
        <v>126</v>
      </c>
      <c r="G124">
        <f>VLOOKUP($B124,'AREA DEFINITIONS, 1929-1975'!$A$2:$E$42,2,FALSE)</f>
        <v>4</v>
      </c>
      <c r="H124" t="str">
        <f>VLOOKUP($B124,'AREA DEFINITIONS, 1929-1975'!$A$2:$E$42,3,FALSE)</f>
        <v>Bering Sea</v>
      </c>
      <c r="I124" t="str">
        <f>VLOOKUP($B124,'AREA DEFINITIONS, 1929-1975'!$A$2:$E$42,4,FALSE)</f>
        <v>Bering Sea</v>
      </c>
      <c r="J124">
        <f>VLOOKUP($B124,'AREA DEFINITIONS, 1929-1975'!$A$2:$E$42,5,FALSE)</f>
        <v>4</v>
      </c>
      <c r="K124">
        <f>VLOOKUP($B124,'AREA DEFINITIONS, 1929-1975'!$A$2:$F$42,6,FALSE)</f>
        <v>0</v>
      </c>
      <c r="L124" t="str">
        <f t="shared" si="3"/>
        <v>NA</v>
      </c>
    </row>
    <row r="125" spans="1:12" x14ac:dyDescent="0.3">
      <c r="A125">
        <f t="shared" si="4"/>
        <v>1931</v>
      </c>
      <c r="B125" t="str">
        <f t="shared" si="5"/>
        <v>4E</v>
      </c>
      <c r="C125">
        <v>1</v>
      </c>
      <c r="D125">
        <v>12.5</v>
      </c>
      <c r="E125">
        <v>1</v>
      </c>
      <c r="F125">
        <v>50</v>
      </c>
      <c r="G125">
        <f>VLOOKUP($B125,'AREA DEFINITIONS, 1929-1975'!$A$2:$E$42,2,FALSE)</f>
        <v>4</v>
      </c>
      <c r="H125" t="str">
        <f>VLOOKUP($B125,'AREA DEFINITIONS, 1929-1975'!$A$2:$E$42,3,FALSE)</f>
        <v>Bering Sea</v>
      </c>
      <c r="I125" t="str">
        <f>VLOOKUP($B125,'AREA DEFINITIONS, 1929-1975'!$A$2:$E$42,4,FALSE)</f>
        <v>Bering Sea</v>
      </c>
      <c r="J125">
        <f>VLOOKUP($B125,'AREA DEFINITIONS, 1929-1975'!$A$2:$E$42,5,FALSE)</f>
        <v>4</v>
      </c>
      <c r="K125">
        <f>VLOOKUP($B125,'AREA DEFINITIONS, 1929-1975'!$A$2:$F$42,6,FALSE)</f>
        <v>0</v>
      </c>
      <c r="L125">
        <f t="shared" si="3"/>
        <v>0.66500000000000004</v>
      </c>
    </row>
    <row r="126" spans="1:12" x14ac:dyDescent="0.3">
      <c r="A126">
        <f t="shared" si="4"/>
        <v>1932</v>
      </c>
      <c r="B126" t="str">
        <f t="shared" si="5"/>
        <v>14-O</v>
      </c>
      <c r="C126">
        <v>354</v>
      </c>
      <c r="D126">
        <v>47.8</v>
      </c>
      <c r="E126">
        <v>74</v>
      </c>
      <c r="F126">
        <v>75</v>
      </c>
      <c r="G126">
        <f>VLOOKUP($B126,'AREA DEFINITIONS, 1929-1975'!$A$2:$E$42,2,FALSE)</f>
        <v>2</v>
      </c>
      <c r="H126" t="str">
        <f>VLOOKUP($B126,'AREA DEFINITIONS, 1929-1975'!$A$2:$E$42,3,FALSE)</f>
        <v>SE Alaska</v>
      </c>
      <c r="I126" t="str">
        <f>VLOOKUP($B126,'AREA DEFINITIONS, 1929-1975'!$A$2:$E$42,4,FALSE)</f>
        <v>SE-O</v>
      </c>
      <c r="J126" t="str">
        <f>VLOOKUP($B126,'AREA DEFINITIONS, 1929-1975'!$A$2:$E$42,5,FALSE)</f>
        <v>2C</v>
      </c>
      <c r="K126">
        <f>VLOOKUP($B126,'AREA DEFINITIONS, 1929-1975'!$A$2:$F$42,6,FALSE)</f>
        <v>0</v>
      </c>
      <c r="L126">
        <f t="shared" si="3"/>
        <v>235.41000000000003</v>
      </c>
    </row>
    <row r="127" spans="1:12" x14ac:dyDescent="0.3">
      <c r="A127">
        <f t="shared" si="4"/>
        <v>1932</v>
      </c>
      <c r="B127" t="str">
        <f t="shared" si="5"/>
        <v>14-I</v>
      </c>
      <c r="C127">
        <v>783</v>
      </c>
      <c r="D127">
        <v>53.3</v>
      </c>
      <c r="E127">
        <v>147</v>
      </c>
      <c r="F127">
        <v>19</v>
      </c>
      <c r="G127">
        <f>VLOOKUP($B127,'AREA DEFINITIONS, 1929-1975'!$A$2:$E$42,2,FALSE)</f>
        <v>2</v>
      </c>
      <c r="H127" t="str">
        <f>VLOOKUP($B127,'AREA DEFINITIONS, 1929-1975'!$A$2:$E$42,3,FALSE)</f>
        <v>SE Alaska</v>
      </c>
      <c r="I127" t="str">
        <f>VLOOKUP($B127,'AREA DEFINITIONS, 1929-1975'!$A$2:$E$42,4,FALSE)</f>
        <v>SE-I</v>
      </c>
      <c r="J127" t="str">
        <f>VLOOKUP($B127,'AREA DEFINITIONS, 1929-1975'!$A$2:$E$42,5,FALSE)</f>
        <v>2C</v>
      </c>
      <c r="K127">
        <f>VLOOKUP($B127,'AREA DEFINITIONS, 1929-1975'!$A$2:$F$42,6,FALSE)</f>
        <v>0</v>
      </c>
      <c r="L127">
        <f t="shared" si="3"/>
        <v>520.69500000000005</v>
      </c>
    </row>
    <row r="128" spans="1:12" x14ac:dyDescent="0.3">
      <c r="A128">
        <f t="shared" si="4"/>
        <v>1932</v>
      </c>
      <c r="B128" t="str">
        <f t="shared" si="5"/>
        <v>15-O</v>
      </c>
      <c r="C128">
        <v>1047</v>
      </c>
      <c r="D128">
        <v>50.8</v>
      </c>
      <c r="E128">
        <v>206</v>
      </c>
      <c r="F128">
        <v>67</v>
      </c>
      <c r="G128">
        <f>VLOOKUP($B128,'AREA DEFINITIONS, 1929-1975'!$A$2:$E$42,2,FALSE)</f>
        <v>2</v>
      </c>
      <c r="H128" t="str">
        <f>VLOOKUP($B128,'AREA DEFINITIONS, 1929-1975'!$A$2:$E$42,3,FALSE)</f>
        <v>SE Alaska</v>
      </c>
      <c r="I128" t="str">
        <f>VLOOKUP($B128,'AREA DEFINITIONS, 1929-1975'!$A$2:$E$42,4,FALSE)</f>
        <v>SE-O</v>
      </c>
      <c r="J128" t="str">
        <f>VLOOKUP($B128,'AREA DEFINITIONS, 1929-1975'!$A$2:$E$42,5,FALSE)</f>
        <v>2C</v>
      </c>
      <c r="K128">
        <f>VLOOKUP($B128,'AREA DEFINITIONS, 1929-1975'!$A$2:$F$42,6,FALSE)</f>
        <v>0</v>
      </c>
      <c r="L128">
        <f t="shared" si="3"/>
        <v>696.255</v>
      </c>
    </row>
    <row r="129" spans="1:12" x14ac:dyDescent="0.3">
      <c r="A129">
        <f t="shared" si="4"/>
        <v>1932</v>
      </c>
      <c r="B129" t="str">
        <f t="shared" si="5"/>
        <v>15-I</v>
      </c>
      <c r="C129">
        <v>179</v>
      </c>
      <c r="D129">
        <v>40.5</v>
      </c>
      <c r="E129">
        <v>44</v>
      </c>
      <c r="F129">
        <v>50</v>
      </c>
      <c r="G129">
        <f>VLOOKUP($B129,'AREA DEFINITIONS, 1929-1975'!$A$2:$E$42,2,FALSE)</f>
        <v>2</v>
      </c>
      <c r="H129" t="str">
        <f>VLOOKUP($B129,'AREA DEFINITIONS, 1929-1975'!$A$2:$E$42,3,FALSE)</f>
        <v>SE Alaska</v>
      </c>
      <c r="I129" t="str">
        <f>VLOOKUP($B129,'AREA DEFINITIONS, 1929-1975'!$A$2:$E$42,4,FALSE)</f>
        <v>SE-I</v>
      </c>
      <c r="J129" t="str">
        <f>VLOOKUP($B129,'AREA DEFINITIONS, 1929-1975'!$A$2:$E$42,5,FALSE)</f>
        <v>2C</v>
      </c>
      <c r="K129">
        <f>VLOOKUP($B129,'AREA DEFINITIONS, 1929-1975'!$A$2:$F$42,6,FALSE)</f>
        <v>0</v>
      </c>
      <c r="L129">
        <f t="shared" si="3"/>
        <v>119.03500000000001</v>
      </c>
    </row>
    <row r="130" spans="1:12" x14ac:dyDescent="0.3">
      <c r="A130">
        <f t="shared" si="4"/>
        <v>1932</v>
      </c>
      <c r="B130" t="str">
        <f t="shared" si="5"/>
        <v>16-O</v>
      </c>
      <c r="C130">
        <v>1415</v>
      </c>
      <c r="D130">
        <v>54.6</v>
      </c>
      <c r="E130">
        <v>259</v>
      </c>
      <c r="F130">
        <v>72</v>
      </c>
      <c r="G130">
        <f>VLOOKUP($B130,'AREA DEFINITIONS, 1929-1975'!$A$2:$E$42,2,FALSE)</f>
        <v>2</v>
      </c>
      <c r="H130" t="str">
        <f>VLOOKUP($B130,'AREA DEFINITIONS, 1929-1975'!$A$2:$E$42,3,FALSE)</f>
        <v>SE Alaska</v>
      </c>
      <c r="I130" t="str">
        <f>VLOOKUP($B130,'AREA DEFINITIONS, 1929-1975'!$A$2:$E$42,4,FALSE)</f>
        <v>SE-O</v>
      </c>
      <c r="J130" t="str">
        <f>VLOOKUP($B130,'AREA DEFINITIONS, 1929-1975'!$A$2:$E$42,5,FALSE)</f>
        <v>2C</v>
      </c>
      <c r="K130">
        <f>VLOOKUP($B130,'AREA DEFINITIONS, 1929-1975'!$A$2:$F$42,6,FALSE)</f>
        <v>0</v>
      </c>
      <c r="L130">
        <f t="shared" si="3"/>
        <v>940.97500000000002</v>
      </c>
    </row>
    <row r="131" spans="1:12" x14ac:dyDescent="0.3">
      <c r="A131">
        <f t="shared" si="4"/>
        <v>1932</v>
      </c>
      <c r="B131" t="str">
        <f t="shared" si="5"/>
        <v>16-I</v>
      </c>
      <c r="C131">
        <v>1329</v>
      </c>
      <c r="D131">
        <v>42.4</v>
      </c>
      <c r="E131">
        <v>313</v>
      </c>
      <c r="F131">
        <v>55</v>
      </c>
      <c r="G131">
        <f>VLOOKUP($B131,'AREA DEFINITIONS, 1929-1975'!$A$2:$E$42,2,FALSE)</f>
        <v>2</v>
      </c>
      <c r="H131" t="str">
        <f>VLOOKUP($B131,'AREA DEFINITIONS, 1929-1975'!$A$2:$E$42,3,FALSE)</f>
        <v>SE Alaska</v>
      </c>
      <c r="I131" t="str">
        <f>VLOOKUP($B131,'AREA DEFINITIONS, 1929-1975'!$A$2:$E$42,4,FALSE)</f>
        <v>SE-I</v>
      </c>
      <c r="J131" t="str">
        <f>VLOOKUP($B131,'AREA DEFINITIONS, 1929-1975'!$A$2:$E$42,5,FALSE)</f>
        <v>2C</v>
      </c>
      <c r="K131">
        <f>VLOOKUP($B131,'AREA DEFINITIONS, 1929-1975'!$A$2:$F$42,6,FALSE)</f>
        <v>0</v>
      </c>
      <c r="L131">
        <f t="shared" si="3"/>
        <v>883.78500000000008</v>
      </c>
    </row>
    <row r="132" spans="1:12" x14ac:dyDescent="0.3">
      <c r="A132">
        <f t="shared" si="4"/>
        <v>1932</v>
      </c>
      <c r="B132" t="str">
        <f t="shared" si="5"/>
        <v>17-O</v>
      </c>
      <c r="C132">
        <v>821</v>
      </c>
      <c r="D132">
        <v>52.3</v>
      </c>
      <c r="E132">
        <v>157</v>
      </c>
      <c r="F132">
        <v>85</v>
      </c>
      <c r="G132">
        <f>VLOOKUP($B132,'AREA DEFINITIONS, 1929-1975'!$A$2:$E$42,2,FALSE)</f>
        <v>2</v>
      </c>
      <c r="H132" t="str">
        <f>VLOOKUP($B132,'AREA DEFINITIONS, 1929-1975'!$A$2:$E$42,3,FALSE)</f>
        <v>SE Alaska</v>
      </c>
      <c r="I132" t="str">
        <f>VLOOKUP($B132,'AREA DEFINITIONS, 1929-1975'!$A$2:$E$42,4,FALSE)</f>
        <v>SE-O</v>
      </c>
      <c r="J132" t="str">
        <f>VLOOKUP($B132,'AREA DEFINITIONS, 1929-1975'!$A$2:$E$42,5,FALSE)</f>
        <v>2C</v>
      </c>
      <c r="K132">
        <f>VLOOKUP($B132,'AREA DEFINITIONS, 1929-1975'!$A$2:$F$42,6,FALSE)</f>
        <v>0</v>
      </c>
      <c r="L132">
        <f t="shared" ref="L132:L195" si="6">IFERROR(C132*1.33*1000*(1/2000),"NA")</f>
        <v>545.96500000000003</v>
      </c>
    </row>
    <row r="133" spans="1:12" x14ac:dyDescent="0.3">
      <c r="A133">
        <f t="shared" si="4"/>
        <v>1932</v>
      </c>
      <c r="B133" t="str">
        <f t="shared" si="5"/>
        <v>17-I</v>
      </c>
      <c r="C133">
        <v>387</v>
      </c>
      <c r="D133">
        <v>40.1</v>
      </c>
      <c r="E133">
        <v>97</v>
      </c>
      <c r="F133">
        <v>88</v>
      </c>
      <c r="G133">
        <f>VLOOKUP($B133,'AREA DEFINITIONS, 1929-1975'!$A$2:$E$42,2,FALSE)</f>
        <v>2</v>
      </c>
      <c r="H133" t="str">
        <f>VLOOKUP($B133,'AREA DEFINITIONS, 1929-1975'!$A$2:$E$42,3,FALSE)</f>
        <v>SE Alaska</v>
      </c>
      <c r="I133" t="str">
        <f>VLOOKUP($B133,'AREA DEFINITIONS, 1929-1975'!$A$2:$E$42,4,FALSE)</f>
        <v>SE-I</v>
      </c>
      <c r="J133" t="str">
        <f>VLOOKUP($B133,'AREA DEFINITIONS, 1929-1975'!$A$2:$E$42,5,FALSE)</f>
        <v>2C</v>
      </c>
      <c r="K133">
        <f>VLOOKUP($B133,'AREA DEFINITIONS, 1929-1975'!$A$2:$F$42,6,FALSE)</f>
        <v>0</v>
      </c>
      <c r="L133">
        <f t="shared" si="6"/>
        <v>257.35500000000002</v>
      </c>
    </row>
    <row r="134" spans="1:12" x14ac:dyDescent="0.3">
      <c r="A134">
        <f t="shared" si="4"/>
        <v>1932</v>
      </c>
      <c r="B134" t="str">
        <f t="shared" si="5"/>
        <v>18-O</v>
      </c>
      <c r="C134">
        <v>224</v>
      </c>
      <c r="D134">
        <v>59.9</v>
      </c>
      <c r="E134">
        <v>37</v>
      </c>
      <c r="F134">
        <v>100</v>
      </c>
      <c r="G134">
        <f>VLOOKUP($B134,'AREA DEFINITIONS, 1929-1975'!$A$2:$E$42,2,FALSE)</f>
        <v>2</v>
      </c>
      <c r="H134" t="str">
        <f>VLOOKUP($B134,'AREA DEFINITIONS, 1929-1975'!$A$2:$E$42,3,FALSE)</f>
        <v>SE Alaska</v>
      </c>
      <c r="I134" t="str">
        <f>VLOOKUP($B134,'AREA DEFINITIONS, 1929-1975'!$A$2:$E$42,4,FALSE)</f>
        <v>SE-O</v>
      </c>
      <c r="J134" t="str">
        <f>VLOOKUP($B134,'AREA DEFINITIONS, 1929-1975'!$A$2:$E$42,5,FALSE)</f>
        <v>2C</v>
      </c>
      <c r="K134">
        <f>VLOOKUP($B134,'AREA DEFINITIONS, 1929-1975'!$A$2:$F$42,6,FALSE)</f>
        <v>0</v>
      </c>
      <c r="L134">
        <f t="shared" si="6"/>
        <v>148.96</v>
      </c>
    </row>
    <row r="135" spans="1:12" x14ac:dyDescent="0.3">
      <c r="A135">
        <f t="shared" si="4"/>
        <v>1932</v>
      </c>
      <c r="B135" t="str">
        <f t="shared" si="5"/>
        <v>18-I</v>
      </c>
      <c r="C135">
        <v>1196</v>
      </c>
      <c r="D135">
        <v>69.400000000000006</v>
      </c>
      <c r="E135">
        <v>172</v>
      </c>
      <c r="F135">
        <v>45</v>
      </c>
      <c r="G135">
        <f>VLOOKUP($B135,'AREA DEFINITIONS, 1929-1975'!$A$2:$E$42,2,FALSE)</f>
        <v>2</v>
      </c>
      <c r="H135" t="str">
        <f>VLOOKUP($B135,'AREA DEFINITIONS, 1929-1975'!$A$2:$E$42,3,FALSE)</f>
        <v>SE Alaska</v>
      </c>
      <c r="I135" t="str">
        <f>VLOOKUP($B135,'AREA DEFINITIONS, 1929-1975'!$A$2:$E$42,4,FALSE)</f>
        <v>SE-I</v>
      </c>
      <c r="J135" t="str">
        <f>VLOOKUP($B135,'AREA DEFINITIONS, 1929-1975'!$A$2:$E$42,5,FALSE)</f>
        <v>2C</v>
      </c>
      <c r="K135">
        <f>VLOOKUP($B135,'AREA DEFINITIONS, 1929-1975'!$A$2:$F$42,6,FALSE)</f>
        <v>0</v>
      </c>
      <c r="L135">
        <f t="shared" si="6"/>
        <v>795.34</v>
      </c>
    </row>
    <row r="136" spans="1:12" x14ac:dyDescent="0.3">
      <c r="A136">
        <f t="shared" si="4"/>
        <v>1932</v>
      </c>
      <c r="B136" t="str">
        <f t="shared" si="5"/>
        <v>18W</v>
      </c>
      <c r="C136">
        <v>858</v>
      </c>
      <c r="D136">
        <v>69.2</v>
      </c>
      <c r="E136">
        <v>124</v>
      </c>
      <c r="F136">
        <v>85</v>
      </c>
      <c r="G136" t="str">
        <f>VLOOKUP($B136,'AREA DEFINITIONS, 1929-1975'!$A$2:$E$42,2,FALSE)</f>
        <v>3A</v>
      </c>
      <c r="H136" t="str">
        <f>VLOOKUP($B136,'AREA DEFINITIONS, 1929-1975'!$A$2:$E$42,3,FALSE)</f>
        <v>Yakutat</v>
      </c>
      <c r="I136" t="str">
        <f>VLOOKUP($B136,'AREA DEFINITIONS, 1929-1975'!$A$2:$E$42,4,FALSE)</f>
        <v>Yakutat</v>
      </c>
      <c r="J136" t="str">
        <f>VLOOKUP($B136,'AREA DEFINITIONS, 1929-1975'!$A$2:$E$42,5,FALSE)</f>
        <v>3A</v>
      </c>
      <c r="K136">
        <f>VLOOKUP($B136,'AREA DEFINITIONS, 1929-1975'!$A$2:$F$42,6,FALSE)</f>
        <v>0</v>
      </c>
      <c r="L136">
        <f t="shared" si="6"/>
        <v>570.57000000000005</v>
      </c>
    </row>
    <row r="137" spans="1:12" x14ac:dyDescent="0.3">
      <c r="A137">
        <f t="shared" si="4"/>
        <v>1932</v>
      </c>
      <c r="B137">
        <f t="shared" si="5"/>
        <v>19</v>
      </c>
      <c r="C137">
        <v>918</v>
      </c>
      <c r="D137">
        <v>66.5</v>
      </c>
      <c r="E137">
        <v>138</v>
      </c>
      <c r="F137">
        <v>81</v>
      </c>
      <c r="G137" t="str">
        <f>VLOOKUP($B137,'AREA DEFINITIONS, 1929-1975'!$A$2:$E$42,2,FALSE)</f>
        <v>3A</v>
      </c>
      <c r="H137" t="str">
        <f>VLOOKUP($B137,'AREA DEFINITIONS, 1929-1975'!$A$2:$E$42,3,FALSE)</f>
        <v>Yakutat</v>
      </c>
      <c r="I137" t="str">
        <f>VLOOKUP($B137,'AREA DEFINITIONS, 1929-1975'!$A$2:$E$42,4,FALSE)</f>
        <v>Yakutat</v>
      </c>
      <c r="J137" t="str">
        <f>VLOOKUP($B137,'AREA DEFINITIONS, 1929-1975'!$A$2:$E$42,5,FALSE)</f>
        <v>3A</v>
      </c>
      <c r="K137">
        <f>VLOOKUP($B137,'AREA DEFINITIONS, 1929-1975'!$A$2:$F$42,6,FALSE)</f>
        <v>0</v>
      </c>
      <c r="L137">
        <f t="shared" si="6"/>
        <v>610.47</v>
      </c>
    </row>
    <row r="138" spans="1:12" x14ac:dyDescent="0.3">
      <c r="A138">
        <f t="shared" si="4"/>
        <v>1932</v>
      </c>
      <c r="B138">
        <f t="shared" si="5"/>
        <v>20</v>
      </c>
      <c r="C138">
        <v>1792</v>
      </c>
      <c r="D138">
        <v>75.3</v>
      </c>
      <c r="E138">
        <v>238</v>
      </c>
      <c r="F138">
        <v>76</v>
      </c>
      <c r="G138" t="str">
        <f>VLOOKUP($B138,'AREA DEFINITIONS, 1929-1975'!$A$2:$E$42,2,FALSE)</f>
        <v>3A</v>
      </c>
      <c r="H138" t="str">
        <f>VLOOKUP($B138,'AREA DEFINITIONS, 1929-1975'!$A$2:$E$42,3,FALSE)</f>
        <v>Yakutat</v>
      </c>
      <c r="I138" t="str">
        <f>VLOOKUP($B138,'AREA DEFINITIONS, 1929-1975'!$A$2:$E$42,4,FALSE)</f>
        <v>Yakutat</v>
      </c>
      <c r="J138" t="str">
        <f>VLOOKUP($B138,'AREA DEFINITIONS, 1929-1975'!$A$2:$E$42,5,FALSE)</f>
        <v>3A</v>
      </c>
      <c r="K138">
        <f>VLOOKUP($B138,'AREA DEFINITIONS, 1929-1975'!$A$2:$F$42,6,FALSE)</f>
        <v>0</v>
      </c>
      <c r="L138">
        <f t="shared" si="6"/>
        <v>1191.68</v>
      </c>
    </row>
    <row r="139" spans="1:12" x14ac:dyDescent="0.3">
      <c r="A139">
        <f t="shared" si="4"/>
        <v>1932</v>
      </c>
      <c r="B139">
        <f t="shared" si="5"/>
        <v>21</v>
      </c>
      <c r="C139">
        <v>847</v>
      </c>
      <c r="D139">
        <v>77.599999999999994</v>
      </c>
      <c r="E139">
        <v>109</v>
      </c>
      <c r="F139">
        <v>82</v>
      </c>
      <c r="G139" t="str">
        <f>VLOOKUP($B139,'AREA DEFINITIONS, 1929-1975'!$A$2:$E$42,2,FALSE)</f>
        <v>3A</v>
      </c>
      <c r="H139" t="str">
        <f>VLOOKUP($B139,'AREA DEFINITIONS, 1929-1975'!$A$2:$E$42,3,FALSE)</f>
        <v>Yakutat</v>
      </c>
      <c r="I139" t="str">
        <f>VLOOKUP($B139,'AREA DEFINITIONS, 1929-1975'!$A$2:$E$42,4,FALSE)</f>
        <v>Yakutat</v>
      </c>
      <c r="J139" t="str">
        <f>VLOOKUP($B139,'AREA DEFINITIONS, 1929-1975'!$A$2:$E$42,5,FALSE)</f>
        <v>3A</v>
      </c>
      <c r="K139">
        <f>VLOOKUP($B139,'AREA DEFINITIONS, 1929-1975'!$A$2:$F$42,6,FALSE)</f>
        <v>0</v>
      </c>
      <c r="L139">
        <f t="shared" si="6"/>
        <v>563.255</v>
      </c>
    </row>
    <row r="140" spans="1:12" x14ac:dyDescent="0.3">
      <c r="A140">
        <f t="shared" si="4"/>
        <v>1932</v>
      </c>
      <c r="B140">
        <f t="shared" si="5"/>
        <v>22</v>
      </c>
      <c r="C140">
        <v>996</v>
      </c>
      <c r="D140">
        <v>85.9</v>
      </c>
      <c r="E140">
        <v>116</v>
      </c>
      <c r="F140">
        <v>65</v>
      </c>
      <c r="G140" t="str">
        <f>VLOOKUP($B140,'AREA DEFINITIONS, 1929-1975'!$A$2:$E$42,2,FALSE)</f>
        <v>3A</v>
      </c>
      <c r="H140" t="str">
        <f>VLOOKUP($B140,'AREA DEFINITIONS, 1929-1975'!$A$2:$E$42,3,FALSE)</f>
        <v>Yakutat</v>
      </c>
      <c r="I140" t="str">
        <f>VLOOKUP($B140,'AREA DEFINITIONS, 1929-1975'!$A$2:$E$42,4,FALSE)</f>
        <v>Yakutat</v>
      </c>
      <c r="J140" t="str">
        <f>VLOOKUP($B140,'AREA DEFINITIONS, 1929-1975'!$A$2:$E$42,5,FALSE)</f>
        <v>3A</v>
      </c>
      <c r="K140">
        <f>VLOOKUP($B140,'AREA DEFINITIONS, 1929-1975'!$A$2:$F$42,6,FALSE)</f>
        <v>0</v>
      </c>
      <c r="L140">
        <f t="shared" si="6"/>
        <v>662.34</v>
      </c>
    </row>
    <row r="141" spans="1:12" x14ac:dyDescent="0.3">
      <c r="A141">
        <f t="shared" si="4"/>
        <v>1932</v>
      </c>
      <c r="B141">
        <f t="shared" si="5"/>
        <v>23</v>
      </c>
      <c r="C141">
        <v>386</v>
      </c>
      <c r="D141">
        <v>82.1</v>
      </c>
      <c r="E141">
        <v>47</v>
      </c>
      <c r="F141">
        <v>82</v>
      </c>
      <c r="G141" t="str">
        <f>VLOOKUP($B141,'AREA DEFINITIONS, 1929-1975'!$A$2:$E$42,2,FALSE)</f>
        <v>3A</v>
      </c>
      <c r="H141" t="str">
        <f>VLOOKUP($B141,'AREA DEFINITIONS, 1929-1975'!$A$2:$E$42,3,FALSE)</f>
        <v>Yakutat</v>
      </c>
      <c r="I141" t="str">
        <f>VLOOKUP($B141,'AREA DEFINITIONS, 1929-1975'!$A$2:$E$42,4,FALSE)</f>
        <v>Yakutat</v>
      </c>
      <c r="J141" t="str">
        <f>VLOOKUP($B141,'AREA DEFINITIONS, 1929-1975'!$A$2:$E$42,5,FALSE)</f>
        <v>3A</v>
      </c>
      <c r="K141" t="str">
        <f>VLOOKUP($B141,'AREA DEFINITIONS, 1929-1975'!$A$2:$F$42,6,FALSE)</f>
        <v>POW</v>
      </c>
      <c r="L141">
        <f t="shared" si="6"/>
        <v>256.69</v>
      </c>
    </row>
    <row r="142" spans="1:12" x14ac:dyDescent="0.3">
      <c r="A142">
        <f t="shared" si="4"/>
        <v>1932</v>
      </c>
      <c r="B142">
        <f t="shared" si="5"/>
        <v>24</v>
      </c>
      <c r="C142">
        <v>1257</v>
      </c>
      <c r="D142">
        <v>86.7</v>
      </c>
      <c r="E142">
        <v>145</v>
      </c>
      <c r="F142">
        <v>67</v>
      </c>
      <c r="G142" t="str">
        <f>VLOOKUP($B142,'AREA DEFINITIONS, 1929-1975'!$A$2:$E$42,2,FALSE)</f>
        <v>3A</v>
      </c>
      <c r="H142" t="str">
        <f>VLOOKUP($B142,'AREA DEFINITIONS, 1929-1975'!$A$2:$E$42,3,FALSE)</f>
        <v>Kodiak</v>
      </c>
      <c r="I142" t="str">
        <f>VLOOKUP($B142,'AREA DEFINITIONS, 1929-1975'!$A$2:$E$42,4,FALSE)</f>
        <v>Kodiak</v>
      </c>
      <c r="J142" t="str">
        <f>VLOOKUP($B142,'AREA DEFINITIONS, 1929-1975'!$A$2:$E$42,5,FALSE)</f>
        <v>3A</v>
      </c>
      <c r="K142" t="str">
        <f>VLOOKUP($B142,'AREA DEFINITIONS, 1929-1975'!$A$2:$F$42,6,FALSE)</f>
        <v>POW</v>
      </c>
      <c r="L142">
        <f t="shared" si="6"/>
        <v>835.90500000000009</v>
      </c>
    </row>
    <row r="143" spans="1:12" x14ac:dyDescent="0.3">
      <c r="A143">
        <f t="shared" si="4"/>
        <v>1932</v>
      </c>
      <c r="B143">
        <f t="shared" si="5"/>
        <v>25</v>
      </c>
      <c r="C143">
        <v>3027</v>
      </c>
      <c r="D143">
        <v>84.1</v>
      </c>
      <c r="E143">
        <v>360</v>
      </c>
      <c r="F143">
        <v>69</v>
      </c>
      <c r="G143" t="str">
        <f>VLOOKUP($B143,'AREA DEFINITIONS, 1929-1975'!$A$2:$E$42,2,FALSE)</f>
        <v>3A</v>
      </c>
      <c r="H143" t="str">
        <f>VLOOKUP($B143,'AREA DEFINITIONS, 1929-1975'!$A$2:$E$42,3,FALSE)</f>
        <v>Kodiak</v>
      </c>
      <c r="I143" t="str">
        <f>VLOOKUP($B143,'AREA DEFINITIONS, 1929-1975'!$A$2:$E$42,4,FALSE)</f>
        <v>Kodiak</v>
      </c>
      <c r="J143" t="str">
        <f>VLOOKUP($B143,'AREA DEFINITIONS, 1929-1975'!$A$2:$E$42,5,FALSE)</f>
        <v>3A</v>
      </c>
      <c r="K143">
        <f>VLOOKUP($B143,'AREA DEFINITIONS, 1929-1975'!$A$2:$F$42,6,FALSE)</f>
        <v>0</v>
      </c>
      <c r="L143">
        <f t="shared" si="6"/>
        <v>2012.9550000000004</v>
      </c>
    </row>
    <row r="144" spans="1:12" x14ac:dyDescent="0.3">
      <c r="A144">
        <f t="shared" si="4"/>
        <v>1932</v>
      </c>
      <c r="B144">
        <f t="shared" si="5"/>
        <v>26</v>
      </c>
      <c r="C144">
        <v>2424</v>
      </c>
      <c r="D144">
        <v>87.4</v>
      </c>
      <c r="E144">
        <v>277</v>
      </c>
      <c r="F144">
        <v>69</v>
      </c>
      <c r="G144" t="str">
        <f>VLOOKUP($B144,'AREA DEFINITIONS, 1929-1975'!$A$2:$E$42,2,FALSE)</f>
        <v>3A</v>
      </c>
      <c r="H144" t="str">
        <f>VLOOKUP($B144,'AREA DEFINITIONS, 1929-1975'!$A$2:$E$42,3,FALSE)</f>
        <v>Kodiak</v>
      </c>
      <c r="I144" t="str">
        <f>VLOOKUP($B144,'AREA DEFINITIONS, 1929-1975'!$A$2:$E$42,4,FALSE)</f>
        <v>Kodiak</v>
      </c>
      <c r="J144" t="str">
        <f>VLOOKUP($B144,'AREA DEFINITIONS, 1929-1975'!$A$2:$E$42,5,FALSE)</f>
        <v>3A</v>
      </c>
      <c r="K144">
        <f>VLOOKUP($B144,'AREA DEFINITIONS, 1929-1975'!$A$2:$F$42,6,FALSE)</f>
        <v>0</v>
      </c>
      <c r="L144">
        <f t="shared" si="6"/>
        <v>1611.96</v>
      </c>
    </row>
    <row r="145" spans="1:12" x14ac:dyDescent="0.3">
      <c r="A145">
        <f t="shared" si="4"/>
        <v>1932</v>
      </c>
      <c r="B145">
        <f t="shared" si="5"/>
        <v>27</v>
      </c>
      <c r="C145">
        <v>1943</v>
      </c>
      <c r="D145">
        <v>82.7</v>
      </c>
      <c r="E145">
        <v>235</v>
      </c>
      <c r="F145">
        <v>76</v>
      </c>
      <c r="G145" t="str">
        <f>VLOOKUP($B145,'AREA DEFINITIONS, 1929-1975'!$A$2:$E$42,2,FALSE)</f>
        <v>3A</v>
      </c>
      <c r="H145" t="str">
        <f>VLOOKUP($B145,'AREA DEFINITIONS, 1929-1975'!$A$2:$E$42,3,FALSE)</f>
        <v>Kodiak</v>
      </c>
      <c r="I145" t="str">
        <f>VLOOKUP($B145,'AREA DEFINITIONS, 1929-1975'!$A$2:$E$42,4,FALSE)</f>
        <v>Kodiak</v>
      </c>
      <c r="J145" t="str">
        <f>VLOOKUP($B145,'AREA DEFINITIONS, 1929-1975'!$A$2:$E$42,5,FALSE)</f>
        <v>3A</v>
      </c>
      <c r="K145">
        <f>VLOOKUP($B145,'AREA DEFINITIONS, 1929-1975'!$A$2:$F$42,6,FALSE)</f>
        <v>0</v>
      </c>
      <c r="L145">
        <f t="shared" si="6"/>
        <v>1292.095</v>
      </c>
    </row>
    <row r="146" spans="1:12" x14ac:dyDescent="0.3">
      <c r="A146">
        <f t="shared" si="4"/>
        <v>1932</v>
      </c>
      <c r="B146">
        <f t="shared" si="5"/>
        <v>28</v>
      </c>
      <c r="C146">
        <v>2262</v>
      </c>
      <c r="D146">
        <v>86.3</v>
      </c>
      <c r="E146">
        <v>262</v>
      </c>
      <c r="F146">
        <v>71</v>
      </c>
      <c r="G146" t="str">
        <f>VLOOKUP($B146,'AREA DEFINITIONS, 1929-1975'!$A$2:$E$42,2,FALSE)</f>
        <v>3A</v>
      </c>
      <c r="H146" t="str">
        <f>VLOOKUP($B146,'AREA DEFINITIONS, 1929-1975'!$A$2:$E$42,3,FALSE)</f>
        <v>Kodiak</v>
      </c>
      <c r="I146" t="str">
        <f>VLOOKUP($B146,'AREA DEFINITIONS, 1929-1975'!$A$2:$E$42,4,FALSE)</f>
        <v>Kodiak</v>
      </c>
      <c r="J146" t="str">
        <f>VLOOKUP($B146,'AREA DEFINITIONS, 1929-1975'!$A$2:$E$42,5,FALSE)</f>
        <v>3A</v>
      </c>
      <c r="K146">
        <f>VLOOKUP($B146,'AREA DEFINITIONS, 1929-1975'!$A$2:$F$42,6,FALSE)</f>
        <v>0</v>
      </c>
      <c r="L146">
        <f t="shared" si="6"/>
        <v>1504.23</v>
      </c>
    </row>
    <row r="147" spans="1:12" x14ac:dyDescent="0.3">
      <c r="A147">
        <f t="shared" si="4"/>
        <v>1932</v>
      </c>
      <c r="B147">
        <f t="shared" si="5"/>
        <v>29</v>
      </c>
      <c r="C147">
        <v>1720</v>
      </c>
      <c r="D147">
        <v>81</v>
      </c>
      <c r="E147">
        <v>212</v>
      </c>
      <c r="F147">
        <v>82</v>
      </c>
      <c r="G147" t="str">
        <f>VLOOKUP($B147,'AREA DEFINITIONS, 1929-1975'!$A$2:$E$42,2,FALSE)</f>
        <v>3A</v>
      </c>
      <c r="H147" t="str">
        <f>VLOOKUP($B147,'AREA DEFINITIONS, 1929-1975'!$A$2:$E$42,3,FALSE)</f>
        <v>Chirikof</v>
      </c>
      <c r="I147" t="str">
        <f>VLOOKUP($B147,'AREA DEFINITIONS, 1929-1975'!$A$2:$E$42,4,FALSE)</f>
        <v>Chirikof</v>
      </c>
      <c r="J147" t="str">
        <f>VLOOKUP($B147,'AREA DEFINITIONS, 1929-1975'!$A$2:$E$42,5,FALSE)</f>
        <v>3A</v>
      </c>
      <c r="K147">
        <f>VLOOKUP($B147,'AREA DEFINITIONS, 1929-1975'!$A$2:$F$42,6,FALSE)</f>
        <v>0</v>
      </c>
      <c r="L147">
        <f t="shared" si="6"/>
        <v>1143.8</v>
      </c>
    </row>
    <row r="148" spans="1:12" x14ac:dyDescent="0.3">
      <c r="A148">
        <f t="shared" si="4"/>
        <v>1932</v>
      </c>
      <c r="B148">
        <f t="shared" si="5"/>
        <v>30</v>
      </c>
      <c r="C148">
        <v>1930</v>
      </c>
      <c r="D148">
        <v>101.6</v>
      </c>
      <c r="E148">
        <v>190</v>
      </c>
      <c r="F148">
        <v>72</v>
      </c>
      <c r="G148" t="str">
        <f>VLOOKUP($B148,'AREA DEFINITIONS, 1929-1975'!$A$2:$E$42,2,FALSE)</f>
        <v>3A</v>
      </c>
      <c r="H148" t="str">
        <f>VLOOKUP($B148,'AREA DEFINITIONS, 1929-1975'!$A$2:$E$42,3,FALSE)</f>
        <v>Chirikof</v>
      </c>
      <c r="I148" t="str">
        <f>VLOOKUP($B148,'AREA DEFINITIONS, 1929-1975'!$A$2:$E$42,4,FALSE)</f>
        <v>Chirikof</v>
      </c>
      <c r="J148" t="str">
        <f>VLOOKUP($B148,'AREA DEFINITIONS, 1929-1975'!$A$2:$E$42,5,FALSE)</f>
        <v>3A</v>
      </c>
      <c r="K148">
        <f>VLOOKUP($B148,'AREA DEFINITIONS, 1929-1975'!$A$2:$F$42,6,FALSE)</f>
        <v>0</v>
      </c>
      <c r="L148">
        <f t="shared" si="6"/>
        <v>1283.45</v>
      </c>
    </row>
    <row r="149" spans="1:12" x14ac:dyDescent="0.3">
      <c r="A149">
        <f t="shared" si="4"/>
        <v>1932</v>
      </c>
      <c r="B149">
        <f t="shared" si="5"/>
        <v>31</v>
      </c>
      <c r="C149">
        <v>262</v>
      </c>
      <c r="D149">
        <v>81.900000000000006</v>
      </c>
      <c r="E149">
        <v>32</v>
      </c>
      <c r="F149">
        <v>91</v>
      </c>
      <c r="G149" t="str">
        <f>VLOOKUP($B149,'AREA DEFINITIONS, 1929-1975'!$A$2:$E$42,2,FALSE)</f>
        <v>3A</v>
      </c>
      <c r="H149" t="str">
        <f>VLOOKUP($B149,'AREA DEFINITIONS, 1929-1975'!$A$2:$E$42,3,FALSE)</f>
        <v>Chirikof</v>
      </c>
      <c r="I149" t="str">
        <f>VLOOKUP($B149,'AREA DEFINITIONS, 1929-1975'!$A$2:$E$42,4,FALSE)</f>
        <v>Chirikof</v>
      </c>
      <c r="J149" t="str">
        <f>VLOOKUP($B149,'AREA DEFINITIONS, 1929-1975'!$A$2:$E$42,5,FALSE)</f>
        <v>3A</v>
      </c>
      <c r="K149">
        <f>VLOOKUP($B149,'AREA DEFINITIONS, 1929-1975'!$A$2:$F$42,6,FALSE)</f>
        <v>0</v>
      </c>
      <c r="L149">
        <f t="shared" si="6"/>
        <v>174.23000000000005</v>
      </c>
    </row>
    <row r="150" spans="1:12" x14ac:dyDescent="0.3">
      <c r="A150">
        <f t="shared" si="4"/>
        <v>1932</v>
      </c>
      <c r="B150">
        <f t="shared" si="5"/>
        <v>32</v>
      </c>
      <c r="C150">
        <v>520</v>
      </c>
      <c r="D150">
        <v>79.8</v>
      </c>
      <c r="E150">
        <v>65</v>
      </c>
      <c r="F150">
        <v>73</v>
      </c>
      <c r="G150" t="str">
        <f>VLOOKUP($B150,'AREA DEFINITIONS, 1929-1975'!$A$2:$E$42,2,FALSE)</f>
        <v>3B</v>
      </c>
      <c r="H150" t="str">
        <f>VLOOKUP($B150,'AREA DEFINITIONS, 1929-1975'!$A$2:$E$42,3,FALSE)</f>
        <v>Shumagin</v>
      </c>
      <c r="I150" t="str">
        <f>VLOOKUP($B150,'AREA DEFINITIONS, 1929-1975'!$A$2:$E$42,4,FALSE)</f>
        <v>Shumagin</v>
      </c>
      <c r="J150" t="str">
        <f>VLOOKUP($B150,'AREA DEFINITIONS, 1929-1975'!$A$2:$E$42,5,FALSE)</f>
        <v>3B</v>
      </c>
      <c r="K150">
        <f>VLOOKUP($B150,'AREA DEFINITIONS, 1929-1975'!$A$2:$F$42,6,FALSE)</f>
        <v>0</v>
      </c>
      <c r="L150">
        <f t="shared" si="6"/>
        <v>345.8</v>
      </c>
    </row>
    <row r="151" spans="1:12" x14ac:dyDescent="0.3">
      <c r="A151">
        <f t="shared" si="4"/>
        <v>1932</v>
      </c>
      <c r="B151">
        <f t="shared" si="5"/>
        <v>33</v>
      </c>
      <c r="C151">
        <v>64</v>
      </c>
      <c r="D151">
        <v>102.1</v>
      </c>
      <c r="E151">
        <v>6</v>
      </c>
      <c r="F151">
        <v>91</v>
      </c>
      <c r="G151" t="str">
        <f>VLOOKUP($B151,'AREA DEFINITIONS, 1929-1975'!$A$2:$E$42,2,FALSE)</f>
        <v>3B</v>
      </c>
      <c r="H151" t="str">
        <f>VLOOKUP($B151,'AREA DEFINITIONS, 1929-1975'!$A$2:$E$42,3,FALSE)</f>
        <v>Shumagin</v>
      </c>
      <c r="I151" t="str">
        <f>VLOOKUP($B151,'AREA DEFINITIONS, 1929-1975'!$A$2:$E$42,4,FALSE)</f>
        <v>Shumagin</v>
      </c>
      <c r="J151" t="str">
        <f>VLOOKUP($B151,'AREA DEFINITIONS, 1929-1975'!$A$2:$E$42,5,FALSE)</f>
        <v>3B</v>
      </c>
      <c r="K151">
        <f>VLOOKUP($B151,'AREA DEFINITIONS, 1929-1975'!$A$2:$F$42,6,FALSE)</f>
        <v>0</v>
      </c>
      <c r="L151">
        <f t="shared" si="6"/>
        <v>42.56</v>
      </c>
    </row>
    <row r="152" spans="1:12" x14ac:dyDescent="0.3">
      <c r="A152">
        <f t="shared" si="4"/>
        <v>1932</v>
      </c>
      <c r="B152">
        <f t="shared" si="5"/>
        <v>34</v>
      </c>
      <c r="C152">
        <v>286</v>
      </c>
      <c r="D152">
        <v>93.6</v>
      </c>
      <c r="E152">
        <v>31</v>
      </c>
      <c r="F152">
        <v>51</v>
      </c>
      <c r="G152" t="str">
        <f>VLOOKUP($B152,'AREA DEFINITIONS, 1929-1975'!$A$2:$E$42,2,FALSE)</f>
        <v>3B</v>
      </c>
      <c r="H152" t="str">
        <f>VLOOKUP($B152,'AREA DEFINITIONS, 1929-1975'!$A$2:$E$42,3,FALSE)</f>
        <v>Shumagin</v>
      </c>
      <c r="I152" t="str">
        <f>VLOOKUP($B152,'AREA DEFINITIONS, 1929-1975'!$A$2:$E$42,4,FALSE)</f>
        <v>Shumagin</v>
      </c>
      <c r="J152" t="str">
        <f>VLOOKUP($B152,'AREA DEFINITIONS, 1929-1975'!$A$2:$E$42,5,FALSE)</f>
        <v>3B</v>
      </c>
      <c r="K152">
        <f>VLOOKUP($B152,'AREA DEFINITIONS, 1929-1975'!$A$2:$F$42,6,FALSE)</f>
        <v>0</v>
      </c>
      <c r="L152">
        <f t="shared" si="6"/>
        <v>190.19</v>
      </c>
    </row>
    <row r="153" spans="1:12" x14ac:dyDescent="0.3">
      <c r="A153">
        <f t="shared" si="4"/>
        <v>1932</v>
      </c>
      <c r="B153">
        <f t="shared" si="5"/>
        <v>35</v>
      </c>
      <c r="C153">
        <v>107</v>
      </c>
      <c r="D153">
        <v>73.599999999999994</v>
      </c>
      <c r="E153">
        <v>15</v>
      </c>
      <c r="F153">
        <v>93</v>
      </c>
      <c r="G153" t="str">
        <f>VLOOKUP($B153,'AREA DEFINITIONS, 1929-1975'!$A$2:$E$42,2,FALSE)</f>
        <v>3B</v>
      </c>
      <c r="H153" t="str">
        <f>VLOOKUP($B153,'AREA DEFINITIONS, 1929-1975'!$A$2:$E$42,3,FALSE)</f>
        <v>Shumagin</v>
      </c>
      <c r="I153" t="str">
        <f>VLOOKUP($B153,'AREA DEFINITIONS, 1929-1975'!$A$2:$E$42,4,FALSE)</f>
        <v>Shumagin</v>
      </c>
      <c r="J153" t="str">
        <f>VLOOKUP($B153,'AREA DEFINITIONS, 1929-1975'!$A$2:$E$42,5,FALSE)</f>
        <v>3B</v>
      </c>
      <c r="K153">
        <f>VLOOKUP($B153,'AREA DEFINITIONS, 1929-1975'!$A$2:$F$42,6,FALSE)</f>
        <v>0</v>
      </c>
      <c r="L153">
        <f t="shared" si="6"/>
        <v>71.155000000000001</v>
      </c>
    </row>
    <row r="154" spans="1:12" x14ac:dyDescent="0.3">
      <c r="A154">
        <f t="shared" si="4"/>
        <v>1932</v>
      </c>
      <c r="B154">
        <f t="shared" si="5"/>
        <v>36</v>
      </c>
      <c r="C154" t="s">
        <v>126</v>
      </c>
      <c r="D154" t="s">
        <v>126</v>
      </c>
      <c r="E154" t="s">
        <v>126</v>
      </c>
      <c r="F154" t="s">
        <v>126</v>
      </c>
      <c r="G154" t="str">
        <f>VLOOKUP($B154,'AREA DEFINITIONS, 1929-1975'!$A$2:$E$42,2,FALSE)</f>
        <v>3B</v>
      </c>
      <c r="H154" t="str">
        <f>VLOOKUP($B154,'AREA DEFINITIONS, 1929-1975'!$A$2:$E$42,3,FALSE)</f>
        <v>Shumagin</v>
      </c>
      <c r="I154" t="str">
        <f>VLOOKUP($B154,'AREA DEFINITIONS, 1929-1975'!$A$2:$E$42,4,FALSE)</f>
        <v>Shumagin</v>
      </c>
      <c r="J154" t="str">
        <f>VLOOKUP($B154,'AREA DEFINITIONS, 1929-1975'!$A$2:$E$42,5,FALSE)</f>
        <v>3B</v>
      </c>
      <c r="K154">
        <f>VLOOKUP($B154,'AREA DEFINITIONS, 1929-1975'!$A$2:$F$42,6,FALSE)</f>
        <v>0</v>
      </c>
      <c r="L154" t="str">
        <f t="shared" si="6"/>
        <v>NA</v>
      </c>
    </row>
    <row r="155" spans="1:12" x14ac:dyDescent="0.3">
      <c r="A155">
        <f t="shared" si="4"/>
        <v>1932</v>
      </c>
      <c r="B155">
        <f t="shared" si="5"/>
        <v>37</v>
      </c>
      <c r="C155" t="s">
        <v>126</v>
      </c>
      <c r="D155" t="s">
        <v>126</v>
      </c>
      <c r="E155" t="s">
        <v>126</v>
      </c>
      <c r="F155" t="s">
        <v>126</v>
      </c>
      <c r="G155" t="str">
        <f>VLOOKUP($B155,'AREA DEFINITIONS, 1929-1975'!$A$2:$E$42,2,FALSE)</f>
        <v>3B</v>
      </c>
      <c r="H155" t="str">
        <f>VLOOKUP($B155,'AREA DEFINITIONS, 1929-1975'!$A$2:$E$42,3,FALSE)</f>
        <v>Shumagin</v>
      </c>
      <c r="I155" t="str">
        <f>VLOOKUP($B155,'AREA DEFINITIONS, 1929-1975'!$A$2:$E$42,4,FALSE)</f>
        <v>Shumagin</v>
      </c>
      <c r="J155" t="str">
        <f>VLOOKUP($B155,'AREA DEFINITIONS, 1929-1975'!$A$2:$E$42,5,FALSE)</f>
        <v>3B</v>
      </c>
      <c r="K155">
        <f>VLOOKUP($B155,'AREA DEFINITIONS, 1929-1975'!$A$2:$F$42,6,FALSE)</f>
        <v>0</v>
      </c>
      <c r="L155" t="str">
        <f t="shared" si="6"/>
        <v>NA</v>
      </c>
    </row>
    <row r="156" spans="1:12" x14ac:dyDescent="0.3">
      <c r="A156">
        <f t="shared" si="4"/>
        <v>1932</v>
      </c>
      <c r="B156">
        <f t="shared" si="5"/>
        <v>38</v>
      </c>
      <c r="C156" t="s">
        <v>126</v>
      </c>
      <c r="D156" t="s">
        <v>126</v>
      </c>
      <c r="E156" t="s">
        <v>126</v>
      </c>
      <c r="F156" t="s">
        <v>126</v>
      </c>
      <c r="G156" t="str">
        <f>VLOOKUP($B156,'AREA DEFINITIONS, 1929-1975'!$A$2:$E$42,2,FALSE)</f>
        <v>3B</v>
      </c>
      <c r="H156" t="str">
        <f>VLOOKUP($B156,'AREA DEFINITIONS, 1929-1975'!$A$2:$E$42,3,FALSE)</f>
        <v>Shumagin</v>
      </c>
      <c r="I156" t="str">
        <f>VLOOKUP($B156,'AREA DEFINITIONS, 1929-1975'!$A$2:$E$42,4,FALSE)</f>
        <v>Shumagin</v>
      </c>
      <c r="J156" t="str">
        <f>VLOOKUP($B156,'AREA DEFINITIONS, 1929-1975'!$A$2:$E$42,5,FALSE)</f>
        <v>3B</v>
      </c>
      <c r="K156">
        <f>VLOOKUP($B156,'AREA DEFINITIONS, 1929-1975'!$A$2:$F$42,6,FALSE)</f>
        <v>0</v>
      </c>
      <c r="L156" t="str">
        <f t="shared" si="6"/>
        <v>NA</v>
      </c>
    </row>
    <row r="157" spans="1:12" x14ac:dyDescent="0.3">
      <c r="A157">
        <f t="shared" si="4"/>
        <v>1932</v>
      </c>
      <c r="B157">
        <f t="shared" si="5"/>
        <v>39</v>
      </c>
      <c r="C157" t="s">
        <v>126</v>
      </c>
      <c r="D157" t="s">
        <v>126</v>
      </c>
      <c r="E157" t="s">
        <v>126</v>
      </c>
      <c r="F157" t="s">
        <v>126</v>
      </c>
      <c r="G157" t="str">
        <f>VLOOKUP($B157,'AREA DEFINITIONS, 1929-1975'!$A$2:$E$42,2,FALSE)</f>
        <v>3B</v>
      </c>
      <c r="H157" t="str">
        <f>VLOOKUP($B157,'AREA DEFINITIONS, 1929-1975'!$A$2:$E$42,3,FALSE)</f>
        <v>Aleutian</v>
      </c>
      <c r="I157" t="str">
        <f>VLOOKUP($B157,'AREA DEFINITIONS, 1929-1975'!$A$2:$E$42,4,FALSE)</f>
        <v>Aleutian</v>
      </c>
      <c r="J157" t="str">
        <f>VLOOKUP($B157,'AREA DEFINITIONS, 1929-1975'!$A$2:$E$42,5,FALSE)</f>
        <v>3B</v>
      </c>
      <c r="K157">
        <f>VLOOKUP($B157,'AREA DEFINITIONS, 1929-1975'!$A$2:$F$42,6,FALSE)</f>
        <v>0</v>
      </c>
      <c r="L157" t="str">
        <f t="shared" si="6"/>
        <v>NA</v>
      </c>
    </row>
    <row r="158" spans="1:12" x14ac:dyDescent="0.3">
      <c r="A158">
        <f t="shared" si="4"/>
        <v>1932</v>
      </c>
      <c r="B158">
        <f t="shared" si="5"/>
        <v>40</v>
      </c>
      <c r="C158" t="s">
        <v>126</v>
      </c>
      <c r="D158" t="s">
        <v>126</v>
      </c>
      <c r="E158" t="s">
        <v>126</v>
      </c>
      <c r="F158" t="s">
        <v>126</v>
      </c>
      <c r="G158" t="str">
        <f>VLOOKUP($B158,'AREA DEFINITIONS, 1929-1975'!$A$2:$E$42,2,FALSE)</f>
        <v>3B</v>
      </c>
      <c r="H158" t="str">
        <f>VLOOKUP($B158,'AREA DEFINITIONS, 1929-1975'!$A$2:$E$42,3,FALSE)</f>
        <v>Aleutian</v>
      </c>
      <c r="I158" t="str">
        <f>VLOOKUP($B158,'AREA DEFINITIONS, 1929-1975'!$A$2:$E$42,4,FALSE)</f>
        <v>Aleutian</v>
      </c>
      <c r="J158" t="str">
        <f>VLOOKUP($B158,'AREA DEFINITIONS, 1929-1975'!$A$2:$E$42,5,FALSE)</f>
        <v>3B</v>
      </c>
      <c r="K158">
        <f>VLOOKUP($B158,'AREA DEFINITIONS, 1929-1975'!$A$2:$F$42,6,FALSE)</f>
        <v>0</v>
      </c>
      <c r="L158" t="str">
        <f t="shared" si="6"/>
        <v>NA</v>
      </c>
    </row>
    <row r="159" spans="1:12" x14ac:dyDescent="0.3">
      <c r="A159">
        <f t="shared" si="4"/>
        <v>1932</v>
      </c>
      <c r="B159">
        <f t="shared" si="5"/>
        <v>41</v>
      </c>
      <c r="C159" t="s">
        <v>126</v>
      </c>
      <c r="D159" t="s">
        <v>126</v>
      </c>
      <c r="E159" t="s">
        <v>126</v>
      </c>
      <c r="F159" t="s">
        <v>126</v>
      </c>
      <c r="G159" t="str">
        <f>VLOOKUP($B159,'AREA DEFINITIONS, 1929-1975'!$A$2:$E$42,2,FALSE)</f>
        <v>3B</v>
      </c>
      <c r="H159" t="str">
        <f>VLOOKUP($B159,'AREA DEFINITIONS, 1929-1975'!$A$2:$E$42,3,FALSE)</f>
        <v>Aleutian</v>
      </c>
      <c r="I159" t="str">
        <f>VLOOKUP($B159,'AREA DEFINITIONS, 1929-1975'!$A$2:$E$42,4,FALSE)</f>
        <v>Aleutian</v>
      </c>
      <c r="J159" t="str">
        <f>VLOOKUP($B159,'AREA DEFINITIONS, 1929-1975'!$A$2:$E$42,5,FALSE)</f>
        <v>3B</v>
      </c>
      <c r="K159">
        <f>VLOOKUP($B159,'AREA DEFINITIONS, 1929-1975'!$A$2:$F$42,6,FALSE)</f>
        <v>0</v>
      </c>
      <c r="L159" t="str">
        <f t="shared" si="6"/>
        <v>NA</v>
      </c>
    </row>
    <row r="160" spans="1:12" x14ac:dyDescent="0.3">
      <c r="A160">
        <f t="shared" si="4"/>
        <v>1932</v>
      </c>
      <c r="B160" t="str">
        <f t="shared" si="5"/>
        <v>42+</v>
      </c>
      <c r="C160" t="s">
        <v>126</v>
      </c>
      <c r="D160" t="s">
        <v>126</v>
      </c>
      <c r="E160" t="s">
        <v>126</v>
      </c>
      <c r="F160" t="s">
        <v>126</v>
      </c>
      <c r="G160" t="str">
        <f>VLOOKUP($B160,'AREA DEFINITIONS, 1929-1975'!$A$2:$E$42,2,FALSE)</f>
        <v>3C</v>
      </c>
      <c r="H160" t="str">
        <f>VLOOKUP($B160,'AREA DEFINITIONS, 1929-1975'!$A$2:$E$42,3,FALSE)</f>
        <v>Aleutian</v>
      </c>
      <c r="I160" t="str">
        <f>VLOOKUP($B160,'AREA DEFINITIONS, 1929-1975'!$A$2:$E$42,4,FALSE)</f>
        <v>Aleutian</v>
      </c>
      <c r="J160" t="str">
        <f>VLOOKUP($B160,'AREA DEFINITIONS, 1929-1975'!$A$2:$E$42,5,FALSE)</f>
        <v>3C</v>
      </c>
      <c r="K160">
        <f>VLOOKUP($B160,'AREA DEFINITIONS, 1929-1975'!$A$2:$F$42,6,FALSE)</f>
        <v>0</v>
      </c>
      <c r="L160" t="str">
        <f t="shared" si="6"/>
        <v>NA</v>
      </c>
    </row>
    <row r="161" spans="1:12" x14ac:dyDescent="0.3">
      <c r="A161">
        <f t="shared" si="4"/>
        <v>1932</v>
      </c>
      <c r="B161" t="str">
        <f t="shared" si="5"/>
        <v>4A</v>
      </c>
      <c r="C161" t="s">
        <v>126</v>
      </c>
      <c r="D161" t="s">
        <v>126</v>
      </c>
      <c r="E161" t="s">
        <v>126</v>
      </c>
      <c r="F161" t="s">
        <v>126</v>
      </c>
      <c r="G161">
        <f>VLOOKUP($B161,'AREA DEFINITIONS, 1929-1975'!$A$2:$E$42,2,FALSE)</f>
        <v>4</v>
      </c>
      <c r="H161" t="str">
        <f>VLOOKUP($B161,'AREA DEFINITIONS, 1929-1975'!$A$2:$E$42,3,FALSE)</f>
        <v>Bering Sea</v>
      </c>
      <c r="I161" t="str">
        <f>VLOOKUP($B161,'AREA DEFINITIONS, 1929-1975'!$A$2:$E$42,4,FALSE)</f>
        <v>Bering Sea</v>
      </c>
      <c r="J161">
        <f>VLOOKUP($B161,'AREA DEFINITIONS, 1929-1975'!$A$2:$E$42,5,FALSE)</f>
        <v>4</v>
      </c>
      <c r="K161">
        <f>VLOOKUP($B161,'AREA DEFINITIONS, 1929-1975'!$A$2:$F$42,6,FALSE)</f>
        <v>0</v>
      </c>
      <c r="L161" t="str">
        <f t="shared" si="6"/>
        <v>NA</v>
      </c>
    </row>
    <row r="162" spans="1:12" x14ac:dyDescent="0.3">
      <c r="A162">
        <f t="shared" si="4"/>
        <v>1932</v>
      </c>
      <c r="B162" t="str">
        <f t="shared" si="5"/>
        <v>4B</v>
      </c>
      <c r="C162" t="s">
        <v>126</v>
      </c>
      <c r="D162" t="s">
        <v>126</v>
      </c>
      <c r="E162" t="s">
        <v>126</v>
      </c>
      <c r="F162" t="s">
        <v>126</v>
      </c>
      <c r="G162">
        <f>VLOOKUP($B162,'AREA DEFINITIONS, 1929-1975'!$A$2:$E$42,2,FALSE)</f>
        <v>4</v>
      </c>
      <c r="H162" t="str">
        <f>VLOOKUP($B162,'AREA DEFINITIONS, 1929-1975'!$A$2:$E$42,3,FALSE)</f>
        <v>Bering Sea</v>
      </c>
      <c r="I162" t="str">
        <f>VLOOKUP($B162,'AREA DEFINITIONS, 1929-1975'!$A$2:$E$42,4,FALSE)</f>
        <v>Bering Sea</v>
      </c>
      <c r="J162">
        <f>VLOOKUP($B162,'AREA DEFINITIONS, 1929-1975'!$A$2:$E$42,5,FALSE)</f>
        <v>4</v>
      </c>
      <c r="K162">
        <f>VLOOKUP($B162,'AREA DEFINITIONS, 1929-1975'!$A$2:$F$42,6,FALSE)</f>
        <v>0</v>
      </c>
      <c r="L162" t="str">
        <f t="shared" si="6"/>
        <v>NA</v>
      </c>
    </row>
    <row r="163" spans="1:12" x14ac:dyDescent="0.3">
      <c r="A163">
        <f t="shared" si="4"/>
        <v>1932</v>
      </c>
      <c r="B163" t="str">
        <f t="shared" si="5"/>
        <v>4C</v>
      </c>
      <c r="C163" t="s">
        <v>126</v>
      </c>
      <c r="D163" t="s">
        <v>126</v>
      </c>
      <c r="E163" t="s">
        <v>126</v>
      </c>
      <c r="F163" t="s">
        <v>126</v>
      </c>
      <c r="G163">
        <f>VLOOKUP($B163,'AREA DEFINITIONS, 1929-1975'!$A$2:$E$42,2,FALSE)</f>
        <v>4</v>
      </c>
      <c r="H163" t="str">
        <f>VLOOKUP($B163,'AREA DEFINITIONS, 1929-1975'!$A$2:$E$42,3,FALSE)</f>
        <v>Bering Sea</v>
      </c>
      <c r="I163" t="str">
        <f>VLOOKUP($B163,'AREA DEFINITIONS, 1929-1975'!$A$2:$E$42,4,FALSE)</f>
        <v>Bering Sea</v>
      </c>
      <c r="J163">
        <f>VLOOKUP($B163,'AREA DEFINITIONS, 1929-1975'!$A$2:$E$42,5,FALSE)</f>
        <v>4</v>
      </c>
      <c r="K163">
        <f>VLOOKUP($B163,'AREA DEFINITIONS, 1929-1975'!$A$2:$F$42,6,FALSE)</f>
        <v>0</v>
      </c>
      <c r="L163" t="str">
        <f t="shared" si="6"/>
        <v>NA</v>
      </c>
    </row>
    <row r="164" spans="1:12" x14ac:dyDescent="0.3">
      <c r="A164">
        <f t="shared" si="4"/>
        <v>1932</v>
      </c>
      <c r="B164" t="str">
        <f t="shared" si="5"/>
        <v>4DE</v>
      </c>
      <c r="C164" t="s">
        <v>126</v>
      </c>
      <c r="D164" t="s">
        <v>126</v>
      </c>
      <c r="E164" t="s">
        <v>126</v>
      </c>
      <c r="F164" t="s">
        <v>126</v>
      </c>
      <c r="G164">
        <f>VLOOKUP($B164,'AREA DEFINITIONS, 1929-1975'!$A$2:$E$42,2,FALSE)</f>
        <v>4</v>
      </c>
      <c r="H164" t="str">
        <f>VLOOKUP($B164,'AREA DEFINITIONS, 1929-1975'!$A$2:$E$42,3,FALSE)</f>
        <v>Bering Sea</v>
      </c>
      <c r="I164" t="str">
        <f>VLOOKUP($B164,'AREA DEFINITIONS, 1929-1975'!$A$2:$E$42,4,FALSE)</f>
        <v>Bering Sea</v>
      </c>
      <c r="J164">
        <f>VLOOKUP($B164,'AREA DEFINITIONS, 1929-1975'!$A$2:$E$42,5,FALSE)</f>
        <v>4</v>
      </c>
      <c r="K164">
        <f>VLOOKUP($B164,'AREA DEFINITIONS, 1929-1975'!$A$2:$F$42,6,FALSE)</f>
        <v>0</v>
      </c>
      <c r="L164" t="str">
        <f t="shared" si="6"/>
        <v>NA</v>
      </c>
    </row>
    <row r="165" spans="1:12" x14ac:dyDescent="0.3">
      <c r="A165">
        <f t="shared" si="4"/>
        <v>1932</v>
      </c>
      <c r="B165" t="str">
        <f t="shared" si="5"/>
        <v>4DW</v>
      </c>
      <c r="C165" t="s">
        <v>126</v>
      </c>
      <c r="D165" t="s">
        <v>126</v>
      </c>
      <c r="E165" t="s">
        <v>126</v>
      </c>
      <c r="F165" t="s">
        <v>126</v>
      </c>
      <c r="G165">
        <f>VLOOKUP($B165,'AREA DEFINITIONS, 1929-1975'!$A$2:$E$42,2,FALSE)</f>
        <v>4</v>
      </c>
      <c r="H165" t="str">
        <f>VLOOKUP($B165,'AREA DEFINITIONS, 1929-1975'!$A$2:$E$42,3,FALSE)</f>
        <v>Bering Sea</v>
      </c>
      <c r="I165" t="str">
        <f>VLOOKUP($B165,'AREA DEFINITIONS, 1929-1975'!$A$2:$E$42,4,FALSE)</f>
        <v>Bering Sea</v>
      </c>
      <c r="J165">
        <f>VLOOKUP($B165,'AREA DEFINITIONS, 1929-1975'!$A$2:$E$42,5,FALSE)</f>
        <v>4</v>
      </c>
      <c r="K165">
        <f>VLOOKUP($B165,'AREA DEFINITIONS, 1929-1975'!$A$2:$F$42,6,FALSE)</f>
        <v>0</v>
      </c>
      <c r="L165" t="str">
        <f t="shared" si="6"/>
        <v>NA</v>
      </c>
    </row>
    <row r="166" spans="1:12" x14ac:dyDescent="0.3">
      <c r="A166">
        <f t="shared" si="4"/>
        <v>1932</v>
      </c>
      <c r="B166" t="str">
        <f t="shared" si="5"/>
        <v>4E</v>
      </c>
      <c r="C166" t="s">
        <v>126</v>
      </c>
      <c r="D166" t="s">
        <v>126</v>
      </c>
      <c r="E166" t="s">
        <v>126</v>
      </c>
      <c r="F166" t="s">
        <v>126</v>
      </c>
      <c r="G166">
        <f>VLOOKUP($B166,'AREA DEFINITIONS, 1929-1975'!$A$2:$E$42,2,FALSE)</f>
        <v>4</v>
      </c>
      <c r="H166" t="str">
        <f>VLOOKUP($B166,'AREA DEFINITIONS, 1929-1975'!$A$2:$E$42,3,FALSE)</f>
        <v>Bering Sea</v>
      </c>
      <c r="I166" t="str">
        <f>VLOOKUP($B166,'AREA DEFINITIONS, 1929-1975'!$A$2:$E$42,4,FALSE)</f>
        <v>Bering Sea</v>
      </c>
      <c r="J166">
        <f>VLOOKUP($B166,'AREA DEFINITIONS, 1929-1975'!$A$2:$E$42,5,FALSE)</f>
        <v>4</v>
      </c>
      <c r="K166">
        <f>VLOOKUP($B166,'AREA DEFINITIONS, 1929-1975'!$A$2:$F$42,6,FALSE)</f>
        <v>0</v>
      </c>
      <c r="L166" t="str">
        <f t="shared" si="6"/>
        <v>NA</v>
      </c>
    </row>
    <row r="167" spans="1:12" x14ac:dyDescent="0.3">
      <c r="A167">
        <f t="shared" si="4"/>
        <v>1933</v>
      </c>
      <c r="B167" t="str">
        <f t="shared" si="5"/>
        <v>14-O</v>
      </c>
      <c r="C167">
        <v>541</v>
      </c>
      <c r="D167">
        <v>55.8</v>
      </c>
      <c r="E167">
        <v>97</v>
      </c>
      <c r="F167">
        <v>72</v>
      </c>
      <c r="G167">
        <f>VLOOKUP($B167,'AREA DEFINITIONS, 1929-1975'!$A$2:$E$42,2,FALSE)</f>
        <v>2</v>
      </c>
      <c r="H167" t="str">
        <f>VLOOKUP($B167,'AREA DEFINITIONS, 1929-1975'!$A$2:$E$42,3,FALSE)</f>
        <v>SE Alaska</v>
      </c>
      <c r="I167" t="str">
        <f>VLOOKUP($B167,'AREA DEFINITIONS, 1929-1975'!$A$2:$E$42,4,FALSE)</f>
        <v>SE-O</v>
      </c>
      <c r="J167" t="str">
        <f>VLOOKUP($B167,'AREA DEFINITIONS, 1929-1975'!$A$2:$E$42,5,FALSE)</f>
        <v>2C</v>
      </c>
      <c r="K167">
        <f>VLOOKUP($B167,'AREA DEFINITIONS, 1929-1975'!$A$2:$F$42,6,FALSE)</f>
        <v>0</v>
      </c>
      <c r="L167">
        <f t="shared" si="6"/>
        <v>359.76500000000004</v>
      </c>
    </row>
    <row r="168" spans="1:12" x14ac:dyDescent="0.3">
      <c r="A168">
        <f t="shared" si="4"/>
        <v>1933</v>
      </c>
      <c r="B168" t="str">
        <f t="shared" si="5"/>
        <v>14-I</v>
      </c>
      <c r="C168">
        <v>718</v>
      </c>
      <c r="D168">
        <v>50.6</v>
      </c>
      <c r="E168">
        <v>142</v>
      </c>
      <c r="F168">
        <v>11</v>
      </c>
      <c r="G168">
        <f>VLOOKUP($B168,'AREA DEFINITIONS, 1929-1975'!$A$2:$E$42,2,FALSE)</f>
        <v>2</v>
      </c>
      <c r="H168" t="str">
        <f>VLOOKUP($B168,'AREA DEFINITIONS, 1929-1975'!$A$2:$E$42,3,FALSE)</f>
        <v>SE Alaska</v>
      </c>
      <c r="I168" t="str">
        <f>VLOOKUP($B168,'AREA DEFINITIONS, 1929-1975'!$A$2:$E$42,4,FALSE)</f>
        <v>SE-I</v>
      </c>
      <c r="J168" t="str">
        <f>VLOOKUP($B168,'AREA DEFINITIONS, 1929-1975'!$A$2:$E$42,5,FALSE)</f>
        <v>2C</v>
      </c>
      <c r="K168">
        <f>VLOOKUP($B168,'AREA DEFINITIONS, 1929-1975'!$A$2:$F$42,6,FALSE)</f>
        <v>0</v>
      </c>
      <c r="L168">
        <f t="shared" si="6"/>
        <v>477.47</v>
      </c>
    </row>
    <row r="169" spans="1:12" x14ac:dyDescent="0.3">
      <c r="A169">
        <f t="shared" si="4"/>
        <v>1933</v>
      </c>
      <c r="B169" t="str">
        <f t="shared" si="5"/>
        <v>15-O</v>
      </c>
      <c r="C169">
        <v>840</v>
      </c>
      <c r="D169">
        <v>51.5</v>
      </c>
      <c r="E169">
        <v>163</v>
      </c>
      <c r="F169">
        <v>81</v>
      </c>
      <c r="G169">
        <f>VLOOKUP($B169,'AREA DEFINITIONS, 1929-1975'!$A$2:$E$42,2,FALSE)</f>
        <v>2</v>
      </c>
      <c r="H169" t="str">
        <f>VLOOKUP($B169,'AREA DEFINITIONS, 1929-1975'!$A$2:$E$42,3,FALSE)</f>
        <v>SE Alaska</v>
      </c>
      <c r="I169" t="str">
        <f>VLOOKUP($B169,'AREA DEFINITIONS, 1929-1975'!$A$2:$E$42,4,FALSE)</f>
        <v>SE-O</v>
      </c>
      <c r="J169" t="str">
        <f>VLOOKUP($B169,'AREA DEFINITIONS, 1929-1975'!$A$2:$E$42,5,FALSE)</f>
        <v>2C</v>
      </c>
      <c r="K169">
        <f>VLOOKUP($B169,'AREA DEFINITIONS, 1929-1975'!$A$2:$F$42,6,FALSE)</f>
        <v>0</v>
      </c>
      <c r="L169">
        <f t="shared" si="6"/>
        <v>558.6</v>
      </c>
    </row>
    <row r="170" spans="1:12" x14ac:dyDescent="0.3">
      <c r="A170">
        <f t="shared" si="4"/>
        <v>1933</v>
      </c>
      <c r="B170" t="str">
        <f t="shared" si="5"/>
        <v>15-I</v>
      </c>
      <c r="C170">
        <v>178</v>
      </c>
      <c r="D170">
        <v>50.3</v>
      </c>
      <c r="E170">
        <v>35</v>
      </c>
      <c r="F170">
        <v>57</v>
      </c>
      <c r="G170">
        <f>VLOOKUP($B170,'AREA DEFINITIONS, 1929-1975'!$A$2:$E$42,2,FALSE)</f>
        <v>2</v>
      </c>
      <c r="H170" t="str">
        <f>VLOOKUP($B170,'AREA DEFINITIONS, 1929-1975'!$A$2:$E$42,3,FALSE)</f>
        <v>SE Alaska</v>
      </c>
      <c r="I170" t="str">
        <f>VLOOKUP($B170,'AREA DEFINITIONS, 1929-1975'!$A$2:$E$42,4,FALSE)</f>
        <v>SE-I</v>
      </c>
      <c r="J170" t="str">
        <f>VLOOKUP($B170,'AREA DEFINITIONS, 1929-1975'!$A$2:$E$42,5,FALSE)</f>
        <v>2C</v>
      </c>
      <c r="K170">
        <f>VLOOKUP($B170,'AREA DEFINITIONS, 1929-1975'!$A$2:$F$42,6,FALSE)</f>
        <v>0</v>
      </c>
      <c r="L170">
        <f t="shared" si="6"/>
        <v>118.37</v>
      </c>
    </row>
    <row r="171" spans="1:12" x14ac:dyDescent="0.3">
      <c r="A171">
        <f t="shared" si="4"/>
        <v>1933</v>
      </c>
      <c r="B171" t="str">
        <f t="shared" si="5"/>
        <v>16-O</v>
      </c>
      <c r="C171">
        <v>1361</v>
      </c>
      <c r="D171">
        <v>53.8</v>
      </c>
      <c r="E171">
        <v>253</v>
      </c>
      <c r="F171">
        <v>57</v>
      </c>
      <c r="G171">
        <f>VLOOKUP($B171,'AREA DEFINITIONS, 1929-1975'!$A$2:$E$42,2,FALSE)</f>
        <v>2</v>
      </c>
      <c r="H171" t="str">
        <f>VLOOKUP($B171,'AREA DEFINITIONS, 1929-1975'!$A$2:$E$42,3,FALSE)</f>
        <v>SE Alaska</v>
      </c>
      <c r="I171" t="str">
        <f>VLOOKUP($B171,'AREA DEFINITIONS, 1929-1975'!$A$2:$E$42,4,FALSE)</f>
        <v>SE-O</v>
      </c>
      <c r="J171" t="str">
        <f>VLOOKUP($B171,'AREA DEFINITIONS, 1929-1975'!$A$2:$E$42,5,FALSE)</f>
        <v>2C</v>
      </c>
      <c r="K171">
        <f>VLOOKUP($B171,'AREA DEFINITIONS, 1929-1975'!$A$2:$F$42,6,FALSE)</f>
        <v>0</v>
      </c>
      <c r="L171">
        <f t="shared" si="6"/>
        <v>905.06500000000005</v>
      </c>
    </row>
    <row r="172" spans="1:12" x14ac:dyDescent="0.3">
      <c r="A172">
        <f t="shared" si="4"/>
        <v>1933</v>
      </c>
      <c r="B172" t="str">
        <f t="shared" si="5"/>
        <v>16-I</v>
      </c>
      <c r="C172">
        <v>1478</v>
      </c>
      <c r="D172">
        <v>43.1</v>
      </c>
      <c r="E172">
        <v>343</v>
      </c>
      <c r="F172">
        <v>42</v>
      </c>
      <c r="G172">
        <f>VLOOKUP($B172,'AREA DEFINITIONS, 1929-1975'!$A$2:$E$42,2,FALSE)</f>
        <v>2</v>
      </c>
      <c r="H172" t="str">
        <f>VLOOKUP($B172,'AREA DEFINITIONS, 1929-1975'!$A$2:$E$42,3,FALSE)</f>
        <v>SE Alaska</v>
      </c>
      <c r="I172" t="str">
        <f>VLOOKUP($B172,'AREA DEFINITIONS, 1929-1975'!$A$2:$E$42,4,FALSE)</f>
        <v>SE-I</v>
      </c>
      <c r="J172" t="str">
        <f>VLOOKUP($B172,'AREA DEFINITIONS, 1929-1975'!$A$2:$E$42,5,FALSE)</f>
        <v>2C</v>
      </c>
      <c r="K172">
        <f>VLOOKUP($B172,'AREA DEFINITIONS, 1929-1975'!$A$2:$F$42,6,FALSE)</f>
        <v>0</v>
      </c>
      <c r="L172">
        <f t="shared" si="6"/>
        <v>982.87</v>
      </c>
    </row>
    <row r="173" spans="1:12" x14ac:dyDescent="0.3">
      <c r="A173">
        <f t="shared" ref="A173:A236" si="7">A132+1</f>
        <v>1933</v>
      </c>
      <c r="B173" t="str">
        <f t="shared" ref="B173:B236" si="8">B132</f>
        <v>17-O</v>
      </c>
      <c r="C173">
        <v>831</v>
      </c>
      <c r="D173">
        <v>50.4</v>
      </c>
      <c r="E173">
        <v>165</v>
      </c>
      <c r="F173">
        <v>80</v>
      </c>
      <c r="G173">
        <f>VLOOKUP($B173,'AREA DEFINITIONS, 1929-1975'!$A$2:$E$42,2,FALSE)</f>
        <v>2</v>
      </c>
      <c r="H173" t="str">
        <f>VLOOKUP($B173,'AREA DEFINITIONS, 1929-1975'!$A$2:$E$42,3,FALSE)</f>
        <v>SE Alaska</v>
      </c>
      <c r="I173" t="str">
        <f>VLOOKUP($B173,'AREA DEFINITIONS, 1929-1975'!$A$2:$E$42,4,FALSE)</f>
        <v>SE-O</v>
      </c>
      <c r="J173" t="str">
        <f>VLOOKUP($B173,'AREA DEFINITIONS, 1929-1975'!$A$2:$E$42,5,FALSE)</f>
        <v>2C</v>
      </c>
      <c r="K173">
        <f>VLOOKUP($B173,'AREA DEFINITIONS, 1929-1975'!$A$2:$F$42,6,FALSE)</f>
        <v>0</v>
      </c>
      <c r="L173">
        <f t="shared" si="6"/>
        <v>552.61500000000001</v>
      </c>
    </row>
    <row r="174" spans="1:12" x14ac:dyDescent="0.3">
      <c r="A174">
        <f t="shared" si="7"/>
        <v>1933</v>
      </c>
      <c r="B174" t="str">
        <f t="shared" si="8"/>
        <v>17-I</v>
      </c>
      <c r="C174">
        <v>282</v>
      </c>
      <c r="D174">
        <v>41.3</v>
      </c>
      <c r="E174">
        <v>68</v>
      </c>
      <c r="F174">
        <v>95</v>
      </c>
      <c r="G174">
        <f>VLOOKUP($B174,'AREA DEFINITIONS, 1929-1975'!$A$2:$E$42,2,FALSE)</f>
        <v>2</v>
      </c>
      <c r="H174" t="str">
        <f>VLOOKUP($B174,'AREA DEFINITIONS, 1929-1975'!$A$2:$E$42,3,FALSE)</f>
        <v>SE Alaska</v>
      </c>
      <c r="I174" t="str">
        <f>VLOOKUP($B174,'AREA DEFINITIONS, 1929-1975'!$A$2:$E$42,4,FALSE)</f>
        <v>SE-I</v>
      </c>
      <c r="J174" t="str">
        <f>VLOOKUP($B174,'AREA DEFINITIONS, 1929-1975'!$A$2:$E$42,5,FALSE)</f>
        <v>2C</v>
      </c>
      <c r="K174">
        <f>VLOOKUP($B174,'AREA DEFINITIONS, 1929-1975'!$A$2:$F$42,6,FALSE)</f>
        <v>0</v>
      </c>
      <c r="L174">
        <f t="shared" si="6"/>
        <v>187.53</v>
      </c>
    </row>
    <row r="175" spans="1:12" x14ac:dyDescent="0.3">
      <c r="A175">
        <f t="shared" si="7"/>
        <v>1933</v>
      </c>
      <c r="B175" t="str">
        <f t="shared" si="8"/>
        <v>18-O</v>
      </c>
      <c r="C175">
        <v>258</v>
      </c>
      <c r="D175">
        <v>56.3</v>
      </c>
      <c r="E175">
        <v>46</v>
      </c>
      <c r="F175">
        <v>79</v>
      </c>
      <c r="G175">
        <f>VLOOKUP($B175,'AREA DEFINITIONS, 1929-1975'!$A$2:$E$42,2,FALSE)</f>
        <v>2</v>
      </c>
      <c r="H175" t="str">
        <f>VLOOKUP($B175,'AREA DEFINITIONS, 1929-1975'!$A$2:$E$42,3,FALSE)</f>
        <v>SE Alaska</v>
      </c>
      <c r="I175" t="str">
        <f>VLOOKUP($B175,'AREA DEFINITIONS, 1929-1975'!$A$2:$E$42,4,FALSE)</f>
        <v>SE-O</v>
      </c>
      <c r="J175" t="str">
        <f>VLOOKUP($B175,'AREA DEFINITIONS, 1929-1975'!$A$2:$E$42,5,FALSE)</f>
        <v>2C</v>
      </c>
      <c r="K175">
        <f>VLOOKUP($B175,'AREA DEFINITIONS, 1929-1975'!$A$2:$F$42,6,FALSE)</f>
        <v>0</v>
      </c>
      <c r="L175">
        <f t="shared" si="6"/>
        <v>171.57000000000002</v>
      </c>
    </row>
    <row r="176" spans="1:12" x14ac:dyDescent="0.3">
      <c r="A176">
        <f t="shared" si="7"/>
        <v>1933</v>
      </c>
      <c r="B176" t="str">
        <f t="shared" si="8"/>
        <v>18-I</v>
      </c>
      <c r="C176">
        <v>1666</v>
      </c>
      <c r="D176">
        <v>74.5</v>
      </c>
      <c r="E176">
        <v>224</v>
      </c>
      <c r="F176">
        <v>34</v>
      </c>
      <c r="G176">
        <f>VLOOKUP($B176,'AREA DEFINITIONS, 1929-1975'!$A$2:$E$42,2,FALSE)</f>
        <v>2</v>
      </c>
      <c r="H176" t="str">
        <f>VLOOKUP($B176,'AREA DEFINITIONS, 1929-1975'!$A$2:$E$42,3,FALSE)</f>
        <v>SE Alaska</v>
      </c>
      <c r="I176" t="str">
        <f>VLOOKUP($B176,'AREA DEFINITIONS, 1929-1975'!$A$2:$E$42,4,FALSE)</f>
        <v>SE-I</v>
      </c>
      <c r="J176" t="str">
        <f>VLOOKUP($B176,'AREA DEFINITIONS, 1929-1975'!$A$2:$E$42,5,FALSE)</f>
        <v>2C</v>
      </c>
      <c r="K176">
        <f>VLOOKUP($B176,'AREA DEFINITIONS, 1929-1975'!$A$2:$F$42,6,FALSE)</f>
        <v>0</v>
      </c>
      <c r="L176">
        <f t="shared" si="6"/>
        <v>1107.8900000000001</v>
      </c>
    </row>
    <row r="177" spans="1:12" x14ac:dyDescent="0.3">
      <c r="A177">
        <f t="shared" si="7"/>
        <v>1933</v>
      </c>
      <c r="B177" t="str">
        <f t="shared" si="8"/>
        <v>18W</v>
      </c>
      <c r="C177">
        <v>1063</v>
      </c>
      <c r="D177">
        <v>63.7</v>
      </c>
      <c r="E177">
        <v>167</v>
      </c>
      <c r="F177">
        <v>87</v>
      </c>
      <c r="G177" t="str">
        <f>VLOOKUP($B177,'AREA DEFINITIONS, 1929-1975'!$A$2:$E$42,2,FALSE)</f>
        <v>3A</v>
      </c>
      <c r="H177" t="str">
        <f>VLOOKUP($B177,'AREA DEFINITIONS, 1929-1975'!$A$2:$E$42,3,FALSE)</f>
        <v>Yakutat</v>
      </c>
      <c r="I177" t="str">
        <f>VLOOKUP($B177,'AREA DEFINITIONS, 1929-1975'!$A$2:$E$42,4,FALSE)</f>
        <v>Yakutat</v>
      </c>
      <c r="J177" t="str">
        <f>VLOOKUP($B177,'AREA DEFINITIONS, 1929-1975'!$A$2:$E$42,5,FALSE)</f>
        <v>3A</v>
      </c>
      <c r="K177">
        <f>VLOOKUP($B177,'AREA DEFINITIONS, 1929-1975'!$A$2:$F$42,6,FALSE)</f>
        <v>0</v>
      </c>
      <c r="L177">
        <f t="shared" si="6"/>
        <v>706.89499999999998</v>
      </c>
    </row>
    <row r="178" spans="1:12" x14ac:dyDescent="0.3">
      <c r="A178">
        <f t="shared" si="7"/>
        <v>1933</v>
      </c>
      <c r="B178">
        <f t="shared" si="8"/>
        <v>19</v>
      </c>
      <c r="C178">
        <v>1334</v>
      </c>
      <c r="D178">
        <v>68.099999999999994</v>
      </c>
      <c r="E178">
        <v>196</v>
      </c>
      <c r="F178">
        <v>87</v>
      </c>
      <c r="G178" t="str">
        <f>VLOOKUP($B178,'AREA DEFINITIONS, 1929-1975'!$A$2:$E$42,2,FALSE)</f>
        <v>3A</v>
      </c>
      <c r="H178" t="str">
        <f>VLOOKUP($B178,'AREA DEFINITIONS, 1929-1975'!$A$2:$E$42,3,FALSE)</f>
        <v>Yakutat</v>
      </c>
      <c r="I178" t="str">
        <f>VLOOKUP($B178,'AREA DEFINITIONS, 1929-1975'!$A$2:$E$42,4,FALSE)</f>
        <v>Yakutat</v>
      </c>
      <c r="J178" t="str">
        <f>VLOOKUP($B178,'AREA DEFINITIONS, 1929-1975'!$A$2:$E$42,5,FALSE)</f>
        <v>3A</v>
      </c>
      <c r="K178">
        <f>VLOOKUP($B178,'AREA DEFINITIONS, 1929-1975'!$A$2:$F$42,6,FALSE)</f>
        <v>0</v>
      </c>
      <c r="L178">
        <f t="shared" si="6"/>
        <v>887.11</v>
      </c>
    </row>
    <row r="179" spans="1:12" x14ac:dyDescent="0.3">
      <c r="A179">
        <f t="shared" si="7"/>
        <v>1933</v>
      </c>
      <c r="B179">
        <f t="shared" si="8"/>
        <v>20</v>
      </c>
      <c r="C179">
        <v>1927</v>
      </c>
      <c r="D179">
        <v>68.599999999999994</v>
      </c>
      <c r="E179">
        <v>281</v>
      </c>
      <c r="F179">
        <v>71</v>
      </c>
      <c r="G179" t="str">
        <f>VLOOKUP($B179,'AREA DEFINITIONS, 1929-1975'!$A$2:$E$42,2,FALSE)</f>
        <v>3A</v>
      </c>
      <c r="H179" t="str">
        <f>VLOOKUP($B179,'AREA DEFINITIONS, 1929-1975'!$A$2:$E$42,3,FALSE)</f>
        <v>Yakutat</v>
      </c>
      <c r="I179" t="str">
        <f>VLOOKUP($B179,'AREA DEFINITIONS, 1929-1975'!$A$2:$E$42,4,FALSE)</f>
        <v>Yakutat</v>
      </c>
      <c r="J179" t="str">
        <f>VLOOKUP($B179,'AREA DEFINITIONS, 1929-1975'!$A$2:$E$42,5,FALSE)</f>
        <v>3A</v>
      </c>
      <c r="K179">
        <f>VLOOKUP($B179,'AREA DEFINITIONS, 1929-1975'!$A$2:$F$42,6,FALSE)</f>
        <v>0</v>
      </c>
      <c r="L179">
        <f t="shared" si="6"/>
        <v>1281.4550000000002</v>
      </c>
    </row>
    <row r="180" spans="1:12" x14ac:dyDescent="0.3">
      <c r="A180">
        <f t="shared" si="7"/>
        <v>1933</v>
      </c>
      <c r="B180">
        <f t="shared" si="8"/>
        <v>21</v>
      </c>
      <c r="C180">
        <v>897</v>
      </c>
      <c r="D180">
        <v>84.6</v>
      </c>
      <c r="E180">
        <v>106</v>
      </c>
      <c r="F180">
        <v>79</v>
      </c>
      <c r="G180" t="str">
        <f>VLOOKUP($B180,'AREA DEFINITIONS, 1929-1975'!$A$2:$E$42,2,FALSE)</f>
        <v>3A</v>
      </c>
      <c r="H180" t="str">
        <f>VLOOKUP($B180,'AREA DEFINITIONS, 1929-1975'!$A$2:$E$42,3,FALSE)</f>
        <v>Yakutat</v>
      </c>
      <c r="I180" t="str">
        <f>VLOOKUP($B180,'AREA DEFINITIONS, 1929-1975'!$A$2:$E$42,4,FALSE)</f>
        <v>Yakutat</v>
      </c>
      <c r="J180" t="str">
        <f>VLOOKUP($B180,'AREA DEFINITIONS, 1929-1975'!$A$2:$E$42,5,FALSE)</f>
        <v>3A</v>
      </c>
      <c r="K180">
        <f>VLOOKUP($B180,'AREA DEFINITIONS, 1929-1975'!$A$2:$F$42,6,FALSE)</f>
        <v>0</v>
      </c>
      <c r="L180">
        <f t="shared" si="6"/>
        <v>596.505</v>
      </c>
    </row>
    <row r="181" spans="1:12" x14ac:dyDescent="0.3">
      <c r="A181">
        <f t="shared" si="7"/>
        <v>1933</v>
      </c>
      <c r="B181">
        <f t="shared" si="8"/>
        <v>22</v>
      </c>
      <c r="C181">
        <v>1252</v>
      </c>
      <c r="D181">
        <v>90.7</v>
      </c>
      <c r="E181">
        <v>138</v>
      </c>
      <c r="F181">
        <v>81</v>
      </c>
      <c r="G181" t="str">
        <f>VLOOKUP($B181,'AREA DEFINITIONS, 1929-1975'!$A$2:$E$42,2,FALSE)</f>
        <v>3A</v>
      </c>
      <c r="H181" t="str">
        <f>VLOOKUP($B181,'AREA DEFINITIONS, 1929-1975'!$A$2:$E$42,3,FALSE)</f>
        <v>Yakutat</v>
      </c>
      <c r="I181" t="str">
        <f>VLOOKUP($B181,'AREA DEFINITIONS, 1929-1975'!$A$2:$E$42,4,FALSE)</f>
        <v>Yakutat</v>
      </c>
      <c r="J181" t="str">
        <f>VLOOKUP($B181,'AREA DEFINITIONS, 1929-1975'!$A$2:$E$42,5,FALSE)</f>
        <v>3A</v>
      </c>
      <c r="K181">
        <f>VLOOKUP($B181,'AREA DEFINITIONS, 1929-1975'!$A$2:$F$42,6,FALSE)</f>
        <v>0</v>
      </c>
      <c r="L181">
        <f t="shared" si="6"/>
        <v>832.58</v>
      </c>
    </row>
    <row r="182" spans="1:12" x14ac:dyDescent="0.3">
      <c r="A182">
        <f t="shared" si="7"/>
        <v>1933</v>
      </c>
      <c r="B182">
        <f t="shared" si="8"/>
        <v>23</v>
      </c>
      <c r="C182">
        <v>660</v>
      </c>
      <c r="D182">
        <v>90.9</v>
      </c>
      <c r="E182">
        <v>73</v>
      </c>
      <c r="F182">
        <v>87</v>
      </c>
      <c r="G182" t="str">
        <f>VLOOKUP($B182,'AREA DEFINITIONS, 1929-1975'!$A$2:$E$42,2,FALSE)</f>
        <v>3A</v>
      </c>
      <c r="H182" t="str">
        <f>VLOOKUP($B182,'AREA DEFINITIONS, 1929-1975'!$A$2:$E$42,3,FALSE)</f>
        <v>Yakutat</v>
      </c>
      <c r="I182" t="str">
        <f>VLOOKUP($B182,'AREA DEFINITIONS, 1929-1975'!$A$2:$E$42,4,FALSE)</f>
        <v>Yakutat</v>
      </c>
      <c r="J182" t="str">
        <f>VLOOKUP($B182,'AREA DEFINITIONS, 1929-1975'!$A$2:$E$42,5,FALSE)</f>
        <v>3A</v>
      </c>
      <c r="K182" t="str">
        <f>VLOOKUP($B182,'AREA DEFINITIONS, 1929-1975'!$A$2:$F$42,6,FALSE)</f>
        <v>POW</v>
      </c>
      <c r="L182">
        <f t="shared" si="6"/>
        <v>438.90000000000009</v>
      </c>
    </row>
    <row r="183" spans="1:12" x14ac:dyDescent="0.3">
      <c r="A183">
        <f t="shared" si="7"/>
        <v>1933</v>
      </c>
      <c r="B183">
        <f t="shared" si="8"/>
        <v>24</v>
      </c>
      <c r="C183">
        <v>1543</v>
      </c>
      <c r="D183">
        <v>87.2</v>
      </c>
      <c r="E183">
        <v>177</v>
      </c>
      <c r="F183">
        <v>79</v>
      </c>
      <c r="G183" t="str">
        <f>VLOOKUP($B183,'AREA DEFINITIONS, 1929-1975'!$A$2:$E$42,2,FALSE)</f>
        <v>3A</v>
      </c>
      <c r="H183" t="str">
        <f>VLOOKUP($B183,'AREA DEFINITIONS, 1929-1975'!$A$2:$E$42,3,FALSE)</f>
        <v>Kodiak</v>
      </c>
      <c r="I183" t="str">
        <f>VLOOKUP($B183,'AREA DEFINITIONS, 1929-1975'!$A$2:$E$42,4,FALSE)</f>
        <v>Kodiak</v>
      </c>
      <c r="J183" t="str">
        <f>VLOOKUP($B183,'AREA DEFINITIONS, 1929-1975'!$A$2:$E$42,5,FALSE)</f>
        <v>3A</v>
      </c>
      <c r="K183" t="str">
        <f>VLOOKUP($B183,'AREA DEFINITIONS, 1929-1975'!$A$2:$F$42,6,FALSE)</f>
        <v>POW</v>
      </c>
      <c r="L183">
        <f t="shared" si="6"/>
        <v>1026.095</v>
      </c>
    </row>
    <row r="184" spans="1:12" x14ac:dyDescent="0.3">
      <c r="A184">
        <f t="shared" si="7"/>
        <v>1933</v>
      </c>
      <c r="B184">
        <f t="shared" si="8"/>
        <v>25</v>
      </c>
      <c r="C184">
        <v>3784</v>
      </c>
      <c r="D184">
        <v>85.2</v>
      </c>
      <c r="E184">
        <v>444</v>
      </c>
      <c r="F184">
        <v>82</v>
      </c>
      <c r="G184" t="str">
        <f>VLOOKUP($B184,'AREA DEFINITIONS, 1929-1975'!$A$2:$E$42,2,FALSE)</f>
        <v>3A</v>
      </c>
      <c r="H184" t="str">
        <f>VLOOKUP($B184,'AREA DEFINITIONS, 1929-1975'!$A$2:$E$42,3,FALSE)</f>
        <v>Kodiak</v>
      </c>
      <c r="I184" t="str">
        <f>VLOOKUP($B184,'AREA DEFINITIONS, 1929-1975'!$A$2:$E$42,4,FALSE)</f>
        <v>Kodiak</v>
      </c>
      <c r="J184" t="str">
        <f>VLOOKUP($B184,'AREA DEFINITIONS, 1929-1975'!$A$2:$E$42,5,FALSE)</f>
        <v>3A</v>
      </c>
      <c r="K184">
        <f>VLOOKUP($B184,'AREA DEFINITIONS, 1929-1975'!$A$2:$F$42,6,FALSE)</f>
        <v>0</v>
      </c>
      <c r="L184">
        <f t="shared" si="6"/>
        <v>2516.36</v>
      </c>
    </row>
    <row r="185" spans="1:12" x14ac:dyDescent="0.3">
      <c r="A185">
        <f t="shared" si="7"/>
        <v>1933</v>
      </c>
      <c r="B185">
        <f t="shared" si="8"/>
        <v>26</v>
      </c>
      <c r="C185">
        <v>2990</v>
      </c>
      <c r="D185">
        <v>92.6</v>
      </c>
      <c r="E185">
        <v>323</v>
      </c>
      <c r="F185">
        <v>79</v>
      </c>
      <c r="G185" t="str">
        <f>VLOOKUP($B185,'AREA DEFINITIONS, 1929-1975'!$A$2:$E$42,2,FALSE)</f>
        <v>3A</v>
      </c>
      <c r="H185" t="str">
        <f>VLOOKUP($B185,'AREA DEFINITIONS, 1929-1975'!$A$2:$E$42,3,FALSE)</f>
        <v>Kodiak</v>
      </c>
      <c r="I185" t="str">
        <f>VLOOKUP($B185,'AREA DEFINITIONS, 1929-1975'!$A$2:$E$42,4,FALSE)</f>
        <v>Kodiak</v>
      </c>
      <c r="J185" t="str">
        <f>VLOOKUP($B185,'AREA DEFINITIONS, 1929-1975'!$A$2:$E$42,5,FALSE)</f>
        <v>3A</v>
      </c>
      <c r="K185">
        <f>VLOOKUP($B185,'AREA DEFINITIONS, 1929-1975'!$A$2:$F$42,6,FALSE)</f>
        <v>0</v>
      </c>
      <c r="L185">
        <f t="shared" si="6"/>
        <v>1988.3500000000004</v>
      </c>
    </row>
    <row r="186" spans="1:12" x14ac:dyDescent="0.3">
      <c r="A186">
        <f t="shared" si="7"/>
        <v>1933</v>
      </c>
      <c r="B186">
        <f t="shared" si="8"/>
        <v>27</v>
      </c>
      <c r="C186">
        <v>1960</v>
      </c>
      <c r="D186">
        <v>79</v>
      </c>
      <c r="E186">
        <v>248</v>
      </c>
      <c r="F186">
        <v>74</v>
      </c>
      <c r="G186" t="str">
        <f>VLOOKUP($B186,'AREA DEFINITIONS, 1929-1975'!$A$2:$E$42,2,FALSE)</f>
        <v>3A</v>
      </c>
      <c r="H186" t="str">
        <f>VLOOKUP($B186,'AREA DEFINITIONS, 1929-1975'!$A$2:$E$42,3,FALSE)</f>
        <v>Kodiak</v>
      </c>
      <c r="I186" t="str">
        <f>VLOOKUP($B186,'AREA DEFINITIONS, 1929-1975'!$A$2:$E$42,4,FALSE)</f>
        <v>Kodiak</v>
      </c>
      <c r="J186" t="str">
        <f>VLOOKUP($B186,'AREA DEFINITIONS, 1929-1975'!$A$2:$E$42,5,FALSE)</f>
        <v>3A</v>
      </c>
      <c r="K186">
        <f>VLOOKUP($B186,'AREA DEFINITIONS, 1929-1975'!$A$2:$F$42,6,FALSE)</f>
        <v>0</v>
      </c>
      <c r="L186">
        <f t="shared" si="6"/>
        <v>1303.4000000000001</v>
      </c>
    </row>
    <row r="187" spans="1:12" x14ac:dyDescent="0.3">
      <c r="A187">
        <f t="shared" si="7"/>
        <v>1933</v>
      </c>
      <c r="B187">
        <f t="shared" si="8"/>
        <v>28</v>
      </c>
      <c r="C187">
        <v>2149</v>
      </c>
      <c r="D187">
        <v>88.1</v>
      </c>
      <c r="E187">
        <v>244</v>
      </c>
      <c r="F187">
        <v>81</v>
      </c>
      <c r="G187" t="str">
        <f>VLOOKUP($B187,'AREA DEFINITIONS, 1929-1975'!$A$2:$E$42,2,FALSE)</f>
        <v>3A</v>
      </c>
      <c r="H187" t="str">
        <f>VLOOKUP($B187,'AREA DEFINITIONS, 1929-1975'!$A$2:$E$42,3,FALSE)</f>
        <v>Kodiak</v>
      </c>
      <c r="I187" t="str">
        <f>VLOOKUP($B187,'AREA DEFINITIONS, 1929-1975'!$A$2:$E$42,4,FALSE)</f>
        <v>Kodiak</v>
      </c>
      <c r="J187" t="str">
        <f>VLOOKUP($B187,'AREA DEFINITIONS, 1929-1975'!$A$2:$E$42,5,FALSE)</f>
        <v>3A</v>
      </c>
      <c r="K187">
        <f>VLOOKUP($B187,'AREA DEFINITIONS, 1929-1975'!$A$2:$F$42,6,FALSE)</f>
        <v>0</v>
      </c>
      <c r="L187">
        <f t="shared" si="6"/>
        <v>1429.085</v>
      </c>
    </row>
    <row r="188" spans="1:12" x14ac:dyDescent="0.3">
      <c r="A188">
        <f t="shared" si="7"/>
        <v>1933</v>
      </c>
      <c r="B188">
        <f t="shared" si="8"/>
        <v>29</v>
      </c>
      <c r="C188">
        <v>2065</v>
      </c>
      <c r="D188">
        <v>93.5</v>
      </c>
      <c r="E188">
        <v>221</v>
      </c>
      <c r="F188">
        <v>82</v>
      </c>
      <c r="G188" t="str">
        <f>VLOOKUP($B188,'AREA DEFINITIONS, 1929-1975'!$A$2:$E$42,2,FALSE)</f>
        <v>3A</v>
      </c>
      <c r="H188" t="str">
        <f>VLOOKUP($B188,'AREA DEFINITIONS, 1929-1975'!$A$2:$E$42,3,FALSE)</f>
        <v>Chirikof</v>
      </c>
      <c r="I188" t="str">
        <f>VLOOKUP($B188,'AREA DEFINITIONS, 1929-1975'!$A$2:$E$42,4,FALSE)</f>
        <v>Chirikof</v>
      </c>
      <c r="J188" t="str">
        <f>VLOOKUP($B188,'AREA DEFINITIONS, 1929-1975'!$A$2:$E$42,5,FALSE)</f>
        <v>3A</v>
      </c>
      <c r="K188">
        <f>VLOOKUP($B188,'AREA DEFINITIONS, 1929-1975'!$A$2:$F$42,6,FALSE)</f>
        <v>0</v>
      </c>
      <c r="L188">
        <f t="shared" si="6"/>
        <v>1373.2250000000004</v>
      </c>
    </row>
    <row r="189" spans="1:12" x14ac:dyDescent="0.3">
      <c r="A189">
        <f t="shared" si="7"/>
        <v>1933</v>
      </c>
      <c r="B189">
        <f t="shared" si="8"/>
        <v>30</v>
      </c>
      <c r="C189">
        <v>1234</v>
      </c>
      <c r="D189">
        <v>98.6</v>
      </c>
      <c r="E189">
        <v>125</v>
      </c>
      <c r="F189">
        <v>72</v>
      </c>
      <c r="G189" t="str">
        <f>VLOOKUP($B189,'AREA DEFINITIONS, 1929-1975'!$A$2:$E$42,2,FALSE)</f>
        <v>3A</v>
      </c>
      <c r="H189" t="str">
        <f>VLOOKUP($B189,'AREA DEFINITIONS, 1929-1975'!$A$2:$E$42,3,FALSE)</f>
        <v>Chirikof</v>
      </c>
      <c r="I189" t="str">
        <f>VLOOKUP($B189,'AREA DEFINITIONS, 1929-1975'!$A$2:$E$42,4,FALSE)</f>
        <v>Chirikof</v>
      </c>
      <c r="J189" t="str">
        <f>VLOOKUP($B189,'AREA DEFINITIONS, 1929-1975'!$A$2:$E$42,5,FALSE)</f>
        <v>3A</v>
      </c>
      <c r="K189">
        <f>VLOOKUP($B189,'AREA DEFINITIONS, 1929-1975'!$A$2:$F$42,6,FALSE)</f>
        <v>0</v>
      </c>
      <c r="L189">
        <f t="shared" si="6"/>
        <v>820.61</v>
      </c>
    </row>
    <row r="190" spans="1:12" x14ac:dyDescent="0.3">
      <c r="A190">
        <f t="shared" si="7"/>
        <v>1933</v>
      </c>
      <c r="B190">
        <f t="shared" si="8"/>
        <v>31</v>
      </c>
      <c r="C190">
        <v>238</v>
      </c>
      <c r="D190">
        <v>78.8</v>
      </c>
      <c r="E190">
        <v>30</v>
      </c>
      <c r="F190">
        <v>73</v>
      </c>
      <c r="G190" t="str">
        <f>VLOOKUP($B190,'AREA DEFINITIONS, 1929-1975'!$A$2:$E$42,2,FALSE)</f>
        <v>3A</v>
      </c>
      <c r="H190" t="str">
        <f>VLOOKUP($B190,'AREA DEFINITIONS, 1929-1975'!$A$2:$E$42,3,FALSE)</f>
        <v>Chirikof</v>
      </c>
      <c r="I190" t="str">
        <f>VLOOKUP($B190,'AREA DEFINITIONS, 1929-1975'!$A$2:$E$42,4,FALSE)</f>
        <v>Chirikof</v>
      </c>
      <c r="J190" t="str">
        <f>VLOOKUP($B190,'AREA DEFINITIONS, 1929-1975'!$A$2:$E$42,5,FALSE)</f>
        <v>3A</v>
      </c>
      <c r="K190">
        <f>VLOOKUP($B190,'AREA DEFINITIONS, 1929-1975'!$A$2:$F$42,6,FALSE)</f>
        <v>0</v>
      </c>
      <c r="L190">
        <f t="shared" si="6"/>
        <v>158.27000000000001</v>
      </c>
    </row>
    <row r="191" spans="1:12" x14ac:dyDescent="0.3">
      <c r="A191">
        <f t="shared" si="7"/>
        <v>1933</v>
      </c>
      <c r="B191">
        <f t="shared" si="8"/>
        <v>32</v>
      </c>
      <c r="C191">
        <v>298</v>
      </c>
      <c r="D191">
        <v>79.099999999999994</v>
      </c>
      <c r="E191">
        <v>38</v>
      </c>
      <c r="F191">
        <v>89</v>
      </c>
      <c r="G191" t="str">
        <f>VLOOKUP($B191,'AREA DEFINITIONS, 1929-1975'!$A$2:$E$42,2,FALSE)</f>
        <v>3B</v>
      </c>
      <c r="H191" t="str">
        <f>VLOOKUP($B191,'AREA DEFINITIONS, 1929-1975'!$A$2:$E$42,3,FALSE)</f>
        <v>Shumagin</v>
      </c>
      <c r="I191" t="str">
        <f>VLOOKUP($B191,'AREA DEFINITIONS, 1929-1975'!$A$2:$E$42,4,FALSE)</f>
        <v>Shumagin</v>
      </c>
      <c r="J191" t="str">
        <f>VLOOKUP($B191,'AREA DEFINITIONS, 1929-1975'!$A$2:$E$42,5,FALSE)</f>
        <v>3B</v>
      </c>
      <c r="K191">
        <f>VLOOKUP($B191,'AREA DEFINITIONS, 1929-1975'!$A$2:$F$42,6,FALSE)</f>
        <v>0</v>
      </c>
      <c r="L191">
        <f t="shared" si="6"/>
        <v>198.17000000000004</v>
      </c>
    </row>
    <row r="192" spans="1:12" x14ac:dyDescent="0.3">
      <c r="A192">
        <f t="shared" si="7"/>
        <v>1933</v>
      </c>
      <c r="B192">
        <f t="shared" si="8"/>
        <v>33</v>
      </c>
      <c r="C192">
        <v>18</v>
      </c>
      <c r="D192">
        <v>67.7</v>
      </c>
      <c r="E192">
        <v>3</v>
      </c>
      <c r="F192">
        <v>50</v>
      </c>
      <c r="G192" t="str">
        <f>VLOOKUP($B192,'AREA DEFINITIONS, 1929-1975'!$A$2:$E$42,2,FALSE)</f>
        <v>3B</v>
      </c>
      <c r="H192" t="str">
        <f>VLOOKUP($B192,'AREA DEFINITIONS, 1929-1975'!$A$2:$E$42,3,FALSE)</f>
        <v>Shumagin</v>
      </c>
      <c r="I192" t="str">
        <f>VLOOKUP($B192,'AREA DEFINITIONS, 1929-1975'!$A$2:$E$42,4,FALSE)</f>
        <v>Shumagin</v>
      </c>
      <c r="J192" t="str">
        <f>VLOOKUP($B192,'AREA DEFINITIONS, 1929-1975'!$A$2:$E$42,5,FALSE)</f>
        <v>3B</v>
      </c>
      <c r="K192">
        <f>VLOOKUP($B192,'AREA DEFINITIONS, 1929-1975'!$A$2:$F$42,6,FALSE)</f>
        <v>0</v>
      </c>
      <c r="L192">
        <f t="shared" si="6"/>
        <v>11.97</v>
      </c>
    </row>
    <row r="193" spans="1:12" x14ac:dyDescent="0.3">
      <c r="A193">
        <f t="shared" si="7"/>
        <v>1933</v>
      </c>
      <c r="B193">
        <f t="shared" si="8"/>
        <v>34</v>
      </c>
      <c r="C193">
        <v>18</v>
      </c>
      <c r="D193">
        <v>88.2</v>
      </c>
      <c r="E193">
        <v>2</v>
      </c>
      <c r="F193">
        <v>78</v>
      </c>
      <c r="G193" t="str">
        <f>VLOOKUP($B193,'AREA DEFINITIONS, 1929-1975'!$A$2:$E$42,2,FALSE)</f>
        <v>3B</v>
      </c>
      <c r="H193" t="str">
        <f>VLOOKUP($B193,'AREA DEFINITIONS, 1929-1975'!$A$2:$E$42,3,FALSE)</f>
        <v>Shumagin</v>
      </c>
      <c r="I193" t="str">
        <f>VLOOKUP($B193,'AREA DEFINITIONS, 1929-1975'!$A$2:$E$42,4,FALSE)</f>
        <v>Shumagin</v>
      </c>
      <c r="J193" t="str">
        <f>VLOOKUP($B193,'AREA DEFINITIONS, 1929-1975'!$A$2:$E$42,5,FALSE)</f>
        <v>3B</v>
      </c>
      <c r="K193">
        <f>VLOOKUP($B193,'AREA DEFINITIONS, 1929-1975'!$A$2:$F$42,6,FALSE)</f>
        <v>0</v>
      </c>
      <c r="L193">
        <f t="shared" si="6"/>
        <v>11.97</v>
      </c>
    </row>
    <row r="194" spans="1:12" x14ac:dyDescent="0.3">
      <c r="A194">
        <f t="shared" si="7"/>
        <v>1933</v>
      </c>
      <c r="B194">
        <f t="shared" si="8"/>
        <v>35</v>
      </c>
      <c r="C194">
        <v>76</v>
      </c>
      <c r="D194">
        <v>78.8</v>
      </c>
      <c r="E194">
        <v>10</v>
      </c>
      <c r="F194">
        <v>0</v>
      </c>
      <c r="G194" t="str">
        <f>VLOOKUP($B194,'AREA DEFINITIONS, 1929-1975'!$A$2:$E$42,2,FALSE)</f>
        <v>3B</v>
      </c>
      <c r="H194" t="str">
        <f>VLOOKUP($B194,'AREA DEFINITIONS, 1929-1975'!$A$2:$E$42,3,FALSE)</f>
        <v>Shumagin</v>
      </c>
      <c r="I194" t="str">
        <f>VLOOKUP($B194,'AREA DEFINITIONS, 1929-1975'!$A$2:$E$42,4,FALSE)</f>
        <v>Shumagin</v>
      </c>
      <c r="J194" t="str">
        <f>VLOOKUP($B194,'AREA DEFINITIONS, 1929-1975'!$A$2:$E$42,5,FALSE)</f>
        <v>3B</v>
      </c>
      <c r="K194">
        <f>VLOOKUP($B194,'AREA DEFINITIONS, 1929-1975'!$A$2:$F$42,6,FALSE)</f>
        <v>0</v>
      </c>
      <c r="L194">
        <f t="shared" si="6"/>
        <v>50.540000000000006</v>
      </c>
    </row>
    <row r="195" spans="1:12" x14ac:dyDescent="0.3">
      <c r="A195">
        <f t="shared" si="7"/>
        <v>1933</v>
      </c>
      <c r="B195">
        <f t="shared" si="8"/>
        <v>36</v>
      </c>
      <c r="C195" t="s">
        <v>126</v>
      </c>
      <c r="D195" t="s">
        <v>126</v>
      </c>
      <c r="E195" t="s">
        <v>126</v>
      </c>
      <c r="F195" t="s">
        <v>126</v>
      </c>
      <c r="G195" t="str">
        <f>VLOOKUP($B195,'AREA DEFINITIONS, 1929-1975'!$A$2:$E$42,2,FALSE)</f>
        <v>3B</v>
      </c>
      <c r="H195" t="str">
        <f>VLOOKUP($B195,'AREA DEFINITIONS, 1929-1975'!$A$2:$E$42,3,FALSE)</f>
        <v>Shumagin</v>
      </c>
      <c r="I195" t="str">
        <f>VLOOKUP($B195,'AREA DEFINITIONS, 1929-1975'!$A$2:$E$42,4,FALSE)</f>
        <v>Shumagin</v>
      </c>
      <c r="J195" t="str">
        <f>VLOOKUP($B195,'AREA DEFINITIONS, 1929-1975'!$A$2:$E$42,5,FALSE)</f>
        <v>3B</v>
      </c>
      <c r="K195">
        <f>VLOOKUP($B195,'AREA DEFINITIONS, 1929-1975'!$A$2:$F$42,6,FALSE)</f>
        <v>0</v>
      </c>
      <c r="L195" t="str">
        <f t="shared" si="6"/>
        <v>NA</v>
      </c>
    </row>
    <row r="196" spans="1:12" x14ac:dyDescent="0.3">
      <c r="A196">
        <f t="shared" si="7"/>
        <v>1933</v>
      </c>
      <c r="B196">
        <f t="shared" si="8"/>
        <v>37</v>
      </c>
      <c r="C196" t="s">
        <v>126</v>
      </c>
      <c r="D196" t="s">
        <v>126</v>
      </c>
      <c r="E196" t="s">
        <v>126</v>
      </c>
      <c r="F196" t="s">
        <v>126</v>
      </c>
      <c r="G196" t="str">
        <f>VLOOKUP($B196,'AREA DEFINITIONS, 1929-1975'!$A$2:$E$42,2,FALSE)</f>
        <v>3B</v>
      </c>
      <c r="H196" t="str">
        <f>VLOOKUP($B196,'AREA DEFINITIONS, 1929-1975'!$A$2:$E$42,3,FALSE)</f>
        <v>Shumagin</v>
      </c>
      <c r="I196" t="str">
        <f>VLOOKUP($B196,'AREA DEFINITIONS, 1929-1975'!$A$2:$E$42,4,FALSE)</f>
        <v>Shumagin</v>
      </c>
      <c r="J196" t="str">
        <f>VLOOKUP($B196,'AREA DEFINITIONS, 1929-1975'!$A$2:$E$42,5,FALSE)</f>
        <v>3B</v>
      </c>
      <c r="K196">
        <f>VLOOKUP($B196,'AREA DEFINITIONS, 1929-1975'!$A$2:$F$42,6,FALSE)</f>
        <v>0</v>
      </c>
      <c r="L196" t="str">
        <f t="shared" ref="L196:L259" si="9">IFERROR(C196*1.33*1000*(1/2000),"NA")</f>
        <v>NA</v>
      </c>
    </row>
    <row r="197" spans="1:12" x14ac:dyDescent="0.3">
      <c r="A197">
        <f t="shared" si="7"/>
        <v>1933</v>
      </c>
      <c r="B197">
        <f t="shared" si="8"/>
        <v>38</v>
      </c>
      <c r="C197" t="s">
        <v>126</v>
      </c>
      <c r="D197" t="s">
        <v>126</v>
      </c>
      <c r="E197" t="s">
        <v>126</v>
      </c>
      <c r="F197" t="s">
        <v>126</v>
      </c>
      <c r="G197" t="str">
        <f>VLOOKUP($B197,'AREA DEFINITIONS, 1929-1975'!$A$2:$E$42,2,FALSE)</f>
        <v>3B</v>
      </c>
      <c r="H197" t="str">
        <f>VLOOKUP($B197,'AREA DEFINITIONS, 1929-1975'!$A$2:$E$42,3,FALSE)</f>
        <v>Shumagin</v>
      </c>
      <c r="I197" t="str">
        <f>VLOOKUP($B197,'AREA DEFINITIONS, 1929-1975'!$A$2:$E$42,4,FALSE)</f>
        <v>Shumagin</v>
      </c>
      <c r="J197" t="str">
        <f>VLOOKUP($B197,'AREA DEFINITIONS, 1929-1975'!$A$2:$E$42,5,FALSE)</f>
        <v>3B</v>
      </c>
      <c r="K197">
        <f>VLOOKUP($B197,'AREA DEFINITIONS, 1929-1975'!$A$2:$F$42,6,FALSE)</f>
        <v>0</v>
      </c>
      <c r="L197" t="str">
        <f t="shared" si="9"/>
        <v>NA</v>
      </c>
    </row>
    <row r="198" spans="1:12" x14ac:dyDescent="0.3">
      <c r="A198">
        <f t="shared" si="7"/>
        <v>1933</v>
      </c>
      <c r="B198">
        <f t="shared" si="8"/>
        <v>39</v>
      </c>
      <c r="C198" t="s">
        <v>126</v>
      </c>
      <c r="D198" t="s">
        <v>126</v>
      </c>
      <c r="E198" t="s">
        <v>126</v>
      </c>
      <c r="F198" t="s">
        <v>126</v>
      </c>
      <c r="G198" t="str">
        <f>VLOOKUP($B198,'AREA DEFINITIONS, 1929-1975'!$A$2:$E$42,2,FALSE)</f>
        <v>3B</v>
      </c>
      <c r="H198" t="str">
        <f>VLOOKUP($B198,'AREA DEFINITIONS, 1929-1975'!$A$2:$E$42,3,FALSE)</f>
        <v>Aleutian</v>
      </c>
      <c r="I198" t="str">
        <f>VLOOKUP($B198,'AREA DEFINITIONS, 1929-1975'!$A$2:$E$42,4,FALSE)</f>
        <v>Aleutian</v>
      </c>
      <c r="J198" t="str">
        <f>VLOOKUP($B198,'AREA DEFINITIONS, 1929-1975'!$A$2:$E$42,5,FALSE)</f>
        <v>3B</v>
      </c>
      <c r="K198">
        <f>VLOOKUP($B198,'AREA DEFINITIONS, 1929-1975'!$A$2:$F$42,6,FALSE)</f>
        <v>0</v>
      </c>
      <c r="L198" t="str">
        <f t="shared" si="9"/>
        <v>NA</v>
      </c>
    </row>
    <row r="199" spans="1:12" x14ac:dyDescent="0.3">
      <c r="A199">
        <f t="shared" si="7"/>
        <v>1933</v>
      </c>
      <c r="B199">
        <f t="shared" si="8"/>
        <v>40</v>
      </c>
      <c r="C199" t="s">
        <v>126</v>
      </c>
      <c r="D199" t="s">
        <v>126</v>
      </c>
      <c r="E199" t="s">
        <v>126</v>
      </c>
      <c r="F199" t="s">
        <v>126</v>
      </c>
      <c r="G199" t="str">
        <f>VLOOKUP($B199,'AREA DEFINITIONS, 1929-1975'!$A$2:$E$42,2,FALSE)</f>
        <v>3B</v>
      </c>
      <c r="H199" t="str">
        <f>VLOOKUP($B199,'AREA DEFINITIONS, 1929-1975'!$A$2:$E$42,3,FALSE)</f>
        <v>Aleutian</v>
      </c>
      <c r="I199" t="str">
        <f>VLOOKUP($B199,'AREA DEFINITIONS, 1929-1975'!$A$2:$E$42,4,FALSE)</f>
        <v>Aleutian</v>
      </c>
      <c r="J199" t="str">
        <f>VLOOKUP($B199,'AREA DEFINITIONS, 1929-1975'!$A$2:$E$42,5,FALSE)</f>
        <v>3B</v>
      </c>
      <c r="K199">
        <f>VLOOKUP($B199,'AREA DEFINITIONS, 1929-1975'!$A$2:$F$42,6,FALSE)</f>
        <v>0</v>
      </c>
      <c r="L199" t="str">
        <f t="shared" si="9"/>
        <v>NA</v>
      </c>
    </row>
    <row r="200" spans="1:12" x14ac:dyDescent="0.3">
      <c r="A200">
        <f t="shared" si="7"/>
        <v>1933</v>
      </c>
      <c r="B200">
        <f t="shared" si="8"/>
        <v>41</v>
      </c>
      <c r="C200" t="s">
        <v>126</v>
      </c>
      <c r="D200" t="s">
        <v>126</v>
      </c>
      <c r="E200" t="s">
        <v>126</v>
      </c>
      <c r="F200" t="s">
        <v>126</v>
      </c>
      <c r="G200" t="str">
        <f>VLOOKUP($B200,'AREA DEFINITIONS, 1929-1975'!$A$2:$E$42,2,FALSE)</f>
        <v>3B</v>
      </c>
      <c r="H200" t="str">
        <f>VLOOKUP($B200,'AREA DEFINITIONS, 1929-1975'!$A$2:$E$42,3,FALSE)</f>
        <v>Aleutian</v>
      </c>
      <c r="I200" t="str">
        <f>VLOOKUP($B200,'AREA DEFINITIONS, 1929-1975'!$A$2:$E$42,4,FALSE)</f>
        <v>Aleutian</v>
      </c>
      <c r="J200" t="str">
        <f>VLOOKUP($B200,'AREA DEFINITIONS, 1929-1975'!$A$2:$E$42,5,FALSE)</f>
        <v>3B</v>
      </c>
      <c r="K200">
        <f>VLOOKUP($B200,'AREA DEFINITIONS, 1929-1975'!$A$2:$F$42,6,FALSE)</f>
        <v>0</v>
      </c>
      <c r="L200" t="str">
        <f t="shared" si="9"/>
        <v>NA</v>
      </c>
    </row>
    <row r="201" spans="1:12" x14ac:dyDescent="0.3">
      <c r="A201">
        <f t="shared" si="7"/>
        <v>1933</v>
      </c>
      <c r="B201" t="str">
        <f t="shared" si="8"/>
        <v>42+</v>
      </c>
      <c r="C201" t="s">
        <v>126</v>
      </c>
      <c r="D201" t="s">
        <v>126</v>
      </c>
      <c r="E201" t="s">
        <v>126</v>
      </c>
      <c r="F201" t="s">
        <v>126</v>
      </c>
      <c r="G201" t="str">
        <f>VLOOKUP($B201,'AREA DEFINITIONS, 1929-1975'!$A$2:$E$42,2,FALSE)</f>
        <v>3C</v>
      </c>
      <c r="H201" t="str">
        <f>VLOOKUP($B201,'AREA DEFINITIONS, 1929-1975'!$A$2:$E$42,3,FALSE)</f>
        <v>Aleutian</v>
      </c>
      <c r="I201" t="str">
        <f>VLOOKUP($B201,'AREA DEFINITIONS, 1929-1975'!$A$2:$E$42,4,FALSE)</f>
        <v>Aleutian</v>
      </c>
      <c r="J201" t="str">
        <f>VLOOKUP($B201,'AREA DEFINITIONS, 1929-1975'!$A$2:$E$42,5,FALSE)</f>
        <v>3C</v>
      </c>
      <c r="K201">
        <f>VLOOKUP($B201,'AREA DEFINITIONS, 1929-1975'!$A$2:$F$42,6,FALSE)</f>
        <v>0</v>
      </c>
      <c r="L201" t="str">
        <f t="shared" si="9"/>
        <v>NA</v>
      </c>
    </row>
    <row r="202" spans="1:12" x14ac:dyDescent="0.3">
      <c r="A202">
        <f t="shared" si="7"/>
        <v>1933</v>
      </c>
      <c r="B202" t="str">
        <f t="shared" si="8"/>
        <v>4A</v>
      </c>
      <c r="C202" t="s">
        <v>126</v>
      </c>
      <c r="D202" t="s">
        <v>126</v>
      </c>
      <c r="E202" t="s">
        <v>126</v>
      </c>
      <c r="F202" t="s">
        <v>126</v>
      </c>
      <c r="G202">
        <f>VLOOKUP($B202,'AREA DEFINITIONS, 1929-1975'!$A$2:$E$42,2,FALSE)</f>
        <v>4</v>
      </c>
      <c r="H202" t="str">
        <f>VLOOKUP($B202,'AREA DEFINITIONS, 1929-1975'!$A$2:$E$42,3,FALSE)</f>
        <v>Bering Sea</v>
      </c>
      <c r="I202" t="str">
        <f>VLOOKUP($B202,'AREA DEFINITIONS, 1929-1975'!$A$2:$E$42,4,FALSE)</f>
        <v>Bering Sea</v>
      </c>
      <c r="J202">
        <f>VLOOKUP($B202,'AREA DEFINITIONS, 1929-1975'!$A$2:$E$42,5,FALSE)</f>
        <v>4</v>
      </c>
      <c r="K202">
        <f>VLOOKUP($B202,'AREA DEFINITIONS, 1929-1975'!$A$2:$F$42,6,FALSE)</f>
        <v>0</v>
      </c>
      <c r="L202" t="str">
        <f t="shared" si="9"/>
        <v>NA</v>
      </c>
    </row>
    <row r="203" spans="1:12" x14ac:dyDescent="0.3">
      <c r="A203">
        <f t="shared" si="7"/>
        <v>1933</v>
      </c>
      <c r="B203" t="str">
        <f t="shared" si="8"/>
        <v>4B</v>
      </c>
      <c r="C203">
        <v>18</v>
      </c>
      <c r="D203">
        <v>75</v>
      </c>
      <c r="E203">
        <v>2</v>
      </c>
      <c r="F203">
        <v>100</v>
      </c>
      <c r="G203">
        <f>VLOOKUP($B203,'AREA DEFINITIONS, 1929-1975'!$A$2:$E$42,2,FALSE)</f>
        <v>4</v>
      </c>
      <c r="H203" t="str">
        <f>VLOOKUP($B203,'AREA DEFINITIONS, 1929-1975'!$A$2:$E$42,3,FALSE)</f>
        <v>Bering Sea</v>
      </c>
      <c r="I203" t="str">
        <f>VLOOKUP($B203,'AREA DEFINITIONS, 1929-1975'!$A$2:$E$42,4,FALSE)</f>
        <v>Bering Sea</v>
      </c>
      <c r="J203">
        <f>VLOOKUP($B203,'AREA DEFINITIONS, 1929-1975'!$A$2:$E$42,5,FALSE)</f>
        <v>4</v>
      </c>
      <c r="K203">
        <f>VLOOKUP($B203,'AREA DEFINITIONS, 1929-1975'!$A$2:$F$42,6,FALSE)</f>
        <v>0</v>
      </c>
      <c r="L203">
        <f t="shared" si="9"/>
        <v>11.97</v>
      </c>
    </row>
    <row r="204" spans="1:12" x14ac:dyDescent="0.3">
      <c r="A204">
        <f t="shared" si="7"/>
        <v>1933</v>
      </c>
      <c r="B204" t="str">
        <f t="shared" si="8"/>
        <v>4C</v>
      </c>
      <c r="C204" t="s">
        <v>126</v>
      </c>
      <c r="D204" t="s">
        <v>126</v>
      </c>
      <c r="E204" t="s">
        <v>126</v>
      </c>
      <c r="F204" t="s">
        <v>126</v>
      </c>
      <c r="G204">
        <f>VLOOKUP($B204,'AREA DEFINITIONS, 1929-1975'!$A$2:$E$42,2,FALSE)</f>
        <v>4</v>
      </c>
      <c r="H204" t="str">
        <f>VLOOKUP($B204,'AREA DEFINITIONS, 1929-1975'!$A$2:$E$42,3,FALSE)</f>
        <v>Bering Sea</v>
      </c>
      <c r="I204" t="str">
        <f>VLOOKUP($B204,'AREA DEFINITIONS, 1929-1975'!$A$2:$E$42,4,FALSE)</f>
        <v>Bering Sea</v>
      </c>
      <c r="J204">
        <f>VLOOKUP($B204,'AREA DEFINITIONS, 1929-1975'!$A$2:$E$42,5,FALSE)</f>
        <v>4</v>
      </c>
      <c r="K204">
        <f>VLOOKUP($B204,'AREA DEFINITIONS, 1929-1975'!$A$2:$F$42,6,FALSE)</f>
        <v>0</v>
      </c>
      <c r="L204" t="str">
        <f t="shared" si="9"/>
        <v>NA</v>
      </c>
    </row>
    <row r="205" spans="1:12" x14ac:dyDescent="0.3">
      <c r="A205">
        <f t="shared" si="7"/>
        <v>1933</v>
      </c>
      <c r="B205" t="str">
        <f t="shared" si="8"/>
        <v>4DE</v>
      </c>
      <c r="C205" t="s">
        <v>126</v>
      </c>
      <c r="D205" t="s">
        <v>126</v>
      </c>
      <c r="E205" t="s">
        <v>126</v>
      </c>
      <c r="F205" t="s">
        <v>126</v>
      </c>
      <c r="G205">
        <f>VLOOKUP($B205,'AREA DEFINITIONS, 1929-1975'!$A$2:$E$42,2,FALSE)</f>
        <v>4</v>
      </c>
      <c r="H205" t="str">
        <f>VLOOKUP($B205,'AREA DEFINITIONS, 1929-1975'!$A$2:$E$42,3,FALSE)</f>
        <v>Bering Sea</v>
      </c>
      <c r="I205" t="str">
        <f>VLOOKUP($B205,'AREA DEFINITIONS, 1929-1975'!$A$2:$E$42,4,FALSE)</f>
        <v>Bering Sea</v>
      </c>
      <c r="J205">
        <f>VLOOKUP($B205,'AREA DEFINITIONS, 1929-1975'!$A$2:$E$42,5,FALSE)</f>
        <v>4</v>
      </c>
      <c r="K205">
        <f>VLOOKUP($B205,'AREA DEFINITIONS, 1929-1975'!$A$2:$F$42,6,FALSE)</f>
        <v>0</v>
      </c>
      <c r="L205" t="str">
        <f t="shared" si="9"/>
        <v>NA</v>
      </c>
    </row>
    <row r="206" spans="1:12" x14ac:dyDescent="0.3">
      <c r="A206">
        <f t="shared" si="7"/>
        <v>1933</v>
      </c>
      <c r="B206" t="str">
        <f t="shared" si="8"/>
        <v>4DW</v>
      </c>
      <c r="C206" t="s">
        <v>126</v>
      </c>
      <c r="D206" t="s">
        <v>126</v>
      </c>
      <c r="E206" t="s">
        <v>126</v>
      </c>
      <c r="F206" t="s">
        <v>126</v>
      </c>
      <c r="G206">
        <f>VLOOKUP($B206,'AREA DEFINITIONS, 1929-1975'!$A$2:$E$42,2,FALSE)</f>
        <v>4</v>
      </c>
      <c r="H206" t="str">
        <f>VLOOKUP($B206,'AREA DEFINITIONS, 1929-1975'!$A$2:$E$42,3,FALSE)</f>
        <v>Bering Sea</v>
      </c>
      <c r="I206" t="str">
        <f>VLOOKUP($B206,'AREA DEFINITIONS, 1929-1975'!$A$2:$E$42,4,FALSE)</f>
        <v>Bering Sea</v>
      </c>
      <c r="J206">
        <f>VLOOKUP($B206,'AREA DEFINITIONS, 1929-1975'!$A$2:$E$42,5,FALSE)</f>
        <v>4</v>
      </c>
      <c r="K206">
        <f>VLOOKUP($B206,'AREA DEFINITIONS, 1929-1975'!$A$2:$F$42,6,FALSE)</f>
        <v>0</v>
      </c>
      <c r="L206" t="str">
        <f t="shared" si="9"/>
        <v>NA</v>
      </c>
    </row>
    <row r="207" spans="1:12" x14ac:dyDescent="0.3">
      <c r="A207">
        <f t="shared" si="7"/>
        <v>1933</v>
      </c>
      <c r="B207" t="str">
        <f t="shared" si="8"/>
        <v>4E</v>
      </c>
      <c r="C207" t="s">
        <v>126</v>
      </c>
      <c r="D207" t="s">
        <v>126</v>
      </c>
      <c r="E207" t="s">
        <v>126</v>
      </c>
      <c r="F207" t="s">
        <v>126</v>
      </c>
      <c r="G207">
        <f>VLOOKUP($B207,'AREA DEFINITIONS, 1929-1975'!$A$2:$E$42,2,FALSE)</f>
        <v>4</v>
      </c>
      <c r="H207" t="str">
        <f>VLOOKUP($B207,'AREA DEFINITIONS, 1929-1975'!$A$2:$E$42,3,FALSE)</f>
        <v>Bering Sea</v>
      </c>
      <c r="I207" t="str">
        <f>VLOOKUP($B207,'AREA DEFINITIONS, 1929-1975'!$A$2:$E$42,4,FALSE)</f>
        <v>Bering Sea</v>
      </c>
      <c r="J207">
        <f>VLOOKUP($B207,'AREA DEFINITIONS, 1929-1975'!$A$2:$E$42,5,FALSE)</f>
        <v>4</v>
      </c>
      <c r="K207">
        <f>VLOOKUP($B207,'AREA DEFINITIONS, 1929-1975'!$A$2:$F$42,6,FALSE)</f>
        <v>0</v>
      </c>
      <c r="L207" t="str">
        <f t="shared" si="9"/>
        <v>NA</v>
      </c>
    </row>
    <row r="208" spans="1:12" x14ac:dyDescent="0.3">
      <c r="A208">
        <f t="shared" si="7"/>
        <v>1934</v>
      </c>
      <c r="B208" t="str">
        <f t="shared" si="8"/>
        <v>14-O</v>
      </c>
      <c r="C208">
        <v>380</v>
      </c>
      <c r="D208">
        <v>64.400000000000006</v>
      </c>
      <c r="E208">
        <v>59</v>
      </c>
      <c r="F208">
        <v>90</v>
      </c>
      <c r="G208">
        <f>VLOOKUP($B208,'AREA DEFINITIONS, 1929-1975'!$A$2:$E$42,2,FALSE)</f>
        <v>2</v>
      </c>
      <c r="H208" t="str">
        <f>VLOOKUP($B208,'AREA DEFINITIONS, 1929-1975'!$A$2:$E$42,3,FALSE)</f>
        <v>SE Alaska</v>
      </c>
      <c r="I208" t="str">
        <f>VLOOKUP($B208,'AREA DEFINITIONS, 1929-1975'!$A$2:$E$42,4,FALSE)</f>
        <v>SE-O</v>
      </c>
      <c r="J208" t="str">
        <f>VLOOKUP($B208,'AREA DEFINITIONS, 1929-1975'!$A$2:$E$42,5,FALSE)</f>
        <v>2C</v>
      </c>
      <c r="K208">
        <f>VLOOKUP($B208,'AREA DEFINITIONS, 1929-1975'!$A$2:$F$42,6,FALSE)</f>
        <v>0</v>
      </c>
      <c r="L208">
        <f t="shared" si="9"/>
        <v>252.70000000000005</v>
      </c>
    </row>
    <row r="209" spans="1:12" x14ac:dyDescent="0.3">
      <c r="A209">
        <f t="shared" si="7"/>
        <v>1934</v>
      </c>
      <c r="B209" t="str">
        <f t="shared" si="8"/>
        <v>14-I</v>
      </c>
      <c r="C209">
        <v>901</v>
      </c>
      <c r="D209">
        <v>81.900000000000006</v>
      </c>
      <c r="E209">
        <v>110</v>
      </c>
      <c r="F209">
        <v>23</v>
      </c>
      <c r="G209">
        <f>VLOOKUP($B209,'AREA DEFINITIONS, 1929-1975'!$A$2:$E$42,2,FALSE)</f>
        <v>2</v>
      </c>
      <c r="H209" t="str">
        <f>VLOOKUP($B209,'AREA DEFINITIONS, 1929-1975'!$A$2:$E$42,3,FALSE)</f>
        <v>SE Alaska</v>
      </c>
      <c r="I209" t="str">
        <f>VLOOKUP($B209,'AREA DEFINITIONS, 1929-1975'!$A$2:$E$42,4,FALSE)</f>
        <v>SE-I</v>
      </c>
      <c r="J209" t="str">
        <f>VLOOKUP($B209,'AREA DEFINITIONS, 1929-1975'!$A$2:$E$42,5,FALSE)</f>
        <v>2C</v>
      </c>
      <c r="K209">
        <f>VLOOKUP($B209,'AREA DEFINITIONS, 1929-1975'!$A$2:$F$42,6,FALSE)</f>
        <v>0</v>
      </c>
      <c r="L209">
        <f t="shared" si="9"/>
        <v>599.16500000000008</v>
      </c>
    </row>
    <row r="210" spans="1:12" x14ac:dyDescent="0.3">
      <c r="A210">
        <f t="shared" si="7"/>
        <v>1934</v>
      </c>
      <c r="B210" t="str">
        <f t="shared" si="8"/>
        <v>15-O</v>
      </c>
      <c r="C210">
        <v>1139</v>
      </c>
      <c r="D210">
        <v>68.599999999999994</v>
      </c>
      <c r="E210">
        <v>166</v>
      </c>
      <c r="F210">
        <v>79</v>
      </c>
      <c r="G210">
        <f>VLOOKUP($B210,'AREA DEFINITIONS, 1929-1975'!$A$2:$E$42,2,FALSE)</f>
        <v>2</v>
      </c>
      <c r="H210" t="str">
        <f>VLOOKUP($B210,'AREA DEFINITIONS, 1929-1975'!$A$2:$E$42,3,FALSE)</f>
        <v>SE Alaska</v>
      </c>
      <c r="I210" t="str">
        <f>VLOOKUP($B210,'AREA DEFINITIONS, 1929-1975'!$A$2:$E$42,4,FALSE)</f>
        <v>SE-O</v>
      </c>
      <c r="J210" t="str">
        <f>VLOOKUP($B210,'AREA DEFINITIONS, 1929-1975'!$A$2:$E$42,5,FALSE)</f>
        <v>2C</v>
      </c>
      <c r="K210">
        <f>VLOOKUP($B210,'AREA DEFINITIONS, 1929-1975'!$A$2:$F$42,6,FALSE)</f>
        <v>0</v>
      </c>
      <c r="L210">
        <f t="shared" si="9"/>
        <v>757.43500000000017</v>
      </c>
    </row>
    <row r="211" spans="1:12" x14ac:dyDescent="0.3">
      <c r="A211">
        <f t="shared" si="7"/>
        <v>1934</v>
      </c>
      <c r="B211" t="str">
        <f t="shared" si="8"/>
        <v>15-I</v>
      </c>
      <c r="C211">
        <v>366</v>
      </c>
      <c r="D211">
        <v>56</v>
      </c>
      <c r="E211">
        <v>65</v>
      </c>
      <c r="F211">
        <v>30</v>
      </c>
      <c r="G211">
        <f>VLOOKUP($B211,'AREA DEFINITIONS, 1929-1975'!$A$2:$E$42,2,FALSE)</f>
        <v>2</v>
      </c>
      <c r="H211" t="str">
        <f>VLOOKUP($B211,'AREA DEFINITIONS, 1929-1975'!$A$2:$E$42,3,FALSE)</f>
        <v>SE Alaska</v>
      </c>
      <c r="I211" t="str">
        <f>VLOOKUP($B211,'AREA DEFINITIONS, 1929-1975'!$A$2:$E$42,4,FALSE)</f>
        <v>SE-I</v>
      </c>
      <c r="J211" t="str">
        <f>VLOOKUP($B211,'AREA DEFINITIONS, 1929-1975'!$A$2:$E$42,5,FALSE)</f>
        <v>2C</v>
      </c>
      <c r="K211">
        <f>VLOOKUP($B211,'AREA DEFINITIONS, 1929-1975'!$A$2:$F$42,6,FALSE)</f>
        <v>0</v>
      </c>
      <c r="L211">
        <f t="shared" si="9"/>
        <v>243.39000000000004</v>
      </c>
    </row>
    <row r="212" spans="1:12" x14ac:dyDescent="0.3">
      <c r="A212">
        <f t="shared" si="7"/>
        <v>1934</v>
      </c>
      <c r="B212" t="str">
        <f t="shared" si="8"/>
        <v>16-O</v>
      </c>
      <c r="C212">
        <v>1373</v>
      </c>
      <c r="D212">
        <v>69.3</v>
      </c>
      <c r="E212">
        <v>198</v>
      </c>
      <c r="F212">
        <v>62</v>
      </c>
      <c r="G212">
        <f>VLOOKUP($B212,'AREA DEFINITIONS, 1929-1975'!$A$2:$E$42,2,FALSE)</f>
        <v>2</v>
      </c>
      <c r="H212" t="str">
        <f>VLOOKUP($B212,'AREA DEFINITIONS, 1929-1975'!$A$2:$E$42,3,FALSE)</f>
        <v>SE Alaska</v>
      </c>
      <c r="I212" t="str">
        <f>VLOOKUP($B212,'AREA DEFINITIONS, 1929-1975'!$A$2:$E$42,4,FALSE)</f>
        <v>SE-O</v>
      </c>
      <c r="J212" t="str">
        <f>VLOOKUP($B212,'AREA DEFINITIONS, 1929-1975'!$A$2:$E$42,5,FALSE)</f>
        <v>2C</v>
      </c>
      <c r="K212">
        <f>VLOOKUP($B212,'AREA DEFINITIONS, 1929-1975'!$A$2:$F$42,6,FALSE)</f>
        <v>0</v>
      </c>
      <c r="L212">
        <f t="shared" si="9"/>
        <v>913.04500000000019</v>
      </c>
    </row>
    <row r="213" spans="1:12" x14ac:dyDescent="0.3">
      <c r="A213">
        <f t="shared" si="7"/>
        <v>1934</v>
      </c>
      <c r="B213" t="str">
        <f t="shared" si="8"/>
        <v>16-I</v>
      </c>
      <c r="C213">
        <v>1290</v>
      </c>
      <c r="D213">
        <v>52.2</v>
      </c>
      <c r="E213">
        <v>247</v>
      </c>
      <c r="F213">
        <v>60</v>
      </c>
      <c r="G213">
        <f>VLOOKUP($B213,'AREA DEFINITIONS, 1929-1975'!$A$2:$E$42,2,FALSE)</f>
        <v>2</v>
      </c>
      <c r="H213" t="str">
        <f>VLOOKUP($B213,'AREA DEFINITIONS, 1929-1975'!$A$2:$E$42,3,FALSE)</f>
        <v>SE Alaska</v>
      </c>
      <c r="I213" t="str">
        <f>VLOOKUP($B213,'AREA DEFINITIONS, 1929-1975'!$A$2:$E$42,4,FALSE)</f>
        <v>SE-I</v>
      </c>
      <c r="J213" t="str">
        <f>VLOOKUP($B213,'AREA DEFINITIONS, 1929-1975'!$A$2:$E$42,5,FALSE)</f>
        <v>2C</v>
      </c>
      <c r="K213">
        <f>VLOOKUP($B213,'AREA DEFINITIONS, 1929-1975'!$A$2:$F$42,6,FALSE)</f>
        <v>0</v>
      </c>
      <c r="L213">
        <f t="shared" si="9"/>
        <v>857.85</v>
      </c>
    </row>
    <row r="214" spans="1:12" x14ac:dyDescent="0.3">
      <c r="A214">
        <f t="shared" si="7"/>
        <v>1934</v>
      </c>
      <c r="B214" t="str">
        <f t="shared" si="8"/>
        <v>17-O</v>
      </c>
      <c r="C214">
        <v>708</v>
      </c>
      <c r="D214">
        <v>57.3</v>
      </c>
      <c r="E214">
        <v>124</v>
      </c>
      <c r="F214">
        <v>49</v>
      </c>
      <c r="G214">
        <f>VLOOKUP($B214,'AREA DEFINITIONS, 1929-1975'!$A$2:$E$42,2,FALSE)</f>
        <v>2</v>
      </c>
      <c r="H214" t="str">
        <f>VLOOKUP($B214,'AREA DEFINITIONS, 1929-1975'!$A$2:$E$42,3,FALSE)</f>
        <v>SE Alaska</v>
      </c>
      <c r="I214" t="str">
        <f>VLOOKUP($B214,'AREA DEFINITIONS, 1929-1975'!$A$2:$E$42,4,FALSE)</f>
        <v>SE-O</v>
      </c>
      <c r="J214" t="str">
        <f>VLOOKUP($B214,'AREA DEFINITIONS, 1929-1975'!$A$2:$E$42,5,FALSE)</f>
        <v>2C</v>
      </c>
      <c r="K214">
        <f>VLOOKUP($B214,'AREA DEFINITIONS, 1929-1975'!$A$2:$F$42,6,FALSE)</f>
        <v>0</v>
      </c>
      <c r="L214">
        <f t="shared" si="9"/>
        <v>470.82000000000005</v>
      </c>
    </row>
    <row r="215" spans="1:12" x14ac:dyDescent="0.3">
      <c r="A215">
        <f t="shared" si="7"/>
        <v>1934</v>
      </c>
      <c r="B215" t="str">
        <f t="shared" si="8"/>
        <v>17-I</v>
      </c>
      <c r="C215">
        <v>205</v>
      </c>
      <c r="D215">
        <v>47</v>
      </c>
      <c r="E215">
        <v>44</v>
      </c>
      <c r="F215">
        <v>84</v>
      </c>
      <c r="G215">
        <f>VLOOKUP($B215,'AREA DEFINITIONS, 1929-1975'!$A$2:$E$42,2,FALSE)</f>
        <v>2</v>
      </c>
      <c r="H215" t="str">
        <f>VLOOKUP($B215,'AREA DEFINITIONS, 1929-1975'!$A$2:$E$42,3,FALSE)</f>
        <v>SE Alaska</v>
      </c>
      <c r="I215" t="str">
        <f>VLOOKUP($B215,'AREA DEFINITIONS, 1929-1975'!$A$2:$E$42,4,FALSE)</f>
        <v>SE-I</v>
      </c>
      <c r="J215" t="str">
        <f>VLOOKUP($B215,'AREA DEFINITIONS, 1929-1975'!$A$2:$E$42,5,FALSE)</f>
        <v>2C</v>
      </c>
      <c r="K215">
        <f>VLOOKUP($B215,'AREA DEFINITIONS, 1929-1975'!$A$2:$F$42,6,FALSE)</f>
        <v>0</v>
      </c>
      <c r="L215">
        <f t="shared" si="9"/>
        <v>136.32500000000005</v>
      </c>
    </row>
    <row r="216" spans="1:12" x14ac:dyDescent="0.3">
      <c r="A216">
        <f t="shared" si="7"/>
        <v>1934</v>
      </c>
      <c r="B216" t="str">
        <f t="shared" si="8"/>
        <v>18-O</v>
      </c>
      <c r="C216">
        <v>107</v>
      </c>
      <c r="D216">
        <v>69.2</v>
      </c>
      <c r="E216">
        <v>15</v>
      </c>
      <c r="F216">
        <v>100</v>
      </c>
      <c r="G216">
        <f>VLOOKUP($B216,'AREA DEFINITIONS, 1929-1975'!$A$2:$E$42,2,FALSE)</f>
        <v>2</v>
      </c>
      <c r="H216" t="str">
        <f>VLOOKUP($B216,'AREA DEFINITIONS, 1929-1975'!$A$2:$E$42,3,FALSE)</f>
        <v>SE Alaska</v>
      </c>
      <c r="I216" t="str">
        <f>VLOOKUP($B216,'AREA DEFINITIONS, 1929-1975'!$A$2:$E$42,4,FALSE)</f>
        <v>SE-O</v>
      </c>
      <c r="J216" t="str">
        <f>VLOOKUP($B216,'AREA DEFINITIONS, 1929-1975'!$A$2:$E$42,5,FALSE)</f>
        <v>2C</v>
      </c>
      <c r="K216">
        <f>VLOOKUP($B216,'AREA DEFINITIONS, 1929-1975'!$A$2:$F$42,6,FALSE)</f>
        <v>0</v>
      </c>
      <c r="L216">
        <f t="shared" si="9"/>
        <v>71.155000000000001</v>
      </c>
    </row>
    <row r="217" spans="1:12" x14ac:dyDescent="0.3">
      <c r="A217">
        <f t="shared" si="7"/>
        <v>1934</v>
      </c>
      <c r="B217" t="str">
        <f t="shared" si="8"/>
        <v>18-I</v>
      </c>
      <c r="C217">
        <v>1166</v>
      </c>
      <c r="D217">
        <v>73.3</v>
      </c>
      <c r="E217">
        <v>159</v>
      </c>
      <c r="F217">
        <v>40</v>
      </c>
      <c r="G217">
        <f>VLOOKUP($B217,'AREA DEFINITIONS, 1929-1975'!$A$2:$E$42,2,FALSE)</f>
        <v>2</v>
      </c>
      <c r="H217" t="str">
        <f>VLOOKUP($B217,'AREA DEFINITIONS, 1929-1975'!$A$2:$E$42,3,FALSE)</f>
        <v>SE Alaska</v>
      </c>
      <c r="I217" t="str">
        <f>VLOOKUP($B217,'AREA DEFINITIONS, 1929-1975'!$A$2:$E$42,4,FALSE)</f>
        <v>SE-I</v>
      </c>
      <c r="J217" t="str">
        <f>VLOOKUP($B217,'AREA DEFINITIONS, 1929-1975'!$A$2:$E$42,5,FALSE)</f>
        <v>2C</v>
      </c>
      <c r="K217">
        <f>VLOOKUP($B217,'AREA DEFINITIONS, 1929-1975'!$A$2:$F$42,6,FALSE)</f>
        <v>0</v>
      </c>
      <c r="L217">
        <f t="shared" si="9"/>
        <v>775.39</v>
      </c>
    </row>
    <row r="218" spans="1:12" x14ac:dyDescent="0.3">
      <c r="A218">
        <f t="shared" si="7"/>
        <v>1934</v>
      </c>
      <c r="B218" t="str">
        <f t="shared" si="8"/>
        <v>18W</v>
      </c>
      <c r="C218">
        <v>1309</v>
      </c>
      <c r="D218">
        <v>70.400000000000006</v>
      </c>
      <c r="E218">
        <v>186</v>
      </c>
      <c r="F218">
        <v>80</v>
      </c>
      <c r="G218" t="str">
        <f>VLOOKUP($B218,'AREA DEFINITIONS, 1929-1975'!$A$2:$E$42,2,FALSE)</f>
        <v>3A</v>
      </c>
      <c r="H218" t="str">
        <f>VLOOKUP($B218,'AREA DEFINITIONS, 1929-1975'!$A$2:$E$42,3,FALSE)</f>
        <v>Yakutat</v>
      </c>
      <c r="I218" t="str">
        <f>VLOOKUP($B218,'AREA DEFINITIONS, 1929-1975'!$A$2:$E$42,4,FALSE)</f>
        <v>Yakutat</v>
      </c>
      <c r="J218" t="str">
        <f>VLOOKUP($B218,'AREA DEFINITIONS, 1929-1975'!$A$2:$E$42,5,FALSE)</f>
        <v>3A</v>
      </c>
      <c r="K218">
        <f>VLOOKUP($B218,'AREA DEFINITIONS, 1929-1975'!$A$2:$F$42,6,FALSE)</f>
        <v>0</v>
      </c>
      <c r="L218">
        <f t="shared" si="9"/>
        <v>870.48500000000001</v>
      </c>
    </row>
    <row r="219" spans="1:12" x14ac:dyDescent="0.3">
      <c r="A219">
        <f t="shared" si="7"/>
        <v>1934</v>
      </c>
      <c r="B219">
        <f t="shared" si="8"/>
        <v>19</v>
      </c>
      <c r="C219">
        <v>1594</v>
      </c>
      <c r="D219">
        <v>70.2</v>
      </c>
      <c r="E219">
        <v>227</v>
      </c>
      <c r="F219">
        <v>71</v>
      </c>
      <c r="G219" t="str">
        <f>VLOOKUP($B219,'AREA DEFINITIONS, 1929-1975'!$A$2:$E$42,2,FALSE)</f>
        <v>3A</v>
      </c>
      <c r="H219" t="str">
        <f>VLOOKUP($B219,'AREA DEFINITIONS, 1929-1975'!$A$2:$E$42,3,FALSE)</f>
        <v>Yakutat</v>
      </c>
      <c r="I219" t="str">
        <f>VLOOKUP($B219,'AREA DEFINITIONS, 1929-1975'!$A$2:$E$42,4,FALSE)</f>
        <v>Yakutat</v>
      </c>
      <c r="J219" t="str">
        <f>VLOOKUP($B219,'AREA DEFINITIONS, 1929-1975'!$A$2:$E$42,5,FALSE)</f>
        <v>3A</v>
      </c>
      <c r="K219">
        <f>VLOOKUP($B219,'AREA DEFINITIONS, 1929-1975'!$A$2:$F$42,6,FALSE)</f>
        <v>0</v>
      </c>
      <c r="L219">
        <f t="shared" si="9"/>
        <v>1060.01</v>
      </c>
    </row>
    <row r="220" spans="1:12" x14ac:dyDescent="0.3">
      <c r="A220">
        <f t="shared" si="7"/>
        <v>1934</v>
      </c>
      <c r="B220">
        <f t="shared" si="8"/>
        <v>20</v>
      </c>
      <c r="C220">
        <v>1585</v>
      </c>
      <c r="D220">
        <v>66.3</v>
      </c>
      <c r="E220">
        <v>239</v>
      </c>
      <c r="F220">
        <v>79</v>
      </c>
      <c r="G220" t="str">
        <f>VLOOKUP($B220,'AREA DEFINITIONS, 1929-1975'!$A$2:$E$42,2,FALSE)</f>
        <v>3A</v>
      </c>
      <c r="H220" t="str">
        <f>VLOOKUP($B220,'AREA DEFINITIONS, 1929-1975'!$A$2:$E$42,3,FALSE)</f>
        <v>Yakutat</v>
      </c>
      <c r="I220" t="str">
        <f>VLOOKUP($B220,'AREA DEFINITIONS, 1929-1975'!$A$2:$E$42,4,FALSE)</f>
        <v>Yakutat</v>
      </c>
      <c r="J220" t="str">
        <f>VLOOKUP($B220,'AREA DEFINITIONS, 1929-1975'!$A$2:$E$42,5,FALSE)</f>
        <v>3A</v>
      </c>
      <c r="K220">
        <f>VLOOKUP($B220,'AREA DEFINITIONS, 1929-1975'!$A$2:$F$42,6,FALSE)</f>
        <v>0</v>
      </c>
      <c r="L220">
        <f t="shared" si="9"/>
        <v>1054.0250000000001</v>
      </c>
    </row>
    <row r="221" spans="1:12" x14ac:dyDescent="0.3">
      <c r="A221">
        <f t="shared" si="7"/>
        <v>1934</v>
      </c>
      <c r="B221">
        <f t="shared" si="8"/>
        <v>21</v>
      </c>
      <c r="C221">
        <v>954</v>
      </c>
      <c r="D221">
        <v>80.2</v>
      </c>
      <c r="E221">
        <v>119</v>
      </c>
      <c r="F221">
        <v>80</v>
      </c>
      <c r="G221" t="str">
        <f>VLOOKUP($B221,'AREA DEFINITIONS, 1929-1975'!$A$2:$E$42,2,FALSE)</f>
        <v>3A</v>
      </c>
      <c r="H221" t="str">
        <f>VLOOKUP($B221,'AREA DEFINITIONS, 1929-1975'!$A$2:$E$42,3,FALSE)</f>
        <v>Yakutat</v>
      </c>
      <c r="I221" t="str">
        <f>VLOOKUP($B221,'AREA DEFINITIONS, 1929-1975'!$A$2:$E$42,4,FALSE)</f>
        <v>Yakutat</v>
      </c>
      <c r="J221" t="str">
        <f>VLOOKUP($B221,'AREA DEFINITIONS, 1929-1975'!$A$2:$E$42,5,FALSE)</f>
        <v>3A</v>
      </c>
      <c r="K221">
        <f>VLOOKUP($B221,'AREA DEFINITIONS, 1929-1975'!$A$2:$F$42,6,FALSE)</f>
        <v>0</v>
      </c>
      <c r="L221">
        <f t="shared" si="9"/>
        <v>634.41000000000008</v>
      </c>
    </row>
    <row r="222" spans="1:12" x14ac:dyDescent="0.3">
      <c r="A222">
        <f t="shared" si="7"/>
        <v>1934</v>
      </c>
      <c r="B222">
        <f t="shared" si="8"/>
        <v>22</v>
      </c>
      <c r="C222">
        <v>876</v>
      </c>
      <c r="D222">
        <v>83.4</v>
      </c>
      <c r="E222">
        <v>105</v>
      </c>
      <c r="F222">
        <v>68</v>
      </c>
      <c r="G222" t="str">
        <f>VLOOKUP($B222,'AREA DEFINITIONS, 1929-1975'!$A$2:$E$42,2,FALSE)</f>
        <v>3A</v>
      </c>
      <c r="H222" t="str">
        <f>VLOOKUP($B222,'AREA DEFINITIONS, 1929-1975'!$A$2:$E$42,3,FALSE)</f>
        <v>Yakutat</v>
      </c>
      <c r="I222" t="str">
        <f>VLOOKUP($B222,'AREA DEFINITIONS, 1929-1975'!$A$2:$E$42,4,FALSE)</f>
        <v>Yakutat</v>
      </c>
      <c r="J222" t="str">
        <f>VLOOKUP($B222,'AREA DEFINITIONS, 1929-1975'!$A$2:$E$42,5,FALSE)</f>
        <v>3A</v>
      </c>
      <c r="K222">
        <f>VLOOKUP($B222,'AREA DEFINITIONS, 1929-1975'!$A$2:$F$42,6,FALSE)</f>
        <v>0</v>
      </c>
      <c r="L222">
        <f t="shared" si="9"/>
        <v>582.54000000000008</v>
      </c>
    </row>
    <row r="223" spans="1:12" x14ac:dyDescent="0.3">
      <c r="A223">
        <f t="shared" si="7"/>
        <v>1934</v>
      </c>
      <c r="B223">
        <f t="shared" si="8"/>
        <v>23</v>
      </c>
      <c r="C223">
        <v>325</v>
      </c>
      <c r="D223">
        <v>90.4</v>
      </c>
      <c r="E223">
        <v>36</v>
      </c>
      <c r="F223">
        <v>86</v>
      </c>
      <c r="G223" t="str">
        <f>VLOOKUP($B223,'AREA DEFINITIONS, 1929-1975'!$A$2:$E$42,2,FALSE)</f>
        <v>3A</v>
      </c>
      <c r="H223" t="str">
        <f>VLOOKUP($B223,'AREA DEFINITIONS, 1929-1975'!$A$2:$E$42,3,FALSE)</f>
        <v>Yakutat</v>
      </c>
      <c r="I223" t="str">
        <f>VLOOKUP($B223,'AREA DEFINITIONS, 1929-1975'!$A$2:$E$42,4,FALSE)</f>
        <v>Yakutat</v>
      </c>
      <c r="J223" t="str">
        <f>VLOOKUP($B223,'AREA DEFINITIONS, 1929-1975'!$A$2:$E$42,5,FALSE)</f>
        <v>3A</v>
      </c>
      <c r="K223" t="str">
        <f>VLOOKUP($B223,'AREA DEFINITIONS, 1929-1975'!$A$2:$F$42,6,FALSE)</f>
        <v>POW</v>
      </c>
      <c r="L223">
        <f t="shared" si="9"/>
        <v>216.125</v>
      </c>
    </row>
    <row r="224" spans="1:12" x14ac:dyDescent="0.3">
      <c r="A224">
        <f t="shared" si="7"/>
        <v>1934</v>
      </c>
      <c r="B224">
        <f t="shared" si="8"/>
        <v>24</v>
      </c>
      <c r="C224">
        <v>1073</v>
      </c>
      <c r="D224">
        <v>87.7</v>
      </c>
      <c r="E224">
        <v>122</v>
      </c>
      <c r="F224">
        <v>70</v>
      </c>
      <c r="G224" t="str">
        <f>VLOOKUP($B224,'AREA DEFINITIONS, 1929-1975'!$A$2:$E$42,2,FALSE)</f>
        <v>3A</v>
      </c>
      <c r="H224" t="str">
        <f>VLOOKUP($B224,'AREA DEFINITIONS, 1929-1975'!$A$2:$E$42,3,FALSE)</f>
        <v>Kodiak</v>
      </c>
      <c r="I224" t="str">
        <f>VLOOKUP($B224,'AREA DEFINITIONS, 1929-1975'!$A$2:$E$42,4,FALSE)</f>
        <v>Kodiak</v>
      </c>
      <c r="J224" t="str">
        <f>VLOOKUP($B224,'AREA DEFINITIONS, 1929-1975'!$A$2:$E$42,5,FALSE)</f>
        <v>3A</v>
      </c>
      <c r="K224" t="str">
        <f>VLOOKUP($B224,'AREA DEFINITIONS, 1929-1975'!$A$2:$F$42,6,FALSE)</f>
        <v>POW</v>
      </c>
      <c r="L224">
        <f t="shared" si="9"/>
        <v>713.54500000000019</v>
      </c>
    </row>
    <row r="225" spans="1:12" x14ac:dyDescent="0.3">
      <c r="A225">
        <f t="shared" si="7"/>
        <v>1934</v>
      </c>
      <c r="B225">
        <f t="shared" si="8"/>
        <v>25</v>
      </c>
      <c r="C225">
        <v>3466</v>
      </c>
      <c r="D225">
        <v>87.1</v>
      </c>
      <c r="E225">
        <v>398</v>
      </c>
      <c r="F225">
        <v>74</v>
      </c>
      <c r="G225" t="str">
        <f>VLOOKUP($B225,'AREA DEFINITIONS, 1929-1975'!$A$2:$E$42,2,FALSE)</f>
        <v>3A</v>
      </c>
      <c r="H225" t="str">
        <f>VLOOKUP($B225,'AREA DEFINITIONS, 1929-1975'!$A$2:$E$42,3,FALSE)</f>
        <v>Kodiak</v>
      </c>
      <c r="I225" t="str">
        <f>VLOOKUP($B225,'AREA DEFINITIONS, 1929-1975'!$A$2:$E$42,4,FALSE)</f>
        <v>Kodiak</v>
      </c>
      <c r="J225" t="str">
        <f>VLOOKUP($B225,'AREA DEFINITIONS, 1929-1975'!$A$2:$E$42,5,FALSE)</f>
        <v>3A</v>
      </c>
      <c r="K225">
        <f>VLOOKUP($B225,'AREA DEFINITIONS, 1929-1975'!$A$2:$F$42,6,FALSE)</f>
        <v>0</v>
      </c>
      <c r="L225">
        <f t="shared" si="9"/>
        <v>2304.8900000000003</v>
      </c>
    </row>
    <row r="226" spans="1:12" x14ac:dyDescent="0.3">
      <c r="A226">
        <f t="shared" si="7"/>
        <v>1934</v>
      </c>
      <c r="B226">
        <f t="shared" si="8"/>
        <v>26</v>
      </c>
      <c r="C226">
        <v>2548</v>
      </c>
      <c r="D226">
        <v>97.6</v>
      </c>
      <c r="E226">
        <v>261</v>
      </c>
      <c r="F226">
        <v>80</v>
      </c>
      <c r="G226" t="str">
        <f>VLOOKUP($B226,'AREA DEFINITIONS, 1929-1975'!$A$2:$E$42,2,FALSE)</f>
        <v>3A</v>
      </c>
      <c r="H226" t="str">
        <f>VLOOKUP($B226,'AREA DEFINITIONS, 1929-1975'!$A$2:$E$42,3,FALSE)</f>
        <v>Kodiak</v>
      </c>
      <c r="I226" t="str">
        <f>VLOOKUP($B226,'AREA DEFINITIONS, 1929-1975'!$A$2:$E$42,4,FALSE)</f>
        <v>Kodiak</v>
      </c>
      <c r="J226" t="str">
        <f>VLOOKUP($B226,'AREA DEFINITIONS, 1929-1975'!$A$2:$E$42,5,FALSE)</f>
        <v>3A</v>
      </c>
      <c r="K226">
        <f>VLOOKUP($B226,'AREA DEFINITIONS, 1929-1975'!$A$2:$F$42,6,FALSE)</f>
        <v>0</v>
      </c>
      <c r="L226">
        <f t="shared" si="9"/>
        <v>1694.42</v>
      </c>
    </row>
    <row r="227" spans="1:12" x14ac:dyDescent="0.3">
      <c r="A227">
        <f t="shared" si="7"/>
        <v>1934</v>
      </c>
      <c r="B227">
        <f t="shared" si="8"/>
        <v>27</v>
      </c>
      <c r="C227">
        <v>2838</v>
      </c>
      <c r="D227">
        <v>88.7</v>
      </c>
      <c r="E227">
        <v>320</v>
      </c>
      <c r="F227">
        <v>82</v>
      </c>
      <c r="G227" t="str">
        <f>VLOOKUP($B227,'AREA DEFINITIONS, 1929-1975'!$A$2:$E$42,2,FALSE)</f>
        <v>3A</v>
      </c>
      <c r="H227" t="str">
        <f>VLOOKUP($B227,'AREA DEFINITIONS, 1929-1975'!$A$2:$E$42,3,FALSE)</f>
        <v>Kodiak</v>
      </c>
      <c r="I227" t="str">
        <f>VLOOKUP($B227,'AREA DEFINITIONS, 1929-1975'!$A$2:$E$42,4,FALSE)</f>
        <v>Kodiak</v>
      </c>
      <c r="J227" t="str">
        <f>VLOOKUP($B227,'AREA DEFINITIONS, 1929-1975'!$A$2:$E$42,5,FALSE)</f>
        <v>3A</v>
      </c>
      <c r="K227">
        <f>VLOOKUP($B227,'AREA DEFINITIONS, 1929-1975'!$A$2:$F$42,6,FALSE)</f>
        <v>0</v>
      </c>
      <c r="L227">
        <f t="shared" si="9"/>
        <v>1887.2700000000002</v>
      </c>
    </row>
    <row r="228" spans="1:12" x14ac:dyDescent="0.3">
      <c r="A228">
        <f t="shared" si="7"/>
        <v>1934</v>
      </c>
      <c r="B228">
        <f t="shared" si="8"/>
        <v>28</v>
      </c>
      <c r="C228">
        <v>2417</v>
      </c>
      <c r="D228">
        <v>92.6</v>
      </c>
      <c r="E228">
        <v>261</v>
      </c>
      <c r="F228">
        <v>92</v>
      </c>
      <c r="G228" t="str">
        <f>VLOOKUP($B228,'AREA DEFINITIONS, 1929-1975'!$A$2:$E$42,2,FALSE)</f>
        <v>3A</v>
      </c>
      <c r="H228" t="str">
        <f>VLOOKUP($B228,'AREA DEFINITIONS, 1929-1975'!$A$2:$E$42,3,FALSE)</f>
        <v>Kodiak</v>
      </c>
      <c r="I228" t="str">
        <f>VLOOKUP($B228,'AREA DEFINITIONS, 1929-1975'!$A$2:$E$42,4,FALSE)</f>
        <v>Kodiak</v>
      </c>
      <c r="J228" t="str">
        <f>VLOOKUP($B228,'AREA DEFINITIONS, 1929-1975'!$A$2:$E$42,5,FALSE)</f>
        <v>3A</v>
      </c>
      <c r="K228">
        <f>VLOOKUP($B228,'AREA DEFINITIONS, 1929-1975'!$A$2:$F$42,6,FALSE)</f>
        <v>0</v>
      </c>
      <c r="L228">
        <f t="shared" si="9"/>
        <v>1607.3050000000001</v>
      </c>
    </row>
    <row r="229" spans="1:12" x14ac:dyDescent="0.3">
      <c r="A229">
        <f t="shared" si="7"/>
        <v>1934</v>
      </c>
      <c r="B229">
        <f t="shared" si="8"/>
        <v>29</v>
      </c>
      <c r="C229">
        <v>2756</v>
      </c>
      <c r="D229">
        <v>88.4</v>
      </c>
      <c r="E229">
        <v>312</v>
      </c>
      <c r="F229">
        <v>89</v>
      </c>
      <c r="G229" t="str">
        <f>VLOOKUP($B229,'AREA DEFINITIONS, 1929-1975'!$A$2:$E$42,2,FALSE)</f>
        <v>3A</v>
      </c>
      <c r="H229" t="str">
        <f>VLOOKUP($B229,'AREA DEFINITIONS, 1929-1975'!$A$2:$E$42,3,FALSE)</f>
        <v>Chirikof</v>
      </c>
      <c r="I229" t="str">
        <f>VLOOKUP($B229,'AREA DEFINITIONS, 1929-1975'!$A$2:$E$42,4,FALSE)</f>
        <v>Chirikof</v>
      </c>
      <c r="J229" t="str">
        <f>VLOOKUP($B229,'AREA DEFINITIONS, 1929-1975'!$A$2:$E$42,5,FALSE)</f>
        <v>3A</v>
      </c>
      <c r="K229">
        <f>VLOOKUP($B229,'AREA DEFINITIONS, 1929-1975'!$A$2:$F$42,6,FALSE)</f>
        <v>0</v>
      </c>
      <c r="L229">
        <f t="shared" si="9"/>
        <v>1832.74</v>
      </c>
    </row>
    <row r="230" spans="1:12" x14ac:dyDescent="0.3">
      <c r="A230">
        <f t="shared" si="7"/>
        <v>1934</v>
      </c>
      <c r="B230">
        <f t="shared" si="8"/>
        <v>30</v>
      </c>
      <c r="C230">
        <v>1450</v>
      </c>
      <c r="D230">
        <v>140.6</v>
      </c>
      <c r="E230">
        <v>103</v>
      </c>
      <c r="F230">
        <v>77</v>
      </c>
      <c r="G230" t="str">
        <f>VLOOKUP($B230,'AREA DEFINITIONS, 1929-1975'!$A$2:$E$42,2,FALSE)</f>
        <v>3A</v>
      </c>
      <c r="H230" t="str">
        <f>VLOOKUP($B230,'AREA DEFINITIONS, 1929-1975'!$A$2:$E$42,3,FALSE)</f>
        <v>Chirikof</v>
      </c>
      <c r="I230" t="str">
        <f>VLOOKUP($B230,'AREA DEFINITIONS, 1929-1975'!$A$2:$E$42,4,FALSE)</f>
        <v>Chirikof</v>
      </c>
      <c r="J230" t="str">
        <f>VLOOKUP($B230,'AREA DEFINITIONS, 1929-1975'!$A$2:$E$42,5,FALSE)</f>
        <v>3A</v>
      </c>
      <c r="K230">
        <f>VLOOKUP($B230,'AREA DEFINITIONS, 1929-1975'!$A$2:$F$42,6,FALSE)</f>
        <v>0</v>
      </c>
      <c r="L230">
        <f t="shared" si="9"/>
        <v>964.25</v>
      </c>
    </row>
    <row r="231" spans="1:12" x14ac:dyDescent="0.3">
      <c r="A231">
        <f t="shared" si="7"/>
        <v>1934</v>
      </c>
      <c r="B231">
        <f t="shared" si="8"/>
        <v>31</v>
      </c>
      <c r="C231">
        <v>180</v>
      </c>
      <c r="D231">
        <v>88.2</v>
      </c>
      <c r="E231">
        <v>20</v>
      </c>
      <c r="F231">
        <v>99</v>
      </c>
      <c r="G231" t="str">
        <f>VLOOKUP($B231,'AREA DEFINITIONS, 1929-1975'!$A$2:$E$42,2,FALSE)</f>
        <v>3A</v>
      </c>
      <c r="H231" t="str">
        <f>VLOOKUP($B231,'AREA DEFINITIONS, 1929-1975'!$A$2:$E$42,3,FALSE)</f>
        <v>Chirikof</v>
      </c>
      <c r="I231" t="str">
        <f>VLOOKUP($B231,'AREA DEFINITIONS, 1929-1975'!$A$2:$E$42,4,FALSE)</f>
        <v>Chirikof</v>
      </c>
      <c r="J231" t="str">
        <f>VLOOKUP($B231,'AREA DEFINITIONS, 1929-1975'!$A$2:$E$42,5,FALSE)</f>
        <v>3A</v>
      </c>
      <c r="K231">
        <f>VLOOKUP($B231,'AREA DEFINITIONS, 1929-1975'!$A$2:$F$42,6,FALSE)</f>
        <v>0</v>
      </c>
      <c r="L231">
        <f t="shared" si="9"/>
        <v>119.7</v>
      </c>
    </row>
    <row r="232" spans="1:12" x14ac:dyDescent="0.3">
      <c r="A232">
        <f t="shared" si="7"/>
        <v>1934</v>
      </c>
      <c r="B232">
        <f t="shared" si="8"/>
        <v>32</v>
      </c>
      <c r="C232">
        <v>198</v>
      </c>
      <c r="D232">
        <v>91.8</v>
      </c>
      <c r="E232">
        <v>22</v>
      </c>
      <c r="F232">
        <v>64</v>
      </c>
      <c r="G232" t="str">
        <f>VLOOKUP($B232,'AREA DEFINITIONS, 1929-1975'!$A$2:$E$42,2,FALSE)</f>
        <v>3B</v>
      </c>
      <c r="H232" t="str">
        <f>VLOOKUP($B232,'AREA DEFINITIONS, 1929-1975'!$A$2:$E$42,3,FALSE)</f>
        <v>Shumagin</v>
      </c>
      <c r="I232" t="str">
        <f>VLOOKUP($B232,'AREA DEFINITIONS, 1929-1975'!$A$2:$E$42,4,FALSE)</f>
        <v>Shumagin</v>
      </c>
      <c r="J232" t="str">
        <f>VLOOKUP($B232,'AREA DEFINITIONS, 1929-1975'!$A$2:$E$42,5,FALSE)</f>
        <v>3B</v>
      </c>
      <c r="K232">
        <f>VLOOKUP($B232,'AREA DEFINITIONS, 1929-1975'!$A$2:$F$42,6,FALSE)</f>
        <v>0</v>
      </c>
      <c r="L232">
        <f t="shared" si="9"/>
        <v>131.67000000000004</v>
      </c>
    </row>
    <row r="233" spans="1:12" x14ac:dyDescent="0.3">
      <c r="A233">
        <f t="shared" si="7"/>
        <v>1934</v>
      </c>
      <c r="B233">
        <f t="shared" si="8"/>
        <v>33</v>
      </c>
      <c r="C233" t="s">
        <v>126</v>
      </c>
      <c r="D233" t="s">
        <v>126</v>
      </c>
      <c r="E233" t="s">
        <v>126</v>
      </c>
      <c r="F233" t="s">
        <v>126</v>
      </c>
      <c r="G233" t="str">
        <f>VLOOKUP($B233,'AREA DEFINITIONS, 1929-1975'!$A$2:$E$42,2,FALSE)</f>
        <v>3B</v>
      </c>
      <c r="H233" t="str">
        <f>VLOOKUP($B233,'AREA DEFINITIONS, 1929-1975'!$A$2:$E$42,3,FALSE)</f>
        <v>Shumagin</v>
      </c>
      <c r="I233" t="str">
        <f>VLOOKUP($B233,'AREA DEFINITIONS, 1929-1975'!$A$2:$E$42,4,FALSE)</f>
        <v>Shumagin</v>
      </c>
      <c r="J233" t="str">
        <f>VLOOKUP($B233,'AREA DEFINITIONS, 1929-1975'!$A$2:$E$42,5,FALSE)</f>
        <v>3B</v>
      </c>
      <c r="K233">
        <f>VLOOKUP($B233,'AREA DEFINITIONS, 1929-1975'!$A$2:$F$42,6,FALSE)</f>
        <v>0</v>
      </c>
      <c r="L233" t="str">
        <f t="shared" si="9"/>
        <v>NA</v>
      </c>
    </row>
    <row r="234" spans="1:12" x14ac:dyDescent="0.3">
      <c r="A234">
        <f t="shared" si="7"/>
        <v>1934</v>
      </c>
      <c r="B234">
        <f t="shared" si="8"/>
        <v>34</v>
      </c>
      <c r="C234" t="s">
        <v>126</v>
      </c>
      <c r="D234" t="s">
        <v>126</v>
      </c>
      <c r="E234" t="s">
        <v>126</v>
      </c>
      <c r="F234" t="s">
        <v>126</v>
      </c>
      <c r="G234" t="str">
        <f>VLOOKUP($B234,'AREA DEFINITIONS, 1929-1975'!$A$2:$E$42,2,FALSE)</f>
        <v>3B</v>
      </c>
      <c r="H234" t="str">
        <f>VLOOKUP($B234,'AREA DEFINITIONS, 1929-1975'!$A$2:$E$42,3,FALSE)</f>
        <v>Shumagin</v>
      </c>
      <c r="I234" t="str">
        <f>VLOOKUP($B234,'AREA DEFINITIONS, 1929-1975'!$A$2:$E$42,4,FALSE)</f>
        <v>Shumagin</v>
      </c>
      <c r="J234" t="str">
        <f>VLOOKUP($B234,'AREA DEFINITIONS, 1929-1975'!$A$2:$E$42,5,FALSE)</f>
        <v>3B</v>
      </c>
      <c r="K234">
        <f>VLOOKUP($B234,'AREA DEFINITIONS, 1929-1975'!$A$2:$F$42,6,FALSE)</f>
        <v>0</v>
      </c>
      <c r="L234" t="str">
        <f t="shared" si="9"/>
        <v>NA</v>
      </c>
    </row>
    <row r="235" spans="1:12" x14ac:dyDescent="0.3">
      <c r="A235">
        <f t="shared" si="7"/>
        <v>1934</v>
      </c>
      <c r="B235">
        <f t="shared" si="8"/>
        <v>35</v>
      </c>
      <c r="C235" t="s">
        <v>126</v>
      </c>
      <c r="D235" t="s">
        <v>126</v>
      </c>
      <c r="E235" t="s">
        <v>126</v>
      </c>
      <c r="F235" t="s">
        <v>126</v>
      </c>
      <c r="G235" t="str">
        <f>VLOOKUP($B235,'AREA DEFINITIONS, 1929-1975'!$A$2:$E$42,2,FALSE)</f>
        <v>3B</v>
      </c>
      <c r="H235" t="str">
        <f>VLOOKUP($B235,'AREA DEFINITIONS, 1929-1975'!$A$2:$E$42,3,FALSE)</f>
        <v>Shumagin</v>
      </c>
      <c r="I235" t="str">
        <f>VLOOKUP($B235,'AREA DEFINITIONS, 1929-1975'!$A$2:$E$42,4,FALSE)</f>
        <v>Shumagin</v>
      </c>
      <c r="J235" t="str">
        <f>VLOOKUP($B235,'AREA DEFINITIONS, 1929-1975'!$A$2:$E$42,5,FALSE)</f>
        <v>3B</v>
      </c>
      <c r="K235">
        <f>VLOOKUP($B235,'AREA DEFINITIONS, 1929-1975'!$A$2:$F$42,6,FALSE)</f>
        <v>0</v>
      </c>
      <c r="L235" t="str">
        <f t="shared" si="9"/>
        <v>NA</v>
      </c>
    </row>
    <row r="236" spans="1:12" x14ac:dyDescent="0.3">
      <c r="A236">
        <f t="shared" si="7"/>
        <v>1934</v>
      </c>
      <c r="B236">
        <f t="shared" si="8"/>
        <v>36</v>
      </c>
      <c r="C236" t="s">
        <v>126</v>
      </c>
      <c r="D236" t="s">
        <v>126</v>
      </c>
      <c r="E236" t="s">
        <v>126</v>
      </c>
      <c r="F236" t="s">
        <v>126</v>
      </c>
      <c r="G236" t="str">
        <f>VLOOKUP($B236,'AREA DEFINITIONS, 1929-1975'!$A$2:$E$42,2,FALSE)</f>
        <v>3B</v>
      </c>
      <c r="H236" t="str">
        <f>VLOOKUP($B236,'AREA DEFINITIONS, 1929-1975'!$A$2:$E$42,3,FALSE)</f>
        <v>Shumagin</v>
      </c>
      <c r="I236" t="str">
        <f>VLOOKUP($B236,'AREA DEFINITIONS, 1929-1975'!$A$2:$E$42,4,FALSE)</f>
        <v>Shumagin</v>
      </c>
      <c r="J236" t="str">
        <f>VLOOKUP($B236,'AREA DEFINITIONS, 1929-1975'!$A$2:$E$42,5,FALSE)</f>
        <v>3B</v>
      </c>
      <c r="K236">
        <f>VLOOKUP($B236,'AREA DEFINITIONS, 1929-1975'!$A$2:$F$42,6,FALSE)</f>
        <v>0</v>
      </c>
      <c r="L236" t="str">
        <f t="shared" si="9"/>
        <v>NA</v>
      </c>
    </row>
    <row r="237" spans="1:12" x14ac:dyDescent="0.3">
      <c r="A237">
        <f t="shared" ref="A237:A300" si="10">A196+1</f>
        <v>1934</v>
      </c>
      <c r="B237">
        <f t="shared" ref="B237:B300" si="11">B196</f>
        <v>37</v>
      </c>
      <c r="C237" t="s">
        <v>126</v>
      </c>
      <c r="D237" t="s">
        <v>126</v>
      </c>
      <c r="E237" t="s">
        <v>126</v>
      </c>
      <c r="F237" t="s">
        <v>126</v>
      </c>
      <c r="G237" t="str">
        <f>VLOOKUP($B237,'AREA DEFINITIONS, 1929-1975'!$A$2:$E$42,2,FALSE)</f>
        <v>3B</v>
      </c>
      <c r="H237" t="str">
        <f>VLOOKUP($B237,'AREA DEFINITIONS, 1929-1975'!$A$2:$E$42,3,FALSE)</f>
        <v>Shumagin</v>
      </c>
      <c r="I237" t="str">
        <f>VLOOKUP($B237,'AREA DEFINITIONS, 1929-1975'!$A$2:$E$42,4,FALSE)</f>
        <v>Shumagin</v>
      </c>
      <c r="J237" t="str">
        <f>VLOOKUP($B237,'AREA DEFINITIONS, 1929-1975'!$A$2:$E$42,5,FALSE)</f>
        <v>3B</v>
      </c>
      <c r="K237">
        <f>VLOOKUP($B237,'AREA DEFINITIONS, 1929-1975'!$A$2:$F$42,6,FALSE)</f>
        <v>0</v>
      </c>
      <c r="L237" t="str">
        <f t="shared" si="9"/>
        <v>NA</v>
      </c>
    </row>
    <row r="238" spans="1:12" x14ac:dyDescent="0.3">
      <c r="A238">
        <f t="shared" si="10"/>
        <v>1934</v>
      </c>
      <c r="B238">
        <f t="shared" si="11"/>
        <v>38</v>
      </c>
      <c r="C238" t="s">
        <v>126</v>
      </c>
      <c r="D238" t="s">
        <v>126</v>
      </c>
      <c r="E238" t="s">
        <v>126</v>
      </c>
      <c r="F238" t="s">
        <v>126</v>
      </c>
      <c r="G238" t="str">
        <f>VLOOKUP($B238,'AREA DEFINITIONS, 1929-1975'!$A$2:$E$42,2,FALSE)</f>
        <v>3B</v>
      </c>
      <c r="H238" t="str">
        <f>VLOOKUP($B238,'AREA DEFINITIONS, 1929-1975'!$A$2:$E$42,3,FALSE)</f>
        <v>Shumagin</v>
      </c>
      <c r="I238" t="str">
        <f>VLOOKUP($B238,'AREA DEFINITIONS, 1929-1975'!$A$2:$E$42,4,FALSE)</f>
        <v>Shumagin</v>
      </c>
      <c r="J238" t="str">
        <f>VLOOKUP($B238,'AREA DEFINITIONS, 1929-1975'!$A$2:$E$42,5,FALSE)</f>
        <v>3B</v>
      </c>
      <c r="K238">
        <f>VLOOKUP($B238,'AREA DEFINITIONS, 1929-1975'!$A$2:$F$42,6,FALSE)</f>
        <v>0</v>
      </c>
      <c r="L238" t="str">
        <f t="shared" si="9"/>
        <v>NA</v>
      </c>
    </row>
    <row r="239" spans="1:12" x14ac:dyDescent="0.3">
      <c r="A239">
        <f t="shared" si="10"/>
        <v>1934</v>
      </c>
      <c r="B239">
        <f t="shared" si="11"/>
        <v>39</v>
      </c>
      <c r="C239" t="s">
        <v>126</v>
      </c>
      <c r="D239" t="s">
        <v>126</v>
      </c>
      <c r="E239" t="s">
        <v>126</v>
      </c>
      <c r="F239" t="s">
        <v>126</v>
      </c>
      <c r="G239" t="str">
        <f>VLOOKUP($B239,'AREA DEFINITIONS, 1929-1975'!$A$2:$E$42,2,FALSE)</f>
        <v>3B</v>
      </c>
      <c r="H239" t="str">
        <f>VLOOKUP($B239,'AREA DEFINITIONS, 1929-1975'!$A$2:$E$42,3,FALSE)</f>
        <v>Aleutian</v>
      </c>
      <c r="I239" t="str">
        <f>VLOOKUP($B239,'AREA DEFINITIONS, 1929-1975'!$A$2:$E$42,4,FALSE)</f>
        <v>Aleutian</v>
      </c>
      <c r="J239" t="str">
        <f>VLOOKUP($B239,'AREA DEFINITIONS, 1929-1975'!$A$2:$E$42,5,FALSE)</f>
        <v>3B</v>
      </c>
      <c r="K239">
        <f>VLOOKUP($B239,'AREA DEFINITIONS, 1929-1975'!$A$2:$F$42,6,FALSE)</f>
        <v>0</v>
      </c>
      <c r="L239" t="str">
        <f t="shared" si="9"/>
        <v>NA</v>
      </c>
    </row>
    <row r="240" spans="1:12" x14ac:dyDescent="0.3">
      <c r="A240">
        <f t="shared" si="10"/>
        <v>1934</v>
      </c>
      <c r="B240">
        <f t="shared" si="11"/>
        <v>40</v>
      </c>
      <c r="C240" t="s">
        <v>126</v>
      </c>
      <c r="D240" t="s">
        <v>126</v>
      </c>
      <c r="E240" t="s">
        <v>126</v>
      </c>
      <c r="F240" t="s">
        <v>126</v>
      </c>
      <c r="G240" t="str">
        <f>VLOOKUP($B240,'AREA DEFINITIONS, 1929-1975'!$A$2:$E$42,2,FALSE)</f>
        <v>3B</v>
      </c>
      <c r="H240" t="str">
        <f>VLOOKUP($B240,'AREA DEFINITIONS, 1929-1975'!$A$2:$E$42,3,FALSE)</f>
        <v>Aleutian</v>
      </c>
      <c r="I240" t="str">
        <f>VLOOKUP($B240,'AREA DEFINITIONS, 1929-1975'!$A$2:$E$42,4,FALSE)</f>
        <v>Aleutian</v>
      </c>
      <c r="J240" t="str">
        <f>VLOOKUP($B240,'AREA DEFINITIONS, 1929-1975'!$A$2:$E$42,5,FALSE)</f>
        <v>3B</v>
      </c>
      <c r="K240">
        <f>VLOOKUP($B240,'AREA DEFINITIONS, 1929-1975'!$A$2:$F$42,6,FALSE)</f>
        <v>0</v>
      </c>
      <c r="L240" t="str">
        <f t="shared" si="9"/>
        <v>NA</v>
      </c>
    </row>
    <row r="241" spans="1:12" x14ac:dyDescent="0.3">
      <c r="A241">
        <f t="shared" si="10"/>
        <v>1934</v>
      </c>
      <c r="B241">
        <f t="shared" si="11"/>
        <v>41</v>
      </c>
      <c r="C241" t="s">
        <v>126</v>
      </c>
      <c r="D241" t="s">
        <v>126</v>
      </c>
      <c r="E241" t="s">
        <v>126</v>
      </c>
      <c r="F241" t="s">
        <v>126</v>
      </c>
      <c r="G241" t="str">
        <f>VLOOKUP($B241,'AREA DEFINITIONS, 1929-1975'!$A$2:$E$42,2,FALSE)</f>
        <v>3B</v>
      </c>
      <c r="H241" t="str">
        <f>VLOOKUP($B241,'AREA DEFINITIONS, 1929-1975'!$A$2:$E$42,3,FALSE)</f>
        <v>Aleutian</v>
      </c>
      <c r="I241" t="str">
        <f>VLOOKUP($B241,'AREA DEFINITIONS, 1929-1975'!$A$2:$E$42,4,FALSE)</f>
        <v>Aleutian</v>
      </c>
      <c r="J241" t="str">
        <f>VLOOKUP($B241,'AREA DEFINITIONS, 1929-1975'!$A$2:$E$42,5,FALSE)</f>
        <v>3B</v>
      </c>
      <c r="K241">
        <f>VLOOKUP($B241,'AREA DEFINITIONS, 1929-1975'!$A$2:$F$42,6,FALSE)</f>
        <v>0</v>
      </c>
      <c r="L241" t="str">
        <f t="shared" si="9"/>
        <v>NA</v>
      </c>
    </row>
    <row r="242" spans="1:12" x14ac:dyDescent="0.3">
      <c r="A242">
        <f t="shared" si="10"/>
        <v>1934</v>
      </c>
      <c r="B242" t="str">
        <f t="shared" si="11"/>
        <v>42+</v>
      </c>
      <c r="C242" t="s">
        <v>126</v>
      </c>
      <c r="D242" t="s">
        <v>126</v>
      </c>
      <c r="E242" t="s">
        <v>126</v>
      </c>
      <c r="F242" t="s">
        <v>126</v>
      </c>
      <c r="G242" t="str">
        <f>VLOOKUP($B242,'AREA DEFINITIONS, 1929-1975'!$A$2:$E$42,2,FALSE)</f>
        <v>3C</v>
      </c>
      <c r="H242" t="str">
        <f>VLOOKUP($B242,'AREA DEFINITIONS, 1929-1975'!$A$2:$E$42,3,FALSE)</f>
        <v>Aleutian</v>
      </c>
      <c r="I242" t="str">
        <f>VLOOKUP($B242,'AREA DEFINITIONS, 1929-1975'!$A$2:$E$42,4,FALSE)</f>
        <v>Aleutian</v>
      </c>
      <c r="J242" t="str">
        <f>VLOOKUP($B242,'AREA DEFINITIONS, 1929-1975'!$A$2:$E$42,5,FALSE)</f>
        <v>3C</v>
      </c>
      <c r="K242">
        <f>VLOOKUP($B242,'AREA DEFINITIONS, 1929-1975'!$A$2:$F$42,6,FALSE)</f>
        <v>0</v>
      </c>
      <c r="L242" t="str">
        <f t="shared" si="9"/>
        <v>NA</v>
      </c>
    </row>
    <row r="243" spans="1:12" x14ac:dyDescent="0.3">
      <c r="A243">
        <f t="shared" si="10"/>
        <v>1934</v>
      </c>
      <c r="B243" t="str">
        <f t="shared" si="11"/>
        <v>4A</v>
      </c>
      <c r="C243" t="s">
        <v>126</v>
      </c>
      <c r="D243" t="s">
        <v>126</v>
      </c>
      <c r="E243" t="s">
        <v>126</v>
      </c>
      <c r="F243" t="s">
        <v>126</v>
      </c>
      <c r="G243">
        <f>VLOOKUP($B243,'AREA DEFINITIONS, 1929-1975'!$A$2:$E$42,2,FALSE)</f>
        <v>4</v>
      </c>
      <c r="H243" t="str">
        <f>VLOOKUP($B243,'AREA DEFINITIONS, 1929-1975'!$A$2:$E$42,3,FALSE)</f>
        <v>Bering Sea</v>
      </c>
      <c r="I243" t="str">
        <f>VLOOKUP($B243,'AREA DEFINITIONS, 1929-1975'!$A$2:$E$42,4,FALSE)</f>
        <v>Bering Sea</v>
      </c>
      <c r="J243">
        <f>VLOOKUP($B243,'AREA DEFINITIONS, 1929-1975'!$A$2:$E$42,5,FALSE)</f>
        <v>4</v>
      </c>
      <c r="K243">
        <f>VLOOKUP($B243,'AREA DEFINITIONS, 1929-1975'!$A$2:$F$42,6,FALSE)</f>
        <v>0</v>
      </c>
      <c r="L243" t="str">
        <f t="shared" si="9"/>
        <v>NA</v>
      </c>
    </row>
    <row r="244" spans="1:12" x14ac:dyDescent="0.3">
      <c r="A244">
        <f t="shared" si="10"/>
        <v>1934</v>
      </c>
      <c r="B244" t="str">
        <f t="shared" si="11"/>
        <v>4B</v>
      </c>
      <c r="C244" t="s">
        <v>126</v>
      </c>
      <c r="D244" t="s">
        <v>126</v>
      </c>
      <c r="E244" t="s">
        <v>126</v>
      </c>
      <c r="F244" t="s">
        <v>126</v>
      </c>
      <c r="G244">
        <f>VLOOKUP($B244,'AREA DEFINITIONS, 1929-1975'!$A$2:$E$42,2,FALSE)</f>
        <v>4</v>
      </c>
      <c r="H244" t="str">
        <f>VLOOKUP($B244,'AREA DEFINITIONS, 1929-1975'!$A$2:$E$42,3,FALSE)</f>
        <v>Bering Sea</v>
      </c>
      <c r="I244" t="str">
        <f>VLOOKUP($B244,'AREA DEFINITIONS, 1929-1975'!$A$2:$E$42,4,FALSE)</f>
        <v>Bering Sea</v>
      </c>
      <c r="J244">
        <f>VLOOKUP($B244,'AREA DEFINITIONS, 1929-1975'!$A$2:$E$42,5,FALSE)</f>
        <v>4</v>
      </c>
      <c r="K244">
        <f>VLOOKUP($B244,'AREA DEFINITIONS, 1929-1975'!$A$2:$F$42,6,FALSE)</f>
        <v>0</v>
      </c>
      <c r="L244" t="str">
        <f t="shared" si="9"/>
        <v>NA</v>
      </c>
    </row>
    <row r="245" spans="1:12" x14ac:dyDescent="0.3">
      <c r="A245">
        <f t="shared" si="10"/>
        <v>1934</v>
      </c>
      <c r="B245" t="str">
        <f t="shared" si="11"/>
        <v>4C</v>
      </c>
      <c r="C245" t="s">
        <v>126</v>
      </c>
      <c r="D245" t="s">
        <v>126</v>
      </c>
      <c r="E245" t="s">
        <v>126</v>
      </c>
      <c r="F245" t="s">
        <v>126</v>
      </c>
      <c r="G245">
        <f>VLOOKUP($B245,'AREA DEFINITIONS, 1929-1975'!$A$2:$E$42,2,FALSE)</f>
        <v>4</v>
      </c>
      <c r="H245" t="str">
        <f>VLOOKUP($B245,'AREA DEFINITIONS, 1929-1975'!$A$2:$E$42,3,FALSE)</f>
        <v>Bering Sea</v>
      </c>
      <c r="I245" t="str">
        <f>VLOOKUP($B245,'AREA DEFINITIONS, 1929-1975'!$A$2:$E$42,4,FALSE)</f>
        <v>Bering Sea</v>
      </c>
      <c r="J245">
        <f>VLOOKUP($B245,'AREA DEFINITIONS, 1929-1975'!$A$2:$E$42,5,FALSE)</f>
        <v>4</v>
      </c>
      <c r="K245">
        <f>VLOOKUP($B245,'AREA DEFINITIONS, 1929-1975'!$A$2:$F$42,6,FALSE)</f>
        <v>0</v>
      </c>
      <c r="L245" t="str">
        <f t="shared" si="9"/>
        <v>NA</v>
      </c>
    </row>
    <row r="246" spans="1:12" x14ac:dyDescent="0.3">
      <c r="A246">
        <f t="shared" si="10"/>
        <v>1934</v>
      </c>
      <c r="B246" t="str">
        <f t="shared" si="11"/>
        <v>4DE</v>
      </c>
      <c r="C246" t="s">
        <v>126</v>
      </c>
      <c r="D246" t="s">
        <v>126</v>
      </c>
      <c r="E246" t="s">
        <v>126</v>
      </c>
      <c r="F246" t="s">
        <v>126</v>
      </c>
      <c r="G246">
        <f>VLOOKUP($B246,'AREA DEFINITIONS, 1929-1975'!$A$2:$E$42,2,FALSE)</f>
        <v>4</v>
      </c>
      <c r="H246" t="str">
        <f>VLOOKUP($B246,'AREA DEFINITIONS, 1929-1975'!$A$2:$E$42,3,FALSE)</f>
        <v>Bering Sea</v>
      </c>
      <c r="I246" t="str">
        <f>VLOOKUP($B246,'AREA DEFINITIONS, 1929-1975'!$A$2:$E$42,4,FALSE)</f>
        <v>Bering Sea</v>
      </c>
      <c r="J246">
        <f>VLOOKUP($B246,'AREA DEFINITIONS, 1929-1975'!$A$2:$E$42,5,FALSE)</f>
        <v>4</v>
      </c>
      <c r="K246">
        <f>VLOOKUP($B246,'AREA DEFINITIONS, 1929-1975'!$A$2:$F$42,6,FALSE)</f>
        <v>0</v>
      </c>
      <c r="L246" t="str">
        <f t="shared" si="9"/>
        <v>NA</v>
      </c>
    </row>
    <row r="247" spans="1:12" x14ac:dyDescent="0.3">
      <c r="A247">
        <f t="shared" si="10"/>
        <v>1934</v>
      </c>
      <c r="B247" t="str">
        <f t="shared" si="11"/>
        <v>4DW</v>
      </c>
      <c r="C247" t="s">
        <v>126</v>
      </c>
      <c r="D247" t="s">
        <v>126</v>
      </c>
      <c r="E247" t="s">
        <v>126</v>
      </c>
      <c r="F247" t="s">
        <v>126</v>
      </c>
      <c r="G247">
        <f>VLOOKUP($B247,'AREA DEFINITIONS, 1929-1975'!$A$2:$E$42,2,FALSE)</f>
        <v>4</v>
      </c>
      <c r="H247" t="str">
        <f>VLOOKUP($B247,'AREA DEFINITIONS, 1929-1975'!$A$2:$E$42,3,FALSE)</f>
        <v>Bering Sea</v>
      </c>
      <c r="I247" t="str">
        <f>VLOOKUP($B247,'AREA DEFINITIONS, 1929-1975'!$A$2:$E$42,4,FALSE)</f>
        <v>Bering Sea</v>
      </c>
      <c r="J247">
        <f>VLOOKUP($B247,'AREA DEFINITIONS, 1929-1975'!$A$2:$E$42,5,FALSE)</f>
        <v>4</v>
      </c>
      <c r="K247">
        <f>VLOOKUP($B247,'AREA DEFINITIONS, 1929-1975'!$A$2:$F$42,6,FALSE)</f>
        <v>0</v>
      </c>
      <c r="L247" t="str">
        <f t="shared" si="9"/>
        <v>NA</v>
      </c>
    </row>
    <row r="248" spans="1:12" x14ac:dyDescent="0.3">
      <c r="A248">
        <f t="shared" si="10"/>
        <v>1934</v>
      </c>
      <c r="B248" t="str">
        <f t="shared" si="11"/>
        <v>4E</v>
      </c>
      <c r="C248" t="s">
        <v>126</v>
      </c>
      <c r="D248" t="s">
        <v>126</v>
      </c>
      <c r="E248" t="s">
        <v>126</v>
      </c>
      <c r="F248" t="s">
        <v>126</v>
      </c>
      <c r="G248">
        <f>VLOOKUP($B248,'AREA DEFINITIONS, 1929-1975'!$A$2:$E$42,2,FALSE)</f>
        <v>4</v>
      </c>
      <c r="H248" t="str">
        <f>VLOOKUP($B248,'AREA DEFINITIONS, 1929-1975'!$A$2:$E$42,3,FALSE)</f>
        <v>Bering Sea</v>
      </c>
      <c r="I248" t="str">
        <f>VLOOKUP($B248,'AREA DEFINITIONS, 1929-1975'!$A$2:$E$42,4,FALSE)</f>
        <v>Bering Sea</v>
      </c>
      <c r="J248">
        <f>VLOOKUP($B248,'AREA DEFINITIONS, 1929-1975'!$A$2:$E$42,5,FALSE)</f>
        <v>4</v>
      </c>
      <c r="K248">
        <f>VLOOKUP($B248,'AREA DEFINITIONS, 1929-1975'!$A$2:$F$42,6,FALSE)</f>
        <v>0</v>
      </c>
      <c r="L248" t="str">
        <f t="shared" si="9"/>
        <v>NA</v>
      </c>
    </row>
    <row r="249" spans="1:12" x14ac:dyDescent="0.3">
      <c r="A249">
        <f t="shared" si="10"/>
        <v>1935</v>
      </c>
      <c r="B249" t="str">
        <f t="shared" si="11"/>
        <v>14-O</v>
      </c>
      <c r="C249">
        <v>327</v>
      </c>
      <c r="D249">
        <v>64.099999999999994</v>
      </c>
      <c r="E249">
        <v>51</v>
      </c>
      <c r="F249">
        <v>98</v>
      </c>
      <c r="G249">
        <f>VLOOKUP($B249,'AREA DEFINITIONS, 1929-1975'!$A$2:$E$42,2,FALSE)</f>
        <v>2</v>
      </c>
      <c r="H249" t="str">
        <f>VLOOKUP($B249,'AREA DEFINITIONS, 1929-1975'!$A$2:$E$42,3,FALSE)</f>
        <v>SE Alaska</v>
      </c>
      <c r="I249" t="str">
        <f>VLOOKUP($B249,'AREA DEFINITIONS, 1929-1975'!$A$2:$E$42,4,FALSE)</f>
        <v>SE-O</v>
      </c>
      <c r="J249" t="str">
        <f>VLOOKUP($B249,'AREA DEFINITIONS, 1929-1975'!$A$2:$E$42,5,FALSE)</f>
        <v>2C</v>
      </c>
      <c r="K249">
        <f>VLOOKUP($B249,'AREA DEFINITIONS, 1929-1975'!$A$2:$F$42,6,FALSE)</f>
        <v>0</v>
      </c>
      <c r="L249">
        <f t="shared" si="9"/>
        <v>217.45500000000001</v>
      </c>
    </row>
    <row r="250" spans="1:12" x14ac:dyDescent="0.3">
      <c r="A250">
        <f t="shared" si="10"/>
        <v>1935</v>
      </c>
      <c r="B250" t="str">
        <f t="shared" si="11"/>
        <v>14-I</v>
      </c>
      <c r="C250">
        <v>908</v>
      </c>
      <c r="D250">
        <v>75.7</v>
      </c>
      <c r="E250">
        <v>120</v>
      </c>
      <c r="F250">
        <v>32</v>
      </c>
      <c r="G250">
        <f>VLOOKUP($B250,'AREA DEFINITIONS, 1929-1975'!$A$2:$E$42,2,FALSE)</f>
        <v>2</v>
      </c>
      <c r="H250" t="str">
        <f>VLOOKUP($B250,'AREA DEFINITIONS, 1929-1975'!$A$2:$E$42,3,FALSE)</f>
        <v>SE Alaska</v>
      </c>
      <c r="I250" t="str">
        <f>VLOOKUP($B250,'AREA DEFINITIONS, 1929-1975'!$A$2:$E$42,4,FALSE)</f>
        <v>SE-I</v>
      </c>
      <c r="J250" t="str">
        <f>VLOOKUP($B250,'AREA DEFINITIONS, 1929-1975'!$A$2:$E$42,5,FALSE)</f>
        <v>2C</v>
      </c>
      <c r="K250">
        <f>VLOOKUP($B250,'AREA DEFINITIONS, 1929-1975'!$A$2:$F$42,6,FALSE)</f>
        <v>0</v>
      </c>
      <c r="L250">
        <f t="shared" si="9"/>
        <v>603.82000000000005</v>
      </c>
    </row>
    <row r="251" spans="1:12" x14ac:dyDescent="0.3">
      <c r="A251">
        <f t="shared" si="10"/>
        <v>1935</v>
      </c>
      <c r="B251" t="str">
        <f t="shared" si="11"/>
        <v>15-O</v>
      </c>
      <c r="C251">
        <v>1684</v>
      </c>
      <c r="D251">
        <v>81.400000000000006</v>
      </c>
      <c r="E251">
        <v>207</v>
      </c>
      <c r="F251">
        <v>79</v>
      </c>
      <c r="G251">
        <f>VLOOKUP($B251,'AREA DEFINITIONS, 1929-1975'!$A$2:$E$42,2,FALSE)</f>
        <v>2</v>
      </c>
      <c r="H251" t="str">
        <f>VLOOKUP($B251,'AREA DEFINITIONS, 1929-1975'!$A$2:$E$42,3,FALSE)</f>
        <v>SE Alaska</v>
      </c>
      <c r="I251" t="str">
        <f>VLOOKUP($B251,'AREA DEFINITIONS, 1929-1975'!$A$2:$E$42,4,FALSE)</f>
        <v>SE-O</v>
      </c>
      <c r="J251" t="str">
        <f>VLOOKUP($B251,'AREA DEFINITIONS, 1929-1975'!$A$2:$E$42,5,FALSE)</f>
        <v>2C</v>
      </c>
      <c r="K251">
        <f>VLOOKUP($B251,'AREA DEFINITIONS, 1929-1975'!$A$2:$F$42,6,FALSE)</f>
        <v>0</v>
      </c>
      <c r="L251">
        <f t="shared" si="9"/>
        <v>1119.8600000000004</v>
      </c>
    </row>
    <row r="252" spans="1:12" x14ac:dyDescent="0.3">
      <c r="A252">
        <f t="shared" si="10"/>
        <v>1935</v>
      </c>
      <c r="B252" t="str">
        <f t="shared" si="11"/>
        <v>15-I</v>
      </c>
      <c r="C252">
        <v>339</v>
      </c>
      <c r="D252">
        <v>57.2</v>
      </c>
      <c r="E252">
        <v>59</v>
      </c>
      <c r="F252">
        <v>32</v>
      </c>
      <c r="G252">
        <f>VLOOKUP($B252,'AREA DEFINITIONS, 1929-1975'!$A$2:$E$42,2,FALSE)</f>
        <v>2</v>
      </c>
      <c r="H252" t="str">
        <f>VLOOKUP($B252,'AREA DEFINITIONS, 1929-1975'!$A$2:$E$42,3,FALSE)</f>
        <v>SE Alaska</v>
      </c>
      <c r="I252" t="str">
        <f>VLOOKUP($B252,'AREA DEFINITIONS, 1929-1975'!$A$2:$E$42,4,FALSE)</f>
        <v>SE-I</v>
      </c>
      <c r="J252" t="str">
        <f>VLOOKUP($B252,'AREA DEFINITIONS, 1929-1975'!$A$2:$E$42,5,FALSE)</f>
        <v>2C</v>
      </c>
      <c r="K252">
        <f>VLOOKUP($B252,'AREA DEFINITIONS, 1929-1975'!$A$2:$F$42,6,FALSE)</f>
        <v>0</v>
      </c>
      <c r="L252">
        <f t="shared" si="9"/>
        <v>225.435</v>
      </c>
    </row>
    <row r="253" spans="1:12" x14ac:dyDescent="0.3">
      <c r="A253">
        <f t="shared" si="10"/>
        <v>1935</v>
      </c>
      <c r="B253" t="str">
        <f t="shared" si="11"/>
        <v>16-O</v>
      </c>
      <c r="C253">
        <v>1116</v>
      </c>
      <c r="D253">
        <v>72</v>
      </c>
      <c r="E253">
        <v>155</v>
      </c>
      <c r="F253">
        <v>59</v>
      </c>
      <c r="G253">
        <f>VLOOKUP($B253,'AREA DEFINITIONS, 1929-1975'!$A$2:$E$42,2,FALSE)</f>
        <v>2</v>
      </c>
      <c r="H253" t="str">
        <f>VLOOKUP($B253,'AREA DEFINITIONS, 1929-1975'!$A$2:$E$42,3,FALSE)</f>
        <v>SE Alaska</v>
      </c>
      <c r="I253" t="str">
        <f>VLOOKUP($B253,'AREA DEFINITIONS, 1929-1975'!$A$2:$E$42,4,FALSE)</f>
        <v>SE-O</v>
      </c>
      <c r="J253" t="str">
        <f>VLOOKUP($B253,'AREA DEFINITIONS, 1929-1975'!$A$2:$E$42,5,FALSE)</f>
        <v>2C</v>
      </c>
      <c r="K253">
        <f>VLOOKUP($B253,'AREA DEFINITIONS, 1929-1975'!$A$2:$F$42,6,FALSE)</f>
        <v>0</v>
      </c>
      <c r="L253">
        <f t="shared" si="9"/>
        <v>742.14</v>
      </c>
    </row>
    <row r="254" spans="1:12" x14ac:dyDescent="0.3">
      <c r="A254">
        <f t="shared" si="10"/>
        <v>1935</v>
      </c>
      <c r="B254" t="str">
        <f t="shared" si="11"/>
        <v>16-I</v>
      </c>
      <c r="C254">
        <v>1132</v>
      </c>
      <c r="D254">
        <v>55</v>
      </c>
      <c r="E254">
        <v>206</v>
      </c>
      <c r="F254">
        <v>51</v>
      </c>
      <c r="G254">
        <f>VLOOKUP($B254,'AREA DEFINITIONS, 1929-1975'!$A$2:$E$42,2,FALSE)</f>
        <v>2</v>
      </c>
      <c r="H254" t="str">
        <f>VLOOKUP($B254,'AREA DEFINITIONS, 1929-1975'!$A$2:$E$42,3,FALSE)</f>
        <v>SE Alaska</v>
      </c>
      <c r="I254" t="str">
        <f>VLOOKUP($B254,'AREA DEFINITIONS, 1929-1975'!$A$2:$E$42,4,FALSE)</f>
        <v>SE-I</v>
      </c>
      <c r="J254" t="str">
        <f>VLOOKUP($B254,'AREA DEFINITIONS, 1929-1975'!$A$2:$E$42,5,FALSE)</f>
        <v>2C</v>
      </c>
      <c r="K254">
        <f>VLOOKUP($B254,'AREA DEFINITIONS, 1929-1975'!$A$2:$F$42,6,FALSE)</f>
        <v>0</v>
      </c>
      <c r="L254">
        <f t="shared" si="9"/>
        <v>752.78000000000009</v>
      </c>
    </row>
    <row r="255" spans="1:12" x14ac:dyDescent="0.3">
      <c r="A255">
        <f t="shared" si="10"/>
        <v>1935</v>
      </c>
      <c r="B255" t="str">
        <f t="shared" si="11"/>
        <v>17-O</v>
      </c>
      <c r="C255">
        <v>392</v>
      </c>
      <c r="D255">
        <v>59.6</v>
      </c>
      <c r="E255">
        <v>66</v>
      </c>
      <c r="F255">
        <v>41</v>
      </c>
      <c r="G255">
        <f>VLOOKUP($B255,'AREA DEFINITIONS, 1929-1975'!$A$2:$E$42,2,FALSE)</f>
        <v>2</v>
      </c>
      <c r="H255" t="str">
        <f>VLOOKUP($B255,'AREA DEFINITIONS, 1929-1975'!$A$2:$E$42,3,FALSE)</f>
        <v>SE Alaska</v>
      </c>
      <c r="I255" t="str">
        <f>VLOOKUP($B255,'AREA DEFINITIONS, 1929-1975'!$A$2:$E$42,4,FALSE)</f>
        <v>SE-O</v>
      </c>
      <c r="J255" t="str">
        <f>VLOOKUP($B255,'AREA DEFINITIONS, 1929-1975'!$A$2:$E$42,5,FALSE)</f>
        <v>2C</v>
      </c>
      <c r="K255">
        <f>VLOOKUP($B255,'AREA DEFINITIONS, 1929-1975'!$A$2:$F$42,6,FALSE)</f>
        <v>0</v>
      </c>
      <c r="L255">
        <f t="shared" si="9"/>
        <v>260.68</v>
      </c>
    </row>
    <row r="256" spans="1:12" x14ac:dyDescent="0.3">
      <c r="A256">
        <f t="shared" si="10"/>
        <v>1935</v>
      </c>
      <c r="B256" t="str">
        <f t="shared" si="11"/>
        <v>17-I</v>
      </c>
      <c r="C256">
        <v>203</v>
      </c>
      <c r="D256">
        <v>53.6</v>
      </c>
      <c r="E256">
        <v>38</v>
      </c>
      <c r="F256">
        <v>100</v>
      </c>
      <c r="G256">
        <f>VLOOKUP($B256,'AREA DEFINITIONS, 1929-1975'!$A$2:$E$42,2,FALSE)</f>
        <v>2</v>
      </c>
      <c r="H256" t="str">
        <f>VLOOKUP($B256,'AREA DEFINITIONS, 1929-1975'!$A$2:$E$42,3,FALSE)</f>
        <v>SE Alaska</v>
      </c>
      <c r="I256" t="str">
        <f>VLOOKUP($B256,'AREA DEFINITIONS, 1929-1975'!$A$2:$E$42,4,FALSE)</f>
        <v>SE-I</v>
      </c>
      <c r="J256" t="str">
        <f>VLOOKUP($B256,'AREA DEFINITIONS, 1929-1975'!$A$2:$E$42,5,FALSE)</f>
        <v>2C</v>
      </c>
      <c r="K256">
        <f>VLOOKUP($B256,'AREA DEFINITIONS, 1929-1975'!$A$2:$F$42,6,FALSE)</f>
        <v>0</v>
      </c>
      <c r="L256">
        <f t="shared" si="9"/>
        <v>134.995</v>
      </c>
    </row>
    <row r="257" spans="1:12" x14ac:dyDescent="0.3">
      <c r="A257">
        <f t="shared" si="10"/>
        <v>1935</v>
      </c>
      <c r="B257" t="str">
        <f t="shared" si="11"/>
        <v>18-O</v>
      </c>
      <c r="C257">
        <v>145</v>
      </c>
      <c r="D257">
        <v>68.400000000000006</v>
      </c>
      <c r="E257">
        <v>21</v>
      </c>
      <c r="F257">
        <v>94</v>
      </c>
      <c r="G257">
        <f>VLOOKUP($B257,'AREA DEFINITIONS, 1929-1975'!$A$2:$E$42,2,FALSE)</f>
        <v>2</v>
      </c>
      <c r="H257" t="str">
        <f>VLOOKUP($B257,'AREA DEFINITIONS, 1929-1975'!$A$2:$E$42,3,FALSE)</f>
        <v>SE Alaska</v>
      </c>
      <c r="I257" t="str">
        <f>VLOOKUP($B257,'AREA DEFINITIONS, 1929-1975'!$A$2:$E$42,4,FALSE)</f>
        <v>SE-O</v>
      </c>
      <c r="J257" t="str">
        <f>VLOOKUP($B257,'AREA DEFINITIONS, 1929-1975'!$A$2:$E$42,5,FALSE)</f>
        <v>2C</v>
      </c>
      <c r="K257">
        <f>VLOOKUP($B257,'AREA DEFINITIONS, 1929-1975'!$A$2:$F$42,6,FALSE)</f>
        <v>0</v>
      </c>
      <c r="L257">
        <f t="shared" si="9"/>
        <v>96.425000000000011</v>
      </c>
    </row>
    <row r="258" spans="1:12" x14ac:dyDescent="0.3">
      <c r="A258">
        <f t="shared" si="10"/>
        <v>1935</v>
      </c>
      <c r="B258" t="str">
        <f t="shared" si="11"/>
        <v>18-I</v>
      </c>
      <c r="C258">
        <v>1332</v>
      </c>
      <c r="D258">
        <v>70.3</v>
      </c>
      <c r="E258">
        <v>189</v>
      </c>
      <c r="F258">
        <v>40</v>
      </c>
      <c r="G258">
        <f>VLOOKUP($B258,'AREA DEFINITIONS, 1929-1975'!$A$2:$E$42,2,FALSE)</f>
        <v>2</v>
      </c>
      <c r="H258" t="str">
        <f>VLOOKUP($B258,'AREA DEFINITIONS, 1929-1975'!$A$2:$E$42,3,FALSE)</f>
        <v>SE Alaska</v>
      </c>
      <c r="I258" t="str">
        <f>VLOOKUP($B258,'AREA DEFINITIONS, 1929-1975'!$A$2:$E$42,4,FALSE)</f>
        <v>SE-I</v>
      </c>
      <c r="J258" t="str">
        <f>VLOOKUP($B258,'AREA DEFINITIONS, 1929-1975'!$A$2:$E$42,5,FALSE)</f>
        <v>2C</v>
      </c>
      <c r="K258">
        <f>VLOOKUP($B258,'AREA DEFINITIONS, 1929-1975'!$A$2:$F$42,6,FALSE)</f>
        <v>0</v>
      </c>
      <c r="L258">
        <f t="shared" si="9"/>
        <v>885.78000000000009</v>
      </c>
    </row>
    <row r="259" spans="1:12" x14ac:dyDescent="0.3">
      <c r="A259">
        <f t="shared" si="10"/>
        <v>1935</v>
      </c>
      <c r="B259" t="str">
        <f t="shared" si="11"/>
        <v>18W</v>
      </c>
      <c r="C259">
        <v>1933</v>
      </c>
      <c r="D259">
        <v>73.2</v>
      </c>
      <c r="E259">
        <v>264</v>
      </c>
      <c r="F259">
        <v>86</v>
      </c>
      <c r="G259" t="str">
        <f>VLOOKUP($B259,'AREA DEFINITIONS, 1929-1975'!$A$2:$E$42,2,FALSE)</f>
        <v>3A</v>
      </c>
      <c r="H259" t="str">
        <f>VLOOKUP($B259,'AREA DEFINITIONS, 1929-1975'!$A$2:$E$42,3,FALSE)</f>
        <v>Yakutat</v>
      </c>
      <c r="I259" t="str">
        <f>VLOOKUP($B259,'AREA DEFINITIONS, 1929-1975'!$A$2:$E$42,4,FALSE)</f>
        <v>Yakutat</v>
      </c>
      <c r="J259" t="str">
        <f>VLOOKUP($B259,'AREA DEFINITIONS, 1929-1975'!$A$2:$E$42,5,FALSE)</f>
        <v>3A</v>
      </c>
      <c r="K259">
        <f>VLOOKUP($B259,'AREA DEFINITIONS, 1929-1975'!$A$2:$F$42,6,FALSE)</f>
        <v>0</v>
      </c>
      <c r="L259">
        <f t="shared" si="9"/>
        <v>1285.4450000000002</v>
      </c>
    </row>
    <row r="260" spans="1:12" x14ac:dyDescent="0.3">
      <c r="A260">
        <f t="shared" si="10"/>
        <v>1935</v>
      </c>
      <c r="B260">
        <f t="shared" si="11"/>
        <v>19</v>
      </c>
      <c r="C260">
        <v>2151</v>
      </c>
      <c r="D260">
        <v>84.4</v>
      </c>
      <c r="E260">
        <v>255</v>
      </c>
      <c r="F260">
        <v>64</v>
      </c>
      <c r="G260" t="str">
        <f>VLOOKUP($B260,'AREA DEFINITIONS, 1929-1975'!$A$2:$E$42,2,FALSE)</f>
        <v>3A</v>
      </c>
      <c r="H260" t="str">
        <f>VLOOKUP($B260,'AREA DEFINITIONS, 1929-1975'!$A$2:$E$42,3,FALSE)</f>
        <v>Yakutat</v>
      </c>
      <c r="I260" t="str">
        <f>VLOOKUP($B260,'AREA DEFINITIONS, 1929-1975'!$A$2:$E$42,4,FALSE)</f>
        <v>Yakutat</v>
      </c>
      <c r="J260" t="str">
        <f>VLOOKUP($B260,'AREA DEFINITIONS, 1929-1975'!$A$2:$E$42,5,FALSE)</f>
        <v>3A</v>
      </c>
      <c r="K260">
        <f>VLOOKUP($B260,'AREA DEFINITIONS, 1929-1975'!$A$2:$F$42,6,FALSE)</f>
        <v>0</v>
      </c>
      <c r="L260">
        <f t="shared" ref="L260:L323" si="12">IFERROR(C260*1.33*1000*(1/2000),"NA")</f>
        <v>1430.415</v>
      </c>
    </row>
    <row r="261" spans="1:12" x14ac:dyDescent="0.3">
      <c r="A261">
        <f t="shared" si="10"/>
        <v>1935</v>
      </c>
      <c r="B261">
        <f t="shared" si="11"/>
        <v>20</v>
      </c>
      <c r="C261">
        <v>1599</v>
      </c>
      <c r="D261">
        <v>73.7</v>
      </c>
      <c r="E261">
        <v>217</v>
      </c>
      <c r="F261">
        <v>87</v>
      </c>
      <c r="G261" t="str">
        <f>VLOOKUP($B261,'AREA DEFINITIONS, 1929-1975'!$A$2:$E$42,2,FALSE)</f>
        <v>3A</v>
      </c>
      <c r="H261" t="str">
        <f>VLOOKUP($B261,'AREA DEFINITIONS, 1929-1975'!$A$2:$E$42,3,FALSE)</f>
        <v>Yakutat</v>
      </c>
      <c r="I261" t="str">
        <f>VLOOKUP($B261,'AREA DEFINITIONS, 1929-1975'!$A$2:$E$42,4,FALSE)</f>
        <v>Yakutat</v>
      </c>
      <c r="J261" t="str">
        <f>VLOOKUP($B261,'AREA DEFINITIONS, 1929-1975'!$A$2:$E$42,5,FALSE)</f>
        <v>3A</v>
      </c>
      <c r="K261">
        <f>VLOOKUP($B261,'AREA DEFINITIONS, 1929-1975'!$A$2:$F$42,6,FALSE)</f>
        <v>0</v>
      </c>
      <c r="L261">
        <f t="shared" si="12"/>
        <v>1063.335</v>
      </c>
    </row>
    <row r="262" spans="1:12" x14ac:dyDescent="0.3">
      <c r="A262">
        <f t="shared" si="10"/>
        <v>1935</v>
      </c>
      <c r="B262">
        <f t="shared" si="11"/>
        <v>21</v>
      </c>
      <c r="C262">
        <v>687</v>
      </c>
      <c r="D262">
        <v>100.5</v>
      </c>
      <c r="E262">
        <v>68</v>
      </c>
      <c r="F262">
        <v>86</v>
      </c>
      <c r="G262" t="str">
        <f>VLOOKUP($B262,'AREA DEFINITIONS, 1929-1975'!$A$2:$E$42,2,FALSE)</f>
        <v>3A</v>
      </c>
      <c r="H262" t="str">
        <f>VLOOKUP($B262,'AREA DEFINITIONS, 1929-1975'!$A$2:$E$42,3,FALSE)</f>
        <v>Yakutat</v>
      </c>
      <c r="I262" t="str">
        <f>VLOOKUP($B262,'AREA DEFINITIONS, 1929-1975'!$A$2:$E$42,4,FALSE)</f>
        <v>Yakutat</v>
      </c>
      <c r="J262" t="str">
        <f>VLOOKUP($B262,'AREA DEFINITIONS, 1929-1975'!$A$2:$E$42,5,FALSE)</f>
        <v>3A</v>
      </c>
      <c r="K262">
        <f>VLOOKUP($B262,'AREA DEFINITIONS, 1929-1975'!$A$2:$F$42,6,FALSE)</f>
        <v>0</v>
      </c>
      <c r="L262">
        <f t="shared" si="12"/>
        <v>456.85500000000002</v>
      </c>
    </row>
    <row r="263" spans="1:12" x14ac:dyDescent="0.3">
      <c r="A263">
        <f t="shared" si="10"/>
        <v>1935</v>
      </c>
      <c r="B263">
        <f t="shared" si="11"/>
        <v>22</v>
      </c>
      <c r="C263">
        <v>1333</v>
      </c>
      <c r="D263">
        <v>118</v>
      </c>
      <c r="E263">
        <v>113</v>
      </c>
      <c r="F263">
        <v>55</v>
      </c>
      <c r="G263" t="str">
        <f>VLOOKUP($B263,'AREA DEFINITIONS, 1929-1975'!$A$2:$E$42,2,FALSE)</f>
        <v>3A</v>
      </c>
      <c r="H263" t="str">
        <f>VLOOKUP($B263,'AREA DEFINITIONS, 1929-1975'!$A$2:$E$42,3,FALSE)</f>
        <v>Yakutat</v>
      </c>
      <c r="I263" t="str">
        <f>VLOOKUP($B263,'AREA DEFINITIONS, 1929-1975'!$A$2:$E$42,4,FALSE)</f>
        <v>Yakutat</v>
      </c>
      <c r="J263" t="str">
        <f>VLOOKUP($B263,'AREA DEFINITIONS, 1929-1975'!$A$2:$E$42,5,FALSE)</f>
        <v>3A</v>
      </c>
      <c r="K263">
        <f>VLOOKUP($B263,'AREA DEFINITIONS, 1929-1975'!$A$2:$F$42,6,FALSE)</f>
        <v>0</v>
      </c>
      <c r="L263">
        <f t="shared" si="12"/>
        <v>886.44500000000005</v>
      </c>
    </row>
    <row r="264" spans="1:12" x14ac:dyDescent="0.3">
      <c r="A264">
        <f t="shared" si="10"/>
        <v>1935</v>
      </c>
      <c r="B264">
        <f t="shared" si="11"/>
        <v>23</v>
      </c>
      <c r="C264">
        <v>731</v>
      </c>
      <c r="D264">
        <v>205.9</v>
      </c>
      <c r="E264">
        <v>36</v>
      </c>
      <c r="F264">
        <v>100</v>
      </c>
      <c r="G264" t="str">
        <f>VLOOKUP($B264,'AREA DEFINITIONS, 1929-1975'!$A$2:$E$42,2,FALSE)</f>
        <v>3A</v>
      </c>
      <c r="H264" t="str">
        <f>VLOOKUP($B264,'AREA DEFINITIONS, 1929-1975'!$A$2:$E$42,3,FALSE)</f>
        <v>Yakutat</v>
      </c>
      <c r="I264" t="str">
        <f>VLOOKUP($B264,'AREA DEFINITIONS, 1929-1975'!$A$2:$E$42,4,FALSE)</f>
        <v>Yakutat</v>
      </c>
      <c r="J264" t="str">
        <f>VLOOKUP($B264,'AREA DEFINITIONS, 1929-1975'!$A$2:$E$42,5,FALSE)</f>
        <v>3A</v>
      </c>
      <c r="K264" t="str">
        <f>VLOOKUP($B264,'AREA DEFINITIONS, 1929-1975'!$A$2:$F$42,6,FALSE)</f>
        <v>POW</v>
      </c>
      <c r="L264">
        <f t="shared" si="12"/>
        <v>486.11500000000001</v>
      </c>
    </row>
    <row r="265" spans="1:12" x14ac:dyDescent="0.3">
      <c r="A265">
        <f t="shared" si="10"/>
        <v>1935</v>
      </c>
      <c r="B265">
        <f t="shared" si="11"/>
        <v>24</v>
      </c>
      <c r="C265">
        <v>1467</v>
      </c>
      <c r="D265">
        <v>125.4</v>
      </c>
      <c r="E265">
        <v>117</v>
      </c>
      <c r="F265">
        <v>74</v>
      </c>
      <c r="G265" t="str">
        <f>VLOOKUP($B265,'AREA DEFINITIONS, 1929-1975'!$A$2:$E$42,2,FALSE)</f>
        <v>3A</v>
      </c>
      <c r="H265" t="str">
        <f>VLOOKUP($B265,'AREA DEFINITIONS, 1929-1975'!$A$2:$E$42,3,FALSE)</f>
        <v>Kodiak</v>
      </c>
      <c r="I265" t="str">
        <f>VLOOKUP($B265,'AREA DEFINITIONS, 1929-1975'!$A$2:$E$42,4,FALSE)</f>
        <v>Kodiak</v>
      </c>
      <c r="J265" t="str">
        <f>VLOOKUP($B265,'AREA DEFINITIONS, 1929-1975'!$A$2:$E$42,5,FALSE)</f>
        <v>3A</v>
      </c>
      <c r="K265" t="str">
        <f>VLOOKUP($B265,'AREA DEFINITIONS, 1929-1975'!$A$2:$F$42,6,FALSE)</f>
        <v>POW</v>
      </c>
      <c r="L265">
        <f t="shared" si="12"/>
        <v>975.55500000000018</v>
      </c>
    </row>
    <row r="266" spans="1:12" x14ac:dyDescent="0.3">
      <c r="A266">
        <f t="shared" si="10"/>
        <v>1935</v>
      </c>
      <c r="B266">
        <f t="shared" si="11"/>
        <v>25</v>
      </c>
      <c r="C266">
        <v>3465</v>
      </c>
      <c r="D266">
        <v>107.4</v>
      </c>
      <c r="E266">
        <v>323</v>
      </c>
      <c r="F266">
        <v>83</v>
      </c>
      <c r="G266" t="str">
        <f>VLOOKUP($B266,'AREA DEFINITIONS, 1929-1975'!$A$2:$E$42,2,FALSE)</f>
        <v>3A</v>
      </c>
      <c r="H266" t="str">
        <f>VLOOKUP($B266,'AREA DEFINITIONS, 1929-1975'!$A$2:$E$42,3,FALSE)</f>
        <v>Kodiak</v>
      </c>
      <c r="I266" t="str">
        <f>VLOOKUP($B266,'AREA DEFINITIONS, 1929-1975'!$A$2:$E$42,4,FALSE)</f>
        <v>Kodiak</v>
      </c>
      <c r="J266" t="str">
        <f>VLOOKUP($B266,'AREA DEFINITIONS, 1929-1975'!$A$2:$E$42,5,FALSE)</f>
        <v>3A</v>
      </c>
      <c r="K266">
        <f>VLOOKUP($B266,'AREA DEFINITIONS, 1929-1975'!$A$2:$F$42,6,FALSE)</f>
        <v>0</v>
      </c>
      <c r="L266">
        <f t="shared" si="12"/>
        <v>2304.2249999999999</v>
      </c>
    </row>
    <row r="267" spans="1:12" x14ac:dyDescent="0.3">
      <c r="A267">
        <f t="shared" si="10"/>
        <v>1935</v>
      </c>
      <c r="B267">
        <f t="shared" si="11"/>
        <v>26</v>
      </c>
      <c r="C267">
        <v>2192</v>
      </c>
      <c r="D267">
        <v>105.8</v>
      </c>
      <c r="E267">
        <v>207</v>
      </c>
      <c r="F267">
        <v>70</v>
      </c>
      <c r="G267" t="str">
        <f>VLOOKUP($B267,'AREA DEFINITIONS, 1929-1975'!$A$2:$E$42,2,FALSE)</f>
        <v>3A</v>
      </c>
      <c r="H267" t="str">
        <f>VLOOKUP($B267,'AREA DEFINITIONS, 1929-1975'!$A$2:$E$42,3,FALSE)</f>
        <v>Kodiak</v>
      </c>
      <c r="I267" t="str">
        <f>VLOOKUP($B267,'AREA DEFINITIONS, 1929-1975'!$A$2:$E$42,4,FALSE)</f>
        <v>Kodiak</v>
      </c>
      <c r="J267" t="str">
        <f>VLOOKUP($B267,'AREA DEFINITIONS, 1929-1975'!$A$2:$E$42,5,FALSE)</f>
        <v>3A</v>
      </c>
      <c r="K267">
        <f>VLOOKUP($B267,'AREA DEFINITIONS, 1929-1975'!$A$2:$F$42,6,FALSE)</f>
        <v>0</v>
      </c>
      <c r="L267">
        <f t="shared" si="12"/>
        <v>1457.68</v>
      </c>
    </row>
    <row r="268" spans="1:12" x14ac:dyDescent="0.3">
      <c r="A268">
        <f t="shared" si="10"/>
        <v>1935</v>
      </c>
      <c r="B268">
        <f t="shared" si="11"/>
        <v>27</v>
      </c>
      <c r="C268">
        <v>2143</v>
      </c>
      <c r="D268">
        <v>94.4</v>
      </c>
      <c r="E268">
        <v>227</v>
      </c>
      <c r="F268">
        <v>97</v>
      </c>
      <c r="G268" t="str">
        <f>VLOOKUP($B268,'AREA DEFINITIONS, 1929-1975'!$A$2:$E$42,2,FALSE)</f>
        <v>3A</v>
      </c>
      <c r="H268" t="str">
        <f>VLOOKUP($B268,'AREA DEFINITIONS, 1929-1975'!$A$2:$E$42,3,FALSE)</f>
        <v>Kodiak</v>
      </c>
      <c r="I268" t="str">
        <f>VLOOKUP($B268,'AREA DEFINITIONS, 1929-1975'!$A$2:$E$42,4,FALSE)</f>
        <v>Kodiak</v>
      </c>
      <c r="J268" t="str">
        <f>VLOOKUP($B268,'AREA DEFINITIONS, 1929-1975'!$A$2:$E$42,5,FALSE)</f>
        <v>3A</v>
      </c>
      <c r="K268">
        <f>VLOOKUP($B268,'AREA DEFINITIONS, 1929-1975'!$A$2:$F$42,6,FALSE)</f>
        <v>0</v>
      </c>
      <c r="L268">
        <f t="shared" si="12"/>
        <v>1425.095</v>
      </c>
    </row>
    <row r="269" spans="1:12" x14ac:dyDescent="0.3">
      <c r="A269">
        <f t="shared" si="10"/>
        <v>1935</v>
      </c>
      <c r="B269">
        <f t="shared" si="11"/>
        <v>28</v>
      </c>
      <c r="C269">
        <v>2262</v>
      </c>
      <c r="D269">
        <v>93</v>
      </c>
      <c r="E269">
        <v>243</v>
      </c>
      <c r="F269">
        <v>82</v>
      </c>
      <c r="G269" t="str">
        <f>VLOOKUP($B269,'AREA DEFINITIONS, 1929-1975'!$A$2:$E$42,2,FALSE)</f>
        <v>3A</v>
      </c>
      <c r="H269" t="str">
        <f>VLOOKUP($B269,'AREA DEFINITIONS, 1929-1975'!$A$2:$E$42,3,FALSE)</f>
        <v>Kodiak</v>
      </c>
      <c r="I269" t="str">
        <f>VLOOKUP($B269,'AREA DEFINITIONS, 1929-1975'!$A$2:$E$42,4,FALSE)</f>
        <v>Kodiak</v>
      </c>
      <c r="J269" t="str">
        <f>VLOOKUP($B269,'AREA DEFINITIONS, 1929-1975'!$A$2:$E$42,5,FALSE)</f>
        <v>3A</v>
      </c>
      <c r="K269">
        <f>VLOOKUP($B269,'AREA DEFINITIONS, 1929-1975'!$A$2:$F$42,6,FALSE)</f>
        <v>0</v>
      </c>
      <c r="L269">
        <f t="shared" si="12"/>
        <v>1504.23</v>
      </c>
    </row>
    <row r="270" spans="1:12" x14ac:dyDescent="0.3">
      <c r="A270">
        <f t="shared" si="10"/>
        <v>1935</v>
      </c>
      <c r="B270">
        <f t="shared" si="11"/>
        <v>29</v>
      </c>
      <c r="C270">
        <v>2580</v>
      </c>
      <c r="D270">
        <v>94.2</v>
      </c>
      <c r="E270">
        <v>274</v>
      </c>
      <c r="F270">
        <v>79</v>
      </c>
      <c r="G270" t="str">
        <f>VLOOKUP($B270,'AREA DEFINITIONS, 1929-1975'!$A$2:$E$42,2,FALSE)</f>
        <v>3A</v>
      </c>
      <c r="H270" t="str">
        <f>VLOOKUP($B270,'AREA DEFINITIONS, 1929-1975'!$A$2:$E$42,3,FALSE)</f>
        <v>Chirikof</v>
      </c>
      <c r="I270" t="str">
        <f>VLOOKUP($B270,'AREA DEFINITIONS, 1929-1975'!$A$2:$E$42,4,FALSE)</f>
        <v>Chirikof</v>
      </c>
      <c r="J270" t="str">
        <f>VLOOKUP($B270,'AREA DEFINITIONS, 1929-1975'!$A$2:$E$42,5,FALSE)</f>
        <v>3A</v>
      </c>
      <c r="K270">
        <f>VLOOKUP($B270,'AREA DEFINITIONS, 1929-1975'!$A$2:$F$42,6,FALSE)</f>
        <v>0</v>
      </c>
      <c r="L270">
        <f t="shared" si="12"/>
        <v>1715.7</v>
      </c>
    </row>
    <row r="271" spans="1:12" x14ac:dyDescent="0.3">
      <c r="A271">
        <f t="shared" si="10"/>
        <v>1935</v>
      </c>
      <c r="B271">
        <f t="shared" si="11"/>
        <v>30</v>
      </c>
      <c r="C271">
        <v>1010</v>
      </c>
      <c r="D271">
        <v>134.6</v>
      </c>
      <c r="E271">
        <v>75</v>
      </c>
      <c r="F271">
        <v>69</v>
      </c>
      <c r="G271" t="str">
        <f>VLOOKUP($B271,'AREA DEFINITIONS, 1929-1975'!$A$2:$E$42,2,FALSE)</f>
        <v>3A</v>
      </c>
      <c r="H271" t="str">
        <f>VLOOKUP($B271,'AREA DEFINITIONS, 1929-1975'!$A$2:$E$42,3,FALSE)</f>
        <v>Chirikof</v>
      </c>
      <c r="I271" t="str">
        <f>VLOOKUP($B271,'AREA DEFINITIONS, 1929-1975'!$A$2:$E$42,4,FALSE)</f>
        <v>Chirikof</v>
      </c>
      <c r="J271" t="str">
        <f>VLOOKUP($B271,'AREA DEFINITIONS, 1929-1975'!$A$2:$E$42,5,FALSE)</f>
        <v>3A</v>
      </c>
      <c r="K271">
        <f>VLOOKUP($B271,'AREA DEFINITIONS, 1929-1975'!$A$2:$F$42,6,FALSE)</f>
        <v>0</v>
      </c>
      <c r="L271">
        <f t="shared" si="12"/>
        <v>671.65000000000009</v>
      </c>
    </row>
    <row r="272" spans="1:12" x14ac:dyDescent="0.3">
      <c r="A272">
        <f t="shared" si="10"/>
        <v>1935</v>
      </c>
      <c r="B272">
        <f t="shared" si="11"/>
        <v>31</v>
      </c>
      <c r="C272">
        <v>88</v>
      </c>
      <c r="D272">
        <v>122.6</v>
      </c>
      <c r="E272">
        <v>7</v>
      </c>
      <c r="F272">
        <v>90</v>
      </c>
      <c r="G272" t="str">
        <f>VLOOKUP($B272,'AREA DEFINITIONS, 1929-1975'!$A$2:$E$42,2,FALSE)</f>
        <v>3A</v>
      </c>
      <c r="H272" t="str">
        <f>VLOOKUP($B272,'AREA DEFINITIONS, 1929-1975'!$A$2:$E$42,3,FALSE)</f>
        <v>Chirikof</v>
      </c>
      <c r="I272" t="str">
        <f>VLOOKUP($B272,'AREA DEFINITIONS, 1929-1975'!$A$2:$E$42,4,FALSE)</f>
        <v>Chirikof</v>
      </c>
      <c r="J272" t="str">
        <f>VLOOKUP($B272,'AREA DEFINITIONS, 1929-1975'!$A$2:$E$42,5,FALSE)</f>
        <v>3A</v>
      </c>
      <c r="K272">
        <f>VLOOKUP($B272,'AREA DEFINITIONS, 1929-1975'!$A$2:$F$42,6,FALSE)</f>
        <v>0</v>
      </c>
      <c r="L272">
        <f t="shared" si="12"/>
        <v>58.52</v>
      </c>
    </row>
    <row r="273" spans="1:12" x14ac:dyDescent="0.3">
      <c r="A273">
        <f t="shared" si="10"/>
        <v>1935</v>
      </c>
      <c r="B273">
        <f t="shared" si="11"/>
        <v>32</v>
      </c>
      <c r="C273">
        <v>143</v>
      </c>
      <c r="D273">
        <v>105.7</v>
      </c>
      <c r="E273">
        <v>14</v>
      </c>
      <c r="F273">
        <v>39</v>
      </c>
      <c r="G273" t="str">
        <f>VLOOKUP($B273,'AREA DEFINITIONS, 1929-1975'!$A$2:$E$42,2,FALSE)</f>
        <v>3B</v>
      </c>
      <c r="H273" t="str">
        <f>VLOOKUP($B273,'AREA DEFINITIONS, 1929-1975'!$A$2:$E$42,3,FALSE)</f>
        <v>Shumagin</v>
      </c>
      <c r="I273" t="str">
        <f>VLOOKUP($B273,'AREA DEFINITIONS, 1929-1975'!$A$2:$E$42,4,FALSE)</f>
        <v>Shumagin</v>
      </c>
      <c r="J273" t="str">
        <f>VLOOKUP($B273,'AREA DEFINITIONS, 1929-1975'!$A$2:$E$42,5,FALSE)</f>
        <v>3B</v>
      </c>
      <c r="K273">
        <f>VLOOKUP($B273,'AREA DEFINITIONS, 1929-1975'!$A$2:$F$42,6,FALSE)</f>
        <v>0</v>
      </c>
      <c r="L273">
        <f t="shared" si="12"/>
        <v>95.094999999999999</v>
      </c>
    </row>
    <row r="274" spans="1:12" x14ac:dyDescent="0.3">
      <c r="A274">
        <f t="shared" si="10"/>
        <v>1935</v>
      </c>
      <c r="B274">
        <f t="shared" si="11"/>
        <v>33</v>
      </c>
      <c r="C274" t="s">
        <v>126</v>
      </c>
      <c r="D274" t="s">
        <v>126</v>
      </c>
      <c r="E274" t="s">
        <v>126</v>
      </c>
      <c r="F274" t="s">
        <v>126</v>
      </c>
      <c r="G274" t="str">
        <f>VLOOKUP($B274,'AREA DEFINITIONS, 1929-1975'!$A$2:$E$42,2,FALSE)</f>
        <v>3B</v>
      </c>
      <c r="H274" t="str">
        <f>VLOOKUP($B274,'AREA DEFINITIONS, 1929-1975'!$A$2:$E$42,3,FALSE)</f>
        <v>Shumagin</v>
      </c>
      <c r="I274" t="str">
        <f>VLOOKUP($B274,'AREA DEFINITIONS, 1929-1975'!$A$2:$E$42,4,FALSE)</f>
        <v>Shumagin</v>
      </c>
      <c r="J274" t="str">
        <f>VLOOKUP($B274,'AREA DEFINITIONS, 1929-1975'!$A$2:$E$42,5,FALSE)</f>
        <v>3B</v>
      </c>
      <c r="K274">
        <f>VLOOKUP($B274,'AREA DEFINITIONS, 1929-1975'!$A$2:$F$42,6,FALSE)</f>
        <v>0</v>
      </c>
      <c r="L274" t="str">
        <f t="shared" si="12"/>
        <v>NA</v>
      </c>
    </row>
    <row r="275" spans="1:12" x14ac:dyDescent="0.3">
      <c r="A275">
        <f t="shared" si="10"/>
        <v>1935</v>
      </c>
      <c r="B275">
        <f t="shared" si="11"/>
        <v>34</v>
      </c>
      <c r="C275" t="s">
        <v>126</v>
      </c>
      <c r="D275" t="s">
        <v>126</v>
      </c>
      <c r="E275" t="s">
        <v>126</v>
      </c>
      <c r="F275" t="s">
        <v>126</v>
      </c>
      <c r="G275" t="str">
        <f>VLOOKUP($B275,'AREA DEFINITIONS, 1929-1975'!$A$2:$E$42,2,FALSE)</f>
        <v>3B</v>
      </c>
      <c r="H275" t="str">
        <f>VLOOKUP($B275,'AREA DEFINITIONS, 1929-1975'!$A$2:$E$42,3,FALSE)</f>
        <v>Shumagin</v>
      </c>
      <c r="I275" t="str">
        <f>VLOOKUP($B275,'AREA DEFINITIONS, 1929-1975'!$A$2:$E$42,4,FALSE)</f>
        <v>Shumagin</v>
      </c>
      <c r="J275" t="str">
        <f>VLOOKUP($B275,'AREA DEFINITIONS, 1929-1975'!$A$2:$E$42,5,FALSE)</f>
        <v>3B</v>
      </c>
      <c r="K275">
        <f>VLOOKUP($B275,'AREA DEFINITIONS, 1929-1975'!$A$2:$F$42,6,FALSE)</f>
        <v>0</v>
      </c>
      <c r="L275" t="str">
        <f t="shared" si="12"/>
        <v>NA</v>
      </c>
    </row>
    <row r="276" spans="1:12" x14ac:dyDescent="0.3">
      <c r="A276">
        <f t="shared" si="10"/>
        <v>1935</v>
      </c>
      <c r="B276">
        <f t="shared" si="11"/>
        <v>35</v>
      </c>
      <c r="C276" t="s">
        <v>126</v>
      </c>
      <c r="D276" t="s">
        <v>126</v>
      </c>
      <c r="E276" t="s">
        <v>126</v>
      </c>
      <c r="F276" t="s">
        <v>126</v>
      </c>
      <c r="G276" t="str">
        <f>VLOOKUP($B276,'AREA DEFINITIONS, 1929-1975'!$A$2:$E$42,2,FALSE)</f>
        <v>3B</v>
      </c>
      <c r="H276" t="str">
        <f>VLOOKUP($B276,'AREA DEFINITIONS, 1929-1975'!$A$2:$E$42,3,FALSE)</f>
        <v>Shumagin</v>
      </c>
      <c r="I276" t="str">
        <f>VLOOKUP($B276,'AREA DEFINITIONS, 1929-1975'!$A$2:$E$42,4,FALSE)</f>
        <v>Shumagin</v>
      </c>
      <c r="J276" t="str">
        <f>VLOOKUP($B276,'AREA DEFINITIONS, 1929-1975'!$A$2:$E$42,5,FALSE)</f>
        <v>3B</v>
      </c>
      <c r="K276">
        <f>VLOOKUP($B276,'AREA DEFINITIONS, 1929-1975'!$A$2:$F$42,6,FALSE)</f>
        <v>0</v>
      </c>
      <c r="L276" t="str">
        <f t="shared" si="12"/>
        <v>NA</v>
      </c>
    </row>
    <row r="277" spans="1:12" x14ac:dyDescent="0.3">
      <c r="A277">
        <f t="shared" si="10"/>
        <v>1935</v>
      </c>
      <c r="B277">
        <f t="shared" si="11"/>
        <v>36</v>
      </c>
      <c r="C277" t="s">
        <v>126</v>
      </c>
      <c r="D277" t="s">
        <v>126</v>
      </c>
      <c r="E277" t="s">
        <v>126</v>
      </c>
      <c r="F277" t="s">
        <v>126</v>
      </c>
      <c r="G277" t="str">
        <f>VLOOKUP($B277,'AREA DEFINITIONS, 1929-1975'!$A$2:$E$42,2,FALSE)</f>
        <v>3B</v>
      </c>
      <c r="H277" t="str">
        <f>VLOOKUP($B277,'AREA DEFINITIONS, 1929-1975'!$A$2:$E$42,3,FALSE)</f>
        <v>Shumagin</v>
      </c>
      <c r="I277" t="str">
        <f>VLOOKUP($B277,'AREA DEFINITIONS, 1929-1975'!$A$2:$E$42,4,FALSE)</f>
        <v>Shumagin</v>
      </c>
      <c r="J277" t="str">
        <f>VLOOKUP($B277,'AREA DEFINITIONS, 1929-1975'!$A$2:$E$42,5,FALSE)</f>
        <v>3B</v>
      </c>
      <c r="K277">
        <f>VLOOKUP($B277,'AREA DEFINITIONS, 1929-1975'!$A$2:$F$42,6,FALSE)</f>
        <v>0</v>
      </c>
      <c r="L277" t="str">
        <f t="shared" si="12"/>
        <v>NA</v>
      </c>
    </row>
    <row r="278" spans="1:12" x14ac:dyDescent="0.3">
      <c r="A278">
        <f t="shared" si="10"/>
        <v>1935</v>
      </c>
      <c r="B278">
        <f t="shared" si="11"/>
        <v>37</v>
      </c>
      <c r="C278" t="s">
        <v>126</v>
      </c>
      <c r="D278" t="s">
        <v>126</v>
      </c>
      <c r="E278" t="s">
        <v>126</v>
      </c>
      <c r="F278" t="s">
        <v>126</v>
      </c>
      <c r="G278" t="str">
        <f>VLOOKUP($B278,'AREA DEFINITIONS, 1929-1975'!$A$2:$E$42,2,FALSE)</f>
        <v>3B</v>
      </c>
      <c r="H278" t="str">
        <f>VLOOKUP($B278,'AREA DEFINITIONS, 1929-1975'!$A$2:$E$42,3,FALSE)</f>
        <v>Shumagin</v>
      </c>
      <c r="I278" t="str">
        <f>VLOOKUP($B278,'AREA DEFINITIONS, 1929-1975'!$A$2:$E$42,4,FALSE)</f>
        <v>Shumagin</v>
      </c>
      <c r="J278" t="str">
        <f>VLOOKUP($B278,'AREA DEFINITIONS, 1929-1975'!$A$2:$E$42,5,FALSE)</f>
        <v>3B</v>
      </c>
      <c r="K278">
        <f>VLOOKUP($B278,'AREA DEFINITIONS, 1929-1975'!$A$2:$F$42,6,FALSE)</f>
        <v>0</v>
      </c>
      <c r="L278" t="str">
        <f t="shared" si="12"/>
        <v>NA</v>
      </c>
    </row>
    <row r="279" spans="1:12" x14ac:dyDescent="0.3">
      <c r="A279">
        <f t="shared" si="10"/>
        <v>1935</v>
      </c>
      <c r="B279">
        <f t="shared" si="11"/>
        <v>38</v>
      </c>
      <c r="C279" t="s">
        <v>126</v>
      </c>
      <c r="D279" t="s">
        <v>126</v>
      </c>
      <c r="E279" t="s">
        <v>126</v>
      </c>
      <c r="F279" t="s">
        <v>126</v>
      </c>
      <c r="G279" t="str">
        <f>VLOOKUP($B279,'AREA DEFINITIONS, 1929-1975'!$A$2:$E$42,2,FALSE)</f>
        <v>3B</v>
      </c>
      <c r="H279" t="str">
        <f>VLOOKUP($B279,'AREA DEFINITIONS, 1929-1975'!$A$2:$E$42,3,FALSE)</f>
        <v>Shumagin</v>
      </c>
      <c r="I279" t="str">
        <f>VLOOKUP($B279,'AREA DEFINITIONS, 1929-1975'!$A$2:$E$42,4,FALSE)</f>
        <v>Shumagin</v>
      </c>
      <c r="J279" t="str">
        <f>VLOOKUP($B279,'AREA DEFINITIONS, 1929-1975'!$A$2:$E$42,5,FALSE)</f>
        <v>3B</v>
      </c>
      <c r="K279">
        <f>VLOOKUP($B279,'AREA DEFINITIONS, 1929-1975'!$A$2:$F$42,6,FALSE)</f>
        <v>0</v>
      </c>
      <c r="L279" t="str">
        <f t="shared" si="12"/>
        <v>NA</v>
      </c>
    </row>
    <row r="280" spans="1:12" x14ac:dyDescent="0.3">
      <c r="A280">
        <f t="shared" si="10"/>
        <v>1935</v>
      </c>
      <c r="B280">
        <f t="shared" si="11"/>
        <v>39</v>
      </c>
      <c r="C280" t="s">
        <v>126</v>
      </c>
      <c r="D280" t="s">
        <v>126</v>
      </c>
      <c r="E280" t="s">
        <v>126</v>
      </c>
      <c r="F280" t="s">
        <v>126</v>
      </c>
      <c r="G280" t="str">
        <f>VLOOKUP($B280,'AREA DEFINITIONS, 1929-1975'!$A$2:$E$42,2,FALSE)</f>
        <v>3B</v>
      </c>
      <c r="H280" t="str">
        <f>VLOOKUP($B280,'AREA DEFINITIONS, 1929-1975'!$A$2:$E$42,3,FALSE)</f>
        <v>Aleutian</v>
      </c>
      <c r="I280" t="str">
        <f>VLOOKUP($B280,'AREA DEFINITIONS, 1929-1975'!$A$2:$E$42,4,FALSE)</f>
        <v>Aleutian</v>
      </c>
      <c r="J280" t="str">
        <f>VLOOKUP($B280,'AREA DEFINITIONS, 1929-1975'!$A$2:$E$42,5,FALSE)</f>
        <v>3B</v>
      </c>
      <c r="K280">
        <f>VLOOKUP($B280,'AREA DEFINITIONS, 1929-1975'!$A$2:$F$42,6,FALSE)</f>
        <v>0</v>
      </c>
      <c r="L280" t="str">
        <f t="shared" si="12"/>
        <v>NA</v>
      </c>
    </row>
    <row r="281" spans="1:12" x14ac:dyDescent="0.3">
      <c r="A281">
        <f t="shared" si="10"/>
        <v>1935</v>
      </c>
      <c r="B281">
        <f t="shared" si="11"/>
        <v>40</v>
      </c>
      <c r="C281" t="s">
        <v>126</v>
      </c>
      <c r="D281" t="s">
        <v>126</v>
      </c>
      <c r="E281" t="s">
        <v>126</v>
      </c>
      <c r="F281" t="s">
        <v>126</v>
      </c>
      <c r="G281" t="str">
        <f>VLOOKUP($B281,'AREA DEFINITIONS, 1929-1975'!$A$2:$E$42,2,FALSE)</f>
        <v>3B</v>
      </c>
      <c r="H281" t="str">
        <f>VLOOKUP($B281,'AREA DEFINITIONS, 1929-1975'!$A$2:$E$42,3,FALSE)</f>
        <v>Aleutian</v>
      </c>
      <c r="I281" t="str">
        <f>VLOOKUP($B281,'AREA DEFINITIONS, 1929-1975'!$A$2:$E$42,4,FALSE)</f>
        <v>Aleutian</v>
      </c>
      <c r="J281" t="str">
        <f>VLOOKUP($B281,'AREA DEFINITIONS, 1929-1975'!$A$2:$E$42,5,FALSE)</f>
        <v>3B</v>
      </c>
      <c r="K281">
        <f>VLOOKUP($B281,'AREA DEFINITIONS, 1929-1975'!$A$2:$F$42,6,FALSE)</f>
        <v>0</v>
      </c>
      <c r="L281" t="str">
        <f t="shared" si="12"/>
        <v>NA</v>
      </c>
    </row>
    <row r="282" spans="1:12" x14ac:dyDescent="0.3">
      <c r="A282">
        <f t="shared" si="10"/>
        <v>1935</v>
      </c>
      <c r="B282">
        <f t="shared" si="11"/>
        <v>41</v>
      </c>
      <c r="C282" t="s">
        <v>126</v>
      </c>
      <c r="D282" t="s">
        <v>126</v>
      </c>
      <c r="E282" t="s">
        <v>126</v>
      </c>
      <c r="F282" t="s">
        <v>126</v>
      </c>
      <c r="G282" t="str">
        <f>VLOOKUP($B282,'AREA DEFINITIONS, 1929-1975'!$A$2:$E$42,2,FALSE)</f>
        <v>3B</v>
      </c>
      <c r="H282" t="str">
        <f>VLOOKUP($B282,'AREA DEFINITIONS, 1929-1975'!$A$2:$E$42,3,FALSE)</f>
        <v>Aleutian</v>
      </c>
      <c r="I282" t="str">
        <f>VLOOKUP($B282,'AREA DEFINITIONS, 1929-1975'!$A$2:$E$42,4,FALSE)</f>
        <v>Aleutian</v>
      </c>
      <c r="J282" t="str">
        <f>VLOOKUP($B282,'AREA DEFINITIONS, 1929-1975'!$A$2:$E$42,5,FALSE)</f>
        <v>3B</v>
      </c>
      <c r="K282">
        <f>VLOOKUP($B282,'AREA DEFINITIONS, 1929-1975'!$A$2:$F$42,6,FALSE)</f>
        <v>0</v>
      </c>
      <c r="L282" t="str">
        <f t="shared" si="12"/>
        <v>NA</v>
      </c>
    </row>
    <row r="283" spans="1:12" x14ac:dyDescent="0.3">
      <c r="A283">
        <f t="shared" si="10"/>
        <v>1935</v>
      </c>
      <c r="B283" t="str">
        <f t="shared" si="11"/>
        <v>42+</v>
      </c>
      <c r="C283" t="s">
        <v>126</v>
      </c>
      <c r="D283" t="s">
        <v>126</v>
      </c>
      <c r="E283" t="s">
        <v>126</v>
      </c>
      <c r="F283" t="s">
        <v>126</v>
      </c>
      <c r="G283" t="str">
        <f>VLOOKUP($B283,'AREA DEFINITIONS, 1929-1975'!$A$2:$E$42,2,FALSE)</f>
        <v>3C</v>
      </c>
      <c r="H283" t="str">
        <f>VLOOKUP($B283,'AREA DEFINITIONS, 1929-1975'!$A$2:$E$42,3,FALSE)</f>
        <v>Aleutian</v>
      </c>
      <c r="I283" t="str">
        <f>VLOOKUP($B283,'AREA DEFINITIONS, 1929-1975'!$A$2:$E$42,4,FALSE)</f>
        <v>Aleutian</v>
      </c>
      <c r="J283" t="str">
        <f>VLOOKUP($B283,'AREA DEFINITIONS, 1929-1975'!$A$2:$E$42,5,FALSE)</f>
        <v>3C</v>
      </c>
      <c r="K283">
        <f>VLOOKUP($B283,'AREA DEFINITIONS, 1929-1975'!$A$2:$F$42,6,FALSE)</f>
        <v>0</v>
      </c>
      <c r="L283" t="str">
        <f t="shared" si="12"/>
        <v>NA</v>
      </c>
    </row>
    <row r="284" spans="1:12" x14ac:dyDescent="0.3">
      <c r="A284">
        <f t="shared" si="10"/>
        <v>1935</v>
      </c>
      <c r="B284" t="str">
        <f t="shared" si="11"/>
        <v>4A</v>
      </c>
      <c r="C284" t="s">
        <v>126</v>
      </c>
      <c r="D284" t="s">
        <v>126</v>
      </c>
      <c r="E284" t="s">
        <v>126</v>
      </c>
      <c r="F284" t="s">
        <v>126</v>
      </c>
      <c r="G284">
        <f>VLOOKUP($B284,'AREA DEFINITIONS, 1929-1975'!$A$2:$E$42,2,FALSE)</f>
        <v>4</v>
      </c>
      <c r="H284" t="str">
        <f>VLOOKUP($B284,'AREA DEFINITIONS, 1929-1975'!$A$2:$E$42,3,FALSE)</f>
        <v>Bering Sea</v>
      </c>
      <c r="I284" t="str">
        <f>VLOOKUP($B284,'AREA DEFINITIONS, 1929-1975'!$A$2:$E$42,4,FALSE)</f>
        <v>Bering Sea</v>
      </c>
      <c r="J284">
        <f>VLOOKUP($B284,'AREA DEFINITIONS, 1929-1975'!$A$2:$E$42,5,FALSE)</f>
        <v>4</v>
      </c>
      <c r="K284">
        <f>VLOOKUP($B284,'AREA DEFINITIONS, 1929-1975'!$A$2:$F$42,6,FALSE)</f>
        <v>0</v>
      </c>
      <c r="L284" t="str">
        <f t="shared" si="12"/>
        <v>NA</v>
      </c>
    </row>
    <row r="285" spans="1:12" x14ac:dyDescent="0.3">
      <c r="A285">
        <f t="shared" si="10"/>
        <v>1935</v>
      </c>
      <c r="B285" t="str">
        <f t="shared" si="11"/>
        <v>4B</v>
      </c>
      <c r="C285" t="s">
        <v>126</v>
      </c>
      <c r="D285" t="s">
        <v>126</v>
      </c>
      <c r="E285" t="s">
        <v>126</v>
      </c>
      <c r="F285" t="s">
        <v>126</v>
      </c>
      <c r="G285">
        <f>VLOOKUP($B285,'AREA DEFINITIONS, 1929-1975'!$A$2:$E$42,2,FALSE)</f>
        <v>4</v>
      </c>
      <c r="H285" t="str">
        <f>VLOOKUP($B285,'AREA DEFINITIONS, 1929-1975'!$A$2:$E$42,3,FALSE)</f>
        <v>Bering Sea</v>
      </c>
      <c r="I285" t="str">
        <f>VLOOKUP($B285,'AREA DEFINITIONS, 1929-1975'!$A$2:$E$42,4,FALSE)</f>
        <v>Bering Sea</v>
      </c>
      <c r="J285">
        <f>VLOOKUP($B285,'AREA DEFINITIONS, 1929-1975'!$A$2:$E$42,5,FALSE)</f>
        <v>4</v>
      </c>
      <c r="K285">
        <f>VLOOKUP($B285,'AREA DEFINITIONS, 1929-1975'!$A$2:$F$42,6,FALSE)</f>
        <v>0</v>
      </c>
      <c r="L285" t="str">
        <f t="shared" si="12"/>
        <v>NA</v>
      </c>
    </row>
    <row r="286" spans="1:12" x14ac:dyDescent="0.3">
      <c r="A286">
        <f t="shared" si="10"/>
        <v>1935</v>
      </c>
      <c r="B286" t="str">
        <f t="shared" si="11"/>
        <v>4C</v>
      </c>
      <c r="C286" t="s">
        <v>126</v>
      </c>
      <c r="D286" t="s">
        <v>126</v>
      </c>
      <c r="E286" t="s">
        <v>126</v>
      </c>
      <c r="F286" t="s">
        <v>126</v>
      </c>
      <c r="G286">
        <f>VLOOKUP($B286,'AREA DEFINITIONS, 1929-1975'!$A$2:$E$42,2,FALSE)</f>
        <v>4</v>
      </c>
      <c r="H286" t="str">
        <f>VLOOKUP($B286,'AREA DEFINITIONS, 1929-1975'!$A$2:$E$42,3,FALSE)</f>
        <v>Bering Sea</v>
      </c>
      <c r="I286" t="str">
        <f>VLOOKUP($B286,'AREA DEFINITIONS, 1929-1975'!$A$2:$E$42,4,FALSE)</f>
        <v>Bering Sea</v>
      </c>
      <c r="J286">
        <f>VLOOKUP($B286,'AREA DEFINITIONS, 1929-1975'!$A$2:$E$42,5,FALSE)</f>
        <v>4</v>
      </c>
      <c r="K286">
        <f>VLOOKUP($B286,'AREA DEFINITIONS, 1929-1975'!$A$2:$F$42,6,FALSE)</f>
        <v>0</v>
      </c>
      <c r="L286" t="str">
        <f t="shared" si="12"/>
        <v>NA</v>
      </c>
    </row>
    <row r="287" spans="1:12" x14ac:dyDescent="0.3">
      <c r="A287">
        <f t="shared" si="10"/>
        <v>1935</v>
      </c>
      <c r="B287" t="str">
        <f t="shared" si="11"/>
        <v>4DE</v>
      </c>
      <c r="C287" t="s">
        <v>126</v>
      </c>
      <c r="D287" t="s">
        <v>126</v>
      </c>
      <c r="E287" t="s">
        <v>126</v>
      </c>
      <c r="F287" t="s">
        <v>126</v>
      </c>
      <c r="G287">
        <f>VLOOKUP($B287,'AREA DEFINITIONS, 1929-1975'!$A$2:$E$42,2,FALSE)</f>
        <v>4</v>
      </c>
      <c r="H287" t="str">
        <f>VLOOKUP($B287,'AREA DEFINITIONS, 1929-1975'!$A$2:$E$42,3,FALSE)</f>
        <v>Bering Sea</v>
      </c>
      <c r="I287" t="str">
        <f>VLOOKUP($B287,'AREA DEFINITIONS, 1929-1975'!$A$2:$E$42,4,FALSE)</f>
        <v>Bering Sea</v>
      </c>
      <c r="J287">
        <f>VLOOKUP($B287,'AREA DEFINITIONS, 1929-1975'!$A$2:$E$42,5,FALSE)</f>
        <v>4</v>
      </c>
      <c r="K287">
        <f>VLOOKUP($B287,'AREA DEFINITIONS, 1929-1975'!$A$2:$F$42,6,FALSE)</f>
        <v>0</v>
      </c>
      <c r="L287" t="str">
        <f t="shared" si="12"/>
        <v>NA</v>
      </c>
    </row>
    <row r="288" spans="1:12" x14ac:dyDescent="0.3">
      <c r="A288">
        <f t="shared" si="10"/>
        <v>1935</v>
      </c>
      <c r="B288" t="str">
        <f t="shared" si="11"/>
        <v>4DW</v>
      </c>
      <c r="C288" t="s">
        <v>126</v>
      </c>
      <c r="D288" t="s">
        <v>126</v>
      </c>
      <c r="E288" t="s">
        <v>126</v>
      </c>
      <c r="F288" t="s">
        <v>126</v>
      </c>
      <c r="G288">
        <f>VLOOKUP($B288,'AREA DEFINITIONS, 1929-1975'!$A$2:$E$42,2,FALSE)</f>
        <v>4</v>
      </c>
      <c r="H288" t="str">
        <f>VLOOKUP($B288,'AREA DEFINITIONS, 1929-1975'!$A$2:$E$42,3,FALSE)</f>
        <v>Bering Sea</v>
      </c>
      <c r="I288" t="str">
        <f>VLOOKUP($B288,'AREA DEFINITIONS, 1929-1975'!$A$2:$E$42,4,FALSE)</f>
        <v>Bering Sea</v>
      </c>
      <c r="J288">
        <f>VLOOKUP($B288,'AREA DEFINITIONS, 1929-1975'!$A$2:$E$42,5,FALSE)</f>
        <v>4</v>
      </c>
      <c r="K288">
        <f>VLOOKUP($B288,'AREA DEFINITIONS, 1929-1975'!$A$2:$F$42,6,FALSE)</f>
        <v>0</v>
      </c>
      <c r="L288" t="str">
        <f t="shared" si="12"/>
        <v>NA</v>
      </c>
    </row>
    <row r="289" spans="1:12" x14ac:dyDescent="0.3">
      <c r="A289">
        <f t="shared" si="10"/>
        <v>1935</v>
      </c>
      <c r="B289" t="str">
        <f t="shared" si="11"/>
        <v>4E</v>
      </c>
      <c r="C289" t="s">
        <v>126</v>
      </c>
      <c r="D289" t="s">
        <v>126</v>
      </c>
      <c r="E289" t="s">
        <v>126</v>
      </c>
      <c r="F289" t="s">
        <v>126</v>
      </c>
      <c r="G289">
        <f>VLOOKUP($B289,'AREA DEFINITIONS, 1929-1975'!$A$2:$E$42,2,FALSE)</f>
        <v>4</v>
      </c>
      <c r="H289" t="str">
        <f>VLOOKUP($B289,'AREA DEFINITIONS, 1929-1975'!$A$2:$E$42,3,FALSE)</f>
        <v>Bering Sea</v>
      </c>
      <c r="I289" t="str">
        <f>VLOOKUP($B289,'AREA DEFINITIONS, 1929-1975'!$A$2:$E$42,4,FALSE)</f>
        <v>Bering Sea</v>
      </c>
      <c r="J289">
        <f>VLOOKUP($B289,'AREA DEFINITIONS, 1929-1975'!$A$2:$E$42,5,FALSE)</f>
        <v>4</v>
      </c>
      <c r="K289">
        <f>VLOOKUP($B289,'AREA DEFINITIONS, 1929-1975'!$A$2:$F$42,6,FALSE)</f>
        <v>0</v>
      </c>
      <c r="L289" t="str">
        <f t="shared" si="12"/>
        <v>NA</v>
      </c>
    </row>
    <row r="290" spans="1:12" x14ac:dyDescent="0.3">
      <c r="A290">
        <f t="shared" si="10"/>
        <v>1936</v>
      </c>
      <c r="B290" t="str">
        <f t="shared" si="11"/>
        <v>14-O</v>
      </c>
      <c r="C290">
        <v>484</v>
      </c>
      <c r="D290">
        <v>58.3</v>
      </c>
      <c r="E290">
        <v>83</v>
      </c>
      <c r="F290">
        <v>71</v>
      </c>
      <c r="G290">
        <f>VLOOKUP($B290,'AREA DEFINITIONS, 1929-1975'!$A$2:$E$42,2,FALSE)</f>
        <v>2</v>
      </c>
      <c r="H290" t="str">
        <f>VLOOKUP($B290,'AREA DEFINITIONS, 1929-1975'!$A$2:$E$42,3,FALSE)</f>
        <v>SE Alaska</v>
      </c>
      <c r="I290" t="str">
        <f>VLOOKUP($B290,'AREA DEFINITIONS, 1929-1975'!$A$2:$E$42,4,FALSE)</f>
        <v>SE-O</v>
      </c>
      <c r="J290" t="str">
        <f>VLOOKUP($B290,'AREA DEFINITIONS, 1929-1975'!$A$2:$E$42,5,FALSE)</f>
        <v>2C</v>
      </c>
      <c r="K290">
        <f>VLOOKUP($B290,'AREA DEFINITIONS, 1929-1975'!$A$2:$F$42,6,FALSE)</f>
        <v>0</v>
      </c>
      <c r="L290">
        <f t="shared" si="12"/>
        <v>321.86</v>
      </c>
    </row>
    <row r="291" spans="1:12" x14ac:dyDescent="0.3">
      <c r="A291">
        <f t="shared" si="10"/>
        <v>1936</v>
      </c>
      <c r="B291" t="str">
        <f t="shared" si="11"/>
        <v>14-I</v>
      </c>
      <c r="C291">
        <v>1003</v>
      </c>
      <c r="D291">
        <v>78.400000000000006</v>
      </c>
      <c r="E291">
        <v>128</v>
      </c>
      <c r="F291">
        <v>19</v>
      </c>
      <c r="G291">
        <f>VLOOKUP($B291,'AREA DEFINITIONS, 1929-1975'!$A$2:$E$42,2,FALSE)</f>
        <v>2</v>
      </c>
      <c r="H291" t="str">
        <f>VLOOKUP($B291,'AREA DEFINITIONS, 1929-1975'!$A$2:$E$42,3,FALSE)</f>
        <v>SE Alaska</v>
      </c>
      <c r="I291" t="str">
        <f>VLOOKUP($B291,'AREA DEFINITIONS, 1929-1975'!$A$2:$E$42,4,FALSE)</f>
        <v>SE-I</v>
      </c>
      <c r="J291" t="str">
        <f>VLOOKUP($B291,'AREA DEFINITIONS, 1929-1975'!$A$2:$E$42,5,FALSE)</f>
        <v>2C</v>
      </c>
      <c r="K291">
        <f>VLOOKUP($B291,'AREA DEFINITIONS, 1929-1975'!$A$2:$F$42,6,FALSE)</f>
        <v>0</v>
      </c>
      <c r="L291">
        <f t="shared" si="12"/>
        <v>666.995</v>
      </c>
    </row>
    <row r="292" spans="1:12" x14ac:dyDescent="0.3">
      <c r="A292">
        <f t="shared" si="10"/>
        <v>1936</v>
      </c>
      <c r="B292" t="str">
        <f t="shared" si="11"/>
        <v>15-O</v>
      </c>
      <c r="C292">
        <v>1696</v>
      </c>
      <c r="D292">
        <v>65.5</v>
      </c>
      <c r="E292">
        <v>259</v>
      </c>
      <c r="F292">
        <v>57</v>
      </c>
      <c r="G292">
        <f>VLOOKUP($B292,'AREA DEFINITIONS, 1929-1975'!$A$2:$E$42,2,FALSE)</f>
        <v>2</v>
      </c>
      <c r="H292" t="str">
        <f>VLOOKUP($B292,'AREA DEFINITIONS, 1929-1975'!$A$2:$E$42,3,FALSE)</f>
        <v>SE Alaska</v>
      </c>
      <c r="I292" t="str">
        <f>VLOOKUP($B292,'AREA DEFINITIONS, 1929-1975'!$A$2:$E$42,4,FALSE)</f>
        <v>SE-O</v>
      </c>
      <c r="J292" t="str">
        <f>VLOOKUP($B292,'AREA DEFINITIONS, 1929-1975'!$A$2:$E$42,5,FALSE)</f>
        <v>2C</v>
      </c>
      <c r="K292">
        <f>VLOOKUP($B292,'AREA DEFINITIONS, 1929-1975'!$A$2:$F$42,6,FALSE)</f>
        <v>0</v>
      </c>
      <c r="L292">
        <f t="shared" si="12"/>
        <v>1127.8400000000001</v>
      </c>
    </row>
    <row r="293" spans="1:12" x14ac:dyDescent="0.3">
      <c r="A293">
        <f t="shared" si="10"/>
        <v>1936</v>
      </c>
      <c r="B293" t="str">
        <f t="shared" si="11"/>
        <v>15-I</v>
      </c>
      <c r="C293">
        <v>535</v>
      </c>
      <c r="D293">
        <v>70.599999999999994</v>
      </c>
      <c r="E293">
        <v>76</v>
      </c>
      <c r="F293">
        <v>31</v>
      </c>
      <c r="G293">
        <f>VLOOKUP($B293,'AREA DEFINITIONS, 1929-1975'!$A$2:$E$42,2,FALSE)</f>
        <v>2</v>
      </c>
      <c r="H293" t="str">
        <f>VLOOKUP($B293,'AREA DEFINITIONS, 1929-1975'!$A$2:$E$42,3,FALSE)</f>
        <v>SE Alaska</v>
      </c>
      <c r="I293" t="str">
        <f>VLOOKUP($B293,'AREA DEFINITIONS, 1929-1975'!$A$2:$E$42,4,FALSE)</f>
        <v>SE-I</v>
      </c>
      <c r="J293" t="str">
        <f>VLOOKUP($B293,'AREA DEFINITIONS, 1929-1975'!$A$2:$E$42,5,FALSE)</f>
        <v>2C</v>
      </c>
      <c r="K293">
        <f>VLOOKUP($B293,'AREA DEFINITIONS, 1929-1975'!$A$2:$F$42,6,FALSE)</f>
        <v>0</v>
      </c>
      <c r="L293">
        <f t="shared" si="12"/>
        <v>355.77500000000009</v>
      </c>
    </row>
    <row r="294" spans="1:12" x14ac:dyDescent="0.3">
      <c r="A294">
        <f t="shared" si="10"/>
        <v>1936</v>
      </c>
      <c r="B294" t="str">
        <f t="shared" si="11"/>
        <v>16-O</v>
      </c>
      <c r="C294">
        <v>1101</v>
      </c>
      <c r="D294">
        <v>68.400000000000006</v>
      </c>
      <c r="E294">
        <v>161</v>
      </c>
      <c r="F294">
        <v>59</v>
      </c>
      <c r="G294">
        <f>VLOOKUP($B294,'AREA DEFINITIONS, 1929-1975'!$A$2:$E$42,2,FALSE)</f>
        <v>2</v>
      </c>
      <c r="H294" t="str">
        <f>VLOOKUP($B294,'AREA DEFINITIONS, 1929-1975'!$A$2:$E$42,3,FALSE)</f>
        <v>SE Alaska</v>
      </c>
      <c r="I294" t="str">
        <f>VLOOKUP($B294,'AREA DEFINITIONS, 1929-1975'!$A$2:$E$42,4,FALSE)</f>
        <v>SE-O</v>
      </c>
      <c r="J294" t="str">
        <f>VLOOKUP($B294,'AREA DEFINITIONS, 1929-1975'!$A$2:$E$42,5,FALSE)</f>
        <v>2C</v>
      </c>
      <c r="K294">
        <f>VLOOKUP($B294,'AREA DEFINITIONS, 1929-1975'!$A$2:$F$42,6,FALSE)</f>
        <v>0</v>
      </c>
      <c r="L294">
        <f t="shared" si="12"/>
        <v>732.16500000000008</v>
      </c>
    </row>
    <row r="295" spans="1:12" x14ac:dyDescent="0.3">
      <c r="A295">
        <f t="shared" si="10"/>
        <v>1936</v>
      </c>
      <c r="B295" t="str">
        <f t="shared" si="11"/>
        <v>16-I</v>
      </c>
      <c r="C295">
        <v>1379</v>
      </c>
      <c r="D295">
        <v>59</v>
      </c>
      <c r="E295">
        <v>234</v>
      </c>
      <c r="F295">
        <v>59</v>
      </c>
      <c r="G295">
        <f>VLOOKUP($B295,'AREA DEFINITIONS, 1929-1975'!$A$2:$E$42,2,FALSE)</f>
        <v>2</v>
      </c>
      <c r="H295" t="str">
        <f>VLOOKUP($B295,'AREA DEFINITIONS, 1929-1975'!$A$2:$E$42,3,FALSE)</f>
        <v>SE Alaska</v>
      </c>
      <c r="I295" t="str">
        <f>VLOOKUP($B295,'AREA DEFINITIONS, 1929-1975'!$A$2:$E$42,4,FALSE)</f>
        <v>SE-I</v>
      </c>
      <c r="J295" t="str">
        <f>VLOOKUP($B295,'AREA DEFINITIONS, 1929-1975'!$A$2:$E$42,5,FALSE)</f>
        <v>2C</v>
      </c>
      <c r="K295">
        <f>VLOOKUP($B295,'AREA DEFINITIONS, 1929-1975'!$A$2:$F$42,6,FALSE)</f>
        <v>0</v>
      </c>
      <c r="L295">
        <f t="shared" si="12"/>
        <v>917.03500000000008</v>
      </c>
    </row>
    <row r="296" spans="1:12" x14ac:dyDescent="0.3">
      <c r="A296">
        <f t="shared" si="10"/>
        <v>1936</v>
      </c>
      <c r="B296" t="str">
        <f t="shared" si="11"/>
        <v>17-O</v>
      </c>
      <c r="C296">
        <v>485</v>
      </c>
      <c r="D296">
        <v>55.7</v>
      </c>
      <c r="E296">
        <v>87</v>
      </c>
      <c r="F296">
        <v>41</v>
      </c>
      <c r="G296">
        <f>VLOOKUP($B296,'AREA DEFINITIONS, 1929-1975'!$A$2:$E$42,2,FALSE)</f>
        <v>2</v>
      </c>
      <c r="H296" t="str">
        <f>VLOOKUP($B296,'AREA DEFINITIONS, 1929-1975'!$A$2:$E$42,3,FALSE)</f>
        <v>SE Alaska</v>
      </c>
      <c r="I296" t="str">
        <f>VLOOKUP($B296,'AREA DEFINITIONS, 1929-1975'!$A$2:$E$42,4,FALSE)</f>
        <v>SE-O</v>
      </c>
      <c r="J296" t="str">
        <f>VLOOKUP($B296,'AREA DEFINITIONS, 1929-1975'!$A$2:$E$42,5,FALSE)</f>
        <v>2C</v>
      </c>
      <c r="K296">
        <f>VLOOKUP($B296,'AREA DEFINITIONS, 1929-1975'!$A$2:$F$42,6,FALSE)</f>
        <v>0</v>
      </c>
      <c r="L296">
        <f t="shared" si="12"/>
        <v>322.52500000000009</v>
      </c>
    </row>
    <row r="297" spans="1:12" x14ac:dyDescent="0.3">
      <c r="A297">
        <f t="shared" si="10"/>
        <v>1936</v>
      </c>
      <c r="B297" t="str">
        <f t="shared" si="11"/>
        <v>17-I</v>
      </c>
      <c r="C297">
        <v>578</v>
      </c>
      <c r="D297">
        <v>49.5</v>
      </c>
      <c r="E297">
        <v>117</v>
      </c>
      <c r="F297">
        <v>45</v>
      </c>
      <c r="G297">
        <f>VLOOKUP($B297,'AREA DEFINITIONS, 1929-1975'!$A$2:$E$42,2,FALSE)</f>
        <v>2</v>
      </c>
      <c r="H297" t="str">
        <f>VLOOKUP($B297,'AREA DEFINITIONS, 1929-1975'!$A$2:$E$42,3,FALSE)</f>
        <v>SE Alaska</v>
      </c>
      <c r="I297" t="str">
        <f>VLOOKUP($B297,'AREA DEFINITIONS, 1929-1975'!$A$2:$E$42,4,FALSE)</f>
        <v>SE-I</v>
      </c>
      <c r="J297" t="str">
        <f>VLOOKUP($B297,'AREA DEFINITIONS, 1929-1975'!$A$2:$E$42,5,FALSE)</f>
        <v>2C</v>
      </c>
      <c r="K297">
        <f>VLOOKUP($B297,'AREA DEFINITIONS, 1929-1975'!$A$2:$F$42,6,FALSE)</f>
        <v>0</v>
      </c>
      <c r="L297">
        <f t="shared" si="12"/>
        <v>384.37</v>
      </c>
    </row>
    <row r="298" spans="1:12" x14ac:dyDescent="0.3">
      <c r="A298">
        <f t="shared" si="10"/>
        <v>1936</v>
      </c>
      <c r="B298" t="str">
        <f t="shared" si="11"/>
        <v>18-O</v>
      </c>
      <c r="C298">
        <v>58</v>
      </c>
      <c r="D298">
        <v>69.2</v>
      </c>
      <c r="E298">
        <v>8</v>
      </c>
      <c r="F298">
        <v>100</v>
      </c>
      <c r="G298">
        <f>VLOOKUP($B298,'AREA DEFINITIONS, 1929-1975'!$A$2:$E$42,2,FALSE)</f>
        <v>2</v>
      </c>
      <c r="H298" t="str">
        <f>VLOOKUP($B298,'AREA DEFINITIONS, 1929-1975'!$A$2:$E$42,3,FALSE)</f>
        <v>SE Alaska</v>
      </c>
      <c r="I298" t="str">
        <f>VLOOKUP($B298,'AREA DEFINITIONS, 1929-1975'!$A$2:$E$42,4,FALSE)</f>
        <v>SE-O</v>
      </c>
      <c r="J298" t="str">
        <f>VLOOKUP($B298,'AREA DEFINITIONS, 1929-1975'!$A$2:$E$42,5,FALSE)</f>
        <v>2C</v>
      </c>
      <c r="K298">
        <f>VLOOKUP($B298,'AREA DEFINITIONS, 1929-1975'!$A$2:$F$42,6,FALSE)</f>
        <v>0</v>
      </c>
      <c r="L298">
        <f t="shared" si="12"/>
        <v>38.57</v>
      </c>
    </row>
    <row r="299" spans="1:12" x14ac:dyDescent="0.3">
      <c r="A299">
        <f t="shared" si="10"/>
        <v>1936</v>
      </c>
      <c r="B299" t="str">
        <f t="shared" si="11"/>
        <v>18-I</v>
      </c>
      <c r="C299">
        <v>1434</v>
      </c>
      <c r="D299">
        <v>78.900000000000006</v>
      </c>
      <c r="E299">
        <v>182</v>
      </c>
      <c r="F299">
        <v>57</v>
      </c>
      <c r="G299">
        <f>VLOOKUP($B299,'AREA DEFINITIONS, 1929-1975'!$A$2:$E$42,2,FALSE)</f>
        <v>2</v>
      </c>
      <c r="H299" t="str">
        <f>VLOOKUP($B299,'AREA DEFINITIONS, 1929-1975'!$A$2:$E$42,3,FALSE)</f>
        <v>SE Alaska</v>
      </c>
      <c r="I299" t="str">
        <f>VLOOKUP($B299,'AREA DEFINITIONS, 1929-1975'!$A$2:$E$42,4,FALSE)</f>
        <v>SE-I</v>
      </c>
      <c r="J299" t="str">
        <f>VLOOKUP($B299,'AREA DEFINITIONS, 1929-1975'!$A$2:$E$42,5,FALSE)</f>
        <v>2C</v>
      </c>
      <c r="K299">
        <f>VLOOKUP($B299,'AREA DEFINITIONS, 1929-1975'!$A$2:$F$42,6,FALSE)</f>
        <v>0</v>
      </c>
      <c r="L299">
        <f t="shared" si="12"/>
        <v>953.61</v>
      </c>
    </row>
    <row r="300" spans="1:12" x14ac:dyDescent="0.3">
      <c r="A300">
        <f t="shared" si="10"/>
        <v>1936</v>
      </c>
      <c r="B300" t="str">
        <f t="shared" si="11"/>
        <v>18W</v>
      </c>
      <c r="C300">
        <v>3016</v>
      </c>
      <c r="D300">
        <v>81.5</v>
      </c>
      <c r="E300">
        <v>370</v>
      </c>
      <c r="F300">
        <v>69</v>
      </c>
      <c r="G300" t="str">
        <f>VLOOKUP($B300,'AREA DEFINITIONS, 1929-1975'!$A$2:$E$42,2,FALSE)</f>
        <v>3A</v>
      </c>
      <c r="H300" t="str">
        <f>VLOOKUP($B300,'AREA DEFINITIONS, 1929-1975'!$A$2:$E$42,3,FALSE)</f>
        <v>Yakutat</v>
      </c>
      <c r="I300" t="str">
        <f>VLOOKUP($B300,'AREA DEFINITIONS, 1929-1975'!$A$2:$E$42,4,FALSE)</f>
        <v>Yakutat</v>
      </c>
      <c r="J300" t="str">
        <f>VLOOKUP($B300,'AREA DEFINITIONS, 1929-1975'!$A$2:$E$42,5,FALSE)</f>
        <v>3A</v>
      </c>
      <c r="K300">
        <f>VLOOKUP($B300,'AREA DEFINITIONS, 1929-1975'!$A$2:$F$42,6,FALSE)</f>
        <v>0</v>
      </c>
      <c r="L300">
        <f t="shared" si="12"/>
        <v>2005.64</v>
      </c>
    </row>
    <row r="301" spans="1:12" x14ac:dyDescent="0.3">
      <c r="A301">
        <f t="shared" ref="A301:A364" si="13">A260+1</f>
        <v>1936</v>
      </c>
      <c r="B301">
        <f t="shared" ref="B301:B364" si="14">B260</f>
        <v>19</v>
      </c>
      <c r="C301">
        <v>1651</v>
      </c>
      <c r="D301">
        <v>80.900000000000006</v>
      </c>
      <c r="E301">
        <v>204</v>
      </c>
      <c r="F301">
        <v>92</v>
      </c>
      <c r="G301" t="str">
        <f>VLOOKUP($B301,'AREA DEFINITIONS, 1929-1975'!$A$2:$E$42,2,FALSE)</f>
        <v>3A</v>
      </c>
      <c r="H301" t="str">
        <f>VLOOKUP($B301,'AREA DEFINITIONS, 1929-1975'!$A$2:$E$42,3,FALSE)</f>
        <v>Yakutat</v>
      </c>
      <c r="I301" t="str">
        <f>VLOOKUP($B301,'AREA DEFINITIONS, 1929-1975'!$A$2:$E$42,4,FALSE)</f>
        <v>Yakutat</v>
      </c>
      <c r="J301" t="str">
        <f>VLOOKUP($B301,'AREA DEFINITIONS, 1929-1975'!$A$2:$E$42,5,FALSE)</f>
        <v>3A</v>
      </c>
      <c r="K301">
        <f>VLOOKUP($B301,'AREA DEFINITIONS, 1929-1975'!$A$2:$F$42,6,FALSE)</f>
        <v>0</v>
      </c>
      <c r="L301">
        <f t="shared" si="12"/>
        <v>1097.915</v>
      </c>
    </row>
    <row r="302" spans="1:12" x14ac:dyDescent="0.3">
      <c r="A302">
        <f t="shared" si="13"/>
        <v>1936</v>
      </c>
      <c r="B302">
        <f t="shared" si="14"/>
        <v>20</v>
      </c>
      <c r="C302">
        <v>1684</v>
      </c>
      <c r="D302">
        <v>74.2</v>
      </c>
      <c r="E302">
        <v>227</v>
      </c>
      <c r="F302">
        <v>86</v>
      </c>
      <c r="G302" t="str">
        <f>VLOOKUP($B302,'AREA DEFINITIONS, 1929-1975'!$A$2:$E$42,2,FALSE)</f>
        <v>3A</v>
      </c>
      <c r="H302" t="str">
        <f>VLOOKUP($B302,'AREA DEFINITIONS, 1929-1975'!$A$2:$E$42,3,FALSE)</f>
        <v>Yakutat</v>
      </c>
      <c r="I302" t="str">
        <f>VLOOKUP($B302,'AREA DEFINITIONS, 1929-1975'!$A$2:$E$42,4,FALSE)</f>
        <v>Yakutat</v>
      </c>
      <c r="J302" t="str">
        <f>VLOOKUP($B302,'AREA DEFINITIONS, 1929-1975'!$A$2:$E$42,5,FALSE)</f>
        <v>3A</v>
      </c>
      <c r="K302">
        <f>VLOOKUP($B302,'AREA DEFINITIONS, 1929-1975'!$A$2:$F$42,6,FALSE)</f>
        <v>0</v>
      </c>
      <c r="L302">
        <f t="shared" si="12"/>
        <v>1119.8600000000004</v>
      </c>
    </row>
    <row r="303" spans="1:12" x14ac:dyDescent="0.3">
      <c r="A303">
        <f t="shared" si="13"/>
        <v>1936</v>
      </c>
      <c r="B303">
        <f t="shared" si="14"/>
        <v>21</v>
      </c>
      <c r="C303">
        <v>897</v>
      </c>
      <c r="D303">
        <v>81.2</v>
      </c>
      <c r="E303">
        <v>110</v>
      </c>
      <c r="F303">
        <v>76</v>
      </c>
      <c r="G303" t="str">
        <f>VLOOKUP($B303,'AREA DEFINITIONS, 1929-1975'!$A$2:$E$42,2,FALSE)</f>
        <v>3A</v>
      </c>
      <c r="H303" t="str">
        <f>VLOOKUP($B303,'AREA DEFINITIONS, 1929-1975'!$A$2:$E$42,3,FALSE)</f>
        <v>Yakutat</v>
      </c>
      <c r="I303" t="str">
        <f>VLOOKUP($B303,'AREA DEFINITIONS, 1929-1975'!$A$2:$E$42,4,FALSE)</f>
        <v>Yakutat</v>
      </c>
      <c r="J303" t="str">
        <f>VLOOKUP($B303,'AREA DEFINITIONS, 1929-1975'!$A$2:$E$42,5,FALSE)</f>
        <v>3A</v>
      </c>
      <c r="K303">
        <f>VLOOKUP($B303,'AREA DEFINITIONS, 1929-1975'!$A$2:$F$42,6,FALSE)</f>
        <v>0</v>
      </c>
      <c r="L303">
        <f t="shared" si="12"/>
        <v>596.505</v>
      </c>
    </row>
    <row r="304" spans="1:12" x14ac:dyDescent="0.3">
      <c r="A304">
        <f t="shared" si="13"/>
        <v>1936</v>
      </c>
      <c r="B304">
        <f t="shared" si="14"/>
        <v>22</v>
      </c>
      <c r="C304">
        <v>1182</v>
      </c>
      <c r="D304">
        <v>104.6</v>
      </c>
      <c r="E304">
        <v>113</v>
      </c>
      <c r="F304">
        <v>76</v>
      </c>
      <c r="G304" t="str">
        <f>VLOOKUP($B304,'AREA DEFINITIONS, 1929-1975'!$A$2:$E$42,2,FALSE)</f>
        <v>3A</v>
      </c>
      <c r="H304" t="str">
        <f>VLOOKUP($B304,'AREA DEFINITIONS, 1929-1975'!$A$2:$E$42,3,FALSE)</f>
        <v>Yakutat</v>
      </c>
      <c r="I304" t="str">
        <f>VLOOKUP($B304,'AREA DEFINITIONS, 1929-1975'!$A$2:$E$42,4,FALSE)</f>
        <v>Yakutat</v>
      </c>
      <c r="J304" t="str">
        <f>VLOOKUP($B304,'AREA DEFINITIONS, 1929-1975'!$A$2:$E$42,5,FALSE)</f>
        <v>3A</v>
      </c>
      <c r="K304">
        <f>VLOOKUP($B304,'AREA DEFINITIONS, 1929-1975'!$A$2:$F$42,6,FALSE)</f>
        <v>0</v>
      </c>
      <c r="L304">
        <f t="shared" si="12"/>
        <v>786.03000000000009</v>
      </c>
    </row>
    <row r="305" spans="1:12" x14ac:dyDescent="0.3">
      <c r="A305">
        <f t="shared" si="13"/>
        <v>1936</v>
      </c>
      <c r="B305">
        <f t="shared" si="14"/>
        <v>23</v>
      </c>
      <c r="C305">
        <v>614</v>
      </c>
      <c r="D305">
        <v>115.5</v>
      </c>
      <c r="E305">
        <v>53</v>
      </c>
      <c r="F305">
        <v>84</v>
      </c>
      <c r="G305" t="str">
        <f>VLOOKUP($B305,'AREA DEFINITIONS, 1929-1975'!$A$2:$E$42,2,FALSE)</f>
        <v>3A</v>
      </c>
      <c r="H305" t="str">
        <f>VLOOKUP($B305,'AREA DEFINITIONS, 1929-1975'!$A$2:$E$42,3,FALSE)</f>
        <v>Yakutat</v>
      </c>
      <c r="I305" t="str">
        <f>VLOOKUP($B305,'AREA DEFINITIONS, 1929-1975'!$A$2:$E$42,4,FALSE)</f>
        <v>Yakutat</v>
      </c>
      <c r="J305" t="str">
        <f>VLOOKUP($B305,'AREA DEFINITIONS, 1929-1975'!$A$2:$E$42,5,FALSE)</f>
        <v>3A</v>
      </c>
      <c r="K305" t="str">
        <f>VLOOKUP($B305,'AREA DEFINITIONS, 1929-1975'!$A$2:$F$42,6,FALSE)</f>
        <v>POW</v>
      </c>
      <c r="L305">
        <f t="shared" si="12"/>
        <v>408.31</v>
      </c>
    </row>
    <row r="306" spans="1:12" x14ac:dyDescent="0.3">
      <c r="A306">
        <f t="shared" si="13"/>
        <v>1936</v>
      </c>
      <c r="B306">
        <f t="shared" si="14"/>
        <v>24</v>
      </c>
      <c r="C306">
        <v>1532</v>
      </c>
      <c r="D306">
        <v>98.8</v>
      </c>
      <c r="E306">
        <v>155</v>
      </c>
      <c r="F306">
        <v>81</v>
      </c>
      <c r="G306" t="str">
        <f>VLOOKUP($B306,'AREA DEFINITIONS, 1929-1975'!$A$2:$E$42,2,FALSE)</f>
        <v>3A</v>
      </c>
      <c r="H306" t="str">
        <f>VLOOKUP($B306,'AREA DEFINITIONS, 1929-1975'!$A$2:$E$42,3,FALSE)</f>
        <v>Kodiak</v>
      </c>
      <c r="I306" t="str">
        <f>VLOOKUP($B306,'AREA DEFINITIONS, 1929-1975'!$A$2:$E$42,4,FALSE)</f>
        <v>Kodiak</v>
      </c>
      <c r="J306" t="str">
        <f>VLOOKUP($B306,'AREA DEFINITIONS, 1929-1975'!$A$2:$E$42,5,FALSE)</f>
        <v>3A</v>
      </c>
      <c r="K306" t="str">
        <f>VLOOKUP($B306,'AREA DEFINITIONS, 1929-1975'!$A$2:$F$42,6,FALSE)</f>
        <v>POW</v>
      </c>
      <c r="L306">
        <f t="shared" si="12"/>
        <v>1018.7800000000001</v>
      </c>
    </row>
    <row r="307" spans="1:12" x14ac:dyDescent="0.3">
      <c r="A307">
        <f t="shared" si="13"/>
        <v>1936</v>
      </c>
      <c r="B307">
        <f t="shared" si="14"/>
        <v>25</v>
      </c>
      <c r="C307">
        <v>3112</v>
      </c>
      <c r="D307">
        <v>105.1</v>
      </c>
      <c r="E307">
        <v>296</v>
      </c>
      <c r="F307">
        <v>84</v>
      </c>
      <c r="G307" t="str">
        <f>VLOOKUP($B307,'AREA DEFINITIONS, 1929-1975'!$A$2:$E$42,2,FALSE)</f>
        <v>3A</v>
      </c>
      <c r="H307" t="str">
        <f>VLOOKUP($B307,'AREA DEFINITIONS, 1929-1975'!$A$2:$E$42,3,FALSE)</f>
        <v>Kodiak</v>
      </c>
      <c r="I307" t="str">
        <f>VLOOKUP($B307,'AREA DEFINITIONS, 1929-1975'!$A$2:$E$42,4,FALSE)</f>
        <v>Kodiak</v>
      </c>
      <c r="J307" t="str">
        <f>VLOOKUP($B307,'AREA DEFINITIONS, 1929-1975'!$A$2:$E$42,5,FALSE)</f>
        <v>3A</v>
      </c>
      <c r="K307">
        <f>VLOOKUP($B307,'AREA DEFINITIONS, 1929-1975'!$A$2:$F$42,6,FALSE)</f>
        <v>0</v>
      </c>
      <c r="L307">
        <f t="shared" si="12"/>
        <v>2069.48</v>
      </c>
    </row>
    <row r="308" spans="1:12" x14ac:dyDescent="0.3">
      <c r="A308">
        <f t="shared" si="13"/>
        <v>1936</v>
      </c>
      <c r="B308">
        <f t="shared" si="14"/>
        <v>26</v>
      </c>
      <c r="C308">
        <v>2239</v>
      </c>
      <c r="D308">
        <v>104.6</v>
      </c>
      <c r="E308">
        <v>214</v>
      </c>
      <c r="F308">
        <v>81</v>
      </c>
      <c r="G308" t="str">
        <f>VLOOKUP($B308,'AREA DEFINITIONS, 1929-1975'!$A$2:$E$42,2,FALSE)</f>
        <v>3A</v>
      </c>
      <c r="H308" t="str">
        <f>VLOOKUP($B308,'AREA DEFINITIONS, 1929-1975'!$A$2:$E$42,3,FALSE)</f>
        <v>Kodiak</v>
      </c>
      <c r="I308" t="str">
        <f>VLOOKUP($B308,'AREA DEFINITIONS, 1929-1975'!$A$2:$E$42,4,FALSE)</f>
        <v>Kodiak</v>
      </c>
      <c r="J308" t="str">
        <f>VLOOKUP($B308,'AREA DEFINITIONS, 1929-1975'!$A$2:$E$42,5,FALSE)</f>
        <v>3A</v>
      </c>
      <c r="K308">
        <f>VLOOKUP($B308,'AREA DEFINITIONS, 1929-1975'!$A$2:$F$42,6,FALSE)</f>
        <v>0</v>
      </c>
      <c r="L308">
        <f t="shared" si="12"/>
        <v>1488.9350000000002</v>
      </c>
    </row>
    <row r="309" spans="1:12" x14ac:dyDescent="0.3">
      <c r="A309">
        <f t="shared" si="13"/>
        <v>1936</v>
      </c>
      <c r="B309">
        <f t="shared" si="14"/>
        <v>27</v>
      </c>
      <c r="C309">
        <v>2045</v>
      </c>
      <c r="D309">
        <v>90.9</v>
      </c>
      <c r="E309">
        <v>225</v>
      </c>
      <c r="F309">
        <v>96</v>
      </c>
      <c r="G309" t="str">
        <f>VLOOKUP($B309,'AREA DEFINITIONS, 1929-1975'!$A$2:$E$42,2,FALSE)</f>
        <v>3A</v>
      </c>
      <c r="H309" t="str">
        <f>VLOOKUP($B309,'AREA DEFINITIONS, 1929-1975'!$A$2:$E$42,3,FALSE)</f>
        <v>Kodiak</v>
      </c>
      <c r="I309" t="str">
        <f>VLOOKUP($B309,'AREA DEFINITIONS, 1929-1975'!$A$2:$E$42,4,FALSE)</f>
        <v>Kodiak</v>
      </c>
      <c r="J309" t="str">
        <f>VLOOKUP($B309,'AREA DEFINITIONS, 1929-1975'!$A$2:$E$42,5,FALSE)</f>
        <v>3A</v>
      </c>
      <c r="K309">
        <f>VLOOKUP($B309,'AREA DEFINITIONS, 1929-1975'!$A$2:$F$42,6,FALSE)</f>
        <v>0</v>
      </c>
      <c r="L309">
        <f t="shared" si="12"/>
        <v>1359.9250000000002</v>
      </c>
    </row>
    <row r="310" spans="1:12" x14ac:dyDescent="0.3">
      <c r="A310">
        <f t="shared" si="13"/>
        <v>1936</v>
      </c>
      <c r="B310">
        <f t="shared" si="14"/>
        <v>28</v>
      </c>
      <c r="C310">
        <v>2116</v>
      </c>
      <c r="D310">
        <v>98</v>
      </c>
      <c r="E310">
        <v>216</v>
      </c>
      <c r="F310">
        <v>95</v>
      </c>
      <c r="G310" t="str">
        <f>VLOOKUP($B310,'AREA DEFINITIONS, 1929-1975'!$A$2:$E$42,2,FALSE)</f>
        <v>3A</v>
      </c>
      <c r="H310" t="str">
        <f>VLOOKUP($B310,'AREA DEFINITIONS, 1929-1975'!$A$2:$E$42,3,FALSE)</f>
        <v>Kodiak</v>
      </c>
      <c r="I310" t="str">
        <f>VLOOKUP($B310,'AREA DEFINITIONS, 1929-1975'!$A$2:$E$42,4,FALSE)</f>
        <v>Kodiak</v>
      </c>
      <c r="J310" t="str">
        <f>VLOOKUP($B310,'AREA DEFINITIONS, 1929-1975'!$A$2:$E$42,5,FALSE)</f>
        <v>3A</v>
      </c>
      <c r="K310">
        <f>VLOOKUP($B310,'AREA DEFINITIONS, 1929-1975'!$A$2:$F$42,6,FALSE)</f>
        <v>0</v>
      </c>
      <c r="L310">
        <f t="shared" si="12"/>
        <v>1407.14</v>
      </c>
    </row>
    <row r="311" spans="1:12" x14ac:dyDescent="0.3">
      <c r="A311">
        <f t="shared" si="13"/>
        <v>1936</v>
      </c>
      <c r="B311">
        <f t="shared" si="14"/>
        <v>29</v>
      </c>
      <c r="C311">
        <v>3159</v>
      </c>
      <c r="D311">
        <v>106.4</v>
      </c>
      <c r="E311">
        <v>297</v>
      </c>
      <c r="F311">
        <v>84</v>
      </c>
      <c r="G311" t="str">
        <f>VLOOKUP($B311,'AREA DEFINITIONS, 1929-1975'!$A$2:$E$42,2,FALSE)</f>
        <v>3A</v>
      </c>
      <c r="H311" t="str">
        <f>VLOOKUP($B311,'AREA DEFINITIONS, 1929-1975'!$A$2:$E$42,3,FALSE)</f>
        <v>Chirikof</v>
      </c>
      <c r="I311" t="str">
        <f>VLOOKUP($B311,'AREA DEFINITIONS, 1929-1975'!$A$2:$E$42,4,FALSE)</f>
        <v>Chirikof</v>
      </c>
      <c r="J311" t="str">
        <f>VLOOKUP($B311,'AREA DEFINITIONS, 1929-1975'!$A$2:$E$42,5,FALSE)</f>
        <v>3A</v>
      </c>
      <c r="K311">
        <f>VLOOKUP($B311,'AREA DEFINITIONS, 1929-1975'!$A$2:$F$42,6,FALSE)</f>
        <v>0</v>
      </c>
      <c r="L311">
        <f t="shared" si="12"/>
        <v>2100.7350000000001</v>
      </c>
    </row>
    <row r="312" spans="1:12" x14ac:dyDescent="0.3">
      <c r="A312">
        <f t="shared" si="13"/>
        <v>1936</v>
      </c>
      <c r="B312">
        <f t="shared" si="14"/>
        <v>30</v>
      </c>
      <c r="C312">
        <v>2013</v>
      </c>
      <c r="D312">
        <v>143</v>
      </c>
      <c r="E312">
        <v>141</v>
      </c>
      <c r="F312">
        <v>84</v>
      </c>
      <c r="G312" t="str">
        <f>VLOOKUP($B312,'AREA DEFINITIONS, 1929-1975'!$A$2:$E$42,2,FALSE)</f>
        <v>3A</v>
      </c>
      <c r="H312" t="str">
        <f>VLOOKUP($B312,'AREA DEFINITIONS, 1929-1975'!$A$2:$E$42,3,FALSE)</f>
        <v>Chirikof</v>
      </c>
      <c r="I312" t="str">
        <f>VLOOKUP($B312,'AREA DEFINITIONS, 1929-1975'!$A$2:$E$42,4,FALSE)</f>
        <v>Chirikof</v>
      </c>
      <c r="J312" t="str">
        <f>VLOOKUP($B312,'AREA DEFINITIONS, 1929-1975'!$A$2:$E$42,5,FALSE)</f>
        <v>3A</v>
      </c>
      <c r="K312">
        <f>VLOOKUP($B312,'AREA DEFINITIONS, 1929-1975'!$A$2:$F$42,6,FALSE)</f>
        <v>0</v>
      </c>
      <c r="L312">
        <f t="shared" si="12"/>
        <v>1338.645</v>
      </c>
    </row>
    <row r="313" spans="1:12" x14ac:dyDescent="0.3">
      <c r="A313">
        <f t="shared" si="13"/>
        <v>1936</v>
      </c>
      <c r="B313">
        <f t="shared" si="14"/>
        <v>31</v>
      </c>
      <c r="C313">
        <v>197</v>
      </c>
      <c r="D313">
        <v>154.6</v>
      </c>
      <c r="E313">
        <v>13</v>
      </c>
      <c r="F313">
        <v>77</v>
      </c>
      <c r="G313" t="str">
        <f>VLOOKUP($B313,'AREA DEFINITIONS, 1929-1975'!$A$2:$E$42,2,FALSE)</f>
        <v>3A</v>
      </c>
      <c r="H313" t="str">
        <f>VLOOKUP($B313,'AREA DEFINITIONS, 1929-1975'!$A$2:$E$42,3,FALSE)</f>
        <v>Chirikof</v>
      </c>
      <c r="I313" t="str">
        <f>VLOOKUP($B313,'AREA DEFINITIONS, 1929-1975'!$A$2:$E$42,4,FALSE)</f>
        <v>Chirikof</v>
      </c>
      <c r="J313" t="str">
        <f>VLOOKUP($B313,'AREA DEFINITIONS, 1929-1975'!$A$2:$E$42,5,FALSE)</f>
        <v>3A</v>
      </c>
      <c r="K313">
        <f>VLOOKUP($B313,'AREA DEFINITIONS, 1929-1975'!$A$2:$F$42,6,FALSE)</f>
        <v>0</v>
      </c>
      <c r="L313">
        <f t="shared" si="12"/>
        <v>131.005</v>
      </c>
    </row>
    <row r="314" spans="1:12" x14ac:dyDescent="0.3">
      <c r="A314">
        <f t="shared" si="13"/>
        <v>1936</v>
      </c>
      <c r="B314">
        <f t="shared" si="14"/>
        <v>32</v>
      </c>
      <c r="C314">
        <v>147</v>
      </c>
      <c r="D314">
        <v>110.3</v>
      </c>
      <c r="E314">
        <v>13</v>
      </c>
      <c r="F314">
        <v>100</v>
      </c>
      <c r="G314" t="str">
        <f>VLOOKUP($B314,'AREA DEFINITIONS, 1929-1975'!$A$2:$E$42,2,FALSE)</f>
        <v>3B</v>
      </c>
      <c r="H314" t="str">
        <f>VLOOKUP($B314,'AREA DEFINITIONS, 1929-1975'!$A$2:$E$42,3,FALSE)</f>
        <v>Shumagin</v>
      </c>
      <c r="I314" t="str">
        <f>VLOOKUP($B314,'AREA DEFINITIONS, 1929-1975'!$A$2:$E$42,4,FALSE)</f>
        <v>Shumagin</v>
      </c>
      <c r="J314" t="str">
        <f>VLOOKUP($B314,'AREA DEFINITIONS, 1929-1975'!$A$2:$E$42,5,FALSE)</f>
        <v>3B</v>
      </c>
      <c r="K314">
        <f>VLOOKUP($B314,'AREA DEFINITIONS, 1929-1975'!$A$2:$F$42,6,FALSE)</f>
        <v>0</v>
      </c>
      <c r="L314">
        <f t="shared" si="12"/>
        <v>97.75500000000001</v>
      </c>
    </row>
    <row r="315" spans="1:12" x14ac:dyDescent="0.3">
      <c r="A315">
        <f t="shared" si="13"/>
        <v>1936</v>
      </c>
      <c r="B315">
        <f t="shared" si="14"/>
        <v>33</v>
      </c>
      <c r="C315" t="s">
        <v>126</v>
      </c>
      <c r="D315" t="s">
        <v>126</v>
      </c>
      <c r="E315" t="s">
        <v>126</v>
      </c>
      <c r="F315" t="s">
        <v>126</v>
      </c>
      <c r="G315" t="str">
        <f>VLOOKUP($B315,'AREA DEFINITIONS, 1929-1975'!$A$2:$E$42,2,FALSE)</f>
        <v>3B</v>
      </c>
      <c r="H315" t="str">
        <f>VLOOKUP($B315,'AREA DEFINITIONS, 1929-1975'!$A$2:$E$42,3,FALSE)</f>
        <v>Shumagin</v>
      </c>
      <c r="I315" t="str">
        <f>VLOOKUP($B315,'AREA DEFINITIONS, 1929-1975'!$A$2:$E$42,4,FALSE)</f>
        <v>Shumagin</v>
      </c>
      <c r="J315" t="str">
        <f>VLOOKUP($B315,'AREA DEFINITIONS, 1929-1975'!$A$2:$E$42,5,FALSE)</f>
        <v>3B</v>
      </c>
      <c r="K315">
        <f>VLOOKUP($B315,'AREA DEFINITIONS, 1929-1975'!$A$2:$F$42,6,FALSE)</f>
        <v>0</v>
      </c>
      <c r="L315" t="str">
        <f t="shared" si="12"/>
        <v>NA</v>
      </c>
    </row>
    <row r="316" spans="1:12" x14ac:dyDescent="0.3">
      <c r="A316">
        <f t="shared" si="13"/>
        <v>1936</v>
      </c>
      <c r="B316">
        <f t="shared" si="14"/>
        <v>34</v>
      </c>
      <c r="C316" t="s">
        <v>126</v>
      </c>
      <c r="D316" t="s">
        <v>126</v>
      </c>
      <c r="E316" t="s">
        <v>126</v>
      </c>
      <c r="F316" t="s">
        <v>126</v>
      </c>
      <c r="G316" t="str">
        <f>VLOOKUP($B316,'AREA DEFINITIONS, 1929-1975'!$A$2:$E$42,2,FALSE)</f>
        <v>3B</v>
      </c>
      <c r="H316" t="str">
        <f>VLOOKUP($B316,'AREA DEFINITIONS, 1929-1975'!$A$2:$E$42,3,FALSE)</f>
        <v>Shumagin</v>
      </c>
      <c r="I316" t="str">
        <f>VLOOKUP($B316,'AREA DEFINITIONS, 1929-1975'!$A$2:$E$42,4,FALSE)</f>
        <v>Shumagin</v>
      </c>
      <c r="J316" t="str">
        <f>VLOOKUP($B316,'AREA DEFINITIONS, 1929-1975'!$A$2:$E$42,5,FALSE)</f>
        <v>3B</v>
      </c>
      <c r="K316">
        <f>VLOOKUP($B316,'AREA DEFINITIONS, 1929-1975'!$A$2:$F$42,6,FALSE)</f>
        <v>0</v>
      </c>
      <c r="L316" t="str">
        <f t="shared" si="12"/>
        <v>NA</v>
      </c>
    </row>
    <row r="317" spans="1:12" x14ac:dyDescent="0.3">
      <c r="A317">
        <f t="shared" si="13"/>
        <v>1936</v>
      </c>
      <c r="B317">
        <f t="shared" si="14"/>
        <v>35</v>
      </c>
      <c r="C317" t="s">
        <v>126</v>
      </c>
      <c r="D317" t="s">
        <v>126</v>
      </c>
      <c r="E317" t="s">
        <v>126</v>
      </c>
      <c r="F317" t="s">
        <v>126</v>
      </c>
      <c r="G317" t="str">
        <f>VLOOKUP($B317,'AREA DEFINITIONS, 1929-1975'!$A$2:$E$42,2,FALSE)</f>
        <v>3B</v>
      </c>
      <c r="H317" t="str">
        <f>VLOOKUP($B317,'AREA DEFINITIONS, 1929-1975'!$A$2:$E$42,3,FALSE)</f>
        <v>Shumagin</v>
      </c>
      <c r="I317" t="str">
        <f>VLOOKUP($B317,'AREA DEFINITIONS, 1929-1975'!$A$2:$E$42,4,FALSE)</f>
        <v>Shumagin</v>
      </c>
      <c r="J317" t="str">
        <f>VLOOKUP($B317,'AREA DEFINITIONS, 1929-1975'!$A$2:$E$42,5,FALSE)</f>
        <v>3B</v>
      </c>
      <c r="K317">
        <f>VLOOKUP($B317,'AREA DEFINITIONS, 1929-1975'!$A$2:$F$42,6,FALSE)</f>
        <v>0</v>
      </c>
      <c r="L317" t="str">
        <f t="shared" si="12"/>
        <v>NA</v>
      </c>
    </row>
    <row r="318" spans="1:12" x14ac:dyDescent="0.3">
      <c r="A318">
        <f t="shared" si="13"/>
        <v>1936</v>
      </c>
      <c r="B318">
        <f t="shared" si="14"/>
        <v>36</v>
      </c>
      <c r="C318" t="s">
        <v>126</v>
      </c>
      <c r="D318" t="s">
        <v>126</v>
      </c>
      <c r="E318" t="s">
        <v>126</v>
      </c>
      <c r="F318" t="s">
        <v>126</v>
      </c>
      <c r="G318" t="str">
        <f>VLOOKUP($B318,'AREA DEFINITIONS, 1929-1975'!$A$2:$E$42,2,FALSE)</f>
        <v>3B</v>
      </c>
      <c r="H318" t="str">
        <f>VLOOKUP($B318,'AREA DEFINITIONS, 1929-1975'!$A$2:$E$42,3,FALSE)</f>
        <v>Shumagin</v>
      </c>
      <c r="I318" t="str">
        <f>VLOOKUP($B318,'AREA DEFINITIONS, 1929-1975'!$A$2:$E$42,4,FALSE)</f>
        <v>Shumagin</v>
      </c>
      <c r="J318" t="str">
        <f>VLOOKUP($B318,'AREA DEFINITIONS, 1929-1975'!$A$2:$E$42,5,FALSE)</f>
        <v>3B</v>
      </c>
      <c r="K318">
        <f>VLOOKUP($B318,'AREA DEFINITIONS, 1929-1975'!$A$2:$F$42,6,FALSE)</f>
        <v>0</v>
      </c>
      <c r="L318" t="str">
        <f t="shared" si="12"/>
        <v>NA</v>
      </c>
    </row>
    <row r="319" spans="1:12" x14ac:dyDescent="0.3">
      <c r="A319">
        <f t="shared" si="13"/>
        <v>1936</v>
      </c>
      <c r="B319">
        <f t="shared" si="14"/>
        <v>37</v>
      </c>
      <c r="C319" t="s">
        <v>126</v>
      </c>
      <c r="D319" t="s">
        <v>126</v>
      </c>
      <c r="E319" t="s">
        <v>126</v>
      </c>
      <c r="F319" t="s">
        <v>126</v>
      </c>
      <c r="G319" t="str">
        <f>VLOOKUP($B319,'AREA DEFINITIONS, 1929-1975'!$A$2:$E$42,2,FALSE)</f>
        <v>3B</v>
      </c>
      <c r="H319" t="str">
        <f>VLOOKUP($B319,'AREA DEFINITIONS, 1929-1975'!$A$2:$E$42,3,FALSE)</f>
        <v>Shumagin</v>
      </c>
      <c r="I319" t="str">
        <f>VLOOKUP($B319,'AREA DEFINITIONS, 1929-1975'!$A$2:$E$42,4,FALSE)</f>
        <v>Shumagin</v>
      </c>
      <c r="J319" t="str">
        <f>VLOOKUP($B319,'AREA DEFINITIONS, 1929-1975'!$A$2:$E$42,5,FALSE)</f>
        <v>3B</v>
      </c>
      <c r="K319">
        <f>VLOOKUP($B319,'AREA DEFINITIONS, 1929-1975'!$A$2:$F$42,6,FALSE)</f>
        <v>0</v>
      </c>
      <c r="L319" t="str">
        <f t="shared" si="12"/>
        <v>NA</v>
      </c>
    </row>
    <row r="320" spans="1:12" x14ac:dyDescent="0.3">
      <c r="A320">
        <f t="shared" si="13"/>
        <v>1936</v>
      </c>
      <c r="B320">
        <f t="shared" si="14"/>
        <v>38</v>
      </c>
      <c r="C320" t="s">
        <v>126</v>
      </c>
      <c r="D320" t="s">
        <v>126</v>
      </c>
      <c r="E320" t="s">
        <v>126</v>
      </c>
      <c r="F320" t="s">
        <v>126</v>
      </c>
      <c r="G320" t="str">
        <f>VLOOKUP($B320,'AREA DEFINITIONS, 1929-1975'!$A$2:$E$42,2,FALSE)</f>
        <v>3B</v>
      </c>
      <c r="H320" t="str">
        <f>VLOOKUP($B320,'AREA DEFINITIONS, 1929-1975'!$A$2:$E$42,3,FALSE)</f>
        <v>Shumagin</v>
      </c>
      <c r="I320" t="str">
        <f>VLOOKUP($B320,'AREA DEFINITIONS, 1929-1975'!$A$2:$E$42,4,FALSE)</f>
        <v>Shumagin</v>
      </c>
      <c r="J320" t="str">
        <f>VLOOKUP($B320,'AREA DEFINITIONS, 1929-1975'!$A$2:$E$42,5,FALSE)</f>
        <v>3B</v>
      </c>
      <c r="K320">
        <f>VLOOKUP($B320,'AREA DEFINITIONS, 1929-1975'!$A$2:$F$42,6,FALSE)</f>
        <v>0</v>
      </c>
      <c r="L320" t="str">
        <f t="shared" si="12"/>
        <v>NA</v>
      </c>
    </row>
    <row r="321" spans="1:12" x14ac:dyDescent="0.3">
      <c r="A321">
        <f t="shared" si="13"/>
        <v>1936</v>
      </c>
      <c r="B321">
        <f t="shared" si="14"/>
        <v>39</v>
      </c>
      <c r="C321" t="s">
        <v>126</v>
      </c>
      <c r="D321" t="s">
        <v>126</v>
      </c>
      <c r="E321" t="s">
        <v>126</v>
      </c>
      <c r="F321" t="s">
        <v>126</v>
      </c>
      <c r="G321" t="str">
        <f>VLOOKUP($B321,'AREA DEFINITIONS, 1929-1975'!$A$2:$E$42,2,FALSE)</f>
        <v>3B</v>
      </c>
      <c r="H321" t="str">
        <f>VLOOKUP($B321,'AREA DEFINITIONS, 1929-1975'!$A$2:$E$42,3,FALSE)</f>
        <v>Aleutian</v>
      </c>
      <c r="I321" t="str">
        <f>VLOOKUP($B321,'AREA DEFINITIONS, 1929-1975'!$A$2:$E$42,4,FALSE)</f>
        <v>Aleutian</v>
      </c>
      <c r="J321" t="str">
        <f>VLOOKUP($B321,'AREA DEFINITIONS, 1929-1975'!$A$2:$E$42,5,FALSE)</f>
        <v>3B</v>
      </c>
      <c r="K321">
        <f>VLOOKUP($B321,'AREA DEFINITIONS, 1929-1975'!$A$2:$F$42,6,FALSE)</f>
        <v>0</v>
      </c>
      <c r="L321" t="str">
        <f t="shared" si="12"/>
        <v>NA</v>
      </c>
    </row>
    <row r="322" spans="1:12" x14ac:dyDescent="0.3">
      <c r="A322">
        <f t="shared" si="13"/>
        <v>1936</v>
      </c>
      <c r="B322">
        <f t="shared" si="14"/>
        <v>40</v>
      </c>
      <c r="C322" t="s">
        <v>126</v>
      </c>
      <c r="D322" t="s">
        <v>126</v>
      </c>
      <c r="E322" t="s">
        <v>126</v>
      </c>
      <c r="F322" t="s">
        <v>126</v>
      </c>
      <c r="G322" t="str">
        <f>VLOOKUP($B322,'AREA DEFINITIONS, 1929-1975'!$A$2:$E$42,2,FALSE)</f>
        <v>3B</v>
      </c>
      <c r="H322" t="str">
        <f>VLOOKUP($B322,'AREA DEFINITIONS, 1929-1975'!$A$2:$E$42,3,FALSE)</f>
        <v>Aleutian</v>
      </c>
      <c r="I322" t="str">
        <f>VLOOKUP($B322,'AREA DEFINITIONS, 1929-1975'!$A$2:$E$42,4,FALSE)</f>
        <v>Aleutian</v>
      </c>
      <c r="J322" t="str">
        <f>VLOOKUP($B322,'AREA DEFINITIONS, 1929-1975'!$A$2:$E$42,5,FALSE)</f>
        <v>3B</v>
      </c>
      <c r="K322">
        <f>VLOOKUP($B322,'AREA DEFINITIONS, 1929-1975'!$A$2:$F$42,6,FALSE)</f>
        <v>0</v>
      </c>
      <c r="L322" t="str">
        <f t="shared" si="12"/>
        <v>NA</v>
      </c>
    </row>
    <row r="323" spans="1:12" x14ac:dyDescent="0.3">
      <c r="A323">
        <f t="shared" si="13"/>
        <v>1936</v>
      </c>
      <c r="B323">
        <f t="shared" si="14"/>
        <v>41</v>
      </c>
      <c r="C323" t="s">
        <v>126</v>
      </c>
      <c r="D323" t="s">
        <v>126</v>
      </c>
      <c r="E323" t="s">
        <v>126</v>
      </c>
      <c r="F323" t="s">
        <v>126</v>
      </c>
      <c r="G323" t="str">
        <f>VLOOKUP($B323,'AREA DEFINITIONS, 1929-1975'!$A$2:$E$42,2,FALSE)</f>
        <v>3B</v>
      </c>
      <c r="H323" t="str">
        <f>VLOOKUP($B323,'AREA DEFINITIONS, 1929-1975'!$A$2:$E$42,3,FALSE)</f>
        <v>Aleutian</v>
      </c>
      <c r="I323" t="str">
        <f>VLOOKUP($B323,'AREA DEFINITIONS, 1929-1975'!$A$2:$E$42,4,FALSE)</f>
        <v>Aleutian</v>
      </c>
      <c r="J323" t="str">
        <f>VLOOKUP($B323,'AREA DEFINITIONS, 1929-1975'!$A$2:$E$42,5,FALSE)</f>
        <v>3B</v>
      </c>
      <c r="K323">
        <f>VLOOKUP($B323,'AREA DEFINITIONS, 1929-1975'!$A$2:$F$42,6,FALSE)</f>
        <v>0</v>
      </c>
      <c r="L323" t="str">
        <f t="shared" si="12"/>
        <v>NA</v>
      </c>
    </row>
    <row r="324" spans="1:12" x14ac:dyDescent="0.3">
      <c r="A324">
        <f t="shared" si="13"/>
        <v>1936</v>
      </c>
      <c r="B324" t="str">
        <f t="shared" si="14"/>
        <v>42+</v>
      </c>
      <c r="C324" t="s">
        <v>126</v>
      </c>
      <c r="D324" t="s">
        <v>126</v>
      </c>
      <c r="E324" t="s">
        <v>126</v>
      </c>
      <c r="F324" t="s">
        <v>126</v>
      </c>
      <c r="G324" t="str">
        <f>VLOOKUP($B324,'AREA DEFINITIONS, 1929-1975'!$A$2:$E$42,2,FALSE)</f>
        <v>3C</v>
      </c>
      <c r="H324" t="str">
        <f>VLOOKUP($B324,'AREA DEFINITIONS, 1929-1975'!$A$2:$E$42,3,FALSE)</f>
        <v>Aleutian</v>
      </c>
      <c r="I324" t="str">
        <f>VLOOKUP($B324,'AREA DEFINITIONS, 1929-1975'!$A$2:$E$42,4,FALSE)</f>
        <v>Aleutian</v>
      </c>
      <c r="J324" t="str">
        <f>VLOOKUP($B324,'AREA DEFINITIONS, 1929-1975'!$A$2:$E$42,5,FALSE)</f>
        <v>3C</v>
      </c>
      <c r="K324">
        <f>VLOOKUP($B324,'AREA DEFINITIONS, 1929-1975'!$A$2:$F$42,6,FALSE)</f>
        <v>0</v>
      </c>
      <c r="L324" t="str">
        <f t="shared" ref="L324:L387" si="15">IFERROR(C324*1.33*1000*(1/2000),"NA")</f>
        <v>NA</v>
      </c>
    </row>
    <row r="325" spans="1:12" x14ac:dyDescent="0.3">
      <c r="A325">
        <f t="shared" si="13"/>
        <v>1936</v>
      </c>
      <c r="B325" t="str">
        <f t="shared" si="14"/>
        <v>4A</v>
      </c>
      <c r="C325" t="s">
        <v>126</v>
      </c>
      <c r="D325" t="s">
        <v>126</v>
      </c>
      <c r="E325" t="s">
        <v>126</v>
      </c>
      <c r="F325" t="s">
        <v>126</v>
      </c>
      <c r="G325">
        <f>VLOOKUP($B325,'AREA DEFINITIONS, 1929-1975'!$A$2:$E$42,2,FALSE)</f>
        <v>4</v>
      </c>
      <c r="H325" t="str">
        <f>VLOOKUP($B325,'AREA DEFINITIONS, 1929-1975'!$A$2:$E$42,3,FALSE)</f>
        <v>Bering Sea</v>
      </c>
      <c r="I325" t="str">
        <f>VLOOKUP($B325,'AREA DEFINITIONS, 1929-1975'!$A$2:$E$42,4,FALSE)</f>
        <v>Bering Sea</v>
      </c>
      <c r="J325">
        <f>VLOOKUP($B325,'AREA DEFINITIONS, 1929-1975'!$A$2:$E$42,5,FALSE)</f>
        <v>4</v>
      </c>
      <c r="K325">
        <f>VLOOKUP($B325,'AREA DEFINITIONS, 1929-1975'!$A$2:$F$42,6,FALSE)</f>
        <v>0</v>
      </c>
      <c r="L325" t="str">
        <f t="shared" si="15"/>
        <v>NA</v>
      </c>
    </row>
    <row r="326" spans="1:12" x14ac:dyDescent="0.3">
      <c r="A326">
        <f t="shared" si="13"/>
        <v>1936</v>
      </c>
      <c r="B326" t="str">
        <f t="shared" si="14"/>
        <v>4B</v>
      </c>
      <c r="C326" t="s">
        <v>126</v>
      </c>
      <c r="D326" t="s">
        <v>126</v>
      </c>
      <c r="E326" t="s">
        <v>126</v>
      </c>
      <c r="F326" t="s">
        <v>126</v>
      </c>
      <c r="G326">
        <f>VLOOKUP($B326,'AREA DEFINITIONS, 1929-1975'!$A$2:$E$42,2,FALSE)</f>
        <v>4</v>
      </c>
      <c r="H326" t="str">
        <f>VLOOKUP($B326,'AREA DEFINITIONS, 1929-1975'!$A$2:$E$42,3,FALSE)</f>
        <v>Bering Sea</v>
      </c>
      <c r="I326" t="str">
        <f>VLOOKUP($B326,'AREA DEFINITIONS, 1929-1975'!$A$2:$E$42,4,FALSE)</f>
        <v>Bering Sea</v>
      </c>
      <c r="J326">
        <f>VLOOKUP($B326,'AREA DEFINITIONS, 1929-1975'!$A$2:$E$42,5,FALSE)</f>
        <v>4</v>
      </c>
      <c r="K326">
        <f>VLOOKUP($B326,'AREA DEFINITIONS, 1929-1975'!$A$2:$F$42,6,FALSE)</f>
        <v>0</v>
      </c>
      <c r="L326" t="str">
        <f t="shared" si="15"/>
        <v>NA</v>
      </c>
    </row>
    <row r="327" spans="1:12" x14ac:dyDescent="0.3">
      <c r="A327">
        <f t="shared" si="13"/>
        <v>1936</v>
      </c>
      <c r="B327" t="str">
        <f t="shared" si="14"/>
        <v>4C</v>
      </c>
      <c r="C327" t="s">
        <v>126</v>
      </c>
      <c r="D327" t="s">
        <v>126</v>
      </c>
      <c r="E327" t="s">
        <v>126</v>
      </c>
      <c r="F327" t="s">
        <v>126</v>
      </c>
      <c r="G327">
        <f>VLOOKUP($B327,'AREA DEFINITIONS, 1929-1975'!$A$2:$E$42,2,FALSE)</f>
        <v>4</v>
      </c>
      <c r="H327" t="str">
        <f>VLOOKUP($B327,'AREA DEFINITIONS, 1929-1975'!$A$2:$E$42,3,FALSE)</f>
        <v>Bering Sea</v>
      </c>
      <c r="I327" t="str">
        <f>VLOOKUP($B327,'AREA DEFINITIONS, 1929-1975'!$A$2:$E$42,4,FALSE)</f>
        <v>Bering Sea</v>
      </c>
      <c r="J327">
        <f>VLOOKUP($B327,'AREA DEFINITIONS, 1929-1975'!$A$2:$E$42,5,FALSE)</f>
        <v>4</v>
      </c>
      <c r="K327">
        <f>VLOOKUP($B327,'AREA DEFINITIONS, 1929-1975'!$A$2:$F$42,6,FALSE)</f>
        <v>0</v>
      </c>
      <c r="L327" t="str">
        <f t="shared" si="15"/>
        <v>NA</v>
      </c>
    </row>
    <row r="328" spans="1:12" x14ac:dyDescent="0.3">
      <c r="A328">
        <f t="shared" si="13"/>
        <v>1936</v>
      </c>
      <c r="B328" t="str">
        <f t="shared" si="14"/>
        <v>4DE</v>
      </c>
      <c r="C328" t="s">
        <v>126</v>
      </c>
      <c r="D328" t="s">
        <v>126</v>
      </c>
      <c r="E328" t="s">
        <v>126</v>
      </c>
      <c r="F328" t="s">
        <v>126</v>
      </c>
      <c r="G328">
        <f>VLOOKUP($B328,'AREA DEFINITIONS, 1929-1975'!$A$2:$E$42,2,FALSE)</f>
        <v>4</v>
      </c>
      <c r="H328" t="str">
        <f>VLOOKUP($B328,'AREA DEFINITIONS, 1929-1975'!$A$2:$E$42,3,FALSE)</f>
        <v>Bering Sea</v>
      </c>
      <c r="I328" t="str">
        <f>VLOOKUP($B328,'AREA DEFINITIONS, 1929-1975'!$A$2:$E$42,4,FALSE)</f>
        <v>Bering Sea</v>
      </c>
      <c r="J328">
        <f>VLOOKUP($B328,'AREA DEFINITIONS, 1929-1975'!$A$2:$E$42,5,FALSE)</f>
        <v>4</v>
      </c>
      <c r="K328">
        <f>VLOOKUP($B328,'AREA DEFINITIONS, 1929-1975'!$A$2:$F$42,6,FALSE)</f>
        <v>0</v>
      </c>
      <c r="L328" t="str">
        <f t="shared" si="15"/>
        <v>NA</v>
      </c>
    </row>
    <row r="329" spans="1:12" x14ac:dyDescent="0.3">
      <c r="A329">
        <f t="shared" si="13"/>
        <v>1936</v>
      </c>
      <c r="B329" t="str">
        <f t="shared" si="14"/>
        <v>4DW</v>
      </c>
      <c r="C329" t="s">
        <v>126</v>
      </c>
      <c r="D329" t="s">
        <v>126</v>
      </c>
      <c r="E329" t="s">
        <v>126</v>
      </c>
      <c r="F329" t="s">
        <v>126</v>
      </c>
      <c r="G329">
        <f>VLOOKUP($B329,'AREA DEFINITIONS, 1929-1975'!$A$2:$E$42,2,FALSE)</f>
        <v>4</v>
      </c>
      <c r="H329" t="str">
        <f>VLOOKUP($B329,'AREA DEFINITIONS, 1929-1975'!$A$2:$E$42,3,FALSE)</f>
        <v>Bering Sea</v>
      </c>
      <c r="I329" t="str">
        <f>VLOOKUP($B329,'AREA DEFINITIONS, 1929-1975'!$A$2:$E$42,4,FALSE)</f>
        <v>Bering Sea</v>
      </c>
      <c r="J329">
        <f>VLOOKUP($B329,'AREA DEFINITIONS, 1929-1975'!$A$2:$E$42,5,FALSE)</f>
        <v>4</v>
      </c>
      <c r="K329">
        <f>VLOOKUP($B329,'AREA DEFINITIONS, 1929-1975'!$A$2:$F$42,6,FALSE)</f>
        <v>0</v>
      </c>
      <c r="L329" t="str">
        <f t="shared" si="15"/>
        <v>NA</v>
      </c>
    </row>
    <row r="330" spans="1:12" x14ac:dyDescent="0.3">
      <c r="A330">
        <f t="shared" si="13"/>
        <v>1936</v>
      </c>
      <c r="B330" t="str">
        <f t="shared" si="14"/>
        <v>4E</v>
      </c>
      <c r="C330" t="s">
        <v>126</v>
      </c>
      <c r="D330" t="s">
        <v>126</v>
      </c>
      <c r="E330" t="s">
        <v>126</v>
      </c>
      <c r="F330" t="s">
        <v>126</v>
      </c>
      <c r="G330">
        <f>VLOOKUP($B330,'AREA DEFINITIONS, 1929-1975'!$A$2:$E$42,2,FALSE)</f>
        <v>4</v>
      </c>
      <c r="H330" t="str">
        <f>VLOOKUP($B330,'AREA DEFINITIONS, 1929-1975'!$A$2:$E$42,3,FALSE)</f>
        <v>Bering Sea</v>
      </c>
      <c r="I330" t="str">
        <f>VLOOKUP($B330,'AREA DEFINITIONS, 1929-1975'!$A$2:$E$42,4,FALSE)</f>
        <v>Bering Sea</v>
      </c>
      <c r="J330">
        <f>VLOOKUP($B330,'AREA DEFINITIONS, 1929-1975'!$A$2:$E$42,5,FALSE)</f>
        <v>4</v>
      </c>
      <c r="K330">
        <f>VLOOKUP($B330,'AREA DEFINITIONS, 1929-1975'!$A$2:$F$42,6,FALSE)</f>
        <v>0</v>
      </c>
      <c r="L330" t="str">
        <f t="shared" si="15"/>
        <v>NA</v>
      </c>
    </row>
    <row r="331" spans="1:12" x14ac:dyDescent="0.3">
      <c r="A331">
        <f t="shared" si="13"/>
        <v>1937</v>
      </c>
      <c r="B331" t="str">
        <f t="shared" si="14"/>
        <v>14-O</v>
      </c>
      <c r="C331">
        <v>487</v>
      </c>
      <c r="D331">
        <v>56</v>
      </c>
      <c r="E331">
        <v>87</v>
      </c>
      <c r="F331">
        <v>49</v>
      </c>
      <c r="G331">
        <f>VLOOKUP($B331,'AREA DEFINITIONS, 1929-1975'!$A$2:$E$42,2,FALSE)</f>
        <v>2</v>
      </c>
      <c r="H331" t="str">
        <f>VLOOKUP($B331,'AREA DEFINITIONS, 1929-1975'!$A$2:$E$42,3,FALSE)</f>
        <v>SE Alaska</v>
      </c>
      <c r="I331" t="str">
        <f>VLOOKUP($B331,'AREA DEFINITIONS, 1929-1975'!$A$2:$E$42,4,FALSE)</f>
        <v>SE-O</v>
      </c>
      <c r="J331" t="str">
        <f>VLOOKUP($B331,'AREA DEFINITIONS, 1929-1975'!$A$2:$E$42,5,FALSE)</f>
        <v>2C</v>
      </c>
      <c r="K331">
        <f>VLOOKUP($B331,'AREA DEFINITIONS, 1929-1975'!$A$2:$F$42,6,FALSE)</f>
        <v>0</v>
      </c>
      <c r="L331">
        <f t="shared" si="15"/>
        <v>323.85500000000002</v>
      </c>
    </row>
    <row r="332" spans="1:12" x14ac:dyDescent="0.3">
      <c r="A332">
        <f t="shared" si="13"/>
        <v>1937</v>
      </c>
      <c r="B332" t="str">
        <f t="shared" si="14"/>
        <v>14-I</v>
      </c>
      <c r="C332">
        <v>983</v>
      </c>
      <c r="D332">
        <v>72.8</v>
      </c>
      <c r="E332">
        <v>135</v>
      </c>
      <c r="F332">
        <v>22</v>
      </c>
      <c r="G332">
        <f>VLOOKUP($B332,'AREA DEFINITIONS, 1929-1975'!$A$2:$E$42,2,FALSE)</f>
        <v>2</v>
      </c>
      <c r="H332" t="str">
        <f>VLOOKUP($B332,'AREA DEFINITIONS, 1929-1975'!$A$2:$E$42,3,FALSE)</f>
        <v>SE Alaska</v>
      </c>
      <c r="I332" t="str">
        <f>VLOOKUP($B332,'AREA DEFINITIONS, 1929-1975'!$A$2:$E$42,4,FALSE)</f>
        <v>SE-I</v>
      </c>
      <c r="J332" t="str">
        <f>VLOOKUP($B332,'AREA DEFINITIONS, 1929-1975'!$A$2:$E$42,5,FALSE)</f>
        <v>2C</v>
      </c>
      <c r="K332">
        <f>VLOOKUP($B332,'AREA DEFINITIONS, 1929-1975'!$A$2:$F$42,6,FALSE)</f>
        <v>0</v>
      </c>
      <c r="L332">
        <f t="shared" si="15"/>
        <v>653.69500000000005</v>
      </c>
    </row>
    <row r="333" spans="1:12" x14ac:dyDescent="0.3">
      <c r="A333">
        <f t="shared" si="13"/>
        <v>1937</v>
      </c>
      <c r="B333" t="str">
        <f t="shared" si="14"/>
        <v>15-O</v>
      </c>
      <c r="C333">
        <v>989</v>
      </c>
      <c r="D333">
        <v>62.6</v>
      </c>
      <c r="E333">
        <v>158</v>
      </c>
      <c r="F333">
        <v>43</v>
      </c>
      <c r="G333">
        <f>VLOOKUP($B333,'AREA DEFINITIONS, 1929-1975'!$A$2:$E$42,2,FALSE)</f>
        <v>2</v>
      </c>
      <c r="H333" t="str">
        <f>VLOOKUP($B333,'AREA DEFINITIONS, 1929-1975'!$A$2:$E$42,3,FALSE)</f>
        <v>SE Alaska</v>
      </c>
      <c r="I333" t="str">
        <f>VLOOKUP($B333,'AREA DEFINITIONS, 1929-1975'!$A$2:$E$42,4,FALSE)</f>
        <v>SE-O</v>
      </c>
      <c r="J333" t="str">
        <f>VLOOKUP($B333,'AREA DEFINITIONS, 1929-1975'!$A$2:$E$42,5,FALSE)</f>
        <v>2C</v>
      </c>
      <c r="K333">
        <f>VLOOKUP($B333,'AREA DEFINITIONS, 1929-1975'!$A$2:$F$42,6,FALSE)</f>
        <v>0</v>
      </c>
      <c r="L333">
        <f t="shared" si="15"/>
        <v>657.68500000000017</v>
      </c>
    </row>
    <row r="334" spans="1:12" x14ac:dyDescent="0.3">
      <c r="A334">
        <f t="shared" si="13"/>
        <v>1937</v>
      </c>
      <c r="B334" t="str">
        <f t="shared" si="14"/>
        <v>15-I</v>
      </c>
      <c r="C334">
        <v>460</v>
      </c>
      <c r="D334">
        <v>54.9</v>
      </c>
      <c r="E334">
        <v>84</v>
      </c>
      <c r="F334">
        <v>20</v>
      </c>
      <c r="G334">
        <f>VLOOKUP($B334,'AREA DEFINITIONS, 1929-1975'!$A$2:$E$42,2,FALSE)</f>
        <v>2</v>
      </c>
      <c r="H334" t="str">
        <f>VLOOKUP($B334,'AREA DEFINITIONS, 1929-1975'!$A$2:$E$42,3,FALSE)</f>
        <v>SE Alaska</v>
      </c>
      <c r="I334" t="str">
        <f>VLOOKUP($B334,'AREA DEFINITIONS, 1929-1975'!$A$2:$E$42,4,FALSE)</f>
        <v>SE-I</v>
      </c>
      <c r="J334" t="str">
        <f>VLOOKUP($B334,'AREA DEFINITIONS, 1929-1975'!$A$2:$E$42,5,FALSE)</f>
        <v>2C</v>
      </c>
      <c r="K334">
        <f>VLOOKUP($B334,'AREA DEFINITIONS, 1929-1975'!$A$2:$F$42,6,FALSE)</f>
        <v>0</v>
      </c>
      <c r="L334">
        <f t="shared" si="15"/>
        <v>305.90000000000009</v>
      </c>
    </row>
    <row r="335" spans="1:12" x14ac:dyDescent="0.3">
      <c r="A335">
        <f t="shared" si="13"/>
        <v>1937</v>
      </c>
      <c r="B335" t="str">
        <f t="shared" si="14"/>
        <v>16-O</v>
      </c>
      <c r="C335">
        <v>1032</v>
      </c>
      <c r="D335">
        <v>65.3</v>
      </c>
      <c r="E335">
        <v>158</v>
      </c>
      <c r="F335">
        <v>32</v>
      </c>
      <c r="G335">
        <f>VLOOKUP($B335,'AREA DEFINITIONS, 1929-1975'!$A$2:$E$42,2,FALSE)</f>
        <v>2</v>
      </c>
      <c r="H335" t="str">
        <f>VLOOKUP($B335,'AREA DEFINITIONS, 1929-1975'!$A$2:$E$42,3,FALSE)</f>
        <v>SE Alaska</v>
      </c>
      <c r="I335" t="str">
        <f>VLOOKUP($B335,'AREA DEFINITIONS, 1929-1975'!$A$2:$E$42,4,FALSE)</f>
        <v>SE-O</v>
      </c>
      <c r="J335" t="str">
        <f>VLOOKUP($B335,'AREA DEFINITIONS, 1929-1975'!$A$2:$E$42,5,FALSE)</f>
        <v>2C</v>
      </c>
      <c r="K335">
        <f>VLOOKUP($B335,'AREA DEFINITIONS, 1929-1975'!$A$2:$F$42,6,FALSE)</f>
        <v>0</v>
      </c>
      <c r="L335">
        <f t="shared" si="15"/>
        <v>686.28000000000009</v>
      </c>
    </row>
    <row r="336" spans="1:12" x14ac:dyDescent="0.3">
      <c r="A336">
        <f t="shared" si="13"/>
        <v>1937</v>
      </c>
      <c r="B336" t="str">
        <f t="shared" si="14"/>
        <v>16-I</v>
      </c>
      <c r="C336">
        <v>1525</v>
      </c>
      <c r="D336">
        <v>57.1</v>
      </c>
      <c r="E336">
        <v>267</v>
      </c>
      <c r="F336">
        <v>58</v>
      </c>
      <c r="G336">
        <f>VLOOKUP($B336,'AREA DEFINITIONS, 1929-1975'!$A$2:$E$42,2,FALSE)</f>
        <v>2</v>
      </c>
      <c r="H336" t="str">
        <f>VLOOKUP($B336,'AREA DEFINITIONS, 1929-1975'!$A$2:$E$42,3,FALSE)</f>
        <v>SE Alaska</v>
      </c>
      <c r="I336" t="str">
        <f>VLOOKUP($B336,'AREA DEFINITIONS, 1929-1975'!$A$2:$E$42,4,FALSE)</f>
        <v>SE-I</v>
      </c>
      <c r="J336" t="str">
        <f>VLOOKUP($B336,'AREA DEFINITIONS, 1929-1975'!$A$2:$E$42,5,FALSE)</f>
        <v>2C</v>
      </c>
      <c r="K336">
        <f>VLOOKUP($B336,'AREA DEFINITIONS, 1929-1975'!$A$2:$F$42,6,FALSE)</f>
        <v>0</v>
      </c>
      <c r="L336">
        <f t="shared" si="15"/>
        <v>1014.125</v>
      </c>
    </row>
    <row r="337" spans="1:12" x14ac:dyDescent="0.3">
      <c r="A337">
        <f t="shared" si="13"/>
        <v>1937</v>
      </c>
      <c r="B337" t="str">
        <f t="shared" si="14"/>
        <v>17-O</v>
      </c>
      <c r="C337">
        <v>342</v>
      </c>
      <c r="D337">
        <v>53.8</v>
      </c>
      <c r="E337">
        <v>64</v>
      </c>
      <c r="F337">
        <v>50</v>
      </c>
      <c r="G337">
        <f>VLOOKUP($B337,'AREA DEFINITIONS, 1929-1975'!$A$2:$E$42,2,FALSE)</f>
        <v>2</v>
      </c>
      <c r="H337" t="str">
        <f>VLOOKUP($B337,'AREA DEFINITIONS, 1929-1975'!$A$2:$E$42,3,FALSE)</f>
        <v>SE Alaska</v>
      </c>
      <c r="I337" t="str">
        <f>VLOOKUP($B337,'AREA DEFINITIONS, 1929-1975'!$A$2:$E$42,4,FALSE)</f>
        <v>SE-O</v>
      </c>
      <c r="J337" t="str">
        <f>VLOOKUP($B337,'AREA DEFINITIONS, 1929-1975'!$A$2:$E$42,5,FALSE)</f>
        <v>2C</v>
      </c>
      <c r="K337">
        <f>VLOOKUP($B337,'AREA DEFINITIONS, 1929-1975'!$A$2:$F$42,6,FALSE)</f>
        <v>0</v>
      </c>
      <c r="L337">
        <f t="shared" si="15"/>
        <v>227.43</v>
      </c>
    </row>
    <row r="338" spans="1:12" x14ac:dyDescent="0.3">
      <c r="A338">
        <f t="shared" si="13"/>
        <v>1937</v>
      </c>
      <c r="B338" t="str">
        <f t="shared" si="14"/>
        <v>17-I</v>
      </c>
      <c r="C338">
        <v>649</v>
      </c>
      <c r="D338">
        <v>53.2</v>
      </c>
      <c r="E338">
        <v>122</v>
      </c>
      <c r="F338">
        <v>42</v>
      </c>
      <c r="G338">
        <f>VLOOKUP($B338,'AREA DEFINITIONS, 1929-1975'!$A$2:$E$42,2,FALSE)</f>
        <v>2</v>
      </c>
      <c r="H338" t="str">
        <f>VLOOKUP($B338,'AREA DEFINITIONS, 1929-1975'!$A$2:$E$42,3,FALSE)</f>
        <v>SE Alaska</v>
      </c>
      <c r="I338" t="str">
        <f>VLOOKUP($B338,'AREA DEFINITIONS, 1929-1975'!$A$2:$E$42,4,FALSE)</f>
        <v>SE-I</v>
      </c>
      <c r="J338" t="str">
        <f>VLOOKUP($B338,'AREA DEFINITIONS, 1929-1975'!$A$2:$E$42,5,FALSE)</f>
        <v>2C</v>
      </c>
      <c r="K338">
        <f>VLOOKUP($B338,'AREA DEFINITIONS, 1929-1975'!$A$2:$F$42,6,FALSE)</f>
        <v>0</v>
      </c>
      <c r="L338">
        <f t="shared" si="15"/>
        <v>431.58500000000009</v>
      </c>
    </row>
    <row r="339" spans="1:12" x14ac:dyDescent="0.3">
      <c r="A339">
        <f t="shared" si="13"/>
        <v>1937</v>
      </c>
      <c r="B339" t="str">
        <f t="shared" si="14"/>
        <v>18-O</v>
      </c>
      <c r="C339">
        <v>175</v>
      </c>
      <c r="D339">
        <v>70.2</v>
      </c>
      <c r="E339">
        <v>25</v>
      </c>
      <c r="F339">
        <v>56</v>
      </c>
      <c r="G339">
        <f>VLOOKUP($B339,'AREA DEFINITIONS, 1929-1975'!$A$2:$E$42,2,FALSE)</f>
        <v>2</v>
      </c>
      <c r="H339" t="str">
        <f>VLOOKUP($B339,'AREA DEFINITIONS, 1929-1975'!$A$2:$E$42,3,FALSE)</f>
        <v>SE Alaska</v>
      </c>
      <c r="I339" t="str">
        <f>VLOOKUP($B339,'AREA DEFINITIONS, 1929-1975'!$A$2:$E$42,4,FALSE)</f>
        <v>SE-O</v>
      </c>
      <c r="J339" t="str">
        <f>VLOOKUP($B339,'AREA DEFINITIONS, 1929-1975'!$A$2:$E$42,5,FALSE)</f>
        <v>2C</v>
      </c>
      <c r="K339">
        <f>VLOOKUP($B339,'AREA DEFINITIONS, 1929-1975'!$A$2:$F$42,6,FALSE)</f>
        <v>0</v>
      </c>
      <c r="L339">
        <f t="shared" si="15"/>
        <v>116.375</v>
      </c>
    </row>
    <row r="340" spans="1:12" x14ac:dyDescent="0.3">
      <c r="A340">
        <f t="shared" si="13"/>
        <v>1937</v>
      </c>
      <c r="B340" t="str">
        <f t="shared" si="14"/>
        <v>18-I</v>
      </c>
      <c r="C340">
        <v>1228</v>
      </c>
      <c r="D340">
        <v>81</v>
      </c>
      <c r="E340">
        <v>152</v>
      </c>
      <c r="F340">
        <v>36</v>
      </c>
      <c r="G340">
        <f>VLOOKUP($B340,'AREA DEFINITIONS, 1929-1975'!$A$2:$E$42,2,FALSE)</f>
        <v>2</v>
      </c>
      <c r="H340" t="str">
        <f>VLOOKUP($B340,'AREA DEFINITIONS, 1929-1975'!$A$2:$E$42,3,FALSE)</f>
        <v>SE Alaska</v>
      </c>
      <c r="I340" t="str">
        <f>VLOOKUP($B340,'AREA DEFINITIONS, 1929-1975'!$A$2:$E$42,4,FALSE)</f>
        <v>SE-I</v>
      </c>
      <c r="J340" t="str">
        <f>VLOOKUP($B340,'AREA DEFINITIONS, 1929-1975'!$A$2:$E$42,5,FALSE)</f>
        <v>2C</v>
      </c>
      <c r="K340">
        <f>VLOOKUP($B340,'AREA DEFINITIONS, 1929-1975'!$A$2:$F$42,6,FALSE)</f>
        <v>0</v>
      </c>
      <c r="L340">
        <f t="shared" si="15"/>
        <v>816.62</v>
      </c>
    </row>
    <row r="341" spans="1:12" x14ac:dyDescent="0.3">
      <c r="A341">
        <f t="shared" si="13"/>
        <v>1937</v>
      </c>
      <c r="B341" t="str">
        <f t="shared" si="14"/>
        <v>18W</v>
      </c>
      <c r="C341">
        <v>3276</v>
      </c>
      <c r="D341">
        <v>85.8</v>
      </c>
      <c r="E341">
        <v>382</v>
      </c>
      <c r="F341">
        <v>61</v>
      </c>
      <c r="G341" t="str">
        <f>VLOOKUP($B341,'AREA DEFINITIONS, 1929-1975'!$A$2:$E$42,2,FALSE)</f>
        <v>3A</v>
      </c>
      <c r="H341" t="str">
        <f>VLOOKUP($B341,'AREA DEFINITIONS, 1929-1975'!$A$2:$E$42,3,FALSE)</f>
        <v>Yakutat</v>
      </c>
      <c r="I341" t="str">
        <f>VLOOKUP($B341,'AREA DEFINITIONS, 1929-1975'!$A$2:$E$42,4,FALSE)</f>
        <v>Yakutat</v>
      </c>
      <c r="J341" t="str">
        <f>VLOOKUP($B341,'AREA DEFINITIONS, 1929-1975'!$A$2:$E$42,5,FALSE)</f>
        <v>3A</v>
      </c>
      <c r="K341">
        <f>VLOOKUP($B341,'AREA DEFINITIONS, 1929-1975'!$A$2:$F$42,6,FALSE)</f>
        <v>0</v>
      </c>
      <c r="L341">
        <f t="shared" si="15"/>
        <v>2178.54</v>
      </c>
    </row>
    <row r="342" spans="1:12" x14ac:dyDescent="0.3">
      <c r="A342">
        <f t="shared" si="13"/>
        <v>1937</v>
      </c>
      <c r="B342">
        <f t="shared" si="14"/>
        <v>19</v>
      </c>
      <c r="C342">
        <v>870</v>
      </c>
      <c r="D342">
        <v>82.9</v>
      </c>
      <c r="E342">
        <v>105</v>
      </c>
      <c r="F342">
        <v>96</v>
      </c>
      <c r="G342" t="str">
        <f>VLOOKUP($B342,'AREA DEFINITIONS, 1929-1975'!$A$2:$E$42,2,FALSE)</f>
        <v>3A</v>
      </c>
      <c r="H342" t="str">
        <f>VLOOKUP($B342,'AREA DEFINITIONS, 1929-1975'!$A$2:$E$42,3,FALSE)</f>
        <v>Yakutat</v>
      </c>
      <c r="I342" t="str">
        <f>VLOOKUP($B342,'AREA DEFINITIONS, 1929-1975'!$A$2:$E$42,4,FALSE)</f>
        <v>Yakutat</v>
      </c>
      <c r="J342" t="str">
        <f>VLOOKUP($B342,'AREA DEFINITIONS, 1929-1975'!$A$2:$E$42,5,FALSE)</f>
        <v>3A</v>
      </c>
      <c r="K342">
        <f>VLOOKUP($B342,'AREA DEFINITIONS, 1929-1975'!$A$2:$F$42,6,FALSE)</f>
        <v>0</v>
      </c>
      <c r="L342">
        <f t="shared" si="15"/>
        <v>578.55000000000018</v>
      </c>
    </row>
    <row r="343" spans="1:12" x14ac:dyDescent="0.3">
      <c r="A343">
        <f t="shared" si="13"/>
        <v>1937</v>
      </c>
      <c r="B343">
        <f t="shared" si="14"/>
        <v>20</v>
      </c>
      <c r="C343">
        <v>1476</v>
      </c>
      <c r="D343">
        <v>79.8</v>
      </c>
      <c r="E343">
        <v>185</v>
      </c>
      <c r="F343">
        <v>80</v>
      </c>
      <c r="G343" t="str">
        <f>VLOOKUP($B343,'AREA DEFINITIONS, 1929-1975'!$A$2:$E$42,2,FALSE)</f>
        <v>3A</v>
      </c>
      <c r="H343" t="str">
        <f>VLOOKUP($B343,'AREA DEFINITIONS, 1929-1975'!$A$2:$E$42,3,FALSE)</f>
        <v>Yakutat</v>
      </c>
      <c r="I343" t="str">
        <f>VLOOKUP($B343,'AREA DEFINITIONS, 1929-1975'!$A$2:$E$42,4,FALSE)</f>
        <v>Yakutat</v>
      </c>
      <c r="J343" t="str">
        <f>VLOOKUP($B343,'AREA DEFINITIONS, 1929-1975'!$A$2:$E$42,5,FALSE)</f>
        <v>3A</v>
      </c>
      <c r="K343">
        <f>VLOOKUP($B343,'AREA DEFINITIONS, 1929-1975'!$A$2:$F$42,6,FALSE)</f>
        <v>0</v>
      </c>
      <c r="L343">
        <f t="shared" si="15"/>
        <v>981.54000000000019</v>
      </c>
    </row>
    <row r="344" spans="1:12" x14ac:dyDescent="0.3">
      <c r="A344">
        <f t="shared" si="13"/>
        <v>1937</v>
      </c>
      <c r="B344">
        <f t="shared" si="14"/>
        <v>21</v>
      </c>
      <c r="C344">
        <v>925</v>
      </c>
      <c r="D344">
        <v>91.6</v>
      </c>
      <c r="E344">
        <v>101</v>
      </c>
      <c r="F344">
        <v>83</v>
      </c>
      <c r="G344" t="str">
        <f>VLOOKUP($B344,'AREA DEFINITIONS, 1929-1975'!$A$2:$E$42,2,FALSE)</f>
        <v>3A</v>
      </c>
      <c r="H344" t="str">
        <f>VLOOKUP($B344,'AREA DEFINITIONS, 1929-1975'!$A$2:$E$42,3,FALSE)</f>
        <v>Yakutat</v>
      </c>
      <c r="I344" t="str">
        <f>VLOOKUP($B344,'AREA DEFINITIONS, 1929-1975'!$A$2:$E$42,4,FALSE)</f>
        <v>Yakutat</v>
      </c>
      <c r="J344" t="str">
        <f>VLOOKUP($B344,'AREA DEFINITIONS, 1929-1975'!$A$2:$E$42,5,FALSE)</f>
        <v>3A</v>
      </c>
      <c r="K344">
        <f>VLOOKUP($B344,'AREA DEFINITIONS, 1929-1975'!$A$2:$F$42,6,FALSE)</f>
        <v>0</v>
      </c>
      <c r="L344">
        <f t="shared" si="15"/>
        <v>615.125</v>
      </c>
    </row>
    <row r="345" spans="1:12" x14ac:dyDescent="0.3">
      <c r="A345">
        <f t="shared" si="13"/>
        <v>1937</v>
      </c>
      <c r="B345">
        <f t="shared" si="14"/>
        <v>22</v>
      </c>
      <c r="C345">
        <v>849</v>
      </c>
      <c r="D345">
        <v>106.1</v>
      </c>
      <c r="E345">
        <v>80</v>
      </c>
      <c r="F345">
        <v>78</v>
      </c>
      <c r="G345" t="str">
        <f>VLOOKUP($B345,'AREA DEFINITIONS, 1929-1975'!$A$2:$E$42,2,FALSE)</f>
        <v>3A</v>
      </c>
      <c r="H345" t="str">
        <f>VLOOKUP($B345,'AREA DEFINITIONS, 1929-1975'!$A$2:$E$42,3,FALSE)</f>
        <v>Yakutat</v>
      </c>
      <c r="I345" t="str">
        <f>VLOOKUP($B345,'AREA DEFINITIONS, 1929-1975'!$A$2:$E$42,4,FALSE)</f>
        <v>Yakutat</v>
      </c>
      <c r="J345" t="str">
        <f>VLOOKUP($B345,'AREA DEFINITIONS, 1929-1975'!$A$2:$E$42,5,FALSE)</f>
        <v>3A</v>
      </c>
      <c r="K345">
        <f>VLOOKUP($B345,'AREA DEFINITIONS, 1929-1975'!$A$2:$F$42,6,FALSE)</f>
        <v>0</v>
      </c>
      <c r="L345">
        <f t="shared" si="15"/>
        <v>564.58500000000004</v>
      </c>
    </row>
    <row r="346" spans="1:12" x14ac:dyDescent="0.3">
      <c r="A346">
        <f t="shared" si="13"/>
        <v>1937</v>
      </c>
      <c r="B346">
        <f t="shared" si="14"/>
        <v>23</v>
      </c>
      <c r="C346">
        <v>340</v>
      </c>
      <c r="D346">
        <v>117.2</v>
      </c>
      <c r="E346">
        <v>29</v>
      </c>
      <c r="F346">
        <v>78</v>
      </c>
      <c r="G346" t="str">
        <f>VLOOKUP($B346,'AREA DEFINITIONS, 1929-1975'!$A$2:$E$42,2,FALSE)</f>
        <v>3A</v>
      </c>
      <c r="H346" t="str">
        <f>VLOOKUP($B346,'AREA DEFINITIONS, 1929-1975'!$A$2:$E$42,3,FALSE)</f>
        <v>Yakutat</v>
      </c>
      <c r="I346" t="str">
        <f>VLOOKUP($B346,'AREA DEFINITIONS, 1929-1975'!$A$2:$E$42,4,FALSE)</f>
        <v>Yakutat</v>
      </c>
      <c r="J346" t="str">
        <f>VLOOKUP($B346,'AREA DEFINITIONS, 1929-1975'!$A$2:$E$42,5,FALSE)</f>
        <v>3A</v>
      </c>
      <c r="K346" t="str">
        <f>VLOOKUP($B346,'AREA DEFINITIONS, 1929-1975'!$A$2:$F$42,6,FALSE)</f>
        <v>POW</v>
      </c>
      <c r="L346">
        <f t="shared" si="15"/>
        <v>226.10000000000002</v>
      </c>
    </row>
    <row r="347" spans="1:12" x14ac:dyDescent="0.3">
      <c r="A347">
        <f t="shared" si="13"/>
        <v>1937</v>
      </c>
      <c r="B347">
        <f t="shared" si="14"/>
        <v>24</v>
      </c>
      <c r="C347">
        <v>1387</v>
      </c>
      <c r="D347">
        <v>119.6</v>
      </c>
      <c r="E347">
        <v>116</v>
      </c>
      <c r="F347">
        <v>82</v>
      </c>
      <c r="G347" t="str">
        <f>VLOOKUP($B347,'AREA DEFINITIONS, 1929-1975'!$A$2:$E$42,2,FALSE)</f>
        <v>3A</v>
      </c>
      <c r="H347" t="str">
        <f>VLOOKUP($B347,'AREA DEFINITIONS, 1929-1975'!$A$2:$E$42,3,FALSE)</f>
        <v>Kodiak</v>
      </c>
      <c r="I347" t="str">
        <f>VLOOKUP($B347,'AREA DEFINITIONS, 1929-1975'!$A$2:$E$42,4,FALSE)</f>
        <v>Kodiak</v>
      </c>
      <c r="J347" t="str">
        <f>VLOOKUP($B347,'AREA DEFINITIONS, 1929-1975'!$A$2:$E$42,5,FALSE)</f>
        <v>3A</v>
      </c>
      <c r="K347" t="str">
        <f>VLOOKUP($B347,'AREA DEFINITIONS, 1929-1975'!$A$2:$F$42,6,FALSE)</f>
        <v>POW</v>
      </c>
      <c r="L347">
        <f t="shared" si="15"/>
        <v>922.35500000000002</v>
      </c>
    </row>
    <row r="348" spans="1:12" x14ac:dyDescent="0.3">
      <c r="A348">
        <f t="shared" si="13"/>
        <v>1937</v>
      </c>
      <c r="B348">
        <f t="shared" si="14"/>
        <v>25</v>
      </c>
      <c r="C348">
        <v>3942</v>
      </c>
      <c r="D348">
        <v>120.2</v>
      </c>
      <c r="E348">
        <v>328</v>
      </c>
      <c r="F348">
        <v>75</v>
      </c>
      <c r="G348" t="str">
        <f>VLOOKUP($B348,'AREA DEFINITIONS, 1929-1975'!$A$2:$E$42,2,FALSE)</f>
        <v>3A</v>
      </c>
      <c r="H348" t="str">
        <f>VLOOKUP($B348,'AREA DEFINITIONS, 1929-1975'!$A$2:$E$42,3,FALSE)</f>
        <v>Kodiak</v>
      </c>
      <c r="I348" t="str">
        <f>VLOOKUP($B348,'AREA DEFINITIONS, 1929-1975'!$A$2:$E$42,4,FALSE)</f>
        <v>Kodiak</v>
      </c>
      <c r="J348" t="str">
        <f>VLOOKUP($B348,'AREA DEFINITIONS, 1929-1975'!$A$2:$E$42,5,FALSE)</f>
        <v>3A</v>
      </c>
      <c r="K348">
        <f>VLOOKUP($B348,'AREA DEFINITIONS, 1929-1975'!$A$2:$F$42,6,FALSE)</f>
        <v>0</v>
      </c>
      <c r="L348">
        <f t="shared" si="15"/>
        <v>2621.4300000000007</v>
      </c>
    </row>
    <row r="349" spans="1:12" x14ac:dyDescent="0.3">
      <c r="A349">
        <f t="shared" si="13"/>
        <v>1937</v>
      </c>
      <c r="B349">
        <f t="shared" si="14"/>
        <v>26</v>
      </c>
      <c r="C349">
        <v>1865</v>
      </c>
      <c r="D349">
        <v>124.3</v>
      </c>
      <c r="E349">
        <v>150</v>
      </c>
      <c r="F349">
        <v>84</v>
      </c>
      <c r="G349" t="str">
        <f>VLOOKUP($B349,'AREA DEFINITIONS, 1929-1975'!$A$2:$E$42,2,FALSE)</f>
        <v>3A</v>
      </c>
      <c r="H349" t="str">
        <f>VLOOKUP($B349,'AREA DEFINITIONS, 1929-1975'!$A$2:$E$42,3,FALSE)</f>
        <v>Kodiak</v>
      </c>
      <c r="I349" t="str">
        <f>VLOOKUP($B349,'AREA DEFINITIONS, 1929-1975'!$A$2:$E$42,4,FALSE)</f>
        <v>Kodiak</v>
      </c>
      <c r="J349" t="str">
        <f>VLOOKUP($B349,'AREA DEFINITIONS, 1929-1975'!$A$2:$E$42,5,FALSE)</f>
        <v>3A</v>
      </c>
      <c r="K349">
        <f>VLOOKUP($B349,'AREA DEFINITIONS, 1929-1975'!$A$2:$F$42,6,FALSE)</f>
        <v>0</v>
      </c>
      <c r="L349">
        <f t="shared" si="15"/>
        <v>1240.2250000000004</v>
      </c>
    </row>
    <row r="350" spans="1:12" x14ac:dyDescent="0.3">
      <c r="A350">
        <f t="shared" si="13"/>
        <v>1937</v>
      </c>
      <c r="B350">
        <f t="shared" si="14"/>
        <v>27</v>
      </c>
      <c r="C350">
        <v>2967</v>
      </c>
      <c r="D350">
        <v>120.1</v>
      </c>
      <c r="E350">
        <v>247</v>
      </c>
      <c r="F350">
        <v>86</v>
      </c>
      <c r="G350" t="str">
        <f>VLOOKUP($B350,'AREA DEFINITIONS, 1929-1975'!$A$2:$E$42,2,FALSE)</f>
        <v>3A</v>
      </c>
      <c r="H350" t="str">
        <f>VLOOKUP($B350,'AREA DEFINITIONS, 1929-1975'!$A$2:$E$42,3,FALSE)</f>
        <v>Kodiak</v>
      </c>
      <c r="I350" t="str">
        <f>VLOOKUP($B350,'AREA DEFINITIONS, 1929-1975'!$A$2:$E$42,4,FALSE)</f>
        <v>Kodiak</v>
      </c>
      <c r="J350" t="str">
        <f>VLOOKUP($B350,'AREA DEFINITIONS, 1929-1975'!$A$2:$E$42,5,FALSE)</f>
        <v>3A</v>
      </c>
      <c r="K350">
        <f>VLOOKUP($B350,'AREA DEFINITIONS, 1929-1975'!$A$2:$F$42,6,FALSE)</f>
        <v>0</v>
      </c>
      <c r="L350">
        <f t="shared" si="15"/>
        <v>1973.0550000000001</v>
      </c>
    </row>
    <row r="351" spans="1:12" x14ac:dyDescent="0.3">
      <c r="A351">
        <f t="shared" si="13"/>
        <v>1937</v>
      </c>
      <c r="B351">
        <f t="shared" si="14"/>
        <v>28</v>
      </c>
      <c r="C351">
        <v>2568</v>
      </c>
      <c r="D351">
        <v>121.4</v>
      </c>
      <c r="E351">
        <v>212</v>
      </c>
      <c r="F351">
        <v>79</v>
      </c>
      <c r="G351" t="str">
        <f>VLOOKUP($B351,'AREA DEFINITIONS, 1929-1975'!$A$2:$E$42,2,FALSE)</f>
        <v>3A</v>
      </c>
      <c r="H351" t="str">
        <f>VLOOKUP($B351,'AREA DEFINITIONS, 1929-1975'!$A$2:$E$42,3,FALSE)</f>
        <v>Kodiak</v>
      </c>
      <c r="I351" t="str">
        <f>VLOOKUP($B351,'AREA DEFINITIONS, 1929-1975'!$A$2:$E$42,4,FALSE)</f>
        <v>Kodiak</v>
      </c>
      <c r="J351" t="str">
        <f>VLOOKUP($B351,'AREA DEFINITIONS, 1929-1975'!$A$2:$E$42,5,FALSE)</f>
        <v>3A</v>
      </c>
      <c r="K351">
        <f>VLOOKUP($B351,'AREA DEFINITIONS, 1929-1975'!$A$2:$F$42,6,FALSE)</f>
        <v>0</v>
      </c>
      <c r="L351">
        <f t="shared" si="15"/>
        <v>1707.72</v>
      </c>
    </row>
    <row r="352" spans="1:12" x14ac:dyDescent="0.3">
      <c r="A352">
        <f t="shared" si="13"/>
        <v>1937</v>
      </c>
      <c r="B352">
        <f t="shared" si="14"/>
        <v>29</v>
      </c>
      <c r="C352">
        <v>2717</v>
      </c>
      <c r="D352">
        <v>113.1</v>
      </c>
      <c r="E352">
        <v>240</v>
      </c>
      <c r="F352">
        <v>80</v>
      </c>
      <c r="G352" t="str">
        <f>VLOOKUP($B352,'AREA DEFINITIONS, 1929-1975'!$A$2:$E$42,2,FALSE)</f>
        <v>3A</v>
      </c>
      <c r="H352" t="str">
        <f>VLOOKUP($B352,'AREA DEFINITIONS, 1929-1975'!$A$2:$E$42,3,FALSE)</f>
        <v>Chirikof</v>
      </c>
      <c r="I352" t="str">
        <f>VLOOKUP($B352,'AREA DEFINITIONS, 1929-1975'!$A$2:$E$42,4,FALSE)</f>
        <v>Chirikof</v>
      </c>
      <c r="J352" t="str">
        <f>VLOOKUP($B352,'AREA DEFINITIONS, 1929-1975'!$A$2:$E$42,5,FALSE)</f>
        <v>3A</v>
      </c>
      <c r="K352">
        <f>VLOOKUP($B352,'AREA DEFINITIONS, 1929-1975'!$A$2:$F$42,6,FALSE)</f>
        <v>0</v>
      </c>
      <c r="L352">
        <f t="shared" si="15"/>
        <v>1806.8050000000001</v>
      </c>
    </row>
    <row r="353" spans="1:12" x14ac:dyDescent="0.3">
      <c r="A353">
        <f t="shared" si="13"/>
        <v>1937</v>
      </c>
      <c r="B353">
        <f t="shared" si="14"/>
        <v>30</v>
      </c>
      <c r="C353">
        <v>1472</v>
      </c>
      <c r="D353">
        <v>162</v>
      </c>
      <c r="E353">
        <v>91</v>
      </c>
      <c r="F353">
        <v>83</v>
      </c>
      <c r="G353" t="str">
        <f>VLOOKUP($B353,'AREA DEFINITIONS, 1929-1975'!$A$2:$E$42,2,FALSE)</f>
        <v>3A</v>
      </c>
      <c r="H353" t="str">
        <f>VLOOKUP($B353,'AREA DEFINITIONS, 1929-1975'!$A$2:$E$42,3,FALSE)</f>
        <v>Chirikof</v>
      </c>
      <c r="I353" t="str">
        <f>VLOOKUP($B353,'AREA DEFINITIONS, 1929-1975'!$A$2:$E$42,4,FALSE)</f>
        <v>Chirikof</v>
      </c>
      <c r="J353" t="str">
        <f>VLOOKUP($B353,'AREA DEFINITIONS, 1929-1975'!$A$2:$E$42,5,FALSE)</f>
        <v>3A</v>
      </c>
      <c r="K353">
        <f>VLOOKUP($B353,'AREA DEFINITIONS, 1929-1975'!$A$2:$F$42,6,FALSE)</f>
        <v>0</v>
      </c>
      <c r="L353">
        <f t="shared" si="15"/>
        <v>978.88000000000011</v>
      </c>
    </row>
    <row r="354" spans="1:12" x14ac:dyDescent="0.3">
      <c r="A354">
        <f t="shared" si="13"/>
        <v>1937</v>
      </c>
      <c r="B354">
        <f t="shared" si="14"/>
        <v>31</v>
      </c>
      <c r="C354">
        <v>495</v>
      </c>
      <c r="D354">
        <v>177.2</v>
      </c>
      <c r="E354">
        <v>28</v>
      </c>
      <c r="F354">
        <v>99</v>
      </c>
      <c r="G354" t="str">
        <f>VLOOKUP($B354,'AREA DEFINITIONS, 1929-1975'!$A$2:$E$42,2,FALSE)</f>
        <v>3A</v>
      </c>
      <c r="H354" t="str">
        <f>VLOOKUP($B354,'AREA DEFINITIONS, 1929-1975'!$A$2:$E$42,3,FALSE)</f>
        <v>Chirikof</v>
      </c>
      <c r="I354" t="str">
        <f>VLOOKUP($B354,'AREA DEFINITIONS, 1929-1975'!$A$2:$E$42,4,FALSE)</f>
        <v>Chirikof</v>
      </c>
      <c r="J354" t="str">
        <f>VLOOKUP($B354,'AREA DEFINITIONS, 1929-1975'!$A$2:$E$42,5,FALSE)</f>
        <v>3A</v>
      </c>
      <c r="K354">
        <f>VLOOKUP($B354,'AREA DEFINITIONS, 1929-1975'!$A$2:$F$42,6,FALSE)</f>
        <v>0</v>
      </c>
      <c r="L354">
        <f t="shared" si="15"/>
        <v>329.17500000000001</v>
      </c>
    </row>
    <row r="355" spans="1:12" x14ac:dyDescent="0.3">
      <c r="A355">
        <f t="shared" si="13"/>
        <v>1937</v>
      </c>
      <c r="B355">
        <f t="shared" si="14"/>
        <v>32</v>
      </c>
      <c r="C355">
        <v>317</v>
      </c>
      <c r="D355">
        <v>149.19999999999999</v>
      </c>
      <c r="E355">
        <v>21</v>
      </c>
      <c r="F355">
        <v>70</v>
      </c>
      <c r="G355" t="str">
        <f>VLOOKUP($B355,'AREA DEFINITIONS, 1929-1975'!$A$2:$E$42,2,FALSE)</f>
        <v>3B</v>
      </c>
      <c r="H355" t="str">
        <f>VLOOKUP($B355,'AREA DEFINITIONS, 1929-1975'!$A$2:$E$42,3,FALSE)</f>
        <v>Shumagin</v>
      </c>
      <c r="I355" t="str">
        <f>VLOOKUP($B355,'AREA DEFINITIONS, 1929-1975'!$A$2:$E$42,4,FALSE)</f>
        <v>Shumagin</v>
      </c>
      <c r="J355" t="str">
        <f>VLOOKUP($B355,'AREA DEFINITIONS, 1929-1975'!$A$2:$E$42,5,FALSE)</f>
        <v>3B</v>
      </c>
      <c r="K355">
        <f>VLOOKUP($B355,'AREA DEFINITIONS, 1929-1975'!$A$2:$F$42,6,FALSE)</f>
        <v>0</v>
      </c>
      <c r="L355">
        <f t="shared" si="15"/>
        <v>210.80500000000001</v>
      </c>
    </row>
    <row r="356" spans="1:12" x14ac:dyDescent="0.3">
      <c r="A356">
        <f t="shared" si="13"/>
        <v>1937</v>
      </c>
      <c r="B356">
        <f t="shared" si="14"/>
        <v>33</v>
      </c>
      <c r="C356" t="s">
        <v>126</v>
      </c>
      <c r="D356" t="s">
        <v>126</v>
      </c>
      <c r="E356" t="s">
        <v>126</v>
      </c>
      <c r="F356" t="s">
        <v>126</v>
      </c>
      <c r="G356" t="str">
        <f>VLOOKUP($B356,'AREA DEFINITIONS, 1929-1975'!$A$2:$E$42,2,FALSE)</f>
        <v>3B</v>
      </c>
      <c r="H356" t="str">
        <f>VLOOKUP($B356,'AREA DEFINITIONS, 1929-1975'!$A$2:$E$42,3,FALSE)</f>
        <v>Shumagin</v>
      </c>
      <c r="I356" t="str">
        <f>VLOOKUP($B356,'AREA DEFINITIONS, 1929-1975'!$A$2:$E$42,4,FALSE)</f>
        <v>Shumagin</v>
      </c>
      <c r="J356" t="str">
        <f>VLOOKUP($B356,'AREA DEFINITIONS, 1929-1975'!$A$2:$E$42,5,FALSE)</f>
        <v>3B</v>
      </c>
      <c r="K356">
        <f>VLOOKUP($B356,'AREA DEFINITIONS, 1929-1975'!$A$2:$F$42,6,FALSE)</f>
        <v>0</v>
      </c>
      <c r="L356" t="str">
        <f t="shared" si="15"/>
        <v>NA</v>
      </c>
    </row>
    <row r="357" spans="1:12" x14ac:dyDescent="0.3">
      <c r="A357">
        <f t="shared" si="13"/>
        <v>1937</v>
      </c>
      <c r="B357">
        <f t="shared" si="14"/>
        <v>34</v>
      </c>
      <c r="C357" t="s">
        <v>126</v>
      </c>
      <c r="D357" t="s">
        <v>126</v>
      </c>
      <c r="E357" t="s">
        <v>126</v>
      </c>
      <c r="F357" t="s">
        <v>126</v>
      </c>
      <c r="G357" t="str">
        <f>VLOOKUP($B357,'AREA DEFINITIONS, 1929-1975'!$A$2:$E$42,2,FALSE)</f>
        <v>3B</v>
      </c>
      <c r="H357" t="str">
        <f>VLOOKUP($B357,'AREA DEFINITIONS, 1929-1975'!$A$2:$E$42,3,FALSE)</f>
        <v>Shumagin</v>
      </c>
      <c r="I357" t="str">
        <f>VLOOKUP($B357,'AREA DEFINITIONS, 1929-1975'!$A$2:$E$42,4,FALSE)</f>
        <v>Shumagin</v>
      </c>
      <c r="J357" t="str">
        <f>VLOOKUP($B357,'AREA DEFINITIONS, 1929-1975'!$A$2:$E$42,5,FALSE)</f>
        <v>3B</v>
      </c>
      <c r="K357">
        <f>VLOOKUP($B357,'AREA DEFINITIONS, 1929-1975'!$A$2:$F$42,6,FALSE)</f>
        <v>0</v>
      </c>
      <c r="L357" t="str">
        <f t="shared" si="15"/>
        <v>NA</v>
      </c>
    </row>
    <row r="358" spans="1:12" x14ac:dyDescent="0.3">
      <c r="A358">
        <f t="shared" si="13"/>
        <v>1937</v>
      </c>
      <c r="B358">
        <f t="shared" si="14"/>
        <v>35</v>
      </c>
      <c r="C358" t="s">
        <v>126</v>
      </c>
      <c r="D358" t="s">
        <v>126</v>
      </c>
      <c r="E358" t="s">
        <v>126</v>
      </c>
      <c r="F358" t="s">
        <v>126</v>
      </c>
      <c r="G358" t="str">
        <f>VLOOKUP($B358,'AREA DEFINITIONS, 1929-1975'!$A$2:$E$42,2,FALSE)</f>
        <v>3B</v>
      </c>
      <c r="H358" t="str">
        <f>VLOOKUP($B358,'AREA DEFINITIONS, 1929-1975'!$A$2:$E$42,3,FALSE)</f>
        <v>Shumagin</v>
      </c>
      <c r="I358" t="str">
        <f>VLOOKUP($B358,'AREA DEFINITIONS, 1929-1975'!$A$2:$E$42,4,FALSE)</f>
        <v>Shumagin</v>
      </c>
      <c r="J358" t="str">
        <f>VLOOKUP($B358,'AREA DEFINITIONS, 1929-1975'!$A$2:$E$42,5,FALSE)</f>
        <v>3B</v>
      </c>
      <c r="K358">
        <f>VLOOKUP($B358,'AREA DEFINITIONS, 1929-1975'!$A$2:$F$42,6,FALSE)</f>
        <v>0</v>
      </c>
      <c r="L358" t="str">
        <f t="shared" si="15"/>
        <v>NA</v>
      </c>
    </row>
    <row r="359" spans="1:12" x14ac:dyDescent="0.3">
      <c r="A359">
        <f t="shared" si="13"/>
        <v>1937</v>
      </c>
      <c r="B359">
        <f t="shared" si="14"/>
        <v>36</v>
      </c>
      <c r="C359" t="s">
        <v>126</v>
      </c>
      <c r="D359" t="s">
        <v>126</v>
      </c>
      <c r="E359" t="s">
        <v>126</v>
      </c>
      <c r="F359" t="s">
        <v>126</v>
      </c>
      <c r="G359" t="str">
        <f>VLOOKUP($B359,'AREA DEFINITIONS, 1929-1975'!$A$2:$E$42,2,FALSE)</f>
        <v>3B</v>
      </c>
      <c r="H359" t="str">
        <f>VLOOKUP($B359,'AREA DEFINITIONS, 1929-1975'!$A$2:$E$42,3,FALSE)</f>
        <v>Shumagin</v>
      </c>
      <c r="I359" t="str">
        <f>VLOOKUP($B359,'AREA DEFINITIONS, 1929-1975'!$A$2:$E$42,4,FALSE)</f>
        <v>Shumagin</v>
      </c>
      <c r="J359" t="str">
        <f>VLOOKUP($B359,'AREA DEFINITIONS, 1929-1975'!$A$2:$E$42,5,FALSE)</f>
        <v>3B</v>
      </c>
      <c r="K359">
        <f>VLOOKUP($B359,'AREA DEFINITIONS, 1929-1975'!$A$2:$F$42,6,FALSE)</f>
        <v>0</v>
      </c>
      <c r="L359" t="str">
        <f t="shared" si="15"/>
        <v>NA</v>
      </c>
    </row>
    <row r="360" spans="1:12" x14ac:dyDescent="0.3">
      <c r="A360">
        <f t="shared" si="13"/>
        <v>1937</v>
      </c>
      <c r="B360">
        <f t="shared" si="14"/>
        <v>37</v>
      </c>
      <c r="C360" t="s">
        <v>126</v>
      </c>
      <c r="D360" t="s">
        <v>126</v>
      </c>
      <c r="E360" t="s">
        <v>126</v>
      </c>
      <c r="F360" t="s">
        <v>126</v>
      </c>
      <c r="G360" t="str">
        <f>VLOOKUP($B360,'AREA DEFINITIONS, 1929-1975'!$A$2:$E$42,2,FALSE)</f>
        <v>3B</v>
      </c>
      <c r="H360" t="str">
        <f>VLOOKUP($B360,'AREA DEFINITIONS, 1929-1975'!$A$2:$E$42,3,FALSE)</f>
        <v>Shumagin</v>
      </c>
      <c r="I360" t="str">
        <f>VLOOKUP($B360,'AREA DEFINITIONS, 1929-1975'!$A$2:$E$42,4,FALSE)</f>
        <v>Shumagin</v>
      </c>
      <c r="J360" t="str">
        <f>VLOOKUP($B360,'AREA DEFINITIONS, 1929-1975'!$A$2:$E$42,5,FALSE)</f>
        <v>3B</v>
      </c>
      <c r="K360">
        <f>VLOOKUP($B360,'AREA DEFINITIONS, 1929-1975'!$A$2:$F$42,6,FALSE)</f>
        <v>0</v>
      </c>
      <c r="L360" t="str">
        <f t="shared" si="15"/>
        <v>NA</v>
      </c>
    </row>
    <row r="361" spans="1:12" x14ac:dyDescent="0.3">
      <c r="A361">
        <f t="shared" si="13"/>
        <v>1937</v>
      </c>
      <c r="B361">
        <f t="shared" si="14"/>
        <v>38</v>
      </c>
      <c r="C361" t="s">
        <v>126</v>
      </c>
      <c r="D361" t="s">
        <v>126</v>
      </c>
      <c r="E361" t="s">
        <v>126</v>
      </c>
      <c r="F361" t="s">
        <v>126</v>
      </c>
      <c r="G361" t="str">
        <f>VLOOKUP($B361,'AREA DEFINITIONS, 1929-1975'!$A$2:$E$42,2,FALSE)</f>
        <v>3B</v>
      </c>
      <c r="H361" t="str">
        <f>VLOOKUP($B361,'AREA DEFINITIONS, 1929-1975'!$A$2:$E$42,3,FALSE)</f>
        <v>Shumagin</v>
      </c>
      <c r="I361" t="str">
        <f>VLOOKUP($B361,'AREA DEFINITIONS, 1929-1975'!$A$2:$E$42,4,FALSE)</f>
        <v>Shumagin</v>
      </c>
      <c r="J361" t="str">
        <f>VLOOKUP($B361,'AREA DEFINITIONS, 1929-1975'!$A$2:$E$42,5,FALSE)</f>
        <v>3B</v>
      </c>
      <c r="K361">
        <f>VLOOKUP($B361,'AREA DEFINITIONS, 1929-1975'!$A$2:$F$42,6,FALSE)</f>
        <v>0</v>
      </c>
      <c r="L361" t="str">
        <f t="shared" si="15"/>
        <v>NA</v>
      </c>
    </row>
    <row r="362" spans="1:12" x14ac:dyDescent="0.3">
      <c r="A362">
        <f t="shared" si="13"/>
        <v>1937</v>
      </c>
      <c r="B362">
        <f t="shared" si="14"/>
        <v>39</v>
      </c>
      <c r="C362" t="s">
        <v>126</v>
      </c>
      <c r="D362" t="s">
        <v>126</v>
      </c>
      <c r="E362" t="s">
        <v>126</v>
      </c>
      <c r="F362" t="s">
        <v>126</v>
      </c>
      <c r="G362" t="str">
        <f>VLOOKUP($B362,'AREA DEFINITIONS, 1929-1975'!$A$2:$E$42,2,FALSE)</f>
        <v>3B</v>
      </c>
      <c r="H362" t="str">
        <f>VLOOKUP($B362,'AREA DEFINITIONS, 1929-1975'!$A$2:$E$42,3,FALSE)</f>
        <v>Aleutian</v>
      </c>
      <c r="I362" t="str">
        <f>VLOOKUP($B362,'AREA DEFINITIONS, 1929-1975'!$A$2:$E$42,4,FALSE)</f>
        <v>Aleutian</v>
      </c>
      <c r="J362" t="str">
        <f>VLOOKUP($B362,'AREA DEFINITIONS, 1929-1975'!$A$2:$E$42,5,FALSE)</f>
        <v>3B</v>
      </c>
      <c r="K362">
        <f>VLOOKUP($B362,'AREA DEFINITIONS, 1929-1975'!$A$2:$F$42,6,FALSE)</f>
        <v>0</v>
      </c>
      <c r="L362" t="str">
        <f t="shared" si="15"/>
        <v>NA</v>
      </c>
    </row>
    <row r="363" spans="1:12" x14ac:dyDescent="0.3">
      <c r="A363">
        <f t="shared" si="13"/>
        <v>1937</v>
      </c>
      <c r="B363">
        <f t="shared" si="14"/>
        <v>40</v>
      </c>
      <c r="C363" t="s">
        <v>126</v>
      </c>
      <c r="D363" t="s">
        <v>126</v>
      </c>
      <c r="E363" t="s">
        <v>126</v>
      </c>
      <c r="F363" t="s">
        <v>126</v>
      </c>
      <c r="G363" t="str">
        <f>VLOOKUP($B363,'AREA DEFINITIONS, 1929-1975'!$A$2:$E$42,2,FALSE)</f>
        <v>3B</v>
      </c>
      <c r="H363" t="str">
        <f>VLOOKUP($B363,'AREA DEFINITIONS, 1929-1975'!$A$2:$E$42,3,FALSE)</f>
        <v>Aleutian</v>
      </c>
      <c r="I363" t="str">
        <f>VLOOKUP($B363,'AREA DEFINITIONS, 1929-1975'!$A$2:$E$42,4,FALSE)</f>
        <v>Aleutian</v>
      </c>
      <c r="J363" t="str">
        <f>VLOOKUP($B363,'AREA DEFINITIONS, 1929-1975'!$A$2:$E$42,5,FALSE)</f>
        <v>3B</v>
      </c>
      <c r="K363">
        <f>VLOOKUP($B363,'AREA DEFINITIONS, 1929-1975'!$A$2:$F$42,6,FALSE)</f>
        <v>0</v>
      </c>
      <c r="L363" t="str">
        <f t="shared" si="15"/>
        <v>NA</v>
      </c>
    </row>
    <row r="364" spans="1:12" x14ac:dyDescent="0.3">
      <c r="A364">
        <f t="shared" si="13"/>
        <v>1937</v>
      </c>
      <c r="B364">
        <f t="shared" si="14"/>
        <v>41</v>
      </c>
      <c r="C364" t="s">
        <v>126</v>
      </c>
      <c r="D364" t="s">
        <v>126</v>
      </c>
      <c r="E364" t="s">
        <v>126</v>
      </c>
      <c r="F364" t="s">
        <v>126</v>
      </c>
      <c r="G364" t="str">
        <f>VLOOKUP($B364,'AREA DEFINITIONS, 1929-1975'!$A$2:$E$42,2,FALSE)</f>
        <v>3B</v>
      </c>
      <c r="H364" t="str">
        <f>VLOOKUP($B364,'AREA DEFINITIONS, 1929-1975'!$A$2:$E$42,3,FALSE)</f>
        <v>Aleutian</v>
      </c>
      <c r="I364" t="str">
        <f>VLOOKUP($B364,'AREA DEFINITIONS, 1929-1975'!$A$2:$E$42,4,FALSE)</f>
        <v>Aleutian</v>
      </c>
      <c r="J364" t="str">
        <f>VLOOKUP($B364,'AREA DEFINITIONS, 1929-1975'!$A$2:$E$42,5,FALSE)</f>
        <v>3B</v>
      </c>
      <c r="K364">
        <f>VLOOKUP($B364,'AREA DEFINITIONS, 1929-1975'!$A$2:$F$42,6,FALSE)</f>
        <v>0</v>
      </c>
      <c r="L364" t="str">
        <f t="shared" si="15"/>
        <v>NA</v>
      </c>
    </row>
    <row r="365" spans="1:12" x14ac:dyDescent="0.3">
      <c r="A365">
        <f t="shared" ref="A365:A428" si="16">A324+1</f>
        <v>1937</v>
      </c>
      <c r="B365" t="str">
        <f t="shared" ref="B365:B428" si="17">B324</f>
        <v>42+</v>
      </c>
      <c r="C365" t="s">
        <v>126</v>
      </c>
      <c r="D365" t="s">
        <v>126</v>
      </c>
      <c r="E365" t="s">
        <v>126</v>
      </c>
      <c r="F365" t="s">
        <v>126</v>
      </c>
      <c r="G365" t="str">
        <f>VLOOKUP($B365,'AREA DEFINITIONS, 1929-1975'!$A$2:$E$42,2,FALSE)</f>
        <v>3C</v>
      </c>
      <c r="H365" t="str">
        <f>VLOOKUP($B365,'AREA DEFINITIONS, 1929-1975'!$A$2:$E$42,3,FALSE)</f>
        <v>Aleutian</v>
      </c>
      <c r="I365" t="str">
        <f>VLOOKUP($B365,'AREA DEFINITIONS, 1929-1975'!$A$2:$E$42,4,FALSE)</f>
        <v>Aleutian</v>
      </c>
      <c r="J365" t="str">
        <f>VLOOKUP($B365,'AREA DEFINITIONS, 1929-1975'!$A$2:$E$42,5,FALSE)</f>
        <v>3C</v>
      </c>
      <c r="K365">
        <f>VLOOKUP($B365,'AREA DEFINITIONS, 1929-1975'!$A$2:$F$42,6,FALSE)</f>
        <v>0</v>
      </c>
      <c r="L365" t="str">
        <f t="shared" si="15"/>
        <v>NA</v>
      </c>
    </row>
    <row r="366" spans="1:12" x14ac:dyDescent="0.3">
      <c r="A366">
        <f t="shared" si="16"/>
        <v>1937</v>
      </c>
      <c r="B366" t="str">
        <f t="shared" si="17"/>
        <v>4A</v>
      </c>
      <c r="C366" t="s">
        <v>126</v>
      </c>
      <c r="D366" t="s">
        <v>126</v>
      </c>
      <c r="E366" t="s">
        <v>126</v>
      </c>
      <c r="F366" t="s">
        <v>126</v>
      </c>
      <c r="G366">
        <f>VLOOKUP($B366,'AREA DEFINITIONS, 1929-1975'!$A$2:$E$42,2,FALSE)</f>
        <v>4</v>
      </c>
      <c r="H366" t="str">
        <f>VLOOKUP($B366,'AREA DEFINITIONS, 1929-1975'!$A$2:$E$42,3,FALSE)</f>
        <v>Bering Sea</v>
      </c>
      <c r="I366" t="str">
        <f>VLOOKUP($B366,'AREA DEFINITIONS, 1929-1975'!$A$2:$E$42,4,FALSE)</f>
        <v>Bering Sea</v>
      </c>
      <c r="J366">
        <f>VLOOKUP($B366,'AREA DEFINITIONS, 1929-1975'!$A$2:$E$42,5,FALSE)</f>
        <v>4</v>
      </c>
      <c r="K366">
        <f>VLOOKUP($B366,'AREA DEFINITIONS, 1929-1975'!$A$2:$F$42,6,FALSE)</f>
        <v>0</v>
      </c>
      <c r="L366" t="str">
        <f t="shared" si="15"/>
        <v>NA</v>
      </c>
    </row>
    <row r="367" spans="1:12" x14ac:dyDescent="0.3">
      <c r="A367">
        <f t="shared" si="16"/>
        <v>1937</v>
      </c>
      <c r="B367" t="str">
        <f t="shared" si="17"/>
        <v>4B</v>
      </c>
      <c r="C367" t="s">
        <v>126</v>
      </c>
      <c r="D367" t="s">
        <v>126</v>
      </c>
      <c r="E367" t="s">
        <v>126</v>
      </c>
      <c r="F367" t="s">
        <v>126</v>
      </c>
      <c r="G367">
        <f>VLOOKUP($B367,'AREA DEFINITIONS, 1929-1975'!$A$2:$E$42,2,FALSE)</f>
        <v>4</v>
      </c>
      <c r="H367" t="str">
        <f>VLOOKUP($B367,'AREA DEFINITIONS, 1929-1975'!$A$2:$E$42,3,FALSE)</f>
        <v>Bering Sea</v>
      </c>
      <c r="I367" t="str">
        <f>VLOOKUP($B367,'AREA DEFINITIONS, 1929-1975'!$A$2:$E$42,4,FALSE)</f>
        <v>Bering Sea</v>
      </c>
      <c r="J367">
        <f>VLOOKUP($B367,'AREA DEFINITIONS, 1929-1975'!$A$2:$E$42,5,FALSE)</f>
        <v>4</v>
      </c>
      <c r="K367">
        <f>VLOOKUP($B367,'AREA DEFINITIONS, 1929-1975'!$A$2:$F$42,6,FALSE)</f>
        <v>0</v>
      </c>
      <c r="L367" t="str">
        <f t="shared" si="15"/>
        <v>NA</v>
      </c>
    </row>
    <row r="368" spans="1:12" x14ac:dyDescent="0.3">
      <c r="A368">
        <f t="shared" si="16"/>
        <v>1937</v>
      </c>
      <c r="B368" t="str">
        <f t="shared" si="17"/>
        <v>4C</v>
      </c>
      <c r="C368" t="s">
        <v>126</v>
      </c>
      <c r="D368" t="s">
        <v>126</v>
      </c>
      <c r="E368" t="s">
        <v>126</v>
      </c>
      <c r="F368" t="s">
        <v>126</v>
      </c>
      <c r="G368">
        <f>VLOOKUP($B368,'AREA DEFINITIONS, 1929-1975'!$A$2:$E$42,2,FALSE)</f>
        <v>4</v>
      </c>
      <c r="H368" t="str">
        <f>VLOOKUP($B368,'AREA DEFINITIONS, 1929-1975'!$A$2:$E$42,3,FALSE)</f>
        <v>Bering Sea</v>
      </c>
      <c r="I368" t="str">
        <f>VLOOKUP($B368,'AREA DEFINITIONS, 1929-1975'!$A$2:$E$42,4,FALSE)</f>
        <v>Bering Sea</v>
      </c>
      <c r="J368">
        <f>VLOOKUP($B368,'AREA DEFINITIONS, 1929-1975'!$A$2:$E$42,5,FALSE)</f>
        <v>4</v>
      </c>
      <c r="K368">
        <f>VLOOKUP($B368,'AREA DEFINITIONS, 1929-1975'!$A$2:$F$42,6,FALSE)</f>
        <v>0</v>
      </c>
      <c r="L368" t="str">
        <f t="shared" si="15"/>
        <v>NA</v>
      </c>
    </row>
    <row r="369" spans="1:12" x14ac:dyDescent="0.3">
      <c r="A369">
        <f t="shared" si="16"/>
        <v>1937</v>
      </c>
      <c r="B369" t="str">
        <f t="shared" si="17"/>
        <v>4DE</v>
      </c>
      <c r="C369" t="s">
        <v>126</v>
      </c>
      <c r="D369" t="s">
        <v>126</v>
      </c>
      <c r="E369" t="s">
        <v>126</v>
      </c>
      <c r="F369" t="s">
        <v>126</v>
      </c>
      <c r="G369">
        <f>VLOOKUP($B369,'AREA DEFINITIONS, 1929-1975'!$A$2:$E$42,2,FALSE)</f>
        <v>4</v>
      </c>
      <c r="H369" t="str">
        <f>VLOOKUP($B369,'AREA DEFINITIONS, 1929-1975'!$A$2:$E$42,3,FALSE)</f>
        <v>Bering Sea</v>
      </c>
      <c r="I369" t="str">
        <f>VLOOKUP($B369,'AREA DEFINITIONS, 1929-1975'!$A$2:$E$42,4,FALSE)</f>
        <v>Bering Sea</v>
      </c>
      <c r="J369">
        <f>VLOOKUP($B369,'AREA DEFINITIONS, 1929-1975'!$A$2:$E$42,5,FALSE)</f>
        <v>4</v>
      </c>
      <c r="K369">
        <f>VLOOKUP($B369,'AREA DEFINITIONS, 1929-1975'!$A$2:$F$42,6,FALSE)</f>
        <v>0</v>
      </c>
      <c r="L369" t="str">
        <f t="shared" si="15"/>
        <v>NA</v>
      </c>
    </row>
    <row r="370" spans="1:12" x14ac:dyDescent="0.3">
      <c r="A370">
        <f t="shared" si="16"/>
        <v>1937</v>
      </c>
      <c r="B370" t="str">
        <f t="shared" si="17"/>
        <v>4DW</v>
      </c>
      <c r="C370" t="s">
        <v>126</v>
      </c>
      <c r="D370" t="s">
        <v>126</v>
      </c>
      <c r="E370" t="s">
        <v>126</v>
      </c>
      <c r="F370" t="s">
        <v>126</v>
      </c>
      <c r="G370">
        <f>VLOOKUP($B370,'AREA DEFINITIONS, 1929-1975'!$A$2:$E$42,2,FALSE)</f>
        <v>4</v>
      </c>
      <c r="H370" t="str">
        <f>VLOOKUP($B370,'AREA DEFINITIONS, 1929-1975'!$A$2:$E$42,3,FALSE)</f>
        <v>Bering Sea</v>
      </c>
      <c r="I370" t="str">
        <f>VLOOKUP($B370,'AREA DEFINITIONS, 1929-1975'!$A$2:$E$42,4,FALSE)</f>
        <v>Bering Sea</v>
      </c>
      <c r="J370">
        <f>VLOOKUP($B370,'AREA DEFINITIONS, 1929-1975'!$A$2:$E$42,5,FALSE)</f>
        <v>4</v>
      </c>
      <c r="K370">
        <f>VLOOKUP($B370,'AREA DEFINITIONS, 1929-1975'!$A$2:$F$42,6,FALSE)</f>
        <v>0</v>
      </c>
      <c r="L370" t="str">
        <f t="shared" si="15"/>
        <v>NA</v>
      </c>
    </row>
    <row r="371" spans="1:12" x14ac:dyDescent="0.3">
      <c r="A371">
        <f t="shared" si="16"/>
        <v>1937</v>
      </c>
      <c r="B371" t="str">
        <f t="shared" si="17"/>
        <v>4E</v>
      </c>
      <c r="C371" t="s">
        <v>126</v>
      </c>
      <c r="D371" t="s">
        <v>126</v>
      </c>
      <c r="E371" t="s">
        <v>126</v>
      </c>
      <c r="F371" t="s">
        <v>126</v>
      </c>
      <c r="G371">
        <f>VLOOKUP($B371,'AREA DEFINITIONS, 1929-1975'!$A$2:$E$42,2,FALSE)</f>
        <v>4</v>
      </c>
      <c r="H371" t="str">
        <f>VLOOKUP($B371,'AREA DEFINITIONS, 1929-1975'!$A$2:$E$42,3,FALSE)</f>
        <v>Bering Sea</v>
      </c>
      <c r="I371" t="str">
        <f>VLOOKUP($B371,'AREA DEFINITIONS, 1929-1975'!$A$2:$E$42,4,FALSE)</f>
        <v>Bering Sea</v>
      </c>
      <c r="J371">
        <f>VLOOKUP($B371,'AREA DEFINITIONS, 1929-1975'!$A$2:$E$42,5,FALSE)</f>
        <v>4</v>
      </c>
      <c r="K371">
        <f>VLOOKUP($B371,'AREA DEFINITIONS, 1929-1975'!$A$2:$F$42,6,FALSE)</f>
        <v>0</v>
      </c>
      <c r="L371" t="str">
        <f t="shared" si="15"/>
        <v>NA</v>
      </c>
    </row>
    <row r="372" spans="1:12" x14ac:dyDescent="0.3">
      <c r="A372">
        <f t="shared" si="16"/>
        <v>1938</v>
      </c>
      <c r="B372" t="str">
        <f t="shared" si="17"/>
        <v>14-O</v>
      </c>
      <c r="C372">
        <v>251</v>
      </c>
      <c r="D372">
        <v>57</v>
      </c>
      <c r="E372">
        <v>44</v>
      </c>
      <c r="F372">
        <v>51</v>
      </c>
      <c r="G372">
        <f>VLOOKUP($B372,'AREA DEFINITIONS, 1929-1975'!$A$2:$E$42,2,FALSE)</f>
        <v>2</v>
      </c>
      <c r="H372" t="str">
        <f>VLOOKUP($B372,'AREA DEFINITIONS, 1929-1975'!$A$2:$E$42,3,FALSE)</f>
        <v>SE Alaska</v>
      </c>
      <c r="I372" t="str">
        <f>VLOOKUP($B372,'AREA DEFINITIONS, 1929-1975'!$A$2:$E$42,4,FALSE)</f>
        <v>SE-O</v>
      </c>
      <c r="J372" t="str">
        <f>VLOOKUP($B372,'AREA DEFINITIONS, 1929-1975'!$A$2:$E$42,5,FALSE)</f>
        <v>2C</v>
      </c>
      <c r="K372">
        <f>VLOOKUP($B372,'AREA DEFINITIONS, 1929-1975'!$A$2:$F$42,6,FALSE)</f>
        <v>0</v>
      </c>
      <c r="L372">
        <f t="shared" si="15"/>
        <v>166.91500000000002</v>
      </c>
    </row>
    <row r="373" spans="1:12" x14ac:dyDescent="0.3">
      <c r="A373">
        <f t="shared" si="16"/>
        <v>1938</v>
      </c>
      <c r="B373" t="str">
        <f t="shared" si="17"/>
        <v>14-I</v>
      </c>
      <c r="C373">
        <v>787</v>
      </c>
      <c r="D373">
        <v>73.599999999999994</v>
      </c>
      <c r="E373">
        <v>107</v>
      </c>
      <c r="F373">
        <v>15</v>
      </c>
      <c r="G373">
        <f>VLOOKUP($B373,'AREA DEFINITIONS, 1929-1975'!$A$2:$E$42,2,FALSE)</f>
        <v>2</v>
      </c>
      <c r="H373" t="str">
        <f>VLOOKUP($B373,'AREA DEFINITIONS, 1929-1975'!$A$2:$E$42,3,FALSE)</f>
        <v>SE Alaska</v>
      </c>
      <c r="I373" t="str">
        <f>VLOOKUP($B373,'AREA DEFINITIONS, 1929-1975'!$A$2:$E$42,4,FALSE)</f>
        <v>SE-I</v>
      </c>
      <c r="J373" t="str">
        <f>VLOOKUP($B373,'AREA DEFINITIONS, 1929-1975'!$A$2:$E$42,5,FALSE)</f>
        <v>2C</v>
      </c>
      <c r="K373">
        <f>VLOOKUP($B373,'AREA DEFINITIONS, 1929-1975'!$A$2:$F$42,6,FALSE)</f>
        <v>0</v>
      </c>
      <c r="L373">
        <f t="shared" si="15"/>
        <v>523.35500000000002</v>
      </c>
    </row>
    <row r="374" spans="1:12" x14ac:dyDescent="0.3">
      <c r="A374">
        <f t="shared" si="16"/>
        <v>1938</v>
      </c>
      <c r="B374" t="str">
        <f t="shared" si="17"/>
        <v>15-O</v>
      </c>
      <c r="C374">
        <v>963</v>
      </c>
      <c r="D374">
        <v>66</v>
      </c>
      <c r="E374">
        <v>146</v>
      </c>
      <c r="F374">
        <v>46</v>
      </c>
      <c r="G374">
        <f>VLOOKUP($B374,'AREA DEFINITIONS, 1929-1975'!$A$2:$E$42,2,FALSE)</f>
        <v>2</v>
      </c>
      <c r="H374" t="str">
        <f>VLOOKUP($B374,'AREA DEFINITIONS, 1929-1975'!$A$2:$E$42,3,FALSE)</f>
        <v>SE Alaska</v>
      </c>
      <c r="I374" t="str">
        <f>VLOOKUP($B374,'AREA DEFINITIONS, 1929-1975'!$A$2:$E$42,4,FALSE)</f>
        <v>SE-O</v>
      </c>
      <c r="J374" t="str">
        <f>VLOOKUP($B374,'AREA DEFINITIONS, 1929-1975'!$A$2:$E$42,5,FALSE)</f>
        <v>2C</v>
      </c>
      <c r="K374">
        <f>VLOOKUP($B374,'AREA DEFINITIONS, 1929-1975'!$A$2:$F$42,6,FALSE)</f>
        <v>0</v>
      </c>
      <c r="L374">
        <f t="shared" si="15"/>
        <v>640.39499999999998</v>
      </c>
    </row>
    <row r="375" spans="1:12" x14ac:dyDescent="0.3">
      <c r="A375">
        <f t="shared" si="16"/>
        <v>1938</v>
      </c>
      <c r="B375" t="str">
        <f t="shared" si="17"/>
        <v>15-I</v>
      </c>
      <c r="C375">
        <v>557</v>
      </c>
      <c r="D375">
        <v>66.900000000000006</v>
      </c>
      <c r="E375">
        <v>83</v>
      </c>
      <c r="F375">
        <v>27</v>
      </c>
      <c r="G375">
        <f>VLOOKUP($B375,'AREA DEFINITIONS, 1929-1975'!$A$2:$E$42,2,FALSE)</f>
        <v>2</v>
      </c>
      <c r="H375" t="str">
        <f>VLOOKUP($B375,'AREA DEFINITIONS, 1929-1975'!$A$2:$E$42,3,FALSE)</f>
        <v>SE Alaska</v>
      </c>
      <c r="I375" t="str">
        <f>VLOOKUP($B375,'AREA DEFINITIONS, 1929-1975'!$A$2:$E$42,4,FALSE)</f>
        <v>SE-I</v>
      </c>
      <c r="J375" t="str">
        <f>VLOOKUP($B375,'AREA DEFINITIONS, 1929-1975'!$A$2:$E$42,5,FALSE)</f>
        <v>2C</v>
      </c>
      <c r="K375">
        <f>VLOOKUP($B375,'AREA DEFINITIONS, 1929-1975'!$A$2:$F$42,6,FALSE)</f>
        <v>0</v>
      </c>
      <c r="L375">
        <f t="shared" si="15"/>
        <v>370.40500000000009</v>
      </c>
    </row>
    <row r="376" spans="1:12" x14ac:dyDescent="0.3">
      <c r="A376">
        <f t="shared" si="16"/>
        <v>1938</v>
      </c>
      <c r="B376" t="str">
        <f t="shared" si="17"/>
        <v>16-O</v>
      </c>
      <c r="C376">
        <v>1148</v>
      </c>
      <c r="D376">
        <v>89</v>
      </c>
      <c r="E376">
        <v>129</v>
      </c>
      <c r="F376">
        <v>38</v>
      </c>
      <c r="G376">
        <f>VLOOKUP($B376,'AREA DEFINITIONS, 1929-1975'!$A$2:$E$42,2,FALSE)</f>
        <v>2</v>
      </c>
      <c r="H376" t="str">
        <f>VLOOKUP($B376,'AREA DEFINITIONS, 1929-1975'!$A$2:$E$42,3,FALSE)</f>
        <v>SE Alaska</v>
      </c>
      <c r="I376" t="str">
        <f>VLOOKUP($B376,'AREA DEFINITIONS, 1929-1975'!$A$2:$E$42,4,FALSE)</f>
        <v>SE-O</v>
      </c>
      <c r="J376" t="str">
        <f>VLOOKUP($B376,'AREA DEFINITIONS, 1929-1975'!$A$2:$E$42,5,FALSE)</f>
        <v>2C</v>
      </c>
      <c r="K376">
        <f>VLOOKUP($B376,'AREA DEFINITIONS, 1929-1975'!$A$2:$F$42,6,FALSE)</f>
        <v>0</v>
      </c>
      <c r="L376">
        <f t="shared" si="15"/>
        <v>763.42000000000019</v>
      </c>
    </row>
    <row r="377" spans="1:12" x14ac:dyDescent="0.3">
      <c r="A377">
        <f t="shared" si="16"/>
        <v>1938</v>
      </c>
      <c r="B377" t="str">
        <f t="shared" si="17"/>
        <v>16-I</v>
      </c>
      <c r="C377">
        <v>1489</v>
      </c>
      <c r="D377">
        <v>62.1</v>
      </c>
      <c r="E377">
        <v>240</v>
      </c>
      <c r="F377">
        <v>58</v>
      </c>
      <c r="G377">
        <f>VLOOKUP($B377,'AREA DEFINITIONS, 1929-1975'!$A$2:$E$42,2,FALSE)</f>
        <v>2</v>
      </c>
      <c r="H377" t="str">
        <f>VLOOKUP($B377,'AREA DEFINITIONS, 1929-1975'!$A$2:$E$42,3,FALSE)</f>
        <v>SE Alaska</v>
      </c>
      <c r="I377" t="str">
        <f>VLOOKUP($B377,'AREA DEFINITIONS, 1929-1975'!$A$2:$E$42,4,FALSE)</f>
        <v>SE-I</v>
      </c>
      <c r="J377" t="str">
        <f>VLOOKUP($B377,'AREA DEFINITIONS, 1929-1975'!$A$2:$E$42,5,FALSE)</f>
        <v>2C</v>
      </c>
      <c r="K377">
        <f>VLOOKUP($B377,'AREA DEFINITIONS, 1929-1975'!$A$2:$F$42,6,FALSE)</f>
        <v>0</v>
      </c>
      <c r="L377">
        <f t="shared" si="15"/>
        <v>990.18500000000017</v>
      </c>
    </row>
    <row r="378" spans="1:12" x14ac:dyDescent="0.3">
      <c r="A378">
        <f t="shared" si="16"/>
        <v>1938</v>
      </c>
      <c r="B378" t="str">
        <f t="shared" si="17"/>
        <v>17-O</v>
      </c>
      <c r="C378">
        <v>301</v>
      </c>
      <c r="D378">
        <v>63.6</v>
      </c>
      <c r="E378">
        <v>47</v>
      </c>
      <c r="F378">
        <v>33</v>
      </c>
      <c r="G378">
        <f>VLOOKUP($B378,'AREA DEFINITIONS, 1929-1975'!$A$2:$E$42,2,FALSE)</f>
        <v>2</v>
      </c>
      <c r="H378" t="str">
        <f>VLOOKUP($B378,'AREA DEFINITIONS, 1929-1975'!$A$2:$E$42,3,FALSE)</f>
        <v>SE Alaska</v>
      </c>
      <c r="I378" t="str">
        <f>VLOOKUP($B378,'AREA DEFINITIONS, 1929-1975'!$A$2:$E$42,4,FALSE)</f>
        <v>SE-O</v>
      </c>
      <c r="J378" t="str">
        <f>VLOOKUP($B378,'AREA DEFINITIONS, 1929-1975'!$A$2:$E$42,5,FALSE)</f>
        <v>2C</v>
      </c>
      <c r="K378">
        <f>VLOOKUP($B378,'AREA DEFINITIONS, 1929-1975'!$A$2:$F$42,6,FALSE)</f>
        <v>0</v>
      </c>
      <c r="L378">
        <f t="shared" si="15"/>
        <v>200.16500000000002</v>
      </c>
    </row>
    <row r="379" spans="1:12" x14ac:dyDescent="0.3">
      <c r="A379">
        <f t="shared" si="16"/>
        <v>1938</v>
      </c>
      <c r="B379" t="str">
        <f t="shared" si="17"/>
        <v>17-I</v>
      </c>
      <c r="C379">
        <v>557</v>
      </c>
      <c r="D379">
        <v>55.5</v>
      </c>
      <c r="E379">
        <v>100</v>
      </c>
      <c r="F379">
        <v>52</v>
      </c>
      <c r="G379">
        <f>VLOOKUP($B379,'AREA DEFINITIONS, 1929-1975'!$A$2:$E$42,2,FALSE)</f>
        <v>2</v>
      </c>
      <c r="H379" t="str">
        <f>VLOOKUP($B379,'AREA DEFINITIONS, 1929-1975'!$A$2:$E$42,3,FALSE)</f>
        <v>SE Alaska</v>
      </c>
      <c r="I379" t="str">
        <f>VLOOKUP($B379,'AREA DEFINITIONS, 1929-1975'!$A$2:$E$42,4,FALSE)</f>
        <v>SE-I</v>
      </c>
      <c r="J379" t="str">
        <f>VLOOKUP($B379,'AREA DEFINITIONS, 1929-1975'!$A$2:$E$42,5,FALSE)</f>
        <v>2C</v>
      </c>
      <c r="K379">
        <f>VLOOKUP($B379,'AREA DEFINITIONS, 1929-1975'!$A$2:$F$42,6,FALSE)</f>
        <v>0</v>
      </c>
      <c r="L379">
        <f t="shared" si="15"/>
        <v>370.40500000000009</v>
      </c>
    </row>
    <row r="380" spans="1:12" x14ac:dyDescent="0.3">
      <c r="A380">
        <f t="shared" si="16"/>
        <v>1938</v>
      </c>
      <c r="B380" t="str">
        <f t="shared" si="17"/>
        <v>18-O</v>
      </c>
      <c r="C380">
        <v>70</v>
      </c>
      <c r="D380">
        <v>69.7</v>
      </c>
      <c r="E380">
        <v>10</v>
      </c>
      <c r="F380">
        <v>81</v>
      </c>
      <c r="G380">
        <f>VLOOKUP($B380,'AREA DEFINITIONS, 1929-1975'!$A$2:$E$42,2,FALSE)</f>
        <v>2</v>
      </c>
      <c r="H380" t="str">
        <f>VLOOKUP($B380,'AREA DEFINITIONS, 1929-1975'!$A$2:$E$42,3,FALSE)</f>
        <v>SE Alaska</v>
      </c>
      <c r="I380" t="str">
        <f>VLOOKUP($B380,'AREA DEFINITIONS, 1929-1975'!$A$2:$E$42,4,FALSE)</f>
        <v>SE-O</v>
      </c>
      <c r="J380" t="str">
        <f>VLOOKUP($B380,'AREA DEFINITIONS, 1929-1975'!$A$2:$E$42,5,FALSE)</f>
        <v>2C</v>
      </c>
      <c r="K380">
        <f>VLOOKUP($B380,'AREA DEFINITIONS, 1929-1975'!$A$2:$F$42,6,FALSE)</f>
        <v>0</v>
      </c>
      <c r="L380">
        <f t="shared" si="15"/>
        <v>46.550000000000011</v>
      </c>
    </row>
    <row r="381" spans="1:12" x14ac:dyDescent="0.3">
      <c r="A381">
        <f t="shared" si="16"/>
        <v>1938</v>
      </c>
      <c r="B381" t="str">
        <f t="shared" si="17"/>
        <v>18-I</v>
      </c>
      <c r="C381">
        <v>1031</v>
      </c>
      <c r="D381">
        <v>72.8</v>
      </c>
      <c r="E381">
        <v>142</v>
      </c>
      <c r="F381">
        <v>43</v>
      </c>
      <c r="G381">
        <f>VLOOKUP($B381,'AREA DEFINITIONS, 1929-1975'!$A$2:$E$42,2,FALSE)</f>
        <v>2</v>
      </c>
      <c r="H381" t="str">
        <f>VLOOKUP($B381,'AREA DEFINITIONS, 1929-1975'!$A$2:$E$42,3,FALSE)</f>
        <v>SE Alaska</v>
      </c>
      <c r="I381" t="str">
        <f>VLOOKUP($B381,'AREA DEFINITIONS, 1929-1975'!$A$2:$E$42,4,FALSE)</f>
        <v>SE-I</v>
      </c>
      <c r="J381" t="str">
        <f>VLOOKUP($B381,'AREA DEFINITIONS, 1929-1975'!$A$2:$E$42,5,FALSE)</f>
        <v>2C</v>
      </c>
      <c r="K381">
        <f>VLOOKUP($B381,'AREA DEFINITIONS, 1929-1975'!$A$2:$F$42,6,FALSE)</f>
        <v>0</v>
      </c>
      <c r="L381">
        <f t="shared" si="15"/>
        <v>685.61500000000001</v>
      </c>
    </row>
    <row r="382" spans="1:12" x14ac:dyDescent="0.3">
      <c r="A382">
        <f t="shared" si="16"/>
        <v>1938</v>
      </c>
      <c r="B382" t="str">
        <f t="shared" si="17"/>
        <v>18W</v>
      </c>
      <c r="C382">
        <v>3104</v>
      </c>
      <c r="D382">
        <v>85.3</v>
      </c>
      <c r="E382">
        <v>364</v>
      </c>
      <c r="F382">
        <v>65</v>
      </c>
      <c r="G382" t="str">
        <f>VLOOKUP($B382,'AREA DEFINITIONS, 1929-1975'!$A$2:$E$42,2,FALSE)</f>
        <v>3A</v>
      </c>
      <c r="H382" t="str">
        <f>VLOOKUP($B382,'AREA DEFINITIONS, 1929-1975'!$A$2:$E$42,3,FALSE)</f>
        <v>Yakutat</v>
      </c>
      <c r="I382" t="str">
        <f>VLOOKUP($B382,'AREA DEFINITIONS, 1929-1975'!$A$2:$E$42,4,FALSE)</f>
        <v>Yakutat</v>
      </c>
      <c r="J382" t="str">
        <f>VLOOKUP($B382,'AREA DEFINITIONS, 1929-1975'!$A$2:$E$42,5,FALSE)</f>
        <v>3A</v>
      </c>
      <c r="K382">
        <f>VLOOKUP($B382,'AREA DEFINITIONS, 1929-1975'!$A$2:$F$42,6,FALSE)</f>
        <v>0</v>
      </c>
      <c r="L382">
        <f t="shared" si="15"/>
        <v>2064.1600000000003</v>
      </c>
    </row>
    <row r="383" spans="1:12" x14ac:dyDescent="0.3">
      <c r="A383">
        <f t="shared" si="16"/>
        <v>1938</v>
      </c>
      <c r="B383">
        <f t="shared" si="17"/>
        <v>19</v>
      </c>
      <c r="C383">
        <v>1091</v>
      </c>
      <c r="D383">
        <v>85.9</v>
      </c>
      <c r="E383">
        <v>127</v>
      </c>
      <c r="F383">
        <v>86</v>
      </c>
      <c r="G383" t="str">
        <f>VLOOKUP($B383,'AREA DEFINITIONS, 1929-1975'!$A$2:$E$42,2,FALSE)</f>
        <v>3A</v>
      </c>
      <c r="H383" t="str">
        <f>VLOOKUP($B383,'AREA DEFINITIONS, 1929-1975'!$A$2:$E$42,3,FALSE)</f>
        <v>Yakutat</v>
      </c>
      <c r="I383" t="str">
        <f>VLOOKUP($B383,'AREA DEFINITIONS, 1929-1975'!$A$2:$E$42,4,FALSE)</f>
        <v>Yakutat</v>
      </c>
      <c r="J383" t="str">
        <f>VLOOKUP($B383,'AREA DEFINITIONS, 1929-1975'!$A$2:$E$42,5,FALSE)</f>
        <v>3A</v>
      </c>
      <c r="K383">
        <f>VLOOKUP($B383,'AREA DEFINITIONS, 1929-1975'!$A$2:$F$42,6,FALSE)</f>
        <v>0</v>
      </c>
      <c r="L383">
        <f t="shared" si="15"/>
        <v>725.51499999999999</v>
      </c>
    </row>
    <row r="384" spans="1:12" x14ac:dyDescent="0.3">
      <c r="A384">
        <f t="shared" si="16"/>
        <v>1938</v>
      </c>
      <c r="B384">
        <f t="shared" si="17"/>
        <v>20</v>
      </c>
      <c r="C384">
        <v>1506</v>
      </c>
      <c r="D384">
        <v>82.3</v>
      </c>
      <c r="E384">
        <v>183</v>
      </c>
      <c r="F384">
        <v>88</v>
      </c>
      <c r="G384" t="str">
        <f>VLOOKUP($B384,'AREA DEFINITIONS, 1929-1975'!$A$2:$E$42,2,FALSE)</f>
        <v>3A</v>
      </c>
      <c r="H384" t="str">
        <f>VLOOKUP($B384,'AREA DEFINITIONS, 1929-1975'!$A$2:$E$42,3,FALSE)</f>
        <v>Yakutat</v>
      </c>
      <c r="I384" t="str">
        <f>VLOOKUP($B384,'AREA DEFINITIONS, 1929-1975'!$A$2:$E$42,4,FALSE)</f>
        <v>Yakutat</v>
      </c>
      <c r="J384" t="str">
        <f>VLOOKUP($B384,'AREA DEFINITIONS, 1929-1975'!$A$2:$E$42,5,FALSE)</f>
        <v>3A</v>
      </c>
      <c r="K384">
        <f>VLOOKUP($B384,'AREA DEFINITIONS, 1929-1975'!$A$2:$F$42,6,FALSE)</f>
        <v>0</v>
      </c>
      <c r="L384">
        <f t="shared" si="15"/>
        <v>1001.49</v>
      </c>
    </row>
    <row r="385" spans="1:12" x14ac:dyDescent="0.3">
      <c r="A385">
        <f t="shared" si="16"/>
        <v>1938</v>
      </c>
      <c r="B385">
        <f t="shared" si="17"/>
        <v>21</v>
      </c>
      <c r="C385">
        <v>981</v>
      </c>
      <c r="D385">
        <v>102.2</v>
      </c>
      <c r="E385">
        <v>96</v>
      </c>
      <c r="F385">
        <v>78</v>
      </c>
      <c r="G385" t="str">
        <f>VLOOKUP($B385,'AREA DEFINITIONS, 1929-1975'!$A$2:$E$42,2,FALSE)</f>
        <v>3A</v>
      </c>
      <c r="H385" t="str">
        <f>VLOOKUP($B385,'AREA DEFINITIONS, 1929-1975'!$A$2:$E$42,3,FALSE)</f>
        <v>Yakutat</v>
      </c>
      <c r="I385" t="str">
        <f>VLOOKUP($B385,'AREA DEFINITIONS, 1929-1975'!$A$2:$E$42,4,FALSE)</f>
        <v>Yakutat</v>
      </c>
      <c r="J385" t="str">
        <f>VLOOKUP($B385,'AREA DEFINITIONS, 1929-1975'!$A$2:$E$42,5,FALSE)</f>
        <v>3A</v>
      </c>
      <c r="K385">
        <f>VLOOKUP($B385,'AREA DEFINITIONS, 1929-1975'!$A$2:$F$42,6,FALSE)</f>
        <v>0</v>
      </c>
      <c r="L385">
        <f t="shared" si="15"/>
        <v>652.36500000000001</v>
      </c>
    </row>
    <row r="386" spans="1:12" x14ac:dyDescent="0.3">
      <c r="A386">
        <f t="shared" si="16"/>
        <v>1938</v>
      </c>
      <c r="B386">
        <f t="shared" si="17"/>
        <v>22</v>
      </c>
      <c r="C386">
        <v>772</v>
      </c>
      <c r="D386">
        <v>105.8</v>
      </c>
      <c r="E386">
        <v>73</v>
      </c>
      <c r="F386">
        <v>85</v>
      </c>
      <c r="G386" t="str">
        <f>VLOOKUP($B386,'AREA DEFINITIONS, 1929-1975'!$A$2:$E$42,2,FALSE)</f>
        <v>3A</v>
      </c>
      <c r="H386" t="str">
        <f>VLOOKUP($B386,'AREA DEFINITIONS, 1929-1975'!$A$2:$E$42,3,FALSE)</f>
        <v>Yakutat</v>
      </c>
      <c r="I386" t="str">
        <f>VLOOKUP($B386,'AREA DEFINITIONS, 1929-1975'!$A$2:$E$42,4,FALSE)</f>
        <v>Yakutat</v>
      </c>
      <c r="J386" t="str">
        <f>VLOOKUP($B386,'AREA DEFINITIONS, 1929-1975'!$A$2:$E$42,5,FALSE)</f>
        <v>3A</v>
      </c>
      <c r="K386">
        <f>VLOOKUP($B386,'AREA DEFINITIONS, 1929-1975'!$A$2:$F$42,6,FALSE)</f>
        <v>0</v>
      </c>
      <c r="L386">
        <f t="shared" si="15"/>
        <v>513.38</v>
      </c>
    </row>
    <row r="387" spans="1:12" x14ac:dyDescent="0.3">
      <c r="A387">
        <f t="shared" si="16"/>
        <v>1938</v>
      </c>
      <c r="B387">
        <f t="shared" si="17"/>
        <v>23</v>
      </c>
      <c r="C387">
        <v>393</v>
      </c>
      <c r="D387">
        <v>109.2</v>
      </c>
      <c r="E387">
        <v>36</v>
      </c>
      <c r="F387">
        <v>100</v>
      </c>
      <c r="G387" t="str">
        <f>VLOOKUP($B387,'AREA DEFINITIONS, 1929-1975'!$A$2:$E$42,2,FALSE)</f>
        <v>3A</v>
      </c>
      <c r="H387" t="str">
        <f>VLOOKUP($B387,'AREA DEFINITIONS, 1929-1975'!$A$2:$E$42,3,FALSE)</f>
        <v>Yakutat</v>
      </c>
      <c r="I387" t="str">
        <f>VLOOKUP($B387,'AREA DEFINITIONS, 1929-1975'!$A$2:$E$42,4,FALSE)</f>
        <v>Yakutat</v>
      </c>
      <c r="J387" t="str">
        <f>VLOOKUP($B387,'AREA DEFINITIONS, 1929-1975'!$A$2:$E$42,5,FALSE)</f>
        <v>3A</v>
      </c>
      <c r="K387" t="str">
        <f>VLOOKUP($B387,'AREA DEFINITIONS, 1929-1975'!$A$2:$F$42,6,FALSE)</f>
        <v>POW</v>
      </c>
      <c r="L387">
        <f t="shared" si="15"/>
        <v>261.34500000000003</v>
      </c>
    </row>
    <row r="388" spans="1:12" x14ac:dyDescent="0.3">
      <c r="A388">
        <f t="shared" si="16"/>
        <v>1938</v>
      </c>
      <c r="B388">
        <f t="shared" si="17"/>
        <v>24</v>
      </c>
      <c r="C388">
        <v>1635</v>
      </c>
      <c r="D388">
        <v>119.3</v>
      </c>
      <c r="E388">
        <v>137</v>
      </c>
      <c r="F388">
        <v>89</v>
      </c>
      <c r="G388" t="str">
        <f>VLOOKUP($B388,'AREA DEFINITIONS, 1929-1975'!$A$2:$E$42,2,FALSE)</f>
        <v>3A</v>
      </c>
      <c r="H388" t="str">
        <f>VLOOKUP($B388,'AREA DEFINITIONS, 1929-1975'!$A$2:$E$42,3,FALSE)</f>
        <v>Kodiak</v>
      </c>
      <c r="I388" t="str">
        <f>VLOOKUP($B388,'AREA DEFINITIONS, 1929-1975'!$A$2:$E$42,4,FALSE)</f>
        <v>Kodiak</v>
      </c>
      <c r="J388" t="str">
        <f>VLOOKUP($B388,'AREA DEFINITIONS, 1929-1975'!$A$2:$E$42,5,FALSE)</f>
        <v>3A</v>
      </c>
      <c r="K388" t="str">
        <f>VLOOKUP($B388,'AREA DEFINITIONS, 1929-1975'!$A$2:$F$42,6,FALSE)</f>
        <v>POW</v>
      </c>
      <c r="L388">
        <f t="shared" ref="L388:L451" si="18">IFERROR(C388*1.33*1000*(1/2000),"NA")</f>
        <v>1087.2750000000001</v>
      </c>
    </row>
    <row r="389" spans="1:12" x14ac:dyDescent="0.3">
      <c r="A389">
        <f t="shared" si="16"/>
        <v>1938</v>
      </c>
      <c r="B389">
        <f t="shared" si="17"/>
        <v>25</v>
      </c>
      <c r="C389">
        <v>3744</v>
      </c>
      <c r="D389">
        <v>132.30000000000001</v>
      </c>
      <c r="E389">
        <v>283</v>
      </c>
      <c r="F389">
        <v>82</v>
      </c>
      <c r="G389" t="str">
        <f>VLOOKUP($B389,'AREA DEFINITIONS, 1929-1975'!$A$2:$E$42,2,FALSE)</f>
        <v>3A</v>
      </c>
      <c r="H389" t="str">
        <f>VLOOKUP($B389,'AREA DEFINITIONS, 1929-1975'!$A$2:$E$42,3,FALSE)</f>
        <v>Kodiak</v>
      </c>
      <c r="I389" t="str">
        <f>VLOOKUP($B389,'AREA DEFINITIONS, 1929-1975'!$A$2:$E$42,4,FALSE)</f>
        <v>Kodiak</v>
      </c>
      <c r="J389" t="str">
        <f>VLOOKUP($B389,'AREA DEFINITIONS, 1929-1975'!$A$2:$E$42,5,FALSE)</f>
        <v>3A</v>
      </c>
      <c r="K389">
        <f>VLOOKUP($B389,'AREA DEFINITIONS, 1929-1975'!$A$2:$F$42,6,FALSE)</f>
        <v>0</v>
      </c>
      <c r="L389">
        <f t="shared" si="18"/>
        <v>2489.7600000000002</v>
      </c>
    </row>
    <row r="390" spans="1:12" x14ac:dyDescent="0.3">
      <c r="A390">
        <f t="shared" si="16"/>
        <v>1938</v>
      </c>
      <c r="B390">
        <f t="shared" si="17"/>
        <v>26</v>
      </c>
      <c r="C390">
        <v>2283</v>
      </c>
      <c r="D390">
        <v>139.1</v>
      </c>
      <c r="E390">
        <v>164</v>
      </c>
      <c r="F390">
        <v>81</v>
      </c>
      <c r="G390" t="str">
        <f>VLOOKUP($B390,'AREA DEFINITIONS, 1929-1975'!$A$2:$E$42,2,FALSE)</f>
        <v>3A</v>
      </c>
      <c r="H390" t="str">
        <f>VLOOKUP($B390,'AREA DEFINITIONS, 1929-1975'!$A$2:$E$42,3,FALSE)</f>
        <v>Kodiak</v>
      </c>
      <c r="I390" t="str">
        <f>VLOOKUP($B390,'AREA DEFINITIONS, 1929-1975'!$A$2:$E$42,4,FALSE)</f>
        <v>Kodiak</v>
      </c>
      <c r="J390" t="str">
        <f>VLOOKUP($B390,'AREA DEFINITIONS, 1929-1975'!$A$2:$E$42,5,FALSE)</f>
        <v>3A</v>
      </c>
      <c r="K390">
        <f>VLOOKUP($B390,'AREA DEFINITIONS, 1929-1975'!$A$2:$F$42,6,FALSE)</f>
        <v>0</v>
      </c>
      <c r="L390">
        <f t="shared" si="18"/>
        <v>1518.1950000000002</v>
      </c>
    </row>
    <row r="391" spans="1:12" x14ac:dyDescent="0.3">
      <c r="A391">
        <f t="shared" si="16"/>
        <v>1938</v>
      </c>
      <c r="B391">
        <f t="shared" si="17"/>
        <v>27</v>
      </c>
      <c r="C391">
        <v>2698</v>
      </c>
      <c r="D391">
        <v>125.5</v>
      </c>
      <c r="E391">
        <v>215</v>
      </c>
      <c r="F391">
        <v>92</v>
      </c>
      <c r="G391" t="str">
        <f>VLOOKUP($B391,'AREA DEFINITIONS, 1929-1975'!$A$2:$E$42,2,FALSE)</f>
        <v>3A</v>
      </c>
      <c r="H391" t="str">
        <f>VLOOKUP($B391,'AREA DEFINITIONS, 1929-1975'!$A$2:$E$42,3,FALSE)</f>
        <v>Kodiak</v>
      </c>
      <c r="I391" t="str">
        <f>VLOOKUP($B391,'AREA DEFINITIONS, 1929-1975'!$A$2:$E$42,4,FALSE)</f>
        <v>Kodiak</v>
      </c>
      <c r="J391" t="str">
        <f>VLOOKUP($B391,'AREA DEFINITIONS, 1929-1975'!$A$2:$E$42,5,FALSE)</f>
        <v>3A</v>
      </c>
      <c r="K391">
        <f>VLOOKUP($B391,'AREA DEFINITIONS, 1929-1975'!$A$2:$F$42,6,FALSE)</f>
        <v>0</v>
      </c>
      <c r="L391">
        <f t="shared" si="18"/>
        <v>1794.17</v>
      </c>
    </row>
    <row r="392" spans="1:12" x14ac:dyDescent="0.3">
      <c r="A392">
        <f t="shared" si="16"/>
        <v>1938</v>
      </c>
      <c r="B392">
        <f t="shared" si="17"/>
        <v>28</v>
      </c>
      <c r="C392">
        <v>2451</v>
      </c>
      <c r="D392">
        <v>126.3</v>
      </c>
      <c r="E392">
        <v>194</v>
      </c>
      <c r="F392">
        <v>87</v>
      </c>
      <c r="G392" t="str">
        <f>VLOOKUP($B392,'AREA DEFINITIONS, 1929-1975'!$A$2:$E$42,2,FALSE)</f>
        <v>3A</v>
      </c>
      <c r="H392" t="str">
        <f>VLOOKUP($B392,'AREA DEFINITIONS, 1929-1975'!$A$2:$E$42,3,FALSE)</f>
        <v>Kodiak</v>
      </c>
      <c r="I392" t="str">
        <f>VLOOKUP($B392,'AREA DEFINITIONS, 1929-1975'!$A$2:$E$42,4,FALSE)</f>
        <v>Kodiak</v>
      </c>
      <c r="J392" t="str">
        <f>VLOOKUP($B392,'AREA DEFINITIONS, 1929-1975'!$A$2:$E$42,5,FALSE)</f>
        <v>3A</v>
      </c>
      <c r="K392">
        <f>VLOOKUP($B392,'AREA DEFINITIONS, 1929-1975'!$A$2:$F$42,6,FALSE)</f>
        <v>0</v>
      </c>
      <c r="L392">
        <f t="shared" si="18"/>
        <v>1629.9150000000002</v>
      </c>
    </row>
    <row r="393" spans="1:12" x14ac:dyDescent="0.3">
      <c r="A393">
        <f t="shared" si="16"/>
        <v>1938</v>
      </c>
      <c r="B393">
        <f t="shared" si="17"/>
        <v>29</v>
      </c>
      <c r="C393">
        <v>2572</v>
      </c>
      <c r="D393">
        <v>119.1</v>
      </c>
      <c r="E393">
        <v>216</v>
      </c>
      <c r="F393">
        <v>75</v>
      </c>
      <c r="G393" t="str">
        <f>VLOOKUP($B393,'AREA DEFINITIONS, 1929-1975'!$A$2:$E$42,2,FALSE)</f>
        <v>3A</v>
      </c>
      <c r="H393" t="str">
        <f>VLOOKUP($B393,'AREA DEFINITIONS, 1929-1975'!$A$2:$E$42,3,FALSE)</f>
        <v>Chirikof</v>
      </c>
      <c r="I393" t="str">
        <f>VLOOKUP($B393,'AREA DEFINITIONS, 1929-1975'!$A$2:$E$42,4,FALSE)</f>
        <v>Chirikof</v>
      </c>
      <c r="J393" t="str">
        <f>VLOOKUP($B393,'AREA DEFINITIONS, 1929-1975'!$A$2:$E$42,5,FALSE)</f>
        <v>3A</v>
      </c>
      <c r="K393">
        <f>VLOOKUP($B393,'AREA DEFINITIONS, 1929-1975'!$A$2:$F$42,6,FALSE)</f>
        <v>0</v>
      </c>
      <c r="L393">
        <f t="shared" si="18"/>
        <v>1710.38</v>
      </c>
    </row>
    <row r="394" spans="1:12" x14ac:dyDescent="0.3">
      <c r="A394">
        <f t="shared" si="16"/>
        <v>1938</v>
      </c>
      <c r="B394">
        <f t="shared" si="17"/>
        <v>30</v>
      </c>
      <c r="C394">
        <v>1252</v>
      </c>
      <c r="D394">
        <v>152.80000000000001</v>
      </c>
      <c r="E394">
        <v>82</v>
      </c>
      <c r="F394">
        <v>95</v>
      </c>
      <c r="G394" t="str">
        <f>VLOOKUP($B394,'AREA DEFINITIONS, 1929-1975'!$A$2:$E$42,2,FALSE)</f>
        <v>3A</v>
      </c>
      <c r="H394" t="str">
        <f>VLOOKUP($B394,'AREA DEFINITIONS, 1929-1975'!$A$2:$E$42,3,FALSE)</f>
        <v>Chirikof</v>
      </c>
      <c r="I394" t="str">
        <f>VLOOKUP($B394,'AREA DEFINITIONS, 1929-1975'!$A$2:$E$42,4,FALSE)</f>
        <v>Chirikof</v>
      </c>
      <c r="J394" t="str">
        <f>VLOOKUP($B394,'AREA DEFINITIONS, 1929-1975'!$A$2:$E$42,5,FALSE)</f>
        <v>3A</v>
      </c>
      <c r="K394">
        <f>VLOOKUP($B394,'AREA DEFINITIONS, 1929-1975'!$A$2:$F$42,6,FALSE)</f>
        <v>0</v>
      </c>
      <c r="L394">
        <f t="shared" si="18"/>
        <v>832.58</v>
      </c>
    </row>
    <row r="395" spans="1:12" x14ac:dyDescent="0.3">
      <c r="A395">
        <f t="shared" si="16"/>
        <v>1938</v>
      </c>
      <c r="B395">
        <f t="shared" si="17"/>
        <v>31</v>
      </c>
      <c r="C395">
        <v>641</v>
      </c>
      <c r="D395">
        <v>167.6</v>
      </c>
      <c r="E395">
        <v>38</v>
      </c>
      <c r="F395">
        <v>93</v>
      </c>
      <c r="G395" t="str">
        <f>VLOOKUP($B395,'AREA DEFINITIONS, 1929-1975'!$A$2:$E$42,2,FALSE)</f>
        <v>3A</v>
      </c>
      <c r="H395" t="str">
        <f>VLOOKUP($B395,'AREA DEFINITIONS, 1929-1975'!$A$2:$E$42,3,FALSE)</f>
        <v>Chirikof</v>
      </c>
      <c r="I395" t="str">
        <f>VLOOKUP($B395,'AREA DEFINITIONS, 1929-1975'!$A$2:$E$42,4,FALSE)</f>
        <v>Chirikof</v>
      </c>
      <c r="J395" t="str">
        <f>VLOOKUP($B395,'AREA DEFINITIONS, 1929-1975'!$A$2:$E$42,5,FALSE)</f>
        <v>3A</v>
      </c>
      <c r="K395">
        <f>VLOOKUP($B395,'AREA DEFINITIONS, 1929-1975'!$A$2:$F$42,6,FALSE)</f>
        <v>0</v>
      </c>
      <c r="L395">
        <f t="shared" si="18"/>
        <v>426.26500000000004</v>
      </c>
    </row>
    <row r="396" spans="1:12" x14ac:dyDescent="0.3">
      <c r="A396">
        <f t="shared" si="16"/>
        <v>1938</v>
      </c>
      <c r="B396">
        <f t="shared" si="17"/>
        <v>32</v>
      </c>
      <c r="C396">
        <v>321</v>
      </c>
      <c r="D396">
        <v>151.6</v>
      </c>
      <c r="E396">
        <v>21</v>
      </c>
      <c r="F396">
        <v>100</v>
      </c>
      <c r="G396" t="str">
        <f>VLOOKUP($B396,'AREA DEFINITIONS, 1929-1975'!$A$2:$E$42,2,FALSE)</f>
        <v>3B</v>
      </c>
      <c r="H396" t="str">
        <f>VLOOKUP($B396,'AREA DEFINITIONS, 1929-1975'!$A$2:$E$42,3,FALSE)</f>
        <v>Shumagin</v>
      </c>
      <c r="I396" t="str">
        <f>VLOOKUP($B396,'AREA DEFINITIONS, 1929-1975'!$A$2:$E$42,4,FALSE)</f>
        <v>Shumagin</v>
      </c>
      <c r="J396" t="str">
        <f>VLOOKUP($B396,'AREA DEFINITIONS, 1929-1975'!$A$2:$E$42,5,FALSE)</f>
        <v>3B</v>
      </c>
      <c r="K396">
        <f>VLOOKUP($B396,'AREA DEFINITIONS, 1929-1975'!$A$2:$F$42,6,FALSE)</f>
        <v>0</v>
      </c>
      <c r="L396">
        <f t="shared" si="18"/>
        <v>213.465</v>
      </c>
    </row>
    <row r="397" spans="1:12" x14ac:dyDescent="0.3">
      <c r="A397">
        <f t="shared" si="16"/>
        <v>1938</v>
      </c>
      <c r="B397">
        <f t="shared" si="17"/>
        <v>33</v>
      </c>
      <c r="C397" t="s">
        <v>126</v>
      </c>
      <c r="D397" t="s">
        <v>126</v>
      </c>
      <c r="E397" t="s">
        <v>126</v>
      </c>
      <c r="F397" t="s">
        <v>126</v>
      </c>
      <c r="G397" t="str">
        <f>VLOOKUP($B397,'AREA DEFINITIONS, 1929-1975'!$A$2:$E$42,2,FALSE)</f>
        <v>3B</v>
      </c>
      <c r="H397" t="str">
        <f>VLOOKUP($B397,'AREA DEFINITIONS, 1929-1975'!$A$2:$E$42,3,FALSE)</f>
        <v>Shumagin</v>
      </c>
      <c r="I397" t="str">
        <f>VLOOKUP($B397,'AREA DEFINITIONS, 1929-1975'!$A$2:$E$42,4,FALSE)</f>
        <v>Shumagin</v>
      </c>
      <c r="J397" t="str">
        <f>VLOOKUP($B397,'AREA DEFINITIONS, 1929-1975'!$A$2:$E$42,5,FALSE)</f>
        <v>3B</v>
      </c>
      <c r="K397">
        <f>VLOOKUP($B397,'AREA DEFINITIONS, 1929-1975'!$A$2:$F$42,6,FALSE)</f>
        <v>0</v>
      </c>
      <c r="L397" t="str">
        <f t="shared" si="18"/>
        <v>NA</v>
      </c>
    </row>
    <row r="398" spans="1:12" x14ac:dyDescent="0.3">
      <c r="A398">
        <f t="shared" si="16"/>
        <v>1938</v>
      </c>
      <c r="B398">
        <f t="shared" si="17"/>
        <v>34</v>
      </c>
      <c r="C398" t="s">
        <v>126</v>
      </c>
      <c r="D398" t="s">
        <v>126</v>
      </c>
      <c r="E398" t="s">
        <v>126</v>
      </c>
      <c r="F398" t="s">
        <v>126</v>
      </c>
      <c r="G398" t="str">
        <f>VLOOKUP($B398,'AREA DEFINITIONS, 1929-1975'!$A$2:$E$42,2,FALSE)</f>
        <v>3B</v>
      </c>
      <c r="H398" t="str">
        <f>VLOOKUP($B398,'AREA DEFINITIONS, 1929-1975'!$A$2:$E$42,3,FALSE)</f>
        <v>Shumagin</v>
      </c>
      <c r="I398" t="str">
        <f>VLOOKUP($B398,'AREA DEFINITIONS, 1929-1975'!$A$2:$E$42,4,FALSE)</f>
        <v>Shumagin</v>
      </c>
      <c r="J398" t="str">
        <f>VLOOKUP($B398,'AREA DEFINITIONS, 1929-1975'!$A$2:$E$42,5,FALSE)</f>
        <v>3B</v>
      </c>
      <c r="K398">
        <f>VLOOKUP($B398,'AREA DEFINITIONS, 1929-1975'!$A$2:$F$42,6,FALSE)</f>
        <v>0</v>
      </c>
      <c r="L398" t="str">
        <f t="shared" si="18"/>
        <v>NA</v>
      </c>
    </row>
    <row r="399" spans="1:12" x14ac:dyDescent="0.3">
      <c r="A399">
        <f t="shared" si="16"/>
        <v>1938</v>
      </c>
      <c r="B399">
        <f t="shared" si="17"/>
        <v>35</v>
      </c>
      <c r="C399" t="s">
        <v>126</v>
      </c>
      <c r="D399" t="s">
        <v>126</v>
      </c>
      <c r="E399" t="s">
        <v>126</v>
      </c>
      <c r="F399" t="s">
        <v>126</v>
      </c>
      <c r="G399" t="str">
        <f>VLOOKUP($B399,'AREA DEFINITIONS, 1929-1975'!$A$2:$E$42,2,FALSE)</f>
        <v>3B</v>
      </c>
      <c r="H399" t="str">
        <f>VLOOKUP($B399,'AREA DEFINITIONS, 1929-1975'!$A$2:$E$42,3,FALSE)</f>
        <v>Shumagin</v>
      </c>
      <c r="I399" t="str">
        <f>VLOOKUP($B399,'AREA DEFINITIONS, 1929-1975'!$A$2:$E$42,4,FALSE)</f>
        <v>Shumagin</v>
      </c>
      <c r="J399" t="str">
        <f>VLOOKUP($B399,'AREA DEFINITIONS, 1929-1975'!$A$2:$E$42,5,FALSE)</f>
        <v>3B</v>
      </c>
      <c r="K399">
        <f>VLOOKUP($B399,'AREA DEFINITIONS, 1929-1975'!$A$2:$F$42,6,FALSE)</f>
        <v>0</v>
      </c>
      <c r="L399" t="str">
        <f t="shared" si="18"/>
        <v>NA</v>
      </c>
    </row>
    <row r="400" spans="1:12" x14ac:dyDescent="0.3">
      <c r="A400">
        <f t="shared" si="16"/>
        <v>1938</v>
      </c>
      <c r="B400">
        <f t="shared" si="17"/>
        <v>36</v>
      </c>
      <c r="C400" t="s">
        <v>126</v>
      </c>
      <c r="D400" t="s">
        <v>126</v>
      </c>
      <c r="E400" t="s">
        <v>126</v>
      </c>
      <c r="F400" t="s">
        <v>126</v>
      </c>
      <c r="G400" t="str">
        <f>VLOOKUP($B400,'AREA DEFINITIONS, 1929-1975'!$A$2:$E$42,2,FALSE)</f>
        <v>3B</v>
      </c>
      <c r="H400" t="str">
        <f>VLOOKUP($B400,'AREA DEFINITIONS, 1929-1975'!$A$2:$E$42,3,FALSE)</f>
        <v>Shumagin</v>
      </c>
      <c r="I400" t="str">
        <f>VLOOKUP($B400,'AREA DEFINITIONS, 1929-1975'!$A$2:$E$42,4,FALSE)</f>
        <v>Shumagin</v>
      </c>
      <c r="J400" t="str">
        <f>VLOOKUP($B400,'AREA DEFINITIONS, 1929-1975'!$A$2:$E$42,5,FALSE)</f>
        <v>3B</v>
      </c>
      <c r="K400">
        <f>VLOOKUP($B400,'AREA DEFINITIONS, 1929-1975'!$A$2:$F$42,6,FALSE)</f>
        <v>0</v>
      </c>
      <c r="L400" t="str">
        <f t="shared" si="18"/>
        <v>NA</v>
      </c>
    </row>
    <row r="401" spans="1:12" x14ac:dyDescent="0.3">
      <c r="A401">
        <f t="shared" si="16"/>
        <v>1938</v>
      </c>
      <c r="B401">
        <f t="shared" si="17"/>
        <v>37</v>
      </c>
      <c r="C401" t="s">
        <v>126</v>
      </c>
      <c r="D401" t="s">
        <v>126</v>
      </c>
      <c r="E401" t="s">
        <v>126</v>
      </c>
      <c r="F401" t="s">
        <v>126</v>
      </c>
      <c r="G401" t="str">
        <f>VLOOKUP($B401,'AREA DEFINITIONS, 1929-1975'!$A$2:$E$42,2,FALSE)</f>
        <v>3B</v>
      </c>
      <c r="H401" t="str">
        <f>VLOOKUP($B401,'AREA DEFINITIONS, 1929-1975'!$A$2:$E$42,3,FALSE)</f>
        <v>Shumagin</v>
      </c>
      <c r="I401" t="str">
        <f>VLOOKUP($B401,'AREA DEFINITIONS, 1929-1975'!$A$2:$E$42,4,FALSE)</f>
        <v>Shumagin</v>
      </c>
      <c r="J401" t="str">
        <f>VLOOKUP($B401,'AREA DEFINITIONS, 1929-1975'!$A$2:$E$42,5,FALSE)</f>
        <v>3B</v>
      </c>
      <c r="K401">
        <f>VLOOKUP($B401,'AREA DEFINITIONS, 1929-1975'!$A$2:$F$42,6,FALSE)</f>
        <v>0</v>
      </c>
      <c r="L401" t="str">
        <f t="shared" si="18"/>
        <v>NA</v>
      </c>
    </row>
    <row r="402" spans="1:12" x14ac:dyDescent="0.3">
      <c r="A402">
        <f t="shared" si="16"/>
        <v>1938</v>
      </c>
      <c r="B402">
        <f t="shared" si="17"/>
        <v>38</v>
      </c>
      <c r="C402" t="s">
        <v>126</v>
      </c>
      <c r="D402" t="s">
        <v>126</v>
      </c>
      <c r="E402" t="s">
        <v>126</v>
      </c>
      <c r="F402" t="s">
        <v>126</v>
      </c>
      <c r="G402" t="str">
        <f>VLOOKUP($B402,'AREA DEFINITIONS, 1929-1975'!$A$2:$E$42,2,FALSE)</f>
        <v>3B</v>
      </c>
      <c r="H402" t="str">
        <f>VLOOKUP($B402,'AREA DEFINITIONS, 1929-1975'!$A$2:$E$42,3,FALSE)</f>
        <v>Shumagin</v>
      </c>
      <c r="I402" t="str">
        <f>VLOOKUP($B402,'AREA DEFINITIONS, 1929-1975'!$A$2:$E$42,4,FALSE)</f>
        <v>Shumagin</v>
      </c>
      <c r="J402" t="str">
        <f>VLOOKUP($B402,'AREA DEFINITIONS, 1929-1975'!$A$2:$E$42,5,FALSE)</f>
        <v>3B</v>
      </c>
      <c r="K402">
        <f>VLOOKUP($B402,'AREA DEFINITIONS, 1929-1975'!$A$2:$F$42,6,FALSE)</f>
        <v>0</v>
      </c>
      <c r="L402" t="str">
        <f t="shared" si="18"/>
        <v>NA</v>
      </c>
    </row>
    <row r="403" spans="1:12" x14ac:dyDescent="0.3">
      <c r="A403">
        <f t="shared" si="16"/>
        <v>1938</v>
      </c>
      <c r="B403">
        <f t="shared" si="17"/>
        <v>39</v>
      </c>
      <c r="C403" t="s">
        <v>126</v>
      </c>
      <c r="D403" t="s">
        <v>126</v>
      </c>
      <c r="E403" t="s">
        <v>126</v>
      </c>
      <c r="F403" t="s">
        <v>126</v>
      </c>
      <c r="G403" t="str">
        <f>VLOOKUP($B403,'AREA DEFINITIONS, 1929-1975'!$A$2:$E$42,2,FALSE)</f>
        <v>3B</v>
      </c>
      <c r="H403" t="str">
        <f>VLOOKUP($B403,'AREA DEFINITIONS, 1929-1975'!$A$2:$E$42,3,FALSE)</f>
        <v>Aleutian</v>
      </c>
      <c r="I403" t="str">
        <f>VLOOKUP($B403,'AREA DEFINITIONS, 1929-1975'!$A$2:$E$42,4,FALSE)</f>
        <v>Aleutian</v>
      </c>
      <c r="J403" t="str">
        <f>VLOOKUP($B403,'AREA DEFINITIONS, 1929-1975'!$A$2:$E$42,5,FALSE)</f>
        <v>3B</v>
      </c>
      <c r="K403">
        <f>VLOOKUP($B403,'AREA DEFINITIONS, 1929-1975'!$A$2:$F$42,6,FALSE)</f>
        <v>0</v>
      </c>
      <c r="L403" t="str">
        <f t="shared" si="18"/>
        <v>NA</v>
      </c>
    </row>
    <row r="404" spans="1:12" x14ac:dyDescent="0.3">
      <c r="A404">
        <f t="shared" si="16"/>
        <v>1938</v>
      </c>
      <c r="B404">
        <f t="shared" si="17"/>
        <v>40</v>
      </c>
      <c r="C404" t="s">
        <v>126</v>
      </c>
      <c r="D404" t="s">
        <v>126</v>
      </c>
      <c r="E404" t="s">
        <v>126</v>
      </c>
      <c r="F404" t="s">
        <v>126</v>
      </c>
      <c r="G404" t="str">
        <f>VLOOKUP($B404,'AREA DEFINITIONS, 1929-1975'!$A$2:$E$42,2,FALSE)</f>
        <v>3B</v>
      </c>
      <c r="H404" t="str">
        <f>VLOOKUP($B404,'AREA DEFINITIONS, 1929-1975'!$A$2:$E$42,3,FALSE)</f>
        <v>Aleutian</v>
      </c>
      <c r="I404" t="str">
        <f>VLOOKUP($B404,'AREA DEFINITIONS, 1929-1975'!$A$2:$E$42,4,FALSE)</f>
        <v>Aleutian</v>
      </c>
      <c r="J404" t="str">
        <f>VLOOKUP($B404,'AREA DEFINITIONS, 1929-1975'!$A$2:$E$42,5,FALSE)</f>
        <v>3B</v>
      </c>
      <c r="K404">
        <f>VLOOKUP($B404,'AREA DEFINITIONS, 1929-1975'!$A$2:$F$42,6,FALSE)</f>
        <v>0</v>
      </c>
      <c r="L404" t="str">
        <f t="shared" si="18"/>
        <v>NA</v>
      </c>
    </row>
    <row r="405" spans="1:12" x14ac:dyDescent="0.3">
      <c r="A405">
        <f t="shared" si="16"/>
        <v>1938</v>
      </c>
      <c r="B405">
        <f t="shared" si="17"/>
        <v>41</v>
      </c>
      <c r="C405" t="s">
        <v>126</v>
      </c>
      <c r="D405" t="s">
        <v>126</v>
      </c>
      <c r="E405" t="s">
        <v>126</v>
      </c>
      <c r="F405" t="s">
        <v>126</v>
      </c>
      <c r="G405" t="str">
        <f>VLOOKUP($B405,'AREA DEFINITIONS, 1929-1975'!$A$2:$E$42,2,FALSE)</f>
        <v>3B</v>
      </c>
      <c r="H405" t="str">
        <f>VLOOKUP($B405,'AREA DEFINITIONS, 1929-1975'!$A$2:$E$42,3,FALSE)</f>
        <v>Aleutian</v>
      </c>
      <c r="I405" t="str">
        <f>VLOOKUP($B405,'AREA DEFINITIONS, 1929-1975'!$A$2:$E$42,4,FALSE)</f>
        <v>Aleutian</v>
      </c>
      <c r="J405" t="str">
        <f>VLOOKUP($B405,'AREA DEFINITIONS, 1929-1975'!$A$2:$E$42,5,FALSE)</f>
        <v>3B</v>
      </c>
      <c r="K405">
        <f>VLOOKUP($B405,'AREA DEFINITIONS, 1929-1975'!$A$2:$F$42,6,FALSE)</f>
        <v>0</v>
      </c>
      <c r="L405" t="str">
        <f t="shared" si="18"/>
        <v>NA</v>
      </c>
    </row>
    <row r="406" spans="1:12" x14ac:dyDescent="0.3">
      <c r="A406">
        <f t="shared" si="16"/>
        <v>1938</v>
      </c>
      <c r="B406" t="str">
        <f t="shared" si="17"/>
        <v>42+</v>
      </c>
      <c r="C406" t="s">
        <v>126</v>
      </c>
      <c r="D406" t="s">
        <v>126</v>
      </c>
      <c r="E406" t="s">
        <v>126</v>
      </c>
      <c r="F406" t="s">
        <v>126</v>
      </c>
      <c r="G406" t="str">
        <f>VLOOKUP($B406,'AREA DEFINITIONS, 1929-1975'!$A$2:$E$42,2,FALSE)</f>
        <v>3C</v>
      </c>
      <c r="H406" t="str">
        <f>VLOOKUP($B406,'AREA DEFINITIONS, 1929-1975'!$A$2:$E$42,3,FALSE)</f>
        <v>Aleutian</v>
      </c>
      <c r="I406" t="str">
        <f>VLOOKUP($B406,'AREA DEFINITIONS, 1929-1975'!$A$2:$E$42,4,FALSE)</f>
        <v>Aleutian</v>
      </c>
      <c r="J406" t="str">
        <f>VLOOKUP($B406,'AREA DEFINITIONS, 1929-1975'!$A$2:$E$42,5,FALSE)</f>
        <v>3C</v>
      </c>
      <c r="K406">
        <f>VLOOKUP($B406,'AREA DEFINITIONS, 1929-1975'!$A$2:$F$42,6,FALSE)</f>
        <v>0</v>
      </c>
      <c r="L406" t="str">
        <f t="shared" si="18"/>
        <v>NA</v>
      </c>
    </row>
    <row r="407" spans="1:12" x14ac:dyDescent="0.3">
      <c r="A407">
        <f t="shared" si="16"/>
        <v>1938</v>
      </c>
      <c r="B407" t="str">
        <f t="shared" si="17"/>
        <v>4A</v>
      </c>
      <c r="C407" t="s">
        <v>126</v>
      </c>
      <c r="D407" t="s">
        <v>126</v>
      </c>
      <c r="E407" t="s">
        <v>126</v>
      </c>
      <c r="F407" t="s">
        <v>126</v>
      </c>
      <c r="G407">
        <f>VLOOKUP($B407,'AREA DEFINITIONS, 1929-1975'!$A$2:$E$42,2,FALSE)</f>
        <v>4</v>
      </c>
      <c r="H407" t="str">
        <f>VLOOKUP($B407,'AREA DEFINITIONS, 1929-1975'!$A$2:$E$42,3,FALSE)</f>
        <v>Bering Sea</v>
      </c>
      <c r="I407" t="str">
        <f>VLOOKUP($B407,'AREA DEFINITIONS, 1929-1975'!$A$2:$E$42,4,FALSE)</f>
        <v>Bering Sea</v>
      </c>
      <c r="J407">
        <f>VLOOKUP($B407,'AREA DEFINITIONS, 1929-1975'!$A$2:$E$42,5,FALSE)</f>
        <v>4</v>
      </c>
      <c r="K407">
        <f>VLOOKUP($B407,'AREA DEFINITIONS, 1929-1975'!$A$2:$F$42,6,FALSE)</f>
        <v>0</v>
      </c>
      <c r="L407" t="str">
        <f t="shared" si="18"/>
        <v>NA</v>
      </c>
    </row>
    <row r="408" spans="1:12" x14ac:dyDescent="0.3">
      <c r="A408">
        <f t="shared" si="16"/>
        <v>1938</v>
      </c>
      <c r="B408" t="str">
        <f t="shared" si="17"/>
        <v>4B</v>
      </c>
      <c r="C408" t="s">
        <v>126</v>
      </c>
      <c r="D408" t="s">
        <v>126</v>
      </c>
      <c r="E408" t="s">
        <v>126</v>
      </c>
      <c r="F408" t="s">
        <v>126</v>
      </c>
      <c r="G408">
        <f>VLOOKUP($B408,'AREA DEFINITIONS, 1929-1975'!$A$2:$E$42,2,FALSE)</f>
        <v>4</v>
      </c>
      <c r="H408" t="str">
        <f>VLOOKUP($B408,'AREA DEFINITIONS, 1929-1975'!$A$2:$E$42,3,FALSE)</f>
        <v>Bering Sea</v>
      </c>
      <c r="I408" t="str">
        <f>VLOOKUP($B408,'AREA DEFINITIONS, 1929-1975'!$A$2:$E$42,4,FALSE)</f>
        <v>Bering Sea</v>
      </c>
      <c r="J408">
        <f>VLOOKUP($B408,'AREA DEFINITIONS, 1929-1975'!$A$2:$E$42,5,FALSE)</f>
        <v>4</v>
      </c>
      <c r="K408">
        <f>VLOOKUP($B408,'AREA DEFINITIONS, 1929-1975'!$A$2:$F$42,6,FALSE)</f>
        <v>0</v>
      </c>
      <c r="L408" t="str">
        <f t="shared" si="18"/>
        <v>NA</v>
      </c>
    </row>
    <row r="409" spans="1:12" x14ac:dyDescent="0.3">
      <c r="A409">
        <f t="shared" si="16"/>
        <v>1938</v>
      </c>
      <c r="B409" t="str">
        <f t="shared" si="17"/>
        <v>4C</v>
      </c>
      <c r="C409" t="s">
        <v>126</v>
      </c>
      <c r="D409" t="s">
        <v>126</v>
      </c>
      <c r="E409" t="s">
        <v>126</v>
      </c>
      <c r="F409" t="s">
        <v>126</v>
      </c>
      <c r="G409">
        <f>VLOOKUP($B409,'AREA DEFINITIONS, 1929-1975'!$A$2:$E$42,2,FALSE)</f>
        <v>4</v>
      </c>
      <c r="H409" t="str">
        <f>VLOOKUP($B409,'AREA DEFINITIONS, 1929-1975'!$A$2:$E$42,3,FALSE)</f>
        <v>Bering Sea</v>
      </c>
      <c r="I409" t="str">
        <f>VLOOKUP($B409,'AREA DEFINITIONS, 1929-1975'!$A$2:$E$42,4,FALSE)</f>
        <v>Bering Sea</v>
      </c>
      <c r="J409">
        <f>VLOOKUP($B409,'AREA DEFINITIONS, 1929-1975'!$A$2:$E$42,5,FALSE)</f>
        <v>4</v>
      </c>
      <c r="K409">
        <f>VLOOKUP($B409,'AREA DEFINITIONS, 1929-1975'!$A$2:$F$42,6,FALSE)</f>
        <v>0</v>
      </c>
      <c r="L409" t="str">
        <f t="shared" si="18"/>
        <v>NA</v>
      </c>
    </row>
    <row r="410" spans="1:12" x14ac:dyDescent="0.3">
      <c r="A410">
        <f t="shared" si="16"/>
        <v>1938</v>
      </c>
      <c r="B410" t="str">
        <f t="shared" si="17"/>
        <v>4DE</v>
      </c>
      <c r="C410" t="s">
        <v>126</v>
      </c>
      <c r="D410" t="s">
        <v>126</v>
      </c>
      <c r="E410" t="s">
        <v>126</v>
      </c>
      <c r="F410" t="s">
        <v>126</v>
      </c>
      <c r="G410">
        <f>VLOOKUP($B410,'AREA DEFINITIONS, 1929-1975'!$A$2:$E$42,2,FALSE)</f>
        <v>4</v>
      </c>
      <c r="H410" t="str">
        <f>VLOOKUP($B410,'AREA DEFINITIONS, 1929-1975'!$A$2:$E$42,3,FALSE)</f>
        <v>Bering Sea</v>
      </c>
      <c r="I410" t="str">
        <f>VLOOKUP($B410,'AREA DEFINITIONS, 1929-1975'!$A$2:$E$42,4,FALSE)</f>
        <v>Bering Sea</v>
      </c>
      <c r="J410">
        <f>VLOOKUP($B410,'AREA DEFINITIONS, 1929-1975'!$A$2:$E$42,5,FALSE)</f>
        <v>4</v>
      </c>
      <c r="K410">
        <f>VLOOKUP($B410,'AREA DEFINITIONS, 1929-1975'!$A$2:$F$42,6,FALSE)</f>
        <v>0</v>
      </c>
      <c r="L410" t="str">
        <f t="shared" si="18"/>
        <v>NA</v>
      </c>
    </row>
    <row r="411" spans="1:12" x14ac:dyDescent="0.3">
      <c r="A411">
        <f t="shared" si="16"/>
        <v>1938</v>
      </c>
      <c r="B411" t="str">
        <f t="shared" si="17"/>
        <v>4DW</v>
      </c>
      <c r="C411" t="s">
        <v>126</v>
      </c>
      <c r="D411" t="s">
        <v>126</v>
      </c>
      <c r="E411" t="s">
        <v>126</v>
      </c>
      <c r="F411" t="s">
        <v>126</v>
      </c>
      <c r="G411">
        <f>VLOOKUP($B411,'AREA DEFINITIONS, 1929-1975'!$A$2:$E$42,2,FALSE)</f>
        <v>4</v>
      </c>
      <c r="H411" t="str">
        <f>VLOOKUP($B411,'AREA DEFINITIONS, 1929-1975'!$A$2:$E$42,3,FALSE)</f>
        <v>Bering Sea</v>
      </c>
      <c r="I411" t="str">
        <f>VLOOKUP($B411,'AREA DEFINITIONS, 1929-1975'!$A$2:$E$42,4,FALSE)</f>
        <v>Bering Sea</v>
      </c>
      <c r="J411">
        <f>VLOOKUP($B411,'AREA DEFINITIONS, 1929-1975'!$A$2:$E$42,5,FALSE)</f>
        <v>4</v>
      </c>
      <c r="K411">
        <f>VLOOKUP($B411,'AREA DEFINITIONS, 1929-1975'!$A$2:$F$42,6,FALSE)</f>
        <v>0</v>
      </c>
      <c r="L411" t="str">
        <f t="shared" si="18"/>
        <v>NA</v>
      </c>
    </row>
    <row r="412" spans="1:12" x14ac:dyDescent="0.3">
      <c r="A412">
        <f t="shared" si="16"/>
        <v>1938</v>
      </c>
      <c r="B412" t="str">
        <f t="shared" si="17"/>
        <v>4E</v>
      </c>
      <c r="C412" t="s">
        <v>126</v>
      </c>
      <c r="D412" t="s">
        <v>126</v>
      </c>
      <c r="E412" t="s">
        <v>126</v>
      </c>
      <c r="F412" t="s">
        <v>126</v>
      </c>
      <c r="G412">
        <f>VLOOKUP($B412,'AREA DEFINITIONS, 1929-1975'!$A$2:$E$42,2,FALSE)</f>
        <v>4</v>
      </c>
      <c r="H412" t="str">
        <f>VLOOKUP($B412,'AREA DEFINITIONS, 1929-1975'!$A$2:$E$42,3,FALSE)</f>
        <v>Bering Sea</v>
      </c>
      <c r="I412" t="str">
        <f>VLOOKUP($B412,'AREA DEFINITIONS, 1929-1975'!$A$2:$E$42,4,FALSE)</f>
        <v>Bering Sea</v>
      </c>
      <c r="J412">
        <f>VLOOKUP($B412,'AREA DEFINITIONS, 1929-1975'!$A$2:$E$42,5,FALSE)</f>
        <v>4</v>
      </c>
      <c r="K412">
        <f>VLOOKUP($B412,'AREA DEFINITIONS, 1929-1975'!$A$2:$F$42,6,FALSE)</f>
        <v>0</v>
      </c>
      <c r="L412" t="str">
        <f t="shared" si="18"/>
        <v>NA</v>
      </c>
    </row>
    <row r="413" spans="1:12" x14ac:dyDescent="0.3">
      <c r="A413">
        <f t="shared" si="16"/>
        <v>1939</v>
      </c>
      <c r="B413" t="str">
        <f t="shared" si="17"/>
        <v>14-O</v>
      </c>
      <c r="C413">
        <v>248</v>
      </c>
      <c r="D413">
        <v>67</v>
      </c>
      <c r="E413">
        <v>37</v>
      </c>
      <c r="F413">
        <v>51</v>
      </c>
      <c r="G413">
        <f>VLOOKUP($B413,'AREA DEFINITIONS, 1929-1975'!$A$2:$E$42,2,FALSE)</f>
        <v>2</v>
      </c>
      <c r="H413" t="str">
        <f>VLOOKUP($B413,'AREA DEFINITIONS, 1929-1975'!$A$2:$E$42,3,FALSE)</f>
        <v>SE Alaska</v>
      </c>
      <c r="I413" t="str">
        <f>VLOOKUP($B413,'AREA DEFINITIONS, 1929-1975'!$A$2:$E$42,4,FALSE)</f>
        <v>SE-O</v>
      </c>
      <c r="J413" t="str">
        <f>VLOOKUP($B413,'AREA DEFINITIONS, 1929-1975'!$A$2:$E$42,5,FALSE)</f>
        <v>2C</v>
      </c>
      <c r="K413">
        <f>VLOOKUP($B413,'AREA DEFINITIONS, 1929-1975'!$A$2:$F$42,6,FALSE)</f>
        <v>0</v>
      </c>
      <c r="L413">
        <f t="shared" si="18"/>
        <v>164.92000000000004</v>
      </c>
    </row>
    <row r="414" spans="1:12" x14ac:dyDescent="0.3">
      <c r="A414">
        <f t="shared" si="16"/>
        <v>1939</v>
      </c>
      <c r="B414" t="str">
        <f t="shared" si="17"/>
        <v>14-I</v>
      </c>
      <c r="C414">
        <v>660</v>
      </c>
      <c r="D414">
        <v>69.5</v>
      </c>
      <c r="E414">
        <v>95</v>
      </c>
      <c r="F414">
        <v>12</v>
      </c>
      <c r="G414">
        <f>VLOOKUP($B414,'AREA DEFINITIONS, 1929-1975'!$A$2:$E$42,2,FALSE)</f>
        <v>2</v>
      </c>
      <c r="H414" t="str">
        <f>VLOOKUP($B414,'AREA DEFINITIONS, 1929-1975'!$A$2:$E$42,3,FALSE)</f>
        <v>SE Alaska</v>
      </c>
      <c r="I414" t="str">
        <f>VLOOKUP($B414,'AREA DEFINITIONS, 1929-1975'!$A$2:$E$42,4,FALSE)</f>
        <v>SE-I</v>
      </c>
      <c r="J414" t="str">
        <f>VLOOKUP($B414,'AREA DEFINITIONS, 1929-1975'!$A$2:$E$42,5,FALSE)</f>
        <v>2C</v>
      </c>
      <c r="K414">
        <f>VLOOKUP($B414,'AREA DEFINITIONS, 1929-1975'!$A$2:$F$42,6,FALSE)</f>
        <v>0</v>
      </c>
      <c r="L414">
        <f t="shared" si="18"/>
        <v>438.90000000000009</v>
      </c>
    </row>
    <row r="415" spans="1:12" x14ac:dyDescent="0.3">
      <c r="A415">
        <f t="shared" si="16"/>
        <v>1939</v>
      </c>
      <c r="B415" t="str">
        <f t="shared" si="17"/>
        <v>15-O</v>
      </c>
      <c r="C415">
        <v>992</v>
      </c>
      <c r="D415">
        <v>67.5</v>
      </c>
      <c r="E415">
        <v>147</v>
      </c>
      <c r="F415">
        <v>41</v>
      </c>
      <c r="G415">
        <f>VLOOKUP($B415,'AREA DEFINITIONS, 1929-1975'!$A$2:$E$42,2,FALSE)</f>
        <v>2</v>
      </c>
      <c r="H415" t="str">
        <f>VLOOKUP($B415,'AREA DEFINITIONS, 1929-1975'!$A$2:$E$42,3,FALSE)</f>
        <v>SE Alaska</v>
      </c>
      <c r="I415" t="str">
        <f>VLOOKUP($B415,'AREA DEFINITIONS, 1929-1975'!$A$2:$E$42,4,FALSE)</f>
        <v>SE-O</v>
      </c>
      <c r="J415" t="str">
        <f>VLOOKUP($B415,'AREA DEFINITIONS, 1929-1975'!$A$2:$E$42,5,FALSE)</f>
        <v>2C</v>
      </c>
      <c r="K415">
        <f>VLOOKUP($B415,'AREA DEFINITIONS, 1929-1975'!$A$2:$F$42,6,FALSE)</f>
        <v>0</v>
      </c>
      <c r="L415">
        <f t="shared" si="18"/>
        <v>659.68000000000018</v>
      </c>
    </row>
    <row r="416" spans="1:12" x14ac:dyDescent="0.3">
      <c r="A416">
        <f t="shared" si="16"/>
        <v>1939</v>
      </c>
      <c r="B416" t="str">
        <f t="shared" si="17"/>
        <v>15-I</v>
      </c>
      <c r="C416">
        <v>420</v>
      </c>
      <c r="D416">
        <v>61.7</v>
      </c>
      <c r="E416">
        <v>68</v>
      </c>
      <c r="F416">
        <v>28</v>
      </c>
      <c r="G416">
        <f>VLOOKUP($B416,'AREA DEFINITIONS, 1929-1975'!$A$2:$E$42,2,FALSE)</f>
        <v>2</v>
      </c>
      <c r="H416" t="str">
        <f>VLOOKUP($B416,'AREA DEFINITIONS, 1929-1975'!$A$2:$E$42,3,FALSE)</f>
        <v>SE Alaska</v>
      </c>
      <c r="I416" t="str">
        <f>VLOOKUP($B416,'AREA DEFINITIONS, 1929-1975'!$A$2:$E$42,4,FALSE)</f>
        <v>SE-I</v>
      </c>
      <c r="J416" t="str">
        <f>VLOOKUP($B416,'AREA DEFINITIONS, 1929-1975'!$A$2:$E$42,5,FALSE)</f>
        <v>2C</v>
      </c>
      <c r="K416">
        <f>VLOOKUP($B416,'AREA DEFINITIONS, 1929-1975'!$A$2:$F$42,6,FALSE)</f>
        <v>0</v>
      </c>
      <c r="L416">
        <f t="shared" si="18"/>
        <v>279.3</v>
      </c>
    </row>
    <row r="417" spans="1:12" x14ac:dyDescent="0.3">
      <c r="A417">
        <f t="shared" si="16"/>
        <v>1939</v>
      </c>
      <c r="B417" t="str">
        <f t="shared" si="17"/>
        <v>16-O</v>
      </c>
      <c r="C417">
        <v>846</v>
      </c>
      <c r="D417">
        <v>66.099999999999994</v>
      </c>
      <c r="E417">
        <v>128</v>
      </c>
      <c r="F417">
        <v>40</v>
      </c>
      <c r="G417">
        <f>VLOOKUP($B417,'AREA DEFINITIONS, 1929-1975'!$A$2:$E$42,2,FALSE)</f>
        <v>2</v>
      </c>
      <c r="H417" t="str">
        <f>VLOOKUP($B417,'AREA DEFINITIONS, 1929-1975'!$A$2:$E$42,3,FALSE)</f>
        <v>SE Alaska</v>
      </c>
      <c r="I417" t="str">
        <f>VLOOKUP($B417,'AREA DEFINITIONS, 1929-1975'!$A$2:$E$42,4,FALSE)</f>
        <v>SE-O</v>
      </c>
      <c r="J417" t="str">
        <f>VLOOKUP($B417,'AREA DEFINITIONS, 1929-1975'!$A$2:$E$42,5,FALSE)</f>
        <v>2C</v>
      </c>
      <c r="K417">
        <f>VLOOKUP($B417,'AREA DEFINITIONS, 1929-1975'!$A$2:$F$42,6,FALSE)</f>
        <v>0</v>
      </c>
      <c r="L417">
        <f t="shared" si="18"/>
        <v>562.59</v>
      </c>
    </row>
    <row r="418" spans="1:12" x14ac:dyDescent="0.3">
      <c r="A418">
        <f t="shared" si="16"/>
        <v>1939</v>
      </c>
      <c r="B418" t="str">
        <f t="shared" si="17"/>
        <v>16-I</v>
      </c>
      <c r="C418">
        <v>1350</v>
      </c>
      <c r="D418">
        <v>52.9</v>
      </c>
      <c r="E418">
        <v>255</v>
      </c>
      <c r="F418">
        <v>52</v>
      </c>
      <c r="G418">
        <f>VLOOKUP($B418,'AREA DEFINITIONS, 1929-1975'!$A$2:$E$42,2,FALSE)</f>
        <v>2</v>
      </c>
      <c r="H418" t="str">
        <f>VLOOKUP($B418,'AREA DEFINITIONS, 1929-1975'!$A$2:$E$42,3,FALSE)</f>
        <v>SE Alaska</v>
      </c>
      <c r="I418" t="str">
        <f>VLOOKUP($B418,'AREA DEFINITIONS, 1929-1975'!$A$2:$E$42,4,FALSE)</f>
        <v>SE-I</v>
      </c>
      <c r="J418" t="str">
        <f>VLOOKUP($B418,'AREA DEFINITIONS, 1929-1975'!$A$2:$E$42,5,FALSE)</f>
        <v>2C</v>
      </c>
      <c r="K418">
        <f>VLOOKUP($B418,'AREA DEFINITIONS, 1929-1975'!$A$2:$F$42,6,FALSE)</f>
        <v>0</v>
      </c>
      <c r="L418">
        <f t="shared" si="18"/>
        <v>897.75</v>
      </c>
    </row>
    <row r="419" spans="1:12" x14ac:dyDescent="0.3">
      <c r="A419">
        <f t="shared" si="16"/>
        <v>1939</v>
      </c>
      <c r="B419" t="str">
        <f t="shared" si="17"/>
        <v>17-O</v>
      </c>
      <c r="C419">
        <v>480</v>
      </c>
      <c r="D419">
        <v>60.8</v>
      </c>
      <c r="E419">
        <v>79</v>
      </c>
      <c r="F419">
        <v>53</v>
      </c>
      <c r="G419">
        <f>VLOOKUP($B419,'AREA DEFINITIONS, 1929-1975'!$A$2:$E$42,2,FALSE)</f>
        <v>2</v>
      </c>
      <c r="H419" t="str">
        <f>VLOOKUP($B419,'AREA DEFINITIONS, 1929-1975'!$A$2:$E$42,3,FALSE)</f>
        <v>SE Alaska</v>
      </c>
      <c r="I419" t="str">
        <f>VLOOKUP($B419,'AREA DEFINITIONS, 1929-1975'!$A$2:$E$42,4,FALSE)</f>
        <v>SE-O</v>
      </c>
      <c r="J419" t="str">
        <f>VLOOKUP($B419,'AREA DEFINITIONS, 1929-1975'!$A$2:$E$42,5,FALSE)</f>
        <v>2C</v>
      </c>
      <c r="K419">
        <f>VLOOKUP($B419,'AREA DEFINITIONS, 1929-1975'!$A$2:$F$42,6,FALSE)</f>
        <v>0</v>
      </c>
      <c r="L419">
        <f t="shared" si="18"/>
        <v>319.20000000000005</v>
      </c>
    </row>
    <row r="420" spans="1:12" x14ac:dyDescent="0.3">
      <c r="A420">
        <f t="shared" si="16"/>
        <v>1939</v>
      </c>
      <c r="B420" t="str">
        <f t="shared" si="17"/>
        <v>17-I</v>
      </c>
      <c r="C420">
        <v>511</v>
      </c>
      <c r="D420">
        <v>51.3</v>
      </c>
      <c r="E420">
        <v>100</v>
      </c>
      <c r="F420">
        <v>50</v>
      </c>
      <c r="G420">
        <f>VLOOKUP($B420,'AREA DEFINITIONS, 1929-1975'!$A$2:$E$42,2,FALSE)</f>
        <v>2</v>
      </c>
      <c r="H420" t="str">
        <f>VLOOKUP($B420,'AREA DEFINITIONS, 1929-1975'!$A$2:$E$42,3,FALSE)</f>
        <v>SE Alaska</v>
      </c>
      <c r="I420" t="str">
        <f>VLOOKUP($B420,'AREA DEFINITIONS, 1929-1975'!$A$2:$E$42,4,FALSE)</f>
        <v>SE-I</v>
      </c>
      <c r="J420" t="str">
        <f>VLOOKUP($B420,'AREA DEFINITIONS, 1929-1975'!$A$2:$E$42,5,FALSE)</f>
        <v>2C</v>
      </c>
      <c r="K420">
        <f>VLOOKUP($B420,'AREA DEFINITIONS, 1929-1975'!$A$2:$F$42,6,FALSE)</f>
        <v>0</v>
      </c>
      <c r="L420">
        <f t="shared" si="18"/>
        <v>339.815</v>
      </c>
    </row>
    <row r="421" spans="1:12" x14ac:dyDescent="0.3">
      <c r="A421">
        <f t="shared" si="16"/>
        <v>1939</v>
      </c>
      <c r="B421" t="str">
        <f t="shared" si="17"/>
        <v>18-O</v>
      </c>
      <c r="C421">
        <v>68</v>
      </c>
      <c r="D421">
        <v>60.1</v>
      </c>
      <c r="E421">
        <v>11</v>
      </c>
      <c r="F421">
        <v>100</v>
      </c>
      <c r="G421">
        <f>VLOOKUP($B421,'AREA DEFINITIONS, 1929-1975'!$A$2:$E$42,2,FALSE)</f>
        <v>2</v>
      </c>
      <c r="H421" t="str">
        <f>VLOOKUP($B421,'AREA DEFINITIONS, 1929-1975'!$A$2:$E$42,3,FALSE)</f>
        <v>SE Alaska</v>
      </c>
      <c r="I421" t="str">
        <f>VLOOKUP($B421,'AREA DEFINITIONS, 1929-1975'!$A$2:$E$42,4,FALSE)</f>
        <v>SE-O</v>
      </c>
      <c r="J421" t="str">
        <f>VLOOKUP($B421,'AREA DEFINITIONS, 1929-1975'!$A$2:$E$42,5,FALSE)</f>
        <v>2C</v>
      </c>
      <c r="K421">
        <f>VLOOKUP($B421,'AREA DEFINITIONS, 1929-1975'!$A$2:$F$42,6,FALSE)</f>
        <v>0</v>
      </c>
      <c r="L421">
        <f t="shared" si="18"/>
        <v>45.22</v>
      </c>
    </row>
    <row r="422" spans="1:12" x14ac:dyDescent="0.3">
      <c r="A422">
        <f t="shared" si="16"/>
        <v>1939</v>
      </c>
      <c r="B422" t="str">
        <f t="shared" si="17"/>
        <v>18-I</v>
      </c>
      <c r="C422">
        <v>981</v>
      </c>
      <c r="D422">
        <v>74.599999999999994</v>
      </c>
      <c r="E422">
        <v>132</v>
      </c>
      <c r="F422">
        <v>27</v>
      </c>
      <c r="G422">
        <f>VLOOKUP($B422,'AREA DEFINITIONS, 1929-1975'!$A$2:$E$42,2,FALSE)</f>
        <v>2</v>
      </c>
      <c r="H422" t="str">
        <f>VLOOKUP($B422,'AREA DEFINITIONS, 1929-1975'!$A$2:$E$42,3,FALSE)</f>
        <v>SE Alaska</v>
      </c>
      <c r="I422" t="str">
        <f>VLOOKUP($B422,'AREA DEFINITIONS, 1929-1975'!$A$2:$E$42,4,FALSE)</f>
        <v>SE-I</v>
      </c>
      <c r="J422" t="str">
        <f>VLOOKUP($B422,'AREA DEFINITIONS, 1929-1975'!$A$2:$E$42,5,FALSE)</f>
        <v>2C</v>
      </c>
      <c r="K422">
        <f>VLOOKUP($B422,'AREA DEFINITIONS, 1929-1975'!$A$2:$F$42,6,FALSE)</f>
        <v>0</v>
      </c>
      <c r="L422">
        <f t="shared" si="18"/>
        <v>652.36500000000001</v>
      </c>
    </row>
    <row r="423" spans="1:12" x14ac:dyDescent="0.3">
      <c r="A423">
        <f t="shared" si="16"/>
        <v>1939</v>
      </c>
      <c r="B423" t="str">
        <f t="shared" si="17"/>
        <v>18W</v>
      </c>
      <c r="C423">
        <v>3639</v>
      </c>
      <c r="D423">
        <v>82.3</v>
      </c>
      <c r="E423">
        <v>442</v>
      </c>
      <c r="F423">
        <v>42</v>
      </c>
      <c r="G423" t="str">
        <f>VLOOKUP($B423,'AREA DEFINITIONS, 1929-1975'!$A$2:$E$42,2,FALSE)</f>
        <v>3A</v>
      </c>
      <c r="H423" t="str">
        <f>VLOOKUP($B423,'AREA DEFINITIONS, 1929-1975'!$A$2:$E$42,3,FALSE)</f>
        <v>Yakutat</v>
      </c>
      <c r="I423" t="str">
        <f>VLOOKUP($B423,'AREA DEFINITIONS, 1929-1975'!$A$2:$E$42,4,FALSE)</f>
        <v>Yakutat</v>
      </c>
      <c r="J423" t="str">
        <f>VLOOKUP($B423,'AREA DEFINITIONS, 1929-1975'!$A$2:$E$42,5,FALSE)</f>
        <v>3A</v>
      </c>
      <c r="K423">
        <f>VLOOKUP($B423,'AREA DEFINITIONS, 1929-1975'!$A$2:$F$42,6,FALSE)</f>
        <v>0</v>
      </c>
      <c r="L423">
        <f t="shared" si="18"/>
        <v>2419.9349999999999</v>
      </c>
    </row>
    <row r="424" spans="1:12" x14ac:dyDescent="0.3">
      <c r="A424">
        <f t="shared" si="16"/>
        <v>1939</v>
      </c>
      <c r="B424">
        <f t="shared" si="17"/>
        <v>19</v>
      </c>
      <c r="C424">
        <v>879</v>
      </c>
      <c r="D424">
        <v>90.6</v>
      </c>
      <c r="E424">
        <v>97</v>
      </c>
      <c r="F424">
        <v>74</v>
      </c>
      <c r="G424" t="str">
        <f>VLOOKUP($B424,'AREA DEFINITIONS, 1929-1975'!$A$2:$E$42,2,FALSE)</f>
        <v>3A</v>
      </c>
      <c r="H424" t="str">
        <f>VLOOKUP($B424,'AREA DEFINITIONS, 1929-1975'!$A$2:$E$42,3,FALSE)</f>
        <v>Yakutat</v>
      </c>
      <c r="I424" t="str">
        <f>VLOOKUP($B424,'AREA DEFINITIONS, 1929-1975'!$A$2:$E$42,4,FALSE)</f>
        <v>Yakutat</v>
      </c>
      <c r="J424" t="str">
        <f>VLOOKUP($B424,'AREA DEFINITIONS, 1929-1975'!$A$2:$E$42,5,FALSE)</f>
        <v>3A</v>
      </c>
      <c r="K424">
        <f>VLOOKUP($B424,'AREA DEFINITIONS, 1929-1975'!$A$2:$F$42,6,FALSE)</f>
        <v>0</v>
      </c>
      <c r="L424">
        <f t="shared" si="18"/>
        <v>584.53500000000008</v>
      </c>
    </row>
    <row r="425" spans="1:12" x14ac:dyDescent="0.3">
      <c r="A425">
        <f t="shared" si="16"/>
        <v>1939</v>
      </c>
      <c r="B425">
        <f t="shared" si="17"/>
        <v>20</v>
      </c>
      <c r="C425">
        <v>1490</v>
      </c>
      <c r="D425">
        <v>97.4</v>
      </c>
      <c r="E425">
        <v>153</v>
      </c>
      <c r="F425">
        <v>99</v>
      </c>
      <c r="G425" t="str">
        <f>VLOOKUP($B425,'AREA DEFINITIONS, 1929-1975'!$A$2:$E$42,2,FALSE)</f>
        <v>3A</v>
      </c>
      <c r="H425" t="str">
        <f>VLOOKUP($B425,'AREA DEFINITIONS, 1929-1975'!$A$2:$E$42,3,FALSE)</f>
        <v>Yakutat</v>
      </c>
      <c r="I425" t="str">
        <f>VLOOKUP($B425,'AREA DEFINITIONS, 1929-1975'!$A$2:$E$42,4,FALSE)</f>
        <v>Yakutat</v>
      </c>
      <c r="J425" t="str">
        <f>VLOOKUP($B425,'AREA DEFINITIONS, 1929-1975'!$A$2:$E$42,5,FALSE)</f>
        <v>3A</v>
      </c>
      <c r="K425">
        <f>VLOOKUP($B425,'AREA DEFINITIONS, 1929-1975'!$A$2:$F$42,6,FALSE)</f>
        <v>0</v>
      </c>
      <c r="L425">
        <f t="shared" si="18"/>
        <v>990.85</v>
      </c>
    </row>
    <row r="426" spans="1:12" x14ac:dyDescent="0.3">
      <c r="A426">
        <f t="shared" si="16"/>
        <v>1939</v>
      </c>
      <c r="B426">
        <f t="shared" si="17"/>
        <v>21</v>
      </c>
      <c r="C426">
        <v>922</v>
      </c>
      <c r="D426">
        <v>112.4</v>
      </c>
      <c r="E426">
        <v>82</v>
      </c>
      <c r="F426">
        <v>71</v>
      </c>
      <c r="G426" t="str">
        <f>VLOOKUP($B426,'AREA DEFINITIONS, 1929-1975'!$A$2:$E$42,2,FALSE)</f>
        <v>3A</v>
      </c>
      <c r="H426" t="str">
        <f>VLOOKUP($B426,'AREA DEFINITIONS, 1929-1975'!$A$2:$E$42,3,FALSE)</f>
        <v>Yakutat</v>
      </c>
      <c r="I426" t="str">
        <f>VLOOKUP($B426,'AREA DEFINITIONS, 1929-1975'!$A$2:$E$42,4,FALSE)</f>
        <v>Yakutat</v>
      </c>
      <c r="J426" t="str">
        <f>VLOOKUP($B426,'AREA DEFINITIONS, 1929-1975'!$A$2:$E$42,5,FALSE)</f>
        <v>3A</v>
      </c>
      <c r="K426">
        <f>VLOOKUP($B426,'AREA DEFINITIONS, 1929-1975'!$A$2:$F$42,6,FALSE)</f>
        <v>0</v>
      </c>
      <c r="L426">
        <f t="shared" si="18"/>
        <v>613.13</v>
      </c>
    </row>
    <row r="427" spans="1:12" x14ac:dyDescent="0.3">
      <c r="A427">
        <f t="shared" si="16"/>
        <v>1939</v>
      </c>
      <c r="B427">
        <f t="shared" si="17"/>
        <v>22</v>
      </c>
      <c r="C427">
        <v>648</v>
      </c>
      <c r="D427">
        <v>125</v>
      </c>
      <c r="E427">
        <v>52</v>
      </c>
      <c r="F427">
        <v>72</v>
      </c>
      <c r="G427" t="str">
        <f>VLOOKUP($B427,'AREA DEFINITIONS, 1929-1975'!$A$2:$E$42,2,FALSE)</f>
        <v>3A</v>
      </c>
      <c r="H427" t="str">
        <f>VLOOKUP($B427,'AREA DEFINITIONS, 1929-1975'!$A$2:$E$42,3,FALSE)</f>
        <v>Yakutat</v>
      </c>
      <c r="I427" t="str">
        <f>VLOOKUP($B427,'AREA DEFINITIONS, 1929-1975'!$A$2:$E$42,4,FALSE)</f>
        <v>Yakutat</v>
      </c>
      <c r="J427" t="str">
        <f>VLOOKUP($B427,'AREA DEFINITIONS, 1929-1975'!$A$2:$E$42,5,FALSE)</f>
        <v>3A</v>
      </c>
      <c r="K427">
        <f>VLOOKUP($B427,'AREA DEFINITIONS, 1929-1975'!$A$2:$F$42,6,FALSE)</f>
        <v>0</v>
      </c>
      <c r="L427">
        <f t="shared" si="18"/>
        <v>430.92</v>
      </c>
    </row>
    <row r="428" spans="1:12" x14ac:dyDescent="0.3">
      <c r="A428">
        <f t="shared" si="16"/>
        <v>1939</v>
      </c>
      <c r="B428">
        <f t="shared" si="17"/>
        <v>23</v>
      </c>
      <c r="C428">
        <v>379</v>
      </c>
      <c r="D428">
        <v>138.9</v>
      </c>
      <c r="E428">
        <v>27</v>
      </c>
      <c r="F428">
        <v>100</v>
      </c>
      <c r="G428" t="str">
        <f>VLOOKUP($B428,'AREA DEFINITIONS, 1929-1975'!$A$2:$E$42,2,FALSE)</f>
        <v>3A</v>
      </c>
      <c r="H428" t="str">
        <f>VLOOKUP($B428,'AREA DEFINITIONS, 1929-1975'!$A$2:$E$42,3,FALSE)</f>
        <v>Yakutat</v>
      </c>
      <c r="I428" t="str">
        <f>VLOOKUP($B428,'AREA DEFINITIONS, 1929-1975'!$A$2:$E$42,4,FALSE)</f>
        <v>Yakutat</v>
      </c>
      <c r="J428" t="str">
        <f>VLOOKUP($B428,'AREA DEFINITIONS, 1929-1975'!$A$2:$E$42,5,FALSE)</f>
        <v>3A</v>
      </c>
      <c r="K428" t="str">
        <f>VLOOKUP($B428,'AREA DEFINITIONS, 1929-1975'!$A$2:$F$42,6,FALSE)</f>
        <v>POW</v>
      </c>
      <c r="L428">
        <f t="shared" si="18"/>
        <v>252.03500000000003</v>
      </c>
    </row>
    <row r="429" spans="1:12" x14ac:dyDescent="0.3">
      <c r="A429">
        <f t="shared" ref="A429:A492" si="19">A388+1</f>
        <v>1939</v>
      </c>
      <c r="B429">
        <f t="shared" ref="B429:B492" si="20">B388</f>
        <v>24</v>
      </c>
      <c r="C429">
        <v>1228</v>
      </c>
      <c r="D429">
        <v>113.7</v>
      </c>
      <c r="E429">
        <v>108</v>
      </c>
      <c r="F429">
        <v>87</v>
      </c>
      <c r="G429" t="str">
        <f>VLOOKUP($B429,'AREA DEFINITIONS, 1929-1975'!$A$2:$E$42,2,FALSE)</f>
        <v>3A</v>
      </c>
      <c r="H429" t="str">
        <f>VLOOKUP($B429,'AREA DEFINITIONS, 1929-1975'!$A$2:$E$42,3,FALSE)</f>
        <v>Kodiak</v>
      </c>
      <c r="I429" t="str">
        <f>VLOOKUP($B429,'AREA DEFINITIONS, 1929-1975'!$A$2:$E$42,4,FALSE)</f>
        <v>Kodiak</v>
      </c>
      <c r="J429" t="str">
        <f>VLOOKUP($B429,'AREA DEFINITIONS, 1929-1975'!$A$2:$E$42,5,FALSE)</f>
        <v>3A</v>
      </c>
      <c r="K429" t="str">
        <f>VLOOKUP($B429,'AREA DEFINITIONS, 1929-1975'!$A$2:$F$42,6,FALSE)</f>
        <v>POW</v>
      </c>
      <c r="L429">
        <f t="shared" si="18"/>
        <v>816.62</v>
      </c>
    </row>
    <row r="430" spans="1:12" x14ac:dyDescent="0.3">
      <c r="A430">
        <f t="shared" si="19"/>
        <v>1939</v>
      </c>
      <c r="B430">
        <f t="shared" si="20"/>
        <v>25</v>
      </c>
      <c r="C430">
        <v>4455</v>
      </c>
      <c r="D430">
        <v>125.1</v>
      </c>
      <c r="E430">
        <v>356</v>
      </c>
      <c r="F430">
        <v>76</v>
      </c>
      <c r="G430" t="str">
        <f>VLOOKUP($B430,'AREA DEFINITIONS, 1929-1975'!$A$2:$E$42,2,FALSE)</f>
        <v>3A</v>
      </c>
      <c r="H430" t="str">
        <f>VLOOKUP($B430,'AREA DEFINITIONS, 1929-1975'!$A$2:$E$42,3,FALSE)</f>
        <v>Kodiak</v>
      </c>
      <c r="I430" t="str">
        <f>VLOOKUP($B430,'AREA DEFINITIONS, 1929-1975'!$A$2:$E$42,4,FALSE)</f>
        <v>Kodiak</v>
      </c>
      <c r="J430" t="str">
        <f>VLOOKUP($B430,'AREA DEFINITIONS, 1929-1975'!$A$2:$E$42,5,FALSE)</f>
        <v>3A</v>
      </c>
      <c r="K430">
        <f>VLOOKUP($B430,'AREA DEFINITIONS, 1929-1975'!$A$2:$F$42,6,FALSE)</f>
        <v>0</v>
      </c>
      <c r="L430">
        <f t="shared" si="18"/>
        <v>2962.5750000000007</v>
      </c>
    </row>
    <row r="431" spans="1:12" x14ac:dyDescent="0.3">
      <c r="A431">
        <f t="shared" si="19"/>
        <v>1939</v>
      </c>
      <c r="B431">
        <f t="shared" si="20"/>
        <v>26</v>
      </c>
      <c r="C431">
        <v>2841</v>
      </c>
      <c r="D431">
        <v>130.9</v>
      </c>
      <c r="E431">
        <v>217</v>
      </c>
      <c r="F431">
        <v>85</v>
      </c>
      <c r="G431" t="str">
        <f>VLOOKUP($B431,'AREA DEFINITIONS, 1929-1975'!$A$2:$E$42,2,FALSE)</f>
        <v>3A</v>
      </c>
      <c r="H431" t="str">
        <f>VLOOKUP($B431,'AREA DEFINITIONS, 1929-1975'!$A$2:$E$42,3,FALSE)</f>
        <v>Kodiak</v>
      </c>
      <c r="I431" t="str">
        <f>VLOOKUP($B431,'AREA DEFINITIONS, 1929-1975'!$A$2:$E$42,4,FALSE)</f>
        <v>Kodiak</v>
      </c>
      <c r="J431" t="str">
        <f>VLOOKUP($B431,'AREA DEFINITIONS, 1929-1975'!$A$2:$E$42,5,FALSE)</f>
        <v>3A</v>
      </c>
      <c r="K431">
        <f>VLOOKUP($B431,'AREA DEFINITIONS, 1929-1975'!$A$2:$F$42,6,FALSE)</f>
        <v>0</v>
      </c>
      <c r="L431">
        <f t="shared" si="18"/>
        <v>1889.2650000000001</v>
      </c>
    </row>
    <row r="432" spans="1:12" x14ac:dyDescent="0.3">
      <c r="A432">
        <f t="shared" si="19"/>
        <v>1939</v>
      </c>
      <c r="B432">
        <f t="shared" si="20"/>
        <v>27</v>
      </c>
      <c r="C432">
        <v>2801</v>
      </c>
      <c r="D432">
        <v>115.3</v>
      </c>
      <c r="E432">
        <v>243</v>
      </c>
      <c r="F432">
        <v>93</v>
      </c>
      <c r="G432" t="str">
        <f>VLOOKUP($B432,'AREA DEFINITIONS, 1929-1975'!$A$2:$E$42,2,FALSE)</f>
        <v>3A</v>
      </c>
      <c r="H432" t="str">
        <f>VLOOKUP($B432,'AREA DEFINITIONS, 1929-1975'!$A$2:$E$42,3,FALSE)</f>
        <v>Kodiak</v>
      </c>
      <c r="I432" t="str">
        <f>VLOOKUP($B432,'AREA DEFINITIONS, 1929-1975'!$A$2:$E$42,4,FALSE)</f>
        <v>Kodiak</v>
      </c>
      <c r="J432" t="str">
        <f>VLOOKUP($B432,'AREA DEFINITIONS, 1929-1975'!$A$2:$E$42,5,FALSE)</f>
        <v>3A</v>
      </c>
      <c r="K432">
        <f>VLOOKUP($B432,'AREA DEFINITIONS, 1929-1975'!$A$2:$F$42,6,FALSE)</f>
        <v>0</v>
      </c>
      <c r="L432">
        <f t="shared" si="18"/>
        <v>1862.6650000000002</v>
      </c>
    </row>
    <row r="433" spans="1:12" x14ac:dyDescent="0.3">
      <c r="A433">
        <f t="shared" si="19"/>
        <v>1939</v>
      </c>
      <c r="B433">
        <f t="shared" si="20"/>
        <v>28</v>
      </c>
      <c r="C433">
        <v>1878</v>
      </c>
      <c r="D433">
        <v>113.8</v>
      </c>
      <c r="E433">
        <v>165</v>
      </c>
      <c r="F433">
        <v>73</v>
      </c>
      <c r="G433" t="str">
        <f>VLOOKUP($B433,'AREA DEFINITIONS, 1929-1975'!$A$2:$E$42,2,FALSE)</f>
        <v>3A</v>
      </c>
      <c r="H433" t="str">
        <f>VLOOKUP($B433,'AREA DEFINITIONS, 1929-1975'!$A$2:$E$42,3,FALSE)</f>
        <v>Kodiak</v>
      </c>
      <c r="I433" t="str">
        <f>VLOOKUP($B433,'AREA DEFINITIONS, 1929-1975'!$A$2:$E$42,4,FALSE)</f>
        <v>Kodiak</v>
      </c>
      <c r="J433" t="str">
        <f>VLOOKUP($B433,'AREA DEFINITIONS, 1929-1975'!$A$2:$E$42,5,FALSE)</f>
        <v>3A</v>
      </c>
      <c r="K433">
        <f>VLOOKUP($B433,'AREA DEFINITIONS, 1929-1975'!$A$2:$F$42,6,FALSE)</f>
        <v>0</v>
      </c>
      <c r="L433">
        <f t="shared" si="18"/>
        <v>1248.8700000000003</v>
      </c>
    </row>
    <row r="434" spans="1:12" x14ac:dyDescent="0.3">
      <c r="A434">
        <f t="shared" si="19"/>
        <v>1939</v>
      </c>
      <c r="B434">
        <f t="shared" si="20"/>
        <v>29</v>
      </c>
      <c r="C434">
        <v>1976</v>
      </c>
      <c r="D434">
        <v>109.2</v>
      </c>
      <c r="E434">
        <v>181</v>
      </c>
      <c r="F434">
        <v>78</v>
      </c>
      <c r="G434" t="str">
        <f>VLOOKUP($B434,'AREA DEFINITIONS, 1929-1975'!$A$2:$E$42,2,FALSE)</f>
        <v>3A</v>
      </c>
      <c r="H434" t="str">
        <f>VLOOKUP($B434,'AREA DEFINITIONS, 1929-1975'!$A$2:$E$42,3,FALSE)</f>
        <v>Chirikof</v>
      </c>
      <c r="I434" t="str">
        <f>VLOOKUP($B434,'AREA DEFINITIONS, 1929-1975'!$A$2:$E$42,4,FALSE)</f>
        <v>Chirikof</v>
      </c>
      <c r="J434" t="str">
        <f>VLOOKUP($B434,'AREA DEFINITIONS, 1929-1975'!$A$2:$E$42,5,FALSE)</f>
        <v>3A</v>
      </c>
      <c r="K434">
        <f>VLOOKUP($B434,'AREA DEFINITIONS, 1929-1975'!$A$2:$F$42,6,FALSE)</f>
        <v>0</v>
      </c>
      <c r="L434">
        <f t="shared" si="18"/>
        <v>1314.04</v>
      </c>
    </row>
    <row r="435" spans="1:12" x14ac:dyDescent="0.3">
      <c r="A435">
        <f t="shared" si="19"/>
        <v>1939</v>
      </c>
      <c r="B435">
        <f t="shared" si="20"/>
        <v>30</v>
      </c>
      <c r="C435">
        <v>1456</v>
      </c>
      <c r="D435">
        <v>163</v>
      </c>
      <c r="E435">
        <v>89</v>
      </c>
      <c r="F435">
        <v>82</v>
      </c>
      <c r="G435" t="str">
        <f>VLOOKUP($B435,'AREA DEFINITIONS, 1929-1975'!$A$2:$E$42,2,FALSE)</f>
        <v>3A</v>
      </c>
      <c r="H435" t="str">
        <f>VLOOKUP($B435,'AREA DEFINITIONS, 1929-1975'!$A$2:$E$42,3,FALSE)</f>
        <v>Chirikof</v>
      </c>
      <c r="I435" t="str">
        <f>VLOOKUP($B435,'AREA DEFINITIONS, 1929-1975'!$A$2:$E$42,4,FALSE)</f>
        <v>Chirikof</v>
      </c>
      <c r="J435" t="str">
        <f>VLOOKUP($B435,'AREA DEFINITIONS, 1929-1975'!$A$2:$E$42,5,FALSE)</f>
        <v>3A</v>
      </c>
      <c r="K435">
        <f>VLOOKUP($B435,'AREA DEFINITIONS, 1929-1975'!$A$2:$F$42,6,FALSE)</f>
        <v>0</v>
      </c>
      <c r="L435">
        <f t="shared" si="18"/>
        <v>968.24</v>
      </c>
    </row>
    <row r="436" spans="1:12" x14ac:dyDescent="0.3">
      <c r="A436">
        <f t="shared" si="19"/>
        <v>1939</v>
      </c>
      <c r="B436">
        <f t="shared" si="20"/>
        <v>31</v>
      </c>
      <c r="C436">
        <v>443</v>
      </c>
      <c r="D436">
        <v>166.7</v>
      </c>
      <c r="E436">
        <v>27</v>
      </c>
      <c r="F436">
        <v>95</v>
      </c>
      <c r="G436" t="str">
        <f>VLOOKUP($B436,'AREA DEFINITIONS, 1929-1975'!$A$2:$E$42,2,FALSE)</f>
        <v>3A</v>
      </c>
      <c r="H436" t="str">
        <f>VLOOKUP($B436,'AREA DEFINITIONS, 1929-1975'!$A$2:$E$42,3,FALSE)</f>
        <v>Chirikof</v>
      </c>
      <c r="I436" t="str">
        <f>VLOOKUP($B436,'AREA DEFINITIONS, 1929-1975'!$A$2:$E$42,4,FALSE)</f>
        <v>Chirikof</v>
      </c>
      <c r="J436" t="str">
        <f>VLOOKUP($B436,'AREA DEFINITIONS, 1929-1975'!$A$2:$E$42,5,FALSE)</f>
        <v>3A</v>
      </c>
      <c r="K436">
        <f>VLOOKUP($B436,'AREA DEFINITIONS, 1929-1975'!$A$2:$F$42,6,FALSE)</f>
        <v>0</v>
      </c>
      <c r="L436">
        <f t="shared" si="18"/>
        <v>294.59500000000003</v>
      </c>
    </row>
    <row r="437" spans="1:12" x14ac:dyDescent="0.3">
      <c r="A437">
        <f t="shared" si="19"/>
        <v>1939</v>
      </c>
      <c r="B437">
        <f t="shared" si="20"/>
        <v>32</v>
      </c>
      <c r="C437">
        <v>278</v>
      </c>
      <c r="D437">
        <v>159.6</v>
      </c>
      <c r="E437">
        <v>17</v>
      </c>
      <c r="F437">
        <v>100</v>
      </c>
      <c r="G437" t="str">
        <f>VLOOKUP($B437,'AREA DEFINITIONS, 1929-1975'!$A$2:$E$42,2,FALSE)</f>
        <v>3B</v>
      </c>
      <c r="H437" t="str">
        <f>VLOOKUP($B437,'AREA DEFINITIONS, 1929-1975'!$A$2:$E$42,3,FALSE)</f>
        <v>Shumagin</v>
      </c>
      <c r="I437" t="str">
        <f>VLOOKUP($B437,'AREA DEFINITIONS, 1929-1975'!$A$2:$E$42,4,FALSE)</f>
        <v>Shumagin</v>
      </c>
      <c r="J437" t="str">
        <f>VLOOKUP($B437,'AREA DEFINITIONS, 1929-1975'!$A$2:$E$42,5,FALSE)</f>
        <v>3B</v>
      </c>
      <c r="K437">
        <f>VLOOKUP($B437,'AREA DEFINITIONS, 1929-1975'!$A$2:$F$42,6,FALSE)</f>
        <v>0</v>
      </c>
      <c r="L437">
        <f t="shared" si="18"/>
        <v>184.87</v>
      </c>
    </row>
    <row r="438" spans="1:12" x14ac:dyDescent="0.3">
      <c r="A438">
        <f t="shared" si="19"/>
        <v>1939</v>
      </c>
      <c r="B438">
        <f t="shared" si="20"/>
        <v>33</v>
      </c>
      <c r="C438" t="s">
        <v>126</v>
      </c>
      <c r="D438" t="s">
        <v>126</v>
      </c>
      <c r="E438" t="s">
        <v>126</v>
      </c>
      <c r="F438" t="s">
        <v>126</v>
      </c>
      <c r="G438" t="str">
        <f>VLOOKUP($B438,'AREA DEFINITIONS, 1929-1975'!$A$2:$E$42,2,FALSE)</f>
        <v>3B</v>
      </c>
      <c r="H438" t="str">
        <f>VLOOKUP($B438,'AREA DEFINITIONS, 1929-1975'!$A$2:$E$42,3,FALSE)</f>
        <v>Shumagin</v>
      </c>
      <c r="I438" t="str">
        <f>VLOOKUP($B438,'AREA DEFINITIONS, 1929-1975'!$A$2:$E$42,4,FALSE)</f>
        <v>Shumagin</v>
      </c>
      <c r="J438" t="str">
        <f>VLOOKUP($B438,'AREA DEFINITIONS, 1929-1975'!$A$2:$E$42,5,FALSE)</f>
        <v>3B</v>
      </c>
      <c r="K438">
        <f>VLOOKUP($B438,'AREA DEFINITIONS, 1929-1975'!$A$2:$F$42,6,FALSE)</f>
        <v>0</v>
      </c>
      <c r="L438" t="str">
        <f t="shared" si="18"/>
        <v>NA</v>
      </c>
    </row>
    <row r="439" spans="1:12" x14ac:dyDescent="0.3">
      <c r="A439">
        <f t="shared" si="19"/>
        <v>1939</v>
      </c>
      <c r="B439">
        <f t="shared" si="20"/>
        <v>34</v>
      </c>
      <c r="C439" t="s">
        <v>126</v>
      </c>
      <c r="D439" t="s">
        <v>126</v>
      </c>
      <c r="E439" t="s">
        <v>126</v>
      </c>
      <c r="F439" t="s">
        <v>126</v>
      </c>
      <c r="G439" t="str">
        <f>VLOOKUP($B439,'AREA DEFINITIONS, 1929-1975'!$A$2:$E$42,2,FALSE)</f>
        <v>3B</v>
      </c>
      <c r="H439" t="str">
        <f>VLOOKUP($B439,'AREA DEFINITIONS, 1929-1975'!$A$2:$E$42,3,FALSE)</f>
        <v>Shumagin</v>
      </c>
      <c r="I439" t="str">
        <f>VLOOKUP($B439,'AREA DEFINITIONS, 1929-1975'!$A$2:$E$42,4,FALSE)</f>
        <v>Shumagin</v>
      </c>
      <c r="J439" t="str">
        <f>VLOOKUP($B439,'AREA DEFINITIONS, 1929-1975'!$A$2:$E$42,5,FALSE)</f>
        <v>3B</v>
      </c>
      <c r="K439">
        <f>VLOOKUP($B439,'AREA DEFINITIONS, 1929-1975'!$A$2:$F$42,6,FALSE)</f>
        <v>0</v>
      </c>
      <c r="L439" t="str">
        <f t="shared" si="18"/>
        <v>NA</v>
      </c>
    </row>
    <row r="440" spans="1:12" x14ac:dyDescent="0.3">
      <c r="A440">
        <f t="shared" si="19"/>
        <v>1939</v>
      </c>
      <c r="B440">
        <f t="shared" si="20"/>
        <v>35</v>
      </c>
      <c r="C440" t="s">
        <v>126</v>
      </c>
      <c r="D440" t="s">
        <v>126</v>
      </c>
      <c r="E440" t="s">
        <v>126</v>
      </c>
      <c r="F440" t="s">
        <v>126</v>
      </c>
      <c r="G440" t="str">
        <f>VLOOKUP($B440,'AREA DEFINITIONS, 1929-1975'!$A$2:$E$42,2,FALSE)</f>
        <v>3B</v>
      </c>
      <c r="H440" t="str">
        <f>VLOOKUP($B440,'AREA DEFINITIONS, 1929-1975'!$A$2:$E$42,3,FALSE)</f>
        <v>Shumagin</v>
      </c>
      <c r="I440" t="str">
        <f>VLOOKUP($B440,'AREA DEFINITIONS, 1929-1975'!$A$2:$E$42,4,FALSE)</f>
        <v>Shumagin</v>
      </c>
      <c r="J440" t="str">
        <f>VLOOKUP($B440,'AREA DEFINITIONS, 1929-1975'!$A$2:$E$42,5,FALSE)</f>
        <v>3B</v>
      </c>
      <c r="K440">
        <f>VLOOKUP($B440,'AREA DEFINITIONS, 1929-1975'!$A$2:$F$42,6,FALSE)</f>
        <v>0</v>
      </c>
      <c r="L440" t="str">
        <f t="shared" si="18"/>
        <v>NA</v>
      </c>
    </row>
    <row r="441" spans="1:12" x14ac:dyDescent="0.3">
      <c r="A441">
        <f t="shared" si="19"/>
        <v>1939</v>
      </c>
      <c r="B441">
        <f t="shared" si="20"/>
        <v>36</v>
      </c>
      <c r="C441" t="s">
        <v>126</v>
      </c>
      <c r="D441" t="s">
        <v>126</v>
      </c>
      <c r="E441" t="s">
        <v>126</v>
      </c>
      <c r="F441" t="s">
        <v>126</v>
      </c>
      <c r="G441" t="str">
        <f>VLOOKUP($B441,'AREA DEFINITIONS, 1929-1975'!$A$2:$E$42,2,FALSE)</f>
        <v>3B</v>
      </c>
      <c r="H441" t="str">
        <f>VLOOKUP($B441,'AREA DEFINITIONS, 1929-1975'!$A$2:$E$42,3,FALSE)</f>
        <v>Shumagin</v>
      </c>
      <c r="I441" t="str">
        <f>VLOOKUP($B441,'AREA DEFINITIONS, 1929-1975'!$A$2:$E$42,4,FALSE)</f>
        <v>Shumagin</v>
      </c>
      <c r="J441" t="str">
        <f>VLOOKUP($B441,'AREA DEFINITIONS, 1929-1975'!$A$2:$E$42,5,FALSE)</f>
        <v>3B</v>
      </c>
      <c r="K441">
        <f>VLOOKUP($B441,'AREA DEFINITIONS, 1929-1975'!$A$2:$F$42,6,FALSE)</f>
        <v>0</v>
      </c>
      <c r="L441" t="str">
        <f t="shared" si="18"/>
        <v>NA</v>
      </c>
    </row>
    <row r="442" spans="1:12" x14ac:dyDescent="0.3">
      <c r="A442">
        <f t="shared" si="19"/>
        <v>1939</v>
      </c>
      <c r="B442">
        <f t="shared" si="20"/>
        <v>37</v>
      </c>
      <c r="C442" t="s">
        <v>126</v>
      </c>
      <c r="D442" t="s">
        <v>126</v>
      </c>
      <c r="E442" t="s">
        <v>126</v>
      </c>
      <c r="F442" t="s">
        <v>126</v>
      </c>
      <c r="G442" t="str">
        <f>VLOOKUP($B442,'AREA DEFINITIONS, 1929-1975'!$A$2:$E$42,2,FALSE)</f>
        <v>3B</v>
      </c>
      <c r="H442" t="str">
        <f>VLOOKUP($B442,'AREA DEFINITIONS, 1929-1975'!$A$2:$E$42,3,FALSE)</f>
        <v>Shumagin</v>
      </c>
      <c r="I442" t="str">
        <f>VLOOKUP($B442,'AREA DEFINITIONS, 1929-1975'!$A$2:$E$42,4,FALSE)</f>
        <v>Shumagin</v>
      </c>
      <c r="J442" t="str">
        <f>VLOOKUP($B442,'AREA DEFINITIONS, 1929-1975'!$A$2:$E$42,5,FALSE)</f>
        <v>3B</v>
      </c>
      <c r="K442">
        <f>VLOOKUP($B442,'AREA DEFINITIONS, 1929-1975'!$A$2:$F$42,6,FALSE)</f>
        <v>0</v>
      </c>
      <c r="L442" t="str">
        <f t="shared" si="18"/>
        <v>NA</v>
      </c>
    </row>
    <row r="443" spans="1:12" x14ac:dyDescent="0.3">
      <c r="A443">
        <f t="shared" si="19"/>
        <v>1939</v>
      </c>
      <c r="B443">
        <f t="shared" si="20"/>
        <v>38</v>
      </c>
      <c r="C443" t="s">
        <v>126</v>
      </c>
      <c r="D443" t="s">
        <v>126</v>
      </c>
      <c r="E443" t="s">
        <v>126</v>
      </c>
      <c r="F443" t="s">
        <v>126</v>
      </c>
      <c r="G443" t="str">
        <f>VLOOKUP($B443,'AREA DEFINITIONS, 1929-1975'!$A$2:$E$42,2,FALSE)</f>
        <v>3B</v>
      </c>
      <c r="H443" t="str">
        <f>VLOOKUP($B443,'AREA DEFINITIONS, 1929-1975'!$A$2:$E$42,3,FALSE)</f>
        <v>Shumagin</v>
      </c>
      <c r="I443" t="str">
        <f>VLOOKUP($B443,'AREA DEFINITIONS, 1929-1975'!$A$2:$E$42,4,FALSE)</f>
        <v>Shumagin</v>
      </c>
      <c r="J443" t="str">
        <f>VLOOKUP($B443,'AREA DEFINITIONS, 1929-1975'!$A$2:$E$42,5,FALSE)</f>
        <v>3B</v>
      </c>
      <c r="K443">
        <f>VLOOKUP($B443,'AREA DEFINITIONS, 1929-1975'!$A$2:$F$42,6,FALSE)</f>
        <v>0</v>
      </c>
      <c r="L443" t="str">
        <f t="shared" si="18"/>
        <v>NA</v>
      </c>
    </row>
    <row r="444" spans="1:12" x14ac:dyDescent="0.3">
      <c r="A444">
        <f t="shared" si="19"/>
        <v>1939</v>
      </c>
      <c r="B444">
        <f t="shared" si="20"/>
        <v>39</v>
      </c>
      <c r="C444" t="s">
        <v>126</v>
      </c>
      <c r="D444" t="s">
        <v>126</v>
      </c>
      <c r="E444" t="s">
        <v>126</v>
      </c>
      <c r="F444" t="s">
        <v>126</v>
      </c>
      <c r="G444" t="str">
        <f>VLOOKUP($B444,'AREA DEFINITIONS, 1929-1975'!$A$2:$E$42,2,FALSE)</f>
        <v>3B</v>
      </c>
      <c r="H444" t="str">
        <f>VLOOKUP($B444,'AREA DEFINITIONS, 1929-1975'!$A$2:$E$42,3,FALSE)</f>
        <v>Aleutian</v>
      </c>
      <c r="I444" t="str">
        <f>VLOOKUP($B444,'AREA DEFINITIONS, 1929-1975'!$A$2:$E$42,4,FALSE)</f>
        <v>Aleutian</v>
      </c>
      <c r="J444" t="str">
        <f>VLOOKUP($B444,'AREA DEFINITIONS, 1929-1975'!$A$2:$E$42,5,FALSE)</f>
        <v>3B</v>
      </c>
      <c r="K444">
        <f>VLOOKUP($B444,'AREA DEFINITIONS, 1929-1975'!$A$2:$F$42,6,FALSE)</f>
        <v>0</v>
      </c>
      <c r="L444" t="str">
        <f t="shared" si="18"/>
        <v>NA</v>
      </c>
    </row>
    <row r="445" spans="1:12" x14ac:dyDescent="0.3">
      <c r="A445">
        <f t="shared" si="19"/>
        <v>1939</v>
      </c>
      <c r="B445">
        <f t="shared" si="20"/>
        <v>40</v>
      </c>
      <c r="C445" t="s">
        <v>126</v>
      </c>
      <c r="D445" t="s">
        <v>126</v>
      </c>
      <c r="E445" t="s">
        <v>126</v>
      </c>
      <c r="F445" t="s">
        <v>126</v>
      </c>
      <c r="G445" t="str">
        <f>VLOOKUP($B445,'AREA DEFINITIONS, 1929-1975'!$A$2:$E$42,2,FALSE)</f>
        <v>3B</v>
      </c>
      <c r="H445" t="str">
        <f>VLOOKUP($B445,'AREA DEFINITIONS, 1929-1975'!$A$2:$E$42,3,FALSE)</f>
        <v>Aleutian</v>
      </c>
      <c r="I445" t="str">
        <f>VLOOKUP($B445,'AREA DEFINITIONS, 1929-1975'!$A$2:$E$42,4,FALSE)</f>
        <v>Aleutian</v>
      </c>
      <c r="J445" t="str">
        <f>VLOOKUP($B445,'AREA DEFINITIONS, 1929-1975'!$A$2:$E$42,5,FALSE)</f>
        <v>3B</v>
      </c>
      <c r="K445">
        <f>VLOOKUP($B445,'AREA DEFINITIONS, 1929-1975'!$A$2:$F$42,6,FALSE)</f>
        <v>0</v>
      </c>
      <c r="L445" t="str">
        <f t="shared" si="18"/>
        <v>NA</v>
      </c>
    </row>
    <row r="446" spans="1:12" x14ac:dyDescent="0.3">
      <c r="A446">
        <f t="shared" si="19"/>
        <v>1939</v>
      </c>
      <c r="B446">
        <f t="shared" si="20"/>
        <v>41</v>
      </c>
      <c r="C446" t="s">
        <v>126</v>
      </c>
      <c r="D446" t="s">
        <v>126</v>
      </c>
      <c r="E446" t="s">
        <v>126</v>
      </c>
      <c r="F446" t="s">
        <v>126</v>
      </c>
      <c r="G446" t="str">
        <f>VLOOKUP($B446,'AREA DEFINITIONS, 1929-1975'!$A$2:$E$42,2,FALSE)</f>
        <v>3B</v>
      </c>
      <c r="H446" t="str">
        <f>VLOOKUP($B446,'AREA DEFINITIONS, 1929-1975'!$A$2:$E$42,3,FALSE)</f>
        <v>Aleutian</v>
      </c>
      <c r="I446" t="str">
        <f>VLOOKUP($B446,'AREA DEFINITIONS, 1929-1975'!$A$2:$E$42,4,FALSE)</f>
        <v>Aleutian</v>
      </c>
      <c r="J446" t="str">
        <f>VLOOKUP($B446,'AREA DEFINITIONS, 1929-1975'!$A$2:$E$42,5,FALSE)</f>
        <v>3B</v>
      </c>
      <c r="K446">
        <f>VLOOKUP($B446,'AREA DEFINITIONS, 1929-1975'!$A$2:$F$42,6,FALSE)</f>
        <v>0</v>
      </c>
      <c r="L446" t="str">
        <f t="shared" si="18"/>
        <v>NA</v>
      </c>
    </row>
    <row r="447" spans="1:12" x14ac:dyDescent="0.3">
      <c r="A447">
        <f t="shared" si="19"/>
        <v>1939</v>
      </c>
      <c r="B447" t="str">
        <f t="shared" si="20"/>
        <v>42+</v>
      </c>
      <c r="C447" t="s">
        <v>126</v>
      </c>
      <c r="D447" t="s">
        <v>126</v>
      </c>
      <c r="E447" t="s">
        <v>126</v>
      </c>
      <c r="F447" t="s">
        <v>126</v>
      </c>
      <c r="G447" t="str">
        <f>VLOOKUP($B447,'AREA DEFINITIONS, 1929-1975'!$A$2:$E$42,2,FALSE)</f>
        <v>3C</v>
      </c>
      <c r="H447" t="str">
        <f>VLOOKUP($B447,'AREA DEFINITIONS, 1929-1975'!$A$2:$E$42,3,FALSE)</f>
        <v>Aleutian</v>
      </c>
      <c r="I447" t="str">
        <f>VLOOKUP($B447,'AREA DEFINITIONS, 1929-1975'!$A$2:$E$42,4,FALSE)</f>
        <v>Aleutian</v>
      </c>
      <c r="J447" t="str">
        <f>VLOOKUP($B447,'AREA DEFINITIONS, 1929-1975'!$A$2:$E$42,5,FALSE)</f>
        <v>3C</v>
      </c>
      <c r="K447">
        <f>VLOOKUP($B447,'AREA DEFINITIONS, 1929-1975'!$A$2:$F$42,6,FALSE)</f>
        <v>0</v>
      </c>
      <c r="L447" t="str">
        <f t="shared" si="18"/>
        <v>NA</v>
      </c>
    </row>
    <row r="448" spans="1:12" x14ac:dyDescent="0.3">
      <c r="A448">
        <f t="shared" si="19"/>
        <v>1939</v>
      </c>
      <c r="B448" t="str">
        <f t="shared" si="20"/>
        <v>4A</v>
      </c>
      <c r="C448" t="s">
        <v>126</v>
      </c>
      <c r="D448" t="s">
        <v>126</v>
      </c>
      <c r="E448" t="s">
        <v>126</v>
      </c>
      <c r="F448" t="s">
        <v>126</v>
      </c>
      <c r="G448">
        <f>VLOOKUP($B448,'AREA DEFINITIONS, 1929-1975'!$A$2:$E$42,2,FALSE)</f>
        <v>4</v>
      </c>
      <c r="H448" t="str">
        <f>VLOOKUP($B448,'AREA DEFINITIONS, 1929-1975'!$A$2:$E$42,3,FALSE)</f>
        <v>Bering Sea</v>
      </c>
      <c r="I448" t="str">
        <f>VLOOKUP($B448,'AREA DEFINITIONS, 1929-1975'!$A$2:$E$42,4,FALSE)</f>
        <v>Bering Sea</v>
      </c>
      <c r="J448">
        <f>VLOOKUP($B448,'AREA DEFINITIONS, 1929-1975'!$A$2:$E$42,5,FALSE)</f>
        <v>4</v>
      </c>
      <c r="K448">
        <f>VLOOKUP($B448,'AREA DEFINITIONS, 1929-1975'!$A$2:$F$42,6,FALSE)</f>
        <v>0</v>
      </c>
      <c r="L448" t="str">
        <f t="shared" si="18"/>
        <v>NA</v>
      </c>
    </row>
    <row r="449" spans="1:12" x14ac:dyDescent="0.3">
      <c r="A449">
        <f t="shared" si="19"/>
        <v>1939</v>
      </c>
      <c r="B449" t="str">
        <f t="shared" si="20"/>
        <v>4B</v>
      </c>
      <c r="C449" t="s">
        <v>126</v>
      </c>
      <c r="D449" t="s">
        <v>126</v>
      </c>
      <c r="E449" t="s">
        <v>126</v>
      </c>
      <c r="F449" t="s">
        <v>126</v>
      </c>
      <c r="G449">
        <f>VLOOKUP($B449,'AREA DEFINITIONS, 1929-1975'!$A$2:$E$42,2,FALSE)</f>
        <v>4</v>
      </c>
      <c r="H449" t="str">
        <f>VLOOKUP($B449,'AREA DEFINITIONS, 1929-1975'!$A$2:$E$42,3,FALSE)</f>
        <v>Bering Sea</v>
      </c>
      <c r="I449" t="str">
        <f>VLOOKUP($B449,'AREA DEFINITIONS, 1929-1975'!$A$2:$E$42,4,FALSE)</f>
        <v>Bering Sea</v>
      </c>
      <c r="J449">
        <f>VLOOKUP($B449,'AREA DEFINITIONS, 1929-1975'!$A$2:$E$42,5,FALSE)</f>
        <v>4</v>
      </c>
      <c r="K449">
        <f>VLOOKUP($B449,'AREA DEFINITIONS, 1929-1975'!$A$2:$F$42,6,FALSE)</f>
        <v>0</v>
      </c>
      <c r="L449" t="str">
        <f t="shared" si="18"/>
        <v>NA</v>
      </c>
    </row>
    <row r="450" spans="1:12" x14ac:dyDescent="0.3">
      <c r="A450">
        <f t="shared" si="19"/>
        <v>1939</v>
      </c>
      <c r="B450" t="str">
        <f t="shared" si="20"/>
        <v>4C</v>
      </c>
      <c r="C450" t="s">
        <v>126</v>
      </c>
      <c r="D450" t="s">
        <v>126</v>
      </c>
      <c r="E450" t="s">
        <v>126</v>
      </c>
      <c r="F450" t="s">
        <v>126</v>
      </c>
      <c r="G450">
        <f>VLOOKUP($B450,'AREA DEFINITIONS, 1929-1975'!$A$2:$E$42,2,FALSE)</f>
        <v>4</v>
      </c>
      <c r="H450" t="str">
        <f>VLOOKUP($B450,'AREA DEFINITIONS, 1929-1975'!$A$2:$E$42,3,FALSE)</f>
        <v>Bering Sea</v>
      </c>
      <c r="I450" t="str">
        <f>VLOOKUP($B450,'AREA DEFINITIONS, 1929-1975'!$A$2:$E$42,4,FALSE)</f>
        <v>Bering Sea</v>
      </c>
      <c r="J450">
        <f>VLOOKUP($B450,'AREA DEFINITIONS, 1929-1975'!$A$2:$E$42,5,FALSE)</f>
        <v>4</v>
      </c>
      <c r="K450">
        <f>VLOOKUP($B450,'AREA DEFINITIONS, 1929-1975'!$A$2:$F$42,6,FALSE)</f>
        <v>0</v>
      </c>
      <c r="L450" t="str">
        <f t="shared" si="18"/>
        <v>NA</v>
      </c>
    </row>
    <row r="451" spans="1:12" x14ac:dyDescent="0.3">
      <c r="A451">
        <f t="shared" si="19"/>
        <v>1939</v>
      </c>
      <c r="B451" t="str">
        <f t="shared" si="20"/>
        <v>4DE</v>
      </c>
      <c r="C451" t="s">
        <v>126</v>
      </c>
      <c r="D451" t="s">
        <v>126</v>
      </c>
      <c r="E451" t="s">
        <v>126</v>
      </c>
      <c r="F451" t="s">
        <v>126</v>
      </c>
      <c r="G451">
        <f>VLOOKUP($B451,'AREA DEFINITIONS, 1929-1975'!$A$2:$E$42,2,FALSE)</f>
        <v>4</v>
      </c>
      <c r="H451" t="str">
        <f>VLOOKUP($B451,'AREA DEFINITIONS, 1929-1975'!$A$2:$E$42,3,FALSE)</f>
        <v>Bering Sea</v>
      </c>
      <c r="I451" t="str">
        <f>VLOOKUP($B451,'AREA DEFINITIONS, 1929-1975'!$A$2:$E$42,4,FALSE)</f>
        <v>Bering Sea</v>
      </c>
      <c r="J451">
        <f>VLOOKUP($B451,'AREA DEFINITIONS, 1929-1975'!$A$2:$E$42,5,FALSE)</f>
        <v>4</v>
      </c>
      <c r="K451">
        <f>VLOOKUP($B451,'AREA DEFINITIONS, 1929-1975'!$A$2:$F$42,6,FALSE)</f>
        <v>0</v>
      </c>
      <c r="L451" t="str">
        <f t="shared" si="18"/>
        <v>NA</v>
      </c>
    </row>
    <row r="452" spans="1:12" x14ac:dyDescent="0.3">
      <c r="A452">
        <f t="shared" si="19"/>
        <v>1939</v>
      </c>
      <c r="B452" t="str">
        <f t="shared" si="20"/>
        <v>4DW</v>
      </c>
      <c r="C452" t="s">
        <v>126</v>
      </c>
      <c r="D452" t="s">
        <v>126</v>
      </c>
      <c r="E452" t="s">
        <v>126</v>
      </c>
      <c r="F452" t="s">
        <v>126</v>
      </c>
      <c r="G452">
        <f>VLOOKUP($B452,'AREA DEFINITIONS, 1929-1975'!$A$2:$E$42,2,FALSE)</f>
        <v>4</v>
      </c>
      <c r="H452" t="str">
        <f>VLOOKUP($B452,'AREA DEFINITIONS, 1929-1975'!$A$2:$E$42,3,FALSE)</f>
        <v>Bering Sea</v>
      </c>
      <c r="I452" t="str">
        <f>VLOOKUP($B452,'AREA DEFINITIONS, 1929-1975'!$A$2:$E$42,4,FALSE)</f>
        <v>Bering Sea</v>
      </c>
      <c r="J452">
        <f>VLOOKUP($B452,'AREA DEFINITIONS, 1929-1975'!$A$2:$E$42,5,FALSE)</f>
        <v>4</v>
      </c>
      <c r="K452">
        <f>VLOOKUP($B452,'AREA DEFINITIONS, 1929-1975'!$A$2:$F$42,6,FALSE)</f>
        <v>0</v>
      </c>
      <c r="L452" t="str">
        <f t="shared" ref="L452:L515" si="21">IFERROR(C452*1.33*1000*(1/2000),"NA")</f>
        <v>NA</v>
      </c>
    </row>
    <row r="453" spans="1:12" x14ac:dyDescent="0.3">
      <c r="A453">
        <f t="shared" si="19"/>
        <v>1939</v>
      </c>
      <c r="B453" t="str">
        <f t="shared" si="20"/>
        <v>4E</v>
      </c>
      <c r="C453" t="s">
        <v>126</v>
      </c>
      <c r="D453" t="s">
        <v>126</v>
      </c>
      <c r="E453" t="s">
        <v>126</v>
      </c>
      <c r="F453" t="s">
        <v>126</v>
      </c>
      <c r="G453">
        <f>VLOOKUP($B453,'AREA DEFINITIONS, 1929-1975'!$A$2:$E$42,2,FALSE)</f>
        <v>4</v>
      </c>
      <c r="H453" t="str">
        <f>VLOOKUP($B453,'AREA DEFINITIONS, 1929-1975'!$A$2:$E$42,3,FALSE)</f>
        <v>Bering Sea</v>
      </c>
      <c r="I453" t="str">
        <f>VLOOKUP($B453,'AREA DEFINITIONS, 1929-1975'!$A$2:$E$42,4,FALSE)</f>
        <v>Bering Sea</v>
      </c>
      <c r="J453">
        <f>VLOOKUP($B453,'AREA DEFINITIONS, 1929-1975'!$A$2:$E$42,5,FALSE)</f>
        <v>4</v>
      </c>
      <c r="K453">
        <f>VLOOKUP($B453,'AREA DEFINITIONS, 1929-1975'!$A$2:$F$42,6,FALSE)</f>
        <v>0</v>
      </c>
      <c r="L453" t="str">
        <f t="shared" si="21"/>
        <v>NA</v>
      </c>
    </row>
    <row r="454" spans="1:12" x14ac:dyDescent="0.3">
      <c r="A454">
        <f t="shared" si="19"/>
        <v>1940</v>
      </c>
      <c r="B454" t="str">
        <f t="shared" si="20"/>
        <v>14-O</v>
      </c>
      <c r="C454">
        <v>215</v>
      </c>
      <c r="D454">
        <v>67.2</v>
      </c>
      <c r="E454">
        <v>32</v>
      </c>
      <c r="F454">
        <v>81</v>
      </c>
      <c r="G454">
        <f>VLOOKUP($B454,'AREA DEFINITIONS, 1929-1975'!$A$2:$E$42,2,FALSE)</f>
        <v>2</v>
      </c>
      <c r="H454" t="str">
        <f>VLOOKUP($B454,'AREA DEFINITIONS, 1929-1975'!$A$2:$E$42,3,FALSE)</f>
        <v>SE Alaska</v>
      </c>
      <c r="I454" t="str">
        <f>VLOOKUP($B454,'AREA DEFINITIONS, 1929-1975'!$A$2:$E$42,4,FALSE)</f>
        <v>SE-O</v>
      </c>
      <c r="J454" t="str">
        <f>VLOOKUP($B454,'AREA DEFINITIONS, 1929-1975'!$A$2:$E$42,5,FALSE)</f>
        <v>2C</v>
      </c>
      <c r="K454">
        <f>VLOOKUP($B454,'AREA DEFINITIONS, 1929-1975'!$A$2:$F$42,6,FALSE)</f>
        <v>0</v>
      </c>
      <c r="L454">
        <f t="shared" si="21"/>
        <v>142.97499999999999</v>
      </c>
    </row>
    <row r="455" spans="1:12" x14ac:dyDescent="0.3">
      <c r="A455">
        <f t="shared" si="19"/>
        <v>1940</v>
      </c>
      <c r="B455" t="str">
        <f t="shared" si="20"/>
        <v>14-I</v>
      </c>
      <c r="C455">
        <v>873</v>
      </c>
      <c r="D455">
        <v>52.6</v>
      </c>
      <c r="E455">
        <v>166</v>
      </c>
      <c r="F455">
        <v>9</v>
      </c>
      <c r="G455">
        <f>VLOOKUP($B455,'AREA DEFINITIONS, 1929-1975'!$A$2:$E$42,2,FALSE)</f>
        <v>2</v>
      </c>
      <c r="H455" t="str">
        <f>VLOOKUP($B455,'AREA DEFINITIONS, 1929-1975'!$A$2:$E$42,3,FALSE)</f>
        <v>SE Alaska</v>
      </c>
      <c r="I455" t="str">
        <f>VLOOKUP($B455,'AREA DEFINITIONS, 1929-1975'!$A$2:$E$42,4,FALSE)</f>
        <v>SE-I</v>
      </c>
      <c r="J455" t="str">
        <f>VLOOKUP($B455,'AREA DEFINITIONS, 1929-1975'!$A$2:$E$42,5,FALSE)</f>
        <v>2C</v>
      </c>
      <c r="K455">
        <f>VLOOKUP($B455,'AREA DEFINITIONS, 1929-1975'!$A$2:$F$42,6,FALSE)</f>
        <v>0</v>
      </c>
      <c r="L455">
        <f t="shared" si="21"/>
        <v>580.54500000000007</v>
      </c>
    </row>
    <row r="456" spans="1:12" x14ac:dyDescent="0.3">
      <c r="A456">
        <f t="shared" si="19"/>
        <v>1940</v>
      </c>
      <c r="B456" t="str">
        <f t="shared" si="20"/>
        <v>15-O</v>
      </c>
      <c r="C456">
        <v>909</v>
      </c>
      <c r="D456">
        <v>71</v>
      </c>
      <c r="E456">
        <v>128</v>
      </c>
      <c r="F456">
        <v>59</v>
      </c>
      <c r="G456">
        <f>VLOOKUP($B456,'AREA DEFINITIONS, 1929-1975'!$A$2:$E$42,2,FALSE)</f>
        <v>2</v>
      </c>
      <c r="H456" t="str">
        <f>VLOOKUP($B456,'AREA DEFINITIONS, 1929-1975'!$A$2:$E$42,3,FALSE)</f>
        <v>SE Alaska</v>
      </c>
      <c r="I456" t="str">
        <f>VLOOKUP($B456,'AREA DEFINITIONS, 1929-1975'!$A$2:$E$42,4,FALSE)</f>
        <v>SE-O</v>
      </c>
      <c r="J456" t="str">
        <f>VLOOKUP($B456,'AREA DEFINITIONS, 1929-1975'!$A$2:$E$42,5,FALSE)</f>
        <v>2C</v>
      </c>
      <c r="K456">
        <f>VLOOKUP($B456,'AREA DEFINITIONS, 1929-1975'!$A$2:$F$42,6,FALSE)</f>
        <v>0</v>
      </c>
      <c r="L456">
        <f t="shared" si="21"/>
        <v>604.48500000000001</v>
      </c>
    </row>
    <row r="457" spans="1:12" x14ac:dyDescent="0.3">
      <c r="A457">
        <f t="shared" si="19"/>
        <v>1940</v>
      </c>
      <c r="B457" t="str">
        <f t="shared" si="20"/>
        <v>15-I</v>
      </c>
      <c r="C457">
        <v>795</v>
      </c>
      <c r="D457">
        <v>58.8</v>
      </c>
      <c r="E457">
        <v>135</v>
      </c>
      <c r="F457">
        <v>13</v>
      </c>
      <c r="G457">
        <f>VLOOKUP($B457,'AREA DEFINITIONS, 1929-1975'!$A$2:$E$42,2,FALSE)</f>
        <v>2</v>
      </c>
      <c r="H457" t="str">
        <f>VLOOKUP($B457,'AREA DEFINITIONS, 1929-1975'!$A$2:$E$42,3,FALSE)</f>
        <v>SE Alaska</v>
      </c>
      <c r="I457" t="str">
        <f>VLOOKUP($B457,'AREA DEFINITIONS, 1929-1975'!$A$2:$E$42,4,FALSE)</f>
        <v>SE-I</v>
      </c>
      <c r="J457" t="str">
        <f>VLOOKUP($B457,'AREA DEFINITIONS, 1929-1975'!$A$2:$E$42,5,FALSE)</f>
        <v>2C</v>
      </c>
      <c r="K457">
        <f>VLOOKUP($B457,'AREA DEFINITIONS, 1929-1975'!$A$2:$F$42,6,FALSE)</f>
        <v>0</v>
      </c>
      <c r="L457">
        <f t="shared" si="21"/>
        <v>528.67500000000018</v>
      </c>
    </row>
    <row r="458" spans="1:12" x14ac:dyDescent="0.3">
      <c r="A458">
        <f t="shared" si="19"/>
        <v>1940</v>
      </c>
      <c r="B458" t="str">
        <f t="shared" si="20"/>
        <v>16-O</v>
      </c>
      <c r="C458">
        <v>868</v>
      </c>
      <c r="D458">
        <v>74.8</v>
      </c>
      <c r="E458">
        <v>116</v>
      </c>
      <c r="F458">
        <v>40</v>
      </c>
      <c r="G458">
        <f>VLOOKUP($B458,'AREA DEFINITIONS, 1929-1975'!$A$2:$E$42,2,FALSE)</f>
        <v>2</v>
      </c>
      <c r="H458" t="str">
        <f>VLOOKUP($B458,'AREA DEFINITIONS, 1929-1975'!$A$2:$E$42,3,FALSE)</f>
        <v>SE Alaska</v>
      </c>
      <c r="I458" t="str">
        <f>VLOOKUP($B458,'AREA DEFINITIONS, 1929-1975'!$A$2:$E$42,4,FALSE)</f>
        <v>SE-O</v>
      </c>
      <c r="J458" t="str">
        <f>VLOOKUP($B458,'AREA DEFINITIONS, 1929-1975'!$A$2:$E$42,5,FALSE)</f>
        <v>2C</v>
      </c>
      <c r="K458">
        <f>VLOOKUP($B458,'AREA DEFINITIONS, 1929-1975'!$A$2:$F$42,6,FALSE)</f>
        <v>0</v>
      </c>
      <c r="L458">
        <f t="shared" si="21"/>
        <v>577.22</v>
      </c>
    </row>
    <row r="459" spans="1:12" x14ac:dyDescent="0.3">
      <c r="A459">
        <f t="shared" si="19"/>
        <v>1940</v>
      </c>
      <c r="B459" t="str">
        <f t="shared" si="20"/>
        <v>16-I</v>
      </c>
      <c r="C459">
        <v>1354</v>
      </c>
      <c r="D459">
        <v>50.7</v>
      </c>
      <c r="E459">
        <v>267</v>
      </c>
      <c r="F459">
        <v>62</v>
      </c>
      <c r="G459">
        <f>VLOOKUP($B459,'AREA DEFINITIONS, 1929-1975'!$A$2:$E$42,2,FALSE)</f>
        <v>2</v>
      </c>
      <c r="H459" t="str">
        <f>VLOOKUP($B459,'AREA DEFINITIONS, 1929-1975'!$A$2:$E$42,3,FALSE)</f>
        <v>SE Alaska</v>
      </c>
      <c r="I459" t="str">
        <f>VLOOKUP($B459,'AREA DEFINITIONS, 1929-1975'!$A$2:$E$42,4,FALSE)</f>
        <v>SE-I</v>
      </c>
      <c r="J459" t="str">
        <f>VLOOKUP($B459,'AREA DEFINITIONS, 1929-1975'!$A$2:$E$42,5,FALSE)</f>
        <v>2C</v>
      </c>
      <c r="K459">
        <f>VLOOKUP($B459,'AREA DEFINITIONS, 1929-1975'!$A$2:$F$42,6,FALSE)</f>
        <v>0</v>
      </c>
      <c r="L459">
        <f t="shared" si="21"/>
        <v>900.41000000000008</v>
      </c>
    </row>
    <row r="460" spans="1:12" x14ac:dyDescent="0.3">
      <c r="A460">
        <f t="shared" si="19"/>
        <v>1940</v>
      </c>
      <c r="B460" t="str">
        <f t="shared" si="20"/>
        <v>17-O</v>
      </c>
      <c r="C460">
        <v>784</v>
      </c>
      <c r="D460">
        <v>67</v>
      </c>
      <c r="E460">
        <v>117</v>
      </c>
      <c r="F460">
        <v>35</v>
      </c>
      <c r="G460">
        <f>VLOOKUP($B460,'AREA DEFINITIONS, 1929-1975'!$A$2:$E$42,2,FALSE)</f>
        <v>2</v>
      </c>
      <c r="H460" t="str">
        <f>VLOOKUP($B460,'AREA DEFINITIONS, 1929-1975'!$A$2:$E$42,3,FALSE)</f>
        <v>SE Alaska</v>
      </c>
      <c r="I460" t="str">
        <f>VLOOKUP($B460,'AREA DEFINITIONS, 1929-1975'!$A$2:$E$42,4,FALSE)</f>
        <v>SE-O</v>
      </c>
      <c r="J460" t="str">
        <f>VLOOKUP($B460,'AREA DEFINITIONS, 1929-1975'!$A$2:$E$42,5,FALSE)</f>
        <v>2C</v>
      </c>
      <c r="K460">
        <f>VLOOKUP($B460,'AREA DEFINITIONS, 1929-1975'!$A$2:$F$42,6,FALSE)</f>
        <v>0</v>
      </c>
      <c r="L460">
        <f t="shared" si="21"/>
        <v>521.36</v>
      </c>
    </row>
    <row r="461" spans="1:12" x14ac:dyDescent="0.3">
      <c r="A461">
        <f t="shared" si="19"/>
        <v>1940</v>
      </c>
      <c r="B461" t="str">
        <f t="shared" si="20"/>
        <v>17-I</v>
      </c>
      <c r="C461">
        <v>588</v>
      </c>
      <c r="D461">
        <v>47.7</v>
      </c>
      <c r="E461">
        <v>125</v>
      </c>
      <c r="F461">
        <v>50</v>
      </c>
      <c r="G461">
        <f>VLOOKUP($B461,'AREA DEFINITIONS, 1929-1975'!$A$2:$E$42,2,FALSE)</f>
        <v>2</v>
      </c>
      <c r="H461" t="str">
        <f>VLOOKUP($B461,'AREA DEFINITIONS, 1929-1975'!$A$2:$E$42,3,FALSE)</f>
        <v>SE Alaska</v>
      </c>
      <c r="I461" t="str">
        <f>VLOOKUP($B461,'AREA DEFINITIONS, 1929-1975'!$A$2:$E$42,4,FALSE)</f>
        <v>SE-I</v>
      </c>
      <c r="J461" t="str">
        <f>VLOOKUP($B461,'AREA DEFINITIONS, 1929-1975'!$A$2:$E$42,5,FALSE)</f>
        <v>2C</v>
      </c>
      <c r="K461">
        <f>VLOOKUP($B461,'AREA DEFINITIONS, 1929-1975'!$A$2:$F$42,6,FALSE)</f>
        <v>0</v>
      </c>
      <c r="L461">
        <f t="shared" si="21"/>
        <v>391.02000000000004</v>
      </c>
    </row>
    <row r="462" spans="1:12" x14ac:dyDescent="0.3">
      <c r="A462">
        <f t="shared" si="19"/>
        <v>1940</v>
      </c>
      <c r="B462" t="str">
        <f t="shared" si="20"/>
        <v>18-O</v>
      </c>
      <c r="C462">
        <v>117</v>
      </c>
      <c r="D462">
        <v>69.900000000000006</v>
      </c>
      <c r="E462">
        <v>17</v>
      </c>
      <c r="F462">
        <v>61</v>
      </c>
      <c r="G462">
        <f>VLOOKUP($B462,'AREA DEFINITIONS, 1929-1975'!$A$2:$E$42,2,FALSE)</f>
        <v>2</v>
      </c>
      <c r="H462" t="str">
        <f>VLOOKUP($B462,'AREA DEFINITIONS, 1929-1975'!$A$2:$E$42,3,FALSE)</f>
        <v>SE Alaska</v>
      </c>
      <c r="I462" t="str">
        <f>VLOOKUP($B462,'AREA DEFINITIONS, 1929-1975'!$A$2:$E$42,4,FALSE)</f>
        <v>SE-O</v>
      </c>
      <c r="J462" t="str">
        <f>VLOOKUP($B462,'AREA DEFINITIONS, 1929-1975'!$A$2:$E$42,5,FALSE)</f>
        <v>2C</v>
      </c>
      <c r="K462">
        <f>VLOOKUP($B462,'AREA DEFINITIONS, 1929-1975'!$A$2:$F$42,6,FALSE)</f>
        <v>0</v>
      </c>
      <c r="L462">
        <f t="shared" si="21"/>
        <v>77.805000000000007</v>
      </c>
    </row>
    <row r="463" spans="1:12" x14ac:dyDescent="0.3">
      <c r="A463">
        <f t="shared" si="19"/>
        <v>1940</v>
      </c>
      <c r="B463" t="str">
        <f t="shared" si="20"/>
        <v>18-I</v>
      </c>
      <c r="C463">
        <v>1113</v>
      </c>
      <c r="D463">
        <v>71.599999999999994</v>
      </c>
      <c r="E463">
        <v>155</v>
      </c>
      <c r="F463">
        <v>51</v>
      </c>
      <c r="G463">
        <f>VLOOKUP($B463,'AREA DEFINITIONS, 1929-1975'!$A$2:$E$42,2,FALSE)</f>
        <v>2</v>
      </c>
      <c r="H463" t="str">
        <f>VLOOKUP($B463,'AREA DEFINITIONS, 1929-1975'!$A$2:$E$42,3,FALSE)</f>
        <v>SE Alaska</v>
      </c>
      <c r="I463" t="str">
        <f>VLOOKUP($B463,'AREA DEFINITIONS, 1929-1975'!$A$2:$E$42,4,FALSE)</f>
        <v>SE-I</v>
      </c>
      <c r="J463" t="str">
        <f>VLOOKUP($B463,'AREA DEFINITIONS, 1929-1975'!$A$2:$E$42,5,FALSE)</f>
        <v>2C</v>
      </c>
      <c r="K463">
        <f>VLOOKUP($B463,'AREA DEFINITIONS, 1929-1975'!$A$2:$F$42,6,FALSE)</f>
        <v>0</v>
      </c>
      <c r="L463">
        <f t="shared" si="21"/>
        <v>740.1450000000001</v>
      </c>
    </row>
    <row r="464" spans="1:12" x14ac:dyDescent="0.3">
      <c r="A464">
        <f t="shared" si="19"/>
        <v>1940</v>
      </c>
      <c r="B464" t="str">
        <f t="shared" si="20"/>
        <v>18W</v>
      </c>
      <c r="C464">
        <v>2244</v>
      </c>
      <c r="D464">
        <v>79.599999999999994</v>
      </c>
      <c r="E464">
        <v>282</v>
      </c>
      <c r="F464">
        <v>43</v>
      </c>
      <c r="G464" t="str">
        <f>VLOOKUP($B464,'AREA DEFINITIONS, 1929-1975'!$A$2:$E$42,2,FALSE)</f>
        <v>3A</v>
      </c>
      <c r="H464" t="str">
        <f>VLOOKUP($B464,'AREA DEFINITIONS, 1929-1975'!$A$2:$E$42,3,FALSE)</f>
        <v>Yakutat</v>
      </c>
      <c r="I464" t="str">
        <f>VLOOKUP($B464,'AREA DEFINITIONS, 1929-1975'!$A$2:$E$42,4,FALSE)</f>
        <v>Yakutat</v>
      </c>
      <c r="J464" t="str">
        <f>VLOOKUP($B464,'AREA DEFINITIONS, 1929-1975'!$A$2:$E$42,5,FALSE)</f>
        <v>3A</v>
      </c>
      <c r="K464">
        <f>VLOOKUP($B464,'AREA DEFINITIONS, 1929-1975'!$A$2:$F$42,6,FALSE)</f>
        <v>0</v>
      </c>
      <c r="L464">
        <f t="shared" si="21"/>
        <v>1492.26</v>
      </c>
    </row>
    <row r="465" spans="1:12" x14ac:dyDescent="0.3">
      <c r="A465">
        <f t="shared" si="19"/>
        <v>1940</v>
      </c>
      <c r="B465">
        <f t="shared" si="20"/>
        <v>19</v>
      </c>
      <c r="C465">
        <v>1264</v>
      </c>
      <c r="D465">
        <v>79.5</v>
      </c>
      <c r="E465">
        <v>159</v>
      </c>
      <c r="F465">
        <v>63</v>
      </c>
      <c r="G465" t="str">
        <f>VLOOKUP($B465,'AREA DEFINITIONS, 1929-1975'!$A$2:$E$42,2,FALSE)</f>
        <v>3A</v>
      </c>
      <c r="H465" t="str">
        <f>VLOOKUP($B465,'AREA DEFINITIONS, 1929-1975'!$A$2:$E$42,3,FALSE)</f>
        <v>Yakutat</v>
      </c>
      <c r="I465" t="str">
        <f>VLOOKUP($B465,'AREA DEFINITIONS, 1929-1975'!$A$2:$E$42,4,FALSE)</f>
        <v>Yakutat</v>
      </c>
      <c r="J465" t="str">
        <f>VLOOKUP($B465,'AREA DEFINITIONS, 1929-1975'!$A$2:$E$42,5,FALSE)</f>
        <v>3A</v>
      </c>
      <c r="K465">
        <f>VLOOKUP($B465,'AREA DEFINITIONS, 1929-1975'!$A$2:$F$42,6,FALSE)</f>
        <v>0</v>
      </c>
      <c r="L465">
        <f t="shared" si="21"/>
        <v>840.56000000000017</v>
      </c>
    </row>
    <row r="466" spans="1:12" x14ac:dyDescent="0.3">
      <c r="A466">
        <f t="shared" si="19"/>
        <v>1940</v>
      </c>
      <c r="B466">
        <f t="shared" si="20"/>
        <v>20</v>
      </c>
      <c r="C466">
        <v>1259</v>
      </c>
      <c r="D466">
        <v>80.8</v>
      </c>
      <c r="E466">
        <v>156</v>
      </c>
      <c r="F466">
        <v>83</v>
      </c>
      <c r="G466" t="str">
        <f>VLOOKUP($B466,'AREA DEFINITIONS, 1929-1975'!$A$2:$E$42,2,FALSE)</f>
        <v>3A</v>
      </c>
      <c r="H466" t="str">
        <f>VLOOKUP($B466,'AREA DEFINITIONS, 1929-1975'!$A$2:$E$42,3,FALSE)</f>
        <v>Yakutat</v>
      </c>
      <c r="I466" t="str">
        <f>VLOOKUP($B466,'AREA DEFINITIONS, 1929-1975'!$A$2:$E$42,4,FALSE)</f>
        <v>Yakutat</v>
      </c>
      <c r="J466" t="str">
        <f>VLOOKUP($B466,'AREA DEFINITIONS, 1929-1975'!$A$2:$E$42,5,FALSE)</f>
        <v>3A</v>
      </c>
      <c r="K466">
        <f>VLOOKUP($B466,'AREA DEFINITIONS, 1929-1975'!$A$2:$F$42,6,FALSE)</f>
        <v>0</v>
      </c>
      <c r="L466">
        <f t="shared" si="21"/>
        <v>837.23500000000001</v>
      </c>
    </row>
    <row r="467" spans="1:12" x14ac:dyDescent="0.3">
      <c r="A467">
        <f t="shared" si="19"/>
        <v>1940</v>
      </c>
      <c r="B467">
        <f t="shared" si="20"/>
        <v>21</v>
      </c>
      <c r="C467">
        <v>837</v>
      </c>
      <c r="D467">
        <v>105.9</v>
      </c>
      <c r="E467">
        <v>79</v>
      </c>
      <c r="F467">
        <v>83</v>
      </c>
      <c r="G467" t="str">
        <f>VLOOKUP($B467,'AREA DEFINITIONS, 1929-1975'!$A$2:$E$42,2,FALSE)</f>
        <v>3A</v>
      </c>
      <c r="H467" t="str">
        <f>VLOOKUP($B467,'AREA DEFINITIONS, 1929-1975'!$A$2:$E$42,3,FALSE)</f>
        <v>Yakutat</v>
      </c>
      <c r="I467" t="str">
        <f>VLOOKUP($B467,'AREA DEFINITIONS, 1929-1975'!$A$2:$E$42,4,FALSE)</f>
        <v>Yakutat</v>
      </c>
      <c r="J467" t="str">
        <f>VLOOKUP($B467,'AREA DEFINITIONS, 1929-1975'!$A$2:$E$42,5,FALSE)</f>
        <v>3A</v>
      </c>
      <c r="K467">
        <f>VLOOKUP($B467,'AREA DEFINITIONS, 1929-1975'!$A$2:$F$42,6,FALSE)</f>
        <v>0</v>
      </c>
      <c r="L467">
        <f t="shared" si="21"/>
        <v>556.60500000000002</v>
      </c>
    </row>
    <row r="468" spans="1:12" x14ac:dyDescent="0.3">
      <c r="A468">
        <f t="shared" si="19"/>
        <v>1940</v>
      </c>
      <c r="B468">
        <f t="shared" si="20"/>
        <v>22</v>
      </c>
      <c r="C468">
        <v>588</v>
      </c>
      <c r="D468">
        <v>105</v>
      </c>
      <c r="E468">
        <v>56</v>
      </c>
      <c r="F468">
        <v>82</v>
      </c>
      <c r="G468" t="str">
        <f>VLOOKUP($B468,'AREA DEFINITIONS, 1929-1975'!$A$2:$E$42,2,FALSE)</f>
        <v>3A</v>
      </c>
      <c r="H468" t="str">
        <f>VLOOKUP($B468,'AREA DEFINITIONS, 1929-1975'!$A$2:$E$42,3,FALSE)</f>
        <v>Yakutat</v>
      </c>
      <c r="I468" t="str">
        <f>VLOOKUP($B468,'AREA DEFINITIONS, 1929-1975'!$A$2:$E$42,4,FALSE)</f>
        <v>Yakutat</v>
      </c>
      <c r="J468" t="str">
        <f>VLOOKUP($B468,'AREA DEFINITIONS, 1929-1975'!$A$2:$E$42,5,FALSE)</f>
        <v>3A</v>
      </c>
      <c r="K468">
        <f>VLOOKUP($B468,'AREA DEFINITIONS, 1929-1975'!$A$2:$F$42,6,FALSE)</f>
        <v>0</v>
      </c>
      <c r="L468">
        <f t="shared" si="21"/>
        <v>391.02000000000004</v>
      </c>
    </row>
    <row r="469" spans="1:12" x14ac:dyDescent="0.3">
      <c r="A469">
        <f t="shared" si="19"/>
        <v>1940</v>
      </c>
      <c r="B469">
        <f t="shared" si="20"/>
        <v>23</v>
      </c>
      <c r="C469">
        <v>442</v>
      </c>
      <c r="D469">
        <v>107.8</v>
      </c>
      <c r="E469">
        <v>41</v>
      </c>
      <c r="F469">
        <v>100</v>
      </c>
      <c r="G469" t="str">
        <f>VLOOKUP($B469,'AREA DEFINITIONS, 1929-1975'!$A$2:$E$42,2,FALSE)</f>
        <v>3A</v>
      </c>
      <c r="H469" t="str">
        <f>VLOOKUP($B469,'AREA DEFINITIONS, 1929-1975'!$A$2:$E$42,3,FALSE)</f>
        <v>Yakutat</v>
      </c>
      <c r="I469" t="str">
        <f>VLOOKUP($B469,'AREA DEFINITIONS, 1929-1975'!$A$2:$E$42,4,FALSE)</f>
        <v>Yakutat</v>
      </c>
      <c r="J469" t="str">
        <f>VLOOKUP($B469,'AREA DEFINITIONS, 1929-1975'!$A$2:$E$42,5,FALSE)</f>
        <v>3A</v>
      </c>
      <c r="K469" t="str">
        <f>VLOOKUP($B469,'AREA DEFINITIONS, 1929-1975'!$A$2:$F$42,6,FALSE)</f>
        <v>POW</v>
      </c>
      <c r="L469">
        <f t="shared" si="21"/>
        <v>293.93</v>
      </c>
    </row>
    <row r="470" spans="1:12" x14ac:dyDescent="0.3">
      <c r="A470">
        <f t="shared" si="19"/>
        <v>1940</v>
      </c>
      <c r="B470">
        <f t="shared" si="20"/>
        <v>24</v>
      </c>
      <c r="C470">
        <v>1954</v>
      </c>
      <c r="D470">
        <v>112.3</v>
      </c>
      <c r="E470">
        <v>174</v>
      </c>
      <c r="F470">
        <v>76</v>
      </c>
      <c r="G470" t="str">
        <f>VLOOKUP($B470,'AREA DEFINITIONS, 1929-1975'!$A$2:$E$42,2,FALSE)</f>
        <v>3A</v>
      </c>
      <c r="H470" t="str">
        <f>VLOOKUP($B470,'AREA DEFINITIONS, 1929-1975'!$A$2:$E$42,3,FALSE)</f>
        <v>Kodiak</v>
      </c>
      <c r="I470" t="str">
        <f>VLOOKUP($B470,'AREA DEFINITIONS, 1929-1975'!$A$2:$E$42,4,FALSE)</f>
        <v>Kodiak</v>
      </c>
      <c r="J470" t="str">
        <f>VLOOKUP($B470,'AREA DEFINITIONS, 1929-1975'!$A$2:$E$42,5,FALSE)</f>
        <v>3A</v>
      </c>
      <c r="K470" t="str">
        <f>VLOOKUP($B470,'AREA DEFINITIONS, 1929-1975'!$A$2:$F$42,6,FALSE)</f>
        <v>POW</v>
      </c>
      <c r="L470">
        <f t="shared" si="21"/>
        <v>1299.4100000000001</v>
      </c>
    </row>
    <row r="471" spans="1:12" x14ac:dyDescent="0.3">
      <c r="A471">
        <f t="shared" si="19"/>
        <v>1940</v>
      </c>
      <c r="B471">
        <f t="shared" si="20"/>
        <v>25</v>
      </c>
      <c r="C471">
        <v>4376</v>
      </c>
      <c r="D471">
        <v>126.8</v>
      </c>
      <c r="E471">
        <v>345</v>
      </c>
      <c r="F471">
        <v>76</v>
      </c>
      <c r="G471" t="str">
        <f>VLOOKUP($B471,'AREA DEFINITIONS, 1929-1975'!$A$2:$E$42,2,FALSE)</f>
        <v>3A</v>
      </c>
      <c r="H471" t="str">
        <f>VLOOKUP($B471,'AREA DEFINITIONS, 1929-1975'!$A$2:$E$42,3,FALSE)</f>
        <v>Kodiak</v>
      </c>
      <c r="I471" t="str">
        <f>VLOOKUP($B471,'AREA DEFINITIONS, 1929-1975'!$A$2:$E$42,4,FALSE)</f>
        <v>Kodiak</v>
      </c>
      <c r="J471" t="str">
        <f>VLOOKUP($B471,'AREA DEFINITIONS, 1929-1975'!$A$2:$E$42,5,FALSE)</f>
        <v>3A</v>
      </c>
      <c r="K471">
        <f>VLOOKUP($B471,'AREA DEFINITIONS, 1929-1975'!$A$2:$F$42,6,FALSE)</f>
        <v>0</v>
      </c>
      <c r="L471">
        <f t="shared" si="21"/>
        <v>2910.04</v>
      </c>
    </row>
    <row r="472" spans="1:12" x14ac:dyDescent="0.3">
      <c r="A472">
        <f t="shared" si="19"/>
        <v>1940</v>
      </c>
      <c r="B472">
        <f t="shared" si="20"/>
        <v>26</v>
      </c>
      <c r="C472">
        <v>4331</v>
      </c>
      <c r="D472">
        <v>137.5</v>
      </c>
      <c r="E472">
        <v>315</v>
      </c>
      <c r="F472">
        <v>79</v>
      </c>
      <c r="G472" t="str">
        <f>VLOOKUP($B472,'AREA DEFINITIONS, 1929-1975'!$A$2:$E$42,2,FALSE)</f>
        <v>3A</v>
      </c>
      <c r="H472" t="str">
        <f>VLOOKUP($B472,'AREA DEFINITIONS, 1929-1975'!$A$2:$E$42,3,FALSE)</f>
        <v>Kodiak</v>
      </c>
      <c r="I472" t="str">
        <f>VLOOKUP($B472,'AREA DEFINITIONS, 1929-1975'!$A$2:$E$42,4,FALSE)</f>
        <v>Kodiak</v>
      </c>
      <c r="J472" t="str">
        <f>VLOOKUP($B472,'AREA DEFINITIONS, 1929-1975'!$A$2:$E$42,5,FALSE)</f>
        <v>3A</v>
      </c>
      <c r="K472">
        <f>VLOOKUP($B472,'AREA DEFINITIONS, 1929-1975'!$A$2:$F$42,6,FALSE)</f>
        <v>0</v>
      </c>
      <c r="L472">
        <f t="shared" si="21"/>
        <v>2880.1150000000007</v>
      </c>
    </row>
    <row r="473" spans="1:12" x14ac:dyDescent="0.3">
      <c r="A473">
        <f t="shared" si="19"/>
        <v>1940</v>
      </c>
      <c r="B473">
        <f t="shared" si="20"/>
        <v>27</v>
      </c>
      <c r="C473">
        <v>2770</v>
      </c>
      <c r="D473">
        <v>117.4</v>
      </c>
      <c r="E473">
        <v>236</v>
      </c>
      <c r="F473">
        <v>83</v>
      </c>
      <c r="G473" t="str">
        <f>VLOOKUP($B473,'AREA DEFINITIONS, 1929-1975'!$A$2:$E$42,2,FALSE)</f>
        <v>3A</v>
      </c>
      <c r="H473" t="str">
        <f>VLOOKUP($B473,'AREA DEFINITIONS, 1929-1975'!$A$2:$E$42,3,FALSE)</f>
        <v>Kodiak</v>
      </c>
      <c r="I473" t="str">
        <f>VLOOKUP($B473,'AREA DEFINITIONS, 1929-1975'!$A$2:$E$42,4,FALSE)</f>
        <v>Kodiak</v>
      </c>
      <c r="J473" t="str">
        <f>VLOOKUP($B473,'AREA DEFINITIONS, 1929-1975'!$A$2:$E$42,5,FALSE)</f>
        <v>3A</v>
      </c>
      <c r="K473">
        <f>VLOOKUP($B473,'AREA DEFINITIONS, 1929-1975'!$A$2:$F$42,6,FALSE)</f>
        <v>0</v>
      </c>
      <c r="L473">
        <f t="shared" si="21"/>
        <v>1842.0500000000002</v>
      </c>
    </row>
    <row r="474" spans="1:12" x14ac:dyDescent="0.3">
      <c r="A474">
        <f t="shared" si="19"/>
        <v>1940</v>
      </c>
      <c r="B474">
        <f t="shared" si="20"/>
        <v>28</v>
      </c>
      <c r="C474">
        <v>2432</v>
      </c>
      <c r="D474">
        <v>139.80000000000001</v>
      </c>
      <c r="E474">
        <v>174</v>
      </c>
      <c r="F474">
        <v>78</v>
      </c>
      <c r="G474" t="str">
        <f>VLOOKUP($B474,'AREA DEFINITIONS, 1929-1975'!$A$2:$E$42,2,FALSE)</f>
        <v>3A</v>
      </c>
      <c r="H474" t="str">
        <f>VLOOKUP($B474,'AREA DEFINITIONS, 1929-1975'!$A$2:$E$42,3,FALSE)</f>
        <v>Kodiak</v>
      </c>
      <c r="I474" t="str">
        <f>VLOOKUP($B474,'AREA DEFINITIONS, 1929-1975'!$A$2:$E$42,4,FALSE)</f>
        <v>Kodiak</v>
      </c>
      <c r="J474" t="str">
        <f>VLOOKUP($B474,'AREA DEFINITIONS, 1929-1975'!$A$2:$E$42,5,FALSE)</f>
        <v>3A</v>
      </c>
      <c r="K474">
        <f>VLOOKUP($B474,'AREA DEFINITIONS, 1929-1975'!$A$2:$F$42,6,FALSE)</f>
        <v>0</v>
      </c>
      <c r="L474">
        <f t="shared" si="21"/>
        <v>1617.2800000000002</v>
      </c>
    </row>
    <row r="475" spans="1:12" x14ac:dyDescent="0.3">
      <c r="A475">
        <f t="shared" si="19"/>
        <v>1940</v>
      </c>
      <c r="B475">
        <f t="shared" si="20"/>
        <v>29</v>
      </c>
      <c r="C475">
        <v>2252</v>
      </c>
      <c r="D475">
        <v>130</v>
      </c>
      <c r="E475">
        <v>173</v>
      </c>
      <c r="F475">
        <v>82</v>
      </c>
      <c r="G475" t="str">
        <f>VLOOKUP($B475,'AREA DEFINITIONS, 1929-1975'!$A$2:$E$42,2,FALSE)</f>
        <v>3A</v>
      </c>
      <c r="H475" t="str">
        <f>VLOOKUP($B475,'AREA DEFINITIONS, 1929-1975'!$A$2:$E$42,3,FALSE)</f>
        <v>Chirikof</v>
      </c>
      <c r="I475" t="str">
        <f>VLOOKUP($B475,'AREA DEFINITIONS, 1929-1975'!$A$2:$E$42,4,FALSE)</f>
        <v>Chirikof</v>
      </c>
      <c r="J475" t="str">
        <f>VLOOKUP($B475,'AREA DEFINITIONS, 1929-1975'!$A$2:$E$42,5,FALSE)</f>
        <v>3A</v>
      </c>
      <c r="K475">
        <f>VLOOKUP($B475,'AREA DEFINITIONS, 1929-1975'!$A$2:$F$42,6,FALSE)</f>
        <v>0</v>
      </c>
      <c r="L475">
        <f t="shared" si="21"/>
        <v>1497.5800000000002</v>
      </c>
    </row>
    <row r="476" spans="1:12" x14ac:dyDescent="0.3">
      <c r="A476">
        <f t="shared" si="19"/>
        <v>1940</v>
      </c>
      <c r="B476">
        <f t="shared" si="20"/>
        <v>30</v>
      </c>
      <c r="C476">
        <v>1339</v>
      </c>
      <c r="D476">
        <v>187.3</v>
      </c>
      <c r="E476">
        <v>71</v>
      </c>
      <c r="F476">
        <v>76</v>
      </c>
      <c r="G476" t="str">
        <f>VLOOKUP($B476,'AREA DEFINITIONS, 1929-1975'!$A$2:$E$42,2,FALSE)</f>
        <v>3A</v>
      </c>
      <c r="H476" t="str">
        <f>VLOOKUP($B476,'AREA DEFINITIONS, 1929-1975'!$A$2:$E$42,3,FALSE)</f>
        <v>Chirikof</v>
      </c>
      <c r="I476" t="str">
        <f>VLOOKUP($B476,'AREA DEFINITIONS, 1929-1975'!$A$2:$E$42,4,FALSE)</f>
        <v>Chirikof</v>
      </c>
      <c r="J476" t="str">
        <f>VLOOKUP($B476,'AREA DEFINITIONS, 1929-1975'!$A$2:$E$42,5,FALSE)</f>
        <v>3A</v>
      </c>
      <c r="K476">
        <f>VLOOKUP($B476,'AREA DEFINITIONS, 1929-1975'!$A$2:$F$42,6,FALSE)</f>
        <v>0</v>
      </c>
      <c r="L476">
        <f t="shared" si="21"/>
        <v>890.43500000000017</v>
      </c>
    </row>
    <row r="477" spans="1:12" x14ac:dyDescent="0.3">
      <c r="A477">
        <f t="shared" si="19"/>
        <v>1940</v>
      </c>
      <c r="B477">
        <f t="shared" si="20"/>
        <v>31</v>
      </c>
      <c r="C477">
        <v>321</v>
      </c>
      <c r="D477">
        <v>147.9</v>
      </c>
      <c r="E477">
        <v>22</v>
      </c>
      <c r="F477">
        <v>100</v>
      </c>
      <c r="G477" t="str">
        <f>VLOOKUP($B477,'AREA DEFINITIONS, 1929-1975'!$A$2:$E$42,2,FALSE)</f>
        <v>3A</v>
      </c>
      <c r="H477" t="str">
        <f>VLOOKUP($B477,'AREA DEFINITIONS, 1929-1975'!$A$2:$E$42,3,FALSE)</f>
        <v>Chirikof</v>
      </c>
      <c r="I477" t="str">
        <f>VLOOKUP($B477,'AREA DEFINITIONS, 1929-1975'!$A$2:$E$42,4,FALSE)</f>
        <v>Chirikof</v>
      </c>
      <c r="J477" t="str">
        <f>VLOOKUP($B477,'AREA DEFINITIONS, 1929-1975'!$A$2:$E$42,5,FALSE)</f>
        <v>3A</v>
      </c>
      <c r="K477">
        <f>VLOOKUP($B477,'AREA DEFINITIONS, 1929-1975'!$A$2:$F$42,6,FALSE)</f>
        <v>0</v>
      </c>
      <c r="L477">
        <f t="shared" si="21"/>
        <v>213.465</v>
      </c>
    </row>
    <row r="478" spans="1:12" x14ac:dyDescent="0.3">
      <c r="A478">
        <f t="shared" si="19"/>
        <v>1940</v>
      </c>
      <c r="B478">
        <f t="shared" si="20"/>
        <v>32</v>
      </c>
      <c r="C478">
        <v>569</v>
      </c>
      <c r="D478">
        <v>166.9</v>
      </c>
      <c r="E478">
        <v>34</v>
      </c>
      <c r="F478">
        <v>100</v>
      </c>
      <c r="G478" t="str">
        <f>VLOOKUP($B478,'AREA DEFINITIONS, 1929-1975'!$A$2:$E$42,2,FALSE)</f>
        <v>3B</v>
      </c>
      <c r="H478" t="str">
        <f>VLOOKUP($B478,'AREA DEFINITIONS, 1929-1975'!$A$2:$E$42,3,FALSE)</f>
        <v>Shumagin</v>
      </c>
      <c r="I478" t="str">
        <f>VLOOKUP($B478,'AREA DEFINITIONS, 1929-1975'!$A$2:$E$42,4,FALSE)</f>
        <v>Shumagin</v>
      </c>
      <c r="J478" t="str">
        <f>VLOOKUP($B478,'AREA DEFINITIONS, 1929-1975'!$A$2:$E$42,5,FALSE)</f>
        <v>3B</v>
      </c>
      <c r="K478">
        <f>VLOOKUP($B478,'AREA DEFINITIONS, 1929-1975'!$A$2:$F$42,6,FALSE)</f>
        <v>0</v>
      </c>
      <c r="L478">
        <f t="shared" si="21"/>
        <v>378.38500000000005</v>
      </c>
    </row>
    <row r="479" spans="1:12" x14ac:dyDescent="0.3">
      <c r="A479">
        <f t="shared" si="19"/>
        <v>1940</v>
      </c>
      <c r="B479">
        <f t="shared" si="20"/>
        <v>33</v>
      </c>
      <c r="C479" t="s">
        <v>126</v>
      </c>
      <c r="D479" t="s">
        <v>126</v>
      </c>
      <c r="E479" t="s">
        <v>126</v>
      </c>
      <c r="F479" t="s">
        <v>126</v>
      </c>
      <c r="G479" t="str">
        <f>VLOOKUP($B479,'AREA DEFINITIONS, 1929-1975'!$A$2:$E$42,2,FALSE)</f>
        <v>3B</v>
      </c>
      <c r="H479" t="str">
        <f>VLOOKUP($B479,'AREA DEFINITIONS, 1929-1975'!$A$2:$E$42,3,FALSE)</f>
        <v>Shumagin</v>
      </c>
      <c r="I479" t="str">
        <f>VLOOKUP($B479,'AREA DEFINITIONS, 1929-1975'!$A$2:$E$42,4,FALSE)</f>
        <v>Shumagin</v>
      </c>
      <c r="J479" t="str">
        <f>VLOOKUP($B479,'AREA DEFINITIONS, 1929-1975'!$A$2:$E$42,5,FALSE)</f>
        <v>3B</v>
      </c>
      <c r="K479">
        <f>VLOOKUP($B479,'AREA DEFINITIONS, 1929-1975'!$A$2:$F$42,6,FALSE)</f>
        <v>0</v>
      </c>
      <c r="L479" t="str">
        <f t="shared" si="21"/>
        <v>NA</v>
      </c>
    </row>
    <row r="480" spans="1:12" x14ac:dyDescent="0.3">
      <c r="A480">
        <f t="shared" si="19"/>
        <v>1940</v>
      </c>
      <c r="B480">
        <f t="shared" si="20"/>
        <v>34</v>
      </c>
      <c r="C480" t="s">
        <v>126</v>
      </c>
      <c r="D480" t="s">
        <v>126</v>
      </c>
      <c r="E480" t="s">
        <v>126</v>
      </c>
      <c r="F480" t="s">
        <v>126</v>
      </c>
      <c r="G480" t="str">
        <f>VLOOKUP($B480,'AREA DEFINITIONS, 1929-1975'!$A$2:$E$42,2,FALSE)</f>
        <v>3B</v>
      </c>
      <c r="H480" t="str">
        <f>VLOOKUP($B480,'AREA DEFINITIONS, 1929-1975'!$A$2:$E$42,3,FALSE)</f>
        <v>Shumagin</v>
      </c>
      <c r="I480" t="str">
        <f>VLOOKUP($B480,'AREA DEFINITIONS, 1929-1975'!$A$2:$E$42,4,FALSE)</f>
        <v>Shumagin</v>
      </c>
      <c r="J480" t="str">
        <f>VLOOKUP($B480,'AREA DEFINITIONS, 1929-1975'!$A$2:$E$42,5,FALSE)</f>
        <v>3B</v>
      </c>
      <c r="K480">
        <f>VLOOKUP($B480,'AREA DEFINITIONS, 1929-1975'!$A$2:$F$42,6,FALSE)</f>
        <v>0</v>
      </c>
      <c r="L480" t="str">
        <f t="shared" si="21"/>
        <v>NA</v>
      </c>
    </row>
    <row r="481" spans="1:12" x14ac:dyDescent="0.3">
      <c r="A481">
        <f t="shared" si="19"/>
        <v>1940</v>
      </c>
      <c r="B481">
        <f t="shared" si="20"/>
        <v>35</v>
      </c>
      <c r="C481" t="s">
        <v>126</v>
      </c>
      <c r="D481" t="s">
        <v>126</v>
      </c>
      <c r="E481" t="s">
        <v>126</v>
      </c>
      <c r="F481" t="s">
        <v>126</v>
      </c>
      <c r="G481" t="str">
        <f>VLOOKUP($B481,'AREA DEFINITIONS, 1929-1975'!$A$2:$E$42,2,FALSE)</f>
        <v>3B</v>
      </c>
      <c r="H481" t="str">
        <f>VLOOKUP($B481,'AREA DEFINITIONS, 1929-1975'!$A$2:$E$42,3,FALSE)</f>
        <v>Shumagin</v>
      </c>
      <c r="I481" t="str">
        <f>VLOOKUP($B481,'AREA DEFINITIONS, 1929-1975'!$A$2:$E$42,4,FALSE)</f>
        <v>Shumagin</v>
      </c>
      <c r="J481" t="str">
        <f>VLOOKUP($B481,'AREA DEFINITIONS, 1929-1975'!$A$2:$E$42,5,FALSE)</f>
        <v>3B</v>
      </c>
      <c r="K481">
        <f>VLOOKUP($B481,'AREA DEFINITIONS, 1929-1975'!$A$2:$F$42,6,FALSE)</f>
        <v>0</v>
      </c>
      <c r="L481" t="str">
        <f t="shared" si="21"/>
        <v>NA</v>
      </c>
    </row>
    <row r="482" spans="1:12" x14ac:dyDescent="0.3">
      <c r="A482">
        <f t="shared" si="19"/>
        <v>1940</v>
      </c>
      <c r="B482">
        <f t="shared" si="20"/>
        <v>36</v>
      </c>
      <c r="C482" t="s">
        <v>126</v>
      </c>
      <c r="D482" t="s">
        <v>126</v>
      </c>
      <c r="E482" t="s">
        <v>126</v>
      </c>
      <c r="F482" t="s">
        <v>126</v>
      </c>
      <c r="G482" t="str">
        <f>VLOOKUP($B482,'AREA DEFINITIONS, 1929-1975'!$A$2:$E$42,2,FALSE)</f>
        <v>3B</v>
      </c>
      <c r="H482" t="str">
        <f>VLOOKUP($B482,'AREA DEFINITIONS, 1929-1975'!$A$2:$E$42,3,FALSE)</f>
        <v>Shumagin</v>
      </c>
      <c r="I482" t="str">
        <f>VLOOKUP($B482,'AREA DEFINITIONS, 1929-1975'!$A$2:$E$42,4,FALSE)</f>
        <v>Shumagin</v>
      </c>
      <c r="J482" t="str">
        <f>VLOOKUP($B482,'AREA DEFINITIONS, 1929-1975'!$A$2:$E$42,5,FALSE)</f>
        <v>3B</v>
      </c>
      <c r="K482">
        <f>VLOOKUP($B482,'AREA DEFINITIONS, 1929-1975'!$A$2:$F$42,6,FALSE)</f>
        <v>0</v>
      </c>
      <c r="L482" t="str">
        <f t="shared" si="21"/>
        <v>NA</v>
      </c>
    </row>
    <row r="483" spans="1:12" x14ac:dyDescent="0.3">
      <c r="A483">
        <f t="shared" si="19"/>
        <v>1940</v>
      </c>
      <c r="B483">
        <f t="shared" si="20"/>
        <v>37</v>
      </c>
      <c r="C483" t="s">
        <v>126</v>
      </c>
      <c r="D483" t="s">
        <v>126</v>
      </c>
      <c r="E483" t="s">
        <v>126</v>
      </c>
      <c r="F483" t="s">
        <v>126</v>
      </c>
      <c r="G483" t="str">
        <f>VLOOKUP($B483,'AREA DEFINITIONS, 1929-1975'!$A$2:$E$42,2,FALSE)</f>
        <v>3B</v>
      </c>
      <c r="H483" t="str">
        <f>VLOOKUP($B483,'AREA DEFINITIONS, 1929-1975'!$A$2:$E$42,3,FALSE)</f>
        <v>Shumagin</v>
      </c>
      <c r="I483" t="str">
        <f>VLOOKUP($B483,'AREA DEFINITIONS, 1929-1975'!$A$2:$E$42,4,FALSE)</f>
        <v>Shumagin</v>
      </c>
      <c r="J483" t="str">
        <f>VLOOKUP($B483,'AREA DEFINITIONS, 1929-1975'!$A$2:$E$42,5,FALSE)</f>
        <v>3B</v>
      </c>
      <c r="K483">
        <f>VLOOKUP($B483,'AREA DEFINITIONS, 1929-1975'!$A$2:$F$42,6,FALSE)</f>
        <v>0</v>
      </c>
      <c r="L483" t="str">
        <f t="shared" si="21"/>
        <v>NA</v>
      </c>
    </row>
    <row r="484" spans="1:12" x14ac:dyDescent="0.3">
      <c r="A484">
        <f t="shared" si="19"/>
        <v>1940</v>
      </c>
      <c r="B484">
        <f t="shared" si="20"/>
        <v>38</v>
      </c>
      <c r="C484" t="s">
        <v>126</v>
      </c>
      <c r="D484" t="s">
        <v>126</v>
      </c>
      <c r="E484" t="s">
        <v>126</v>
      </c>
      <c r="F484" t="s">
        <v>126</v>
      </c>
      <c r="G484" t="str">
        <f>VLOOKUP($B484,'AREA DEFINITIONS, 1929-1975'!$A$2:$E$42,2,FALSE)</f>
        <v>3B</v>
      </c>
      <c r="H484" t="str">
        <f>VLOOKUP($B484,'AREA DEFINITIONS, 1929-1975'!$A$2:$E$42,3,FALSE)</f>
        <v>Shumagin</v>
      </c>
      <c r="I484" t="str">
        <f>VLOOKUP($B484,'AREA DEFINITIONS, 1929-1975'!$A$2:$E$42,4,FALSE)</f>
        <v>Shumagin</v>
      </c>
      <c r="J484" t="str">
        <f>VLOOKUP($B484,'AREA DEFINITIONS, 1929-1975'!$A$2:$E$42,5,FALSE)</f>
        <v>3B</v>
      </c>
      <c r="K484">
        <f>VLOOKUP($B484,'AREA DEFINITIONS, 1929-1975'!$A$2:$F$42,6,FALSE)</f>
        <v>0</v>
      </c>
      <c r="L484" t="str">
        <f t="shared" si="21"/>
        <v>NA</v>
      </c>
    </row>
    <row r="485" spans="1:12" x14ac:dyDescent="0.3">
      <c r="A485">
        <f t="shared" si="19"/>
        <v>1940</v>
      </c>
      <c r="B485">
        <f t="shared" si="20"/>
        <v>39</v>
      </c>
      <c r="C485" t="s">
        <v>126</v>
      </c>
      <c r="D485" t="s">
        <v>126</v>
      </c>
      <c r="E485" t="s">
        <v>126</v>
      </c>
      <c r="F485" t="s">
        <v>126</v>
      </c>
      <c r="G485" t="str">
        <f>VLOOKUP($B485,'AREA DEFINITIONS, 1929-1975'!$A$2:$E$42,2,FALSE)</f>
        <v>3B</v>
      </c>
      <c r="H485" t="str">
        <f>VLOOKUP($B485,'AREA DEFINITIONS, 1929-1975'!$A$2:$E$42,3,FALSE)</f>
        <v>Aleutian</v>
      </c>
      <c r="I485" t="str">
        <f>VLOOKUP($B485,'AREA DEFINITIONS, 1929-1975'!$A$2:$E$42,4,FALSE)</f>
        <v>Aleutian</v>
      </c>
      <c r="J485" t="str">
        <f>VLOOKUP($B485,'AREA DEFINITIONS, 1929-1975'!$A$2:$E$42,5,FALSE)</f>
        <v>3B</v>
      </c>
      <c r="K485">
        <f>VLOOKUP($B485,'AREA DEFINITIONS, 1929-1975'!$A$2:$F$42,6,FALSE)</f>
        <v>0</v>
      </c>
      <c r="L485" t="str">
        <f t="shared" si="21"/>
        <v>NA</v>
      </c>
    </row>
    <row r="486" spans="1:12" x14ac:dyDescent="0.3">
      <c r="A486">
        <f t="shared" si="19"/>
        <v>1940</v>
      </c>
      <c r="B486">
        <f t="shared" si="20"/>
        <v>40</v>
      </c>
      <c r="C486" t="s">
        <v>126</v>
      </c>
      <c r="D486" t="s">
        <v>126</v>
      </c>
      <c r="E486" t="s">
        <v>126</v>
      </c>
      <c r="F486" t="s">
        <v>126</v>
      </c>
      <c r="G486" t="str">
        <f>VLOOKUP($B486,'AREA DEFINITIONS, 1929-1975'!$A$2:$E$42,2,FALSE)</f>
        <v>3B</v>
      </c>
      <c r="H486" t="str">
        <f>VLOOKUP($B486,'AREA DEFINITIONS, 1929-1975'!$A$2:$E$42,3,FALSE)</f>
        <v>Aleutian</v>
      </c>
      <c r="I486" t="str">
        <f>VLOOKUP($B486,'AREA DEFINITIONS, 1929-1975'!$A$2:$E$42,4,FALSE)</f>
        <v>Aleutian</v>
      </c>
      <c r="J486" t="str">
        <f>VLOOKUP($B486,'AREA DEFINITIONS, 1929-1975'!$A$2:$E$42,5,FALSE)</f>
        <v>3B</v>
      </c>
      <c r="K486">
        <f>VLOOKUP($B486,'AREA DEFINITIONS, 1929-1975'!$A$2:$F$42,6,FALSE)</f>
        <v>0</v>
      </c>
      <c r="L486" t="str">
        <f t="shared" si="21"/>
        <v>NA</v>
      </c>
    </row>
    <row r="487" spans="1:12" x14ac:dyDescent="0.3">
      <c r="A487">
        <f t="shared" si="19"/>
        <v>1940</v>
      </c>
      <c r="B487">
        <f t="shared" si="20"/>
        <v>41</v>
      </c>
      <c r="C487" t="s">
        <v>126</v>
      </c>
      <c r="D487" t="s">
        <v>126</v>
      </c>
      <c r="E487" t="s">
        <v>126</v>
      </c>
      <c r="F487" t="s">
        <v>126</v>
      </c>
      <c r="G487" t="str">
        <f>VLOOKUP($B487,'AREA DEFINITIONS, 1929-1975'!$A$2:$E$42,2,FALSE)</f>
        <v>3B</v>
      </c>
      <c r="H487" t="str">
        <f>VLOOKUP($B487,'AREA DEFINITIONS, 1929-1975'!$A$2:$E$42,3,FALSE)</f>
        <v>Aleutian</v>
      </c>
      <c r="I487" t="str">
        <f>VLOOKUP($B487,'AREA DEFINITIONS, 1929-1975'!$A$2:$E$42,4,FALSE)</f>
        <v>Aleutian</v>
      </c>
      <c r="J487" t="str">
        <f>VLOOKUP($B487,'AREA DEFINITIONS, 1929-1975'!$A$2:$E$42,5,FALSE)</f>
        <v>3B</v>
      </c>
      <c r="K487">
        <f>VLOOKUP($B487,'AREA DEFINITIONS, 1929-1975'!$A$2:$F$42,6,FALSE)</f>
        <v>0</v>
      </c>
      <c r="L487" t="str">
        <f t="shared" si="21"/>
        <v>NA</v>
      </c>
    </row>
    <row r="488" spans="1:12" x14ac:dyDescent="0.3">
      <c r="A488">
        <f t="shared" si="19"/>
        <v>1940</v>
      </c>
      <c r="B488" t="str">
        <f t="shared" si="20"/>
        <v>42+</v>
      </c>
      <c r="C488" t="s">
        <v>126</v>
      </c>
      <c r="D488" t="s">
        <v>126</v>
      </c>
      <c r="E488" t="s">
        <v>126</v>
      </c>
      <c r="F488" t="s">
        <v>126</v>
      </c>
      <c r="G488" t="str">
        <f>VLOOKUP($B488,'AREA DEFINITIONS, 1929-1975'!$A$2:$E$42,2,FALSE)</f>
        <v>3C</v>
      </c>
      <c r="H488" t="str">
        <f>VLOOKUP($B488,'AREA DEFINITIONS, 1929-1975'!$A$2:$E$42,3,FALSE)</f>
        <v>Aleutian</v>
      </c>
      <c r="I488" t="str">
        <f>VLOOKUP($B488,'AREA DEFINITIONS, 1929-1975'!$A$2:$E$42,4,FALSE)</f>
        <v>Aleutian</v>
      </c>
      <c r="J488" t="str">
        <f>VLOOKUP($B488,'AREA DEFINITIONS, 1929-1975'!$A$2:$E$42,5,FALSE)</f>
        <v>3C</v>
      </c>
      <c r="K488">
        <f>VLOOKUP($B488,'AREA DEFINITIONS, 1929-1975'!$A$2:$F$42,6,FALSE)</f>
        <v>0</v>
      </c>
      <c r="L488" t="str">
        <f t="shared" si="21"/>
        <v>NA</v>
      </c>
    </row>
    <row r="489" spans="1:12" x14ac:dyDescent="0.3">
      <c r="A489">
        <f t="shared" si="19"/>
        <v>1940</v>
      </c>
      <c r="B489" t="str">
        <f t="shared" si="20"/>
        <v>4A</v>
      </c>
      <c r="C489" t="s">
        <v>126</v>
      </c>
      <c r="D489" t="s">
        <v>126</v>
      </c>
      <c r="E489" t="s">
        <v>126</v>
      </c>
      <c r="F489" t="s">
        <v>126</v>
      </c>
      <c r="G489">
        <f>VLOOKUP($B489,'AREA DEFINITIONS, 1929-1975'!$A$2:$E$42,2,FALSE)</f>
        <v>4</v>
      </c>
      <c r="H489" t="str">
        <f>VLOOKUP($B489,'AREA DEFINITIONS, 1929-1975'!$A$2:$E$42,3,FALSE)</f>
        <v>Bering Sea</v>
      </c>
      <c r="I489" t="str">
        <f>VLOOKUP($B489,'AREA DEFINITIONS, 1929-1975'!$A$2:$E$42,4,FALSE)</f>
        <v>Bering Sea</v>
      </c>
      <c r="J489">
        <f>VLOOKUP($B489,'AREA DEFINITIONS, 1929-1975'!$A$2:$E$42,5,FALSE)</f>
        <v>4</v>
      </c>
      <c r="K489">
        <f>VLOOKUP($B489,'AREA DEFINITIONS, 1929-1975'!$A$2:$F$42,6,FALSE)</f>
        <v>0</v>
      </c>
      <c r="L489" t="str">
        <f t="shared" si="21"/>
        <v>NA</v>
      </c>
    </row>
    <row r="490" spans="1:12" x14ac:dyDescent="0.3">
      <c r="A490">
        <f t="shared" si="19"/>
        <v>1940</v>
      </c>
      <c r="B490" t="str">
        <f t="shared" si="20"/>
        <v>4B</v>
      </c>
      <c r="C490" t="s">
        <v>126</v>
      </c>
      <c r="D490" t="s">
        <v>126</v>
      </c>
      <c r="E490" t="s">
        <v>126</v>
      </c>
      <c r="F490" t="s">
        <v>126</v>
      </c>
      <c r="G490">
        <f>VLOOKUP($B490,'AREA DEFINITIONS, 1929-1975'!$A$2:$E$42,2,FALSE)</f>
        <v>4</v>
      </c>
      <c r="H490" t="str">
        <f>VLOOKUP($B490,'AREA DEFINITIONS, 1929-1975'!$A$2:$E$42,3,FALSE)</f>
        <v>Bering Sea</v>
      </c>
      <c r="I490" t="str">
        <f>VLOOKUP($B490,'AREA DEFINITIONS, 1929-1975'!$A$2:$E$42,4,FALSE)</f>
        <v>Bering Sea</v>
      </c>
      <c r="J490">
        <f>VLOOKUP($B490,'AREA DEFINITIONS, 1929-1975'!$A$2:$E$42,5,FALSE)</f>
        <v>4</v>
      </c>
      <c r="K490">
        <f>VLOOKUP($B490,'AREA DEFINITIONS, 1929-1975'!$A$2:$F$42,6,FALSE)</f>
        <v>0</v>
      </c>
      <c r="L490" t="str">
        <f t="shared" si="21"/>
        <v>NA</v>
      </c>
    </row>
    <row r="491" spans="1:12" x14ac:dyDescent="0.3">
      <c r="A491">
        <f t="shared" si="19"/>
        <v>1940</v>
      </c>
      <c r="B491" t="str">
        <f t="shared" si="20"/>
        <v>4C</v>
      </c>
      <c r="C491" t="s">
        <v>126</v>
      </c>
      <c r="D491" t="s">
        <v>126</v>
      </c>
      <c r="E491" t="s">
        <v>126</v>
      </c>
      <c r="F491" t="s">
        <v>126</v>
      </c>
      <c r="G491">
        <f>VLOOKUP($B491,'AREA DEFINITIONS, 1929-1975'!$A$2:$E$42,2,FALSE)</f>
        <v>4</v>
      </c>
      <c r="H491" t="str">
        <f>VLOOKUP($B491,'AREA DEFINITIONS, 1929-1975'!$A$2:$E$42,3,FALSE)</f>
        <v>Bering Sea</v>
      </c>
      <c r="I491" t="str">
        <f>VLOOKUP($B491,'AREA DEFINITIONS, 1929-1975'!$A$2:$E$42,4,FALSE)</f>
        <v>Bering Sea</v>
      </c>
      <c r="J491">
        <f>VLOOKUP($B491,'AREA DEFINITIONS, 1929-1975'!$A$2:$E$42,5,FALSE)</f>
        <v>4</v>
      </c>
      <c r="K491">
        <f>VLOOKUP($B491,'AREA DEFINITIONS, 1929-1975'!$A$2:$F$42,6,FALSE)</f>
        <v>0</v>
      </c>
      <c r="L491" t="str">
        <f t="shared" si="21"/>
        <v>NA</v>
      </c>
    </row>
    <row r="492" spans="1:12" x14ac:dyDescent="0.3">
      <c r="A492">
        <f t="shared" si="19"/>
        <v>1940</v>
      </c>
      <c r="B492" t="str">
        <f t="shared" si="20"/>
        <v>4DE</v>
      </c>
      <c r="C492" t="s">
        <v>126</v>
      </c>
      <c r="D492" t="s">
        <v>126</v>
      </c>
      <c r="E492" t="s">
        <v>126</v>
      </c>
      <c r="F492" t="s">
        <v>126</v>
      </c>
      <c r="G492">
        <f>VLOOKUP($B492,'AREA DEFINITIONS, 1929-1975'!$A$2:$E$42,2,FALSE)</f>
        <v>4</v>
      </c>
      <c r="H492" t="str">
        <f>VLOOKUP($B492,'AREA DEFINITIONS, 1929-1975'!$A$2:$E$42,3,FALSE)</f>
        <v>Bering Sea</v>
      </c>
      <c r="I492" t="str">
        <f>VLOOKUP($B492,'AREA DEFINITIONS, 1929-1975'!$A$2:$E$42,4,FALSE)</f>
        <v>Bering Sea</v>
      </c>
      <c r="J492">
        <f>VLOOKUP($B492,'AREA DEFINITIONS, 1929-1975'!$A$2:$E$42,5,FALSE)</f>
        <v>4</v>
      </c>
      <c r="K492">
        <f>VLOOKUP($B492,'AREA DEFINITIONS, 1929-1975'!$A$2:$F$42,6,FALSE)</f>
        <v>0</v>
      </c>
      <c r="L492" t="str">
        <f t="shared" si="21"/>
        <v>NA</v>
      </c>
    </row>
    <row r="493" spans="1:12" x14ac:dyDescent="0.3">
      <c r="A493">
        <f t="shared" ref="A493:A556" si="22">A452+1</f>
        <v>1940</v>
      </c>
      <c r="B493" t="str">
        <f t="shared" ref="B493:B556" si="23">B452</f>
        <v>4DW</v>
      </c>
      <c r="C493" t="s">
        <v>126</v>
      </c>
      <c r="D493" t="s">
        <v>126</v>
      </c>
      <c r="E493" t="s">
        <v>126</v>
      </c>
      <c r="F493" t="s">
        <v>126</v>
      </c>
      <c r="G493">
        <f>VLOOKUP($B493,'AREA DEFINITIONS, 1929-1975'!$A$2:$E$42,2,FALSE)</f>
        <v>4</v>
      </c>
      <c r="H493" t="str">
        <f>VLOOKUP($B493,'AREA DEFINITIONS, 1929-1975'!$A$2:$E$42,3,FALSE)</f>
        <v>Bering Sea</v>
      </c>
      <c r="I493" t="str">
        <f>VLOOKUP($B493,'AREA DEFINITIONS, 1929-1975'!$A$2:$E$42,4,FALSE)</f>
        <v>Bering Sea</v>
      </c>
      <c r="J493">
        <f>VLOOKUP($B493,'AREA DEFINITIONS, 1929-1975'!$A$2:$E$42,5,FALSE)</f>
        <v>4</v>
      </c>
      <c r="K493">
        <f>VLOOKUP($B493,'AREA DEFINITIONS, 1929-1975'!$A$2:$F$42,6,FALSE)</f>
        <v>0</v>
      </c>
      <c r="L493" t="str">
        <f t="shared" si="21"/>
        <v>NA</v>
      </c>
    </row>
    <row r="494" spans="1:12" x14ac:dyDescent="0.3">
      <c r="A494">
        <f t="shared" si="22"/>
        <v>1940</v>
      </c>
      <c r="B494" t="str">
        <f t="shared" si="23"/>
        <v>4E</v>
      </c>
      <c r="C494" t="s">
        <v>126</v>
      </c>
      <c r="D494" t="s">
        <v>126</v>
      </c>
      <c r="E494" t="s">
        <v>126</v>
      </c>
      <c r="F494" t="s">
        <v>126</v>
      </c>
      <c r="G494">
        <f>VLOOKUP($B494,'AREA DEFINITIONS, 1929-1975'!$A$2:$E$42,2,FALSE)</f>
        <v>4</v>
      </c>
      <c r="H494" t="str">
        <f>VLOOKUP($B494,'AREA DEFINITIONS, 1929-1975'!$A$2:$E$42,3,FALSE)</f>
        <v>Bering Sea</v>
      </c>
      <c r="I494" t="str">
        <f>VLOOKUP($B494,'AREA DEFINITIONS, 1929-1975'!$A$2:$E$42,4,FALSE)</f>
        <v>Bering Sea</v>
      </c>
      <c r="J494">
        <f>VLOOKUP($B494,'AREA DEFINITIONS, 1929-1975'!$A$2:$E$42,5,FALSE)</f>
        <v>4</v>
      </c>
      <c r="K494">
        <f>VLOOKUP($B494,'AREA DEFINITIONS, 1929-1975'!$A$2:$F$42,6,FALSE)</f>
        <v>0</v>
      </c>
      <c r="L494" t="str">
        <f t="shared" si="21"/>
        <v>NA</v>
      </c>
    </row>
    <row r="495" spans="1:12" s="10" customFormat="1" x14ac:dyDescent="0.3">
      <c r="A495" s="10">
        <f t="shared" si="22"/>
        <v>1941</v>
      </c>
      <c r="B495" s="10" t="str">
        <f t="shared" si="23"/>
        <v>14-O</v>
      </c>
      <c r="C495" s="10">
        <v>261</v>
      </c>
      <c r="G495">
        <f>VLOOKUP($B495,'AREA DEFINITIONS, 1929-1975'!$A$2:$E$42,2,FALSE)</f>
        <v>2</v>
      </c>
      <c r="H495" t="str">
        <f>VLOOKUP($B495,'AREA DEFINITIONS, 1929-1975'!$A$2:$E$42,3,FALSE)</f>
        <v>SE Alaska</v>
      </c>
      <c r="I495" t="str">
        <f>VLOOKUP($B495,'AREA DEFINITIONS, 1929-1975'!$A$2:$E$42,4,FALSE)</f>
        <v>SE-O</v>
      </c>
      <c r="J495" t="str">
        <f>VLOOKUP($B495,'AREA DEFINITIONS, 1929-1975'!$A$2:$E$42,5,FALSE)</f>
        <v>2C</v>
      </c>
      <c r="K495">
        <f>VLOOKUP($B495,'AREA DEFINITIONS, 1929-1975'!$A$2:$F$42,6,FALSE)</f>
        <v>0</v>
      </c>
      <c r="L495">
        <f t="shared" si="21"/>
        <v>173.565</v>
      </c>
    </row>
    <row r="496" spans="1:12" x14ac:dyDescent="0.3">
      <c r="A496">
        <f t="shared" si="22"/>
        <v>1941</v>
      </c>
      <c r="B496" t="str">
        <f t="shared" si="23"/>
        <v>14-I</v>
      </c>
      <c r="C496">
        <v>918</v>
      </c>
      <c r="G496">
        <f>VLOOKUP($B496,'AREA DEFINITIONS, 1929-1975'!$A$2:$E$42,2,FALSE)</f>
        <v>2</v>
      </c>
      <c r="H496" t="str">
        <f>VLOOKUP($B496,'AREA DEFINITIONS, 1929-1975'!$A$2:$E$42,3,FALSE)</f>
        <v>SE Alaska</v>
      </c>
      <c r="I496" t="str">
        <f>VLOOKUP($B496,'AREA DEFINITIONS, 1929-1975'!$A$2:$E$42,4,FALSE)</f>
        <v>SE-I</v>
      </c>
      <c r="J496" t="str">
        <f>VLOOKUP($B496,'AREA DEFINITIONS, 1929-1975'!$A$2:$E$42,5,FALSE)</f>
        <v>2C</v>
      </c>
      <c r="K496">
        <f>VLOOKUP($B496,'AREA DEFINITIONS, 1929-1975'!$A$2:$F$42,6,FALSE)</f>
        <v>0</v>
      </c>
      <c r="L496">
        <f t="shared" si="21"/>
        <v>610.47</v>
      </c>
    </row>
    <row r="497" spans="1:12" x14ac:dyDescent="0.3">
      <c r="A497">
        <f t="shared" si="22"/>
        <v>1941</v>
      </c>
      <c r="B497" t="str">
        <f t="shared" si="23"/>
        <v>15-O</v>
      </c>
      <c r="C497">
        <v>738</v>
      </c>
      <c r="G497">
        <f>VLOOKUP($B497,'AREA DEFINITIONS, 1929-1975'!$A$2:$E$42,2,FALSE)</f>
        <v>2</v>
      </c>
      <c r="H497" t="str">
        <f>VLOOKUP($B497,'AREA DEFINITIONS, 1929-1975'!$A$2:$E$42,3,FALSE)</f>
        <v>SE Alaska</v>
      </c>
      <c r="I497" t="str">
        <f>VLOOKUP($B497,'AREA DEFINITIONS, 1929-1975'!$A$2:$E$42,4,FALSE)</f>
        <v>SE-O</v>
      </c>
      <c r="J497" t="str">
        <f>VLOOKUP($B497,'AREA DEFINITIONS, 1929-1975'!$A$2:$E$42,5,FALSE)</f>
        <v>2C</v>
      </c>
      <c r="K497">
        <f>VLOOKUP($B497,'AREA DEFINITIONS, 1929-1975'!$A$2:$F$42,6,FALSE)</f>
        <v>0</v>
      </c>
      <c r="L497">
        <f t="shared" si="21"/>
        <v>490.7700000000001</v>
      </c>
    </row>
    <row r="498" spans="1:12" x14ac:dyDescent="0.3">
      <c r="A498">
        <f t="shared" si="22"/>
        <v>1941</v>
      </c>
      <c r="B498" t="str">
        <f t="shared" si="23"/>
        <v>15-I</v>
      </c>
      <c r="C498">
        <v>685</v>
      </c>
      <c r="G498">
        <f>VLOOKUP($B498,'AREA DEFINITIONS, 1929-1975'!$A$2:$E$42,2,FALSE)</f>
        <v>2</v>
      </c>
      <c r="H498" t="str">
        <f>VLOOKUP($B498,'AREA DEFINITIONS, 1929-1975'!$A$2:$E$42,3,FALSE)</f>
        <v>SE Alaska</v>
      </c>
      <c r="I498" t="str">
        <f>VLOOKUP($B498,'AREA DEFINITIONS, 1929-1975'!$A$2:$E$42,4,FALSE)</f>
        <v>SE-I</v>
      </c>
      <c r="J498" t="str">
        <f>VLOOKUP($B498,'AREA DEFINITIONS, 1929-1975'!$A$2:$E$42,5,FALSE)</f>
        <v>2C</v>
      </c>
      <c r="K498">
        <f>VLOOKUP($B498,'AREA DEFINITIONS, 1929-1975'!$A$2:$F$42,6,FALSE)</f>
        <v>0</v>
      </c>
      <c r="L498">
        <f t="shared" si="21"/>
        <v>455.52500000000009</v>
      </c>
    </row>
    <row r="499" spans="1:12" x14ac:dyDescent="0.3">
      <c r="A499">
        <f t="shared" si="22"/>
        <v>1941</v>
      </c>
      <c r="B499" t="str">
        <f t="shared" si="23"/>
        <v>16-O</v>
      </c>
      <c r="C499">
        <v>688</v>
      </c>
      <c r="G499">
        <f>VLOOKUP($B499,'AREA DEFINITIONS, 1929-1975'!$A$2:$E$42,2,FALSE)</f>
        <v>2</v>
      </c>
      <c r="H499" t="str">
        <f>VLOOKUP($B499,'AREA DEFINITIONS, 1929-1975'!$A$2:$E$42,3,FALSE)</f>
        <v>SE Alaska</v>
      </c>
      <c r="I499" t="str">
        <f>VLOOKUP($B499,'AREA DEFINITIONS, 1929-1975'!$A$2:$E$42,4,FALSE)</f>
        <v>SE-O</v>
      </c>
      <c r="J499" t="str">
        <f>VLOOKUP($B499,'AREA DEFINITIONS, 1929-1975'!$A$2:$E$42,5,FALSE)</f>
        <v>2C</v>
      </c>
      <c r="K499">
        <f>VLOOKUP($B499,'AREA DEFINITIONS, 1929-1975'!$A$2:$F$42,6,FALSE)</f>
        <v>0</v>
      </c>
      <c r="L499">
        <f t="shared" si="21"/>
        <v>457.5200000000001</v>
      </c>
    </row>
    <row r="500" spans="1:12" x14ac:dyDescent="0.3">
      <c r="A500">
        <f t="shared" si="22"/>
        <v>1941</v>
      </c>
      <c r="B500" t="str">
        <f t="shared" si="23"/>
        <v>16-I</v>
      </c>
      <c r="C500">
        <v>1466</v>
      </c>
      <c r="G500">
        <f>VLOOKUP($B500,'AREA DEFINITIONS, 1929-1975'!$A$2:$E$42,2,FALSE)</f>
        <v>2</v>
      </c>
      <c r="H500" t="str">
        <f>VLOOKUP($B500,'AREA DEFINITIONS, 1929-1975'!$A$2:$E$42,3,FALSE)</f>
        <v>SE Alaska</v>
      </c>
      <c r="I500" t="str">
        <f>VLOOKUP($B500,'AREA DEFINITIONS, 1929-1975'!$A$2:$E$42,4,FALSE)</f>
        <v>SE-I</v>
      </c>
      <c r="J500" t="str">
        <f>VLOOKUP($B500,'AREA DEFINITIONS, 1929-1975'!$A$2:$E$42,5,FALSE)</f>
        <v>2C</v>
      </c>
      <c r="K500">
        <f>VLOOKUP($B500,'AREA DEFINITIONS, 1929-1975'!$A$2:$F$42,6,FALSE)</f>
        <v>0</v>
      </c>
      <c r="L500">
        <f t="shared" si="21"/>
        <v>974.8900000000001</v>
      </c>
    </row>
    <row r="501" spans="1:12" x14ac:dyDescent="0.3">
      <c r="A501">
        <f t="shared" si="22"/>
        <v>1941</v>
      </c>
      <c r="B501" t="str">
        <f t="shared" si="23"/>
        <v>17-O</v>
      </c>
      <c r="C501">
        <v>705</v>
      </c>
      <c r="G501">
        <f>VLOOKUP($B501,'AREA DEFINITIONS, 1929-1975'!$A$2:$E$42,2,FALSE)</f>
        <v>2</v>
      </c>
      <c r="H501" t="str">
        <f>VLOOKUP($B501,'AREA DEFINITIONS, 1929-1975'!$A$2:$E$42,3,FALSE)</f>
        <v>SE Alaska</v>
      </c>
      <c r="I501" t="str">
        <f>VLOOKUP($B501,'AREA DEFINITIONS, 1929-1975'!$A$2:$E$42,4,FALSE)</f>
        <v>SE-O</v>
      </c>
      <c r="J501" t="str">
        <f>VLOOKUP($B501,'AREA DEFINITIONS, 1929-1975'!$A$2:$E$42,5,FALSE)</f>
        <v>2C</v>
      </c>
      <c r="K501">
        <f>VLOOKUP($B501,'AREA DEFINITIONS, 1929-1975'!$A$2:$F$42,6,FALSE)</f>
        <v>0</v>
      </c>
      <c r="L501">
        <f t="shared" si="21"/>
        <v>468.82500000000005</v>
      </c>
    </row>
    <row r="502" spans="1:12" x14ac:dyDescent="0.3">
      <c r="A502">
        <f t="shared" si="22"/>
        <v>1941</v>
      </c>
      <c r="B502" t="str">
        <f t="shared" si="23"/>
        <v>17-I</v>
      </c>
      <c r="C502">
        <v>472</v>
      </c>
      <c r="G502">
        <f>VLOOKUP($B502,'AREA DEFINITIONS, 1929-1975'!$A$2:$E$42,2,FALSE)</f>
        <v>2</v>
      </c>
      <c r="H502" t="str">
        <f>VLOOKUP($B502,'AREA DEFINITIONS, 1929-1975'!$A$2:$E$42,3,FALSE)</f>
        <v>SE Alaska</v>
      </c>
      <c r="I502" t="str">
        <f>VLOOKUP($B502,'AREA DEFINITIONS, 1929-1975'!$A$2:$E$42,4,FALSE)</f>
        <v>SE-I</v>
      </c>
      <c r="J502" t="str">
        <f>VLOOKUP($B502,'AREA DEFINITIONS, 1929-1975'!$A$2:$E$42,5,FALSE)</f>
        <v>2C</v>
      </c>
      <c r="K502">
        <f>VLOOKUP($B502,'AREA DEFINITIONS, 1929-1975'!$A$2:$F$42,6,FALSE)</f>
        <v>0</v>
      </c>
      <c r="L502">
        <f t="shared" si="21"/>
        <v>313.88</v>
      </c>
    </row>
    <row r="503" spans="1:12" x14ac:dyDescent="0.3">
      <c r="A503">
        <f t="shared" si="22"/>
        <v>1941</v>
      </c>
      <c r="B503" t="str">
        <f t="shared" si="23"/>
        <v>18-O</v>
      </c>
      <c r="C503">
        <v>115</v>
      </c>
      <c r="G503">
        <f>VLOOKUP($B503,'AREA DEFINITIONS, 1929-1975'!$A$2:$E$42,2,FALSE)</f>
        <v>2</v>
      </c>
      <c r="H503" t="str">
        <f>VLOOKUP($B503,'AREA DEFINITIONS, 1929-1975'!$A$2:$E$42,3,FALSE)</f>
        <v>SE Alaska</v>
      </c>
      <c r="I503" t="str">
        <f>VLOOKUP($B503,'AREA DEFINITIONS, 1929-1975'!$A$2:$E$42,4,FALSE)</f>
        <v>SE-O</v>
      </c>
      <c r="J503" t="str">
        <f>VLOOKUP($B503,'AREA DEFINITIONS, 1929-1975'!$A$2:$E$42,5,FALSE)</f>
        <v>2C</v>
      </c>
      <c r="K503">
        <f>VLOOKUP($B503,'AREA DEFINITIONS, 1929-1975'!$A$2:$F$42,6,FALSE)</f>
        <v>0</v>
      </c>
      <c r="L503">
        <f t="shared" si="21"/>
        <v>76.475000000000023</v>
      </c>
    </row>
    <row r="504" spans="1:12" x14ac:dyDescent="0.3">
      <c r="A504">
        <f t="shared" si="22"/>
        <v>1941</v>
      </c>
      <c r="B504" t="str">
        <f t="shared" si="23"/>
        <v>18-I</v>
      </c>
      <c r="C504">
        <v>1206</v>
      </c>
      <c r="G504">
        <f>VLOOKUP($B504,'AREA DEFINITIONS, 1929-1975'!$A$2:$E$42,2,FALSE)</f>
        <v>2</v>
      </c>
      <c r="H504" t="str">
        <f>VLOOKUP($B504,'AREA DEFINITIONS, 1929-1975'!$A$2:$E$42,3,FALSE)</f>
        <v>SE Alaska</v>
      </c>
      <c r="I504" t="str">
        <f>VLOOKUP($B504,'AREA DEFINITIONS, 1929-1975'!$A$2:$E$42,4,FALSE)</f>
        <v>SE-I</v>
      </c>
      <c r="J504" t="str">
        <f>VLOOKUP($B504,'AREA DEFINITIONS, 1929-1975'!$A$2:$E$42,5,FALSE)</f>
        <v>2C</v>
      </c>
      <c r="K504">
        <f>VLOOKUP($B504,'AREA DEFINITIONS, 1929-1975'!$A$2:$F$42,6,FALSE)</f>
        <v>0</v>
      </c>
      <c r="L504">
        <f t="shared" si="21"/>
        <v>801.99</v>
      </c>
    </row>
    <row r="505" spans="1:12" x14ac:dyDescent="0.3">
      <c r="A505">
        <f t="shared" si="22"/>
        <v>1941</v>
      </c>
      <c r="B505" t="str">
        <f t="shared" si="23"/>
        <v>18W</v>
      </c>
      <c r="C505">
        <v>1552</v>
      </c>
      <c r="G505" t="str">
        <f>VLOOKUP($B505,'AREA DEFINITIONS, 1929-1975'!$A$2:$E$42,2,FALSE)</f>
        <v>3A</v>
      </c>
      <c r="H505" t="str">
        <f>VLOOKUP($B505,'AREA DEFINITIONS, 1929-1975'!$A$2:$E$42,3,FALSE)</f>
        <v>Yakutat</v>
      </c>
      <c r="I505" t="str">
        <f>VLOOKUP($B505,'AREA DEFINITIONS, 1929-1975'!$A$2:$E$42,4,FALSE)</f>
        <v>Yakutat</v>
      </c>
      <c r="J505" t="str">
        <f>VLOOKUP($B505,'AREA DEFINITIONS, 1929-1975'!$A$2:$E$42,5,FALSE)</f>
        <v>3A</v>
      </c>
      <c r="K505">
        <f>VLOOKUP($B505,'AREA DEFINITIONS, 1929-1975'!$A$2:$F$42,6,FALSE)</f>
        <v>0</v>
      </c>
      <c r="L505">
        <f t="shared" si="21"/>
        <v>1032.0800000000002</v>
      </c>
    </row>
    <row r="506" spans="1:12" x14ac:dyDescent="0.3">
      <c r="A506">
        <f t="shared" si="22"/>
        <v>1941</v>
      </c>
      <c r="B506">
        <f t="shared" si="23"/>
        <v>19</v>
      </c>
      <c r="C506">
        <v>1994</v>
      </c>
      <c r="G506" t="str">
        <f>VLOOKUP($B506,'AREA DEFINITIONS, 1929-1975'!$A$2:$E$42,2,FALSE)</f>
        <v>3A</v>
      </c>
      <c r="H506" t="str">
        <f>VLOOKUP($B506,'AREA DEFINITIONS, 1929-1975'!$A$2:$E$42,3,FALSE)</f>
        <v>Yakutat</v>
      </c>
      <c r="I506" t="str">
        <f>VLOOKUP($B506,'AREA DEFINITIONS, 1929-1975'!$A$2:$E$42,4,FALSE)</f>
        <v>Yakutat</v>
      </c>
      <c r="J506" t="str">
        <f>VLOOKUP($B506,'AREA DEFINITIONS, 1929-1975'!$A$2:$E$42,5,FALSE)</f>
        <v>3A</v>
      </c>
      <c r="K506">
        <f>VLOOKUP($B506,'AREA DEFINITIONS, 1929-1975'!$A$2:$F$42,6,FALSE)</f>
        <v>0</v>
      </c>
      <c r="L506">
        <f t="shared" si="21"/>
        <v>1326.01</v>
      </c>
    </row>
    <row r="507" spans="1:12" x14ac:dyDescent="0.3">
      <c r="A507">
        <f t="shared" si="22"/>
        <v>1941</v>
      </c>
      <c r="B507">
        <f t="shared" si="23"/>
        <v>20</v>
      </c>
      <c r="C507">
        <v>1263</v>
      </c>
      <c r="G507" t="str">
        <f>VLOOKUP($B507,'AREA DEFINITIONS, 1929-1975'!$A$2:$E$42,2,FALSE)</f>
        <v>3A</v>
      </c>
      <c r="H507" t="str">
        <f>VLOOKUP($B507,'AREA DEFINITIONS, 1929-1975'!$A$2:$E$42,3,FALSE)</f>
        <v>Yakutat</v>
      </c>
      <c r="I507" t="str">
        <f>VLOOKUP($B507,'AREA DEFINITIONS, 1929-1975'!$A$2:$E$42,4,FALSE)</f>
        <v>Yakutat</v>
      </c>
      <c r="J507" t="str">
        <f>VLOOKUP($B507,'AREA DEFINITIONS, 1929-1975'!$A$2:$E$42,5,FALSE)</f>
        <v>3A</v>
      </c>
      <c r="K507">
        <f>VLOOKUP($B507,'AREA DEFINITIONS, 1929-1975'!$A$2:$F$42,6,FALSE)</f>
        <v>0</v>
      </c>
      <c r="L507">
        <f t="shared" si="21"/>
        <v>839.8950000000001</v>
      </c>
    </row>
    <row r="508" spans="1:12" x14ac:dyDescent="0.3">
      <c r="A508">
        <f t="shared" si="22"/>
        <v>1941</v>
      </c>
      <c r="B508">
        <f t="shared" si="23"/>
        <v>21</v>
      </c>
      <c r="C508">
        <v>569</v>
      </c>
      <c r="G508" t="str">
        <f>VLOOKUP($B508,'AREA DEFINITIONS, 1929-1975'!$A$2:$E$42,2,FALSE)</f>
        <v>3A</v>
      </c>
      <c r="H508" t="str">
        <f>VLOOKUP($B508,'AREA DEFINITIONS, 1929-1975'!$A$2:$E$42,3,FALSE)</f>
        <v>Yakutat</v>
      </c>
      <c r="I508" t="str">
        <f>VLOOKUP($B508,'AREA DEFINITIONS, 1929-1975'!$A$2:$E$42,4,FALSE)</f>
        <v>Yakutat</v>
      </c>
      <c r="J508" t="str">
        <f>VLOOKUP($B508,'AREA DEFINITIONS, 1929-1975'!$A$2:$E$42,5,FALSE)</f>
        <v>3A</v>
      </c>
      <c r="K508">
        <f>VLOOKUP($B508,'AREA DEFINITIONS, 1929-1975'!$A$2:$F$42,6,FALSE)</f>
        <v>0</v>
      </c>
      <c r="L508">
        <f t="shared" si="21"/>
        <v>378.38500000000005</v>
      </c>
    </row>
    <row r="509" spans="1:12" x14ac:dyDescent="0.3">
      <c r="A509">
        <f t="shared" si="22"/>
        <v>1941</v>
      </c>
      <c r="B509">
        <f t="shared" si="23"/>
        <v>22</v>
      </c>
      <c r="C509">
        <v>229</v>
      </c>
      <c r="G509" t="str">
        <f>VLOOKUP($B509,'AREA DEFINITIONS, 1929-1975'!$A$2:$E$42,2,FALSE)</f>
        <v>3A</v>
      </c>
      <c r="H509" t="str">
        <f>VLOOKUP($B509,'AREA DEFINITIONS, 1929-1975'!$A$2:$E$42,3,FALSE)</f>
        <v>Yakutat</v>
      </c>
      <c r="I509" t="str">
        <f>VLOOKUP($B509,'AREA DEFINITIONS, 1929-1975'!$A$2:$E$42,4,FALSE)</f>
        <v>Yakutat</v>
      </c>
      <c r="J509" t="str">
        <f>VLOOKUP($B509,'AREA DEFINITIONS, 1929-1975'!$A$2:$E$42,5,FALSE)</f>
        <v>3A</v>
      </c>
      <c r="K509">
        <f>VLOOKUP($B509,'AREA DEFINITIONS, 1929-1975'!$A$2:$F$42,6,FALSE)</f>
        <v>0</v>
      </c>
      <c r="L509">
        <f t="shared" si="21"/>
        <v>152.285</v>
      </c>
    </row>
    <row r="510" spans="1:12" x14ac:dyDescent="0.3">
      <c r="A510">
        <f t="shared" si="22"/>
        <v>1941</v>
      </c>
      <c r="B510">
        <f t="shared" si="23"/>
        <v>23</v>
      </c>
      <c r="C510">
        <v>410</v>
      </c>
      <c r="G510" t="str">
        <f>VLOOKUP($B510,'AREA DEFINITIONS, 1929-1975'!$A$2:$E$42,2,FALSE)</f>
        <v>3A</v>
      </c>
      <c r="H510" t="str">
        <f>VLOOKUP($B510,'AREA DEFINITIONS, 1929-1975'!$A$2:$E$42,3,FALSE)</f>
        <v>Yakutat</v>
      </c>
      <c r="I510" t="str">
        <f>VLOOKUP($B510,'AREA DEFINITIONS, 1929-1975'!$A$2:$E$42,4,FALSE)</f>
        <v>Yakutat</v>
      </c>
      <c r="J510" t="str">
        <f>VLOOKUP($B510,'AREA DEFINITIONS, 1929-1975'!$A$2:$E$42,5,FALSE)</f>
        <v>3A</v>
      </c>
      <c r="K510" t="str">
        <f>VLOOKUP($B510,'AREA DEFINITIONS, 1929-1975'!$A$2:$F$42,6,FALSE)</f>
        <v>POW</v>
      </c>
      <c r="L510">
        <f t="shared" si="21"/>
        <v>272.65000000000009</v>
      </c>
    </row>
    <row r="511" spans="1:12" x14ac:dyDescent="0.3">
      <c r="A511">
        <f t="shared" si="22"/>
        <v>1941</v>
      </c>
      <c r="B511">
        <f t="shared" si="23"/>
        <v>24</v>
      </c>
      <c r="C511">
        <v>1822</v>
      </c>
      <c r="G511" t="str">
        <f>VLOOKUP($B511,'AREA DEFINITIONS, 1929-1975'!$A$2:$E$42,2,FALSE)</f>
        <v>3A</v>
      </c>
      <c r="H511" t="str">
        <f>VLOOKUP($B511,'AREA DEFINITIONS, 1929-1975'!$A$2:$E$42,3,FALSE)</f>
        <v>Kodiak</v>
      </c>
      <c r="I511" t="str">
        <f>VLOOKUP($B511,'AREA DEFINITIONS, 1929-1975'!$A$2:$E$42,4,FALSE)</f>
        <v>Kodiak</v>
      </c>
      <c r="J511" t="str">
        <f>VLOOKUP($B511,'AREA DEFINITIONS, 1929-1975'!$A$2:$E$42,5,FALSE)</f>
        <v>3A</v>
      </c>
      <c r="K511" t="str">
        <f>VLOOKUP($B511,'AREA DEFINITIONS, 1929-1975'!$A$2:$F$42,6,FALSE)</f>
        <v>POW</v>
      </c>
      <c r="L511">
        <f t="shared" si="21"/>
        <v>1211.6300000000001</v>
      </c>
    </row>
    <row r="512" spans="1:12" x14ac:dyDescent="0.3">
      <c r="A512">
        <f t="shared" si="22"/>
        <v>1941</v>
      </c>
      <c r="B512">
        <f t="shared" si="23"/>
        <v>25</v>
      </c>
      <c r="C512">
        <v>3749</v>
      </c>
      <c r="G512" t="str">
        <f>VLOOKUP($B512,'AREA DEFINITIONS, 1929-1975'!$A$2:$E$42,2,FALSE)</f>
        <v>3A</v>
      </c>
      <c r="H512" t="str">
        <f>VLOOKUP($B512,'AREA DEFINITIONS, 1929-1975'!$A$2:$E$42,3,FALSE)</f>
        <v>Kodiak</v>
      </c>
      <c r="I512" t="str">
        <f>VLOOKUP($B512,'AREA DEFINITIONS, 1929-1975'!$A$2:$E$42,4,FALSE)</f>
        <v>Kodiak</v>
      </c>
      <c r="J512" t="str">
        <f>VLOOKUP($B512,'AREA DEFINITIONS, 1929-1975'!$A$2:$E$42,5,FALSE)</f>
        <v>3A</v>
      </c>
      <c r="K512">
        <f>VLOOKUP($B512,'AREA DEFINITIONS, 1929-1975'!$A$2:$F$42,6,FALSE)</f>
        <v>0</v>
      </c>
      <c r="L512">
        <f t="shared" si="21"/>
        <v>2493.085</v>
      </c>
    </row>
    <row r="513" spans="1:12" x14ac:dyDescent="0.3">
      <c r="A513">
        <f t="shared" si="22"/>
        <v>1941</v>
      </c>
      <c r="B513">
        <f t="shared" si="23"/>
        <v>26</v>
      </c>
      <c r="C513">
        <v>3651</v>
      </c>
      <c r="G513" t="str">
        <f>VLOOKUP($B513,'AREA DEFINITIONS, 1929-1975'!$A$2:$E$42,2,FALSE)</f>
        <v>3A</v>
      </c>
      <c r="H513" t="str">
        <f>VLOOKUP($B513,'AREA DEFINITIONS, 1929-1975'!$A$2:$E$42,3,FALSE)</f>
        <v>Kodiak</v>
      </c>
      <c r="I513" t="str">
        <f>VLOOKUP($B513,'AREA DEFINITIONS, 1929-1975'!$A$2:$E$42,4,FALSE)</f>
        <v>Kodiak</v>
      </c>
      <c r="J513" t="str">
        <f>VLOOKUP($B513,'AREA DEFINITIONS, 1929-1975'!$A$2:$E$42,5,FALSE)</f>
        <v>3A</v>
      </c>
      <c r="K513">
        <f>VLOOKUP($B513,'AREA DEFINITIONS, 1929-1975'!$A$2:$F$42,6,FALSE)</f>
        <v>0</v>
      </c>
      <c r="L513">
        <f t="shared" si="21"/>
        <v>2427.915</v>
      </c>
    </row>
    <row r="514" spans="1:12" x14ac:dyDescent="0.3">
      <c r="A514">
        <f t="shared" si="22"/>
        <v>1941</v>
      </c>
      <c r="B514">
        <f t="shared" si="23"/>
        <v>27</v>
      </c>
      <c r="C514">
        <v>4006</v>
      </c>
      <c r="G514" t="str">
        <f>VLOOKUP($B514,'AREA DEFINITIONS, 1929-1975'!$A$2:$E$42,2,FALSE)</f>
        <v>3A</v>
      </c>
      <c r="H514" t="str">
        <f>VLOOKUP($B514,'AREA DEFINITIONS, 1929-1975'!$A$2:$E$42,3,FALSE)</f>
        <v>Kodiak</v>
      </c>
      <c r="I514" t="str">
        <f>VLOOKUP($B514,'AREA DEFINITIONS, 1929-1975'!$A$2:$E$42,4,FALSE)</f>
        <v>Kodiak</v>
      </c>
      <c r="J514" t="str">
        <f>VLOOKUP($B514,'AREA DEFINITIONS, 1929-1975'!$A$2:$E$42,5,FALSE)</f>
        <v>3A</v>
      </c>
      <c r="K514">
        <f>VLOOKUP($B514,'AREA DEFINITIONS, 1929-1975'!$A$2:$F$42,6,FALSE)</f>
        <v>0</v>
      </c>
      <c r="L514">
        <f t="shared" si="21"/>
        <v>2663.9900000000007</v>
      </c>
    </row>
    <row r="515" spans="1:12" x14ac:dyDescent="0.3">
      <c r="A515">
        <f t="shared" si="22"/>
        <v>1941</v>
      </c>
      <c r="B515">
        <f t="shared" si="23"/>
        <v>28</v>
      </c>
      <c r="C515">
        <v>2592</v>
      </c>
      <c r="G515" t="str">
        <f>VLOOKUP($B515,'AREA DEFINITIONS, 1929-1975'!$A$2:$E$42,2,FALSE)</f>
        <v>3A</v>
      </c>
      <c r="H515" t="str">
        <f>VLOOKUP($B515,'AREA DEFINITIONS, 1929-1975'!$A$2:$E$42,3,FALSE)</f>
        <v>Kodiak</v>
      </c>
      <c r="I515" t="str">
        <f>VLOOKUP($B515,'AREA DEFINITIONS, 1929-1975'!$A$2:$E$42,4,FALSE)</f>
        <v>Kodiak</v>
      </c>
      <c r="J515" t="str">
        <f>VLOOKUP($B515,'AREA DEFINITIONS, 1929-1975'!$A$2:$E$42,5,FALSE)</f>
        <v>3A</v>
      </c>
      <c r="K515">
        <f>VLOOKUP($B515,'AREA DEFINITIONS, 1929-1975'!$A$2:$F$42,6,FALSE)</f>
        <v>0</v>
      </c>
      <c r="L515">
        <f t="shared" si="21"/>
        <v>1723.68</v>
      </c>
    </row>
    <row r="516" spans="1:12" x14ac:dyDescent="0.3">
      <c r="A516">
        <f t="shared" si="22"/>
        <v>1941</v>
      </c>
      <c r="B516">
        <f t="shared" si="23"/>
        <v>29</v>
      </c>
      <c r="C516">
        <v>3978</v>
      </c>
      <c r="G516" t="str">
        <f>VLOOKUP($B516,'AREA DEFINITIONS, 1929-1975'!$A$2:$E$42,2,FALSE)</f>
        <v>3A</v>
      </c>
      <c r="H516" t="str">
        <f>VLOOKUP($B516,'AREA DEFINITIONS, 1929-1975'!$A$2:$E$42,3,FALSE)</f>
        <v>Chirikof</v>
      </c>
      <c r="I516" t="str">
        <f>VLOOKUP($B516,'AREA DEFINITIONS, 1929-1975'!$A$2:$E$42,4,FALSE)</f>
        <v>Chirikof</v>
      </c>
      <c r="J516" t="str">
        <f>VLOOKUP($B516,'AREA DEFINITIONS, 1929-1975'!$A$2:$E$42,5,FALSE)</f>
        <v>3A</v>
      </c>
      <c r="K516">
        <f>VLOOKUP($B516,'AREA DEFINITIONS, 1929-1975'!$A$2:$F$42,6,FALSE)</f>
        <v>0</v>
      </c>
      <c r="L516">
        <f t="shared" ref="L516:L579" si="24">IFERROR(C516*1.33*1000*(1/2000),"NA")</f>
        <v>2645.3700000000003</v>
      </c>
    </row>
    <row r="517" spans="1:12" x14ac:dyDescent="0.3">
      <c r="A517">
        <f t="shared" si="22"/>
        <v>1941</v>
      </c>
      <c r="B517">
        <f t="shared" si="23"/>
        <v>30</v>
      </c>
      <c r="C517">
        <v>1205</v>
      </c>
      <c r="G517" t="str">
        <f>VLOOKUP($B517,'AREA DEFINITIONS, 1929-1975'!$A$2:$E$42,2,FALSE)</f>
        <v>3A</v>
      </c>
      <c r="H517" t="str">
        <f>VLOOKUP($B517,'AREA DEFINITIONS, 1929-1975'!$A$2:$E$42,3,FALSE)</f>
        <v>Chirikof</v>
      </c>
      <c r="I517" t="str">
        <f>VLOOKUP($B517,'AREA DEFINITIONS, 1929-1975'!$A$2:$E$42,4,FALSE)</f>
        <v>Chirikof</v>
      </c>
      <c r="J517" t="str">
        <f>VLOOKUP($B517,'AREA DEFINITIONS, 1929-1975'!$A$2:$E$42,5,FALSE)</f>
        <v>3A</v>
      </c>
      <c r="K517">
        <f>VLOOKUP($B517,'AREA DEFINITIONS, 1929-1975'!$A$2:$F$42,6,FALSE)</f>
        <v>0</v>
      </c>
      <c r="L517">
        <f t="shared" si="24"/>
        <v>801.32500000000005</v>
      </c>
    </row>
    <row r="518" spans="1:12" x14ac:dyDescent="0.3">
      <c r="A518">
        <f t="shared" si="22"/>
        <v>1941</v>
      </c>
      <c r="B518">
        <f t="shared" si="23"/>
        <v>31</v>
      </c>
      <c r="C518">
        <v>402</v>
      </c>
      <c r="G518" t="str">
        <f>VLOOKUP($B518,'AREA DEFINITIONS, 1929-1975'!$A$2:$E$42,2,FALSE)</f>
        <v>3A</v>
      </c>
      <c r="H518" t="str">
        <f>VLOOKUP($B518,'AREA DEFINITIONS, 1929-1975'!$A$2:$E$42,3,FALSE)</f>
        <v>Chirikof</v>
      </c>
      <c r="I518" t="str">
        <f>VLOOKUP($B518,'AREA DEFINITIONS, 1929-1975'!$A$2:$E$42,4,FALSE)</f>
        <v>Chirikof</v>
      </c>
      <c r="J518" t="str">
        <f>VLOOKUP($B518,'AREA DEFINITIONS, 1929-1975'!$A$2:$E$42,5,FALSE)</f>
        <v>3A</v>
      </c>
      <c r="K518">
        <f>VLOOKUP($B518,'AREA DEFINITIONS, 1929-1975'!$A$2:$F$42,6,FALSE)</f>
        <v>0</v>
      </c>
      <c r="L518">
        <f t="shared" si="24"/>
        <v>267.33000000000004</v>
      </c>
    </row>
    <row r="519" spans="1:12" x14ac:dyDescent="0.3">
      <c r="A519">
        <f t="shared" si="22"/>
        <v>1941</v>
      </c>
      <c r="B519">
        <f t="shared" si="23"/>
        <v>32</v>
      </c>
      <c r="C519">
        <v>519</v>
      </c>
      <c r="G519" t="str">
        <f>VLOOKUP($B519,'AREA DEFINITIONS, 1929-1975'!$A$2:$E$42,2,FALSE)</f>
        <v>3B</v>
      </c>
      <c r="H519" t="str">
        <f>VLOOKUP($B519,'AREA DEFINITIONS, 1929-1975'!$A$2:$E$42,3,FALSE)</f>
        <v>Shumagin</v>
      </c>
      <c r="I519" t="str">
        <f>VLOOKUP($B519,'AREA DEFINITIONS, 1929-1975'!$A$2:$E$42,4,FALSE)</f>
        <v>Shumagin</v>
      </c>
      <c r="J519" t="str">
        <f>VLOOKUP($B519,'AREA DEFINITIONS, 1929-1975'!$A$2:$E$42,5,FALSE)</f>
        <v>3B</v>
      </c>
      <c r="K519">
        <f>VLOOKUP($B519,'AREA DEFINITIONS, 1929-1975'!$A$2:$F$42,6,FALSE)</f>
        <v>0</v>
      </c>
      <c r="L519">
        <f t="shared" si="24"/>
        <v>345.13499999999999</v>
      </c>
    </row>
    <row r="520" spans="1:12" x14ac:dyDescent="0.3">
      <c r="A520">
        <f t="shared" si="22"/>
        <v>1941</v>
      </c>
      <c r="B520">
        <f t="shared" si="23"/>
        <v>33</v>
      </c>
      <c r="G520" t="str">
        <f>VLOOKUP($B520,'AREA DEFINITIONS, 1929-1975'!$A$2:$E$42,2,FALSE)</f>
        <v>3B</v>
      </c>
      <c r="H520" t="str">
        <f>VLOOKUP($B520,'AREA DEFINITIONS, 1929-1975'!$A$2:$E$42,3,FALSE)</f>
        <v>Shumagin</v>
      </c>
      <c r="I520" t="str">
        <f>VLOOKUP($B520,'AREA DEFINITIONS, 1929-1975'!$A$2:$E$42,4,FALSE)</f>
        <v>Shumagin</v>
      </c>
      <c r="J520" t="str">
        <f>VLOOKUP($B520,'AREA DEFINITIONS, 1929-1975'!$A$2:$E$42,5,FALSE)</f>
        <v>3B</v>
      </c>
      <c r="K520">
        <f>VLOOKUP($B520,'AREA DEFINITIONS, 1929-1975'!$A$2:$F$42,6,FALSE)</f>
        <v>0</v>
      </c>
      <c r="L520">
        <f t="shared" si="24"/>
        <v>0</v>
      </c>
    </row>
    <row r="521" spans="1:12" x14ac:dyDescent="0.3">
      <c r="A521">
        <f t="shared" si="22"/>
        <v>1941</v>
      </c>
      <c r="B521">
        <f t="shared" si="23"/>
        <v>34</v>
      </c>
      <c r="G521" t="str">
        <f>VLOOKUP($B521,'AREA DEFINITIONS, 1929-1975'!$A$2:$E$42,2,FALSE)</f>
        <v>3B</v>
      </c>
      <c r="H521" t="str">
        <f>VLOOKUP($B521,'AREA DEFINITIONS, 1929-1975'!$A$2:$E$42,3,FALSE)</f>
        <v>Shumagin</v>
      </c>
      <c r="I521" t="str">
        <f>VLOOKUP($B521,'AREA DEFINITIONS, 1929-1975'!$A$2:$E$42,4,FALSE)</f>
        <v>Shumagin</v>
      </c>
      <c r="J521" t="str">
        <f>VLOOKUP($B521,'AREA DEFINITIONS, 1929-1975'!$A$2:$E$42,5,FALSE)</f>
        <v>3B</v>
      </c>
      <c r="K521">
        <f>VLOOKUP($B521,'AREA DEFINITIONS, 1929-1975'!$A$2:$F$42,6,FALSE)</f>
        <v>0</v>
      </c>
      <c r="L521">
        <f t="shared" si="24"/>
        <v>0</v>
      </c>
    </row>
    <row r="522" spans="1:12" x14ac:dyDescent="0.3">
      <c r="A522">
        <f t="shared" si="22"/>
        <v>1941</v>
      </c>
      <c r="B522">
        <f t="shared" si="23"/>
        <v>35</v>
      </c>
      <c r="G522" t="str">
        <f>VLOOKUP($B522,'AREA DEFINITIONS, 1929-1975'!$A$2:$E$42,2,FALSE)</f>
        <v>3B</v>
      </c>
      <c r="H522" t="str">
        <f>VLOOKUP($B522,'AREA DEFINITIONS, 1929-1975'!$A$2:$E$42,3,FALSE)</f>
        <v>Shumagin</v>
      </c>
      <c r="I522" t="str">
        <f>VLOOKUP($B522,'AREA DEFINITIONS, 1929-1975'!$A$2:$E$42,4,FALSE)</f>
        <v>Shumagin</v>
      </c>
      <c r="J522" t="str">
        <f>VLOOKUP($B522,'AREA DEFINITIONS, 1929-1975'!$A$2:$E$42,5,FALSE)</f>
        <v>3B</v>
      </c>
      <c r="K522">
        <f>VLOOKUP($B522,'AREA DEFINITIONS, 1929-1975'!$A$2:$F$42,6,FALSE)</f>
        <v>0</v>
      </c>
      <c r="L522">
        <f t="shared" si="24"/>
        <v>0</v>
      </c>
    </row>
    <row r="523" spans="1:12" x14ac:dyDescent="0.3">
      <c r="A523">
        <f t="shared" si="22"/>
        <v>1941</v>
      </c>
      <c r="B523">
        <f t="shared" si="23"/>
        <v>36</v>
      </c>
      <c r="G523" t="str">
        <f>VLOOKUP($B523,'AREA DEFINITIONS, 1929-1975'!$A$2:$E$42,2,FALSE)</f>
        <v>3B</v>
      </c>
      <c r="H523" t="str">
        <f>VLOOKUP($B523,'AREA DEFINITIONS, 1929-1975'!$A$2:$E$42,3,FALSE)</f>
        <v>Shumagin</v>
      </c>
      <c r="I523" t="str">
        <f>VLOOKUP($B523,'AREA DEFINITIONS, 1929-1975'!$A$2:$E$42,4,FALSE)</f>
        <v>Shumagin</v>
      </c>
      <c r="J523" t="str">
        <f>VLOOKUP($B523,'AREA DEFINITIONS, 1929-1975'!$A$2:$E$42,5,FALSE)</f>
        <v>3B</v>
      </c>
      <c r="K523">
        <f>VLOOKUP($B523,'AREA DEFINITIONS, 1929-1975'!$A$2:$F$42,6,FALSE)</f>
        <v>0</v>
      </c>
      <c r="L523">
        <f t="shared" si="24"/>
        <v>0</v>
      </c>
    </row>
    <row r="524" spans="1:12" x14ac:dyDescent="0.3">
      <c r="A524">
        <f t="shared" si="22"/>
        <v>1941</v>
      </c>
      <c r="B524">
        <f t="shared" si="23"/>
        <v>37</v>
      </c>
      <c r="G524" t="str">
        <f>VLOOKUP($B524,'AREA DEFINITIONS, 1929-1975'!$A$2:$E$42,2,FALSE)</f>
        <v>3B</v>
      </c>
      <c r="H524" t="str">
        <f>VLOOKUP($B524,'AREA DEFINITIONS, 1929-1975'!$A$2:$E$42,3,FALSE)</f>
        <v>Shumagin</v>
      </c>
      <c r="I524" t="str">
        <f>VLOOKUP($B524,'AREA DEFINITIONS, 1929-1975'!$A$2:$E$42,4,FALSE)</f>
        <v>Shumagin</v>
      </c>
      <c r="J524" t="str">
        <f>VLOOKUP($B524,'AREA DEFINITIONS, 1929-1975'!$A$2:$E$42,5,FALSE)</f>
        <v>3B</v>
      </c>
      <c r="K524">
        <f>VLOOKUP($B524,'AREA DEFINITIONS, 1929-1975'!$A$2:$F$42,6,FALSE)</f>
        <v>0</v>
      </c>
      <c r="L524">
        <f t="shared" si="24"/>
        <v>0</v>
      </c>
    </row>
    <row r="525" spans="1:12" x14ac:dyDescent="0.3">
      <c r="A525">
        <f t="shared" si="22"/>
        <v>1941</v>
      </c>
      <c r="B525">
        <f t="shared" si="23"/>
        <v>38</v>
      </c>
      <c r="G525" t="str">
        <f>VLOOKUP($B525,'AREA DEFINITIONS, 1929-1975'!$A$2:$E$42,2,FALSE)</f>
        <v>3B</v>
      </c>
      <c r="H525" t="str">
        <f>VLOOKUP($B525,'AREA DEFINITIONS, 1929-1975'!$A$2:$E$42,3,FALSE)</f>
        <v>Shumagin</v>
      </c>
      <c r="I525" t="str">
        <f>VLOOKUP($B525,'AREA DEFINITIONS, 1929-1975'!$A$2:$E$42,4,FALSE)</f>
        <v>Shumagin</v>
      </c>
      <c r="J525" t="str">
        <f>VLOOKUP($B525,'AREA DEFINITIONS, 1929-1975'!$A$2:$E$42,5,FALSE)</f>
        <v>3B</v>
      </c>
      <c r="K525">
        <f>VLOOKUP($B525,'AREA DEFINITIONS, 1929-1975'!$A$2:$F$42,6,FALSE)</f>
        <v>0</v>
      </c>
      <c r="L525">
        <f t="shared" si="24"/>
        <v>0</v>
      </c>
    </row>
    <row r="526" spans="1:12" x14ac:dyDescent="0.3">
      <c r="A526">
        <f t="shared" si="22"/>
        <v>1941</v>
      </c>
      <c r="B526">
        <f t="shared" si="23"/>
        <v>39</v>
      </c>
      <c r="G526" t="str">
        <f>VLOOKUP($B526,'AREA DEFINITIONS, 1929-1975'!$A$2:$E$42,2,FALSE)</f>
        <v>3B</v>
      </c>
      <c r="H526" t="str">
        <f>VLOOKUP($B526,'AREA DEFINITIONS, 1929-1975'!$A$2:$E$42,3,FALSE)</f>
        <v>Aleutian</v>
      </c>
      <c r="I526" t="str">
        <f>VLOOKUP($B526,'AREA DEFINITIONS, 1929-1975'!$A$2:$E$42,4,FALSE)</f>
        <v>Aleutian</v>
      </c>
      <c r="J526" t="str">
        <f>VLOOKUP($B526,'AREA DEFINITIONS, 1929-1975'!$A$2:$E$42,5,FALSE)</f>
        <v>3B</v>
      </c>
      <c r="K526">
        <f>VLOOKUP($B526,'AREA DEFINITIONS, 1929-1975'!$A$2:$F$42,6,FALSE)</f>
        <v>0</v>
      </c>
      <c r="L526">
        <f t="shared" si="24"/>
        <v>0</v>
      </c>
    </row>
    <row r="527" spans="1:12" x14ac:dyDescent="0.3">
      <c r="A527">
        <f t="shared" si="22"/>
        <v>1941</v>
      </c>
      <c r="B527">
        <f t="shared" si="23"/>
        <v>40</v>
      </c>
      <c r="G527" t="str">
        <f>VLOOKUP($B527,'AREA DEFINITIONS, 1929-1975'!$A$2:$E$42,2,FALSE)</f>
        <v>3B</v>
      </c>
      <c r="H527" t="str">
        <f>VLOOKUP($B527,'AREA DEFINITIONS, 1929-1975'!$A$2:$E$42,3,FALSE)</f>
        <v>Aleutian</v>
      </c>
      <c r="I527" t="str">
        <f>VLOOKUP($B527,'AREA DEFINITIONS, 1929-1975'!$A$2:$E$42,4,FALSE)</f>
        <v>Aleutian</v>
      </c>
      <c r="J527" t="str">
        <f>VLOOKUP($B527,'AREA DEFINITIONS, 1929-1975'!$A$2:$E$42,5,FALSE)</f>
        <v>3B</v>
      </c>
      <c r="K527">
        <f>VLOOKUP($B527,'AREA DEFINITIONS, 1929-1975'!$A$2:$F$42,6,FALSE)</f>
        <v>0</v>
      </c>
      <c r="L527">
        <f t="shared" si="24"/>
        <v>0</v>
      </c>
    </row>
    <row r="528" spans="1:12" x14ac:dyDescent="0.3">
      <c r="A528">
        <f t="shared" si="22"/>
        <v>1941</v>
      </c>
      <c r="B528">
        <f t="shared" si="23"/>
        <v>41</v>
      </c>
      <c r="G528" t="str">
        <f>VLOOKUP($B528,'AREA DEFINITIONS, 1929-1975'!$A$2:$E$42,2,FALSE)</f>
        <v>3B</v>
      </c>
      <c r="H528" t="str">
        <f>VLOOKUP($B528,'AREA DEFINITIONS, 1929-1975'!$A$2:$E$42,3,FALSE)</f>
        <v>Aleutian</v>
      </c>
      <c r="I528" t="str">
        <f>VLOOKUP($B528,'AREA DEFINITIONS, 1929-1975'!$A$2:$E$42,4,FALSE)</f>
        <v>Aleutian</v>
      </c>
      <c r="J528" t="str">
        <f>VLOOKUP($B528,'AREA DEFINITIONS, 1929-1975'!$A$2:$E$42,5,FALSE)</f>
        <v>3B</v>
      </c>
      <c r="K528">
        <f>VLOOKUP($B528,'AREA DEFINITIONS, 1929-1975'!$A$2:$F$42,6,FALSE)</f>
        <v>0</v>
      </c>
      <c r="L528">
        <f t="shared" si="24"/>
        <v>0</v>
      </c>
    </row>
    <row r="529" spans="1:12" x14ac:dyDescent="0.3">
      <c r="A529">
        <f t="shared" si="22"/>
        <v>1941</v>
      </c>
      <c r="B529" t="str">
        <f t="shared" si="23"/>
        <v>42+</v>
      </c>
      <c r="G529" t="str">
        <f>VLOOKUP($B529,'AREA DEFINITIONS, 1929-1975'!$A$2:$E$42,2,FALSE)</f>
        <v>3C</v>
      </c>
      <c r="H529" t="str">
        <f>VLOOKUP($B529,'AREA DEFINITIONS, 1929-1975'!$A$2:$E$42,3,FALSE)</f>
        <v>Aleutian</v>
      </c>
      <c r="I529" t="str">
        <f>VLOOKUP($B529,'AREA DEFINITIONS, 1929-1975'!$A$2:$E$42,4,FALSE)</f>
        <v>Aleutian</v>
      </c>
      <c r="J529" t="str">
        <f>VLOOKUP($B529,'AREA DEFINITIONS, 1929-1975'!$A$2:$E$42,5,FALSE)</f>
        <v>3C</v>
      </c>
      <c r="K529">
        <f>VLOOKUP($B529,'AREA DEFINITIONS, 1929-1975'!$A$2:$F$42,6,FALSE)</f>
        <v>0</v>
      </c>
      <c r="L529">
        <f t="shared" si="24"/>
        <v>0</v>
      </c>
    </row>
    <row r="530" spans="1:12" x14ac:dyDescent="0.3">
      <c r="A530">
        <f t="shared" si="22"/>
        <v>1941</v>
      </c>
      <c r="B530" t="str">
        <f t="shared" si="23"/>
        <v>4A</v>
      </c>
      <c r="G530">
        <f>VLOOKUP($B530,'AREA DEFINITIONS, 1929-1975'!$A$2:$E$42,2,FALSE)</f>
        <v>4</v>
      </c>
      <c r="H530" t="str">
        <f>VLOOKUP($B530,'AREA DEFINITIONS, 1929-1975'!$A$2:$E$42,3,FALSE)</f>
        <v>Bering Sea</v>
      </c>
      <c r="I530" t="str">
        <f>VLOOKUP($B530,'AREA DEFINITIONS, 1929-1975'!$A$2:$E$42,4,FALSE)</f>
        <v>Bering Sea</v>
      </c>
      <c r="J530">
        <f>VLOOKUP($B530,'AREA DEFINITIONS, 1929-1975'!$A$2:$E$42,5,FALSE)</f>
        <v>4</v>
      </c>
      <c r="K530">
        <f>VLOOKUP($B530,'AREA DEFINITIONS, 1929-1975'!$A$2:$F$42,6,FALSE)</f>
        <v>0</v>
      </c>
      <c r="L530">
        <f t="shared" si="24"/>
        <v>0</v>
      </c>
    </row>
    <row r="531" spans="1:12" x14ac:dyDescent="0.3">
      <c r="A531">
        <f t="shared" si="22"/>
        <v>1941</v>
      </c>
      <c r="B531" t="str">
        <f t="shared" si="23"/>
        <v>4B</v>
      </c>
      <c r="G531">
        <f>VLOOKUP($B531,'AREA DEFINITIONS, 1929-1975'!$A$2:$E$42,2,FALSE)</f>
        <v>4</v>
      </c>
      <c r="H531" t="str">
        <f>VLOOKUP($B531,'AREA DEFINITIONS, 1929-1975'!$A$2:$E$42,3,FALSE)</f>
        <v>Bering Sea</v>
      </c>
      <c r="I531" t="str">
        <f>VLOOKUP($B531,'AREA DEFINITIONS, 1929-1975'!$A$2:$E$42,4,FALSE)</f>
        <v>Bering Sea</v>
      </c>
      <c r="J531">
        <f>VLOOKUP($B531,'AREA DEFINITIONS, 1929-1975'!$A$2:$E$42,5,FALSE)</f>
        <v>4</v>
      </c>
      <c r="K531">
        <f>VLOOKUP($B531,'AREA DEFINITIONS, 1929-1975'!$A$2:$F$42,6,FALSE)</f>
        <v>0</v>
      </c>
      <c r="L531">
        <f t="shared" si="24"/>
        <v>0</v>
      </c>
    </row>
    <row r="532" spans="1:12" x14ac:dyDescent="0.3">
      <c r="A532">
        <f t="shared" si="22"/>
        <v>1941</v>
      </c>
      <c r="B532" t="str">
        <f t="shared" si="23"/>
        <v>4C</v>
      </c>
      <c r="G532">
        <f>VLOOKUP($B532,'AREA DEFINITIONS, 1929-1975'!$A$2:$E$42,2,FALSE)</f>
        <v>4</v>
      </c>
      <c r="H532" t="str">
        <f>VLOOKUP($B532,'AREA DEFINITIONS, 1929-1975'!$A$2:$E$42,3,FALSE)</f>
        <v>Bering Sea</v>
      </c>
      <c r="I532" t="str">
        <f>VLOOKUP($B532,'AREA DEFINITIONS, 1929-1975'!$A$2:$E$42,4,FALSE)</f>
        <v>Bering Sea</v>
      </c>
      <c r="J532">
        <f>VLOOKUP($B532,'AREA DEFINITIONS, 1929-1975'!$A$2:$E$42,5,FALSE)</f>
        <v>4</v>
      </c>
      <c r="K532">
        <f>VLOOKUP($B532,'AREA DEFINITIONS, 1929-1975'!$A$2:$F$42,6,FALSE)</f>
        <v>0</v>
      </c>
      <c r="L532">
        <f t="shared" si="24"/>
        <v>0</v>
      </c>
    </row>
    <row r="533" spans="1:12" x14ac:dyDescent="0.3">
      <c r="A533">
        <f t="shared" si="22"/>
        <v>1941</v>
      </c>
      <c r="B533" t="str">
        <f t="shared" si="23"/>
        <v>4DE</v>
      </c>
      <c r="G533">
        <f>VLOOKUP($B533,'AREA DEFINITIONS, 1929-1975'!$A$2:$E$42,2,FALSE)</f>
        <v>4</v>
      </c>
      <c r="H533" t="str">
        <f>VLOOKUP($B533,'AREA DEFINITIONS, 1929-1975'!$A$2:$E$42,3,FALSE)</f>
        <v>Bering Sea</v>
      </c>
      <c r="I533" t="str">
        <f>VLOOKUP($B533,'AREA DEFINITIONS, 1929-1975'!$A$2:$E$42,4,FALSE)</f>
        <v>Bering Sea</v>
      </c>
      <c r="J533">
        <f>VLOOKUP($B533,'AREA DEFINITIONS, 1929-1975'!$A$2:$E$42,5,FALSE)</f>
        <v>4</v>
      </c>
      <c r="K533">
        <f>VLOOKUP($B533,'AREA DEFINITIONS, 1929-1975'!$A$2:$F$42,6,FALSE)</f>
        <v>0</v>
      </c>
      <c r="L533">
        <f t="shared" si="24"/>
        <v>0</v>
      </c>
    </row>
    <row r="534" spans="1:12" x14ac:dyDescent="0.3">
      <c r="A534">
        <f t="shared" si="22"/>
        <v>1941</v>
      </c>
      <c r="B534" t="str">
        <f t="shared" si="23"/>
        <v>4DW</v>
      </c>
      <c r="G534">
        <f>VLOOKUP($B534,'AREA DEFINITIONS, 1929-1975'!$A$2:$E$42,2,FALSE)</f>
        <v>4</v>
      </c>
      <c r="H534" t="str">
        <f>VLOOKUP($B534,'AREA DEFINITIONS, 1929-1975'!$A$2:$E$42,3,FALSE)</f>
        <v>Bering Sea</v>
      </c>
      <c r="I534" t="str">
        <f>VLOOKUP($B534,'AREA DEFINITIONS, 1929-1975'!$A$2:$E$42,4,FALSE)</f>
        <v>Bering Sea</v>
      </c>
      <c r="J534">
        <f>VLOOKUP($B534,'AREA DEFINITIONS, 1929-1975'!$A$2:$E$42,5,FALSE)</f>
        <v>4</v>
      </c>
      <c r="K534">
        <f>VLOOKUP($B534,'AREA DEFINITIONS, 1929-1975'!$A$2:$F$42,6,FALSE)</f>
        <v>0</v>
      </c>
      <c r="L534">
        <f t="shared" si="24"/>
        <v>0</v>
      </c>
    </row>
    <row r="535" spans="1:12" x14ac:dyDescent="0.3">
      <c r="A535">
        <f t="shared" si="22"/>
        <v>1941</v>
      </c>
      <c r="B535" t="str">
        <f t="shared" si="23"/>
        <v>4E</v>
      </c>
      <c r="G535">
        <f>VLOOKUP($B535,'AREA DEFINITIONS, 1929-1975'!$A$2:$E$42,2,FALSE)</f>
        <v>4</v>
      </c>
      <c r="H535" t="str">
        <f>VLOOKUP($B535,'AREA DEFINITIONS, 1929-1975'!$A$2:$E$42,3,FALSE)</f>
        <v>Bering Sea</v>
      </c>
      <c r="I535" t="str">
        <f>VLOOKUP($B535,'AREA DEFINITIONS, 1929-1975'!$A$2:$E$42,4,FALSE)</f>
        <v>Bering Sea</v>
      </c>
      <c r="J535">
        <f>VLOOKUP($B535,'AREA DEFINITIONS, 1929-1975'!$A$2:$E$42,5,FALSE)</f>
        <v>4</v>
      </c>
      <c r="K535">
        <f>VLOOKUP($B535,'AREA DEFINITIONS, 1929-1975'!$A$2:$F$42,6,FALSE)</f>
        <v>0</v>
      </c>
      <c r="L535">
        <f t="shared" si="24"/>
        <v>0</v>
      </c>
    </row>
    <row r="536" spans="1:12" x14ac:dyDescent="0.3">
      <c r="A536">
        <f t="shared" si="22"/>
        <v>1942</v>
      </c>
      <c r="B536" t="str">
        <f t="shared" si="23"/>
        <v>14-O</v>
      </c>
      <c r="C536">
        <v>500</v>
      </c>
      <c r="G536">
        <f>VLOOKUP($B536,'AREA DEFINITIONS, 1929-1975'!$A$2:$E$42,2,FALSE)</f>
        <v>2</v>
      </c>
      <c r="H536" t="str">
        <f>VLOOKUP($B536,'AREA DEFINITIONS, 1929-1975'!$A$2:$E$42,3,FALSE)</f>
        <v>SE Alaska</v>
      </c>
      <c r="I536" t="str">
        <f>VLOOKUP($B536,'AREA DEFINITIONS, 1929-1975'!$A$2:$E$42,4,FALSE)</f>
        <v>SE-O</v>
      </c>
      <c r="J536" t="str">
        <f>VLOOKUP($B536,'AREA DEFINITIONS, 1929-1975'!$A$2:$E$42,5,FALSE)</f>
        <v>2C</v>
      </c>
      <c r="K536">
        <f>VLOOKUP($B536,'AREA DEFINITIONS, 1929-1975'!$A$2:$F$42,6,FALSE)</f>
        <v>0</v>
      </c>
      <c r="L536">
        <f t="shared" si="24"/>
        <v>332.5</v>
      </c>
    </row>
    <row r="537" spans="1:12" x14ac:dyDescent="0.3">
      <c r="A537">
        <f t="shared" si="22"/>
        <v>1942</v>
      </c>
      <c r="B537" t="str">
        <f t="shared" si="23"/>
        <v>14-I</v>
      </c>
      <c r="C537">
        <v>541</v>
      </c>
      <c r="G537">
        <f>VLOOKUP($B537,'AREA DEFINITIONS, 1929-1975'!$A$2:$E$42,2,FALSE)</f>
        <v>2</v>
      </c>
      <c r="H537" t="str">
        <f>VLOOKUP($B537,'AREA DEFINITIONS, 1929-1975'!$A$2:$E$42,3,FALSE)</f>
        <v>SE Alaska</v>
      </c>
      <c r="I537" t="str">
        <f>VLOOKUP($B537,'AREA DEFINITIONS, 1929-1975'!$A$2:$E$42,4,FALSE)</f>
        <v>SE-I</v>
      </c>
      <c r="J537" t="str">
        <f>VLOOKUP($B537,'AREA DEFINITIONS, 1929-1975'!$A$2:$E$42,5,FALSE)</f>
        <v>2C</v>
      </c>
      <c r="K537">
        <f>VLOOKUP($B537,'AREA DEFINITIONS, 1929-1975'!$A$2:$F$42,6,FALSE)</f>
        <v>0</v>
      </c>
      <c r="L537">
        <f t="shared" si="24"/>
        <v>359.76500000000004</v>
      </c>
    </row>
    <row r="538" spans="1:12" x14ac:dyDescent="0.3">
      <c r="A538">
        <f t="shared" si="22"/>
        <v>1942</v>
      </c>
      <c r="B538" t="str">
        <f t="shared" si="23"/>
        <v>15-O</v>
      </c>
      <c r="C538">
        <v>1379</v>
      </c>
      <c r="G538">
        <f>VLOOKUP($B538,'AREA DEFINITIONS, 1929-1975'!$A$2:$E$42,2,FALSE)</f>
        <v>2</v>
      </c>
      <c r="H538" t="str">
        <f>VLOOKUP($B538,'AREA DEFINITIONS, 1929-1975'!$A$2:$E$42,3,FALSE)</f>
        <v>SE Alaska</v>
      </c>
      <c r="I538" t="str">
        <f>VLOOKUP($B538,'AREA DEFINITIONS, 1929-1975'!$A$2:$E$42,4,FALSE)</f>
        <v>SE-O</v>
      </c>
      <c r="J538" t="str">
        <f>VLOOKUP($B538,'AREA DEFINITIONS, 1929-1975'!$A$2:$E$42,5,FALSE)</f>
        <v>2C</v>
      </c>
      <c r="K538">
        <f>VLOOKUP($B538,'AREA DEFINITIONS, 1929-1975'!$A$2:$F$42,6,FALSE)</f>
        <v>0</v>
      </c>
      <c r="L538">
        <f t="shared" si="24"/>
        <v>917.03500000000008</v>
      </c>
    </row>
    <row r="539" spans="1:12" x14ac:dyDescent="0.3">
      <c r="A539">
        <f t="shared" si="22"/>
        <v>1942</v>
      </c>
      <c r="B539" t="str">
        <f t="shared" si="23"/>
        <v>15-I</v>
      </c>
      <c r="C539">
        <v>535</v>
      </c>
      <c r="G539">
        <f>VLOOKUP($B539,'AREA DEFINITIONS, 1929-1975'!$A$2:$E$42,2,FALSE)</f>
        <v>2</v>
      </c>
      <c r="H539" t="str">
        <f>VLOOKUP($B539,'AREA DEFINITIONS, 1929-1975'!$A$2:$E$42,3,FALSE)</f>
        <v>SE Alaska</v>
      </c>
      <c r="I539" t="str">
        <f>VLOOKUP($B539,'AREA DEFINITIONS, 1929-1975'!$A$2:$E$42,4,FALSE)</f>
        <v>SE-I</v>
      </c>
      <c r="J539" t="str">
        <f>VLOOKUP($B539,'AREA DEFINITIONS, 1929-1975'!$A$2:$E$42,5,FALSE)</f>
        <v>2C</v>
      </c>
      <c r="K539">
        <f>VLOOKUP($B539,'AREA DEFINITIONS, 1929-1975'!$A$2:$F$42,6,FALSE)</f>
        <v>0</v>
      </c>
      <c r="L539">
        <f t="shared" si="24"/>
        <v>355.77500000000009</v>
      </c>
    </row>
    <row r="540" spans="1:12" x14ac:dyDescent="0.3">
      <c r="A540">
        <f t="shared" si="22"/>
        <v>1942</v>
      </c>
      <c r="B540" t="str">
        <f t="shared" si="23"/>
        <v>16-O</v>
      </c>
      <c r="C540">
        <v>1016</v>
      </c>
      <c r="G540">
        <f>VLOOKUP($B540,'AREA DEFINITIONS, 1929-1975'!$A$2:$E$42,2,FALSE)</f>
        <v>2</v>
      </c>
      <c r="H540" t="str">
        <f>VLOOKUP($B540,'AREA DEFINITIONS, 1929-1975'!$A$2:$E$42,3,FALSE)</f>
        <v>SE Alaska</v>
      </c>
      <c r="I540" t="str">
        <f>VLOOKUP($B540,'AREA DEFINITIONS, 1929-1975'!$A$2:$E$42,4,FALSE)</f>
        <v>SE-O</v>
      </c>
      <c r="J540" t="str">
        <f>VLOOKUP($B540,'AREA DEFINITIONS, 1929-1975'!$A$2:$E$42,5,FALSE)</f>
        <v>2C</v>
      </c>
      <c r="K540">
        <f>VLOOKUP($B540,'AREA DEFINITIONS, 1929-1975'!$A$2:$F$42,6,FALSE)</f>
        <v>0</v>
      </c>
      <c r="L540">
        <f t="shared" si="24"/>
        <v>675.64</v>
      </c>
    </row>
    <row r="541" spans="1:12" x14ac:dyDescent="0.3">
      <c r="A541">
        <f t="shared" si="22"/>
        <v>1942</v>
      </c>
      <c r="B541" t="str">
        <f t="shared" si="23"/>
        <v>16-I</v>
      </c>
      <c r="C541">
        <v>1636</v>
      </c>
      <c r="G541">
        <f>VLOOKUP($B541,'AREA DEFINITIONS, 1929-1975'!$A$2:$E$42,2,FALSE)</f>
        <v>2</v>
      </c>
      <c r="H541" t="str">
        <f>VLOOKUP($B541,'AREA DEFINITIONS, 1929-1975'!$A$2:$E$42,3,FALSE)</f>
        <v>SE Alaska</v>
      </c>
      <c r="I541" t="str">
        <f>VLOOKUP($B541,'AREA DEFINITIONS, 1929-1975'!$A$2:$E$42,4,FALSE)</f>
        <v>SE-I</v>
      </c>
      <c r="J541" t="str">
        <f>VLOOKUP($B541,'AREA DEFINITIONS, 1929-1975'!$A$2:$E$42,5,FALSE)</f>
        <v>2C</v>
      </c>
      <c r="K541">
        <f>VLOOKUP($B541,'AREA DEFINITIONS, 1929-1975'!$A$2:$F$42,6,FALSE)</f>
        <v>0</v>
      </c>
      <c r="L541">
        <f t="shared" si="24"/>
        <v>1087.94</v>
      </c>
    </row>
    <row r="542" spans="1:12" x14ac:dyDescent="0.3">
      <c r="A542">
        <f t="shared" si="22"/>
        <v>1942</v>
      </c>
      <c r="B542" t="str">
        <f t="shared" si="23"/>
        <v>17-O</v>
      </c>
      <c r="C542">
        <v>627</v>
      </c>
      <c r="G542">
        <f>VLOOKUP($B542,'AREA DEFINITIONS, 1929-1975'!$A$2:$E$42,2,FALSE)</f>
        <v>2</v>
      </c>
      <c r="H542" t="str">
        <f>VLOOKUP($B542,'AREA DEFINITIONS, 1929-1975'!$A$2:$E$42,3,FALSE)</f>
        <v>SE Alaska</v>
      </c>
      <c r="I542" t="str">
        <f>VLOOKUP($B542,'AREA DEFINITIONS, 1929-1975'!$A$2:$E$42,4,FALSE)</f>
        <v>SE-O</v>
      </c>
      <c r="J542" t="str">
        <f>VLOOKUP($B542,'AREA DEFINITIONS, 1929-1975'!$A$2:$E$42,5,FALSE)</f>
        <v>2C</v>
      </c>
      <c r="K542">
        <f>VLOOKUP($B542,'AREA DEFINITIONS, 1929-1975'!$A$2:$F$42,6,FALSE)</f>
        <v>0</v>
      </c>
      <c r="L542">
        <f t="shared" si="24"/>
        <v>416.95500000000004</v>
      </c>
    </row>
    <row r="543" spans="1:12" x14ac:dyDescent="0.3">
      <c r="A543">
        <f t="shared" si="22"/>
        <v>1942</v>
      </c>
      <c r="B543" t="str">
        <f t="shared" si="23"/>
        <v>17-I</v>
      </c>
      <c r="C543">
        <v>616</v>
      </c>
      <c r="G543">
        <f>VLOOKUP($B543,'AREA DEFINITIONS, 1929-1975'!$A$2:$E$42,2,FALSE)</f>
        <v>2</v>
      </c>
      <c r="H543" t="str">
        <f>VLOOKUP($B543,'AREA DEFINITIONS, 1929-1975'!$A$2:$E$42,3,FALSE)</f>
        <v>SE Alaska</v>
      </c>
      <c r="I543" t="str">
        <f>VLOOKUP($B543,'AREA DEFINITIONS, 1929-1975'!$A$2:$E$42,4,FALSE)</f>
        <v>SE-I</v>
      </c>
      <c r="J543" t="str">
        <f>VLOOKUP($B543,'AREA DEFINITIONS, 1929-1975'!$A$2:$E$42,5,FALSE)</f>
        <v>2C</v>
      </c>
      <c r="K543">
        <f>VLOOKUP($B543,'AREA DEFINITIONS, 1929-1975'!$A$2:$F$42,6,FALSE)</f>
        <v>0</v>
      </c>
      <c r="L543">
        <f t="shared" si="24"/>
        <v>409.64000000000004</v>
      </c>
    </row>
    <row r="544" spans="1:12" x14ac:dyDescent="0.3">
      <c r="A544">
        <f t="shared" si="22"/>
        <v>1942</v>
      </c>
      <c r="B544" t="str">
        <f t="shared" si="23"/>
        <v>18-O</v>
      </c>
      <c r="C544">
        <v>92</v>
      </c>
      <c r="G544">
        <f>VLOOKUP($B544,'AREA DEFINITIONS, 1929-1975'!$A$2:$E$42,2,FALSE)</f>
        <v>2</v>
      </c>
      <c r="H544" t="str">
        <f>VLOOKUP($B544,'AREA DEFINITIONS, 1929-1975'!$A$2:$E$42,3,FALSE)</f>
        <v>SE Alaska</v>
      </c>
      <c r="I544" t="str">
        <f>VLOOKUP($B544,'AREA DEFINITIONS, 1929-1975'!$A$2:$E$42,4,FALSE)</f>
        <v>SE-O</v>
      </c>
      <c r="J544" t="str">
        <f>VLOOKUP($B544,'AREA DEFINITIONS, 1929-1975'!$A$2:$E$42,5,FALSE)</f>
        <v>2C</v>
      </c>
      <c r="K544">
        <f>VLOOKUP($B544,'AREA DEFINITIONS, 1929-1975'!$A$2:$F$42,6,FALSE)</f>
        <v>0</v>
      </c>
      <c r="L544">
        <f t="shared" si="24"/>
        <v>61.180000000000007</v>
      </c>
    </row>
    <row r="545" spans="1:12" x14ac:dyDescent="0.3">
      <c r="A545">
        <f t="shared" si="22"/>
        <v>1942</v>
      </c>
      <c r="B545" t="str">
        <f t="shared" si="23"/>
        <v>18-I</v>
      </c>
      <c r="C545">
        <v>1406</v>
      </c>
      <c r="G545">
        <f>VLOOKUP($B545,'AREA DEFINITIONS, 1929-1975'!$A$2:$E$42,2,FALSE)</f>
        <v>2</v>
      </c>
      <c r="H545" t="str">
        <f>VLOOKUP($B545,'AREA DEFINITIONS, 1929-1975'!$A$2:$E$42,3,FALSE)</f>
        <v>SE Alaska</v>
      </c>
      <c r="I545" t="str">
        <f>VLOOKUP($B545,'AREA DEFINITIONS, 1929-1975'!$A$2:$E$42,4,FALSE)</f>
        <v>SE-I</v>
      </c>
      <c r="J545" t="str">
        <f>VLOOKUP($B545,'AREA DEFINITIONS, 1929-1975'!$A$2:$E$42,5,FALSE)</f>
        <v>2C</v>
      </c>
      <c r="K545">
        <f>VLOOKUP($B545,'AREA DEFINITIONS, 1929-1975'!$A$2:$F$42,6,FALSE)</f>
        <v>0</v>
      </c>
      <c r="L545">
        <f t="shared" si="24"/>
        <v>934.99</v>
      </c>
    </row>
    <row r="546" spans="1:12" x14ac:dyDescent="0.3">
      <c r="A546">
        <f t="shared" si="22"/>
        <v>1942</v>
      </c>
      <c r="B546" t="str">
        <f t="shared" si="23"/>
        <v>18W</v>
      </c>
      <c r="C546">
        <v>1318</v>
      </c>
      <c r="G546" t="str">
        <f>VLOOKUP($B546,'AREA DEFINITIONS, 1929-1975'!$A$2:$E$42,2,FALSE)</f>
        <v>3A</v>
      </c>
      <c r="H546" t="str">
        <f>VLOOKUP($B546,'AREA DEFINITIONS, 1929-1975'!$A$2:$E$42,3,FALSE)</f>
        <v>Yakutat</v>
      </c>
      <c r="I546" t="str">
        <f>VLOOKUP($B546,'AREA DEFINITIONS, 1929-1975'!$A$2:$E$42,4,FALSE)</f>
        <v>Yakutat</v>
      </c>
      <c r="J546" t="str">
        <f>VLOOKUP($B546,'AREA DEFINITIONS, 1929-1975'!$A$2:$E$42,5,FALSE)</f>
        <v>3A</v>
      </c>
      <c r="K546">
        <f>VLOOKUP($B546,'AREA DEFINITIONS, 1929-1975'!$A$2:$F$42,6,FALSE)</f>
        <v>0</v>
      </c>
      <c r="L546">
        <f t="shared" si="24"/>
        <v>876.47</v>
      </c>
    </row>
    <row r="547" spans="1:12" x14ac:dyDescent="0.3">
      <c r="A547">
        <f t="shared" si="22"/>
        <v>1942</v>
      </c>
      <c r="B547">
        <f t="shared" si="23"/>
        <v>19</v>
      </c>
      <c r="C547">
        <v>1301</v>
      </c>
      <c r="G547" t="str">
        <f>VLOOKUP($B547,'AREA DEFINITIONS, 1929-1975'!$A$2:$E$42,2,FALSE)</f>
        <v>3A</v>
      </c>
      <c r="H547" t="str">
        <f>VLOOKUP($B547,'AREA DEFINITIONS, 1929-1975'!$A$2:$E$42,3,FALSE)</f>
        <v>Yakutat</v>
      </c>
      <c r="I547" t="str">
        <f>VLOOKUP($B547,'AREA DEFINITIONS, 1929-1975'!$A$2:$E$42,4,FALSE)</f>
        <v>Yakutat</v>
      </c>
      <c r="J547" t="str">
        <f>VLOOKUP($B547,'AREA DEFINITIONS, 1929-1975'!$A$2:$E$42,5,FALSE)</f>
        <v>3A</v>
      </c>
      <c r="K547">
        <f>VLOOKUP($B547,'AREA DEFINITIONS, 1929-1975'!$A$2:$F$42,6,FALSE)</f>
        <v>0</v>
      </c>
      <c r="L547">
        <f t="shared" si="24"/>
        <v>865.16500000000019</v>
      </c>
    </row>
    <row r="548" spans="1:12" x14ac:dyDescent="0.3">
      <c r="A548">
        <f t="shared" si="22"/>
        <v>1942</v>
      </c>
      <c r="B548">
        <f t="shared" si="23"/>
        <v>20</v>
      </c>
      <c r="C548">
        <v>1433</v>
      </c>
      <c r="G548" t="str">
        <f>VLOOKUP($B548,'AREA DEFINITIONS, 1929-1975'!$A$2:$E$42,2,FALSE)</f>
        <v>3A</v>
      </c>
      <c r="H548" t="str">
        <f>VLOOKUP($B548,'AREA DEFINITIONS, 1929-1975'!$A$2:$E$42,3,FALSE)</f>
        <v>Yakutat</v>
      </c>
      <c r="I548" t="str">
        <f>VLOOKUP($B548,'AREA DEFINITIONS, 1929-1975'!$A$2:$E$42,4,FALSE)</f>
        <v>Yakutat</v>
      </c>
      <c r="J548" t="str">
        <f>VLOOKUP($B548,'AREA DEFINITIONS, 1929-1975'!$A$2:$E$42,5,FALSE)</f>
        <v>3A</v>
      </c>
      <c r="K548">
        <f>VLOOKUP($B548,'AREA DEFINITIONS, 1929-1975'!$A$2:$F$42,6,FALSE)</f>
        <v>0</v>
      </c>
      <c r="L548">
        <f t="shared" si="24"/>
        <v>952.94500000000005</v>
      </c>
    </row>
    <row r="549" spans="1:12" x14ac:dyDescent="0.3">
      <c r="A549">
        <f t="shared" si="22"/>
        <v>1942</v>
      </c>
      <c r="B549">
        <f t="shared" si="23"/>
        <v>21</v>
      </c>
      <c r="C549">
        <v>564</v>
      </c>
      <c r="G549" t="str">
        <f>VLOOKUP($B549,'AREA DEFINITIONS, 1929-1975'!$A$2:$E$42,2,FALSE)</f>
        <v>3A</v>
      </c>
      <c r="H549" t="str">
        <f>VLOOKUP($B549,'AREA DEFINITIONS, 1929-1975'!$A$2:$E$42,3,FALSE)</f>
        <v>Yakutat</v>
      </c>
      <c r="I549" t="str">
        <f>VLOOKUP($B549,'AREA DEFINITIONS, 1929-1975'!$A$2:$E$42,4,FALSE)</f>
        <v>Yakutat</v>
      </c>
      <c r="J549" t="str">
        <f>VLOOKUP($B549,'AREA DEFINITIONS, 1929-1975'!$A$2:$E$42,5,FALSE)</f>
        <v>3A</v>
      </c>
      <c r="K549">
        <f>VLOOKUP($B549,'AREA DEFINITIONS, 1929-1975'!$A$2:$F$42,6,FALSE)</f>
        <v>0</v>
      </c>
      <c r="L549">
        <f t="shared" si="24"/>
        <v>375.06</v>
      </c>
    </row>
    <row r="550" spans="1:12" x14ac:dyDescent="0.3">
      <c r="A550">
        <f t="shared" si="22"/>
        <v>1942</v>
      </c>
      <c r="B550">
        <f t="shared" si="23"/>
        <v>22</v>
      </c>
      <c r="C550">
        <v>535</v>
      </c>
      <c r="G550" t="str">
        <f>VLOOKUP($B550,'AREA DEFINITIONS, 1929-1975'!$A$2:$E$42,2,FALSE)</f>
        <v>3A</v>
      </c>
      <c r="H550" t="str">
        <f>VLOOKUP($B550,'AREA DEFINITIONS, 1929-1975'!$A$2:$E$42,3,FALSE)</f>
        <v>Yakutat</v>
      </c>
      <c r="I550" t="str">
        <f>VLOOKUP($B550,'AREA DEFINITIONS, 1929-1975'!$A$2:$E$42,4,FALSE)</f>
        <v>Yakutat</v>
      </c>
      <c r="J550" t="str">
        <f>VLOOKUP($B550,'AREA DEFINITIONS, 1929-1975'!$A$2:$E$42,5,FALSE)</f>
        <v>3A</v>
      </c>
      <c r="K550">
        <f>VLOOKUP($B550,'AREA DEFINITIONS, 1929-1975'!$A$2:$F$42,6,FALSE)</f>
        <v>0</v>
      </c>
      <c r="L550">
        <f t="shared" si="24"/>
        <v>355.77500000000009</v>
      </c>
    </row>
    <row r="551" spans="1:12" x14ac:dyDescent="0.3">
      <c r="A551">
        <f t="shared" si="22"/>
        <v>1942</v>
      </c>
      <c r="B551">
        <f t="shared" si="23"/>
        <v>23</v>
      </c>
      <c r="C551">
        <v>249</v>
      </c>
      <c r="G551" t="str">
        <f>VLOOKUP($B551,'AREA DEFINITIONS, 1929-1975'!$A$2:$E$42,2,FALSE)</f>
        <v>3A</v>
      </c>
      <c r="H551" t="str">
        <f>VLOOKUP($B551,'AREA DEFINITIONS, 1929-1975'!$A$2:$E$42,3,FALSE)</f>
        <v>Yakutat</v>
      </c>
      <c r="I551" t="str">
        <f>VLOOKUP($B551,'AREA DEFINITIONS, 1929-1975'!$A$2:$E$42,4,FALSE)</f>
        <v>Yakutat</v>
      </c>
      <c r="J551" t="str">
        <f>VLOOKUP($B551,'AREA DEFINITIONS, 1929-1975'!$A$2:$E$42,5,FALSE)</f>
        <v>3A</v>
      </c>
      <c r="K551" t="str">
        <f>VLOOKUP($B551,'AREA DEFINITIONS, 1929-1975'!$A$2:$F$42,6,FALSE)</f>
        <v>POW</v>
      </c>
      <c r="L551">
        <f t="shared" si="24"/>
        <v>165.58500000000001</v>
      </c>
    </row>
    <row r="552" spans="1:12" x14ac:dyDescent="0.3">
      <c r="A552">
        <f t="shared" si="22"/>
        <v>1942</v>
      </c>
      <c r="B552">
        <f t="shared" si="23"/>
        <v>24</v>
      </c>
      <c r="C552">
        <v>1847</v>
      </c>
      <c r="G552" t="str">
        <f>VLOOKUP($B552,'AREA DEFINITIONS, 1929-1975'!$A$2:$E$42,2,FALSE)</f>
        <v>3A</v>
      </c>
      <c r="H552" t="str">
        <f>VLOOKUP($B552,'AREA DEFINITIONS, 1929-1975'!$A$2:$E$42,3,FALSE)</f>
        <v>Kodiak</v>
      </c>
      <c r="I552" t="str">
        <f>VLOOKUP($B552,'AREA DEFINITIONS, 1929-1975'!$A$2:$E$42,4,FALSE)</f>
        <v>Kodiak</v>
      </c>
      <c r="J552" t="str">
        <f>VLOOKUP($B552,'AREA DEFINITIONS, 1929-1975'!$A$2:$E$42,5,FALSE)</f>
        <v>3A</v>
      </c>
      <c r="K552" t="str">
        <f>VLOOKUP($B552,'AREA DEFINITIONS, 1929-1975'!$A$2:$F$42,6,FALSE)</f>
        <v>POW</v>
      </c>
      <c r="L552">
        <f t="shared" si="24"/>
        <v>1228.2550000000001</v>
      </c>
    </row>
    <row r="553" spans="1:12" x14ac:dyDescent="0.3">
      <c r="A553">
        <f t="shared" si="22"/>
        <v>1942</v>
      </c>
      <c r="B553">
        <f t="shared" si="23"/>
        <v>25</v>
      </c>
      <c r="C553">
        <v>4536</v>
      </c>
      <c r="G553" t="str">
        <f>VLOOKUP($B553,'AREA DEFINITIONS, 1929-1975'!$A$2:$E$42,2,FALSE)</f>
        <v>3A</v>
      </c>
      <c r="H553" t="str">
        <f>VLOOKUP($B553,'AREA DEFINITIONS, 1929-1975'!$A$2:$E$42,3,FALSE)</f>
        <v>Kodiak</v>
      </c>
      <c r="I553" t="str">
        <f>VLOOKUP($B553,'AREA DEFINITIONS, 1929-1975'!$A$2:$E$42,4,FALSE)</f>
        <v>Kodiak</v>
      </c>
      <c r="J553" t="str">
        <f>VLOOKUP($B553,'AREA DEFINITIONS, 1929-1975'!$A$2:$E$42,5,FALSE)</f>
        <v>3A</v>
      </c>
      <c r="K553">
        <f>VLOOKUP($B553,'AREA DEFINITIONS, 1929-1975'!$A$2:$F$42,6,FALSE)</f>
        <v>0</v>
      </c>
      <c r="L553">
        <f t="shared" si="24"/>
        <v>3016.44</v>
      </c>
    </row>
    <row r="554" spans="1:12" x14ac:dyDescent="0.3">
      <c r="A554">
        <f t="shared" si="22"/>
        <v>1942</v>
      </c>
      <c r="B554">
        <f t="shared" si="23"/>
        <v>26</v>
      </c>
      <c r="C554">
        <v>3772</v>
      </c>
      <c r="G554" t="str">
        <f>VLOOKUP($B554,'AREA DEFINITIONS, 1929-1975'!$A$2:$E$42,2,FALSE)</f>
        <v>3A</v>
      </c>
      <c r="H554" t="str">
        <f>VLOOKUP($B554,'AREA DEFINITIONS, 1929-1975'!$A$2:$E$42,3,FALSE)</f>
        <v>Kodiak</v>
      </c>
      <c r="I554" t="str">
        <f>VLOOKUP($B554,'AREA DEFINITIONS, 1929-1975'!$A$2:$E$42,4,FALSE)</f>
        <v>Kodiak</v>
      </c>
      <c r="J554" t="str">
        <f>VLOOKUP($B554,'AREA DEFINITIONS, 1929-1975'!$A$2:$E$42,5,FALSE)</f>
        <v>3A</v>
      </c>
      <c r="K554">
        <f>VLOOKUP($B554,'AREA DEFINITIONS, 1929-1975'!$A$2:$F$42,6,FALSE)</f>
        <v>0</v>
      </c>
      <c r="L554">
        <f t="shared" si="24"/>
        <v>2508.38</v>
      </c>
    </row>
    <row r="555" spans="1:12" x14ac:dyDescent="0.3">
      <c r="A555">
        <f t="shared" si="22"/>
        <v>1942</v>
      </c>
      <c r="B555">
        <f t="shared" si="23"/>
        <v>27</v>
      </c>
      <c r="C555">
        <v>2701</v>
      </c>
      <c r="G555" t="str">
        <f>VLOOKUP($B555,'AREA DEFINITIONS, 1929-1975'!$A$2:$E$42,2,FALSE)</f>
        <v>3A</v>
      </c>
      <c r="H555" t="str">
        <f>VLOOKUP($B555,'AREA DEFINITIONS, 1929-1975'!$A$2:$E$42,3,FALSE)</f>
        <v>Kodiak</v>
      </c>
      <c r="I555" t="str">
        <f>VLOOKUP($B555,'AREA DEFINITIONS, 1929-1975'!$A$2:$E$42,4,FALSE)</f>
        <v>Kodiak</v>
      </c>
      <c r="J555" t="str">
        <f>VLOOKUP($B555,'AREA DEFINITIONS, 1929-1975'!$A$2:$E$42,5,FALSE)</f>
        <v>3A</v>
      </c>
      <c r="K555">
        <f>VLOOKUP($B555,'AREA DEFINITIONS, 1929-1975'!$A$2:$F$42,6,FALSE)</f>
        <v>0</v>
      </c>
      <c r="L555">
        <f t="shared" si="24"/>
        <v>1796.1650000000002</v>
      </c>
    </row>
    <row r="556" spans="1:12" x14ac:dyDescent="0.3">
      <c r="A556">
        <f t="shared" si="22"/>
        <v>1942</v>
      </c>
      <c r="B556">
        <f t="shared" si="23"/>
        <v>28</v>
      </c>
      <c r="C556">
        <v>3240</v>
      </c>
      <c r="G556" t="str">
        <f>VLOOKUP($B556,'AREA DEFINITIONS, 1929-1975'!$A$2:$E$42,2,FALSE)</f>
        <v>3A</v>
      </c>
      <c r="H556" t="str">
        <f>VLOOKUP($B556,'AREA DEFINITIONS, 1929-1975'!$A$2:$E$42,3,FALSE)</f>
        <v>Kodiak</v>
      </c>
      <c r="I556" t="str">
        <f>VLOOKUP($B556,'AREA DEFINITIONS, 1929-1975'!$A$2:$E$42,4,FALSE)</f>
        <v>Kodiak</v>
      </c>
      <c r="J556" t="str">
        <f>VLOOKUP($B556,'AREA DEFINITIONS, 1929-1975'!$A$2:$E$42,5,FALSE)</f>
        <v>3A</v>
      </c>
      <c r="K556">
        <f>VLOOKUP($B556,'AREA DEFINITIONS, 1929-1975'!$A$2:$F$42,6,FALSE)</f>
        <v>0</v>
      </c>
      <c r="L556">
        <f t="shared" si="24"/>
        <v>2154.6</v>
      </c>
    </row>
    <row r="557" spans="1:12" x14ac:dyDescent="0.3">
      <c r="A557">
        <f t="shared" ref="A557:A620" si="25">A516+1</f>
        <v>1942</v>
      </c>
      <c r="B557">
        <f t="shared" ref="B557:B620" si="26">B516</f>
        <v>29</v>
      </c>
      <c r="C557">
        <v>3731</v>
      </c>
      <c r="G557" t="str">
        <f>VLOOKUP($B557,'AREA DEFINITIONS, 1929-1975'!$A$2:$E$42,2,FALSE)</f>
        <v>3A</v>
      </c>
      <c r="H557" t="str">
        <f>VLOOKUP($B557,'AREA DEFINITIONS, 1929-1975'!$A$2:$E$42,3,FALSE)</f>
        <v>Chirikof</v>
      </c>
      <c r="I557" t="str">
        <f>VLOOKUP($B557,'AREA DEFINITIONS, 1929-1975'!$A$2:$E$42,4,FALSE)</f>
        <v>Chirikof</v>
      </c>
      <c r="J557" t="str">
        <f>VLOOKUP($B557,'AREA DEFINITIONS, 1929-1975'!$A$2:$E$42,5,FALSE)</f>
        <v>3A</v>
      </c>
      <c r="K557">
        <f>VLOOKUP($B557,'AREA DEFINITIONS, 1929-1975'!$A$2:$F$42,6,FALSE)</f>
        <v>0</v>
      </c>
      <c r="L557">
        <f t="shared" si="24"/>
        <v>2481.1150000000007</v>
      </c>
    </row>
    <row r="558" spans="1:12" x14ac:dyDescent="0.3">
      <c r="A558">
        <f t="shared" si="25"/>
        <v>1942</v>
      </c>
      <c r="B558">
        <f t="shared" si="26"/>
        <v>30</v>
      </c>
      <c r="C558">
        <v>1344</v>
      </c>
      <c r="G558" t="str">
        <f>VLOOKUP($B558,'AREA DEFINITIONS, 1929-1975'!$A$2:$E$42,2,FALSE)</f>
        <v>3A</v>
      </c>
      <c r="H558" t="str">
        <f>VLOOKUP($B558,'AREA DEFINITIONS, 1929-1975'!$A$2:$E$42,3,FALSE)</f>
        <v>Chirikof</v>
      </c>
      <c r="I558" t="str">
        <f>VLOOKUP($B558,'AREA DEFINITIONS, 1929-1975'!$A$2:$E$42,4,FALSE)</f>
        <v>Chirikof</v>
      </c>
      <c r="J558" t="str">
        <f>VLOOKUP($B558,'AREA DEFINITIONS, 1929-1975'!$A$2:$E$42,5,FALSE)</f>
        <v>3A</v>
      </c>
      <c r="K558">
        <f>VLOOKUP($B558,'AREA DEFINITIONS, 1929-1975'!$A$2:$F$42,6,FALSE)</f>
        <v>0</v>
      </c>
      <c r="L558">
        <f t="shared" si="24"/>
        <v>893.76</v>
      </c>
    </row>
    <row r="559" spans="1:12" x14ac:dyDescent="0.3">
      <c r="A559">
        <f t="shared" si="25"/>
        <v>1942</v>
      </c>
      <c r="B559">
        <f t="shared" si="26"/>
        <v>31</v>
      </c>
      <c r="C559">
        <v>336</v>
      </c>
      <c r="G559" t="str">
        <f>VLOOKUP($B559,'AREA DEFINITIONS, 1929-1975'!$A$2:$E$42,2,FALSE)</f>
        <v>3A</v>
      </c>
      <c r="H559" t="str">
        <f>VLOOKUP($B559,'AREA DEFINITIONS, 1929-1975'!$A$2:$E$42,3,FALSE)</f>
        <v>Chirikof</v>
      </c>
      <c r="I559" t="str">
        <f>VLOOKUP($B559,'AREA DEFINITIONS, 1929-1975'!$A$2:$E$42,4,FALSE)</f>
        <v>Chirikof</v>
      </c>
      <c r="J559" t="str">
        <f>VLOOKUP($B559,'AREA DEFINITIONS, 1929-1975'!$A$2:$E$42,5,FALSE)</f>
        <v>3A</v>
      </c>
      <c r="K559">
        <f>VLOOKUP($B559,'AREA DEFINITIONS, 1929-1975'!$A$2:$F$42,6,FALSE)</f>
        <v>0</v>
      </c>
      <c r="L559">
        <f t="shared" si="24"/>
        <v>223.44</v>
      </c>
    </row>
    <row r="560" spans="1:12" x14ac:dyDescent="0.3">
      <c r="A560">
        <f t="shared" si="25"/>
        <v>1942</v>
      </c>
      <c r="B560">
        <f t="shared" si="26"/>
        <v>32</v>
      </c>
      <c r="C560">
        <v>47</v>
      </c>
      <c r="G560" t="str">
        <f>VLOOKUP($B560,'AREA DEFINITIONS, 1929-1975'!$A$2:$E$42,2,FALSE)</f>
        <v>3B</v>
      </c>
      <c r="H560" t="str">
        <f>VLOOKUP($B560,'AREA DEFINITIONS, 1929-1975'!$A$2:$E$42,3,FALSE)</f>
        <v>Shumagin</v>
      </c>
      <c r="I560" t="str">
        <f>VLOOKUP($B560,'AREA DEFINITIONS, 1929-1975'!$A$2:$E$42,4,FALSE)</f>
        <v>Shumagin</v>
      </c>
      <c r="J560" t="str">
        <f>VLOOKUP($B560,'AREA DEFINITIONS, 1929-1975'!$A$2:$E$42,5,FALSE)</f>
        <v>3B</v>
      </c>
      <c r="K560">
        <f>VLOOKUP($B560,'AREA DEFINITIONS, 1929-1975'!$A$2:$F$42,6,FALSE)</f>
        <v>0</v>
      </c>
      <c r="L560">
        <f t="shared" si="24"/>
        <v>31.255000000000003</v>
      </c>
    </row>
    <row r="561" spans="1:12" x14ac:dyDescent="0.3">
      <c r="A561">
        <f t="shared" si="25"/>
        <v>1942</v>
      </c>
      <c r="B561">
        <f t="shared" si="26"/>
        <v>33</v>
      </c>
      <c r="G561" t="str">
        <f>VLOOKUP($B561,'AREA DEFINITIONS, 1929-1975'!$A$2:$E$42,2,FALSE)</f>
        <v>3B</v>
      </c>
      <c r="H561" t="str">
        <f>VLOOKUP($B561,'AREA DEFINITIONS, 1929-1975'!$A$2:$E$42,3,FALSE)</f>
        <v>Shumagin</v>
      </c>
      <c r="I561" t="str">
        <f>VLOOKUP($B561,'AREA DEFINITIONS, 1929-1975'!$A$2:$E$42,4,FALSE)</f>
        <v>Shumagin</v>
      </c>
      <c r="J561" t="str">
        <f>VLOOKUP($B561,'AREA DEFINITIONS, 1929-1975'!$A$2:$E$42,5,FALSE)</f>
        <v>3B</v>
      </c>
      <c r="K561">
        <f>VLOOKUP($B561,'AREA DEFINITIONS, 1929-1975'!$A$2:$F$42,6,FALSE)</f>
        <v>0</v>
      </c>
      <c r="L561">
        <f t="shared" si="24"/>
        <v>0</v>
      </c>
    </row>
    <row r="562" spans="1:12" x14ac:dyDescent="0.3">
      <c r="A562">
        <f t="shared" si="25"/>
        <v>1942</v>
      </c>
      <c r="B562">
        <f t="shared" si="26"/>
        <v>34</v>
      </c>
      <c r="G562" t="str">
        <f>VLOOKUP($B562,'AREA DEFINITIONS, 1929-1975'!$A$2:$E$42,2,FALSE)</f>
        <v>3B</v>
      </c>
      <c r="H562" t="str">
        <f>VLOOKUP($B562,'AREA DEFINITIONS, 1929-1975'!$A$2:$E$42,3,FALSE)</f>
        <v>Shumagin</v>
      </c>
      <c r="I562" t="str">
        <f>VLOOKUP($B562,'AREA DEFINITIONS, 1929-1975'!$A$2:$E$42,4,FALSE)</f>
        <v>Shumagin</v>
      </c>
      <c r="J562" t="str">
        <f>VLOOKUP($B562,'AREA DEFINITIONS, 1929-1975'!$A$2:$E$42,5,FALSE)</f>
        <v>3B</v>
      </c>
      <c r="K562">
        <f>VLOOKUP($B562,'AREA DEFINITIONS, 1929-1975'!$A$2:$F$42,6,FALSE)</f>
        <v>0</v>
      </c>
      <c r="L562">
        <f t="shared" si="24"/>
        <v>0</v>
      </c>
    </row>
    <row r="563" spans="1:12" x14ac:dyDescent="0.3">
      <c r="A563">
        <f t="shared" si="25"/>
        <v>1942</v>
      </c>
      <c r="B563">
        <f t="shared" si="26"/>
        <v>35</v>
      </c>
      <c r="G563" t="str">
        <f>VLOOKUP($B563,'AREA DEFINITIONS, 1929-1975'!$A$2:$E$42,2,FALSE)</f>
        <v>3B</v>
      </c>
      <c r="H563" t="str">
        <f>VLOOKUP($B563,'AREA DEFINITIONS, 1929-1975'!$A$2:$E$42,3,FALSE)</f>
        <v>Shumagin</v>
      </c>
      <c r="I563" t="str">
        <f>VLOOKUP($B563,'AREA DEFINITIONS, 1929-1975'!$A$2:$E$42,4,FALSE)</f>
        <v>Shumagin</v>
      </c>
      <c r="J563" t="str">
        <f>VLOOKUP($B563,'AREA DEFINITIONS, 1929-1975'!$A$2:$E$42,5,FALSE)</f>
        <v>3B</v>
      </c>
      <c r="K563">
        <f>VLOOKUP($B563,'AREA DEFINITIONS, 1929-1975'!$A$2:$F$42,6,FALSE)</f>
        <v>0</v>
      </c>
      <c r="L563">
        <f t="shared" si="24"/>
        <v>0</v>
      </c>
    </row>
    <row r="564" spans="1:12" x14ac:dyDescent="0.3">
      <c r="A564">
        <f t="shared" si="25"/>
        <v>1942</v>
      </c>
      <c r="B564">
        <f t="shared" si="26"/>
        <v>36</v>
      </c>
      <c r="G564" t="str">
        <f>VLOOKUP($B564,'AREA DEFINITIONS, 1929-1975'!$A$2:$E$42,2,FALSE)</f>
        <v>3B</v>
      </c>
      <c r="H564" t="str">
        <f>VLOOKUP($B564,'AREA DEFINITIONS, 1929-1975'!$A$2:$E$42,3,FALSE)</f>
        <v>Shumagin</v>
      </c>
      <c r="I564" t="str">
        <f>VLOOKUP($B564,'AREA DEFINITIONS, 1929-1975'!$A$2:$E$42,4,FALSE)</f>
        <v>Shumagin</v>
      </c>
      <c r="J564" t="str">
        <f>VLOOKUP($B564,'AREA DEFINITIONS, 1929-1975'!$A$2:$E$42,5,FALSE)</f>
        <v>3B</v>
      </c>
      <c r="K564">
        <f>VLOOKUP($B564,'AREA DEFINITIONS, 1929-1975'!$A$2:$F$42,6,FALSE)</f>
        <v>0</v>
      </c>
      <c r="L564">
        <f t="shared" si="24"/>
        <v>0</v>
      </c>
    </row>
    <row r="565" spans="1:12" x14ac:dyDescent="0.3">
      <c r="A565">
        <f t="shared" si="25"/>
        <v>1942</v>
      </c>
      <c r="B565">
        <f t="shared" si="26"/>
        <v>37</v>
      </c>
      <c r="G565" t="str">
        <f>VLOOKUP($B565,'AREA DEFINITIONS, 1929-1975'!$A$2:$E$42,2,FALSE)</f>
        <v>3B</v>
      </c>
      <c r="H565" t="str">
        <f>VLOOKUP($B565,'AREA DEFINITIONS, 1929-1975'!$A$2:$E$42,3,FALSE)</f>
        <v>Shumagin</v>
      </c>
      <c r="I565" t="str">
        <f>VLOOKUP($B565,'AREA DEFINITIONS, 1929-1975'!$A$2:$E$42,4,FALSE)</f>
        <v>Shumagin</v>
      </c>
      <c r="J565" t="str">
        <f>VLOOKUP($B565,'AREA DEFINITIONS, 1929-1975'!$A$2:$E$42,5,FALSE)</f>
        <v>3B</v>
      </c>
      <c r="K565">
        <f>VLOOKUP($B565,'AREA DEFINITIONS, 1929-1975'!$A$2:$F$42,6,FALSE)</f>
        <v>0</v>
      </c>
      <c r="L565">
        <f t="shared" si="24"/>
        <v>0</v>
      </c>
    </row>
    <row r="566" spans="1:12" x14ac:dyDescent="0.3">
      <c r="A566">
        <f t="shared" si="25"/>
        <v>1942</v>
      </c>
      <c r="B566">
        <f t="shared" si="26"/>
        <v>38</v>
      </c>
      <c r="G566" t="str">
        <f>VLOOKUP($B566,'AREA DEFINITIONS, 1929-1975'!$A$2:$E$42,2,FALSE)</f>
        <v>3B</v>
      </c>
      <c r="H566" t="str">
        <f>VLOOKUP($B566,'AREA DEFINITIONS, 1929-1975'!$A$2:$E$42,3,FALSE)</f>
        <v>Shumagin</v>
      </c>
      <c r="I566" t="str">
        <f>VLOOKUP($B566,'AREA DEFINITIONS, 1929-1975'!$A$2:$E$42,4,FALSE)</f>
        <v>Shumagin</v>
      </c>
      <c r="J566" t="str">
        <f>VLOOKUP($B566,'AREA DEFINITIONS, 1929-1975'!$A$2:$E$42,5,FALSE)</f>
        <v>3B</v>
      </c>
      <c r="K566">
        <f>VLOOKUP($B566,'AREA DEFINITIONS, 1929-1975'!$A$2:$F$42,6,FALSE)</f>
        <v>0</v>
      </c>
      <c r="L566">
        <f t="shared" si="24"/>
        <v>0</v>
      </c>
    </row>
    <row r="567" spans="1:12" x14ac:dyDescent="0.3">
      <c r="A567">
        <f t="shared" si="25"/>
        <v>1942</v>
      </c>
      <c r="B567">
        <f t="shared" si="26"/>
        <v>39</v>
      </c>
      <c r="G567" t="str">
        <f>VLOOKUP($B567,'AREA DEFINITIONS, 1929-1975'!$A$2:$E$42,2,FALSE)</f>
        <v>3B</v>
      </c>
      <c r="H567" t="str">
        <f>VLOOKUP($B567,'AREA DEFINITIONS, 1929-1975'!$A$2:$E$42,3,FALSE)</f>
        <v>Aleutian</v>
      </c>
      <c r="I567" t="str">
        <f>VLOOKUP($B567,'AREA DEFINITIONS, 1929-1975'!$A$2:$E$42,4,FALSE)</f>
        <v>Aleutian</v>
      </c>
      <c r="J567" t="str">
        <f>VLOOKUP($B567,'AREA DEFINITIONS, 1929-1975'!$A$2:$E$42,5,FALSE)</f>
        <v>3B</v>
      </c>
      <c r="K567">
        <f>VLOOKUP($B567,'AREA DEFINITIONS, 1929-1975'!$A$2:$F$42,6,FALSE)</f>
        <v>0</v>
      </c>
      <c r="L567">
        <f t="shared" si="24"/>
        <v>0</v>
      </c>
    </row>
    <row r="568" spans="1:12" x14ac:dyDescent="0.3">
      <c r="A568">
        <f t="shared" si="25"/>
        <v>1942</v>
      </c>
      <c r="B568">
        <f t="shared" si="26"/>
        <v>40</v>
      </c>
      <c r="G568" t="str">
        <f>VLOOKUP($B568,'AREA DEFINITIONS, 1929-1975'!$A$2:$E$42,2,FALSE)</f>
        <v>3B</v>
      </c>
      <c r="H568" t="str">
        <f>VLOOKUP($B568,'AREA DEFINITIONS, 1929-1975'!$A$2:$E$42,3,FALSE)</f>
        <v>Aleutian</v>
      </c>
      <c r="I568" t="str">
        <f>VLOOKUP($B568,'AREA DEFINITIONS, 1929-1975'!$A$2:$E$42,4,FALSE)</f>
        <v>Aleutian</v>
      </c>
      <c r="J568" t="str">
        <f>VLOOKUP($B568,'AREA DEFINITIONS, 1929-1975'!$A$2:$E$42,5,FALSE)</f>
        <v>3B</v>
      </c>
      <c r="K568">
        <f>VLOOKUP($B568,'AREA DEFINITIONS, 1929-1975'!$A$2:$F$42,6,FALSE)</f>
        <v>0</v>
      </c>
      <c r="L568">
        <f t="shared" si="24"/>
        <v>0</v>
      </c>
    </row>
    <row r="569" spans="1:12" x14ac:dyDescent="0.3">
      <c r="A569">
        <f t="shared" si="25"/>
        <v>1942</v>
      </c>
      <c r="B569">
        <f t="shared" si="26"/>
        <v>41</v>
      </c>
      <c r="G569" t="str">
        <f>VLOOKUP($B569,'AREA DEFINITIONS, 1929-1975'!$A$2:$E$42,2,FALSE)</f>
        <v>3B</v>
      </c>
      <c r="H569" t="str">
        <f>VLOOKUP($B569,'AREA DEFINITIONS, 1929-1975'!$A$2:$E$42,3,FALSE)</f>
        <v>Aleutian</v>
      </c>
      <c r="I569" t="str">
        <f>VLOOKUP($B569,'AREA DEFINITIONS, 1929-1975'!$A$2:$E$42,4,FALSE)</f>
        <v>Aleutian</v>
      </c>
      <c r="J569" t="str">
        <f>VLOOKUP($B569,'AREA DEFINITIONS, 1929-1975'!$A$2:$E$42,5,FALSE)</f>
        <v>3B</v>
      </c>
      <c r="K569">
        <f>VLOOKUP($B569,'AREA DEFINITIONS, 1929-1975'!$A$2:$F$42,6,FALSE)</f>
        <v>0</v>
      </c>
      <c r="L569">
        <f t="shared" si="24"/>
        <v>0</v>
      </c>
    </row>
    <row r="570" spans="1:12" x14ac:dyDescent="0.3">
      <c r="A570">
        <f t="shared" si="25"/>
        <v>1942</v>
      </c>
      <c r="B570" t="str">
        <f t="shared" si="26"/>
        <v>42+</v>
      </c>
      <c r="G570" t="str">
        <f>VLOOKUP($B570,'AREA DEFINITIONS, 1929-1975'!$A$2:$E$42,2,FALSE)</f>
        <v>3C</v>
      </c>
      <c r="H570" t="str">
        <f>VLOOKUP($B570,'AREA DEFINITIONS, 1929-1975'!$A$2:$E$42,3,FALSE)</f>
        <v>Aleutian</v>
      </c>
      <c r="I570" t="str">
        <f>VLOOKUP($B570,'AREA DEFINITIONS, 1929-1975'!$A$2:$E$42,4,FALSE)</f>
        <v>Aleutian</v>
      </c>
      <c r="J570" t="str">
        <f>VLOOKUP($B570,'AREA DEFINITIONS, 1929-1975'!$A$2:$E$42,5,FALSE)</f>
        <v>3C</v>
      </c>
      <c r="K570">
        <f>VLOOKUP($B570,'AREA DEFINITIONS, 1929-1975'!$A$2:$F$42,6,FALSE)</f>
        <v>0</v>
      </c>
      <c r="L570">
        <f t="shared" si="24"/>
        <v>0</v>
      </c>
    </row>
    <row r="571" spans="1:12" x14ac:dyDescent="0.3">
      <c r="A571">
        <f t="shared" si="25"/>
        <v>1942</v>
      </c>
      <c r="B571" t="str">
        <f t="shared" si="26"/>
        <v>4A</v>
      </c>
      <c r="G571">
        <f>VLOOKUP($B571,'AREA DEFINITIONS, 1929-1975'!$A$2:$E$42,2,FALSE)</f>
        <v>4</v>
      </c>
      <c r="H571" t="str">
        <f>VLOOKUP($B571,'AREA DEFINITIONS, 1929-1975'!$A$2:$E$42,3,FALSE)</f>
        <v>Bering Sea</v>
      </c>
      <c r="I571" t="str">
        <f>VLOOKUP($B571,'AREA DEFINITIONS, 1929-1975'!$A$2:$E$42,4,FALSE)</f>
        <v>Bering Sea</v>
      </c>
      <c r="J571">
        <f>VLOOKUP($B571,'AREA DEFINITIONS, 1929-1975'!$A$2:$E$42,5,FALSE)</f>
        <v>4</v>
      </c>
      <c r="K571">
        <f>VLOOKUP($B571,'AREA DEFINITIONS, 1929-1975'!$A$2:$F$42,6,FALSE)</f>
        <v>0</v>
      </c>
      <c r="L571">
        <f t="shared" si="24"/>
        <v>0</v>
      </c>
    </row>
    <row r="572" spans="1:12" x14ac:dyDescent="0.3">
      <c r="A572">
        <f t="shared" si="25"/>
        <v>1942</v>
      </c>
      <c r="B572" t="str">
        <f t="shared" si="26"/>
        <v>4B</v>
      </c>
      <c r="G572">
        <f>VLOOKUP($B572,'AREA DEFINITIONS, 1929-1975'!$A$2:$E$42,2,FALSE)</f>
        <v>4</v>
      </c>
      <c r="H572" t="str">
        <f>VLOOKUP($B572,'AREA DEFINITIONS, 1929-1975'!$A$2:$E$42,3,FALSE)</f>
        <v>Bering Sea</v>
      </c>
      <c r="I572" t="str">
        <f>VLOOKUP($B572,'AREA DEFINITIONS, 1929-1975'!$A$2:$E$42,4,FALSE)</f>
        <v>Bering Sea</v>
      </c>
      <c r="J572">
        <f>VLOOKUP($B572,'AREA DEFINITIONS, 1929-1975'!$A$2:$E$42,5,FALSE)</f>
        <v>4</v>
      </c>
      <c r="K572">
        <f>VLOOKUP($B572,'AREA DEFINITIONS, 1929-1975'!$A$2:$F$42,6,FALSE)</f>
        <v>0</v>
      </c>
      <c r="L572">
        <f t="shared" si="24"/>
        <v>0</v>
      </c>
    </row>
    <row r="573" spans="1:12" x14ac:dyDescent="0.3">
      <c r="A573">
        <f t="shared" si="25"/>
        <v>1942</v>
      </c>
      <c r="B573" t="str">
        <f t="shared" si="26"/>
        <v>4C</v>
      </c>
      <c r="G573">
        <f>VLOOKUP($B573,'AREA DEFINITIONS, 1929-1975'!$A$2:$E$42,2,FALSE)</f>
        <v>4</v>
      </c>
      <c r="H573" t="str">
        <f>VLOOKUP($B573,'AREA DEFINITIONS, 1929-1975'!$A$2:$E$42,3,FALSE)</f>
        <v>Bering Sea</v>
      </c>
      <c r="I573" t="str">
        <f>VLOOKUP($B573,'AREA DEFINITIONS, 1929-1975'!$A$2:$E$42,4,FALSE)</f>
        <v>Bering Sea</v>
      </c>
      <c r="J573">
        <f>VLOOKUP($B573,'AREA DEFINITIONS, 1929-1975'!$A$2:$E$42,5,FALSE)</f>
        <v>4</v>
      </c>
      <c r="K573">
        <f>VLOOKUP($B573,'AREA DEFINITIONS, 1929-1975'!$A$2:$F$42,6,FALSE)</f>
        <v>0</v>
      </c>
      <c r="L573">
        <f t="shared" si="24"/>
        <v>0</v>
      </c>
    </row>
    <row r="574" spans="1:12" x14ac:dyDescent="0.3">
      <c r="A574">
        <f t="shared" si="25"/>
        <v>1942</v>
      </c>
      <c r="B574" t="str">
        <f t="shared" si="26"/>
        <v>4DE</v>
      </c>
      <c r="G574">
        <f>VLOOKUP($B574,'AREA DEFINITIONS, 1929-1975'!$A$2:$E$42,2,FALSE)</f>
        <v>4</v>
      </c>
      <c r="H574" t="str">
        <f>VLOOKUP($B574,'AREA DEFINITIONS, 1929-1975'!$A$2:$E$42,3,FALSE)</f>
        <v>Bering Sea</v>
      </c>
      <c r="I574" t="str">
        <f>VLOOKUP($B574,'AREA DEFINITIONS, 1929-1975'!$A$2:$E$42,4,FALSE)</f>
        <v>Bering Sea</v>
      </c>
      <c r="J574">
        <f>VLOOKUP($B574,'AREA DEFINITIONS, 1929-1975'!$A$2:$E$42,5,FALSE)</f>
        <v>4</v>
      </c>
      <c r="K574">
        <f>VLOOKUP($B574,'AREA DEFINITIONS, 1929-1975'!$A$2:$F$42,6,FALSE)</f>
        <v>0</v>
      </c>
      <c r="L574">
        <f t="shared" si="24"/>
        <v>0</v>
      </c>
    </row>
    <row r="575" spans="1:12" x14ac:dyDescent="0.3">
      <c r="A575">
        <f t="shared" si="25"/>
        <v>1942</v>
      </c>
      <c r="B575" t="str">
        <f t="shared" si="26"/>
        <v>4DW</v>
      </c>
      <c r="G575">
        <f>VLOOKUP($B575,'AREA DEFINITIONS, 1929-1975'!$A$2:$E$42,2,FALSE)</f>
        <v>4</v>
      </c>
      <c r="H575" t="str">
        <f>VLOOKUP($B575,'AREA DEFINITIONS, 1929-1975'!$A$2:$E$42,3,FALSE)</f>
        <v>Bering Sea</v>
      </c>
      <c r="I575" t="str">
        <f>VLOOKUP($B575,'AREA DEFINITIONS, 1929-1975'!$A$2:$E$42,4,FALSE)</f>
        <v>Bering Sea</v>
      </c>
      <c r="J575">
        <f>VLOOKUP($B575,'AREA DEFINITIONS, 1929-1975'!$A$2:$E$42,5,FALSE)</f>
        <v>4</v>
      </c>
      <c r="K575">
        <f>VLOOKUP($B575,'AREA DEFINITIONS, 1929-1975'!$A$2:$F$42,6,FALSE)</f>
        <v>0</v>
      </c>
      <c r="L575">
        <f t="shared" si="24"/>
        <v>0</v>
      </c>
    </row>
    <row r="576" spans="1:12" x14ac:dyDescent="0.3">
      <c r="A576">
        <f t="shared" si="25"/>
        <v>1942</v>
      </c>
      <c r="B576" t="str">
        <f t="shared" si="26"/>
        <v>4E</v>
      </c>
      <c r="G576">
        <f>VLOOKUP($B576,'AREA DEFINITIONS, 1929-1975'!$A$2:$E$42,2,FALSE)</f>
        <v>4</v>
      </c>
      <c r="H576" t="str">
        <f>VLOOKUP($B576,'AREA DEFINITIONS, 1929-1975'!$A$2:$E$42,3,FALSE)</f>
        <v>Bering Sea</v>
      </c>
      <c r="I576" t="str">
        <f>VLOOKUP($B576,'AREA DEFINITIONS, 1929-1975'!$A$2:$E$42,4,FALSE)</f>
        <v>Bering Sea</v>
      </c>
      <c r="J576">
        <f>VLOOKUP($B576,'AREA DEFINITIONS, 1929-1975'!$A$2:$E$42,5,FALSE)</f>
        <v>4</v>
      </c>
      <c r="K576">
        <f>VLOOKUP($B576,'AREA DEFINITIONS, 1929-1975'!$A$2:$F$42,6,FALSE)</f>
        <v>0</v>
      </c>
      <c r="L576">
        <f t="shared" si="24"/>
        <v>0</v>
      </c>
    </row>
    <row r="577" spans="1:12" x14ac:dyDescent="0.3">
      <c r="A577">
        <f t="shared" si="25"/>
        <v>1943</v>
      </c>
      <c r="B577" t="str">
        <f t="shared" si="26"/>
        <v>14-O</v>
      </c>
      <c r="C577">
        <v>315</v>
      </c>
      <c r="G577">
        <f>VLOOKUP($B577,'AREA DEFINITIONS, 1929-1975'!$A$2:$E$42,2,FALSE)</f>
        <v>2</v>
      </c>
      <c r="H577" t="str">
        <f>VLOOKUP($B577,'AREA DEFINITIONS, 1929-1975'!$A$2:$E$42,3,FALSE)</f>
        <v>SE Alaska</v>
      </c>
      <c r="I577" t="str">
        <f>VLOOKUP($B577,'AREA DEFINITIONS, 1929-1975'!$A$2:$E$42,4,FALSE)</f>
        <v>SE-O</v>
      </c>
      <c r="J577" t="str">
        <f>VLOOKUP($B577,'AREA DEFINITIONS, 1929-1975'!$A$2:$E$42,5,FALSE)</f>
        <v>2C</v>
      </c>
      <c r="K577">
        <f>VLOOKUP($B577,'AREA DEFINITIONS, 1929-1975'!$A$2:$F$42,6,FALSE)</f>
        <v>0</v>
      </c>
      <c r="L577">
        <f t="shared" si="24"/>
        <v>209.47500000000002</v>
      </c>
    </row>
    <row r="578" spans="1:12" x14ac:dyDescent="0.3">
      <c r="A578">
        <f t="shared" si="25"/>
        <v>1943</v>
      </c>
      <c r="B578" t="str">
        <f t="shared" si="26"/>
        <v>14-I</v>
      </c>
      <c r="C578">
        <v>523</v>
      </c>
      <c r="G578">
        <f>VLOOKUP($B578,'AREA DEFINITIONS, 1929-1975'!$A$2:$E$42,2,FALSE)</f>
        <v>2</v>
      </c>
      <c r="H578" t="str">
        <f>VLOOKUP($B578,'AREA DEFINITIONS, 1929-1975'!$A$2:$E$42,3,FALSE)</f>
        <v>SE Alaska</v>
      </c>
      <c r="I578" t="str">
        <f>VLOOKUP($B578,'AREA DEFINITIONS, 1929-1975'!$A$2:$E$42,4,FALSE)</f>
        <v>SE-I</v>
      </c>
      <c r="J578" t="str">
        <f>VLOOKUP($B578,'AREA DEFINITIONS, 1929-1975'!$A$2:$E$42,5,FALSE)</f>
        <v>2C</v>
      </c>
      <c r="K578">
        <f>VLOOKUP($B578,'AREA DEFINITIONS, 1929-1975'!$A$2:$F$42,6,FALSE)</f>
        <v>0</v>
      </c>
      <c r="L578">
        <f t="shared" si="24"/>
        <v>347.79500000000002</v>
      </c>
    </row>
    <row r="579" spans="1:12" x14ac:dyDescent="0.3">
      <c r="A579">
        <f t="shared" si="25"/>
        <v>1943</v>
      </c>
      <c r="B579" t="str">
        <f t="shared" si="26"/>
        <v>15-O</v>
      </c>
      <c r="C579">
        <v>861</v>
      </c>
      <c r="G579">
        <f>VLOOKUP($B579,'AREA DEFINITIONS, 1929-1975'!$A$2:$E$42,2,FALSE)</f>
        <v>2</v>
      </c>
      <c r="H579" t="str">
        <f>VLOOKUP($B579,'AREA DEFINITIONS, 1929-1975'!$A$2:$E$42,3,FALSE)</f>
        <v>SE Alaska</v>
      </c>
      <c r="I579" t="str">
        <f>VLOOKUP($B579,'AREA DEFINITIONS, 1929-1975'!$A$2:$E$42,4,FALSE)</f>
        <v>SE-O</v>
      </c>
      <c r="J579" t="str">
        <f>VLOOKUP($B579,'AREA DEFINITIONS, 1929-1975'!$A$2:$E$42,5,FALSE)</f>
        <v>2C</v>
      </c>
      <c r="K579">
        <f>VLOOKUP($B579,'AREA DEFINITIONS, 1929-1975'!$A$2:$F$42,6,FALSE)</f>
        <v>0</v>
      </c>
      <c r="L579">
        <f t="shared" si="24"/>
        <v>572.56500000000005</v>
      </c>
    </row>
    <row r="580" spans="1:12" x14ac:dyDescent="0.3">
      <c r="A580">
        <f t="shared" si="25"/>
        <v>1943</v>
      </c>
      <c r="B580" t="str">
        <f t="shared" si="26"/>
        <v>15-I</v>
      </c>
      <c r="C580">
        <v>528</v>
      </c>
      <c r="G580">
        <f>VLOOKUP($B580,'AREA DEFINITIONS, 1929-1975'!$A$2:$E$42,2,FALSE)</f>
        <v>2</v>
      </c>
      <c r="H580" t="str">
        <f>VLOOKUP($B580,'AREA DEFINITIONS, 1929-1975'!$A$2:$E$42,3,FALSE)</f>
        <v>SE Alaska</v>
      </c>
      <c r="I580" t="str">
        <f>VLOOKUP($B580,'AREA DEFINITIONS, 1929-1975'!$A$2:$E$42,4,FALSE)</f>
        <v>SE-I</v>
      </c>
      <c r="J580" t="str">
        <f>VLOOKUP($B580,'AREA DEFINITIONS, 1929-1975'!$A$2:$E$42,5,FALSE)</f>
        <v>2C</v>
      </c>
      <c r="K580">
        <f>VLOOKUP($B580,'AREA DEFINITIONS, 1929-1975'!$A$2:$F$42,6,FALSE)</f>
        <v>0</v>
      </c>
      <c r="L580">
        <f t="shared" ref="L580:L643" si="27">IFERROR(C580*1.33*1000*(1/2000),"NA")</f>
        <v>351.12</v>
      </c>
    </row>
    <row r="581" spans="1:12" x14ac:dyDescent="0.3">
      <c r="A581">
        <f t="shared" si="25"/>
        <v>1943</v>
      </c>
      <c r="B581" t="str">
        <f t="shared" si="26"/>
        <v>16-O</v>
      </c>
      <c r="C581">
        <v>895</v>
      </c>
      <c r="G581">
        <f>VLOOKUP($B581,'AREA DEFINITIONS, 1929-1975'!$A$2:$E$42,2,FALSE)</f>
        <v>2</v>
      </c>
      <c r="H581" t="str">
        <f>VLOOKUP($B581,'AREA DEFINITIONS, 1929-1975'!$A$2:$E$42,3,FALSE)</f>
        <v>SE Alaska</v>
      </c>
      <c r="I581" t="str">
        <f>VLOOKUP($B581,'AREA DEFINITIONS, 1929-1975'!$A$2:$E$42,4,FALSE)</f>
        <v>SE-O</v>
      </c>
      <c r="J581" t="str">
        <f>VLOOKUP($B581,'AREA DEFINITIONS, 1929-1975'!$A$2:$E$42,5,FALSE)</f>
        <v>2C</v>
      </c>
      <c r="K581">
        <f>VLOOKUP($B581,'AREA DEFINITIONS, 1929-1975'!$A$2:$F$42,6,FALSE)</f>
        <v>0</v>
      </c>
      <c r="L581">
        <f t="shared" si="27"/>
        <v>595.17500000000018</v>
      </c>
    </row>
    <row r="582" spans="1:12" x14ac:dyDescent="0.3">
      <c r="A582">
        <f t="shared" si="25"/>
        <v>1943</v>
      </c>
      <c r="B582" t="str">
        <f t="shared" si="26"/>
        <v>16-I</v>
      </c>
      <c r="C582">
        <v>2077</v>
      </c>
      <c r="G582">
        <f>VLOOKUP($B582,'AREA DEFINITIONS, 1929-1975'!$A$2:$E$42,2,FALSE)</f>
        <v>2</v>
      </c>
      <c r="H582" t="str">
        <f>VLOOKUP($B582,'AREA DEFINITIONS, 1929-1975'!$A$2:$E$42,3,FALSE)</f>
        <v>SE Alaska</v>
      </c>
      <c r="I582" t="str">
        <f>VLOOKUP($B582,'AREA DEFINITIONS, 1929-1975'!$A$2:$E$42,4,FALSE)</f>
        <v>SE-I</v>
      </c>
      <c r="J582" t="str">
        <f>VLOOKUP($B582,'AREA DEFINITIONS, 1929-1975'!$A$2:$E$42,5,FALSE)</f>
        <v>2C</v>
      </c>
      <c r="K582">
        <f>VLOOKUP($B582,'AREA DEFINITIONS, 1929-1975'!$A$2:$F$42,6,FALSE)</f>
        <v>0</v>
      </c>
      <c r="L582">
        <f t="shared" si="27"/>
        <v>1381.2050000000002</v>
      </c>
    </row>
    <row r="583" spans="1:12" x14ac:dyDescent="0.3">
      <c r="A583">
        <f t="shared" si="25"/>
        <v>1943</v>
      </c>
      <c r="B583" t="str">
        <f t="shared" si="26"/>
        <v>17-O</v>
      </c>
      <c r="C583">
        <v>512</v>
      </c>
      <c r="G583">
        <f>VLOOKUP($B583,'AREA DEFINITIONS, 1929-1975'!$A$2:$E$42,2,FALSE)</f>
        <v>2</v>
      </c>
      <c r="H583" t="str">
        <f>VLOOKUP($B583,'AREA DEFINITIONS, 1929-1975'!$A$2:$E$42,3,FALSE)</f>
        <v>SE Alaska</v>
      </c>
      <c r="I583" t="str">
        <f>VLOOKUP($B583,'AREA DEFINITIONS, 1929-1975'!$A$2:$E$42,4,FALSE)</f>
        <v>SE-O</v>
      </c>
      <c r="J583" t="str">
        <f>VLOOKUP($B583,'AREA DEFINITIONS, 1929-1975'!$A$2:$E$42,5,FALSE)</f>
        <v>2C</v>
      </c>
      <c r="K583">
        <f>VLOOKUP($B583,'AREA DEFINITIONS, 1929-1975'!$A$2:$F$42,6,FALSE)</f>
        <v>0</v>
      </c>
      <c r="L583">
        <f t="shared" si="27"/>
        <v>340.48</v>
      </c>
    </row>
    <row r="584" spans="1:12" x14ac:dyDescent="0.3">
      <c r="A584">
        <f t="shared" si="25"/>
        <v>1943</v>
      </c>
      <c r="B584" t="str">
        <f t="shared" si="26"/>
        <v>17-I</v>
      </c>
      <c r="C584">
        <v>699</v>
      </c>
      <c r="G584">
        <f>VLOOKUP($B584,'AREA DEFINITIONS, 1929-1975'!$A$2:$E$42,2,FALSE)</f>
        <v>2</v>
      </c>
      <c r="H584" t="str">
        <f>VLOOKUP($B584,'AREA DEFINITIONS, 1929-1975'!$A$2:$E$42,3,FALSE)</f>
        <v>SE Alaska</v>
      </c>
      <c r="I584" t="str">
        <f>VLOOKUP($B584,'AREA DEFINITIONS, 1929-1975'!$A$2:$E$42,4,FALSE)</f>
        <v>SE-I</v>
      </c>
      <c r="J584" t="str">
        <f>VLOOKUP($B584,'AREA DEFINITIONS, 1929-1975'!$A$2:$E$42,5,FALSE)</f>
        <v>2C</v>
      </c>
      <c r="K584">
        <f>VLOOKUP($B584,'AREA DEFINITIONS, 1929-1975'!$A$2:$F$42,6,FALSE)</f>
        <v>0</v>
      </c>
      <c r="L584">
        <f t="shared" si="27"/>
        <v>464.83500000000009</v>
      </c>
    </row>
    <row r="585" spans="1:12" x14ac:dyDescent="0.3">
      <c r="A585">
        <f t="shared" si="25"/>
        <v>1943</v>
      </c>
      <c r="B585" t="str">
        <f t="shared" si="26"/>
        <v>18-O</v>
      </c>
      <c r="C585">
        <v>180</v>
      </c>
      <c r="G585">
        <f>VLOOKUP($B585,'AREA DEFINITIONS, 1929-1975'!$A$2:$E$42,2,FALSE)</f>
        <v>2</v>
      </c>
      <c r="H585" t="str">
        <f>VLOOKUP($B585,'AREA DEFINITIONS, 1929-1975'!$A$2:$E$42,3,FALSE)</f>
        <v>SE Alaska</v>
      </c>
      <c r="I585" t="str">
        <f>VLOOKUP($B585,'AREA DEFINITIONS, 1929-1975'!$A$2:$E$42,4,FALSE)</f>
        <v>SE-O</v>
      </c>
      <c r="J585" t="str">
        <f>VLOOKUP($B585,'AREA DEFINITIONS, 1929-1975'!$A$2:$E$42,5,FALSE)</f>
        <v>2C</v>
      </c>
      <c r="K585">
        <f>VLOOKUP($B585,'AREA DEFINITIONS, 1929-1975'!$A$2:$F$42,6,FALSE)</f>
        <v>0</v>
      </c>
      <c r="L585">
        <f t="shared" si="27"/>
        <v>119.7</v>
      </c>
    </row>
    <row r="586" spans="1:12" x14ac:dyDescent="0.3">
      <c r="A586">
        <f t="shared" si="25"/>
        <v>1943</v>
      </c>
      <c r="B586" t="str">
        <f t="shared" si="26"/>
        <v>18-I</v>
      </c>
      <c r="C586">
        <v>1563</v>
      </c>
      <c r="G586">
        <f>VLOOKUP($B586,'AREA DEFINITIONS, 1929-1975'!$A$2:$E$42,2,FALSE)</f>
        <v>2</v>
      </c>
      <c r="H586" t="str">
        <f>VLOOKUP($B586,'AREA DEFINITIONS, 1929-1975'!$A$2:$E$42,3,FALSE)</f>
        <v>SE Alaska</v>
      </c>
      <c r="I586" t="str">
        <f>VLOOKUP($B586,'AREA DEFINITIONS, 1929-1975'!$A$2:$E$42,4,FALSE)</f>
        <v>SE-I</v>
      </c>
      <c r="J586" t="str">
        <f>VLOOKUP($B586,'AREA DEFINITIONS, 1929-1975'!$A$2:$E$42,5,FALSE)</f>
        <v>2C</v>
      </c>
      <c r="K586">
        <f>VLOOKUP($B586,'AREA DEFINITIONS, 1929-1975'!$A$2:$F$42,6,FALSE)</f>
        <v>0</v>
      </c>
      <c r="L586">
        <f t="shared" si="27"/>
        <v>1039.395</v>
      </c>
    </row>
    <row r="587" spans="1:12" x14ac:dyDescent="0.3">
      <c r="A587">
        <f t="shared" si="25"/>
        <v>1943</v>
      </c>
      <c r="B587" t="str">
        <f t="shared" si="26"/>
        <v>18W</v>
      </c>
      <c r="C587">
        <v>978</v>
      </c>
      <c r="G587" t="str">
        <f>VLOOKUP($B587,'AREA DEFINITIONS, 1929-1975'!$A$2:$E$42,2,FALSE)</f>
        <v>3A</v>
      </c>
      <c r="H587" t="str">
        <f>VLOOKUP($B587,'AREA DEFINITIONS, 1929-1975'!$A$2:$E$42,3,FALSE)</f>
        <v>Yakutat</v>
      </c>
      <c r="I587" t="str">
        <f>VLOOKUP($B587,'AREA DEFINITIONS, 1929-1975'!$A$2:$E$42,4,FALSE)</f>
        <v>Yakutat</v>
      </c>
      <c r="J587" t="str">
        <f>VLOOKUP($B587,'AREA DEFINITIONS, 1929-1975'!$A$2:$E$42,5,FALSE)</f>
        <v>3A</v>
      </c>
      <c r="K587">
        <f>VLOOKUP($B587,'AREA DEFINITIONS, 1929-1975'!$A$2:$F$42,6,FALSE)</f>
        <v>0</v>
      </c>
      <c r="L587">
        <f t="shared" si="27"/>
        <v>650.37</v>
      </c>
    </row>
    <row r="588" spans="1:12" x14ac:dyDescent="0.3">
      <c r="A588">
        <f t="shared" si="25"/>
        <v>1943</v>
      </c>
      <c r="B588">
        <f t="shared" si="26"/>
        <v>19</v>
      </c>
      <c r="C588">
        <v>598</v>
      </c>
      <c r="G588" t="str">
        <f>VLOOKUP($B588,'AREA DEFINITIONS, 1929-1975'!$A$2:$E$42,2,FALSE)</f>
        <v>3A</v>
      </c>
      <c r="H588" t="str">
        <f>VLOOKUP($B588,'AREA DEFINITIONS, 1929-1975'!$A$2:$E$42,3,FALSE)</f>
        <v>Yakutat</v>
      </c>
      <c r="I588" t="str">
        <f>VLOOKUP($B588,'AREA DEFINITIONS, 1929-1975'!$A$2:$E$42,4,FALSE)</f>
        <v>Yakutat</v>
      </c>
      <c r="J588" t="str">
        <f>VLOOKUP($B588,'AREA DEFINITIONS, 1929-1975'!$A$2:$E$42,5,FALSE)</f>
        <v>3A</v>
      </c>
      <c r="K588">
        <f>VLOOKUP($B588,'AREA DEFINITIONS, 1929-1975'!$A$2:$F$42,6,FALSE)</f>
        <v>0</v>
      </c>
      <c r="L588">
        <f t="shared" si="27"/>
        <v>397.67</v>
      </c>
    </row>
    <row r="589" spans="1:12" x14ac:dyDescent="0.3">
      <c r="A589">
        <f t="shared" si="25"/>
        <v>1943</v>
      </c>
      <c r="B589">
        <f t="shared" si="26"/>
        <v>20</v>
      </c>
      <c r="C589">
        <v>1768</v>
      </c>
      <c r="G589" t="str">
        <f>VLOOKUP($B589,'AREA DEFINITIONS, 1929-1975'!$A$2:$E$42,2,FALSE)</f>
        <v>3A</v>
      </c>
      <c r="H589" t="str">
        <f>VLOOKUP($B589,'AREA DEFINITIONS, 1929-1975'!$A$2:$E$42,3,FALSE)</f>
        <v>Yakutat</v>
      </c>
      <c r="I589" t="str">
        <f>VLOOKUP($B589,'AREA DEFINITIONS, 1929-1975'!$A$2:$E$42,4,FALSE)</f>
        <v>Yakutat</v>
      </c>
      <c r="J589" t="str">
        <f>VLOOKUP($B589,'AREA DEFINITIONS, 1929-1975'!$A$2:$E$42,5,FALSE)</f>
        <v>3A</v>
      </c>
      <c r="K589">
        <f>VLOOKUP($B589,'AREA DEFINITIONS, 1929-1975'!$A$2:$F$42,6,FALSE)</f>
        <v>0</v>
      </c>
      <c r="L589">
        <f t="shared" si="27"/>
        <v>1175.72</v>
      </c>
    </row>
    <row r="590" spans="1:12" x14ac:dyDescent="0.3">
      <c r="A590">
        <f t="shared" si="25"/>
        <v>1943</v>
      </c>
      <c r="B590">
        <f t="shared" si="26"/>
        <v>21</v>
      </c>
      <c r="C590">
        <v>641</v>
      </c>
      <c r="G590" t="str">
        <f>VLOOKUP($B590,'AREA DEFINITIONS, 1929-1975'!$A$2:$E$42,2,FALSE)</f>
        <v>3A</v>
      </c>
      <c r="H590" t="str">
        <f>VLOOKUP($B590,'AREA DEFINITIONS, 1929-1975'!$A$2:$E$42,3,FALSE)</f>
        <v>Yakutat</v>
      </c>
      <c r="I590" t="str">
        <f>VLOOKUP($B590,'AREA DEFINITIONS, 1929-1975'!$A$2:$E$42,4,FALSE)</f>
        <v>Yakutat</v>
      </c>
      <c r="J590" t="str">
        <f>VLOOKUP($B590,'AREA DEFINITIONS, 1929-1975'!$A$2:$E$42,5,FALSE)</f>
        <v>3A</v>
      </c>
      <c r="K590">
        <f>VLOOKUP($B590,'AREA DEFINITIONS, 1929-1975'!$A$2:$F$42,6,FALSE)</f>
        <v>0</v>
      </c>
      <c r="L590">
        <f t="shared" si="27"/>
        <v>426.26500000000004</v>
      </c>
    </row>
    <row r="591" spans="1:12" x14ac:dyDescent="0.3">
      <c r="A591">
        <f t="shared" si="25"/>
        <v>1943</v>
      </c>
      <c r="B591">
        <f t="shared" si="26"/>
        <v>22</v>
      </c>
      <c r="C591">
        <v>784</v>
      </c>
      <c r="G591" t="str">
        <f>VLOOKUP($B591,'AREA DEFINITIONS, 1929-1975'!$A$2:$E$42,2,FALSE)</f>
        <v>3A</v>
      </c>
      <c r="H591" t="str">
        <f>VLOOKUP($B591,'AREA DEFINITIONS, 1929-1975'!$A$2:$E$42,3,FALSE)</f>
        <v>Yakutat</v>
      </c>
      <c r="I591" t="str">
        <f>VLOOKUP($B591,'AREA DEFINITIONS, 1929-1975'!$A$2:$E$42,4,FALSE)</f>
        <v>Yakutat</v>
      </c>
      <c r="J591" t="str">
        <f>VLOOKUP($B591,'AREA DEFINITIONS, 1929-1975'!$A$2:$E$42,5,FALSE)</f>
        <v>3A</v>
      </c>
      <c r="K591">
        <f>VLOOKUP($B591,'AREA DEFINITIONS, 1929-1975'!$A$2:$F$42,6,FALSE)</f>
        <v>0</v>
      </c>
      <c r="L591">
        <f t="shared" si="27"/>
        <v>521.36</v>
      </c>
    </row>
    <row r="592" spans="1:12" x14ac:dyDescent="0.3">
      <c r="A592">
        <f t="shared" si="25"/>
        <v>1943</v>
      </c>
      <c r="B592">
        <f t="shared" si="26"/>
        <v>23</v>
      </c>
      <c r="C592">
        <v>745</v>
      </c>
      <c r="G592" t="str">
        <f>VLOOKUP($B592,'AREA DEFINITIONS, 1929-1975'!$A$2:$E$42,2,FALSE)</f>
        <v>3A</v>
      </c>
      <c r="H592" t="str">
        <f>VLOOKUP($B592,'AREA DEFINITIONS, 1929-1975'!$A$2:$E$42,3,FALSE)</f>
        <v>Yakutat</v>
      </c>
      <c r="I592" t="str">
        <f>VLOOKUP($B592,'AREA DEFINITIONS, 1929-1975'!$A$2:$E$42,4,FALSE)</f>
        <v>Yakutat</v>
      </c>
      <c r="J592" t="str">
        <f>VLOOKUP($B592,'AREA DEFINITIONS, 1929-1975'!$A$2:$E$42,5,FALSE)</f>
        <v>3A</v>
      </c>
      <c r="K592" t="str">
        <f>VLOOKUP($B592,'AREA DEFINITIONS, 1929-1975'!$A$2:$F$42,6,FALSE)</f>
        <v>POW</v>
      </c>
      <c r="L592">
        <f t="shared" si="27"/>
        <v>495.42500000000001</v>
      </c>
    </row>
    <row r="593" spans="1:12" x14ac:dyDescent="0.3">
      <c r="A593">
        <f t="shared" si="25"/>
        <v>1943</v>
      </c>
      <c r="B593">
        <f t="shared" si="26"/>
        <v>24</v>
      </c>
      <c r="C593">
        <v>1883</v>
      </c>
      <c r="G593" t="str">
        <f>VLOOKUP($B593,'AREA DEFINITIONS, 1929-1975'!$A$2:$E$42,2,FALSE)</f>
        <v>3A</v>
      </c>
      <c r="H593" t="str">
        <f>VLOOKUP($B593,'AREA DEFINITIONS, 1929-1975'!$A$2:$E$42,3,FALSE)</f>
        <v>Kodiak</v>
      </c>
      <c r="I593" t="str">
        <f>VLOOKUP($B593,'AREA DEFINITIONS, 1929-1975'!$A$2:$E$42,4,FALSE)</f>
        <v>Kodiak</v>
      </c>
      <c r="J593" t="str">
        <f>VLOOKUP($B593,'AREA DEFINITIONS, 1929-1975'!$A$2:$E$42,5,FALSE)</f>
        <v>3A</v>
      </c>
      <c r="K593" t="str">
        <f>VLOOKUP($B593,'AREA DEFINITIONS, 1929-1975'!$A$2:$F$42,6,FALSE)</f>
        <v>POW</v>
      </c>
      <c r="L593">
        <f t="shared" si="27"/>
        <v>1252.1950000000002</v>
      </c>
    </row>
    <row r="594" spans="1:12" x14ac:dyDescent="0.3">
      <c r="A594">
        <f t="shared" si="25"/>
        <v>1943</v>
      </c>
      <c r="B594">
        <f t="shared" si="26"/>
        <v>25</v>
      </c>
      <c r="C594">
        <v>2982</v>
      </c>
      <c r="G594" t="str">
        <f>VLOOKUP($B594,'AREA DEFINITIONS, 1929-1975'!$A$2:$E$42,2,FALSE)</f>
        <v>3A</v>
      </c>
      <c r="H594" t="str">
        <f>VLOOKUP($B594,'AREA DEFINITIONS, 1929-1975'!$A$2:$E$42,3,FALSE)</f>
        <v>Kodiak</v>
      </c>
      <c r="I594" t="str">
        <f>VLOOKUP($B594,'AREA DEFINITIONS, 1929-1975'!$A$2:$E$42,4,FALSE)</f>
        <v>Kodiak</v>
      </c>
      <c r="J594" t="str">
        <f>VLOOKUP($B594,'AREA DEFINITIONS, 1929-1975'!$A$2:$E$42,5,FALSE)</f>
        <v>3A</v>
      </c>
      <c r="K594">
        <f>VLOOKUP($B594,'AREA DEFINITIONS, 1929-1975'!$A$2:$F$42,6,FALSE)</f>
        <v>0</v>
      </c>
      <c r="L594">
        <f t="shared" si="27"/>
        <v>1983.0300000000002</v>
      </c>
    </row>
    <row r="595" spans="1:12" x14ac:dyDescent="0.3">
      <c r="A595">
        <f t="shared" si="25"/>
        <v>1943</v>
      </c>
      <c r="B595">
        <f t="shared" si="26"/>
        <v>26</v>
      </c>
      <c r="C595">
        <v>4467</v>
      </c>
      <c r="G595" t="str">
        <f>VLOOKUP($B595,'AREA DEFINITIONS, 1929-1975'!$A$2:$E$42,2,FALSE)</f>
        <v>3A</v>
      </c>
      <c r="H595" t="str">
        <f>VLOOKUP($B595,'AREA DEFINITIONS, 1929-1975'!$A$2:$E$42,3,FALSE)</f>
        <v>Kodiak</v>
      </c>
      <c r="I595" t="str">
        <f>VLOOKUP($B595,'AREA DEFINITIONS, 1929-1975'!$A$2:$E$42,4,FALSE)</f>
        <v>Kodiak</v>
      </c>
      <c r="J595" t="str">
        <f>VLOOKUP($B595,'AREA DEFINITIONS, 1929-1975'!$A$2:$E$42,5,FALSE)</f>
        <v>3A</v>
      </c>
      <c r="K595">
        <f>VLOOKUP($B595,'AREA DEFINITIONS, 1929-1975'!$A$2:$F$42,6,FALSE)</f>
        <v>0</v>
      </c>
      <c r="L595">
        <f t="shared" si="27"/>
        <v>2970.5550000000007</v>
      </c>
    </row>
    <row r="596" spans="1:12" x14ac:dyDescent="0.3">
      <c r="A596">
        <f t="shared" si="25"/>
        <v>1943</v>
      </c>
      <c r="B596">
        <f t="shared" si="26"/>
        <v>27</v>
      </c>
      <c r="C596">
        <v>2232</v>
      </c>
      <c r="G596" t="str">
        <f>VLOOKUP($B596,'AREA DEFINITIONS, 1929-1975'!$A$2:$E$42,2,FALSE)</f>
        <v>3A</v>
      </c>
      <c r="H596" t="str">
        <f>VLOOKUP($B596,'AREA DEFINITIONS, 1929-1975'!$A$2:$E$42,3,FALSE)</f>
        <v>Kodiak</v>
      </c>
      <c r="I596" t="str">
        <f>VLOOKUP($B596,'AREA DEFINITIONS, 1929-1975'!$A$2:$E$42,4,FALSE)</f>
        <v>Kodiak</v>
      </c>
      <c r="J596" t="str">
        <f>VLOOKUP($B596,'AREA DEFINITIONS, 1929-1975'!$A$2:$E$42,5,FALSE)</f>
        <v>3A</v>
      </c>
      <c r="K596">
        <f>VLOOKUP($B596,'AREA DEFINITIONS, 1929-1975'!$A$2:$F$42,6,FALSE)</f>
        <v>0</v>
      </c>
      <c r="L596">
        <f t="shared" si="27"/>
        <v>1484.28</v>
      </c>
    </row>
    <row r="597" spans="1:12" x14ac:dyDescent="0.3">
      <c r="A597">
        <f t="shared" si="25"/>
        <v>1943</v>
      </c>
      <c r="B597">
        <f t="shared" si="26"/>
        <v>28</v>
      </c>
      <c r="C597">
        <v>3433</v>
      </c>
      <c r="G597" t="str">
        <f>VLOOKUP($B597,'AREA DEFINITIONS, 1929-1975'!$A$2:$E$42,2,FALSE)</f>
        <v>3A</v>
      </c>
      <c r="H597" t="str">
        <f>VLOOKUP($B597,'AREA DEFINITIONS, 1929-1975'!$A$2:$E$42,3,FALSE)</f>
        <v>Kodiak</v>
      </c>
      <c r="I597" t="str">
        <f>VLOOKUP($B597,'AREA DEFINITIONS, 1929-1975'!$A$2:$E$42,4,FALSE)</f>
        <v>Kodiak</v>
      </c>
      <c r="J597" t="str">
        <f>VLOOKUP($B597,'AREA DEFINITIONS, 1929-1975'!$A$2:$E$42,5,FALSE)</f>
        <v>3A</v>
      </c>
      <c r="K597">
        <f>VLOOKUP($B597,'AREA DEFINITIONS, 1929-1975'!$A$2:$F$42,6,FALSE)</f>
        <v>0</v>
      </c>
      <c r="L597">
        <f t="shared" si="27"/>
        <v>2282.9450000000002</v>
      </c>
    </row>
    <row r="598" spans="1:12" x14ac:dyDescent="0.3">
      <c r="A598">
        <f t="shared" si="25"/>
        <v>1943</v>
      </c>
      <c r="B598">
        <f t="shared" si="26"/>
        <v>29</v>
      </c>
      <c r="C598">
        <v>3441</v>
      </c>
      <c r="G598" t="str">
        <f>VLOOKUP($B598,'AREA DEFINITIONS, 1929-1975'!$A$2:$E$42,2,FALSE)</f>
        <v>3A</v>
      </c>
      <c r="H598" t="str">
        <f>VLOOKUP($B598,'AREA DEFINITIONS, 1929-1975'!$A$2:$E$42,3,FALSE)</f>
        <v>Chirikof</v>
      </c>
      <c r="I598" t="str">
        <f>VLOOKUP($B598,'AREA DEFINITIONS, 1929-1975'!$A$2:$E$42,4,FALSE)</f>
        <v>Chirikof</v>
      </c>
      <c r="J598" t="str">
        <f>VLOOKUP($B598,'AREA DEFINITIONS, 1929-1975'!$A$2:$E$42,5,FALSE)</f>
        <v>3A</v>
      </c>
      <c r="K598">
        <f>VLOOKUP($B598,'AREA DEFINITIONS, 1929-1975'!$A$2:$F$42,6,FALSE)</f>
        <v>0</v>
      </c>
      <c r="L598">
        <f t="shared" si="27"/>
        <v>2288.2650000000003</v>
      </c>
    </row>
    <row r="599" spans="1:12" x14ac:dyDescent="0.3">
      <c r="A599">
        <f t="shared" si="25"/>
        <v>1943</v>
      </c>
      <c r="B599">
        <f t="shared" si="26"/>
        <v>30</v>
      </c>
      <c r="C599">
        <v>2117</v>
      </c>
      <c r="G599" t="str">
        <f>VLOOKUP($B599,'AREA DEFINITIONS, 1929-1975'!$A$2:$E$42,2,FALSE)</f>
        <v>3A</v>
      </c>
      <c r="H599" t="str">
        <f>VLOOKUP($B599,'AREA DEFINITIONS, 1929-1975'!$A$2:$E$42,3,FALSE)</f>
        <v>Chirikof</v>
      </c>
      <c r="I599" t="str">
        <f>VLOOKUP($B599,'AREA DEFINITIONS, 1929-1975'!$A$2:$E$42,4,FALSE)</f>
        <v>Chirikof</v>
      </c>
      <c r="J599" t="str">
        <f>VLOOKUP($B599,'AREA DEFINITIONS, 1929-1975'!$A$2:$E$42,5,FALSE)</f>
        <v>3A</v>
      </c>
      <c r="K599">
        <f>VLOOKUP($B599,'AREA DEFINITIONS, 1929-1975'!$A$2:$F$42,6,FALSE)</f>
        <v>0</v>
      </c>
      <c r="L599">
        <f t="shared" si="27"/>
        <v>1407.8050000000001</v>
      </c>
    </row>
    <row r="600" spans="1:12" x14ac:dyDescent="0.3">
      <c r="A600">
        <f t="shared" si="25"/>
        <v>1943</v>
      </c>
      <c r="B600">
        <f t="shared" si="26"/>
        <v>31</v>
      </c>
      <c r="C600">
        <v>655</v>
      </c>
      <c r="G600" t="str">
        <f>VLOOKUP($B600,'AREA DEFINITIONS, 1929-1975'!$A$2:$E$42,2,FALSE)</f>
        <v>3A</v>
      </c>
      <c r="H600" t="str">
        <f>VLOOKUP($B600,'AREA DEFINITIONS, 1929-1975'!$A$2:$E$42,3,FALSE)</f>
        <v>Chirikof</v>
      </c>
      <c r="I600" t="str">
        <f>VLOOKUP($B600,'AREA DEFINITIONS, 1929-1975'!$A$2:$E$42,4,FALSE)</f>
        <v>Chirikof</v>
      </c>
      <c r="J600" t="str">
        <f>VLOOKUP($B600,'AREA DEFINITIONS, 1929-1975'!$A$2:$E$42,5,FALSE)</f>
        <v>3A</v>
      </c>
      <c r="K600">
        <f>VLOOKUP($B600,'AREA DEFINITIONS, 1929-1975'!$A$2:$F$42,6,FALSE)</f>
        <v>0</v>
      </c>
      <c r="L600">
        <f t="shared" si="27"/>
        <v>435.57500000000005</v>
      </c>
    </row>
    <row r="601" spans="1:12" x14ac:dyDescent="0.3">
      <c r="A601">
        <f t="shared" si="25"/>
        <v>1943</v>
      </c>
      <c r="B601">
        <f t="shared" si="26"/>
        <v>32</v>
      </c>
      <c r="C601">
        <v>1614</v>
      </c>
      <c r="G601" t="str">
        <f>VLOOKUP($B601,'AREA DEFINITIONS, 1929-1975'!$A$2:$E$42,2,FALSE)</f>
        <v>3B</v>
      </c>
      <c r="H601" t="str">
        <f>VLOOKUP($B601,'AREA DEFINITIONS, 1929-1975'!$A$2:$E$42,3,FALSE)</f>
        <v>Shumagin</v>
      </c>
      <c r="I601" t="str">
        <f>VLOOKUP($B601,'AREA DEFINITIONS, 1929-1975'!$A$2:$E$42,4,FALSE)</f>
        <v>Shumagin</v>
      </c>
      <c r="J601" t="str">
        <f>VLOOKUP($B601,'AREA DEFINITIONS, 1929-1975'!$A$2:$E$42,5,FALSE)</f>
        <v>3B</v>
      </c>
      <c r="K601">
        <f>VLOOKUP($B601,'AREA DEFINITIONS, 1929-1975'!$A$2:$F$42,6,FALSE)</f>
        <v>0</v>
      </c>
      <c r="L601">
        <f t="shared" si="27"/>
        <v>1073.31</v>
      </c>
    </row>
    <row r="602" spans="1:12" x14ac:dyDescent="0.3">
      <c r="A602">
        <f t="shared" si="25"/>
        <v>1943</v>
      </c>
      <c r="B602">
        <f t="shared" si="26"/>
        <v>33</v>
      </c>
      <c r="G602" t="str">
        <f>VLOOKUP($B602,'AREA DEFINITIONS, 1929-1975'!$A$2:$E$42,2,FALSE)</f>
        <v>3B</v>
      </c>
      <c r="H602" t="str">
        <f>VLOOKUP($B602,'AREA DEFINITIONS, 1929-1975'!$A$2:$E$42,3,FALSE)</f>
        <v>Shumagin</v>
      </c>
      <c r="I602" t="str">
        <f>VLOOKUP($B602,'AREA DEFINITIONS, 1929-1975'!$A$2:$E$42,4,FALSE)</f>
        <v>Shumagin</v>
      </c>
      <c r="J602" t="str">
        <f>VLOOKUP($B602,'AREA DEFINITIONS, 1929-1975'!$A$2:$E$42,5,FALSE)</f>
        <v>3B</v>
      </c>
      <c r="K602">
        <f>VLOOKUP($B602,'AREA DEFINITIONS, 1929-1975'!$A$2:$F$42,6,FALSE)</f>
        <v>0</v>
      </c>
      <c r="L602">
        <f t="shared" si="27"/>
        <v>0</v>
      </c>
    </row>
    <row r="603" spans="1:12" x14ac:dyDescent="0.3">
      <c r="A603">
        <f t="shared" si="25"/>
        <v>1943</v>
      </c>
      <c r="B603">
        <f t="shared" si="26"/>
        <v>34</v>
      </c>
      <c r="G603" t="str">
        <f>VLOOKUP($B603,'AREA DEFINITIONS, 1929-1975'!$A$2:$E$42,2,FALSE)</f>
        <v>3B</v>
      </c>
      <c r="H603" t="str">
        <f>VLOOKUP($B603,'AREA DEFINITIONS, 1929-1975'!$A$2:$E$42,3,FALSE)</f>
        <v>Shumagin</v>
      </c>
      <c r="I603" t="str">
        <f>VLOOKUP($B603,'AREA DEFINITIONS, 1929-1975'!$A$2:$E$42,4,FALSE)</f>
        <v>Shumagin</v>
      </c>
      <c r="J603" t="str">
        <f>VLOOKUP($B603,'AREA DEFINITIONS, 1929-1975'!$A$2:$E$42,5,FALSE)</f>
        <v>3B</v>
      </c>
      <c r="K603">
        <f>VLOOKUP($B603,'AREA DEFINITIONS, 1929-1975'!$A$2:$F$42,6,FALSE)</f>
        <v>0</v>
      </c>
      <c r="L603">
        <f t="shared" si="27"/>
        <v>0</v>
      </c>
    </row>
    <row r="604" spans="1:12" x14ac:dyDescent="0.3">
      <c r="A604">
        <f t="shared" si="25"/>
        <v>1943</v>
      </c>
      <c r="B604">
        <f t="shared" si="26"/>
        <v>35</v>
      </c>
      <c r="G604" t="str">
        <f>VLOOKUP($B604,'AREA DEFINITIONS, 1929-1975'!$A$2:$E$42,2,FALSE)</f>
        <v>3B</v>
      </c>
      <c r="H604" t="str">
        <f>VLOOKUP($B604,'AREA DEFINITIONS, 1929-1975'!$A$2:$E$42,3,FALSE)</f>
        <v>Shumagin</v>
      </c>
      <c r="I604" t="str">
        <f>VLOOKUP($B604,'AREA DEFINITIONS, 1929-1975'!$A$2:$E$42,4,FALSE)</f>
        <v>Shumagin</v>
      </c>
      <c r="J604" t="str">
        <f>VLOOKUP($B604,'AREA DEFINITIONS, 1929-1975'!$A$2:$E$42,5,FALSE)</f>
        <v>3B</v>
      </c>
      <c r="K604">
        <f>VLOOKUP($B604,'AREA DEFINITIONS, 1929-1975'!$A$2:$F$42,6,FALSE)</f>
        <v>0</v>
      </c>
      <c r="L604">
        <f t="shared" si="27"/>
        <v>0</v>
      </c>
    </row>
    <row r="605" spans="1:12" x14ac:dyDescent="0.3">
      <c r="A605">
        <f t="shared" si="25"/>
        <v>1943</v>
      </c>
      <c r="B605">
        <f t="shared" si="26"/>
        <v>36</v>
      </c>
      <c r="G605" t="str">
        <f>VLOOKUP($B605,'AREA DEFINITIONS, 1929-1975'!$A$2:$E$42,2,FALSE)</f>
        <v>3B</v>
      </c>
      <c r="H605" t="str">
        <f>VLOOKUP($B605,'AREA DEFINITIONS, 1929-1975'!$A$2:$E$42,3,FALSE)</f>
        <v>Shumagin</v>
      </c>
      <c r="I605" t="str">
        <f>VLOOKUP($B605,'AREA DEFINITIONS, 1929-1975'!$A$2:$E$42,4,FALSE)</f>
        <v>Shumagin</v>
      </c>
      <c r="J605" t="str">
        <f>VLOOKUP($B605,'AREA DEFINITIONS, 1929-1975'!$A$2:$E$42,5,FALSE)</f>
        <v>3B</v>
      </c>
      <c r="K605">
        <f>VLOOKUP($B605,'AREA DEFINITIONS, 1929-1975'!$A$2:$F$42,6,FALSE)</f>
        <v>0</v>
      </c>
      <c r="L605">
        <f t="shared" si="27"/>
        <v>0</v>
      </c>
    </row>
    <row r="606" spans="1:12" x14ac:dyDescent="0.3">
      <c r="A606">
        <f t="shared" si="25"/>
        <v>1943</v>
      </c>
      <c r="B606">
        <f t="shared" si="26"/>
        <v>37</v>
      </c>
      <c r="G606" t="str">
        <f>VLOOKUP($B606,'AREA DEFINITIONS, 1929-1975'!$A$2:$E$42,2,FALSE)</f>
        <v>3B</v>
      </c>
      <c r="H606" t="str">
        <f>VLOOKUP($B606,'AREA DEFINITIONS, 1929-1975'!$A$2:$E$42,3,FALSE)</f>
        <v>Shumagin</v>
      </c>
      <c r="I606" t="str">
        <f>VLOOKUP($B606,'AREA DEFINITIONS, 1929-1975'!$A$2:$E$42,4,FALSE)</f>
        <v>Shumagin</v>
      </c>
      <c r="J606" t="str">
        <f>VLOOKUP($B606,'AREA DEFINITIONS, 1929-1975'!$A$2:$E$42,5,FALSE)</f>
        <v>3B</v>
      </c>
      <c r="K606">
        <f>VLOOKUP($B606,'AREA DEFINITIONS, 1929-1975'!$A$2:$F$42,6,FALSE)</f>
        <v>0</v>
      </c>
      <c r="L606">
        <f t="shared" si="27"/>
        <v>0</v>
      </c>
    </row>
    <row r="607" spans="1:12" x14ac:dyDescent="0.3">
      <c r="A607">
        <f t="shared" si="25"/>
        <v>1943</v>
      </c>
      <c r="B607">
        <f t="shared" si="26"/>
        <v>38</v>
      </c>
      <c r="G607" t="str">
        <f>VLOOKUP($B607,'AREA DEFINITIONS, 1929-1975'!$A$2:$E$42,2,FALSE)</f>
        <v>3B</v>
      </c>
      <c r="H607" t="str">
        <f>VLOOKUP($B607,'AREA DEFINITIONS, 1929-1975'!$A$2:$E$42,3,FALSE)</f>
        <v>Shumagin</v>
      </c>
      <c r="I607" t="str">
        <f>VLOOKUP($B607,'AREA DEFINITIONS, 1929-1975'!$A$2:$E$42,4,FALSE)</f>
        <v>Shumagin</v>
      </c>
      <c r="J607" t="str">
        <f>VLOOKUP($B607,'AREA DEFINITIONS, 1929-1975'!$A$2:$E$42,5,FALSE)</f>
        <v>3B</v>
      </c>
      <c r="K607">
        <f>VLOOKUP($B607,'AREA DEFINITIONS, 1929-1975'!$A$2:$F$42,6,FALSE)</f>
        <v>0</v>
      </c>
      <c r="L607">
        <f t="shared" si="27"/>
        <v>0</v>
      </c>
    </row>
    <row r="608" spans="1:12" x14ac:dyDescent="0.3">
      <c r="A608">
        <f t="shared" si="25"/>
        <v>1943</v>
      </c>
      <c r="B608">
        <f t="shared" si="26"/>
        <v>39</v>
      </c>
      <c r="G608" t="str">
        <f>VLOOKUP($B608,'AREA DEFINITIONS, 1929-1975'!$A$2:$E$42,2,FALSE)</f>
        <v>3B</v>
      </c>
      <c r="H608" t="str">
        <f>VLOOKUP($B608,'AREA DEFINITIONS, 1929-1975'!$A$2:$E$42,3,FALSE)</f>
        <v>Aleutian</v>
      </c>
      <c r="I608" t="str">
        <f>VLOOKUP($B608,'AREA DEFINITIONS, 1929-1975'!$A$2:$E$42,4,FALSE)</f>
        <v>Aleutian</v>
      </c>
      <c r="J608" t="str">
        <f>VLOOKUP($B608,'AREA DEFINITIONS, 1929-1975'!$A$2:$E$42,5,FALSE)</f>
        <v>3B</v>
      </c>
      <c r="K608">
        <f>VLOOKUP($B608,'AREA DEFINITIONS, 1929-1975'!$A$2:$F$42,6,FALSE)</f>
        <v>0</v>
      </c>
      <c r="L608">
        <f t="shared" si="27"/>
        <v>0</v>
      </c>
    </row>
    <row r="609" spans="1:12" x14ac:dyDescent="0.3">
      <c r="A609">
        <f t="shared" si="25"/>
        <v>1943</v>
      </c>
      <c r="B609">
        <f t="shared" si="26"/>
        <v>40</v>
      </c>
      <c r="G609" t="str">
        <f>VLOOKUP($B609,'AREA DEFINITIONS, 1929-1975'!$A$2:$E$42,2,FALSE)</f>
        <v>3B</v>
      </c>
      <c r="H609" t="str">
        <f>VLOOKUP($B609,'AREA DEFINITIONS, 1929-1975'!$A$2:$E$42,3,FALSE)</f>
        <v>Aleutian</v>
      </c>
      <c r="I609" t="str">
        <f>VLOOKUP($B609,'AREA DEFINITIONS, 1929-1975'!$A$2:$E$42,4,FALSE)</f>
        <v>Aleutian</v>
      </c>
      <c r="J609" t="str">
        <f>VLOOKUP($B609,'AREA DEFINITIONS, 1929-1975'!$A$2:$E$42,5,FALSE)</f>
        <v>3B</v>
      </c>
      <c r="K609">
        <f>VLOOKUP($B609,'AREA DEFINITIONS, 1929-1975'!$A$2:$F$42,6,FALSE)</f>
        <v>0</v>
      </c>
      <c r="L609">
        <f t="shared" si="27"/>
        <v>0</v>
      </c>
    </row>
    <row r="610" spans="1:12" x14ac:dyDescent="0.3">
      <c r="A610">
        <f t="shared" si="25"/>
        <v>1943</v>
      </c>
      <c r="B610">
        <f t="shared" si="26"/>
        <v>41</v>
      </c>
      <c r="G610" t="str">
        <f>VLOOKUP($B610,'AREA DEFINITIONS, 1929-1975'!$A$2:$E$42,2,FALSE)</f>
        <v>3B</v>
      </c>
      <c r="H610" t="str">
        <f>VLOOKUP($B610,'AREA DEFINITIONS, 1929-1975'!$A$2:$E$42,3,FALSE)</f>
        <v>Aleutian</v>
      </c>
      <c r="I610" t="str">
        <f>VLOOKUP($B610,'AREA DEFINITIONS, 1929-1975'!$A$2:$E$42,4,FALSE)</f>
        <v>Aleutian</v>
      </c>
      <c r="J610" t="str">
        <f>VLOOKUP($B610,'AREA DEFINITIONS, 1929-1975'!$A$2:$E$42,5,FALSE)</f>
        <v>3B</v>
      </c>
      <c r="K610">
        <f>VLOOKUP($B610,'AREA DEFINITIONS, 1929-1975'!$A$2:$F$42,6,FALSE)</f>
        <v>0</v>
      </c>
      <c r="L610">
        <f t="shared" si="27"/>
        <v>0</v>
      </c>
    </row>
    <row r="611" spans="1:12" x14ac:dyDescent="0.3">
      <c r="A611">
        <f t="shared" si="25"/>
        <v>1943</v>
      </c>
      <c r="B611" t="str">
        <f t="shared" si="26"/>
        <v>42+</v>
      </c>
      <c r="G611" t="str">
        <f>VLOOKUP($B611,'AREA DEFINITIONS, 1929-1975'!$A$2:$E$42,2,FALSE)</f>
        <v>3C</v>
      </c>
      <c r="H611" t="str">
        <f>VLOOKUP($B611,'AREA DEFINITIONS, 1929-1975'!$A$2:$E$42,3,FALSE)</f>
        <v>Aleutian</v>
      </c>
      <c r="I611" t="str">
        <f>VLOOKUP($B611,'AREA DEFINITIONS, 1929-1975'!$A$2:$E$42,4,FALSE)</f>
        <v>Aleutian</v>
      </c>
      <c r="J611" t="str">
        <f>VLOOKUP($B611,'AREA DEFINITIONS, 1929-1975'!$A$2:$E$42,5,FALSE)</f>
        <v>3C</v>
      </c>
      <c r="K611">
        <f>VLOOKUP($B611,'AREA DEFINITIONS, 1929-1975'!$A$2:$F$42,6,FALSE)</f>
        <v>0</v>
      </c>
      <c r="L611">
        <f t="shared" si="27"/>
        <v>0</v>
      </c>
    </row>
    <row r="612" spans="1:12" x14ac:dyDescent="0.3">
      <c r="A612">
        <f t="shared" si="25"/>
        <v>1943</v>
      </c>
      <c r="B612" t="str">
        <f t="shared" si="26"/>
        <v>4A</v>
      </c>
      <c r="G612">
        <f>VLOOKUP($B612,'AREA DEFINITIONS, 1929-1975'!$A$2:$E$42,2,FALSE)</f>
        <v>4</v>
      </c>
      <c r="H612" t="str">
        <f>VLOOKUP($B612,'AREA DEFINITIONS, 1929-1975'!$A$2:$E$42,3,FALSE)</f>
        <v>Bering Sea</v>
      </c>
      <c r="I612" t="str">
        <f>VLOOKUP($B612,'AREA DEFINITIONS, 1929-1975'!$A$2:$E$42,4,FALSE)</f>
        <v>Bering Sea</v>
      </c>
      <c r="J612">
        <f>VLOOKUP($B612,'AREA DEFINITIONS, 1929-1975'!$A$2:$E$42,5,FALSE)</f>
        <v>4</v>
      </c>
      <c r="K612">
        <f>VLOOKUP($B612,'AREA DEFINITIONS, 1929-1975'!$A$2:$F$42,6,FALSE)</f>
        <v>0</v>
      </c>
      <c r="L612">
        <f t="shared" si="27"/>
        <v>0</v>
      </c>
    </row>
    <row r="613" spans="1:12" x14ac:dyDescent="0.3">
      <c r="A613">
        <f t="shared" si="25"/>
        <v>1943</v>
      </c>
      <c r="B613" t="str">
        <f t="shared" si="26"/>
        <v>4B</v>
      </c>
      <c r="G613">
        <f>VLOOKUP($B613,'AREA DEFINITIONS, 1929-1975'!$A$2:$E$42,2,FALSE)</f>
        <v>4</v>
      </c>
      <c r="H613" t="str">
        <f>VLOOKUP($B613,'AREA DEFINITIONS, 1929-1975'!$A$2:$E$42,3,FALSE)</f>
        <v>Bering Sea</v>
      </c>
      <c r="I613" t="str">
        <f>VLOOKUP($B613,'AREA DEFINITIONS, 1929-1975'!$A$2:$E$42,4,FALSE)</f>
        <v>Bering Sea</v>
      </c>
      <c r="J613">
        <f>VLOOKUP($B613,'AREA DEFINITIONS, 1929-1975'!$A$2:$E$42,5,FALSE)</f>
        <v>4</v>
      </c>
      <c r="K613">
        <f>VLOOKUP($B613,'AREA DEFINITIONS, 1929-1975'!$A$2:$F$42,6,FALSE)</f>
        <v>0</v>
      </c>
      <c r="L613">
        <f t="shared" si="27"/>
        <v>0</v>
      </c>
    </row>
    <row r="614" spans="1:12" x14ac:dyDescent="0.3">
      <c r="A614">
        <f t="shared" si="25"/>
        <v>1943</v>
      </c>
      <c r="B614" t="str">
        <f t="shared" si="26"/>
        <v>4C</v>
      </c>
      <c r="G614">
        <f>VLOOKUP($B614,'AREA DEFINITIONS, 1929-1975'!$A$2:$E$42,2,FALSE)</f>
        <v>4</v>
      </c>
      <c r="H614" t="str">
        <f>VLOOKUP($B614,'AREA DEFINITIONS, 1929-1975'!$A$2:$E$42,3,FALSE)</f>
        <v>Bering Sea</v>
      </c>
      <c r="I614" t="str">
        <f>VLOOKUP($B614,'AREA DEFINITIONS, 1929-1975'!$A$2:$E$42,4,FALSE)</f>
        <v>Bering Sea</v>
      </c>
      <c r="J614">
        <f>VLOOKUP($B614,'AREA DEFINITIONS, 1929-1975'!$A$2:$E$42,5,FALSE)</f>
        <v>4</v>
      </c>
      <c r="K614">
        <f>VLOOKUP($B614,'AREA DEFINITIONS, 1929-1975'!$A$2:$F$42,6,FALSE)</f>
        <v>0</v>
      </c>
      <c r="L614">
        <f t="shared" si="27"/>
        <v>0</v>
      </c>
    </row>
    <row r="615" spans="1:12" x14ac:dyDescent="0.3">
      <c r="A615">
        <f t="shared" si="25"/>
        <v>1943</v>
      </c>
      <c r="B615" t="str">
        <f t="shared" si="26"/>
        <v>4DE</v>
      </c>
      <c r="G615">
        <f>VLOOKUP($B615,'AREA DEFINITIONS, 1929-1975'!$A$2:$E$42,2,FALSE)</f>
        <v>4</v>
      </c>
      <c r="H615" t="str">
        <f>VLOOKUP($B615,'AREA DEFINITIONS, 1929-1975'!$A$2:$E$42,3,FALSE)</f>
        <v>Bering Sea</v>
      </c>
      <c r="I615" t="str">
        <f>VLOOKUP($B615,'AREA DEFINITIONS, 1929-1975'!$A$2:$E$42,4,FALSE)</f>
        <v>Bering Sea</v>
      </c>
      <c r="J615">
        <f>VLOOKUP($B615,'AREA DEFINITIONS, 1929-1975'!$A$2:$E$42,5,FALSE)</f>
        <v>4</v>
      </c>
      <c r="K615">
        <f>VLOOKUP($B615,'AREA DEFINITIONS, 1929-1975'!$A$2:$F$42,6,FALSE)</f>
        <v>0</v>
      </c>
      <c r="L615">
        <f t="shared" si="27"/>
        <v>0</v>
      </c>
    </row>
    <row r="616" spans="1:12" x14ac:dyDescent="0.3">
      <c r="A616">
        <f t="shared" si="25"/>
        <v>1943</v>
      </c>
      <c r="B616" t="str">
        <f t="shared" si="26"/>
        <v>4DW</v>
      </c>
      <c r="G616">
        <f>VLOOKUP($B616,'AREA DEFINITIONS, 1929-1975'!$A$2:$E$42,2,FALSE)</f>
        <v>4</v>
      </c>
      <c r="H616" t="str">
        <f>VLOOKUP($B616,'AREA DEFINITIONS, 1929-1975'!$A$2:$E$42,3,FALSE)</f>
        <v>Bering Sea</v>
      </c>
      <c r="I616" t="str">
        <f>VLOOKUP($B616,'AREA DEFINITIONS, 1929-1975'!$A$2:$E$42,4,FALSE)</f>
        <v>Bering Sea</v>
      </c>
      <c r="J616">
        <f>VLOOKUP($B616,'AREA DEFINITIONS, 1929-1975'!$A$2:$E$42,5,FALSE)</f>
        <v>4</v>
      </c>
      <c r="K616">
        <f>VLOOKUP($B616,'AREA DEFINITIONS, 1929-1975'!$A$2:$F$42,6,FALSE)</f>
        <v>0</v>
      </c>
      <c r="L616">
        <f t="shared" si="27"/>
        <v>0</v>
      </c>
    </row>
    <row r="617" spans="1:12" x14ac:dyDescent="0.3">
      <c r="A617">
        <f t="shared" si="25"/>
        <v>1943</v>
      </c>
      <c r="B617" t="str">
        <f t="shared" si="26"/>
        <v>4E</v>
      </c>
      <c r="G617">
        <f>VLOOKUP($B617,'AREA DEFINITIONS, 1929-1975'!$A$2:$E$42,2,FALSE)</f>
        <v>4</v>
      </c>
      <c r="H617" t="str">
        <f>VLOOKUP($B617,'AREA DEFINITIONS, 1929-1975'!$A$2:$E$42,3,FALSE)</f>
        <v>Bering Sea</v>
      </c>
      <c r="I617" t="str">
        <f>VLOOKUP($B617,'AREA DEFINITIONS, 1929-1975'!$A$2:$E$42,4,FALSE)</f>
        <v>Bering Sea</v>
      </c>
      <c r="J617">
        <f>VLOOKUP($B617,'AREA DEFINITIONS, 1929-1975'!$A$2:$E$42,5,FALSE)</f>
        <v>4</v>
      </c>
      <c r="K617">
        <f>VLOOKUP($B617,'AREA DEFINITIONS, 1929-1975'!$A$2:$F$42,6,FALSE)</f>
        <v>0</v>
      </c>
      <c r="L617">
        <f t="shared" si="27"/>
        <v>0</v>
      </c>
    </row>
    <row r="618" spans="1:12" x14ac:dyDescent="0.3">
      <c r="A618">
        <f t="shared" si="25"/>
        <v>1944</v>
      </c>
      <c r="B618" t="str">
        <f t="shared" si="26"/>
        <v>14-O</v>
      </c>
      <c r="C618">
        <v>449</v>
      </c>
      <c r="G618">
        <f>VLOOKUP($B618,'AREA DEFINITIONS, 1929-1975'!$A$2:$E$42,2,FALSE)</f>
        <v>2</v>
      </c>
      <c r="H618" t="str">
        <f>VLOOKUP($B618,'AREA DEFINITIONS, 1929-1975'!$A$2:$E$42,3,FALSE)</f>
        <v>SE Alaska</v>
      </c>
      <c r="I618" t="str">
        <f>VLOOKUP($B618,'AREA DEFINITIONS, 1929-1975'!$A$2:$E$42,4,FALSE)</f>
        <v>SE-O</v>
      </c>
      <c r="J618" t="str">
        <f>VLOOKUP($B618,'AREA DEFINITIONS, 1929-1975'!$A$2:$E$42,5,FALSE)</f>
        <v>2C</v>
      </c>
      <c r="K618">
        <f>VLOOKUP($B618,'AREA DEFINITIONS, 1929-1975'!$A$2:$F$42,6,FALSE)</f>
        <v>0</v>
      </c>
      <c r="L618">
        <f t="shared" si="27"/>
        <v>298.58500000000004</v>
      </c>
    </row>
    <row r="619" spans="1:12" x14ac:dyDescent="0.3">
      <c r="A619">
        <f t="shared" si="25"/>
        <v>1944</v>
      </c>
      <c r="B619" t="str">
        <f t="shared" si="26"/>
        <v>14-I</v>
      </c>
      <c r="C619">
        <v>644</v>
      </c>
      <c r="G619">
        <f>VLOOKUP($B619,'AREA DEFINITIONS, 1929-1975'!$A$2:$E$42,2,FALSE)</f>
        <v>2</v>
      </c>
      <c r="H619" t="str">
        <f>VLOOKUP($B619,'AREA DEFINITIONS, 1929-1975'!$A$2:$E$42,3,FALSE)</f>
        <v>SE Alaska</v>
      </c>
      <c r="I619" t="str">
        <f>VLOOKUP($B619,'AREA DEFINITIONS, 1929-1975'!$A$2:$E$42,4,FALSE)</f>
        <v>SE-I</v>
      </c>
      <c r="J619" t="str">
        <f>VLOOKUP($B619,'AREA DEFINITIONS, 1929-1975'!$A$2:$E$42,5,FALSE)</f>
        <v>2C</v>
      </c>
      <c r="K619">
        <f>VLOOKUP($B619,'AREA DEFINITIONS, 1929-1975'!$A$2:$F$42,6,FALSE)</f>
        <v>0</v>
      </c>
      <c r="L619">
        <f t="shared" si="27"/>
        <v>428.26000000000005</v>
      </c>
    </row>
    <row r="620" spans="1:12" x14ac:dyDescent="0.3">
      <c r="A620">
        <f t="shared" si="25"/>
        <v>1944</v>
      </c>
      <c r="B620" t="str">
        <f t="shared" si="26"/>
        <v>15-O</v>
      </c>
      <c r="C620">
        <v>1647</v>
      </c>
      <c r="G620">
        <f>VLOOKUP($B620,'AREA DEFINITIONS, 1929-1975'!$A$2:$E$42,2,FALSE)</f>
        <v>2</v>
      </c>
      <c r="H620" t="str">
        <f>VLOOKUP($B620,'AREA DEFINITIONS, 1929-1975'!$A$2:$E$42,3,FALSE)</f>
        <v>SE Alaska</v>
      </c>
      <c r="I620" t="str">
        <f>VLOOKUP($B620,'AREA DEFINITIONS, 1929-1975'!$A$2:$E$42,4,FALSE)</f>
        <v>SE-O</v>
      </c>
      <c r="J620" t="str">
        <f>VLOOKUP($B620,'AREA DEFINITIONS, 1929-1975'!$A$2:$E$42,5,FALSE)</f>
        <v>2C</v>
      </c>
      <c r="K620">
        <f>VLOOKUP($B620,'AREA DEFINITIONS, 1929-1975'!$A$2:$F$42,6,FALSE)</f>
        <v>0</v>
      </c>
      <c r="L620">
        <f t="shared" si="27"/>
        <v>1095.2550000000001</v>
      </c>
    </row>
    <row r="621" spans="1:12" x14ac:dyDescent="0.3">
      <c r="A621">
        <f t="shared" ref="A621:A684" si="28">A580+1</f>
        <v>1944</v>
      </c>
      <c r="B621" t="str">
        <f t="shared" ref="B621:B684" si="29">B580</f>
        <v>15-I</v>
      </c>
      <c r="C621">
        <v>203</v>
      </c>
      <c r="G621">
        <f>VLOOKUP($B621,'AREA DEFINITIONS, 1929-1975'!$A$2:$E$42,2,FALSE)</f>
        <v>2</v>
      </c>
      <c r="H621" t="str">
        <f>VLOOKUP($B621,'AREA DEFINITIONS, 1929-1975'!$A$2:$E$42,3,FALSE)</f>
        <v>SE Alaska</v>
      </c>
      <c r="I621" t="str">
        <f>VLOOKUP($B621,'AREA DEFINITIONS, 1929-1975'!$A$2:$E$42,4,FALSE)</f>
        <v>SE-I</v>
      </c>
      <c r="J621" t="str">
        <f>VLOOKUP($B621,'AREA DEFINITIONS, 1929-1975'!$A$2:$E$42,5,FALSE)</f>
        <v>2C</v>
      </c>
      <c r="K621">
        <f>VLOOKUP($B621,'AREA DEFINITIONS, 1929-1975'!$A$2:$F$42,6,FALSE)</f>
        <v>0</v>
      </c>
      <c r="L621">
        <f t="shared" si="27"/>
        <v>134.995</v>
      </c>
    </row>
    <row r="622" spans="1:12" x14ac:dyDescent="0.3">
      <c r="A622">
        <f t="shared" si="28"/>
        <v>1944</v>
      </c>
      <c r="B622" t="str">
        <f t="shared" si="29"/>
        <v>16-O</v>
      </c>
      <c r="C622">
        <v>1359</v>
      </c>
      <c r="G622">
        <f>VLOOKUP($B622,'AREA DEFINITIONS, 1929-1975'!$A$2:$E$42,2,FALSE)</f>
        <v>2</v>
      </c>
      <c r="H622" t="str">
        <f>VLOOKUP($B622,'AREA DEFINITIONS, 1929-1975'!$A$2:$E$42,3,FALSE)</f>
        <v>SE Alaska</v>
      </c>
      <c r="I622" t="str">
        <f>VLOOKUP($B622,'AREA DEFINITIONS, 1929-1975'!$A$2:$E$42,4,FALSE)</f>
        <v>SE-O</v>
      </c>
      <c r="J622" t="str">
        <f>VLOOKUP($B622,'AREA DEFINITIONS, 1929-1975'!$A$2:$E$42,5,FALSE)</f>
        <v>2C</v>
      </c>
      <c r="K622">
        <f>VLOOKUP($B622,'AREA DEFINITIONS, 1929-1975'!$A$2:$F$42,6,FALSE)</f>
        <v>0</v>
      </c>
      <c r="L622">
        <f t="shared" si="27"/>
        <v>903.73500000000001</v>
      </c>
    </row>
    <row r="623" spans="1:12" x14ac:dyDescent="0.3">
      <c r="A623">
        <f t="shared" si="28"/>
        <v>1944</v>
      </c>
      <c r="B623" t="str">
        <f t="shared" si="29"/>
        <v>16-I</v>
      </c>
      <c r="C623">
        <v>2231</v>
      </c>
      <c r="G623">
        <f>VLOOKUP($B623,'AREA DEFINITIONS, 1929-1975'!$A$2:$E$42,2,FALSE)</f>
        <v>2</v>
      </c>
      <c r="H623" t="str">
        <f>VLOOKUP($B623,'AREA DEFINITIONS, 1929-1975'!$A$2:$E$42,3,FALSE)</f>
        <v>SE Alaska</v>
      </c>
      <c r="I623" t="str">
        <f>VLOOKUP($B623,'AREA DEFINITIONS, 1929-1975'!$A$2:$E$42,4,FALSE)</f>
        <v>SE-I</v>
      </c>
      <c r="J623" t="str">
        <f>VLOOKUP($B623,'AREA DEFINITIONS, 1929-1975'!$A$2:$E$42,5,FALSE)</f>
        <v>2C</v>
      </c>
      <c r="K623">
        <f>VLOOKUP($B623,'AREA DEFINITIONS, 1929-1975'!$A$2:$F$42,6,FALSE)</f>
        <v>0</v>
      </c>
      <c r="L623">
        <f t="shared" si="27"/>
        <v>1483.615</v>
      </c>
    </row>
    <row r="624" spans="1:12" x14ac:dyDescent="0.3">
      <c r="A624">
        <f t="shared" si="28"/>
        <v>1944</v>
      </c>
      <c r="B624" t="str">
        <f t="shared" si="29"/>
        <v>17-O</v>
      </c>
      <c r="C624">
        <v>957</v>
      </c>
      <c r="G624">
        <f>VLOOKUP($B624,'AREA DEFINITIONS, 1929-1975'!$A$2:$E$42,2,FALSE)</f>
        <v>2</v>
      </c>
      <c r="H624" t="str">
        <f>VLOOKUP($B624,'AREA DEFINITIONS, 1929-1975'!$A$2:$E$42,3,FALSE)</f>
        <v>SE Alaska</v>
      </c>
      <c r="I624" t="str">
        <f>VLOOKUP($B624,'AREA DEFINITIONS, 1929-1975'!$A$2:$E$42,4,FALSE)</f>
        <v>SE-O</v>
      </c>
      <c r="J624" t="str">
        <f>VLOOKUP($B624,'AREA DEFINITIONS, 1929-1975'!$A$2:$E$42,5,FALSE)</f>
        <v>2C</v>
      </c>
      <c r="K624">
        <f>VLOOKUP($B624,'AREA DEFINITIONS, 1929-1975'!$A$2:$F$42,6,FALSE)</f>
        <v>0</v>
      </c>
      <c r="L624">
        <f t="shared" si="27"/>
        <v>636.40500000000009</v>
      </c>
    </row>
    <row r="625" spans="1:12" x14ac:dyDescent="0.3">
      <c r="A625">
        <f t="shared" si="28"/>
        <v>1944</v>
      </c>
      <c r="B625" t="str">
        <f t="shared" si="29"/>
        <v>17-I</v>
      </c>
      <c r="C625">
        <v>815</v>
      </c>
      <c r="G625">
        <f>VLOOKUP($B625,'AREA DEFINITIONS, 1929-1975'!$A$2:$E$42,2,FALSE)</f>
        <v>2</v>
      </c>
      <c r="H625" t="str">
        <f>VLOOKUP($B625,'AREA DEFINITIONS, 1929-1975'!$A$2:$E$42,3,FALSE)</f>
        <v>SE Alaska</v>
      </c>
      <c r="I625" t="str">
        <f>VLOOKUP($B625,'AREA DEFINITIONS, 1929-1975'!$A$2:$E$42,4,FALSE)</f>
        <v>SE-I</v>
      </c>
      <c r="J625" t="str">
        <f>VLOOKUP($B625,'AREA DEFINITIONS, 1929-1975'!$A$2:$E$42,5,FALSE)</f>
        <v>2C</v>
      </c>
      <c r="K625">
        <f>VLOOKUP($B625,'AREA DEFINITIONS, 1929-1975'!$A$2:$F$42,6,FALSE)</f>
        <v>0</v>
      </c>
      <c r="L625">
        <f t="shared" si="27"/>
        <v>541.97500000000002</v>
      </c>
    </row>
    <row r="626" spans="1:12" x14ac:dyDescent="0.3">
      <c r="A626">
        <f t="shared" si="28"/>
        <v>1944</v>
      </c>
      <c r="B626" t="str">
        <f t="shared" si="29"/>
        <v>18-O</v>
      </c>
      <c r="C626">
        <v>111</v>
      </c>
      <c r="G626">
        <f>VLOOKUP($B626,'AREA DEFINITIONS, 1929-1975'!$A$2:$E$42,2,FALSE)</f>
        <v>2</v>
      </c>
      <c r="H626" t="str">
        <f>VLOOKUP($B626,'AREA DEFINITIONS, 1929-1975'!$A$2:$E$42,3,FALSE)</f>
        <v>SE Alaska</v>
      </c>
      <c r="I626" t="str">
        <f>VLOOKUP($B626,'AREA DEFINITIONS, 1929-1975'!$A$2:$E$42,4,FALSE)</f>
        <v>SE-O</v>
      </c>
      <c r="J626" t="str">
        <f>VLOOKUP($B626,'AREA DEFINITIONS, 1929-1975'!$A$2:$E$42,5,FALSE)</f>
        <v>2C</v>
      </c>
      <c r="K626">
        <f>VLOOKUP($B626,'AREA DEFINITIONS, 1929-1975'!$A$2:$F$42,6,FALSE)</f>
        <v>0</v>
      </c>
      <c r="L626">
        <f t="shared" si="27"/>
        <v>73.814999999999998</v>
      </c>
    </row>
    <row r="627" spans="1:12" x14ac:dyDescent="0.3">
      <c r="A627">
        <f t="shared" si="28"/>
        <v>1944</v>
      </c>
      <c r="B627" t="str">
        <f t="shared" si="29"/>
        <v>18-I</v>
      </c>
      <c r="C627">
        <v>1964</v>
      </c>
      <c r="G627">
        <f>VLOOKUP($B627,'AREA DEFINITIONS, 1929-1975'!$A$2:$E$42,2,FALSE)</f>
        <v>2</v>
      </c>
      <c r="H627" t="str">
        <f>VLOOKUP($B627,'AREA DEFINITIONS, 1929-1975'!$A$2:$E$42,3,FALSE)</f>
        <v>SE Alaska</v>
      </c>
      <c r="I627" t="str">
        <f>VLOOKUP($B627,'AREA DEFINITIONS, 1929-1975'!$A$2:$E$42,4,FALSE)</f>
        <v>SE-I</v>
      </c>
      <c r="J627" t="str">
        <f>VLOOKUP($B627,'AREA DEFINITIONS, 1929-1975'!$A$2:$E$42,5,FALSE)</f>
        <v>2C</v>
      </c>
      <c r="K627">
        <f>VLOOKUP($B627,'AREA DEFINITIONS, 1929-1975'!$A$2:$F$42,6,FALSE)</f>
        <v>0</v>
      </c>
      <c r="L627">
        <f t="shared" si="27"/>
        <v>1306.0600000000002</v>
      </c>
    </row>
    <row r="628" spans="1:12" x14ac:dyDescent="0.3">
      <c r="A628">
        <f t="shared" si="28"/>
        <v>1944</v>
      </c>
      <c r="B628" t="str">
        <f t="shared" si="29"/>
        <v>18W</v>
      </c>
      <c r="C628">
        <v>929</v>
      </c>
      <c r="G628" t="str">
        <f>VLOOKUP($B628,'AREA DEFINITIONS, 1929-1975'!$A$2:$E$42,2,FALSE)</f>
        <v>3A</v>
      </c>
      <c r="H628" t="str">
        <f>VLOOKUP($B628,'AREA DEFINITIONS, 1929-1975'!$A$2:$E$42,3,FALSE)</f>
        <v>Yakutat</v>
      </c>
      <c r="I628" t="str">
        <f>VLOOKUP($B628,'AREA DEFINITIONS, 1929-1975'!$A$2:$E$42,4,FALSE)</f>
        <v>Yakutat</v>
      </c>
      <c r="J628" t="str">
        <f>VLOOKUP($B628,'AREA DEFINITIONS, 1929-1975'!$A$2:$E$42,5,FALSE)</f>
        <v>3A</v>
      </c>
      <c r="K628">
        <f>VLOOKUP($B628,'AREA DEFINITIONS, 1929-1975'!$A$2:$F$42,6,FALSE)</f>
        <v>0</v>
      </c>
      <c r="L628">
        <f t="shared" si="27"/>
        <v>617.78500000000008</v>
      </c>
    </row>
    <row r="629" spans="1:12" x14ac:dyDescent="0.3">
      <c r="A629">
        <f t="shared" si="28"/>
        <v>1944</v>
      </c>
      <c r="B629">
        <f t="shared" si="29"/>
        <v>19</v>
      </c>
      <c r="C629">
        <v>499</v>
      </c>
      <c r="G629" t="str">
        <f>VLOOKUP($B629,'AREA DEFINITIONS, 1929-1975'!$A$2:$E$42,2,FALSE)</f>
        <v>3A</v>
      </c>
      <c r="H629" t="str">
        <f>VLOOKUP($B629,'AREA DEFINITIONS, 1929-1975'!$A$2:$E$42,3,FALSE)</f>
        <v>Yakutat</v>
      </c>
      <c r="I629" t="str">
        <f>VLOOKUP($B629,'AREA DEFINITIONS, 1929-1975'!$A$2:$E$42,4,FALSE)</f>
        <v>Yakutat</v>
      </c>
      <c r="J629" t="str">
        <f>VLOOKUP($B629,'AREA DEFINITIONS, 1929-1975'!$A$2:$E$42,5,FALSE)</f>
        <v>3A</v>
      </c>
      <c r="K629">
        <f>VLOOKUP($B629,'AREA DEFINITIONS, 1929-1975'!$A$2:$F$42,6,FALSE)</f>
        <v>0</v>
      </c>
      <c r="L629">
        <f t="shared" si="27"/>
        <v>331.83500000000009</v>
      </c>
    </row>
    <row r="630" spans="1:12" x14ac:dyDescent="0.3">
      <c r="A630">
        <f t="shared" si="28"/>
        <v>1944</v>
      </c>
      <c r="B630">
        <f t="shared" si="29"/>
        <v>20</v>
      </c>
      <c r="C630">
        <v>888</v>
      </c>
      <c r="G630" t="str">
        <f>VLOOKUP($B630,'AREA DEFINITIONS, 1929-1975'!$A$2:$E$42,2,FALSE)</f>
        <v>3A</v>
      </c>
      <c r="H630" t="str">
        <f>VLOOKUP($B630,'AREA DEFINITIONS, 1929-1975'!$A$2:$E$42,3,FALSE)</f>
        <v>Yakutat</v>
      </c>
      <c r="I630" t="str">
        <f>VLOOKUP($B630,'AREA DEFINITIONS, 1929-1975'!$A$2:$E$42,4,FALSE)</f>
        <v>Yakutat</v>
      </c>
      <c r="J630" t="str">
        <f>VLOOKUP($B630,'AREA DEFINITIONS, 1929-1975'!$A$2:$E$42,5,FALSE)</f>
        <v>3A</v>
      </c>
      <c r="K630">
        <f>VLOOKUP($B630,'AREA DEFINITIONS, 1929-1975'!$A$2:$F$42,6,FALSE)</f>
        <v>0</v>
      </c>
      <c r="L630">
        <f t="shared" si="27"/>
        <v>590.52</v>
      </c>
    </row>
    <row r="631" spans="1:12" x14ac:dyDescent="0.3">
      <c r="A631">
        <f t="shared" si="28"/>
        <v>1944</v>
      </c>
      <c r="B631">
        <f t="shared" si="29"/>
        <v>21</v>
      </c>
      <c r="C631">
        <v>565</v>
      </c>
      <c r="G631" t="str">
        <f>VLOOKUP($B631,'AREA DEFINITIONS, 1929-1975'!$A$2:$E$42,2,FALSE)</f>
        <v>3A</v>
      </c>
      <c r="H631" t="str">
        <f>VLOOKUP($B631,'AREA DEFINITIONS, 1929-1975'!$A$2:$E$42,3,FALSE)</f>
        <v>Yakutat</v>
      </c>
      <c r="I631" t="str">
        <f>VLOOKUP($B631,'AREA DEFINITIONS, 1929-1975'!$A$2:$E$42,4,FALSE)</f>
        <v>Yakutat</v>
      </c>
      <c r="J631" t="str">
        <f>VLOOKUP($B631,'AREA DEFINITIONS, 1929-1975'!$A$2:$E$42,5,FALSE)</f>
        <v>3A</v>
      </c>
      <c r="K631">
        <f>VLOOKUP($B631,'AREA DEFINITIONS, 1929-1975'!$A$2:$F$42,6,FALSE)</f>
        <v>0</v>
      </c>
      <c r="L631">
        <f t="shared" si="27"/>
        <v>375.72500000000002</v>
      </c>
    </row>
    <row r="632" spans="1:12" x14ac:dyDescent="0.3">
      <c r="A632">
        <f t="shared" si="28"/>
        <v>1944</v>
      </c>
      <c r="B632">
        <f t="shared" si="29"/>
        <v>22</v>
      </c>
      <c r="C632">
        <v>991</v>
      </c>
      <c r="G632" t="str">
        <f>VLOOKUP($B632,'AREA DEFINITIONS, 1929-1975'!$A$2:$E$42,2,FALSE)</f>
        <v>3A</v>
      </c>
      <c r="H632" t="str">
        <f>VLOOKUP($B632,'AREA DEFINITIONS, 1929-1975'!$A$2:$E$42,3,FALSE)</f>
        <v>Yakutat</v>
      </c>
      <c r="I632" t="str">
        <f>VLOOKUP($B632,'AREA DEFINITIONS, 1929-1975'!$A$2:$E$42,4,FALSE)</f>
        <v>Yakutat</v>
      </c>
      <c r="J632" t="str">
        <f>VLOOKUP($B632,'AREA DEFINITIONS, 1929-1975'!$A$2:$E$42,5,FALSE)</f>
        <v>3A</v>
      </c>
      <c r="K632">
        <f>VLOOKUP($B632,'AREA DEFINITIONS, 1929-1975'!$A$2:$F$42,6,FALSE)</f>
        <v>0</v>
      </c>
      <c r="L632">
        <f t="shared" si="27"/>
        <v>659.01499999999999</v>
      </c>
    </row>
    <row r="633" spans="1:12" x14ac:dyDescent="0.3">
      <c r="A633">
        <f t="shared" si="28"/>
        <v>1944</v>
      </c>
      <c r="B633">
        <f t="shared" si="29"/>
        <v>23</v>
      </c>
      <c r="C633">
        <v>264</v>
      </c>
      <c r="G633" t="str">
        <f>VLOOKUP($B633,'AREA DEFINITIONS, 1929-1975'!$A$2:$E$42,2,FALSE)</f>
        <v>3A</v>
      </c>
      <c r="H633" t="str">
        <f>VLOOKUP($B633,'AREA DEFINITIONS, 1929-1975'!$A$2:$E$42,3,FALSE)</f>
        <v>Yakutat</v>
      </c>
      <c r="I633" t="str">
        <f>VLOOKUP($B633,'AREA DEFINITIONS, 1929-1975'!$A$2:$E$42,4,FALSE)</f>
        <v>Yakutat</v>
      </c>
      <c r="J633" t="str">
        <f>VLOOKUP($B633,'AREA DEFINITIONS, 1929-1975'!$A$2:$E$42,5,FALSE)</f>
        <v>3A</v>
      </c>
      <c r="K633" t="str">
        <f>VLOOKUP($B633,'AREA DEFINITIONS, 1929-1975'!$A$2:$F$42,6,FALSE)</f>
        <v>POW</v>
      </c>
      <c r="L633">
        <f t="shared" si="27"/>
        <v>175.56</v>
      </c>
    </row>
    <row r="634" spans="1:12" x14ac:dyDescent="0.3">
      <c r="A634">
        <f t="shared" si="28"/>
        <v>1944</v>
      </c>
      <c r="B634">
        <f t="shared" si="29"/>
        <v>24</v>
      </c>
      <c r="C634">
        <v>1689</v>
      </c>
      <c r="G634" t="str">
        <f>VLOOKUP($B634,'AREA DEFINITIONS, 1929-1975'!$A$2:$E$42,2,FALSE)</f>
        <v>3A</v>
      </c>
      <c r="H634" t="str">
        <f>VLOOKUP($B634,'AREA DEFINITIONS, 1929-1975'!$A$2:$E$42,3,FALSE)</f>
        <v>Kodiak</v>
      </c>
      <c r="I634" t="str">
        <f>VLOOKUP($B634,'AREA DEFINITIONS, 1929-1975'!$A$2:$E$42,4,FALSE)</f>
        <v>Kodiak</v>
      </c>
      <c r="J634" t="str">
        <f>VLOOKUP($B634,'AREA DEFINITIONS, 1929-1975'!$A$2:$E$42,5,FALSE)</f>
        <v>3A</v>
      </c>
      <c r="K634" t="str">
        <f>VLOOKUP($B634,'AREA DEFINITIONS, 1929-1975'!$A$2:$F$42,6,FALSE)</f>
        <v>POW</v>
      </c>
      <c r="L634">
        <f t="shared" si="27"/>
        <v>1123.1850000000002</v>
      </c>
    </row>
    <row r="635" spans="1:12" x14ac:dyDescent="0.3">
      <c r="A635">
        <f t="shared" si="28"/>
        <v>1944</v>
      </c>
      <c r="B635">
        <f t="shared" si="29"/>
        <v>25</v>
      </c>
      <c r="C635">
        <v>3153</v>
      </c>
      <c r="G635" t="str">
        <f>VLOOKUP($B635,'AREA DEFINITIONS, 1929-1975'!$A$2:$E$42,2,FALSE)</f>
        <v>3A</v>
      </c>
      <c r="H635" t="str">
        <f>VLOOKUP($B635,'AREA DEFINITIONS, 1929-1975'!$A$2:$E$42,3,FALSE)</f>
        <v>Kodiak</v>
      </c>
      <c r="I635" t="str">
        <f>VLOOKUP($B635,'AREA DEFINITIONS, 1929-1975'!$A$2:$E$42,4,FALSE)</f>
        <v>Kodiak</v>
      </c>
      <c r="J635" t="str">
        <f>VLOOKUP($B635,'AREA DEFINITIONS, 1929-1975'!$A$2:$E$42,5,FALSE)</f>
        <v>3A</v>
      </c>
      <c r="K635">
        <f>VLOOKUP($B635,'AREA DEFINITIONS, 1929-1975'!$A$2:$F$42,6,FALSE)</f>
        <v>0</v>
      </c>
      <c r="L635">
        <f t="shared" si="27"/>
        <v>2096.7449999999999</v>
      </c>
    </row>
    <row r="636" spans="1:12" x14ac:dyDescent="0.3">
      <c r="A636">
        <f t="shared" si="28"/>
        <v>1944</v>
      </c>
      <c r="B636">
        <f t="shared" si="29"/>
        <v>26</v>
      </c>
      <c r="C636">
        <v>4385</v>
      </c>
      <c r="G636" t="str">
        <f>VLOOKUP($B636,'AREA DEFINITIONS, 1929-1975'!$A$2:$E$42,2,FALSE)</f>
        <v>3A</v>
      </c>
      <c r="H636" t="str">
        <f>VLOOKUP($B636,'AREA DEFINITIONS, 1929-1975'!$A$2:$E$42,3,FALSE)</f>
        <v>Kodiak</v>
      </c>
      <c r="I636" t="str">
        <f>VLOOKUP($B636,'AREA DEFINITIONS, 1929-1975'!$A$2:$E$42,4,FALSE)</f>
        <v>Kodiak</v>
      </c>
      <c r="J636" t="str">
        <f>VLOOKUP($B636,'AREA DEFINITIONS, 1929-1975'!$A$2:$E$42,5,FALSE)</f>
        <v>3A</v>
      </c>
      <c r="K636">
        <f>VLOOKUP($B636,'AREA DEFINITIONS, 1929-1975'!$A$2:$F$42,6,FALSE)</f>
        <v>0</v>
      </c>
      <c r="L636">
        <f t="shared" si="27"/>
        <v>2916.0250000000001</v>
      </c>
    </row>
    <row r="637" spans="1:12" x14ac:dyDescent="0.3">
      <c r="A637">
        <f t="shared" si="28"/>
        <v>1944</v>
      </c>
      <c r="B637">
        <f t="shared" si="29"/>
        <v>27</v>
      </c>
      <c r="C637">
        <v>3859</v>
      </c>
      <c r="G637" t="str">
        <f>VLOOKUP($B637,'AREA DEFINITIONS, 1929-1975'!$A$2:$E$42,2,FALSE)</f>
        <v>3A</v>
      </c>
      <c r="H637" t="str">
        <f>VLOOKUP($B637,'AREA DEFINITIONS, 1929-1975'!$A$2:$E$42,3,FALSE)</f>
        <v>Kodiak</v>
      </c>
      <c r="I637" t="str">
        <f>VLOOKUP($B637,'AREA DEFINITIONS, 1929-1975'!$A$2:$E$42,4,FALSE)</f>
        <v>Kodiak</v>
      </c>
      <c r="J637" t="str">
        <f>VLOOKUP($B637,'AREA DEFINITIONS, 1929-1975'!$A$2:$E$42,5,FALSE)</f>
        <v>3A</v>
      </c>
      <c r="K637">
        <f>VLOOKUP($B637,'AREA DEFINITIONS, 1929-1975'!$A$2:$F$42,6,FALSE)</f>
        <v>0</v>
      </c>
      <c r="L637">
        <f t="shared" si="27"/>
        <v>2566.2350000000001</v>
      </c>
    </row>
    <row r="638" spans="1:12" x14ac:dyDescent="0.3">
      <c r="A638">
        <f t="shared" si="28"/>
        <v>1944</v>
      </c>
      <c r="B638">
        <f t="shared" si="29"/>
        <v>28</v>
      </c>
      <c r="C638">
        <v>3135</v>
      </c>
      <c r="G638" t="str">
        <f>VLOOKUP($B638,'AREA DEFINITIONS, 1929-1975'!$A$2:$E$42,2,FALSE)</f>
        <v>3A</v>
      </c>
      <c r="H638" t="str">
        <f>VLOOKUP($B638,'AREA DEFINITIONS, 1929-1975'!$A$2:$E$42,3,FALSE)</f>
        <v>Kodiak</v>
      </c>
      <c r="I638" t="str">
        <f>VLOOKUP($B638,'AREA DEFINITIONS, 1929-1975'!$A$2:$E$42,4,FALSE)</f>
        <v>Kodiak</v>
      </c>
      <c r="J638" t="str">
        <f>VLOOKUP($B638,'AREA DEFINITIONS, 1929-1975'!$A$2:$E$42,5,FALSE)</f>
        <v>3A</v>
      </c>
      <c r="K638">
        <f>VLOOKUP($B638,'AREA DEFINITIONS, 1929-1975'!$A$2:$F$42,6,FALSE)</f>
        <v>0</v>
      </c>
      <c r="L638">
        <f t="shared" si="27"/>
        <v>2084.7750000000001</v>
      </c>
    </row>
    <row r="639" spans="1:12" x14ac:dyDescent="0.3">
      <c r="A639">
        <f t="shared" si="28"/>
        <v>1944</v>
      </c>
      <c r="B639">
        <f t="shared" si="29"/>
        <v>29</v>
      </c>
      <c r="C639">
        <v>2361</v>
      </c>
      <c r="G639" t="str">
        <f>VLOOKUP($B639,'AREA DEFINITIONS, 1929-1975'!$A$2:$E$42,2,FALSE)</f>
        <v>3A</v>
      </c>
      <c r="H639" t="str">
        <f>VLOOKUP($B639,'AREA DEFINITIONS, 1929-1975'!$A$2:$E$42,3,FALSE)</f>
        <v>Chirikof</v>
      </c>
      <c r="I639" t="str">
        <f>VLOOKUP($B639,'AREA DEFINITIONS, 1929-1975'!$A$2:$E$42,4,FALSE)</f>
        <v>Chirikof</v>
      </c>
      <c r="J639" t="str">
        <f>VLOOKUP($B639,'AREA DEFINITIONS, 1929-1975'!$A$2:$E$42,5,FALSE)</f>
        <v>3A</v>
      </c>
      <c r="K639">
        <f>VLOOKUP($B639,'AREA DEFINITIONS, 1929-1975'!$A$2:$F$42,6,FALSE)</f>
        <v>0</v>
      </c>
      <c r="L639">
        <f t="shared" si="27"/>
        <v>1570.0650000000001</v>
      </c>
    </row>
    <row r="640" spans="1:12" x14ac:dyDescent="0.3">
      <c r="A640">
        <f t="shared" si="28"/>
        <v>1944</v>
      </c>
      <c r="B640">
        <f t="shared" si="29"/>
        <v>30</v>
      </c>
      <c r="C640">
        <v>1422</v>
      </c>
      <c r="G640" t="str">
        <f>VLOOKUP($B640,'AREA DEFINITIONS, 1929-1975'!$A$2:$E$42,2,FALSE)</f>
        <v>3A</v>
      </c>
      <c r="H640" t="str">
        <f>VLOOKUP($B640,'AREA DEFINITIONS, 1929-1975'!$A$2:$E$42,3,FALSE)</f>
        <v>Chirikof</v>
      </c>
      <c r="I640" t="str">
        <f>VLOOKUP($B640,'AREA DEFINITIONS, 1929-1975'!$A$2:$E$42,4,FALSE)</f>
        <v>Chirikof</v>
      </c>
      <c r="J640" t="str">
        <f>VLOOKUP($B640,'AREA DEFINITIONS, 1929-1975'!$A$2:$E$42,5,FALSE)</f>
        <v>3A</v>
      </c>
      <c r="K640">
        <f>VLOOKUP($B640,'AREA DEFINITIONS, 1929-1975'!$A$2:$F$42,6,FALSE)</f>
        <v>0</v>
      </c>
      <c r="L640">
        <f t="shared" si="27"/>
        <v>945.63</v>
      </c>
    </row>
    <row r="641" spans="1:12" x14ac:dyDescent="0.3">
      <c r="A641">
        <f t="shared" si="28"/>
        <v>1944</v>
      </c>
      <c r="B641">
        <f t="shared" si="29"/>
        <v>31</v>
      </c>
      <c r="C641">
        <v>719</v>
      </c>
      <c r="G641" t="str">
        <f>VLOOKUP($B641,'AREA DEFINITIONS, 1929-1975'!$A$2:$E$42,2,FALSE)</f>
        <v>3A</v>
      </c>
      <c r="H641" t="str">
        <f>VLOOKUP($B641,'AREA DEFINITIONS, 1929-1975'!$A$2:$E$42,3,FALSE)</f>
        <v>Chirikof</v>
      </c>
      <c r="I641" t="str">
        <f>VLOOKUP($B641,'AREA DEFINITIONS, 1929-1975'!$A$2:$E$42,4,FALSE)</f>
        <v>Chirikof</v>
      </c>
      <c r="J641" t="str">
        <f>VLOOKUP($B641,'AREA DEFINITIONS, 1929-1975'!$A$2:$E$42,5,FALSE)</f>
        <v>3A</v>
      </c>
      <c r="K641">
        <f>VLOOKUP($B641,'AREA DEFINITIONS, 1929-1975'!$A$2:$F$42,6,FALSE)</f>
        <v>0</v>
      </c>
      <c r="L641">
        <f t="shared" si="27"/>
        <v>478.13500000000005</v>
      </c>
    </row>
    <row r="642" spans="1:12" x14ac:dyDescent="0.3">
      <c r="A642">
        <f t="shared" si="28"/>
        <v>1944</v>
      </c>
      <c r="B642">
        <f t="shared" si="29"/>
        <v>32</v>
      </c>
      <c r="C642">
        <v>2132</v>
      </c>
      <c r="G642" t="str">
        <f>VLOOKUP($B642,'AREA DEFINITIONS, 1929-1975'!$A$2:$E$42,2,FALSE)</f>
        <v>3B</v>
      </c>
      <c r="H642" t="str">
        <f>VLOOKUP($B642,'AREA DEFINITIONS, 1929-1975'!$A$2:$E$42,3,FALSE)</f>
        <v>Shumagin</v>
      </c>
      <c r="I642" t="str">
        <f>VLOOKUP($B642,'AREA DEFINITIONS, 1929-1975'!$A$2:$E$42,4,FALSE)</f>
        <v>Shumagin</v>
      </c>
      <c r="J642" t="str">
        <f>VLOOKUP($B642,'AREA DEFINITIONS, 1929-1975'!$A$2:$E$42,5,FALSE)</f>
        <v>3B</v>
      </c>
      <c r="K642">
        <f>VLOOKUP($B642,'AREA DEFINITIONS, 1929-1975'!$A$2:$F$42,6,FALSE)</f>
        <v>0</v>
      </c>
      <c r="L642">
        <f t="shared" si="27"/>
        <v>1417.78</v>
      </c>
    </row>
    <row r="643" spans="1:12" x14ac:dyDescent="0.3">
      <c r="A643">
        <f t="shared" si="28"/>
        <v>1944</v>
      </c>
      <c r="B643">
        <f t="shared" si="29"/>
        <v>33</v>
      </c>
      <c r="G643" t="str">
        <f>VLOOKUP($B643,'AREA DEFINITIONS, 1929-1975'!$A$2:$E$42,2,FALSE)</f>
        <v>3B</v>
      </c>
      <c r="H643" t="str">
        <f>VLOOKUP($B643,'AREA DEFINITIONS, 1929-1975'!$A$2:$E$42,3,FALSE)</f>
        <v>Shumagin</v>
      </c>
      <c r="I643" t="str">
        <f>VLOOKUP($B643,'AREA DEFINITIONS, 1929-1975'!$A$2:$E$42,4,FALSE)</f>
        <v>Shumagin</v>
      </c>
      <c r="J643" t="str">
        <f>VLOOKUP($B643,'AREA DEFINITIONS, 1929-1975'!$A$2:$E$42,5,FALSE)</f>
        <v>3B</v>
      </c>
      <c r="K643">
        <f>VLOOKUP($B643,'AREA DEFINITIONS, 1929-1975'!$A$2:$F$42,6,FALSE)</f>
        <v>0</v>
      </c>
      <c r="L643">
        <f t="shared" si="27"/>
        <v>0</v>
      </c>
    </row>
    <row r="644" spans="1:12" x14ac:dyDescent="0.3">
      <c r="A644">
        <f t="shared" si="28"/>
        <v>1944</v>
      </c>
      <c r="B644">
        <f t="shared" si="29"/>
        <v>34</v>
      </c>
      <c r="C644">
        <v>95</v>
      </c>
      <c r="G644" t="str">
        <f>VLOOKUP($B644,'AREA DEFINITIONS, 1929-1975'!$A$2:$E$42,2,FALSE)</f>
        <v>3B</v>
      </c>
      <c r="H644" t="str">
        <f>VLOOKUP($B644,'AREA DEFINITIONS, 1929-1975'!$A$2:$E$42,3,FALSE)</f>
        <v>Shumagin</v>
      </c>
      <c r="I644" t="str">
        <f>VLOOKUP($B644,'AREA DEFINITIONS, 1929-1975'!$A$2:$E$42,4,FALSE)</f>
        <v>Shumagin</v>
      </c>
      <c r="J644" t="str">
        <f>VLOOKUP($B644,'AREA DEFINITIONS, 1929-1975'!$A$2:$E$42,5,FALSE)</f>
        <v>3B</v>
      </c>
      <c r="K644">
        <f>VLOOKUP($B644,'AREA DEFINITIONS, 1929-1975'!$A$2:$F$42,6,FALSE)</f>
        <v>0</v>
      </c>
      <c r="L644">
        <f t="shared" ref="L644:L707" si="30">IFERROR(C644*1.33*1000*(1/2000),"NA")</f>
        <v>63.175000000000011</v>
      </c>
    </row>
    <row r="645" spans="1:12" x14ac:dyDescent="0.3">
      <c r="A645">
        <f t="shared" si="28"/>
        <v>1944</v>
      </c>
      <c r="B645">
        <f t="shared" si="29"/>
        <v>35</v>
      </c>
      <c r="G645" t="str">
        <f>VLOOKUP($B645,'AREA DEFINITIONS, 1929-1975'!$A$2:$E$42,2,FALSE)</f>
        <v>3B</v>
      </c>
      <c r="H645" t="str">
        <f>VLOOKUP($B645,'AREA DEFINITIONS, 1929-1975'!$A$2:$E$42,3,FALSE)</f>
        <v>Shumagin</v>
      </c>
      <c r="I645" t="str">
        <f>VLOOKUP($B645,'AREA DEFINITIONS, 1929-1975'!$A$2:$E$42,4,FALSE)</f>
        <v>Shumagin</v>
      </c>
      <c r="J645" t="str">
        <f>VLOOKUP($B645,'AREA DEFINITIONS, 1929-1975'!$A$2:$E$42,5,FALSE)</f>
        <v>3B</v>
      </c>
      <c r="K645">
        <f>VLOOKUP($B645,'AREA DEFINITIONS, 1929-1975'!$A$2:$F$42,6,FALSE)</f>
        <v>0</v>
      </c>
      <c r="L645">
        <f t="shared" si="30"/>
        <v>0</v>
      </c>
    </row>
    <row r="646" spans="1:12" x14ac:dyDescent="0.3">
      <c r="A646">
        <f t="shared" si="28"/>
        <v>1944</v>
      </c>
      <c r="B646">
        <f t="shared" si="29"/>
        <v>36</v>
      </c>
      <c r="G646" t="str">
        <f>VLOOKUP($B646,'AREA DEFINITIONS, 1929-1975'!$A$2:$E$42,2,FALSE)</f>
        <v>3B</v>
      </c>
      <c r="H646" t="str">
        <f>VLOOKUP($B646,'AREA DEFINITIONS, 1929-1975'!$A$2:$E$42,3,FALSE)</f>
        <v>Shumagin</v>
      </c>
      <c r="I646" t="str">
        <f>VLOOKUP($B646,'AREA DEFINITIONS, 1929-1975'!$A$2:$E$42,4,FALSE)</f>
        <v>Shumagin</v>
      </c>
      <c r="J646" t="str">
        <f>VLOOKUP($B646,'AREA DEFINITIONS, 1929-1975'!$A$2:$E$42,5,FALSE)</f>
        <v>3B</v>
      </c>
      <c r="K646">
        <f>VLOOKUP($B646,'AREA DEFINITIONS, 1929-1975'!$A$2:$F$42,6,FALSE)</f>
        <v>0</v>
      </c>
      <c r="L646">
        <f t="shared" si="30"/>
        <v>0</v>
      </c>
    </row>
    <row r="647" spans="1:12" x14ac:dyDescent="0.3">
      <c r="A647">
        <f t="shared" si="28"/>
        <v>1944</v>
      </c>
      <c r="B647">
        <f t="shared" si="29"/>
        <v>37</v>
      </c>
      <c r="G647" t="str">
        <f>VLOOKUP($B647,'AREA DEFINITIONS, 1929-1975'!$A$2:$E$42,2,FALSE)</f>
        <v>3B</v>
      </c>
      <c r="H647" t="str">
        <f>VLOOKUP($B647,'AREA DEFINITIONS, 1929-1975'!$A$2:$E$42,3,FALSE)</f>
        <v>Shumagin</v>
      </c>
      <c r="I647" t="str">
        <f>VLOOKUP($B647,'AREA DEFINITIONS, 1929-1975'!$A$2:$E$42,4,FALSE)</f>
        <v>Shumagin</v>
      </c>
      <c r="J647" t="str">
        <f>VLOOKUP($B647,'AREA DEFINITIONS, 1929-1975'!$A$2:$E$42,5,FALSE)</f>
        <v>3B</v>
      </c>
      <c r="K647">
        <f>VLOOKUP($B647,'AREA DEFINITIONS, 1929-1975'!$A$2:$F$42,6,FALSE)</f>
        <v>0</v>
      </c>
      <c r="L647">
        <f t="shared" si="30"/>
        <v>0</v>
      </c>
    </row>
    <row r="648" spans="1:12" x14ac:dyDescent="0.3">
      <c r="A648">
        <f t="shared" si="28"/>
        <v>1944</v>
      </c>
      <c r="B648">
        <f t="shared" si="29"/>
        <v>38</v>
      </c>
      <c r="G648" t="str">
        <f>VLOOKUP($B648,'AREA DEFINITIONS, 1929-1975'!$A$2:$E$42,2,FALSE)</f>
        <v>3B</v>
      </c>
      <c r="H648" t="str">
        <f>VLOOKUP($B648,'AREA DEFINITIONS, 1929-1975'!$A$2:$E$42,3,FALSE)</f>
        <v>Shumagin</v>
      </c>
      <c r="I648" t="str">
        <f>VLOOKUP($B648,'AREA DEFINITIONS, 1929-1975'!$A$2:$E$42,4,FALSE)</f>
        <v>Shumagin</v>
      </c>
      <c r="J648" t="str">
        <f>VLOOKUP($B648,'AREA DEFINITIONS, 1929-1975'!$A$2:$E$42,5,FALSE)</f>
        <v>3B</v>
      </c>
      <c r="K648">
        <f>VLOOKUP($B648,'AREA DEFINITIONS, 1929-1975'!$A$2:$F$42,6,FALSE)</f>
        <v>0</v>
      </c>
      <c r="L648">
        <f t="shared" si="30"/>
        <v>0</v>
      </c>
    </row>
    <row r="649" spans="1:12" x14ac:dyDescent="0.3">
      <c r="A649">
        <f t="shared" si="28"/>
        <v>1944</v>
      </c>
      <c r="B649">
        <f t="shared" si="29"/>
        <v>39</v>
      </c>
      <c r="G649" t="str">
        <f>VLOOKUP($B649,'AREA DEFINITIONS, 1929-1975'!$A$2:$E$42,2,FALSE)</f>
        <v>3B</v>
      </c>
      <c r="H649" t="str">
        <f>VLOOKUP($B649,'AREA DEFINITIONS, 1929-1975'!$A$2:$E$42,3,FALSE)</f>
        <v>Aleutian</v>
      </c>
      <c r="I649" t="str">
        <f>VLOOKUP($B649,'AREA DEFINITIONS, 1929-1975'!$A$2:$E$42,4,FALSE)</f>
        <v>Aleutian</v>
      </c>
      <c r="J649" t="str">
        <f>VLOOKUP($B649,'AREA DEFINITIONS, 1929-1975'!$A$2:$E$42,5,FALSE)</f>
        <v>3B</v>
      </c>
      <c r="K649">
        <f>VLOOKUP($B649,'AREA DEFINITIONS, 1929-1975'!$A$2:$F$42,6,FALSE)</f>
        <v>0</v>
      </c>
      <c r="L649">
        <f t="shared" si="30"/>
        <v>0</v>
      </c>
    </row>
    <row r="650" spans="1:12" x14ac:dyDescent="0.3">
      <c r="A650">
        <f t="shared" si="28"/>
        <v>1944</v>
      </c>
      <c r="B650">
        <f t="shared" si="29"/>
        <v>40</v>
      </c>
      <c r="G650" t="str">
        <f>VLOOKUP($B650,'AREA DEFINITIONS, 1929-1975'!$A$2:$E$42,2,FALSE)</f>
        <v>3B</v>
      </c>
      <c r="H650" t="str">
        <f>VLOOKUP($B650,'AREA DEFINITIONS, 1929-1975'!$A$2:$E$42,3,FALSE)</f>
        <v>Aleutian</v>
      </c>
      <c r="I650" t="str">
        <f>VLOOKUP($B650,'AREA DEFINITIONS, 1929-1975'!$A$2:$E$42,4,FALSE)</f>
        <v>Aleutian</v>
      </c>
      <c r="J650" t="str">
        <f>VLOOKUP($B650,'AREA DEFINITIONS, 1929-1975'!$A$2:$E$42,5,FALSE)</f>
        <v>3B</v>
      </c>
      <c r="K650">
        <f>VLOOKUP($B650,'AREA DEFINITIONS, 1929-1975'!$A$2:$F$42,6,FALSE)</f>
        <v>0</v>
      </c>
      <c r="L650">
        <f t="shared" si="30"/>
        <v>0</v>
      </c>
    </row>
    <row r="651" spans="1:12" x14ac:dyDescent="0.3">
      <c r="A651">
        <f t="shared" si="28"/>
        <v>1944</v>
      </c>
      <c r="B651">
        <f t="shared" si="29"/>
        <v>41</v>
      </c>
      <c r="G651" t="str">
        <f>VLOOKUP($B651,'AREA DEFINITIONS, 1929-1975'!$A$2:$E$42,2,FALSE)</f>
        <v>3B</v>
      </c>
      <c r="H651" t="str">
        <f>VLOOKUP($B651,'AREA DEFINITIONS, 1929-1975'!$A$2:$E$42,3,FALSE)</f>
        <v>Aleutian</v>
      </c>
      <c r="I651" t="str">
        <f>VLOOKUP($B651,'AREA DEFINITIONS, 1929-1975'!$A$2:$E$42,4,FALSE)</f>
        <v>Aleutian</v>
      </c>
      <c r="J651" t="str">
        <f>VLOOKUP($B651,'AREA DEFINITIONS, 1929-1975'!$A$2:$E$42,5,FALSE)</f>
        <v>3B</v>
      </c>
      <c r="K651">
        <f>VLOOKUP($B651,'AREA DEFINITIONS, 1929-1975'!$A$2:$F$42,6,FALSE)</f>
        <v>0</v>
      </c>
      <c r="L651">
        <f t="shared" si="30"/>
        <v>0</v>
      </c>
    </row>
    <row r="652" spans="1:12" x14ac:dyDescent="0.3">
      <c r="A652">
        <f t="shared" si="28"/>
        <v>1944</v>
      </c>
      <c r="B652" t="str">
        <f t="shared" si="29"/>
        <v>42+</v>
      </c>
      <c r="G652" t="str">
        <f>VLOOKUP($B652,'AREA DEFINITIONS, 1929-1975'!$A$2:$E$42,2,FALSE)</f>
        <v>3C</v>
      </c>
      <c r="H652" t="str">
        <f>VLOOKUP($B652,'AREA DEFINITIONS, 1929-1975'!$A$2:$E$42,3,FALSE)</f>
        <v>Aleutian</v>
      </c>
      <c r="I652" t="str">
        <f>VLOOKUP($B652,'AREA DEFINITIONS, 1929-1975'!$A$2:$E$42,4,FALSE)</f>
        <v>Aleutian</v>
      </c>
      <c r="J652" t="str">
        <f>VLOOKUP($B652,'AREA DEFINITIONS, 1929-1975'!$A$2:$E$42,5,FALSE)</f>
        <v>3C</v>
      </c>
      <c r="K652">
        <f>VLOOKUP($B652,'AREA DEFINITIONS, 1929-1975'!$A$2:$F$42,6,FALSE)</f>
        <v>0</v>
      </c>
      <c r="L652">
        <f t="shared" si="30"/>
        <v>0</v>
      </c>
    </row>
    <row r="653" spans="1:12" x14ac:dyDescent="0.3">
      <c r="A653">
        <f t="shared" si="28"/>
        <v>1944</v>
      </c>
      <c r="B653" t="str">
        <f t="shared" si="29"/>
        <v>4A</v>
      </c>
      <c r="G653">
        <f>VLOOKUP($B653,'AREA DEFINITIONS, 1929-1975'!$A$2:$E$42,2,FALSE)</f>
        <v>4</v>
      </c>
      <c r="H653" t="str">
        <f>VLOOKUP($B653,'AREA DEFINITIONS, 1929-1975'!$A$2:$E$42,3,FALSE)</f>
        <v>Bering Sea</v>
      </c>
      <c r="I653" t="str">
        <f>VLOOKUP($B653,'AREA DEFINITIONS, 1929-1975'!$A$2:$E$42,4,FALSE)</f>
        <v>Bering Sea</v>
      </c>
      <c r="J653">
        <f>VLOOKUP($B653,'AREA DEFINITIONS, 1929-1975'!$A$2:$E$42,5,FALSE)</f>
        <v>4</v>
      </c>
      <c r="K653">
        <f>VLOOKUP($B653,'AREA DEFINITIONS, 1929-1975'!$A$2:$F$42,6,FALSE)</f>
        <v>0</v>
      </c>
      <c r="L653">
        <f t="shared" si="30"/>
        <v>0</v>
      </c>
    </row>
    <row r="654" spans="1:12" x14ac:dyDescent="0.3">
      <c r="A654">
        <f t="shared" si="28"/>
        <v>1944</v>
      </c>
      <c r="B654" t="str">
        <f t="shared" si="29"/>
        <v>4B</v>
      </c>
      <c r="G654">
        <f>VLOOKUP($B654,'AREA DEFINITIONS, 1929-1975'!$A$2:$E$42,2,FALSE)</f>
        <v>4</v>
      </c>
      <c r="H654" t="str">
        <f>VLOOKUP($B654,'AREA DEFINITIONS, 1929-1975'!$A$2:$E$42,3,FALSE)</f>
        <v>Bering Sea</v>
      </c>
      <c r="I654" t="str">
        <f>VLOOKUP($B654,'AREA DEFINITIONS, 1929-1975'!$A$2:$E$42,4,FALSE)</f>
        <v>Bering Sea</v>
      </c>
      <c r="J654">
        <f>VLOOKUP($B654,'AREA DEFINITIONS, 1929-1975'!$A$2:$E$42,5,FALSE)</f>
        <v>4</v>
      </c>
      <c r="K654">
        <f>VLOOKUP($B654,'AREA DEFINITIONS, 1929-1975'!$A$2:$F$42,6,FALSE)</f>
        <v>0</v>
      </c>
      <c r="L654">
        <f t="shared" si="30"/>
        <v>0</v>
      </c>
    </row>
    <row r="655" spans="1:12" x14ac:dyDescent="0.3">
      <c r="A655">
        <f t="shared" si="28"/>
        <v>1944</v>
      </c>
      <c r="B655" t="str">
        <f t="shared" si="29"/>
        <v>4C</v>
      </c>
      <c r="G655">
        <f>VLOOKUP($B655,'AREA DEFINITIONS, 1929-1975'!$A$2:$E$42,2,FALSE)</f>
        <v>4</v>
      </c>
      <c r="H655" t="str">
        <f>VLOOKUP($B655,'AREA DEFINITIONS, 1929-1975'!$A$2:$E$42,3,FALSE)</f>
        <v>Bering Sea</v>
      </c>
      <c r="I655" t="str">
        <f>VLOOKUP($B655,'AREA DEFINITIONS, 1929-1975'!$A$2:$E$42,4,FALSE)</f>
        <v>Bering Sea</v>
      </c>
      <c r="J655">
        <f>VLOOKUP($B655,'AREA DEFINITIONS, 1929-1975'!$A$2:$E$42,5,FALSE)</f>
        <v>4</v>
      </c>
      <c r="K655">
        <f>VLOOKUP($B655,'AREA DEFINITIONS, 1929-1975'!$A$2:$F$42,6,FALSE)</f>
        <v>0</v>
      </c>
      <c r="L655">
        <f t="shared" si="30"/>
        <v>0</v>
      </c>
    </row>
    <row r="656" spans="1:12" x14ac:dyDescent="0.3">
      <c r="A656">
        <f t="shared" si="28"/>
        <v>1944</v>
      </c>
      <c r="B656" t="str">
        <f t="shared" si="29"/>
        <v>4DE</v>
      </c>
      <c r="G656">
        <f>VLOOKUP($B656,'AREA DEFINITIONS, 1929-1975'!$A$2:$E$42,2,FALSE)</f>
        <v>4</v>
      </c>
      <c r="H656" t="str">
        <f>VLOOKUP($B656,'AREA DEFINITIONS, 1929-1975'!$A$2:$E$42,3,FALSE)</f>
        <v>Bering Sea</v>
      </c>
      <c r="I656" t="str">
        <f>VLOOKUP($B656,'AREA DEFINITIONS, 1929-1975'!$A$2:$E$42,4,FALSE)</f>
        <v>Bering Sea</v>
      </c>
      <c r="J656">
        <f>VLOOKUP($B656,'AREA DEFINITIONS, 1929-1975'!$A$2:$E$42,5,FALSE)</f>
        <v>4</v>
      </c>
      <c r="K656">
        <f>VLOOKUP($B656,'AREA DEFINITIONS, 1929-1975'!$A$2:$F$42,6,FALSE)</f>
        <v>0</v>
      </c>
      <c r="L656">
        <f t="shared" si="30"/>
        <v>0</v>
      </c>
    </row>
    <row r="657" spans="1:12" x14ac:dyDescent="0.3">
      <c r="A657">
        <f t="shared" si="28"/>
        <v>1944</v>
      </c>
      <c r="B657" t="str">
        <f t="shared" si="29"/>
        <v>4DW</v>
      </c>
      <c r="G657">
        <f>VLOOKUP($B657,'AREA DEFINITIONS, 1929-1975'!$A$2:$E$42,2,FALSE)</f>
        <v>4</v>
      </c>
      <c r="H657" t="str">
        <f>VLOOKUP($B657,'AREA DEFINITIONS, 1929-1975'!$A$2:$E$42,3,FALSE)</f>
        <v>Bering Sea</v>
      </c>
      <c r="I657" t="str">
        <f>VLOOKUP($B657,'AREA DEFINITIONS, 1929-1975'!$A$2:$E$42,4,FALSE)</f>
        <v>Bering Sea</v>
      </c>
      <c r="J657">
        <f>VLOOKUP($B657,'AREA DEFINITIONS, 1929-1975'!$A$2:$E$42,5,FALSE)</f>
        <v>4</v>
      </c>
      <c r="K657">
        <f>VLOOKUP($B657,'AREA DEFINITIONS, 1929-1975'!$A$2:$F$42,6,FALSE)</f>
        <v>0</v>
      </c>
      <c r="L657">
        <f t="shared" si="30"/>
        <v>0</v>
      </c>
    </row>
    <row r="658" spans="1:12" x14ac:dyDescent="0.3">
      <c r="A658">
        <f t="shared" si="28"/>
        <v>1944</v>
      </c>
      <c r="B658" t="str">
        <f t="shared" si="29"/>
        <v>4E</v>
      </c>
      <c r="G658">
        <f>VLOOKUP($B658,'AREA DEFINITIONS, 1929-1975'!$A$2:$E$42,2,FALSE)</f>
        <v>4</v>
      </c>
      <c r="H658" t="str">
        <f>VLOOKUP($B658,'AREA DEFINITIONS, 1929-1975'!$A$2:$E$42,3,FALSE)</f>
        <v>Bering Sea</v>
      </c>
      <c r="I658" t="str">
        <f>VLOOKUP($B658,'AREA DEFINITIONS, 1929-1975'!$A$2:$E$42,4,FALSE)</f>
        <v>Bering Sea</v>
      </c>
      <c r="J658">
        <f>VLOOKUP($B658,'AREA DEFINITIONS, 1929-1975'!$A$2:$E$42,5,FALSE)</f>
        <v>4</v>
      </c>
      <c r="K658">
        <f>VLOOKUP($B658,'AREA DEFINITIONS, 1929-1975'!$A$2:$F$42,6,FALSE)</f>
        <v>0</v>
      </c>
      <c r="L658">
        <f t="shared" si="30"/>
        <v>0</v>
      </c>
    </row>
    <row r="659" spans="1:12" x14ac:dyDescent="0.3">
      <c r="A659">
        <f t="shared" si="28"/>
        <v>1945</v>
      </c>
      <c r="B659" t="str">
        <f t="shared" si="29"/>
        <v>14-O</v>
      </c>
      <c r="C659">
        <v>381</v>
      </c>
      <c r="G659">
        <f>VLOOKUP($B659,'AREA DEFINITIONS, 1929-1975'!$A$2:$E$42,2,FALSE)</f>
        <v>2</v>
      </c>
      <c r="H659" t="str">
        <f>VLOOKUP($B659,'AREA DEFINITIONS, 1929-1975'!$A$2:$E$42,3,FALSE)</f>
        <v>SE Alaska</v>
      </c>
      <c r="I659" t="str">
        <f>VLOOKUP($B659,'AREA DEFINITIONS, 1929-1975'!$A$2:$E$42,4,FALSE)</f>
        <v>SE-O</v>
      </c>
      <c r="J659" t="str">
        <f>VLOOKUP($B659,'AREA DEFINITIONS, 1929-1975'!$A$2:$E$42,5,FALSE)</f>
        <v>2C</v>
      </c>
      <c r="K659">
        <f>VLOOKUP($B659,'AREA DEFINITIONS, 1929-1975'!$A$2:$F$42,6,FALSE)</f>
        <v>0</v>
      </c>
      <c r="L659">
        <f t="shared" si="30"/>
        <v>253.36500000000001</v>
      </c>
    </row>
    <row r="660" spans="1:12" x14ac:dyDescent="0.3">
      <c r="A660">
        <f t="shared" si="28"/>
        <v>1945</v>
      </c>
      <c r="B660" t="str">
        <f t="shared" si="29"/>
        <v>14-I</v>
      </c>
      <c r="C660">
        <v>980</v>
      </c>
      <c r="G660">
        <f>VLOOKUP($B660,'AREA DEFINITIONS, 1929-1975'!$A$2:$E$42,2,FALSE)</f>
        <v>2</v>
      </c>
      <c r="H660" t="str">
        <f>VLOOKUP($B660,'AREA DEFINITIONS, 1929-1975'!$A$2:$E$42,3,FALSE)</f>
        <v>SE Alaska</v>
      </c>
      <c r="I660" t="str">
        <f>VLOOKUP($B660,'AREA DEFINITIONS, 1929-1975'!$A$2:$E$42,4,FALSE)</f>
        <v>SE-I</v>
      </c>
      <c r="J660" t="str">
        <f>VLOOKUP($B660,'AREA DEFINITIONS, 1929-1975'!$A$2:$E$42,5,FALSE)</f>
        <v>2C</v>
      </c>
      <c r="K660">
        <f>VLOOKUP($B660,'AREA DEFINITIONS, 1929-1975'!$A$2:$F$42,6,FALSE)</f>
        <v>0</v>
      </c>
      <c r="L660">
        <f t="shared" si="30"/>
        <v>651.70000000000005</v>
      </c>
    </row>
    <row r="661" spans="1:12" x14ac:dyDescent="0.3">
      <c r="A661">
        <f t="shared" si="28"/>
        <v>1945</v>
      </c>
      <c r="B661" t="str">
        <f t="shared" si="29"/>
        <v>15-O</v>
      </c>
      <c r="C661">
        <v>701</v>
      </c>
      <c r="G661">
        <f>VLOOKUP($B661,'AREA DEFINITIONS, 1929-1975'!$A$2:$E$42,2,FALSE)</f>
        <v>2</v>
      </c>
      <c r="H661" t="str">
        <f>VLOOKUP($B661,'AREA DEFINITIONS, 1929-1975'!$A$2:$E$42,3,FALSE)</f>
        <v>SE Alaska</v>
      </c>
      <c r="I661" t="str">
        <f>VLOOKUP($B661,'AREA DEFINITIONS, 1929-1975'!$A$2:$E$42,4,FALSE)</f>
        <v>SE-O</v>
      </c>
      <c r="J661" t="str">
        <f>VLOOKUP($B661,'AREA DEFINITIONS, 1929-1975'!$A$2:$E$42,5,FALSE)</f>
        <v>2C</v>
      </c>
      <c r="K661">
        <f>VLOOKUP($B661,'AREA DEFINITIONS, 1929-1975'!$A$2:$F$42,6,FALSE)</f>
        <v>0</v>
      </c>
      <c r="L661">
        <f t="shared" si="30"/>
        <v>466.16500000000002</v>
      </c>
    </row>
    <row r="662" spans="1:12" x14ac:dyDescent="0.3">
      <c r="A662">
        <f t="shared" si="28"/>
        <v>1945</v>
      </c>
      <c r="B662" t="str">
        <f t="shared" si="29"/>
        <v>15-I</v>
      </c>
      <c r="C662">
        <v>214</v>
      </c>
      <c r="G662">
        <f>VLOOKUP($B662,'AREA DEFINITIONS, 1929-1975'!$A$2:$E$42,2,FALSE)</f>
        <v>2</v>
      </c>
      <c r="H662" t="str">
        <f>VLOOKUP($B662,'AREA DEFINITIONS, 1929-1975'!$A$2:$E$42,3,FALSE)</f>
        <v>SE Alaska</v>
      </c>
      <c r="I662" t="str">
        <f>VLOOKUP($B662,'AREA DEFINITIONS, 1929-1975'!$A$2:$E$42,4,FALSE)</f>
        <v>SE-I</v>
      </c>
      <c r="J662" t="str">
        <f>VLOOKUP($B662,'AREA DEFINITIONS, 1929-1975'!$A$2:$E$42,5,FALSE)</f>
        <v>2C</v>
      </c>
      <c r="K662">
        <f>VLOOKUP($B662,'AREA DEFINITIONS, 1929-1975'!$A$2:$F$42,6,FALSE)</f>
        <v>0</v>
      </c>
      <c r="L662">
        <f t="shared" si="30"/>
        <v>142.31</v>
      </c>
    </row>
    <row r="663" spans="1:12" x14ac:dyDescent="0.3">
      <c r="A663">
        <f t="shared" si="28"/>
        <v>1945</v>
      </c>
      <c r="B663" t="str">
        <f t="shared" si="29"/>
        <v>16-O</v>
      </c>
      <c r="C663">
        <v>1026</v>
      </c>
      <c r="G663">
        <f>VLOOKUP($B663,'AREA DEFINITIONS, 1929-1975'!$A$2:$E$42,2,FALSE)</f>
        <v>2</v>
      </c>
      <c r="H663" t="str">
        <f>VLOOKUP($B663,'AREA DEFINITIONS, 1929-1975'!$A$2:$E$42,3,FALSE)</f>
        <v>SE Alaska</v>
      </c>
      <c r="I663" t="str">
        <f>VLOOKUP($B663,'AREA DEFINITIONS, 1929-1975'!$A$2:$E$42,4,FALSE)</f>
        <v>SE-O</v>
      </c>
      <c r="J663" t="str">
        <f>VLOOKUP($B663,'AREA DEFINITIONS, 1929-1975'!$A$2:$E$42,5,FALSE)</f>
        <v>2C</v>
      </c>
      <c r="K663">
        <f>VLOOKUP($B663,'AREA DEFINITIONS, 1929-1975'!$A$2:$F$42,6,FALSE)</f>
        <v>0</v>
      </c>
      <c r="L663">
        <f t="shared" si="30"/>
        <v>682.29000000000008</v>
      </c>
    </row>
    <row r="664" spans="1:12" x14ac:dyDescent="0.3">
      <c r="A664">
        <f t="shared" si="28"/>
        <v>1945</v>
      </c>
      <c r="B664" t="str">
        <f t="shared" si="29"/>
        <v>16-I</v>
      </c>
      <c r="C664">
        <v>1931</v>
      </c>
      <c r="G664">
        <f>VLOOKUP($B664,'AREA DEFINITIONS, 1929-1975'!$A$2:$E$42,2,FALSE)</f>
        <v>2</v>
      </c>
      <c r="H664" t="str">
        <f>VLOOKUP($B664,'AREA DEFINITIONS, 1929-1975'!$A$2:$E$42,3,FALSE)</f>
        <v>SE Alaska</v>
      </c>
      <c r="I664" t="str">
        <f>VLOOKUP($B664,'AREA DEFINITIONS, 1929-1975'!$A$2:$E$42,4,FALSE)</f>
        <v>SE-I</v>
      </c>
      <c r="J664" t="str">
        <f>VLOOKUP($B664,'AREA DEFINITIONS, 1929-1975'!$A$2:$E$42,5,FALSE)</f>
        <v>2C</v>
      </c>
      <c r="K664">
        <f>VLOOKUP($B664,'AREA DEFINITIONS, 1929-1975'!$A$2:$F$42,6,FALSE)</f>
        <v>0</v>
      </c>
      <c r="L664">
        <f t="shared" si="30"/>
        <v>1284.115</v>
      </c>
    </row>
    <row r="665" spans="1:12" x14ac:dyDescent="0.3">
      <c r="A665">
        <f t="shared" si="28"/>
        <v>1945</v>
      </c>
      <c r="B665" t="str">
        <f t="shared" si="29"/>
        <v>17-O</v>
      </c>
      <c r="C665">
        <v>582</v>
      </c>
      <c r="G665">
        <f>VLOOKUP($B665,'AREA DEFINITIONS, 1929-1975'!$A$2:$E$42,2,FALSE)</f>
        <v>2</v>
      </c>
      <c r="H665" t="str">
        <f>VLOOKUP($B665,'AREA DEFINITIONS, 1929-1975'!$A$2:$E$42,3,FALSE)</f>
        <v>SE Alaska</v>
      </c>
      <c r="I665" t="str">
        <f>VLOOKUP($B665,'AREA DEFINITIONS, 1929-1975'!$A$2:$E$42,4,FALSE)</f>
        <v>SE-O</v>
      </c>
      <c r="J665" t="str">
        <f>VLOOKUP($B665,'AREA DEFINITIONS, 1929-1975'!$A$2:$E$42,5,FALSE)</f>
        <v>2C</v>
      </c>
      <c r="K665">
        <f>VLOOKUP($B665,'AREA DEFINITIONS, 1929-1975'!$A$2:$F$42,6,FALSE)</f>
        <v>0</v>
      </c>
      <c r="L665">
        <f t="shared" si="30"/>
        <v>387.03000000000009</v>
      </c>
    </row>
    <row r="666" spans="1:12" x14ac:dyDescent="0.3">
      <c r="A666">
        <f t="shared" si="28"/>
        <v>1945</v>
      </c>
      <c r="B666" t="str">
        <f t="shared" si="29"/>
        <v>17-I</v>
      </c>
      <c r="C666">
        <v>962</v>
      </c>
      <c r="G666">
        <f>VLOOKUP($B666,'AREA DEFINITIONS, 1929-1975'!$A$2:$E$42,2,FALSE)</f>
        <v>2</v>
      </c>
      <c r="H666" t="str">
        <f>VLOOKUP($B666,'AREA DEFINITIONS, 1929-1975'!$A$2:$E$42,3,FALSE)</f>
        <v>SE Alaska</v>
      </c>
      <c r="I666" t="str">
        <f>VLOOKUP($B666,'AREA DEFINITIONS, 1929-1975'!$A$2:$E$42,4,FALSE)</f>
        <v>SE-I</v>
      </c>
      <c r="J666" t="str">
        <f>VLOOKUP($B666,'AREA DEFINITIONS, 1929-1975'!$A$2:$E$42,5,FALSE)</f>
        <v>2C</v>
      </c>
      <c r="K666">
        <f>VLOOKUP($B666,'AREA DEFINITIONS, 1929-1975'!$A$2:$F$42,6,FALSE)</f>
        <v>0</v>
      </c>
      <c r="L666">
        <f t="shared" si="30"/>
        <v>639.73</v>
      </c>
    </row>
    <row r="667" spans="1:12" x14ac:dyDescent="0.3">
      <c r="A667">
        <f t="shared" si="28"/>
        <v>1945</v>
      </c>
      <c r="B667" t="str">
        <f t="shared" si="29"/>
        <v>18-O</v>
      </c>
      <c r="C667">
        <v>253</v>
      </c>
      <c r="G667">
        <f>VLOOKUP($B667,'AREA DEFINITIONS, 1929-1975'!$A$2:$E$42,2,FALSE)</f>
        <v>2</v>
      </c>
      <c r="H667" t="str">
        <f>VLOOKUP($B667,'AREA DEFINITIONS, 1929-1975'!$A$2:$E$42,3,FALSE)</f>
        <v>SE Alaska</v>
      </c>
      <c r="I667" t="str">
        <f>VLOOKUP($B667,'AREA DEFINITIONS, 1929-1975'!$A$2:$E$42,4,FALSE)</f>
        <v>SE-O</v>
      </c>
      <c r="J667" t="str">
        <f>VLOOKUP($B667,'AREA DEFINITIONS, 1929-1975'!$A$2:$E$42,5,FALSE)</f>
        <v>2C</v>
      </c>
      <c r="K667">
        <f>VLOOKUP($B667,'AREA DEFINITIONS, 1929-1975'!$A$2:$F$42,6,FALSE)</f>
        <v>0</v>
      </c>
      <c r="L667">
        <f t="shared" si="30"/>
        <v>168.245</v>
      </c>
    </row>
    <row r="668" spans="1:12" x14ac:dyDescent="0.3">
      <c r="A668">
        <f t="shared" si="28"/>
        <v>1945</v>
      </c>
      <c r="B668" t="str">
        <f t="shared" si="29"/>
        <v>18-I</v>
      </c>
      <c r="C668">
        <v>1458</v>
      </c>
      <c r="G668">
        <f>VLOOKUP($B668,'AREA DEFINITIONS, 1929-1975'!$A$2:$E$42,2,FALSE)</f>
        <v>2</v>
      </c>
      <c r="H668" t="str">
        <f>VLOOKUP($B668,'AREA DEFINITIONS, 1929-1975'!$A$2:$E$42,3,FALSE)</f>
        <v>SE Alaska</v>
      </c>
      <c r="I668" t="str">
        <f>VLOOKUP($B668,'AREA DEFINITIONS, 1929-1975'!$A$2:$E$42,4,FALSE)</f>
        <v>SE-I</v>
      </c>
      <c r="J668" t="str">
        <f>VLOOKUP($B668,'AREA DEFINITIONS, 1929-1975'!$A$2:$E$42,5,FALSE)</f>
        <v>2C</v>
      </c>
      <c r="K668">
        <f>VLOOKUP($B668,'AREA DEFINITIONS, 1929-1975'!$A$2:$F$42,6,FALSE)</f>
        <v>0</v>
      </c>
      <c r="L668">
        <f t="shared" si="30"/>
        <v>969.57</v>
      </c>
    </row>
    <row r="669" spans="1:12" x14ac:dyDescent="0.3">
      <c r="A669">
        <f t="shared" si="28"/>
        <v>1945</v>
      </c>
      <c r="B669" t="str">
        <f t="shared" si="29"/>
        <v>18W</v>
      </c>
      <c r="C669">
        <v>1312</v>
      </c>
      <c r="G669" t="str">
        <f>VLOOKUP($B669,'AREA DEFINITIONS, 1929-1975'!$A$2:$E$42,2,FALSE)</f>
        <v>3A</v>
      </c>
      <c r="H669" t="str">
        <f>VLOOKUP($B669,'AREA DEFINITIONS, 1929-1975'!$A$2:$E$42,3,FALSE)</f>
        <v>Yakutat</v>
      </c>
      <c r="I669" t="str">
        <f>VLOOKUP($B669,'AREA DEFINITIONS, 1929-1975'!$A$2:$E$42,4,FALSE)</f>
        <v>Yakutat</v>
      </c>
      <c r="J669" t="str">
        <f>VLOOKUP($B669,'AREA DEFINITIONS, 1929-1975'!$A$2:$E$42,5,FALSE)</f>
        <v>3A</v>
      </c>
      <c r="K669">
        <f>VLOOKUP($B669,'AREA DEFINITIONS, 1929-1975'!$A$2:$F$42,6,FALSE)</f>
        <v>0</v>
      </c>
      <c r="L669">
        <f t="shared" si="30"/>
        <v>872.48</v>
      </c>
    </row>
    <row r="670" spans="1:12" x14ac:dyDescent="0.3">
      <c r="A670">
        <f t="shared" si="28"/>
        <v>1945</v>
      </c>
      <c r="B670">
        <f t="shared" si="29"/>
        <v>19</v>
      </c>
      <c r="C670">
        <v>447</v>
      </c>
      <c r="G670" t="str">
        <f>VLOOKUP($B670,'AREA DEFINITIONS, 1929-1975'!$A$2:$E$42,2,FALSE)</f>
        <v>3A</v>
      </c>
      <c r="H670" t="str">
        <f>VLOOKUP($B670,'AREA DEFINITIONS, 1929-1975'!$A$2:$E$42,3,FALSE)</f>
        <v>Yakutat</v>
      </c>
      <c r="I670" t="str">
        <f>VLOOKUP($B670,'AREA DEFINITIONS, 1929-1975'!$A$2:$E$42,4,FALSE)</f>
        <v>Yakutat</v>
      </c>
      <c r="J670" t="str">
        <f>VLOOKUP($B670,'AREA DEFINITIONS, 1929-1975'!$A$2:$E$42,5,FALSE)</f>
        <v>3A</v>
      </c>
      <c r="K670">
        <f>VLOOKUP($B670,'AREA DEFINITIONS, 1929-1975'!$A$2:$F$42,6,FALSE)</f>
        <v>0</v>
      </c>
      <c r="L670">
        <f t="shared" si="30"/>
        <v>297.255</v>
      </c>
    </row>
    <row r="671" spans="1:12" x14ac:dyDescent="0.3">
      <c r="A671">
        <f t="shared" si="28"/>
        <v>1945</v>
      </c>
      <c r="B671">
        <f t="shared" si="29"/>
        <v>20</v>
      </c>
      <c r="C671">
        <v>827</v>
      </c>
      <c r="G671" t="str">
        <f>VLOOKUP($B671,'AREA DEFINITIONS, 1929-1975'!$A$2:$E$42,2,FALSE)</f>
        <v>3A</v>
      </c>
      <c r="H671" t="str">
        <f>VLOOKUP($B671,'AREA DEFINITIONS, 1929-1975'!$A$2:$E$42,3,FALSE)</f>
        <v>Yakutat</v>
      </c>
      <c r="I671" t="str">
        <f>VLOOKUP($B671,'AREA DEFINITIONS, 1929-1975'!$A$2:$E$42,4,FALSE)</f>
        <v>Yakutat</v>
      </c>
      <c r="J671" t="str">
        <f>VLOOKUP($B671,'AREA DEFINITIONS, 1929-1975'!$A$2:$E$42,5,FALSE)</f>
        <v>3A</v>
      </c>
      <c r="K671">
        <f>VLOOKUP($B671,'AREA DEFINITIONS, 1929-1975'!$A$2:$F$42,6,FALSE)</f>
        <v>0</v>
      </c>
      <c r="L671">
        <f t="shared" si="30"/>
        <v>549.95500000000004</v>
      </c>
    </row>
    <row r="672" spans="1:12" x14ac:dyDescent="0.3">
      <c r="A672">
        <f t="shared" si="28"/>
        <v>1945</v>
      </c>
      <c r="B672">
        <f t="shared" si="29"/>
        <v>21</v>
      </c>
      <c r="C672">
        <v>368</v>
      </c>
      <c r="G672" t="str">
        <f>VLOOKUP($B672,'AREA DEFINITIONS, 1929-1975'!$A$2:$E$42,2,FALSE)</f>
        <v>3A</v>
      </c>
      <c r="H672" t="str">
        <f>VLOOKUP($B672,'AREA DEFINITIONS, 1929-1975'!$A$2:$E$42,3,FALSE)</f>
        <v>Yakutat</v>
      </c>
      <c r="I672" t="str">
        <f>VLOOKUP($B672,'AREA DEFINITIONS, 1929-1975'!$A$2:$E$42,4,FALSE)</f>
        <v>Yakutat</v>
      </c>
      <c r="J672" t="str">
        <f>VLOOKUP($B672,'AREA DEFINITIONS, 1929-1975'!$A$2:$E$42,5,FALSE)</f>
        <v>3A</v>
      </c>
      <c r="K672">
        <f>VLOOKUP($B672,'AREA DEFINITIONS, 1929-1975'!$A$2:$F$42,6,FALSE)</f>
        <v>0</v>
      </c>
      <c r="L672">
        <f t="shared" si="30"/>
        <v>244.72000000000003</v>
      </c>
    </row>
    <row r="673" spans="1:12" x14ac:dyDescent="0.3">
      <c r="A673">
        <f t="shared" si="28"/>
        <v>1945</v>
      </c>
      <c r="B673">
        <f t="shared" si="29"/>
        <v>22</v>
      </c>
      <c r="C673">
        <v>337</v>
      </c>
      <c r="G673" t="str">
        <f>VLOOKUP($B673,'AREA DEFINITIONS, 1929-1975'!$A$2:$E$42,2,FALSE)</f>
        <v>3A</v>
      </c>
      <c r="H673" t="str">
        <f>VLOOKUP($B673,'AREA DEFINITIONS, 1929-1975'!$A$2:$E$42,3,FALSE)</f>
        <v>Yakutat</v>
      </c>
      <c r="I673" t="str">
        <f>VLOOKUP($B673,'AREA DEFINITIONS, 1929-1975'!$A$2:$E$42,4,FALSE)</f>
        <v>Yakutat</v>
      </c>
      <c r="J673" t="str">
        <f>VLOOKUP($B673,'AREA DEFINITIONS, 1929-1975'!$A$2:$E$42,5,FALSE)</f>
        <v>3A</v>
      </c>
      <c r="K673">
        <f>VLOOKUP($B673,'AREA DEFINITIONS, 1929-1975'!$A$2:$F$42,6,FALSE)</f>
        <v>0</v>
      </c>
      <c r="L673">
        <f t="shared" si="30"/>
        <v>224.10500000000005</v>
      </c>
    </row>
    <row r="674" spans="1:12" x14ac:dyDescent="0.3">
      <c r="A674">
        <f t="shared" si="28"/>
        <v>1945</v>
      </c>
      <c r="B674">
        <f t="shared" si="29"/>
        <v>23</v>
      </c>
      <c r="C674">
        <v>374</v>
      </c>
      <c r="G674" t="str">
        <f>VLOOKUP($B674,'AREA DEFINITIONS, 1929-1975'!$A$2:$E$42,2,FALSE)</f>
        <v>3A</v>
      </c>
      <c r="H674" t="str">
        <f>VLOOKUP($B674,'AREA DEFINITIONS, 1929-1975'!$A$2:$E$42,3,FALSE)</f>
        <v>Yakutat</v>
      </c>
      <c r="I674" t="str">
        <f>VLOOKUP($B674,'AREA DEFINITIONS, 1929-1975'!$A$2:$E$42,4,FALSE)</f>
        <v>Yakutat</v>
      </c>
      <c r="J674" t="str">
        <f>VLOOKUP($B674,'AREA DEFINITIONS, 1929-1975'!$A$2:$E$42,5,FALSE)</f>
        <v>3A</v>
      </c>
      <c r="K674" t="str">
        <f>VLOOKUP($B674,'AREA DEFINITIONS, 1929-1975'!$A$2:$F$42,6,FALSE)</f>
        <v>POW</v>
      </c>
      <c r="L674">
        <f t="shared" si="30"/>
        <v>248.71</v>
      </c>
    </row>
    <row r="675" spans="1:12" x14ac:dyDescent="0.3">
      <c r="A675">
        <f t="shared" si="28"/>
        <v>1945</v>
      </c>
      <c r="B675">
        <f t="shared" si="29"/>
        <v>24</v>
      </c>
      <c r="C675">
        <v>1210</v>
      </c>
      <c r="G675" t="str">
        <f>VLOOKUP($B675,'AREA DEFINITIONS, 1929-1975'!$A$2:$E$42,2,FALSE)</f>
        <v>3A</v>
      </c>
      <c r="H675" t="str">
        <f>VLOOKUP($B675,'AREA DEFINITIONS, 1929-1975'!$A$2:$E$42,3,FALSE)</f>
        <v>Kodiak</v>
      </c>
      <c r="I675" t="str">
        <f>VLOOKUP($B675,'AREA DEFINITIONS, 1929-1975'!$A$2:$E$42,4,FALSE)</f>
        <v>Kodiak</v>
      </c>
      <c r="J675" t="str">
        <f>VLOOKUP($B675,'AREA DEFINITIONS, 1929-1975'!$A$2:$E$42,5,FALSE)</f>
        <v>3A</v>
      </c>
      <c r="K675" t="str">
        <f>VLOOKUP($B675,'AREA DEFINITIONS, 1929-1975'!$A$2:$F$42,6,FALSE)</f>
        <v>POW</v>
      </c>
      <c r="L675">
        <f t="shared" si="30"/>
        <v>804.65000000000009</v>
      </c>
    </row>
    <row r="676" spans="1:12" x14ac:dyDescent="0.3">
      <c r="A676">
        <f t="shared" si="28"/>
        <v>1945</v>
      </c>
      <c r="B676">
        <f t="shared" si="29"/>
        <v>25</v>
      </c>
      <c r="C676">
        <v>4521</v>
      </c>
      <c r="G676" t="str">
        <f>VLOOKUP($B676,'AREA DEFINITIONS, 1929-1975'!$A$2:$E$42,2,FALSE)</f>
        <v>3A</v>
      </c>
      <c r="H676" t="str">
        <f>VLOOKUP($B676,'AREA DEFINITIONS, 1929-1975'!$A$2:$E$42,3,FALSE)</f>
        <v>Kodiak</v>
      </c>
      <c r="I676" t="str">
        <f>VLOOKUP($B676,'AREA DEFINITIONS, 1929-1975'!$A$2:$E$42,4,FALSE)</f>
        <v>Kodiak</v>
      </c>
      <c r="J676" t="str">
        <f>VLOOKUP($B676,'AREA DEFINITIONS, 1929-1975'!$A$2:$E$42,5,FALSE)</f>
        <v>3A</v>
      </c>
      <c r="K676">
        <f>VLOOKUP($B676,'AREA DEFINITIONS, 1929-1975'!$A$2:$F$42,6,FALSE)</f>
        <v>0</v>
      </c>
      <c r="L676">
        <f t="shared" si="30"/>
        <v>3006.4650000000001</v>
      </c>
    </row>
    <row r="677" spans="1:12" x14ac:dyDescent="0.3">
      <c r="A677">
        <f t="shared" si="28"/>
        <v>1945</v>
      </c>
      <c r="B677">
        <f t="shared" si="29"/>
        <v>26</v>
      </c>
      <c r="C677">
        <v>5192</v>
      </c>
      <c r="G677" t="str">
        <f>VLOOKUP($B677,'AREA DEFINITIONS, 1929-1975'!$A$2:$E$42,2,FALSE)</f>
        <v>3A</v>
      </c>
      <c r="H677" t="str">
        <f>VLOOKUP($B677,'AREA DEFINITIONS, 1929-1975'!$A$2:$E$42,3,FALSE)</f>
        <v>Kodiak</v>
      </c>
      <c r="I677" t="str">
        <f>VLOOKUP($B677,'AREA DEFINITIONS, 1929-1975'!$A$2:$E$42,4,FALSE)</f>
        <v>Kodiak</v>
      </c>
      <c r="J677" t="str">
        <f>VLOOKUP($B677,'AREA DEFINITIONS, 1929-1975'!$A$2:$E$42,5,FALSE)</f>
        <v>3A</v>
      </c>
      <c r="K677">
        <f>VLOOKUP($B677,'AREA DEFINITIONS, 1929-1975'!$A$2:$F$42,6,FALSE)</f>
        <v>0</v>
      </c>
      <c r="L677">
        <f t="shared" si="30"/>
        <v>3452.6800000000007</v>
      </c>
    </row>
    <row r="678" spans="1:12" x14ac:dyDescent="0.3">
      <c r="A678">
        <f t="shared" si="28"/>
        <v>1945</v>
      </c>
      <c r="B678">
        <f t="shared" si="29"/>
        <v>27</v>
      </c>
      <c r="C678">
        <v>2865</v>
      </c>
      <c r="G678" t="str">
        <f>VLOOKUP($B678,'AREA DEFINITIONS, 1929-1975'!$A$2:$E$42,2,FALSE)</f>
        <v>3A</v>
      </c>
      <c r="H678" t="str">
        <f>VLOOKUP($B678,'AREA DEFINITIONS, 1929-1975'!$A$2:$E$42,3,FALSE)</f>
        <v>Kodiak</v>
      </c>
      <c r="I678" t="str">
        <f>VLOOKUP($B678,'AREA DEFINITIONS, 1929-1975'!$A$2:$E$42,4,FALSE)</f>
        <v>Kodiak</v>
      </c>
      <c r="J678" t="str">
        <f>VLOOKUP($B678,'AREA DEFINITIONS, 1929-1975'!$A$2:$E$42,5,FALSE)</f>
        <v>3A</v>
      </c>
      <c r="K678">
        <f>VLOOKUP($B678,'AREA DEFINITIONS, 1929-1975'!$A$2:$F$42,6,FALSE)</f>
        <v>0</v>
      </c>
      <c r="L678">
        <f t="shared" si="30"/>
        <v>1905.2250000000004</v>
      </c>
    </row>
    <row r="679" spans="1:12" x14ac:dyDescent="0.3">
      <c r="A679">
        <f t="shared" si="28"/>
        <v>1945</v>
      </c>
      <c r="B679">
        <f t="shared" si="29"/>
        <v>28</v>
      </c>
      <c r="C679">
        <v>2621</v>
      </c>
      <c r="G679" t="str">
        <f>VLOOKUP($B679,'AREA DEFINITIONS, 1929-1975'!$A$2:$E$42,2,FALSE)</f>
        <v>3A</v>
      </c>
      <c r="H679" t="str">
        <f>VLOOKUP($B679,'AREA DEFINITIONS, 1929-1975'!$A$2:$E$42,3,FALSE)</f>
        <v>Kodiak</v>
      </c>
      <c r="I679" t="str">
        <f>VLOOKUP($B679,'AREA DEFINITIONS, 1929-1975'!$A$2:$E$42,4,FALSE)</f>
        <v>Kodiak</v>
      </c>
      <c r="J679" t="str">
        <f>VLOOKUP($B679,'AREA DEFINITIONS, 1929-1975'!$A$2:$E$42,5,FALSE)</f>
        <v>3A</v>
      </c>
      <c r="K679">
        <f>VLOOKUP($B679,'AREA DEFINITIONS, 1929-1975'!$A$2:$F$42,6,FALSE)</f>
        <v>0</v>
      </c>
      <c r="L679">
        <f t="shared" si="30"/>
        <v>1742.9650000000004</v>
      </c>
    </row>
    <row r="680" spans="1:12" x14ac:dyDescent="0.3">
      <c r="A680">
        <f t="shared" si="28"/>
        <v>1945</v>
      </c>
      <c r="B680">
        <f t="shared" si="29"/>
        <v>29</v>
      </c>
      <c r="C680">
        <v>3104</v>
      </c>
      <c r="G680" t="str">
        <f>VLOOKUP($B680,'AREA DEFINITIONS, 1929-1975'!$A$2:$E$42,2,FALSE)</f>
        <v>3A</v>
      </c>
      <c r="H680" t="str">
        <f>VLOOKUP($B680,'AREA DEFINITIONS, 1929-1975'!$A$2:$E$42,3,FALSE)</f>
        <v>Chirikof</v>
      </c>
      <c r="I680" t="str">
        <f>VLOOKUP($B680,'AREA DEFINITIONS, 1929-1975'!$A$2:$E$42,4,FALSE)</f>
        <v>Chirikof</v>
      </c>
      <c r="J680" t="str">
        <f>VLOOKUP($B680,'AREA DEFINITIONS, 1929-1975'!$A$2:$E$42,5,FALSE)</f>
        <v>3A</v>
      </c>
      <c r="K680">
        <f>VLOOKUP($B680,'AREA DEFINITIONS, 1929-1975'!$A$2:$F$42,6,FALSE)</f>
        <v>0</v>
      </c>
      <c r="L680">
        <f t="shared" si="30"/>
        <v>2064.1600000000003</v>
      </c>
    </row>
    <row r="681" spans="1:12" x14ac:dyDescent="0.3">
      <c r="A681">
        <f t="shared" si="28"/>
        <v>1945</v>
      </c>
      <c r="B681">
        <f t="shared" si="29"/>
        <v>30</v>
      </c>
      <c r="C681">
        <v>2608</v>
      </c>
      <c r="G681" t="str">
        <f>VLOOKUP($B681,'AREA DEFINITIONS, 1929-1975'!$A$2:$E$42,2,FALSE)</f>
        <v>3A</v>
      </c>
      <c r="H681" t="str">
        <f>VLOOKUP($B681,'AREA DEFINITIONS, 1929-1975'!$A$2:$E$42,3,FALSE)</f>
        <v>Chirikof</v>
      </c>
      <c r="I681" t="str">
        <f>VLOOKUP($B681,'AREA DEFINITIONS, 1929-1975'!$A$2:$E$42,4,FALSE)</f>
        <v>Chirikof</v>
      </c>
      <c r="J681" t="str">
        <f>VLOOKUP($B681,'AREA DEFINITIONS, 1929-1975'!$A$2:$E$42,5,FALSE)</f>
        <v>3A</v>
      </c>
      <c r="K681">
        <f>VLOOKUP($B681,'AREA DEFINITIONS, 1929-1975'!$A$2:$F$42,6,FALSE)</f>
        <v>0</v>
      </c>
      <c r="L681">
        <f t="shared" si="30"/>
        <v>1734.3200000000002</v>
      </c>
    </row>
    <row r="682" spans="1:12" x14ac:dyDescent="0.3">
      <c r="A682">
        <f t="shared" si="28"/>
        <v>1945</v>
      </c>
      <c r="B682">
        <f t="shared" si="29"/>
        <v>31</v>
      </c>
      <c r="C682">
        <v>610</v>
      </c>
      <c r="G682" t="str">
        <f>VLOOKUP($B682,'AREA DEFINITIONS, 1929-1975'!$A$2:$E$42,2,FALSE)</f>
        <v>3A</v>
      </c>
      <c r="H682" t="str">
        <f>VLOOKUP($B682,'AREA DEFINITIONS, 1929-1975'!$A$2:$E$42,3,FALSE)</f>
        <v>Chirikof</v>
      </c>
      <c r="I682" t="str">
        <f>VLOOKUP($B682,'AREA DEFINITIONS, 1929-1975'!$A$2:$E$42,4,FALSE)</f>
        <v>Chirikof</v>
      </c>
      <c r="J682" t="str">
        <f>VLOOKUP($B682,'AREA DEFINITIONS, 1929-1975'!$A$2:$E$42,5,FALSE)</f>
        <v>3A</v>
      </c>
      <c r="K682">
        <f>VLOOKUP($B682,'AREA DEFINITIONS, 1929-1975'!$A$2:$F$42,6,FALSE)</f>
        <v>0</v>
      </c>
      <c r="L682">
        <f t="shared" si="30"/>
        <v>405.65000000000009</v>
      </c>
    </row>
    <row r="683" spans="1:12" x14ac:dyDescent="0.3">
      <c r="A683">
        <f t="shared" si="28"/>
        <v>1945</v>
      </c>
      <c r="B683">
        <f t="shared" si="29"/>
        <v>32</v>
      </c>
      <c r="C683">
        <v>2559</v>
      </c>
      <c r="G683" t="str">
        <f>VLOOKUP($B683,'AREA DEFINITIONS, 1929-1975'!$A$2:$E$42,2,FALSE)</f>
        <v>3B</v>
      </c>
      <c r="H683" t="str">
        <f>VLOOKUP($B683,'AREA DEFINITIONS, 1929-1975'!$A$2:$E$42,3,FALSE)</f>
        <v>Shumagin</v>
      </c>
      <c r="I683" t="str">
        <f>VLOOKUP($B683,'AREA DEFINITIONS, 1929-1975'!$A$2:$E$42,4,FALSE)</f>
        <v>Shumagin</v>
      </c>
      <c r="J683" t="str">
        <f>VLOOKUP($B683,'AREA DEFINITIONS, 1929-1975'!$A$2:$E$42,5,FALSE)</f>
        <v>3B</v>
      </c>
      <c r="K683">
        <f>VLOOKUP($B683,'AREA DEFINITIONS, 1929-1975'!$A$2:$F$42,6,FALSE)</f>
        <v>0</v>
      </c>
      <c r="L683">
        <f t="shared" si="30"/>
        <v>1701.7350000000004</v>
      </c>
    </row>
    <row r="684" spans="1:12" x14ac:dyDescent="0.3">
      <c r="A684">
        <f t="shared" si="28"/>
        <v>1945</v>
      </c>
      <c r="B684">
        <f t="shared" si="29"/>
        <v>33</v>
      </c>
      <c r="C684">
        <v>411</v>
      </c>
      <c r="G684" t="str">
        <f>VLOOKUP($B684,'AREA DEFINITIONS, 1929-1975'!$A$2:$E$42,2,FALSE)</f>
        <v>3B</v>
      </c>
      <c r="H684" t="str">
        <f>VLOOKUP($B684,'AREA DEFINITIONS, 1929-1975'!$A$2:$E$42,3,FALSE)</f>
        <v>Shumagin</v>
      </c>
      <c r="I684" t="str">
        <f>VLOOKUP($B684,'AREA DEFINITIONS, 1929-1975'!$A$2:$E$42,4,FALSE)</f>
        <v>Shumagin</v>
      </c>
      <c r="J684" t="str">
        <f>VLOOKUP($B684,'AREA DEFINITIONS, 1929-1975'!$A$2:$E$42,5,FALSE)</f>
        <v>3B</v>
      </c>
      <c r="K684">
        <f>VLOOKUP($B684,'AREA DEFINITIONS, 1929-1975'!$A$2:$F$42,6,FALSE)</f>
        <v>0</v>
      </c>
      <c r="L684">
        <f t="shared" si="30"/>
        <v>273.315</v>
      </c>
    </row>
    <row r="685" spans="1:12" x14ac:dyDescent="0.3">
      <c r="A685">
        <f t="shared" ref="A685:A748" si="31">A644+1</f>
        <v>1945</v>
      </c>
      <c r="B685">
        <f t="shared" ref="B685:B748" si="32">B644</f>
        <v>34</v>
      </c>
      <c r="C685">
        <v>228</v>
      </c>
      <c r="G685" t="str">
        <f>VLOOKUP($B685,'AREA DEFINITIONS, 1929-1975'!$A$2:$E$42,2,FALSE)</f>
        <v>3B</v>
      </c>
      <c r="H685" t="str">
        <f>VLOOKUP($B685,'AREA DEFINITIONS, 1929-1975'!$A$2:$E$42,3,FALSE)</f>
        <v>Shumagin</v>
      </c>
      <c r="I685" t="str">
        <f>VLOOKUP($B685,'AREA DEFINITIONS, 1929-1975'!$A$2:$E$42,4,FALSE)</f>
        <v>Shumagin</v>
      </c>
      <c r="J685" t="str">
        <f>VLOOKUP($B685,'AREA DEFINITIONS, 1929-1975'!$A$2:$E$42,5,FALSE)</f>
        <v>3B</v>
      </c>
      <c r="K685">
        <f>VLOOKUP($B685,'AREA DEFINITIONS, 1929-1975'!$A$2:$F$42,6,FALSE)</f>
        <v>0</v>
      </c>
      <c r="L685">
        <f t="shared" si="30"/>
        <v>151.62</v>
      </c>
    </row>
    <row r="686" spans="1:12" x14ac:dyDescent="0.3">
      <c r="A686">
        <f t="shared" si="31"/>
        <v>1945</v>
      </c>
      <c r="B686">
        <f t="shared" si="32"/>
        <v>35</v>
      </c>
      <c r="G686" t="str">
        <f>VLOOKUP($B686,'AREA DEFINITIONS, 1929-1975'!$A$2:$E$42,2,FALSE)</f>
        <v>3B</v>
      </c>
      <c r="H686" t="str">
        <f>VLOOKUP($B686,'AREA DEFINITIONS, 1929-1975'!$A$2:$E$42,3,FALSE)</f>
        <v>Shumagin</v>
      </c>
      <c r="I686" t="str">
        <f>VLOOKUP($B686,'AREA DEFINITIONS, 1929-1975'!$A$2:$E$42,4,FALSE)</f>
        <v>Shumagin</v>
      </c>
      <c r="J686" t="str">
        <f>VLOOKUP($B686,'AREA DEFINITIONS, 1929-1975'!$A$2:$E$42,5,FALSE)</f>
        <v>3B</v>
      </c>
      <c r="K686">
        <f>VLOOKUP($B686,'AREA DEFINITIONS, 1929-1975'!$A$2:$F$42,6,FALSE)</f>
        <v>0</v>
      </c>
      <c r="L686">
        <f t="shared" si="30"/>
        <v>0</v>
      </c>
    </row>
    <row r="687" spans="1:12" x14ac:dyDescent="0.3">
      <c r="A687">
        <f t="shared" si="31"/>
        <v>1945</v>
      </c>
      <c r="B687">
        <f t="shared" si="32"/>
        <v>36</v>
      </c>
      <c r="G687" t="str">
        <f>VLOOKUP($B687,'AREA DEFINITIONS, 1929-1975'!$A$2:$E$42,2,FALSE)</f>
        <v>3B</v>
      </c>
      <c r="H687" t="str">
        <f>VLOOKUP($B687,'AREA DEFINITIONS, 1929-1975'!$A$2:$E$42,3,FALSE)</f>
        <v>Shumagin</v>
      </c>
      <c r="I687" t="str">
        <f>VLOOKUP($B687,'AREA DEFINITIONS, 1929-1975'!$A$2:$E$42,4,FALSE)</f>
        <v>Shumagin</v>
      </c>
      <c r="J687" t="str">
        <f>VLOOKUP($B687,'AREA DEFINITIONS, 1929-1975'!$A$2:$E$42,5,FALSE)</f>
        <v>3B</v>
      </c>
      <c r="K687">
        <f>VLOOKUP($B687,'AREA DEFINITIONS, 1929-1975'!$A$2:$F$42,6,FALSE)</f>
        <v>0</v>
      </c>
      <c r="L687">
        <f t="shared" si="30"/>
        <v>0</v>
      </c>
    </row>
    <row r="688" spans="1:12" x14ac:dyDescent="0.3">
      <c r="A688">
        <f t="shared" si="31"/>
        <v>1945</v>
      </c>
      <c r="B688">
        <f t="shared" si="32"/>
        <v>37</v>
      </c>
      <c r="G688" t="str">
        <f>VLOOKUP($B688,'AREA DEFINITIONS, 1929-1975'!$A$2:$E$42,2,FALSE)</f>
        <v>3B</v>
      </c>
      <c r="H688" t="str">
        <f>VLOOKUP($B688,'AREA DEFINITIONS, 1929-1975'!$A$2:$E$42,3,FALSE)</f>
        <v>Shumagin</v>
      </c>
      <c r="I688" t="str">
        <f>VLOOKUP($B688,'AREA DEFINITIONS, 1929-1975'!$A$2:$E$42,4,FALSE)</f>
        <v>Shumagin</v>
      </c>
      <c r="J688" t="str">
        <f>VLOOKUP($B688,'AREA DEFINITIONS, 1929-1975'!$A$2:$E$42,5,FALSE)</f>
        <v>3B</v>
      </c>
      <c r="K688">
        <f>VLOOKUP($B688,'AREA DEFINITIONS, 1929-1975'!$A$2:$F$42,6,FALSE)</f>
        <v>0</v>
      </c>
      <c r="L688">
        <f t="shared" si="30"/>
        <v>0</v>
      </c>
    </row>
    <row r="689" spans="1:12" x14ac:dyDescent="0.3">
      <c r="A689">
        <f t="shared" si="31"/>
        <v>1945</v>
      </c>
      <c r="B689">
        <f t="shared" si="32"/>
        <v>38</v>
      </c>
      <c r="G689" t="str">
        <f>VLOOKUP($B689,'AREA DEFINITIONS, 1929-1975'!$A$2:$E$42,2,FALSE)</f>
        <v>3B</v>
      </c>
      <c r="H689" t="str">
        <f>VLOOKUP($B689,'AREA DEFINITIONS, 1929-1975'!$A$2:$E$42,3,FALSE)</f>
        <v>Shumagin</v>
      </c>
      <c r="I689" t="str">
        <f>VLOOKUP($B689,'AREA DEFINITIONS, 1929-1975'!$A$2:$E$42,4,FALSE)</f>
        <v>Shumagin</v>
      </c>
      <c r="J689" t="str">
        <f>VLOOKUP($B689,'AREA DEFINITIONS, 1929-1975'!$A$2:$E$42,5,FALSE)</f>
        <v>3B</v>
      </c>
      <c r="K689">
        <f>VLOOKUP($B689,'AREA DEFINITIONS, 1929-1975'!$A$2:$F$42,6,FALSE)</f>
        <v>0</v>
      </c>
      <c r="L689">
        <f t="shared" si="30"/>
        <v>0</v>
      </c>
    </row>
    <row r="690" spans="1:12" x14ac:dyDescent="0.3">
      <c r="A690">
        <f t="shared" si="31"/>
        <v>1945</v>
      </c>
      <c r="B690">
        <f t="shared" si="32"/>
        <v>39</v>
      </c>
      <c r="G690" t="str">
        <f>VLOOKUP($B690,'AREA DEFINITIONS, 1929-1975'!$A$2:$E$42,2,FALSE)</f>
        <v>3B</v>
      </c>
      <c r="H690" t="str">
        <f>VLOOKUP($B690,'AREA DEFINITIONS, 1929-1975'!$A$2:$E$42,3,FALSE)</f>
        <v>Aleutian</v>
      </c>
      <c r="I690" t="str">
        <f>VLOOKUP($B690,'AREA DEFINITIONS, 1929-1975'!$A$2:$E$42,4,FALSE)</f>
        <v>Aleutian</v>
      </c>
      <c r="J690" t="str">
        <f>VLOOKUP($B690,'AREA DEFINITIONS, 1929-1975'!$A$2:$E$42,5,FALSE)</f>
        <v>3B</v>
      </c>
      <c r="K690">
        <f>VLOOKUP($B690,'AREA DEFINITIONS, 1929-1975'!$A$2:$F$42,6,FALSE)</f>
        <v>0</v>
      </c>
      <c r="L690">
        <f t="shared" si="30"/>
        <v>0</v>
      </c>
    </row>
    <row r="691" spans="1:12" x14ac:dyDescent="0.3">
      <c r="A691">
        <f t="shared" si="31"/>
        <v>1945</v>
      </c>
      <c r="B691">
        <f t="shared" si="32"/>
        <v>40</v>
      </c>
      <c r="G691" t="str">
        <f>VLOOKUP($B691,'AREA DEFINITIONS, 1929-1975'!$A$2:$E$42,2,FALSE)</f>
        <v>3B</v>
      </c>
      <c r="H691" t="str">
        <f>VLOOKUP($B691,'AREA DEFINITIONS, 1929-1975'!$A$2:$E$42,3,FALSE)</f>
        <v>Aleutian</v>
      </c>
      <c r="I691" t="str">
        <f>VLOOKUP($B691,'AREA DEFINITIONS, 1929-1975'!$A$2:$E$42,4,FALSE)</f>
        <v>Aleutian</v>
      </c>
      <c r="J691" t="str">
        <f>VLOOKUP($B691,'AREA DEFINITIONS, 1929-1975'!$A$2:$E$42,5,FALSE)</f>
        <v>3B</v>
      </c>
      <c r="K691">
        <f>VLOOKUP($B691,'AREA DEFINITIONS, 1929-1975'!$A$2:$F$42,6,FALSE)</f>
        <v>0</v>
      </c>
      <c r="L691">
        <f t="shared" si="30"/>
        <v>0</v>
      </c>
    </row>
    <row r="692" spans="1:12" x14ac:dyDescent="0.3">
      <c r="A692">
        <f t="shared" si="31"/>
        <v>1945</v>
      </c>
      <c r="B692">
        <f t="shared" si="32"/>
        <v>41</v>
      </c>
      <c r="G692" t="str">
        <f>VLOOKUP($B692,'AREA DEFINITIONS, 1929-1975'!$A$2:$E$42,2,FALSE)</f>
        <v>3B</v>
      </c>
      <c r="H692" t="str">
        <f>VLOOKUP($B692,'AREA DEFINITIONS, 1929-1975'!$A$2:$E$42,3,FALSE)</f>
        <v>Aleutian</v>
      </c>
      <c r="I692" t="str">
        <f>VLOOKUP($B692,'AREA DEFINITIONS, 1929-1975'!$A$2:$E$42,4,FALSE)</f>
        <v>Aleutian</v>
      </c>
      <c r="J692" t="str">
        <f>VLOOKUP($B692,'AREA DEFINITIONS, 1929-1975'!$A$2:$E$42,5,FALSE)</f>
        <v>3B</v>
      </c>
      <c r="K692">
        <f>VLOOKUP($B692,'AREA DEFINITIONS, 1929-1975'!$A$2:$F$42,6,FALSE)</f>
        <v>0</v>
      </c>
      <c r="L692">
        <f t="shared" si="30"/>
        <v>0</v>
      </c>
    </row>
    <row r="693" spans="1:12" x14ac:dyDescent="0.3">
      <c r="A693">
        <f t="shared" si="31"/>
        <v>1945</v>
      </c>
      <c r="B693" t="str">
        <f t="shared" si="32"/>
        <v>42+</v>
      </c>
      <c r="G693" t="str">
        <f>VLOOKUP($B693,'AREA DEFINITIONS, 1929-1975'!$A$2:$E$42,2,FALSE)</f>
        <v>3C</v>
      </c>
      <c r="H693" t="str">
        <f>VLOOKUP($B693,'AREA DEFINITIONS, 1929-1975'!$A$2:$E$42,3,FALSE)</f>
        <v>Aleutian</v>
      </c>
      <c r="I693" t="str">
        <f>VLOOKUP($B693,'AREA DEFINITIONS, 1929-1975'!$A$2:$E$42,4,FALSE)</f>
        <v>Aleutian</v>
      </c>
      <c r="J693" t="str">
        <f>VLOOKUP($B693,'AREA DEFINITIONS, 1929-1975'!$A$2:$E$42,5,FALSE)</f>
        <v>3C</v>
      </c>
      <c r="K693">
        <f>VLOOKUP($B693,'AREA DEFINITIONS, 1929-1975'!$A$2:$F$42,6,FALSE)</f>
        <v>0</v>
      </c>
      <c r="L693">
        <f t="shared" si="30"/>
        <v>0</v>
      </c>
    </row>
    <row r="694" spans="1:12" x14ac:dyDescent="0.3">
      <c r="A694">
        <f t="shared" si="31"/>
        <v>1945</v>
      </c>
      <c r="B694" t="str">
        <f t="shared" si="32"/>
        <v>4A</v>
      </c>
      <c r="G694">
        <f>VLOOKUP($B694,'AREA DEFINITIONS, 1929-1975'!$A$2:$E$42,2,FALSE)</f>
        <v>4</v>
      </c>
      <c r="H694" t="str">
        <f>VLOOKUP($B694,'AREA DEFINITIONS, 1929-1975'!$A$2:$E$42,3,FALSE)</f>
        <v>Bering Sea</v>
      </c>
      <c r="I694" t="str">
        <f>VLOOKUP($B694,'AREA DEFINITIONS, 1929-1975'!$A$2:$E$42,4,FALSE)</f>
        <v>Bering Sea</v>
      </c>
      <c r="J694">
        <f>VLOOKUP($B694,'AREA DEFINITIONS, 1929-1975'!$A$2:$E$42,5,FALSE)</f>
        <v>4</v>
      </c>
      <c r="K694">
        <f>VLOOKUP($B694,'AREA DEFINITIONS, 1929-1975'!$A$2:$F$42,6,FALSE)</f>
        <v>0</v>
      </c>
      <c r="L694">
        <f t="shared" si="30"/>
        <v>0</v>
      </c>
    </row>
    <row r="695" spans="1:12" x14ac:dyDescent="0.3">
      <c r="A695">
        <f t="shared" si="31"/>
        <v>1945</v>
      </c>
      <c r="B695" t="str">
        <f t="shared" si="32"/>
        <v>4B</v>
      </c>
      <c r="C695">
        <v>5</v>
      </c>
      <c r="G695">
        <f>VLOOKUP($B695,'AREA DEFINITIONS, 1929-1975'!$A$2:$E$42,2,FALSE)</f>
        <v>4</v>
      </c>
      <c r="H695" t="str">
        <f>VLOOKUP($B695,'AREA DEFINITIONS, 1929-1975'!$A$2:$E$42,3,FALSE)</f>
        <v>Bering Sea</v>
      </c>
      <c r="I695" t="str">
        <f>VLOOKUP($B695,'AREA DEFINITIONS, 1929-1975'!$A$2:$E$42,4,FALSE)</f>
        <v>Bering Sea</v>
      </c>
      <c r="J695">
        <f>VLOOKUP($B695,'AREA DEFINITIONS, 1929-1975'!$A$2:$E$42,5,FALSE)</f>
        <v>4</v>
      </c>
      <c r="K695">
        <f>VLOOKUP($B695,'AREA DEFINITIONS, 1929-1975'!$A$2:$F$42,6,FALSE)</f>
        <v>0</v>
      </c>
      <c r="L695">
        <f t="shared" si="30"/>
        <v>3.3250000000000002</v>
      </c>
    </row>
    <row r="696" spans="1:12" x14ac:dyDescent="0.3">
      <c r="A696">
        <f t="shared" si="31"/>
        <v>1945</v>
      </c>
      <c r="B696" t="str">
        <f t="shared" si="32"/>
        <v>4C</v>
      </c>
      <c r="G696">
        <f>VLOOKUP($B696,'AREA DEFINITIONS, 1929-1975'!$A$2:$E$42,2,FALSE)</f>
        <v>4</v>
      </c>
      <c r="H696" t="str">
        <f>VLOOKUP($B696,'AREA DEFINITIONS, 1929-1975'!$A$2:$E$42,3,FALSE)</f>
        <v>Bering Sea</v>
      </c>
      <c r="I696" t="str">
        <f>VLOOKUP($B696,'AREA DEFINITIONS, 1929-1975'!$A$2:$E$42,4,FALSE)</f>
        <v>Bering Sea</v>
      </c>
      <c r="J696">
        <f>VLOOKUP($B696,'AREA DEFINITIONS, 1929-1975'!$A$2:$E$42,5,FALSE)</f>
        <v>4</v>
      </c>
      <c r="K696">
        <f>VLOOKUP($B696,'AREA DEFINITIONS, 1929-1975'!$A$2:$F$42,6,FALSE)</f>
        <v>0</v>
      </c>
      <c r="L696">
        <f t="shared" si="30"/>
        <v>0</v>
      </c>
    </row>
    <row r="697" spans="1:12" x14ac:dyDescent="0.3">
      <c r="A697">
        <f t="shared" si="31"/>
        <v>1945</v>
      </c>
      <c r="B697" t="str">
        <f t="shared" si="32"/>
        <v>4DE</v>
      </c>
      <c r="G697">
        <f>VLOOKUP($B697,'AREA DEFINITIONS, 1929-1975'!$A$2:$E$42,2,FALSE)</f>
        <v>4</v>
      </c>
      <c r="H697" t="str">
        <f>VLOOKUP($B697,'AREA DEFINITIONS, 1929-1975'!$A$2:$E$42,3,FALSE)</f>
        <v>Bering Sea</v>
      </c>
      <c r="I697" t="str">
        <f>VLOOKUP($B697,'AREA DEFINITIONS, 1929-1975'!$A$2:$E$42,4,FALSE)</f>
        <v>Bering Sea</v>
      </c>
      <c r="J697">
        <f>VLOOKUP($B697,'AREA DEFINITIONS, 1929-1975'!$A$2:$E$42,5,FALSE)</f>
        <v>4</v>
      </c>
      <c r="K697">
        <f>VLOOKUP($B697,'AREA DEFINITIONS, 1929-1975'!$A$2:$F$42,6,FALSE)</f>
        <v>0</v>
      </c>
      <c r="L697">
        <f t="shared" si="30"/>
        <v>0</v>
      </c>
    </row>
    <row r="698" spans="1:12" x14ac:dyDescent="0.3">
      <c r="A698">
        <f t="shared" si="31"/>
        <v>1945</v>
      </c>
      <c r="B698" t="str">
        <f t="shared" si="32"/>
        <v>4DW</v>
      </c>
      <c r="G698">
        <f>VLOOKUP($B698,'AREA DEFINITIONS, 1929-1975'!$A$2:$E$42,2,FALSE)</f>
        <v>4</v>
      </c>
      <c r="H698" t="str">
        <f>VLOOKUP($B698,'AREA DEFINITIONS, 1929-1975'!$A$2:$E$42,3,FALSE)</f>
        <v>Bering Sea</v>
      </c>
      <c r="I698" t="str">
        <f>VLOOKUP($B698,'AREA DEFINITIONS, 1929-1975'!$A$2:$E$42,4,FALSE)</f>
        <v>Bering Sea</v>
      </c>
      <c r="J698">
        <f>VLOOKUP($B698,'AREA DEFINITIONS, 1929-1975'!$A$2:$E$42,5,FALSE)</f>
        <v>4</v>
      </c>
      <c r="K698">
        <f>VLOOKUP($B698,'AREA DEFINITIONS, 1929-1975'!$A$2:$F$42,6,FALSE)</f>
        <v>0</v>
      </c>
      <c r="L698">
        <f t="shared" si="30"/>
        <v>0</v>
      </c>
    </row>
    <row r="699" spans="1:12" x14ac:dyDescent="0.3">
      <c r="A699">
        <f t="shared" si="31"/>
        <v>1945</v>
      </c>
      <c r="B699" t="str">
        <f t="shared" si="32"/>
        <v>4E</v>
      </c>
      <c r="G699">
        <f>VLOOKUP($B699,'AREA DEFINITIONS, 1929-1975'!$A$2:$E$42,2,FALSE)</f>
        <v>4</v>
      </c>
      <c r="H699" t="str">
        <f>VLOOKUP($B699,'AREA DEFINITIONS, 1929-1975'!$A$2:$E$42,3,FALSE)</f>
        <v>Bering Sea</v>
      </c>
      <c r="I699" t="str">
        <f>VLOOKUP($B699,'AREA DEFINITIONS, 1929-1975'!$A$2:$E$42,4,FALSE)</f>
        <v>Bering Sea</v>
      </c>
      <c r="J699">
        <f>VLOOKUP($B699,'AREA DEFINITIONS, 1929-1975'!$A$2:$E$42,5,FALSE)</f>
        <v>4</v>
      </c>
      <c r="K699">
        <f>VLOOKUP($B699,'AREA DEFINITIONS, 1929-1975'!$A$2:$F$42,6,FALSE)</f>
        <v>0</v>
      </c>
      <c r="L699">
        <f t="shared" si="30"/>
        <v>0</v>
      </c>
    </row>
    <row r="700" spans="1:12" x14ac:dyDescent="0.3">
      <c r="A700">
        <f t="shared" si="31"/>
        <v>1946</v>
      </c>
      <c r="B700" t="str">
        <f t="shared" si="32"/>
        <v>14-O</v>
      </c>
      <c r="C700">
        <v>618</v>
      </c>
      <c r="G700">
        <f>VLOOKUP($B700,'AREA DEFINITIONS, 1929-1975'!$A$2:$E$42,2,FALSE)</f>
        <v>2</v>
      </c>
      <c r="H700" t="str">
        <f>VLOOKUP($B700,'AREA DEFINITIONS, 1929-1975'!$A$2:$E$42,3,FALSE)</f>
        <v>SE Alaska</v>
      </c>
      <c r="I700" t="str">
        <f>VLOOKUP($B700,'AREA DEFINITIONS, 1929-1975'!$A$2:$E$42,4,FALSE)</f>
        <v>SE-O</v>
      </c>
      <c r="J700" t="str">
        <f>VLOOKUP($B700,'AREA DEFINITIONS, 1929-1975'!$A$2:$E$42,5,FALSE)</f>
        <v>2C</v>
      </c>
      <c r="K700">
        <f>VLOOKUP($B700,'AREA DEFINITIONS, 1929-1975'!$A$2:$F$42,6,FALSE)</f>
        <v>0</v>
      </c>
      <c r="L700">
        <f t="shared" si="30"/>
        <v>410.97</v>
      </c>
    </row>
    <row r="701" spans="1:12" x14ac:dyDescent="0.3">
      <c r="A701">
        <f t="shared" si="31"/>
        <v>1946</v>
      </c>
      <c r="B701" t="str">
        <f t="shared" si="32"/>
        <v>14-I</v>
      </c>
      <c r="C701">
        <v>592</v>
      </c>
      <c r="G701">
        <f>VLOOKUP($B701,'AREA DEFINITIONS, 1929-1975'!$A$2:$E$42,2,FALSE)</f>
        <v>2</v>
      </c>
      <c r="H701" t="str">
        <f>VLOOKUP($B701,'AREA DEFINITIONS, 1929-1975'!$A$2:$E$42,3,FALSE)</f>
        <v>SE Alaska</v>
      </c>
      <c r="I701" t="str">
        <f>VLOOKUP($B701,'AREA DEFINITIONS, 1929-1975'!$A$2:$E$42,4,FALSE)</f>
        <v>SE-I</v>
      </c>
      <c r="J701" t="str">
        <f>VLOOKUP($B701,'AREA DEFINITIONS, 1929-1975'!$A$2:$E$42,5,FALSE)</f>
        <v>2C</v>
      </c>
      <c r="K701">
        <f>VLOOKUP($B701,'AREA DEFINITIONS, 1929-1975'!$A$2:$F$42,6,FALSE)</f>
        <v>0</v>
      </c>
      <c r="L701">
        <f t="shared" si="30"/>
        <v>393.68</v>
      </c>
    </row>
    <row r="702" spans="1:12" x14ac:dyDescent="0.3">
      <c r="A702">
        <f t="shared" si="31"/>
        <v>1946</v>
      </c>
      <c r="B702" t="str">
        <f t="shared" si="32"/>
        <v>15-O</v>
      </c>
      <c r="C702">
        <v>1178</v>
      </c>
      <c r="G702">
        <f>VLOOKUP($B702,'AREA DEFINITIONS, 1929-1975'!$A$2:$E$42,2,FALSE)</f>
        <v>2</v>
      </c>
      <c r="H702" t="str">
        <f>VLOOKUP($B702,'AREA DEFINITIONS, 1929-1975'!$A$2:$E$42,3,FALSE)</f>
        <v>SE Alaska</v>
      </c>
      <c r="I702" t="str">
        <f>VLOOKUP($B702,'AREA DEFINITIONS, 1929-1975'!$A$2:$E$42,4,FALSE)</f>
        <v>SE-O</v>
      </c>
      <c r="J702" t="str">
        <f>VLOOKUP($B702,'AREA DEFINITIONS, 1929-1975'!$A$2:$E$42,5,FALSE)</f>
        <v>2C</v>
      </c>
      <c r="K702">
        <f>VLOOKUP($B702,'AREA DEFINITIONS, 1929-1975'!$A$2:$F$42,6,FALSE)</f>
        <v>0</v>
      </c>
      <c r="L702">
        <f t="shared" si="30"/>
        <v>783.37</v>
      </c>
    </row>
    <row r="703" spans="1:12" x14ac:dyDescent="0.3">
      <c r="A703">
        <f t="shared" si="31"/>
        <v>1946</v>
      </c>
      <c r="B703" t="str">
        <f t="shared" si="32"/>
        <v>15-I</v>
      </c>
      <c r="C703">
        <v>617</v>
      </c>
      <c r="G703">
        <f>VLOOKUP($B703,'AREA DEFINITIONS, 1929-1975'!$A$2:$E$42,2,FALSE)</f>
        <v>2</v>
      </c>
      <c r="H703" t="str">
        <f>VLOOKUP($B703,'AREA DEFINITIONS, 1929-1975'!$A$2:$E$42,3,FALSE)</f>
        <v>SE Alaska</v>
      </c>
      <c r="I703" t="str">
        <f>VLOOKUP($B703,'AREA DEFINITIONS, 1929-1975'!$A$2:$E$42,4,FALSE)</f>
        <v>SE-I</v>
      </c>
      <c r="J703" t="str">
        <f>VLOOKUP($B703,'AREA DEFINITIONS, 1929-1975'!$A$2:$E$42,5,FALSE)</f>
        <v>2C</v>
      </c>
      <c r="K703">
        <f>VLOOKUP($B703,'AREA DEFINITIONS, 1929-1975'!$A$2:$F$42,6,FALSE)</f>
        <v>0</v>
      </c>
      <c r="L703">
        <f t="shared" si="30"/>
        <v>410.30500000000001</v>
      </c>
    </row>
    <row r="704" spans="1:12" x14ac:dyDescent="0.3">
      <c r="A704">
        <f t="shared" si="31"/>
        <v>1946</v>
      </c>
      <c r="B704" t="str">
        <f t="shared" si="32"/>
        <v>16-O</v>
      </c>
      <c r="C704">
        <v>1179</v>
      </c>
      <c r="G704">
        <f>VLOOKUP($B704,'AREA DEFINITIONS, 1929-1975'!$A$2:$E$42,2,FALSE)</f>
        <v>2</v>
      </c>
      <c r="H704" t="str">
        <f>VLOOKUP($B704,'AREA DEFINITIONS, 1929-1975'!$A$2:$E$42,3,FALSE)</f>
        <v>SE Alaska</v>
      </c>
      <c r="I704" t="str">
        <f>VLOOKUP($B704,'AREA DEFINITIONS, 1929-1975'!$A$2:$E$42,4,FALSE)</f>
        <v>SE-O</v>
      </c>
      <c r="J704" t="str">
        <f>VLOOKUP($B704,'AREA DEFINITIONS, 1929-1975'!$A$2:$E$42,5,FALSE)</f>
        <v>2C</v>
      </c>
      <c r="K704">
        <f>VLOOKUP($B704,'AREA DEFINITIONS, 1929-1975'!$A$2:$F$42,6,FALSE)</f>
        <v>0</v>
      </c>
      <c r="L704">
        <f t="shared" si="30"/>
        <v>784.03500000000008</v>
      </c>
    </row>
    <row r="705" spans="1:12" x14ac:dyDescent="0.3">
      <c r="A705">
        <f t="shared" si="31"/>
        <v>1946</v>
      </c>
      <c r="B705" t="str">
        <f t="shared" si="32"/>
        <v>16-I</v>
      </c>
      <c r="C705">
        <v>2115</v>
      </c>
      <c r="G705">
        <f>VLOOKUP($B705,'AREA DEFINITIONS, 1929-1975'!$A$2:$E$42,2,FALSE)</f>
        <v>2</v>
      </c>
      <c r="H705" t="str">
        <f>VLOOKUP($B705,'AREA DEFINITIONS, 1929-1975'!$A$2:$E$42,3,FALSE)</f>
        <v>SE Alaska</v>
      </c>
      <c r="I705" t="str">
        <f>VLOOKUP($B705,'AREA DEFINITIONS, 1929-1975'!$A$2:$E$42,4,FALSE)</f>
        <v>SE-I</v>
      </c>
      <c r="J705" t="str">
        <f>VLOOKUP($B705,'AREA DEFINITIONS, 1929-1975'!$A$2:$E$42,5,FALSE)</f>
        <v>2C</v>
      </c>
      <c r="K705">
        <f>VLOOKUP($B705,'AREA DEFINITIONS, 1929-1975'!$A$2:$F$42,6,FALSE)</f>
        <v>0</v>
      </c>
      <c r="L705">
        <f t="shared" si="30"/>
        <v>1406.4750000000004</v>
      </c>
    </row>
    <row r="706" spans="1:12" x14ac:dyDescent="0.3">
      <c r="A706">
        <f t="shared" si="31"/>
        <v>1946</v>
      </c>
      <c r="B706" t="str">
        <f t="shared" si="32"/>
        <v>17-O</v>
      </c>
      <c r="C706">
        <v>864</v>
      </c>
      <c r="G706">
        <f>VLOOKUP($B706,'AREA DEFINITIONS, 1929-1975'!$A$2:$E$42,2,FALSE)</f>
        <v>2</v>
      </c>
      <c r="H706" t="str">
        <f>VLOOKUP($B706,'AREA DEFINITIONS, 1929-1975'!$A$2:$E$42,3,FALSE)</f>
        <v>SE Alaska</v>
      </c>
      <c r="I706" t="str">
        <f>VLOOKUP($B706,'AREA DEFINITIONS, 1929-1975'!$A$2:$E$42,4,FALSE)</f>
        <v>SE-O</v>
      </c>
      <c r="J706" t="str">
        <f>VLOOKUP($B706,'AREA DEFINITIONS, 1929-1975'!$A$2:$E$42,5,FALSE)</f>
        <v>2C</v>
      </c>
      <c r="K706">
        <f>VLOOKUP($B706,'AREA DEFINITIONS, 1929-1975'!$A$2:$F$42,6,FALSE)</f>
        <v>0</v>
      </c>
      <c r="L706">
        <f t="shared" si="30"/>
        <v>574.56000000000017</v>
      </c>
    </row>
    <row r="707" spans="1:12" x14ac:dyDescent="0.3">
      <c r="A707">
        <f t="shared" si="31"/>
        <v>1946</v>
      </c>
      <c r="B707" t="str">
        <f t="shared" si="32"/>
        <v>17-I</v>
      </c>
      <c r="C707">
        <v>923</v>
      </c>
      <c r="G707">
        <f>VLOOKUP($B707,'AREA DEFINITIONS, 1929-1975'!$A$2:$E$42,2,FALSE)</f>
        <v>2</v>
      </c>
      <c r="H707" t="str">
        <f>VLOOKUP($B707,'AREA DEFINITIONS, 1929-1975'!$A$2:$E$42,3,FALSE)</f>
        <v>SE Alaska</v>
      </c>
      <c r="I707" t="str">
        <f>VLOOKUP($B707,'AREA DEFINITIONS, 1929-1975'!$A$2:$E$42,4,FALSE)</f>
        <v>SE-I</v>
      </c>
      <c r="J707" t="str">
        <f>VLOOKUP($B707,'AREA DEFINITIONS, 1929-1975'!$A$2:$E$42,5,FALSE)</f>
        <v>2C</v>
      </c>
      <c r="K707">
        <f>VLOOKUP($B707,'AREA DEFINITIONS, 1929-1975'!$A$2:$F$42,6,FALSE)</f>
        <v>0</v>
      </c>
      <c r="L707">
        <f t="shared" si="30"/>
        <v>613.79500000000007</v>
      </c>
    </row>
    <row r="708" spans="1:12" x14ac:dyDescent="0.3">
      <c r="A708">
        <f t="shared" si="31"/>
        <v>1946</v>
      </c>
      <c r="B708" t="str">
        <f t="shared" si="32"/>
        <v>18-O</v>
      </c>
      <c r="C708">
        <v>198</v>
      </c>
      <c r="G708">
        <f>VLOOKUP($B708,'AREA DEFINITIONS, 1929-1975'!$A$2:$E$42,2,FALSE)</f>
        <v>2</v>
      </c>
      <c r="H708" t="str">
        <f>VLOOKUP($B708,'AREA DEFINITIONS, 1929-1975'!$A$2:$E$42,3,FALSE)</f>
        <v>SE Alaska</v>
      </c>
      <c r="I708" t="str">
        <f>VLOOKUP($B708,'AREA DEFINITIONS, 1929-1975'!$A$2:$E$42,4,FALSE)</f>
        <v>SE-O</v>
      </c>
      <c r="J708" t="str">
        <f>VLOOKUP($B708,'AREA DEFINITIONS, 1929-1975'!$A$2:$E$42,5,FALSE)</f>
        <v>2C</v>
      </c>
      <c r="K708">
        <f>VLOOKUP($B708,'AREA DEFINITIONS, 1929-1975'!$A$2:$F$42,6,FALSE)</f>
        <v>0</v>
      </c>
      <c r="L708">
        <f t="shared" ref="L708:L771" si="33">IFERROR(C708*1.33*1000*(1/2000),"NA")</f>
        <v>131.67000000000004</v>
      </c>
    </row>
    <row r="709" spans="1:12" x14ac:dyDescent="0.3">
      <c r="A709">
        <f t="shared" si="31"/>
        <v>1946</v>
      </c>
      <c r="B709" t="str">
        <f t="shared" si="32"/>
        <v>18-I</v>
      </c>
      <c r="C709">
        <v>1611</v>
      </c>
      <c r="G709">
        <f>VLOOKUP($B709,'AREA DEFINITIONS, 1929-1975'!$A$2:$E$42,2,FALSE)</f>
        <v>2</v>
      </c>
      <c r="H709" t="str">
        <f>VLOOKUP($B709,'AREA DEFINITIONS, 1929-1975'!$A$2:$E$42,3,FALSE)</f>
        <v>SE Alaska</v>
      </c>
      <c r="I709" t="str">
        <f>VLOOKUP($B709,'AREA DEFINITIONS, 1929-1975'!$A$2:$E$42,4,FALSE)</f>
        <v>SE-I</v>
      </c>
      <c r="J709" t="str">
        <f>VLOOKUP($B709,'AREA DEFINITIONS, 1929-1975'!$A$2:$E$42,5,FALSE)</f>
        <v>2C</v>
      </c>
      <c r="K709">
        <f>VLOOKUP($B709,'AREA DEFINITIONS, 1929-1975'!$A$2:$F$42,6,FALSE)</f>
        <v>0</v>
      </c>
      <c r="L709">
        <f t="shared" si="33"/>
        <v>1071.3150000000001</v>
      </c>
    </row>
    <row r="710" spans="1:12" x14ac:dyDescent="0.3">
      <c r="A710">
        <f t="shared" si="31"/>
        <v>1946</v>
      </c>
      <c r="B710" t="str">
        <f t="shared" si="32"/>
        <v>18W</v>
      </c>
      <c r="C710">
        <v>1173</v>
      </c>
      <c r="G710" t="str">
        <f>VLOOKUP($B710,'AREA DEFINITIONS, 1929-1975'!$A$2:$E$42,2,FALSE)</f>
        <v>3A</v>
      </c>
      <c r="H710" t="str">
        <f>VLOOKUP($B710,'AREA DEFINITIONS, 1929-1975'!$A$2:$E$42,3,FALSE)</f>
        <v>Yakutat</v>
      </c>
      <c r="I710" t="str">
        <f>VLOOKUP($B710,'AREA DEFINITIONS, 1929-1975'!$A$2:$E$42,4,FALSE)</f>
        <v>Yakutat</v>
      </c>
      <c r="J710" t="str">
        <f>VLOOKUP($B710,'AREA DEFINITIONS, 1929-1975'!$A$2:$E$42,5,FALSE)</f>
        <v>3A</v>
      </c>
      <c r="K710">
        <f>VLOOKUP($B710,'AREA DEFINITIONS, 1929-1975'!$A$2:$F$42,6,FALSE)</f>
        <v>0</v>
      </c>
      <c r="L710">
        <f t="shared" si="33"/>
        <v>780.04500000000019</v>
      </c>
    </row>
    <row r="711" spans="1:12" x14ac:dyDescent="0.3">
      <c r="A711">
        <f t="shared" si="31"/>
        <v>1946</v>
      </c>
      <c r="B711">
        <f t="shared" si="32"/>
        <v>19</v>
      </c>
      <c r="C711">
        <v>1036</v>
      </c>
      <c r="G711" t="str">
        <f>VLOOKUP($B711,'AREA DEFINITIONS, 1929-1975'!$A$2:$E$42,2,FALSE)</f>
        <v>3A</v>
      </c>
      <c r="H711" t="str">
        <f>VLOOKUP($B711,'AREA DEFINITIONS, 1929-1975'!$A$2:$E$42,3,FALSE)</f>
        <v>Yakutat</v>
      </c>
      <c r="I711" t="str">
        <f>VLOOKUP($B711,'AREA DEFINITIONS, 1929-1975'!$A$2:$E$42,4,FALSE)</f>
        <v>Yakutat</v>
      </c>
      <c r="J711" t="str">
        <f>VLOOKUP($B711,'AREA DEFINITIONS, 1929-1975'!$A$2:$E$42,5,FALSE)</f>
        <v>3A</v>
      </c>
      <c r="K711">
        <f>VLOOKUP($B711,'AREA DEFINITIONS, 1929-1975'!$A$2:$F$42,6,FALSE)</f>
        <v>0</v>
      </c>
      <c r="L711">
        <f t="shared" si="33"/>
        <v>688.94</v>
      </c>
    </row>
    <row r="712" spans="1:12" x14ac:dyDescent="0.3">
      <c r="A712">
        <f t="shared" si="31"/>
        <v>1946</v>
      </c>
      <c r="B712">
        <f t="shared" si="32"/>
        <v>20</v>
      </c>
      <c r="C712">
        <v>1956</v>
      </c>
      <c r="G712" t="str">
        <f>VLOOKUP($B712,'AREA DEFINITIONS, 1929-1975'!$A$2:$E$42,2,FALSE)</f>
        <v>3A</v>
      </c>
      <c r="H712" t="str">
        <f>VLOOKUP($B712,'AREA DEFINITIONS, 1929-1975'!$A$2:$E$42,3,FALSE)</f>
        <v>Yakutat</v>
      </c>
      <c r="I712" t="str">
        <f>VLOOKUP($B712,'AREA DEFINITIONS, 1929-1975'!$A$2:$E$42,4,FALSE)</f>
        <v>Yakutat</v>
      </c>
      <c r="J712" t="str">
        <f>VLOOKUP($B712,'AREA DEFINITIONS, 1929-1975'!$A$2:$E$42,5,FALSE)</f>
        <v>3A</v>
      </c>
      <c r="K712">
        <f>VLOOKUP($B712,'AREA DEFINITIONS, 1929-1975'!$A$2:$F$42,6,FALSE)</f>
        <v>0</v>
      </c>
      <c r="L712">
        <f t="shared" si="33"/>
        <v>1300.74</v>
      </c>
    </row>
    <row r="713" spans="1:12" x14ac:dyDescent="0.3">
      <c r="A713">
        <f t="shared" si="31"/>
        <v>1946</v>
      </c>
      <c r="B713">
        <f t="shared" si="32"/>
        <v>21</v>
      </c>
      <c r="C713">
        <v>615</v>
      </c>
      <c r="G713" t="str">
        <f>VLOOKUP($B713,'AREA DEFINITIONS, 1929-1975'!$A$2:$E$42,2,FALSE)</f>
        <v>3A</v>
      </c>
      <c r="H713" t="str">
        <f>VLOOKUP($B713,'AREA DEFINITIONS, 1929-1975'!$A$2:$E$42,3,FALSE)</f>
        <v>Yakutat</v>
      </c>
      <c r="I713" t="str">
        <f>VLOOKUP($B713,'AREA DEFINITIONS, 1929-1975'!$A$2:$E$42,4,FALSE)</f>
        <v>Yakutat</v>
      </c>
      <c r="J713" t="str">
        <f>VLOOKUP($B713,'AREA DEFINITIONS, 1929-1975'!$A$2:$E$42,5,FALSE)</f>
        <v>3A</v>
      </c>
      <c r="K713">
        <f>VLOOKUP($B713,'AREA DEFINITIONS, 1929-1975'!$A$2:$F$42,6,FALSE)</f>
        <v>0</v>
      </c>
      <c r="L713">
        <f t="shared" si="33"/>
        <v>408.97500000000002</v>
      </c>
    </row>
    <row r="714" spans="1:12" x14ac:dyDescent="0.3">
      <c r="A714">
        <f t="shared" si="31"/>
        <v>1946</v>
      </c>
      <c r="B714">
        <f t="shared" si="32"/>
        <v>22</v>
      </c>
      <c r="C714">
        <v>522</v>
      </c>
      <c r="G714" t="str">
        <f>VLOOKUP($B714,'AREA DEFINITIONS, 1929-1975'!$A$2:$E$42,2,FALSE)</f>
        <v>3A</v>
      </c>
      <c r="H714" t="str">
        <f>VLOOKUP($B714,'AREA DEFINITIONS, 1929-1975'!$A$2:$E$42,3,FALSE)</f>
        <v>Yakutat</v>
      </c>
      <c r="I714" t="str">
        <f>VLOOKUP($B714,'AREA DEFINITIONS, 1929-1975'!$A$2:$E$42,4,FALSE)</f>
        <v>Yakutat</v>
      </c>
      <c r="J714" t="str">
        <f>VLOOKUP($B714,'AREA DEFINITIONS, 1929-1975'!$A$2:$E$42,5,FALSE)</f>
        <v>3A</v>
      </c>
      <c r="K714">
        <f>VLOOKUP($B714,'AREA DEFINITIONS, 1929-1975'!$A$2:$F$42,6,FALSE)</f>
        <v>0</v>
      </c>
      <c r="L714">
        <f t="shared" si="33"/>
        <v>347.13</v>
      </c>
    </row>
    <row r="715" spans="1:12" x14ac:dyDescent="0.3">
      <c r="A715">
        <f t="shared" si="31"/>
        <v>1946</v>
      </c>
      <c r="B715">
        <f t="shared" si="32"/>
        <v>23</v>
      </c>
      <c r="C715">
        <v>744</v>
      </c>
      <c r="G715" t="str">
        <f>VLOOKUP($B715,'AREA DEFINITIONS, 1929-1975'!$A$2:$E$42,2,FALSE)</f>
        <v>3A</v>
      </c>
      <c r="H715" t="str">
        <f>VLOOKUP($B715,'AREA DEFINITIONS, 1929-1975'!$A$2:$E$42,3,FALSE)</f>
        <v>Yakutat</v>
      </c>
      <c r="I715" t="str">
        <f>VLOOKUP($B715,'AREA DEFINITIONS, 1929-1975'!$A$2:$E$42,4,FALSE)</f>
        <v>Yakutat</v>
      </c>
      <c r="J715" t="str">
        <f>VLOOKUP($B715,'AREA DEFINITIONS, 1929-1975'!$A$2:$E$42,5,FALSE)</f>
        <v>3A</v>
      </c>
      <c r="K715" t="str">
        <f>VLOOKUP($B715,'AREA DEFINITIONS, 1929-1975'!$A$2:$F$42,6,FALSE)</f>
        <v>POW</v>
      </c>
      <c r="L715">
        <f t="shared" si="33"/>
        <v>494.76000000000005</v>
      </c>
    </row>
    <row r="716" spans="1:12" x14ac:dyDescent="0.3">
      <c r="A716">
        <f t="shared" si="31"/>
        <v>1946</v>
      </c>
      <c r="B716">
        <f t="shared" si="32"/>
        <v>24</v>
      </c>
      <c r="C716">
        <v>1541</v>
      </c>
      <c r="G716" t="str">
        <f>VLOOKUP($B716,'AREA DEFINITIONS, 1929-1975'!$A$2:$E$42,2,FALSE)</f>
        <v>3A</v>
      </c>
      <c r="H716" t="str">
        <f>VLOOKUP($B716,'AREA DEFINITIONS, 1929-1975'!$A$2:$E$42,3,FALSE)</f>
        <v>Kodiak</v>
      </c>
      <c r="I716" t="str">
        <f>VLOOKUP($B716,'AREA DEFINITIONS, 1929-1975'!$A$2:$E$42,4,FALSE)</f>
        <v>Kodiak</v>
      </c>
      <c r="J716" t="str">
        <f>VLOOKUP($B716,'AREA DEFINITIONS, 1929-1975'!$A$2:$E$42,5,FALSE)</f>
        <v>3A</v>
      </c>
      <c r="K716" t="str">
        <f>VLOOKUP($B716,'AREA DEFINITIONS, 1929-1975'!$A$2:$F$42,6,FALSE)</f>
        <v>POW</v>
      </c>
      <c r="L716">
        <f t="shared" si="33"/>
        <v>1024.7650000000001</v>
      </c>
    </row>
    <row r="717" spans="1:12" x14ac:dyDescent="0.3">
      <c r="A717">
        <f t="shared" si="31"/>
        <v>1946</v>
      </c>
      <c r="B717">
        <f t="shared" si="32"/>
        <v>25</v>
      </c>
      <c r="C717">
        <v>3790</v>
      </c>
      <c r="G717" t="str">
        <f>VLOOKUP($B717,'AREA DEFINITIONS, 1929-1975'!$A$2:$E$42,2,FALSE)</f>
        <v>3A</v>
      </c>
      <c r="H717" t="str">
        <f>VLOOKUP($B717,'AREA DEFINITIONS, 1929-1975'!$A$2:$E$42,3,FALSE)</f>
        <v>Kodiak</v>
      </c>
      <c r="I717" t="str">
        <f>VLOOKUP($B717,'AREA DEFINITIONS, 1929-1975'!$A$2:$E$42,4,FALSE)</f>
        <v>Kodiak</v>
      </c>
      <c r="J717" t="str">
        <f>VLOOKUP($B717,'AREA DEFINITIONS, 1929-1975'!$A$2:$E$42,5,FALSE)</f>
        <v>3A</v>
      </c>
      <c r="K717">
        <f>VLOOKUP($B717,'AREA DEFINITIONS, 1929-1975'!$A$2:$F$42,6,FALSE)</f>
        <v>0</v>
      </c>
      <c r="L717">
        <f t="shared" si="33"/>
        <v>2520.35</v>
      </c>
    </row>
    <row r="718" spans="1:12" x14ac:dyDescent="0.3">
      <c r="A718">
        <f t="shared" si="31"/>
        <v>1946</v>
      </c>
      <c r="B718">
        <f t="shared" si="32"/>
        <v>26</v>
      </c>
      <c r="C718">
        <v>6315</v>
      </c>
      <c r="G718" t="str">
        <f>VLOOKUP($B718,'AREA DEFINITIONS, 1929-1975'!$A$2:$E$42,2,FALSE)</f>
        <v>3A</v>
      </c>
      <c r="H718" t="str">
        <f>VLOOKUP($B718,'AREA DEFINITIONS, 1929-1975'!$A$2:$E$42,3,FALSE)</f>
        <v>Kodiak</v>
      </c>
      <c r="I718" t="str">
        <f>VLOOKUP($B718,'AREA DEFINITIONS, 1929-1975'!$A$2:$E$42,4,FALSE)</f>
        <v>Kodiak</v>
      </c>
      <c r="J718" t="str">
        <f>VLOOKUP($B718,'AREA DEFINITIONS, 1929-1975'!$A$2:$E$42,5,FALSE)</f>
        <v>3A</v>
      </c>
      <c r="K718">
        <f>VLOOKUP($B718,'AREA DEFINITIONS, 1929-1975'!$A$2:$F$42,6,FALSE)</f>
        <v>0</v>
      </c>
      <c r="L718">
        <f t="shared" si="33"/>
        <v>4199.4750000000004</v>
      </c>
    </row>
    <row r="719" spans="1:12" x14ac:dyDescent="0.3">
      <c r="A719">
        <f t="shared" si="31"/>
        <v>1946</v>
      </c>
      <c r="B719">
        <f t="shared" si="32"/>
        <v>27</v>
      </c>
      <c r="C719">
        <v>2273</v>
      </c>
      <c r="G719" t="str">
        <f>VLOOKUP($B719,'AREA DEFINITIONS, 1929-1975'!$A$2:$E$42,2,FALSE)</f>
        <v>3A</v>
      </c>
      <c r="H719" t="str">
        <f>VLOOKUP($B719,'AREA DEFINITIONS, 1929-1975'!$A$2:$E$42,3,FALSE)</f>
        <v>Kodiak</v>
      </c>
      <c r="I719" t="str">
        <f>VLOOKUP($B719,'AREA DEFINITIONS, 1929-1975'!$A$2:$E$42,4,FALSE)</f>
        <v>Kodiak</v>
      </c>
      <c r="J719" t="str">
        <f>VLOOKUP($B719,'AREA DEFINITIONS, 1929-1975'!$A$2:$E$42,5,FALSE)</f>
        <v>3A</v>
      </c>
      <c r="K719">
        <f>VLOOKUP($B719,'AREA DEFINITIONS, 1929-1975'!$A$2:$F$42,6,FALSE)</f>
        <v>0</v>
      </c>
      <c r="L719">
        <f t="shared" si="33"/>
        <v>1511.5450000000001</v>
      </c>
    </row>
    <row r="720" spans="1:12" x14ac:dyDescent="0.3">
      <c r="A720">
        <f t="shared" si="31"/>
        <v>1946</v>
      </c>
      <c r="B720">
        <f t="shared" si="32"/>
        <v>28</v>
      </c>
      <c r="C720">
        <v>2430</v>
      </c>
      <c r="G720" t="str">
        <f>VLOOKUP($B720,'AREA DEFINITIONS, 1929-1975'!$A$2:$E$42,2,FALSE)</f>
        <v>3A</v>
      </c>
      <c r="H720" t="str">
        <f>VLOOKUP($B720,'AREA DEFINITIONS, 1929-1975'!$A$2:$E$42,3,FALSE)</f>
        <v>Kodiak</v>
      </c>
      <c r="I720" t="str">
        <f>VLOOKUP($B720,'AREA DEFINITIONS, 1929-1975'!$A$2:$E$42,4,FALSE)</f>
        <v>Kodiak</v>
      </c>
      <c r="J720" t="str">
        <f>VLOOKUP($B720,'AREA DEFINITIONS, 1929-1975'!$A$2:$E$42,5,FALSE)</f>
        <v>3A</v>
      </c>
      <c r="K720">
        <f>VLOOKUP($B720,'AREA DEFINITIONS, 1929-1975'!$A$2:$F$42,6,FALSE)</f>
        <v>0</v>
      </c>
      <c r="L720">
        <f t="shared" si="33"/>
        <v>1615.95</v>
      </c>
    </row>
    <row r="721" spans="1:12" x14ac:dyDescent="0.3">
      <c r="A721">
        <f t="shared" si="31"/>
        <v>1946</v>
      </c>
      <c r="B721">
        <f t="shared" si="32"/>
        <v>29</v>
      </c>
      <c r="C721">
        <v>2245</v>
      </c>
      <c r="G721" t="str">
        <f>VLOOKUP($B721,'AREA DEFINITIONS, 1929-1975'!$A$2:$E$42,2,FALSE)</f>
        <v>3A</v>
      </c>
      <c r="H721" t="str">
        <f>VLOOKUP($B721,'AREA DEFINITIONS, 1929-1975'!$A$2:$E$42,3,FALSE)</f>
        <v>Chirikof</v>
      </c>
      <c r="I721" t="str">
        <f>VLOOKUP($B721,'AREA DEFINITIONS, 1929-1975'!$A$2:$E$42,4,FALSE)</f>
        <v>Chirikof</v>
      </c>
      <c r="J721" t="str">
        <f>VLOOKUP($B721,'AREA DEFINITIONS, 1929-1975'!$A$2:$E$42,5,FALSE)</f>
        <v>3A</v>
      </c>
      <c r="K721">
        <f>VLOOKUP($B721,'AREA DEFINITIONS, 1929-1975'!$A$2:$F$42,6,FALSE)</f>
        <v>0</v>
      </c>
      <c r="L721">
        <f t="shared" si="33"/>
        <v>1492.9250000000002</v>
      </c>
    </row>
    <row r="722" spans="1:12" x14ac:dyDescent="0.3">
      <c r="A722">
        <f t="shared" si="31"/>
        <v>1946</v>
      </c>
      <c r="B722">
        <f t="shared" si="32"/>
        <v>30</v>
      </c>
      <c r="C722">
        <v>1742</v>
      </c>
      <c r="G722" t="str">
        <f>VLOOKUP($B722,'AREA DEFINITIONS, 1929-1975'!$A$2:$E$42,2,FALSE)</f>
        <v>3A</v>
      </c>
      <c r="H722" t="str">
        <f>VLOOKUP($B722,'AREA DEFINITIONS, 1929-1975'!$A$2:$E$42,3,FALSE)</f>
        <v>Chirikof</v>
      </c>
      <c r="I722" t="str">
        <f>VLOOKUP($B722,'AREA DEFINITIONS, 1929-1975'!$A$2:$E$42,4,FALSE)</f>
        <v>Chirikof</v>
      </c>
      <c r="J722" t="str">
        <f>VLOOKUP($B722,'AREA DEFINITIONS, 1929-1975'!$A$2:$E$42,5,FALSE)</f>
        <v>3A</v>
      </c>
      <c r="K722">
        <f>VLOOKUP($B722,'AREA DEFINITIONS, 1929-1975'!$A$2:$F$42,6,FALSE)</f>
        <v>0</v>
      </c>
      <c r="L722">
        <f t="shared" si="33"/>
        <v>1158.43</v>
      </c>
    </row>
    <row r="723" spans="1:12" x14ac:dyDescent="0.3">
      <c r="A723">
        <f t="shared" si="31"/>
        <v>1946</v>
      </c>
      <c r="B723">
        <f t="shared" si="32"/>
        <v>31</v>
      </c>
      <c r="C723">
        <v>1160</v>
      </c>
      <c r="G723" t="str">
        <f>VLOOKUP($B723,'AREA DEFINITIONS, 1929-1975'!$A$2:$E$42,2,FALSE)</f>
        <v>3A</v>
      </c>
      <c r="H723" t="str">
        <f>VLOOKUP($B723,'AREA DEFINITIONS, 1929-1975'!$A$2:$E$42,3,FALSE)</f>
        <v>Chirikof</v>
      </c>
      <c r="I723" t="str">
        <f>VLOOKUP($B723,'AREA DEFINITIONS, 1929-1975'!$A$2:$E$42,4,FALSE)</f>
        <v>Chirikof</v>
      </c>
      <c r="J723" t="str">
        <f>VLOOKUP($B723,'AREA DEFINITIONS, 1929-1975'!$A$2:$E$42,5,FALSE)</f>
        <v>3A</v>
      </c>
      <c r="K723">
        <f>VLOOKUP($B723,'AREA DEFINITIONS, 1929-1975'!$A$2:$F$42,6,FALSE)</f>
        <v>0</v>
      </c>
      <c r="L723">
        <f t="shared" si="33"/>
        <v>771.40000000000009</v>
      </c>
    </row>
    <row r="724" spans="1:12" x14ac:dyDescent="0.3">
      <c r="A724">
        <f t="shared" si="31"/>
        <v>1946</v>
      </c>
      <c r="B724">
        <f t="shared" si="32"/>
        <v>32</v>
      </c>
      <c r="C724">
        <v>2320</v>
      </c>
      <c r="G724" t="str">
        <f>VLOOKUP($B724,'AREA DEFINITIONS, 1929-1975'!$A$2:$E$42,2,FALSE)</f>
        <v>3B</v>
      </c>
      <c r="H724" t="str">
        <f>VLOOKUP($B724,'AREA DEFINITIONS, 1929-1975'!$A$2:$E$42,3,FALSE)</f>
        <v>Shumagin</v>
      </c>
      <c r="I724" t="str">
        <f>VLOOKUP($B724,'AREA DEFINITIONS, 1929-1975'!$A$2:$E$42,4,FALSE)</f>
        <v>Shumagin</v>
      </c>
      <c r="J724" t="str">
        <f>VLOOKUP($B724,'AREA DEFINITIONS, 1929-1975'!$A$2:$E$42,5,FALSE)</f>
        <v>3B</v>
      </c>
      <c r="K724">
        <f>VLOOKUP($B724,'AREA DEFINITIONS, 1929-1975'!$A$2:$F$42,6,FALSE)</f>
        <v>0</v>
      </c>
      <c r="L724">
        <f t="shared" si="33"/>
        <v>1542.8000000000002</v>
      </c>
    </row>
    <row r="725" spans="1:12" x14ac:dyDescent="0.3">
      <c r="A725">
        <f t="shared" si="31"/>
        <v>1946</v>
      </c>
      <c r="B725">
        <f t="shared" si="32"/>
        <v>33</v>
      </c>
      <c r="C725">
        <v>489</v>
      </c>
      <c r="G725" t="str">
        <f>VLOOKUP($B725,'AREA DEFINITIONS, 1929-1975'!$A$2:$E$42,2,FALSE)</f>
        <v>3B</v>
      </c>
      <c r="H725" t="str">
        <f>VLOOKUP($B725,'AREA DEFINITIONS, 1929-1975'!$A$2:$E$42,3,FALSE)</f>
        <v>Shumagin</v>
      </c>
      <c r="I725" t="str">
        <f>VLOOKUP($B725,'AREA DEFINITIONS, 1929-1975'!$A$2:$E$42,4,FALSE)</f>
        <v>Shumagin</v>
      </c>
      <c r="J725" t="str">
        <f>VLOOKUP($B725,'AREA DEFINITIONS, 1929-1975'!$A$2:$E$42,5,FALSE)</f>
        <v>3B</v>
      </c>
      <c r="K725">
        <f>VLOOKUP($B725,'AREA DEFINITIONS, 1929-1975'!$A$2:$F$42,6,FALSE)</f>
        <v>0</v>
      </c>
      <c r="L725">
        <f t="shared" si="33"/>
        <v>325.185</v>
      </c>
    </row>
    <row r="726" spans="1:12" x14ac:dyDescent="0.3">
      <c r="A726">
        <f t="shared" si="31"/>
        <v>1946</v>
      </c>
      <c r="B726">
        <f t="shared" si="32"/>
        <v>34</v>
      </c>
      <c r="C726">
        <v>546</v>
      </c>
      <c r="G726" t="str">
        <f>VLOOKUP($B726,'AREA DEFINITIONS, 1929-1975'!$A$2:$E$42,2,FALSE)</f>
        <v>3B</v>
      </c>
      <c r="H726" t="str">
        <f>VLOOKUP($B726,'AREA DEFINITIONS, 1929-1975'!$A$2:$E$42,3,FALSE)</f>
        <v>Shumagin</v>
      </c>
      <c r="I726" t="str">
        <f>VLOOKUP($B726,'AREA DEFINITIONS, 1929-1975'!$A$2:$E$42,4,FALSE)</f>
        <v>Shumagin</v>
      </c>
      <c r="J726" t="str">
        <f>VLOOKUP($B726,'AREA DEFINITIONS, 1929-1975'!$A$2:$E$42,5,FALSE)</f>
        <v>3B</v>
      </c>
      <c r="K726">
        <f>VLOOKUP($B726,'AREA DEFINITIONS, 1929-1975'!$A$2:$F$42,6,FALSE)</f>
        <v>0</v>
      </c>
      <c r="L726">
        <f t="shared" si="33"/>
        <v>363.09000000000009</v>
      </c>
    </row>
    <row r="727" spans="1:12" x14ac:dyDescent="0.3">
      <c r="A727">
        <f t="shared" si="31"/>
        <v>1946</v>
      </c>
      <c r="B727">
        <f t="shared" si="32"/>
        <v>35</v>
      </c>
      <c r="C727">
        <v>201</v>
      </c>
      <c r="G727" t="str">
        <f>VLOOKUP($B727,'AREA DEFINITIONS, 1929-1975'!$A$2:$E$42,2,FALSE)</f>
        <v>3B</v>
      </c>
      <c r="H727" t="str">
        <f>VLOOKUP($B727,'AREA DEFINITIONS, 1929-1975'!$A$2:$E$42,3,FALSE)</f>
        <v>Shumagin</v>
      </c>
      <c r="I727" t="str">
        <f>VLOOKUP($B727,'AREA DEFINITIONS, 1929-1975'!$A$2:$E$42,4,FALSE)</f>
        <v>Shumagin</v>
      </c>
      <c r="J727" t="str">
        <f>VLOOKUP($B727,'AREA DEFINITIONS, 1929-1975'!$A$2:$E$42,5,FALSE)</f>
        <v>3B</v>
      </c>
      <c r="K727">
        <f>VLOOKUP($B727,'AREA DEFINITIONS, 1929-1975'!$A$2:$F$42,6,FALSE)</f>
        <v>0</v>
      </c>
      <c r="L727">
        <f t="shared" si="33"/>
        <v>133.66500000000002</v>
      </c>
    </row>
    <row r="728" spans="1:12" x14ac:dyDescent="0.3">
      <c r="A728">
        <f t="shared" si="31"/>
        <v>1946</v>
      </c>
      <c r="B728">
        <f t="shared" si="32"/>
        <v>36</v>
      </c>
      <c r="G728" t="str">
        <f>VLOOKUP($B728,'AREA DEFINITIONS, 1929-1975'!$A$2:$E$42,2,FALSE)</f>
        <v>3B</v>
      </c>
      <c r="H728" t="str">
        <f>VLOOKUP($B728,'AREA DEFINITIONS, 1929-1975'!$A$2:$E$42,3,FALSE)</f>
        <v>Shumagin</v>
      </c>
      <c r="I728" t="str">
        <f>VLOOKUP($B728,'AREA DEFINITIONS, 1929-1975'!$A$2:$E$42,4,FALSE)</f>
        <v>Shumagin</v>
      </c>
      <c r="J728" t="str">
        <f>VLOOKUP($B728,'AREA DEFINITIONS, 1929-1975'!$A$2:$E$42,5,FALSE)</f>
        <v>3B</v>
      </c>
      <c r="K728">
        <f>VLOOKUP($B728,'AREA DEFINITIONS, 1929-1975'!$A$2:$F$42,6,FALSE)</f>
        <v>0</v>
      </c>
      <c r="L728">
        <f t="shared" si="33"/>
        <v>0</v>
      </c>
    </row>
    <row r="729" spans="1:12" x14ac:dyDescent="0.3">
      <c r="A729">
        <f t="shared" si="31"/>
        <v>1946</v>
      </c>
      <c r="B729">
        <f t="shared" si="32"/>
        <v>37</v>
      </c>
      <c r="G729" t="str">
        <f>VLOOKUP($B729,'AREA DEFINITIONS, 1929-1975'!$A$2:$E$42,2,FALSE)</f>
        <v>3B</v>
      </c>
      <c r="H729" t="str">
        <f>VLOOKUP($B729,'AREA DEFINITIONS, 1929-1975'!$A$2:$E$42,3,FALSE)</f>
        <v>Shumagin</v>
      </c>
      <c r="I729" t="str">
        <f>VLOOKUP($B729,'AREA DEFINITIONS, 1929-1975'!$A$2:$E$42,4,FALSE)</f>
        <v>Shumagin</v>
      </c>
      <c r="J729" t="str">
        <f>VLOOKUP($B729,'AREA DEFINITIONS, 1929-1975'!$A$2:$E$42,5,FALSE)</f>
        <v>3B</v>
      </c>
      <c r="K729">
        <f>VLOOKUP($B729,'AREA DEFINITIONS, 1929-1975'!$A$2:$F$42,6,FALSE)</f>
        <v>0</v>
      </c>
      <c r="L729">
        <f t="shared" si="33"/>
        <v>0</v>
      </c>
    </row>
    <row r="730" spans="1:12" x14ac:dyDescent="0.3">
      <c r="A730">
        <f t="shared" si="31"/>
        <v>1946</v>
      </c>
      <c r="B730">
        <f t="shared" si="32"/>
        <v>38</v>
      </c>
      <c r="G730" t="str">
        <f>VLOOKUP($B730,'AREA DEFINITIONS, 1929-1975'!$A$2:$E$42,2,FALSE)</f>
        <v>3B</v>
      </c>
      <c r="H730" t="str">
        <f>VLOOKUP($B730,'AREA DEFINITIONS, 1929-1975'!$A$2:$E$42,3,FALSE)</f>
        <v>Shumagin</v>
      </c>
      <c r="I730" t="str">
        <f>VLOOKUP($B730,'AREA DEFINITIONS, 1929-1975'!$A$2:$E$42,4,FALSE)</f>
        <v>Shumagin</v>
      </c>
      <c r="J730" t="str">
        <f>VLOOKUP($B730,'AREA DEFINITIONS, 1929-1975'!$A$2:$E$42,5,FALSE)</f>
        <v>3B</v>
      </c>
      <c r="K730">
        <f>VLOOKUP($B730,'AREA DEFINITIONS, 1929-1975'!$A$2:$F$42,6,FALSE)</f>
        <v>0</v>
      </c>
      <c r="L730">
        <f t="shared" si="33"/>
        <v>0</v>
      </c>
    </row>
    <row r="731" spans="1:12" x14ac:dyDescent="0.3">
      <c r="A731">
        <f t="shared" si="31"/>
        <v>1946</v>
      </c>
      <c r="B731">
        <f t="shared" si="32"/>
        <v>39</v>
      </c>
      <c r="G731" t="str">
        <f>VLOOKUP($B731,'AREA DEFINITIONS, 1929-1975'!$A$2:$E$42,2,FALSE)</f>
        <v>3B</v>
      </c>
      <c r="H731" t="str">
        <f>VLOOKUP($B731,'AREA DEFINITIONS, 1929-1975'!$A$2:$E$42,3,FALSE)</f>
        <v>Aleutian</v>
      </c>
      <c r="I731" t="str">
        <f>VLOOKUP($B731,'AREA DEFINITIONS, 1929-1975'!$A$2:$E$42,4,FALSE)</f>
        <v>Aleutian</v>
      </c>
      <c r="J731" t="str">
        <f>VLOOKUP($B731,'AREA DEFINITIONS, 1929-1975'!$A$2:$E$42,5,FALSE)</f>
        <v>3B</v>
      </c>
      <c r="K731">
        <f>VLOOKUP($B731,'AREA DEFINITIONS, 1929-1975'!$A$2:$F$42,6,FALSE)</f>
        <v>0</v>
      </c>
      <c r="L731">
        <f t="shared" si="33"/>
        <v>0</v>
      </c>
    </row>
    <row r="732" spans="1:12" x14ac:dyDescent="0.3">
      <c r="A732">
        <f t="shared" si="31"/>
        <v>1946</v>
      </c>
      <c r="B732">
        <f t="shared" si="32"/>
        <v>40</v>
      </c>
      <c r="G732" t="str">
        <f>VLOOKUP($B732,'AREA DEFINITIONS, 1929-1975'!$A$2:$E$42,2,FALSE)</f>
        <v>3B</v>
      </c>
      <c r="H732" t="str">
        <f>VLOOKUP($B732,'AREA DEFINITIONS, 1929-1975'!$A$2:$E$42,3,FALSE)</f>
        <v>Aleutian</v>
      </c>
      <c r="I732" t="str">
        <f>VLOOKUP($B732,'AREA DEFINITIONS, 1929-1975'!$A$2:$E$42,4,FALSE)</f>
        <v>Aleutian</v>
      </c>
      <c r="J732" t="str">
        <f>VLOOKUP($B732,'AREA DEFINITIONS, 1929-1975'!$A$2:$E$42,5,FALSE)</f>
        <v>3B</v>
      </c>
      <c r="K732">
        <f>VLOOKUP($B732,'AREA DEFINITIONS, 1929-1975'!$A$2:$F$42,6,FALSE)</f>
        <v>0</v>
      </c>
      <c r="L732">
        <f t="shared" si="33"/>
        <v>0</v>
      </c>
    </row>
    <row r="733" spans="1:12" x14ac:dyDescent="0.3">
      <c r="A733">
        <f t="shared" si="31"/>
        <v>1946</v>
      </c>
      <c r="B733">
        <f t="shared" si="32"/>
        <v>41</v>
      </c>
      <c r="G733" t="str">
        <f>VLOOKUP($B733,'AREA DEFINITIONS, 1929-1975'!$A$2:$E$42,2,FALSE)</f>
        <v>3B</v>
      </c>
      <c r="H733" t="str">
        <f>VLOOKUP($B733,'AREA DEFINITIONS, 1929-1975'!$A$2:$E$42,3,FALSE)</f>
        <v>Aleutian</v>
      </c>
      <c r="I733" t="str">
        <f>VLOOKUP($B733,'AREA DEFINITIONS, 1929-1975'!$A$2:$E$42,4,FALSE)</f>
        <v>Aleutian</v>
      </c>
      <c r="J733" t="str">
        <f>VLOOKUP($B733,'AREA DEFINITIONS, 1929-1975'!$A$2:$E$42,5,FALSE)</f>
        <v>3B</v>
      </c>
      <c r="K733">
        <f>VLOOKUP($B733,'AREA DEFINITIONS, 1929-1975'!$A$2:$F$42,6,FALSE)</f>
        <v>0</v>
      </c>
      <c r="L733">
        <f t="shared" si="33"/>
        <v>0</v>
      </c>
    </row>
    <row r="734" spans="1:12" x14ac:dyDescent="0.3">
      <c r="A734">
        <f t="shared" si="31"/>
        <v>1946</v>
      </c>
      <c r="B734" t="str">
        <f t="shared" si="32"/>
        <v>42+</v>
      </c>
      <c r="G734" t="str">
        <f>VLOOKUP($B734,'AREA DEFINITIONS, 1929-1975'!$A$2:$E$42,2,FALSE)</f>
        <v>3C</v>
      </c>
      <c r="H734" t="str">
        <f>VLOOKUP($B734,'AREA DEFINITIONS, 1929-1975'!$A$2:$E$42,3,FALSE)</f>
        <v>Aleutian</v>
      </c>
      <c r="I734" t="str">
        <f>VLOOKUP($B734,'AREA DEFINITIONS, 1929-1975'!$A$2:$E$42,4,FALSE)</f>
        <v>Aleutian</v>
      </c>
      <c r="J734" t="str">
        <f>VLOOKUP($B734,'AREA DEFINITIONS, 1929-1975'!$A$2:$E$42,5,FALSE)</f>
        <v>3C</v>
      </c>
      <c r="K734">
        <f>VLOOKUP($B734,'AREA DEFINITIONS, 1929-1975'!$A$2:$F$42,6,FALSE)</f>
        <v>0</v>
      </c>
      <c r="L734">
        <f t="shared" si="33"/>
        <v>0</v>
      </c>
    </row>
    <row r="735" spans="1:12" x14ac:dyDescent="0.3">
      <c r="A735">
        <f t="shared" si="31"/>
        <v>1946</v>
      </c>
      <c r="B735" t="str">
        <f t="shared" si="32"/>
        <v>4A</v>
      </c>
      <c r="G735">
        <f>VLOOKUP($B735,'AREA DEFINITIONS, 1929-1975'!$A$2:$E$42,2,FALSE)</f>
        <v>4</v>
      </c>
      <c r="H735" t="str">
        <f>VLOOKUP($B735,'AREA DEFINITIONS, 1929-1975'!$A$2:$E$42,3,FALSE)</f>
        <v>Bering Sea</v>
      </c>
      <c r="I735" t="str">
        <f>VLOOKUP($B735,'AREA DEFINITIONS, 1929-1975'!$A$2:$E$42,4,FALSE)</f>
        <v>Bering Sea</v>
      </c>
      <c r="J735">
        <f>VLOOKUP($B735,'AREA DEFINITIONS, 1929-1975'!$A$2:$E$42,5,FALSE)</f>
        <v>4</v>
      </c>
      <c r="K735">
        <f>VLOOKUP($B735,'AREA DEFINITIONS, 1929-1975'!$A$2:$F$42,6,FALSE)</f>
        <v>0</v>
      </c>
      <c r="L735">
        <f t="shared" si="33"/>
        <v>0</v>
      </c>
    </row>
    <row r="736" spans="1:12" x14ac:dyDescent="0.3">
      <c r="A736">
        <f t="shared" si="31"/>
        <v>1946</v>
      </c>
      <c r="B736" t="str">
        <f t="shared" si="32"/>
        <v>4B</v>
      </c>
      <c r="G736">
        <f>VLOOKUP($B736,'AREA DEFINITIONS, 1929-1975'!$A$2:$E$42,2,FALSE)</f>
        <v>4</v>
      </c>
      <c r="H736" t="str">
        <f>VLOOKUP($B736,'AREA DEFINITIONS, 1929-1975'!$A$2:$E$42,3,FALSE)</f>
        <v>Bering Sea</v>
      </c>
      <c r="I736" t="str">
        <f>VLOOKUP($B736,'AREA DEFINITIONS, 1929-1975'!$A$2:$E$42,4,FALSE)</f>
        <v>Bering Sea</v>
      </c>
      <c r="J736">
        <f>VLOOKUP($B736,'AREA DEFINITIONS, 1929-1975'!$A$2:$E$42,5,FALSE)</f>
        <v>4</v>
      </c>
      <c r="K736">
        <f>VLOOKUP($B736,'AREA DEFINITIONS, 1929-1975'!$A$2:$F$42,6,FALSE)</f>
        <v>0</v>
      </c>
      <c r="L736">
        <f t="shared" si="33"/>
        <v>0</v>
      </c>
    </row>
    <row r="737" spans="1:12" x14ac:dyDescent="0.3">
      <c r="A737">
        <f t="shared" si="31"/>
        <v>1946</v>
      </c>
      <c r="B737" t="str">
        <f t="shared" si="32"/>
        <v>4C</v>
      </c>
      <c r="G737">
        <f>VLOOKUP($B737,'AREA DEFINITIONS, 1929-1975'!$A$2:$E$42,2,FALSE)</f>
        <v>4</v>
      </c>
      <c r="H737" t="str">
        <f>VLOOKUP($B737,'AREA DEFINITIONS, 1929-1975'!$A$2:$E$42,3,FALSE)</f>
        <v>Bering Sea</v>
      </c>
      <c r="I737" t="str">
        <f>VLOOKUP($B737,'AREA DEFINITIONS, 1929-1975'!$A$2:$E$42,4,FALSE)</f>
        <v>Bering Sea</v>
      </c>
      <c r="J737">
        <f>VLOOKUP($B737,'AREA DEFINITIONS, 1929-1975'!$A$2:$E$42,5,FALSE)</f>
        <v>4</v>
      </c>
      <c r="K737">
        <f>VLOOKUP($B737,'AREA DEFINITIONS, 1929-1975'!$A$2:$F$42,6,FALSE)</f>
        <v>0</v>
      </c>
      <c r="L737">
        <f t="shared" si="33"/>
        <v>0</v>
      </c>
    </row>
    <row r="738" spans="1:12" x14ac:dyDescent="0.3">
      <c r="A738">
        <f t="shared" si="31"/>
        <v>1946</v>
      </c>
      <c r="B738" t="str">
        <f t="shared" si="32"/>
        <v>4DE</v>
      </c>
      <c r="G738">
        <f>VLOOKUP($B738,'AREA DEFINITIONS, 1929-1975'!$A$2:$E$42,2,FALSE)</f>
        <v>4</v>
      </c>
      <c r="H738" t="str">
        <f>VLOOKUP($B738,'AREA DEFINITIONS, 1929-1975'!$A$2:$E$42,3,FALSE)</f>
        <v>Bering Sea</v>
      </c>
      <c r="I738" t="str">
        <f>VLOOKUP($B738,'AREA DEFINITIONS, 1929-1975'!$A$2:$E$42,4,FALSE)</f>
        <v>Bering Sea</v>
      </c>
      <c r="J738">
        <f>VLOOKUP($B738,'AREA DEFINITIONS, 1929-1975'!$A$2:$E$42,5,FALSE)</f>
        <v>4</v>
      </c>
      <c r="K738">
        <f>VLOOKUP($B738,'AREA DEFINITIONS, 1929-1975'!$A$2:$F$42,6,FALSE)</f>
        <v>0</v>
      </c>
      <c r="L738">
        <f t="shared" si="33"/>
        <v>0</v>
      </c>
    </row>
    <row r="739" spans="1:12" x14ac:dyDescent="0.3">
      <c r="A739">
        <f t="shared" si="31"/>
        <v>1946</v>
      </c>
      <c r="B739" t="str">
        <f t="shared" si="32"/>
        <v>4DW</v>
      </c>
      <c r="G739">
        <f>VLOOKUP($B739,'AREA DEFINITIONS, 1929-1975'!$A$2:$E$42,2,FALSE)</f>
        <v>4</v>
      </c>
      <c r="H739" t="str">
        <f>VLOOKUP($B739,'AREA DEFINITIONS, 1929-1975'!$A$2:$E$42,3,FALSE)</f>
        <v>Bering Sea</v>
      </c>
      <c r="I739" t="str">
        <f>VLOOKUP($B739,'AREA DEFINITIONS, 1929-1975'!$A$2:$E$42,4,FALSE)</f>
        <v>Bering Sea</v>
      </c>
      <c r="J739">
        <f>VLOOKUP($B739,'AREA DEFINITIONS, 1929-1975'!$A$2:$E$42,5,FALSE)</f>
        <v>4</v>
      </c>
      <c r="K739">
        <f>VLOOKUP($B739,'AREA DEFINITIONS, 1929-1975'!$A$2:$F$42,6,FALSE)</f>
        <v>0</v>
      </c>
      <c r="L739">
        <f t="shared" si="33"/>
        <v>0</v>
      </c>
    </row>
    <row r="740" spans="1:12" x14ac:dyDescent="0.3">
      <c r="A740">
        <f t="shared" si="31"/>
        <v>1946</v>
      </c>
      <c r="B740" t="str">
        <f t="shared" si="32"/>
        <v>4E</v>
      </c>
      <c r="G740">
        <f>VLOOKUP($B740,'AREA DEFINITIONS, 1929-1975'!$A$2:$E$42,2,FALSE)</f>
        <v>4</v>
      </c>
      <c r="H740" t="str">
        <f>VLOOKUP($B740,'AREA DEFINITIONS, 1929-1975'!$A$2:$E$42,3,FALSE)</f>
        <v>Bering Sea</v>
      </c>
      <c r="I740" t="str">
        <f>VLOOKUP($B740,'AREA DEFINITIONS, 1929-1975'!$A$2:$E$42,4,FALSE)</f>
        <v>Bering Sea</v>
      </c>
      <c r="J740">
        <f>VLOOKUP($B740,'AREA DEFINITIONS, 1929-1975'!$A$2:$E$42,5,FALSE)</f>
        <v>4</v>
      </c>
      <c r="K740">
        <f>VLOOKUP($B740,'AREA DEFINITIONS, 1929-1975'!$A$2:$F$42,6,FALSE)</f>
        <v>0</v>
      </c>
      <c r="L740">
        <f t="shared" si="33"/>
        <v>0</v>
      </c>
    </row>
    <row r="741" spans="1:12" x14ac:dyDescent="0.3">
      <c r="A741">
        <f t="shared" si="31"/>
        <v>1947</v>
      </c>
      <c r="B741" t="str">
        <f t="shared" si="32"/>
        <v>14-O</v>
      </c>
      <c r="C741">
        <v>675</v>
      </c>
      <c r="G741">
        <f>VLOOKUP($B741,'AREA DEFINITIONS, 1929-1975'!$A$2:$E$42,2,FALSE)</f>
        <v>2</v>
      </c>
      <c r="H741" t="str">
        <f>VLOOKUP($B741,'AREA DEFINITIONS, 1929-1975'!$A$2:$E$42,3,FALSE)</f>
        <v>SE Alaska</v>
      </c>
      <c r="I741" t="str">
        <f>VLOOKUP($B741,'AREA DEFINITIONS, 1929-1975'!$A$2:$E$42,4,FALSE)</f>
        <v>SE-O</v>
      </c>
      <c r="J741" t="str">
        <f>VLOOKUP($B741,'AREA DEFINITIONS, 1929-1975'!$A$2:$E$42,5,FALSE)</f>
        <v>2C</v>
      </c>
      <c r="K741">
        <f>VLOOKUP($B741,'AREA DEFINITIONS, 1929-1975'!$A$2:$F$42,6,FALSE)</f>
        <v>0</v>
      </c>
      <c r="L741">
        <f t="shared" si="33"/>
        <v>448.875</v>
      </c>
    </row>
    <row r="742" spans="1:12" x14ac:dyDescent="0.3">
      <c r="A742">
        <f t="shared" si="31"/>
        <v>1947</v>
      </c>
      <c r="B742" t="str">
        <f t="shared" si="32"/>
        <v>14-I</v>
      </c>
      <c r="C742">
        <v>659</v>
      </c>
      <c r="G742">
        <f>VLOOKUP($B742,'AREA DEFINITIONS, 1929-1975'!$A$2:$E$42,2,FALSE)</f>
        <v>2</v>
      </c>
      <c r="H742" t="str">
        <f>VLOOKUP($B742,'AREA DEFINITIONS, 1929-1975'!$A$2:$E$42,3,FALSE)</f>
        <v>SE Alaska</v>
      </c>
      <c r="I742" t="str">
        <f>VLOOKUP($B742,'AREA DEFINITIONS, 1929-1975'!$A$2:$E$42,4,FALSE)</f>
        <v>SE-I</v>
      </c>
      <c r="J742" t="str">
        <f>VLOOKUP($B742,'AREA DEFINITIONS, 1929-1975'!$A$2:$E$42,5,FALSE)</f>
        <v>2C</v>
      </c>
      <c r="K742">
        <f>VLOOKUP($B742,'AREA DEFINITIONS, 1929-1975'!$A$2:$F$42,6,FALSE)</f>
        <v>0</v>
      </c>
      <c r="L742">
        <f t="shared" si="33"/>
        <v>438.23500000000001</v>
      </c>
    </row>
    <row r="743" spans="1:12" x14ac:dyDescent="0.3">
      <c r="A743">
        <f t="shared" si="31"/>
        <v>1947</v>
      </c>
      <c r="B743" t="str">
        <f t="shared" si="32"/>
        <v>15-O</v>
      </c>
      <c r="C743">
        <v>1362</v>
      </c>
      <c r="G743">
        <f>VLOOKUP($B743,'AREA DEFINITIONS, 1929-1975'!$A$2:$E$42,2,FALSE)</f>
        <v>2</v>
      </c>
      <c r="H743" t="str">
        <f>VLOOKUP($B743,'AREA DEFINITIONS, 1929-1975'!$A$2:$E$42,3,FALSE)</f>
        <v>SE Alaska</v>
      </c>
      <c r="I743" t="str">
        <f>VLOOKUP($B743,'AREA DEFINITIONS, 1929-1975'!$A$2:$E$42,4,FALSE)</f>
        <v>SE-O</v>
      </c>
      <c r="J743" t="str">
        <f>VLOOKUP($B743,'AREA DEFINITIONS, 1929-1975'!$A$2:$E$42,5,FALSE)</f>
        <v>2C</v>
      </c>
      <c r="K743">
        <f>VLOOKUP($B743,'AREA DEFINITIONS, 1929-1975'!$A$2:$F$42,6,FALSE)</f>
        <v>0</v>
      </c>
      <c r="L743">
        <f t="shared" si="33"/>
        <v>905.73</v>
      </c>
    </row>
    <row r="744" spans="1:12" x14ac:dyDescent="0.3">
      <c r="A744">
        <f t="shared" si="31"/>
        <v>1947</v>
      </c>
      <c r="B744" t="str">
        <f t="shared" si="32"/>
        <v>15-I</v>
      </c>
      <c r="C744">
        <v>286</v>
      </c>
      <c r="G744">
        <f>VLOOKUP($B744,'AREA DEFINITIONS, 1929-1975'!$A$2:$E$42,2,FALSE)</f>
        <v>2</v>
      </c>
      <c r="H744" t="str">
        <f>VLOOKUP($B744,'AREA DEFINITIONS, 1929-1975'!$A$2:$E$42,3,FALSE)</f>
        <v>SE Alaska</v>
      </c>
      <c r="I744" t="str">
        <f>VLOOKUP($B744,'AREA DEFINITIONS, 1929-1975'!$A$2:$E$42,4,FALSE)</f>
        <v>SE-I</v>
      </c>
      <c r="J744" t="str">
        <f>VLOOKUP($B744,'AREA DEFINITIONS, 1929-1975'!$A$2:$E$42,5,FALSE)</f>
        <v>2C</v>
      </c>
      <c r="K744">
        <f>VLOOKUP($B744,'AREA DEFINITIONS, 1929-1975'!$A$2:$F$42,6,FALSE)</f>
        <v>0</v>
      </c>
      <c r="L744">
        <f t="shared" si="33"/>
        <v>190.19</v>
      </c>
    </row>
    <row r="745" spans="1:12" x14ac:dyDescent="0.3">
      <c r="A745">
        <f t="shared" si="31"/>
        <v>1947</v>
      </c>
      <c r="B745" t="str">
        <f t="shared" si="32"/>
        <v>16-O</v>
      </c>
      <c r="C745">
        <v>897</v>
      </c>
      <c r="G745">
        <f>VLOOKUP($B745,'AREA DEFINITIONS, 1929-1975'!$A$2:$E$42,2,FALSE)</f>
        <v>2</v>
      </c>
      <c r="H745" t="str">
        <f>VLOOKUP($B745,'AREA DEFINITIONS, 1929-1975'!$A$2:$E$42,3,FALSE)</f>
        <v>SE Alaska</v>
      </c>
      <c r="I745" t="str">
        <f>VLOOKUP($B745,'AREA DEFINITIONS, 1929-1975'!$A$2:$E$42,4,FALSE)</f>
        <v>SE-O</v>
      </c>
      <c r="J745" t="str">
        <f>VLOOKUP($B745,'AREA DEFINITIONS, 1929-1975'!$A$2:$E$42,5,FALSE)</f>
        <v>2C</v>
      </c>
      <c r="K745">
        <f>VLOOKUP($B745,'AREA DEFINITIONS, 1929-1975'!$A$2:$F$42,6,FALSE)</f>
        <v>0</v>
      </c>
      <c r="L745">
        <f t="shared" si="33"/>
        <v>596.505</v>
      </c>
    </row>
    <row r="746" spans="1:12" x14ac:dyDescent="0.3">
      <c r="A746">
        <f t="shared" si="31"/>
        <v>1947</v>
      </c>
      <c r="B746" t="str">
        <f t="shared" si="32"/>
        <v>16-I</v>
      </c>
      <c r="C746">
        <v>2163</v>
      </c>
      <c r="G746">
        <f>VLOOKUP($B746,'AREA DEFINITIONS, 1929-1975'!$A$2:$E$42,2,FALSE)</f>
        <v>2</v>
      </c>
      <c r="H746" t="str">
        <f>VLOOKUP($B746,'AREA DEFINITIONS, 1929-1975'!$A$2:$E$42,3,FALSE)</f>
        <v>SE Alaska</v>
      </c>
      <c r="I746" t="str">
        <f>VLOOKUP($B746,'AREA DEFINITIONS, 1929-1975'!$A$2:$E$42,4,FALSE)</f>
        <v>SE-I</v>
      </c>
      <c r="J746" t="str">
        <f>VLOOKUP($B746,'AREA DEFINITIONS, 1929-1975'!$A$2:$E$42,5,FALSE)</f>
        <v>2C</v>
      </c>
      <c r="K746">
        <f>VLOOKUP($B746,'AREA DEFINITIONS, 1929-1975'!$A$2:$F$42,6,FALSE)</f>
        <v>0</v>
      </c>
      <c r="L746">
        <f t="shared" si="33"/>
        <v>1438.395</v>
      </c>
    </row>
    <row r="747" spans="1:12" x14ac:dyDescent="0.3">
      <c r="A747">
        <f t="shared" si="31"/>
        <v>1947</v>
      </c>
      <c r="B747" t="str">
        <f t="shared" si="32"/>
        <v>17-O</v>
      </c>
      <c r="C747">
        <v>605</v>
      </c>
      <c r="G747">
        <f>VLOOKUP($B747,'AREA DEFINITIONS, 1929-1975'!$A$2:$E$42,2,FALSE)</f>
        <v>2</v>
      </c>
      <c r="H747" t="str">
        <f>VLOOKUP($B747,'AREA DEFINITIONS, 1929-1975'!$A$2:$E$42,3,FALSE)</f>
        <v>SE Alaska</v>
      </c>
      <c r="I747" t="str">
        <f>VLOOKUP($B747,'AREA DEFINITIONS, 1929-1975'!$A$2:$E$42,4,FALSE)</f>
        <v>SE-O</v>
      </c>
      <c r="J747" t="str">
        <f>VLOOKUP($B747,'AREA DEFINITIONS, 1929-1975'!$A$2:$E$42,5,FALSE)</f>
        <v>2C</v>
      </c>
      <c r="K747">
        <f>VLOOKUP($B747,'AREA DEFINITIONS, 1929-1975'!$A$2:$F$42,6,FALSE)</f>
        <v>0</v>
      </c>
      <c r="L747">
        <f t="shared" si="33"/>
        <v>402.32500000000005</v>
      </c>
    </row>
    <row r="748" spans="1:12" x14ac:dyDescent="0.3">
      <c r="A748">
        <f t="shared" si="31"/>
        <v>1947</v>
      </c>
      <c r="B748" t="str">
        <f t="shared" si="32"/>
        <v>17-I</v>
      </c>
      <c r="C748">
        <v>922</v>
      </c>
      <c r="G748">
        <f>VLOOKUP($B748,'AREA DEFINITIONS, 1929-1975'!$A$2:$E$42,2,FALSE)</f>
        <v>2</v>
      </c>
      <c r="H748" t="str">
        <f>VLOOKUP($B748,'AREA DEFINITIONS, 1929-1975'!$A$2:$E$42,3,FALSE)</f>
        <v>SE Alaska</v>
      </c>
      <c r="I748" t="str">
        <f>VLOOKUP($B748,'AREA DEFINITIONS, 1929-1975'!$A$2:$E$42,4,FALSE)</f>
        <v>SE-I</v>
      </c>
      <c r="J748" t="str">
        <f>VLOOKUP($B748,'AREA DEFINITIONS, 1929-1975'!$A$2:$E$42,5,FALSE)</f>
        <v>2C</v>
      </c>
      <c r="K748">
        <f>VLOOKUP($B748,'AREA DEFINITIONS, 1929-1975'!$A$2:$F$42,6,FALSE)</f>
        <v>0</v>
      </c>
      <c r="L748">
        <f t="shared" si="33"/>
        <v>613.13</v>
      </c>
    </row>
    <row r="749" spans="1:12" x14ac:dyDescent="0.3">
      <c r="A749">
        <f t="shared" ref="A749:A812" si="34">A708+1</f>
        <v>1947</v>
      </c>
      <c r="B749" t="str">
        <f t="shared" ref="B749:B812" si="35">B708</f>
        <v>18-O</v>
      </c>
      <c r="C749">
        <v>160</v>
      </c>
      <c r="G749">
        <f>VLOOKUP($B749,'AREA DEFINITIONS, 1929-1975'!$A$2:$E$42,2,FALSE)</f>
        <v>2</v>
      </c>
      <c r="H749" t="str">
        <f>VLOOKUP($B749,'AREA DEFINITIONS, 1929-1975'!$A$2:$E$42,3,FALSE)</f>
        <v>SE Alaska</v>
      </c>
      <c r="I749" t="str">
        <f>VLOOKUP($B749,'AREA DEFINITIONS, 1929-1975'!$A$2:$E$42,4,FALSE)</f>
        <v>SE-O</v>
      </c>
      <c r="J749" t="str">
        <f>VLOOKUP($B749,'AREA DEFINITIONS, 1929-1975'!$A$2:$E$42,5,FALSE)</f>
        <v>2C</v>
      </c>
      <c r="K749">
        <f>VLOOKUP($B749,'AREA DEFINITIONS, 1929-1975'!$A$2:$F$42,6,FALSE)</f>
        <v>0</v>
      </c>
      <c r="L749">
        <f t="shared" si="33"/>
        <v>106.4</v>
      </c>
    </row>
    <row r="750" spans="1:12" x14ac:dyDescent="0.3">
      <c r="A750">
        <f t="shared" si="34"/>
        <v>1947</v>
      </c>
      <c r="B750" t="str">
        <f t="shared" si="35"/>
        <v>18-I</v>
      </c>
      <c r="C750">
        <v>1770</v>
      </c>
      <c r="G750">
        <f>VLOOKUP($B750,'AREA DEFINITIONS, 1929-1975'!$A$2:$E$42,2,FALSE)</f>
        <v>2</v>
      </c>
      <c r="H750" t="str">
        <f>VLOOKUP($B750,'AREA DEFINITIONS, 1929-1975'!$A$2:$E$42,3,FALSE)</f>
        <v>SE Alaska</v>
      </c>
      <c r="I750" t="str">
        <f>VLOOKUP($B750,'AREA DEFINITIONS, 1929-1975'!$A$2:$E$42,4,FALSE)</f>
        <v>SE-I</v>
      </c>
      <c r="J750" t="str">
        <f>VLOOKUP($B750,'AREA DEFINITIONS, 1929-1975'!$A$2:$E$42,5,FALSE)</f>
        <v>2C</v>
      </c>
      <c r="K750">
        <f>VLOOKUP($B750,'AREA DEFINITIONS, 1929-1975'!$A$2:$F$42,6,FALSE)</f>
        <v>0</v>
      </c>
      <c r="L750">
        <f t="shared" si="33"/>
        <v>1177.05</v>
      </c>
    </row>
    <row r="751" spans="1:12" x14ac:dyDescent="0.3">
      <c r="A751">
        <f t="shared" si="34"/>
        <v>1947</v>
      </c>
      <c r="B751" t="str">
        <f t="shared" si="35"/>
        <v>18W</v>
      </c>
      <c r="C751">
        <v>1852</v>
      </c>
      <c r="G751" t="str">
        <f>VLOOKUP($B751,'AREA DEFINITIONS, 1929-1975'!$A$2:$E$42,2,FALSE)</f>
        <v>3A</v>
      </c>
      <c r="H751" t="str">
        <f>VLOOKUP($B751,'AREA DEFINITIONS, 1929-1975'!$A$2:$E$42,3,FALSE)</f>
        <v>Yakutat</v>
      </c>
      <c r="I751" t="str">
        <f>VLOOKUP($B751,'AREA DEFINITIONS, 1929-1975'!$A$2:$E$42,4,FALSE)</f>
        <v>Yakutat</v>
      </c>
      <c r="J751" t="str">
        <f>VLOOKUP($B751,'AREA DEFINITIONS, 1929-1975'!$A$2:$E$42,5,FALSE)</f>
        <v>3A</v>
      </c>
      <c r="K751">
        <f>VLOOKUP($B751,'AREA DEFINITIONS, 1929-1975'!$A$2:$F$42,6,FALSE)</f>
        <v>0</v>
      </c>
      <c r="L751">
        <f t="shared" si="33"/>
        <v>1231.5800000000002</v>
      </c>
    </row>
    <row r="752" spans="1:12" x14ac:dyDescent="0.3">
      <c r="A752">
        <f t="shared" si="34"/>
        <v>1947</v>
      </c>
      <c r="B752">
        <f t="shared" si="35"/>
        <v>19</v>
      </c>
      <c r="C752">
        <v>1937</v>
      </c>
      <c r="G752" t="str">
        <f>VLOOKUP($B752,'AREA DEFINITIONS, 1929-1975'!$A$2:$E$42,2,FALSE)</f>
        <v>3A</v>
      </c>
      <c r="H752" t="str">
        <f>VLOOKUP($B752,'AREA DEFINITIONS, 1929-1975'!$A$2:$E$42,3,FALSE)</f>
        <v>Yakutat</v>
      </c>
      <c r="I752" t="str">
        <f>VLOOKUP($B752,'AREA DEFINITIONS, 1929-1975'!$A$2:$E$42,4,FALSE)</f>
        <v>Yakutat</v>
      </c>
      <c r="J752" t="str">
        <f>VLOOKUP($B752,'AREA DEFINITIONS, 1929-1975'!$A$2:$E$42,5,FALSE)</f>
        <v>3A</v>
      </c>
      <c r="K752">
        <f>VLOOKUP($B752,'AREA DEFINITIONS, 1929-1975'!$A$2:$F$42,6,FALSE)</f>
        <v>0</v>
      </c>
      <c r="L752">
        <f t="shared" si="33"/>
        <v>1288.105</v>
      </c>
    </row>
    <row r="753" spans="1:12" x14ac:dyDescent="0.3">
      <c r="A753">
        <f t="shared" si="34"/>
        <v>1947</v>
      </c>
      <c r="B753">
        <f t="shared" si="35"/>
        <v>20</v>
      </c>
      <c r="C753">
        <v>1492</v>
      </c>
      <c r="G753" t="str">
        <f>VLOOKUP($B753,'AREA DEFINITIONS, 1929-1975'!$A$2:$E$42,2,FALSE)</f>
        <v>3A</v>
      </c>
      <c r="H753" t="str">
        <f>VLOOKUP($B753,'AREA DEFINITIONS, 1929-1975'!$A$2:$E$42,3,FALSE)</f>
        <v>Yakutat</v>
      </c>
      <c r="I753" t="str">
        <f>VLOOKUP($B753,'AREA DEFINITIONS, 1929-1975'!$A$2:$E$42,4,FALSE)</f>
        <v>Yakutat</v>
      </c>
      <c r="J753" t="str">
        <f>VLOOKUP($B753,'AREA DEFINITIONS, 1929-1975'!$A$2:$E$42,5,FALSE)</f>
        <v>3A</v>
      </c>
      <c r="K753">
        <f>VLOOKUP($B753,'AREA DEFINITIONS, 1929-1975'!$A$2:$F$42,6,FALSE)</f>
        <v>0</v>
      </c>
      <c r="L753">
        <f t="shared" si="33"/>
        <v>992.18000000000018</v>
      </c>
    </row>
    <row r="754" spans="1:12" x14ac:dyDescent="0.3">
      <c r="A754">
        <f t="shared" si="34"/>
        <v>1947</v>
      </c>
      <c r="B754">
        <f t="shared" si="35"/>
        <v>21</v>
      </c>
      <c r="C754">
        <v>613</v>
      </c>
      <c r="G754" t="str">
        <f>VLOOKUP($B754,'AREA DEFINITIONS, 1929-1975'!$A$2:$E$42,2,FALSE)</f>
        <v>3A</v>
      </c>
      <c r="H754" t="str">
        <f>VLOOKUP($B754,'AREA DEFINITIONS, 1929-1975'!$A$2:$E$42,3,FALSE)</f>
        <v>Yakutat</v>
      </c>
      <c r="I754" t="str">
        <f>VLOOKUP($B754,'AREA DEFINITIONS, 1929-1975'!$A$2:$E$42,4,FALSE)</f>
        <v>Yakutat</v>
      </c>
      <c r="J754" t="str">
        <f>VLOOKUP($B754,'AREA DEFINITIONS, 1929-1975'!$A$2:$E$42,5,FALSE)</f>
        <v>3A</v>
      </c>
      <c r="K754">
        <f>VLOOKUP($B754,'AREA DEFINITIONS, 1929-1975'!$A$2:$F$42,6,FALSE)</f>
        <v>0</v>
      </c>
      <c r="L754">
        <f t="shared" si="33"/>
        <v>407.64500000000004</v>
      </c>
    </row>
    <row r="755" spans="1:12" x14ac:dyDescent="0.3">
      <c r="A755">
        <f t="shared" si="34"/>
        <v>1947</v>
      </c>
      <c r="B755">
        <f t="shared" si="35"/>
        <v>22</v>
      </c>
      <c r="C755">
        <v>692</v>
      </c>
      <c r="G755" t="str">
        <f>VLOOKUP($B755,'AREA DEFINITIONS, 1929-1975'!$A$2:$E$42,2,FALSE)</f>
        <v>3A</v>
      </c>
      <c r="H755" t="str">
        <f>VLOOKUP($B755,'AREA DEFINITIONS, 1929-1975'!$A$2:$E$42,3,FALSE)</f>
        <v>Yakutat</v>
      </c>
      <c r="I755" t="str">
        <f>VLOOKUP($B755,'AREA DEFINITIONS, 1929-1975'!$A$2:$E$42,4,FALSE)</f>
        <v>Yakutat</v>
      </c>
      <c r="J755" t="str">
        <f>VLOOKUP($B755,'AREA DEFINITIONS, 1929-1975'!$A$2:$E$42,5,FALSE)</f>
        <v>3A</v>
      </c>
      <c r="K755">
        <f>VLOOKUP($B755,'AREA DEFINITIONS, 1929-1975'!$A$2:$F$42,6,FALSE)</f>
        <v>0</v>
      </c>
      <c r="L755">
        <f t="shared" si="33"/>
        <v>460.18</v>
      </c>
    </row>
    <row r="756" spans="1:12" x14ac:dyDescent="0.3">
      <c r="A756">
        <f t="shared" si="34"/>
        <v>1947</v>
      </c>
      <c r="B756">
        <f t="shared" si="35"/>
        <v>23</v>
      </c>
      <c r="C756">
        <v>1124</v>
      </c>
      <c r="G756" t="str">
        <f>VLOOKUP($B756,'AREA DEFINITIONS, 1929-1975'!$A$2:$E$42,2,FALSE)</f>
        <v>3A</v>
      </c>
      <c r="H756" t="str">
        <f>VLOOKUP($B756,'AREA DEFINITIONS, 1929-1975'!$A$2:$E$42,3,FALSE)</f>
        <v>Yakutat</v>
      </c>
      <c r="I756" t="str">
        <f>VLOOKUP($B756,'AREA DEFINITIONS, 1929-1975'!$A$2:$E$42,4,FALSE)</f>
        <v>Yakutat</v>
      </c>
      <c r="J756" t="str">
        <f>VLOOKUP($B756,'AREA DEFINITIONS, 1929-1975'!$A$2:$E$42,5,FALSE)</f>
        <v>3A</v>
      </c>
      <c r="K756" t="str">
        <f>VLOOKUP($B756,'AREA DEFINITIONS, 1929-1975'!$A$2:$F$42,6,FALSE)</f>
        <v>POW</v>
      </c>
      <c r="L756">
        <f t="shared" si="33"/>
        <v>747.46</v>
      </c>
    </row>
    <row r="757" spans="1:12" x14ac:dyDescent="0.3">
      <c r="A757">
        <f t="shared" si="34"/>
        <v>1947</v>
      </c>
      <c r="B757">
        <f t="shared" si="35"/>
        <v>24</v>
      </c>
      <c r="C757">
        <v>1672</v>
      </c>
      <c r="G757" t="str">
        <f>VLOOKUP($B757,'AREA DEFINITIONS, 1929-1975'!$A$2:$E$42,2,FALSE)</f>
        <v>3A</v>
      </c>
      <c r="H757" t="str">
        <f>VLOOKUP($B757,'AREA DEFINITIONS, 1929-1975'!$A$2:$E$42,3,FALSE)</f>
        <v>Kodiak</v>
      </c>
      <c r="I757" t="str">
        <f>VLOOKUP($B757,'AREA DEFINITIONS, 1929-1975'!$A$2:$E$42,4,FALSE)</f>
        <v>Kodiak</v>
      </c>
      <c r="J757" t="str">
        <f>VLOOKUP($B757,'AREA DEFINITIONS, 1929-1975'!$A$2:$E$42,5,FALSE)</f>
        <v>3A</v>
      </c>
      <c r="K757" t="str">
        <f>VLOOKUP($B757,'AREA DEFINITIONS, 1929-1975'!$A$2:$F$42,6,FALSE)</f>
        <v>POW</v>
      </c>
      <c r="L757">
        <f t="shared" si="33"/>
        <v>1111.8800000000001</v>
      </c>
    </row>
    <row r="758" spans="1:12" x14ac:dyDescent="0.3">
      <c r="A758">
        <f t="shared" si="34"/>
        <v>1947</v>
      </c>
      <c r="B758">
        <f t="shared" si="35"/>
        <v>25</v>
      </c>
      <c r="C758">
        <v>1875</v>
      </c>
      <c r="G758" t="str">
        <f>VLOOKUP($B758,'AREA DEFINITIONS, 1929-1975'!$A$2:$E$42,2,FALSE)</f>
        <v>3A</v>
      </c>
      <c r="H758" t="str">
        <f>VLOOKUP($B758,'AREA DEFINITIONS, 1929-1975'!$A$2:$E$42,3,FALSE)</f>
        <v>Kodiak</v>
      </c>
      <c r="I758" t="str">
        <f>VLOOKUP($B758,'AREA DEFINITIONS, 1929-1975'!$A$2:$E$42,4,FALSE)</f>
        <v>Kodiak</v>
      </c>
      <c r="J758" t="str">
        <f>VLOOKUP($B758,'AREA DEFINITIONS, 1929-1975'!$A$2:$E$42,5,FALSE)</f>
        <v>3A</v>
      </c>
      <c r="K758">
        <f>VLOOKUP($B758,'AREA DEFINITIONS, 1929-1975'!$A$2:$F$42,6,FALSE)</f>
        <v>0</v>
      </c>
      <c r="L758">
        <f t="shared" si="33"/>
        <v>1246.875</v>
      </c>
    </row>
    <row r="759" spans="1:12" x14ac:dyDescent="0.3">
      <c r="A759">
        <f t="shared" si="34"/>
        <v>1947</v>
      </c>
      <c r="B759">
        <f t="shared" si="35"/>
        <v>26</v>
      </c>
      <c r="C759">
        <v>4601</v>
      </c>
      <c r="G759" t="str">
        <f>VLOOKUP($B759,'AREA DEFINITIONS, 1929-1975'!$A$2:$E$42,2,FALSE)</f>
        <v>3A</v>
      </c>
      <c r="H759" t="str">
        <f>VLOOKUP($B759,'AREA DEFINITIONS, 1929-1975'!$A$2:$E$42,3,FALSE)</f>
        <v>Kodiak</v>
      </c>
      <c r="I759" t="str">
        <f>VLOOKUP($B759,'AREA DEFINITIONS, 1929-1975'!$A$2:$E$42,4,FALSE)</f>
        <v>Kodiak</v>
      </c>
      <c r="J759" t="str">
        <f>VLOOKUP($B759,'AREA DEFINITIONS, 1929-1975'!$A$2:$E$42,5,FALSE)</f>
        <v>3A</v>
      </c>
      <c r="K759">
        <f>VLOOKUP($B759,'AREA DEFINITIONS, 1929-1975'!$A$2:$F$42,6,FALSE)</f>
        <v>0</v>
      </c>
      <c r="L759">
        <f t="shared" si="33"/>
        <v>3059.665</v>
      </c>
    </row>
    <row r="760" spans="1:12" x14ac:dyDescent="0.3">
      <c r="A760">
        <f t="shared" si="34"/>
        <v>1947</v>
      </c>
      <c r="B760">
        <f t="shared" si="35"/>
        <v>27</v>
      </c>
      <c r="C760">
        <v>2049</v>
      </c>
      <c r="G760" t="str">
        <f>VLOOKUP($B760,'AREA DEFINITIONS, 1929-1975'!$A$2:$E$42,2,FALSE)</f>
        <v>3A</v>
      </c>
      <c r="H760" t="str">
        <f>VLOOKUP($B760,'AREA DEFINITIONS, 1929-1975'!$A$2:$E$42,3,FALSE)</f>
        <v>Kodiak</v>
      </c>
      <c r="I760" t="str">
        <f>VLOOKUP($B760,'AREA DEFINITIONS, 1929-1975'!$A$2:$E$42,4,FALSE)</f>
        <v>Kodiak</v>
      </c>
      <c r="J760" t="str">
        <f>VLOOKUP($B760,'AREA DEFINITIONS, 1929-1975'!$A$2:$E$42,5,FALSE)</f>
        <v>3A</v>
      </c>
      <c r="K760">
        <f>VLOOKUP($B760,'AREA DEFINITIONS, 1929-1975'!$A$2:$F$42,6,FALSE)</f>
        <v>0</v>
      </c>
      <c r="L760">
        <f t="shared" si="33"/>
        <v>1362.585</v>
      </c>
    </row>
    <row r="761" spans="1:12" x14ac:dyDescent="0.3">
      <c r="A761">
        <f t="shared" si="34"/>
        <v>1947</v>
      </c>
      <c r="B761">
        <f t="shared" si="35"/>
        <v>28</v>
      </c>
      <c r="C761">
        <v>2535</v>
      </c>
      <c r="G761" t="str">
        <f>VLOOKUP($B761,'AREA DEFINITIONS, 1929-1975'!$A$2:$E$42,2,FALSE)</f>
        <v>3A</v>
      </c>
      <c r="H761" t="str">
        <f>VLOOKUP($B761,'AREA DEFINITIONS, 1929-1975'!$A$2:$E$42,3,FALSE)</f>
        <v>Kodiak</v>
      </c>
      <c r="I761" t="str">
        <f>VLOOKUP($B761,'AREA DEFINITIONS, 1929-1975'!$A$2:$E$42,4,FALSE)</f>
        <v>Kodiak</v>
      </c>
      <c r="J761" t="str">
        <f>VLOOKUP($B761,'AREA DEFINITIONS, 1929-1975'!$A$2:$E$42,5,FALSE)</f>
        <v>3A</v>
      </c>
      <c r="K761">
        <f>VLOOKUP($B761,'AREA DEFINITIONS, 1929-1975'!$A$2:$F$42,6,FALSE)</f>
        <v>0</v>
      </c>
      <c r="L761">
        <f t="shared" si="33"/>
        <v>1685.7750000000001</v>
      </c>
    </row>
    <row r="762" spans="1:12" x14ac:dyDescent="0.3">
      <c r="A762">
        <f t="shared" si="34"/>
        <v>1947</v>
      </c>
      <c r="B762">
        <f t="shared" si="35"/>
        <v>29</v>
      </c>
      <c r="C762">
        <v>3557</v>
      </c>
      <c r="G762" t="str">
        <f>VLOOKUP($B762,'AREA DEFINITIONS, 1929-1975'!$A$2:$E$42,2,FALSE)</f>
        <v>3A</v>
      </c>
      <c r="H762" t="str">
        <f>VLOOKUP($B762,'AREA DEFINITIONS, 1929-1975'!$A$2:$E$42,3,FALSE)</f>
        <v>Chirikof</v>
      </c>
      <c r="I762" t="str">
        <f>VLOOKUP($B762,'AREA DEFINITIONS, 1929-1975'!$A$2:$E$42,4,FALSE)</f>
        <v>Chirikof</v>
      </c>
      <c r="J762" t="str">
        <f>VLOOKUP($B762,'AREA DEFINITIONS, 1929-1975'!$A$2:$E$42,5,FALSE)</f>
        <v>3A</v>
      </c>
      <c r="K762">
        <f>VLOOKUP($B762,'AREA DEFINITIONS, 1929-1975'!$A$2:$F$42,6,FALSE)</f>
        <v>0</v>
      </c>
      <c r="L762">
        <f t="shared" si="33"/>
        <v>2365.4050000000002</v>
      </c>
    </row>
    <row r="763" spans="1:12" x14ac:dyDescent="0.3">
      <c r="A763">
        <f t="shared" si="34"/>
        <v>1947</v>
      </c>
      <c r="B763">
        <f t="shared" si="35"/>
        <v>30</v>
      </c>
      <c r="C763">
        <v>1511</v>
      </c>
      <c r="G763" t="str">
        <f>VLOOKUP($B763,'AREA DEFINITIONS, 1929-1975'!$A$2:$E$42,2,FALSE)</f>
        <v>3A</v>
      </c>
      <c r="H763" t="str">
        <f>VLOOKUP($B763,'AREA DEFINITIONS, 1929-1975'!$A$2:$E$42,3,FALSE)</f>
        <v>Chirikof</v>
      </c>
      <c r="I763" t="str">
        <f>VLOOKUP($B763,'AREA DEFINITIONS, 1929-1975'!$A$2:$E$42,4,FALSE)</f>
        <v>Chirikof</v>
      </c>
      <c r="J763" t="str">
        <f>VLOOKUP($B763,'AREA DEFINITIONS, 1929-1975'!$A$2:$E$42,5,FALSE)</f>
        <v>3A</v>
      </c>
      <c r="K763">
        <f>VLOOKUP($B763,'AREA DEFINITIONS, 1929-1975'!$A$2:$F$42,6,FALSE)</f>
        <v>0</v>
      </c>
      <c r="L763">
        <f t="shared" si="33"/>
        <v>1004.8150000000001</v>
      </c>
    </row>
    <row r="764" spans="1:12" x14ac:dyDescent="0.3">
      <c r="A764">
        <f t="shared" si="34"/>
        <v>1947</v>
      </c>
      <c r="B764">
        <f t="shared" si="35"/>
        <v>31</v>
      </c>
      <c r="C764">
        <v>694</v>
      </c>
      <c r="G764" t="str">
        <f>VLOOKUP($B764,'AREA DEFINITIONS, 1929-1975'!$A$2:$E$42,2,FALSE)</f>
        <v>3A</v>
      </c>
      <c r="H764" t="str">
        <f>VLOOKUP($B764,'AREA DEFINITIONS, 1929-1975'!$A$2:$E$42,3,FALSE)</f>
        <v>Chirikof</v>
      </c>
      <c r="I764" t="str">
        <f>VLOOKUP($B764,'AREA DEFINITIONS, 1929-1975'!$A$2:$E$42,4,FALSE)</f>
        <v>Chirikof</v>
      </c>
      <c r="J764" t="str">
        <f>VLOOKUP($B764,'AREA DEFINITIONS, 1929-1975'!$A$2:$E$42,5,FALSE)</f>
        <v>3A</v>
      </c>
      <c r="K764">
        <f>VLOOKUP($B764,'AREA DEFINITIONS, 1929-1975'!$A$2:$F$42,6,FALSE)</f>
        <v>0</v>
      </c>
      <c r="L764">
        <f t="shared" si="33"/>
        <v>461.51000000000005</v>
      </c>
    </row>
    <row r="765" spans="1:12" x14ac:dyDescent="0.3">
      <c r="A765">
        <f t="shared" si="34"/>
        <v>1947</v>
      </c>
      <c r="B765">
        <f t="shared" si="35"/>
        <v>32</v>
      </c>
      <c r="C765">
        <v>1054</v>
      </c>
      <c r="G765" t="str">
        <f>VLOOKUP($B765,'AREA DEFINITIONS, 1929-1975'!$A$2:$E$42,2,FALSE)</f>
        <v>3B</v>
      </c>
      <c r="H765" t="str">
        <f>VLOOKUP($B765,'AREA DEFINITIONS, 1929-1975'!$A$2:$E$42,3,FALSE)</f>
        <v>Shumagin</v>
      </c>
      <c r="I765" t="str">
        <f>VLOOKUP($B765,'AREA DEFINITIONS, 1929-1975'!$A$2:$E$42,4,FALSE)</f>
        <v>Shumagin</v>
      </c>
      <c r="J765" t="str">
        <f>VLOOKUP($B765,'AREA DEFINITIONS, 1929-1975'!$A$2:$E$42,5,FALSE)</f>
        <v>3B</v>
      </c>
      <c r="K765">
        <f>VLOOKUP($B765,'AREA DEFINITIONS, 1929-1975'!$A$2:$F$42,6,FALSE)</f>
        <v>0</v>
      </c>
      <c r="L765">
        <f t="shared" si="33"/>
        <v>700.91000000000008</v>
      </c>
    </row>
    <row r="766" spans="1:12" x14ac:dyDescent="0.3">
      <c r="A766">
        <f t="shared" si="34"/>
        <v>1947</v>
      </c>
      <c r="B766">
        <f t="shared" si="35"/>
        <v>33</v>
      </c>
      <c r="C766">
        <v>256</v>
      </c>
      <c r="G766" t="str">
        <f>VLOOKUP($B766,'AREA DEFINITIONS, 1929-1975'!$A$2:$E$42,2,FALSE)</f>
        <v>3B</v>
      </c>
      <c r="H766" t="str">
        <f>VLOOKUP($B766,'AREA DEFINITIONS, 1929-1975'!$A$2:$E$42,3,FALSE)</f>
        <v>Shumagin</v>
      </c>
      <c r="I766" t="str">
        <f>VLOOKUP($B766,'AREA DEFINITIONS, 1929-1975'!$A$2:$E$42,4,FALSE)</f>
        <v>Shumagin</v>
      </c>
      <c r="J766" t="str">
        <f>VLOOKUP($B766,'AREA DEFINITIONS, 1929-1975'!$A$2:$E$42,5,FALSE)</f>
        <v>3B</v>
      </c>
      <c r="K766">
        <f>VLOOKUP($B766,'AREA DEFINITIONS, 1929-1975'!$A$2:$F$42,6,FALSE)</f>
        <v>0</v>
      </c>
      <c r="L766">
        <f t="shared" si="33"/>
        <v>170.24</v>
      </c>
    </row>
    <row r="767" spans="1:12" x14ac:dyDescent="0.3">
      <c r="A767">
        <f t="shared" si="34"/>
        <v>1947</v>
      </c>
      <c r="B767">
        <f t="shared" si="35"/>
        <v>34</v>
      </c>
      <c r="C767">
        <v>255</v>
      </c>
      <c r="G767" t="str">
        <f>VLOOKUP($B767,'AREA DEFINITIONS, 1929-1975'!$A$2:$E$42,2,FALSE)</f>
        <v>3B</v>
      </c>
      <c r="H767" t="str">
        <f>VLOOKUP($B767,'AREA DEFINITIONS, 1929-1975'!$A$2:$E$42,3,FALSE)</f>
        <v>Shumagin</v>
      </c>
      <c r="I767" t="str">
        <f>VLOOKUP($B767,'AREA DEFINITIONS, 1929-1975'!$A$2:$E$42,4,FALSE)</f>
        <v>Shumagin</v>
      </c>
      <c r="J767" t="str">
        <f>VLOOKUP($B767,'AREA DEFINITIONS, 1929-1975'!$A$2:$E$42,5,FALSE)</f>
        <v>3B</v>
      </c>
      <c r="K767">
        <f>VLOOKUP($B767,'AREA DEFINITIONS, 1929-1975'!$A$2:$F$42,6,FALSE)</f>
        <v>0</v>
      </c>
      <c r="L767">
        <f t="shared" si="33"/>
        <v>169.57500000000005</v>
      </c>
    </row>
    <row r="768" spans="1:12" x14ac:dyDescent="0.3">
      <c r="A768">
        <f t="shared" si="34"/>
        <v>1947</v>
      </c>
      <c r="B768">
        <f t="shared" si="35"/>
        <v>35</v>
      </c>
      <c r="C768">
        <v>192</v>
      </c>
      <c r="G768" t="str">
        <f>VLOOKUP($B768,'AREA DEFINITIONS, 1929-1975'!$A$2:$E$42,2,FALSE)</f>
        <v>3B</v>
      </c>
      <c r="H768" t="str">
        <f>VLOOKUP($B768,'AREA DEFINITIONS, 1929-1975'!$A$2:$E$42,3,FALSE)</f>
        <v>Shumagin</v>
      </c>
      <c r="I768" t="str">
        <f>VLOOKUP($B768,'AREA DEFINITIONS, 1929-1975'!$A$2:$E$42,4,FALSE)</f>
        <v>Shumagin</v>
      </c>
      <c r="J768" t="str">
        <f>VLOOKUP($B768,'AREA DEFINITIONS, 1929-1975'!$A$2:$E$42,5,FALSE)</f>
        <v>3B</v>
      </c>
      <c r="K768">
        <f>VLOOKUP($B768,'AREA DEFINITIONS, 1929-1975'!$A$2:$F$42,6,FALSE)</f>
        <v>0</v>
      </c>
      <c r="L768">
        <f t="shared" si="33"/>
        <v>127.68</v>
      </c>
    </row>
    <row r="769" spans="1:12" x14ac:dyDescent="0.3">
      <c r="A769">
        <f t="shared" si="34"/>
        <v>1947</v>
      </c>
      <c r="B769">
        <f t="shared" si="35"/>
        <v>36</v>
      </c>
      <c r="G769" t="str">
        <f>VLOOKUP($B769,'AREA DEFINITIONS, 1929-1975'!$A$2:$E$42,2,FALSE)</f>
        <v>3B</v>
      </c>
      <c r="H769" t="str">
        <f>VLOOKUP($B769,'AREA DEFINITIONS, 1929-1975'!$A$2:$E$42,3,FALSE)</f>
        <v>Shumagin</v>
      </c>
      <c r="I769" t="str">
        <f>VLOOKUP($B769,'AREA DEFINITIONS, 1929-1975'!$A$2:$E$42,4,FALSE)</f>
        <v>Shumagin</v>
      </c>
      <c r="J769" t="str">
        <f>VLOOKUP($B769,'AREA DEFINITIONS, 1929-1975'!$A$2:$E$42,5,FALSE)</f>
        <v>3B</v>
      </c>
      <c r="K769">
        <f>VLOOKUP($B769,'AREA DEFINITIONS, 1929-1975'!$A$2:$F$42,6,FALSE)</f>
        <v>0</v>
      </c>
      <c r="L769">
        <f t="shared" si="33"/>
        <v>0</v>
      </c>
    </row>
    <row r="770" spans="1:12" x14ac:dyDescent="0.3">
      <c r="A770">
        <f t="shared" si="34"/>
        <v>1947</v>
      </c>
      <c r="B770">
        <f t="shared" si="35"/>
        <v>37</v>
      </c>
      <c r="G770" t="str">
        <f>VLOOKUP($B770,'AREA DEFINITIONS, 1929-1975'!$A$2:$E$42,2,FALSE)</f>
        <v>3B</v>
      </c>
      <c r="H770" t="str">
        <f>VLOOKUP($B770,'AREA DEFINITIONS, 1929-1975'!$A$2:$E$42,3,FALSE)</f>
        <v>Shumagin</v>
      </c>
      <c r="I770" t="str">
        <f>VLOOKUP($B770,'AREA DEFINITIONS, 1929-1975'!$A$2:$E$42,4,FALSE)</f>
        <v>Shumagin</v>
      </c>
      <c r="J770" t="str">
        <f>VLOOKUP($B770,'AREA DEFINITIONS, 1929-1975'!$A$2:$E$42,5,FALSE)</f>
        <v>3B</v>
      </c>
      <c r="K770">
        <f>VLOOKUP($B770,'AREA DEFINITIONS, 1929-1975'!$A$2:$F$42,6,FALSE)</f>
        <v>0</v>
      </c>
      <c r="L770">
        <f t="shared" si="33"/>
        <v>0</v>
      </c>
    </row>
    <row r="771" spans="1:12" x14ac:dyDescent="0.3">
      <c r="A771">
        <f t="shared" si="34"/>
        <v>1947</v>
      </c>
      <c r="B771">
        <f t="shared" si="35"/>
        <v>38</v>
      </c>
      <c r="G771" t="str">
        <f>VLOOKUP($B771,'AREA DEFINITIONS, 1929-1975'!$A$2:$E$42,2,FALSE)</f>
        <v>3B</v>
      </c>
      <c r="H771" t="str">
        <f>VLOOKUP($B771,'AREA DEFINITIONS, 1929-1975'!$A$2:$E$42,3,FALSE)</f>
        <v>Shumagin</v>
      </c>
      <c r="I771" t="str">
        <f>VLOOKUP($B771,'AREA DEFINITIONS, 1929-1975'!$A$2:$E$42,4,FALSE)</f>
        <v>Shumagin</v>
      </c>
      <c r="J771" t="str">
        <f>VLOOKUP($B771,'AREA DEFINITIONS, 1929-1975'!$A$2:$E$42,5,FALSE)</f>
        <v>3B</v>
      </c>
      <c r="K771">
        <f>VLOOKUP($B771,'AREA DEFINITIONS, 1929-1975'!$A$2:$F$42,6,FALSE)</f>
        <v>0</v>
      </c>
      <c r="L771">
        <f t="shared" si="33"/>
        <v>0</v>
      </c>
    </row>
    <row r="772" spans="1:12" x14ac:dyDescent="0.3">
      <c r="A772">
        <f t="shared" si="34"/>
        <v>1947</v>
      </c>
      <c r="B772">
        <f t="shared" si="35"/>
        <v>39</v>
      </c>
      <c r="G772" t="str">
        <f>VLOOKUP($B772,'AREA DEFINITIONS, 1929-1975'!$A$2:$E$42,2,FALSE)</f>
        <v>3B</v>
      </c>
      <c r="H772" t="str">
        <f>VLOOKUP($B772,'AREA DEFINITIONS, 1929-1975'!$A$2:$E$42,3,FALSE)</f>
        <v>Aleutian</v>
      </c>
      <c r="I772" t="str">
        <f>VLOOKUP($B772,'AREA DEFINITIONS, 1929-1975'!$A$2:$E$42,4,FALSE)</f>
        <v>Aleutian</v>
      </c>
      <c r="J772" t="str">
        <f>VLOOKUP($B772,'AREA DEFINITIONS, 1929-1975'!$A$2:$E$42,5,FALSE)</f>
        <v>3B</v>
      </c>
      <c r="K772">
        <f>VLOOKUP($B772,'AREA DEFINITIONS, 1929-1975'!$A$2:$F$42,6,FALSE)</f>
        <v>0</v>
      </c>
      <c r="L772">
        <f t="shared" ref="L772:L835" si="36">IFERROR(C772*1.33*1000*(1/2000),"NA")</f>
        <v>0</v>
      </c>
    </row>
    <row r="773" spans="1:12" x14ac:dyDescent="0.3">
      <c r="A773">
        <f t="shared" si="34"/>
        <v>1947</v>
      </c>
      <c r="B773">
        <f t="shared" si="35"/>
        <v>40</v>
      </c>
      <c r="G773" t="str">
        <f>VLOOKUP($B773,'AREA DEFINITIONS, 1929-1975'!$A$2:$E$42,2,FALSE)</f>
        <v>3B</v>
      </c>
      <c r="H773" t="str">
        <f>VLOOKUP($B773,'AREA DEFINITIONS, 1929-1975'!$A$2:$E$42,3,FALSE)</f>
        <v>Aleutian</v>
      </c>
      <c r="I773" t="str">
        <f>VLOOKUP($B773,'AREA DEFINITIONS, 1929-1975'!$A$2:$E$42,4,FALSE)</f>
        <v>Aleutian</v>
      </c>
      <c r="J773" t="str">
        <f>VLOOKUP($B773,'AREA DEFINITIONS, 1929-1975'!$A$2:$E$42,5,FALSE)</f>
        <v>3B</v>
      </c>
      <c r="K773">
        <f>VLOOKUP($B773,'AREA DEFINITIONS, 1929-1975'!$A$2:$F$42,6,FALSE)</f>
        <v>0</v>
      </c>
      <c r="L773">
        <f t="shared" si="36"/>
        <v>0</v>
      </c>
    </row>
    <row r="774" spans="1:12" x14ac:dyDescent="0.3">
      <c r="A774">
        <f t="shared" si="34"/>
        <v>1947</v>
      </c>
      <c r="B774">
        <f t="shared" si="35"/>
        <v>41</v>
      </c>
      <c r="G774" t="str">
        <f>VLOOKUP($B774,'AREA DEFINITIONS, 1929-1975'!$A$2:$E$42,2,FALSE)</f>
        <v>3B</v>
      </c>
      <c r="H774" t="str">
        <f>VLOOKUP($B774,'AREA DEFINITIONS, 1929-1975'!$A$2:$E$42,3,FALSE)</f>
        <v>Aleutian</v>
      </c>
      <c r="I774" t="str">
        <f>VLOOKUP($B774,'AREA DEFINITIONS, 1929-1975'!$A$2:$E$42,4,FALSE)</f>
        <v>Aleutian</v>
      </c>
      <c r="J774" t="str">
        <f>VLOOKUP($B774,'AREA DEFINITIONS, 1929-1975'!$A$2:$E$42,5,FALSE)</f>
        <v>3B</v>
      </c>
      <c r="K774">
        <f>VLOOKUP($B774,'AREA DEFINITIONS, 1929-1975'!$A$2:$F$42,6,FALSE)</f>
        <v>0</v>
      </c>
      <c r="L774">
        <f t="shared" si="36"/>
        <v>0</v>
      </c>
    </row>
    <row r="775" spans="1:12" x14ac:dyDescent="0.3">
      <c r="A775">
        <f t="shared" si="34"/>
        <v>1947</v>
      </c>
      <c r="B775" t="str">
        <f t="shared" si="35"/>
        <v>42+</v>
      </c>
      <c r="G775" t="str">
        <f>VLOOKUP($B775,'AREA DEFINITIONS, 1929-1975'!$A$2:$E$42,2,FALSE)</f>
        <v>3C</v>
      </c>
      <c r="H775" t="str">
        <f>VLOOKUP($B775,'AREA DEFINITIONS, 1929-1975'!$A$2:$E$42,3,FALSE)</f>
        <v>Aleutian</v>
      </c>
      <c r="I775" t="str">
        <f>VLOOKUP($B775,'AREA DEFINITIONS, 1929-1975'!$A$2:$E$42,4,FALSE)</f>
        <v>Aleutian</v>
      </c>
      <c r="J775" t="str">
        <f>VLOOKUP($B775,'AREA DEFINITIONS, 1929-1975'!$A$2:$E$42,5,FALSE)</f>
        <v>3C</v>
      </c>
      <c r="K775">
        <f>VLOOKUP($B775,'AREA DEFINITIONS, 1929-1975'!$A$2:$F$42,6,FALSE)</f>
        <v>0</v>
      </c>
      <c r="L775">
        <f t="shared" si="36"/>
        <v>0</v>
      </c>
    </row>
    <row r="776" spans="1:12" x14ac:dyDescent="0.3">
      <c r="A776">
        <f t="shared" si="34"/>
        <v>1947</v>
      </c>
      <c r="B776" t="str">
        <f t="shared" si="35"/>
        <v>4A</v>
      </c>
      <c r="G776">
        <f>VLOOKUP($B776,'AREA DEFINITIONS, 1929-1975'!$A$2:$E$42,2,FALSE)</f>
        <v>4</v>
      </c>
      <c r="H776" t="str">
        <f>VLOOKUP($B776,'AREA DEFINITIONS, 1929-1975'!$A$2:$E$42,3,FALSE)</f>
        <v>Bering Sea</v>
      </c>
      <c r="I776" t="str">
        <f>VLOOKUP($B776,'AREA DEFINITIONS, 1929-1975'!$A$2:$E$42,4,FALSE)</f>
        <v>Bering Sea</v>
      </c>
      <c r="J776">
        <f>VLOOKUP($B776,'AREA DEFINITIONS, 1929-1975'!$A$2:$E$42,5,FALSE)</f>
        <v>4</v>
      </c>
      <c r="K776">
        <f>VLOOKUP($B776,'AREA DEFINITIONS, 1929-1975'!$A$2:$F$42,6,FALSE)</f>
        <v>0</v>
      </c>
      <c r="L776">
        <f t="shared" si="36"/>
        <v>0</v>
      </c>
    </row>
    <row r="777" spans="1:12" x14ac:dyDescent="0.3">
      <c r="A777">
        <f t="shared" si="34"/>
        <v>1947</v>
      </c>
      <c r="B777" t="str">
        <f t="shared" si="35"/>
        <v>4B</v>
      </c>
      <c r="G777">
        <f>VLOOKUP($B777,'AREA DEFINITIONS, 1929-1975'!$A$2:$E$42,2,FALSE)</f>
        <v>4</v>
      </c>
      <c r="H777" t="str">
        <f>VLOOKUP($B777,'AREA DEFINITIONS, 1929-1975'!$A$2:$E$42,3,FALSE)</f>
        <v>Bering Sea</v>
      </c>
      <c r="I777" t="str">
        <f>VLOOKUP($B777,'AREA DEFINITIONS, 1929-1975'!$A$2:$E$42,4,FALSE)</f>
        <v>Bering Sea</v>
      </c>
      <c r="J777">
        <f>VLOOKUP($B777,'AREA DEFINITIONS, 1929-1975'!$A$2:$E$42,5,FALSE)</f>
        <v>4</v>
      </c>
      <c r="K777">
        <f>VLOOKUP($B777,'AREA DEFINITIONS, 1929-1975'!$A$2:$F$42,6,FALSE)</f>
        <v>0</v>
      </c>
      <c r="L777">
        <f t="shared" si="36"/>
        <v>0</v>
      </c>
    </row>
    <row r="778" spans="1:12" x14ac:dyDescent="0.3">
      <c r="A778">
        <f t="shared" si="34"/>
        <v>1947</v>
      </c>
      <c r="B778" t="str">
        <f t="shared" si="35"/>
        <v>4C</v>
      </c>
      <c r="G778">
        <f>VLOOKUP($B778,'AREA DEFINITIONS, 1929-1975'!$A$2:$E$42,2,FALSE)</f>
        <v>4</v>
      </c>
      <c r="H778" t="str">
        <f>VLOOKUP($B778,'AREA DEFINITIONS, 1929-1975'!$A$2:$E$42,3,FALSE)</f>
        <v>Bering Sea</v>
      </c>
      <c r="I778" t="str">
        <f>VLOOKUP($B778,'AREA DEFINITIONS, 1929-1975'!$A$2:$E$42,4,FALSE)</f>
        <v>Bering Sea</v>
      </c>
      <c r="J778">
        <f>VLOOKUP($B778,'AREA DEFINITIONS, 1929-1975'!$A$2:$E$42,5,FALSE)</f>
        <v>4</v>
      </c>
      <c r="K778">
        <f>VLOOKUP($B778,'AREA DEFINITIONS, 1929-1975'!$A$2:$F$42,6,FALSE)</f>
        <v>0</v>
      </c>
      <c r="L778">
        <f t="shared" si="36"/>
        <v>0</v>
      </c>
    </row>
    <row r="779" spans="1:12" x14ac:dyDescent="0.3">
      <c r="A779">
        <f t="shared" si="34"/>
        <v>1947</v>
      </c>
      <c r="B779" t="str">
        <f t="shared" si="35"/>
        <v>4DE</v>
      </c>
      <c r="G779">
        <f>VLOOKUP($B779,'AREA DEFINITIONS, 1929-1975'!$A$2:$E$42,2,FALSE)</f>
        <v>4</v>
      </c>
      <c r="H779" t="str">
        <f>VLOOKUP($B779,'AREA DEFINITIONS, 1929-1975'!$A$2:$E$42,3,FALSE)</f>
        <v>Bering Sea</v>
      </c>
      <c r="I779" t="str">
        <f>VLOOKUP($B779,'AREA DEFINITIONS, 1929-1975'!$A$2:$E$42,4,FALSE)</f>
        <v>Bering Sea</v>
      </c>
      <c r="J779">
        <f>VLOOKUP($B779,'AREA DEFINITIONS, 1929-1975'!$A$2:$E$42,5,FALSE)</f>
        <v>4</v>
      </c>
      <c r="K779">
        <f>VLOOKUP($B779,'AREA DEFINITIONS, 1929-1975'!$A$2:$F$42,6,FALSE)</f>
        <v>0</v>
      </c>
      <c r="L779">
        <f t="shared" si="36"/>
        <v>0</v>
      </c>
    </row>
    <row r="780" spans="1:12" x14ac:dyDescent="0.3">
      <c r="A780">
        <f t="shared" si="34"/>
        <v>1947</v>
      </c>
      <c r="B780" t="str">
        <f t="shared" si="35"/>
        <v>4DW</v>
      </c>
      <c r="G780">
        <f>VLOOKUP($B780,'AREA DEFINITIONS, 1929-1975'!$A$2:$E$42,2,FALSE)</f>
        <v>4</v>
      </c>
      <c r="H780" t="str">
        <f>VLOOKUP($B780,'AREA DEFINITIONS, 1929-1975'!$A$2:$E$42,3,FALSE)</f>
        <v>Bering Sea</v>
      </c>
      <c r="I780" t="str">
        <f>VLOOKUP($B780,'AREA DEFINITIONS, 1929-1975'!$A$2:$E$42,4,FALSE)</f>
        <v>Bering Sea</v>
      </c>
      <c r="J780">
        <f>VLOOKUP($B780,'AREA DEFINITIONS, 1929-1975'!$A$2:$E$42,5,FALSE)</f>
        <v>4</v>
      </c>
      <c r="K780">
        <f>VLOOKUP($B780,'AREA DEFINITIONS, 1929-1975'!$A$2:$F$42,6,FALSE)</f>
        <v>0</v>
      </c>
      <c r="L780">
        <f t="shared" si="36"/>
        <v>0</v>
      </c>
    </row>
    <row r="781" spans="1:12" x14ac:dyDescent="0.3">
      <c r="A781">
        <f t="shared" si="34"/>
        <v>1947</v>
      </c>
      <c r="B781" t="str">
        <f t="shared" si="35"/>
        <v>4E</v>
      </c>
      <c r="G781">
        <f>VLOOKUP($B781,'AREA DEFINITIONS, 1929-1975'!$A$2:$E$42,2,FALSE)</f>
        <v>4</v>
      </c>
      <c r="H781" t="str">
        <f>VLOOKUP($B781,'AREA DEFINITIONS, 1929-1975'!$A$2:$E$42,3,FALSE)</f>
        <v>Bering Sea</v>
      </c>
      <c r="I781" t="str">
        <f>VLOOKUP($B781,'AREA DEFINITIONS, 1929-1975'!$A$2:$E$42,4,FALSE)</f>
        <v>Bering Sea</v>
      </c>
      <c r="J781">
        <f>VLOOKUP($B781,'AREA DEFINITIONS, 1929-1975'!$A$2:$E$42,5,FALSE)</f>
        <v>4</v>
      </c>
      <c r="K781">
        <f>VLOOKUP($B781,'AREA DEFINITIONS, 1929-1975'!$A$2:$F$42,6,FALSE)</f>
        <v>0</v>
      </c>
      <c r="L781">
        <f t="shared" si="36"/>
        <v>0</v>
      </c>
    </row>
    <row r="782" spans="1:12" x14ac:dyDescent="0.3">
      <c r="A782">
        <f t="shared" si="34"/>
        <v>1948</v>
      </c>
      <c r="B782" t="str">
        <f t="shared" si="35"/>
        <v>14-O</v>
      </c>
      <c r="C782">
        <v>548</v>
      </c>
      <c r="G782">
        <f>VLOOKUP($B782,'AREA DEFINITIONS, 1929-1975'!$A$2:$E$42,2,FALSE)</f>
        <v>2</v>
      </c>
      <c r="H782" t="str">
        <f>VLOOKUP($B782,'AREA DEFINITIONS, 1929-1975'!$A$2:$E$42,3,FALSE)</f>
        <v>SE Alaska</v>
      </c>
      <c r="I782" t="str">
        <f>VLOOKUP($B782,'AREA DEFINITIONS, 1929-1975'!$A$2:$E$42,4,FALSE)</f>
        <v>SE-O</v>
      </c>
      <c r="J782" t="str">
        <f>VLOOKUP($B782,'AREA DEFINITIONS, 1929-1975'!$A$2:$E$42,5,FALSE)</f>
        <v>2C</v>
      </c>
      <c r="K782">
        <f>VLOOKUP($B782,'AREA DEFINITIONS, 1929-1975'!$A$2:$F$42,6,FALSE)</f>
        <v>0</v>
      </c>
      <c r="L782">
        <f t="shared" si="36"/>
        <v>364.42</v>
      </c>
    </row>
    <row r="783" spans="1:12" x14ac:dyDescent="0.3">
      <c r="A783">
        <f t="shared" si="34"/>
        <v>1948</v>
      </c>
      <c r="B783" t="str">
        <f t="shared" si="35"/>
        <v>14-I</v>
      </c>
      <c r="C783">
        <v>533</v>
      </c>
      <c r="G783">
        <f>VLOOKUP($B783,'AREA DEFINITIONS, 1929-1975'!$A$2:$E$42,2,FALSE)</f>
        <v>2</v>
      </c>
      <c r="H783" t="str">
        <f>VLOOKUP($B783,'AREA DEFINITIONS, 1929-1975'!$A$2:$E$42,3,FALSE)</f>
        <v>SE Alaska</v>
      </c>
      <c r="I783" t="str">
        <f>VLOOKUP($B783,'AREA DEFINITIONS, 1929-1975'!$A$2:$E$42,4,FALSE)</f>
        <v>SE-I</v>
      </c>
      <c r="J783" t="str">
        <f>VLOOKUP($B783,'AREA DEFINITIONS, 1929-1975'!$A$2:$E$42,5,FALSE)</f>
        <v>2C</v>
      </c>
      <c r="K783">
        <f>VLOOKUP($B783,'AREA DEFINITIONS, 1929-1975'!$A$2:$F$42,6,FALSE)</f>
        <v>0</v>
      </c>
      <c r="L783">
        <f t="shared" si="36"/>
        <v>354.44499999999999</v>
      </c>
    </row>
    <row r="784" spans="1:12" x14ac:dyDescent="0.3">
      <c r="A784">
        <f t="shared" si="34"/>
        <v>1948</v>
      </c>
      <c r="B784" t="str">
        <f t="shared" si="35"/>
        <v>15-O</v>
      </c>
      <c r="C784">
        <v>1709</v>
      </c>
      <c r="G784">
        <f>VLOOKUP($B784,'AREA DEFINITIONS, 1929-1975'!$A$2:$E$42,2,FALSE)</f>
        <v>2</v>
      </c>
      <c r="H784" t="str">
        <f>VLOOKUP($B784,'AREA DEFINITIONS, 1929-1975'!$A$2:$E$42,3,FALSE)</f>
        <v>SE Alaska</v>
      </c>
      <c r="I784" t="str">
        <f>VLOOKUP($B784,'AREA DEFINITIONS, 1929-1975'!$A$2:$E$42,4,FALSE)</f>
        <v>SE-O</v>
      </c>
      <c r="J784" t="str">
        <f>VLOOKUP($B784,'AREA DEFINITIONS, 1929-1975'!$A$2:$E$42,5,FALSE)</f>
        <v>2C</v>
      </c>
      <c r="K784">
        <f>VLOOKUP($B784,'AREA DEFINITIONS, 1929-1975'!$A$2:$F$42,6,FALSE)</f>
        <v>0</v>
      </c>
      <c r="L784">
        <f t="shared" si="36"/>
        <v>1136.4850000000004</v>
      </c>
    </row>
    <row r="785" spans="1:12" x14ac:dyDescent="0.3">
      <c r="A785">
        <f t="shared" si="34"/>
        <v>1948</v>
      </c>
      <c r="B785" t="str">
        <f t="shared" si="35"/>
        <v>15-I</v>
      </c>
      <c r="C785">
        <v>573</v>
      </c>
      <c r="G785">
        <f>VLOOKUP($B785,'AREA DEFINITIONS, 1929-1975'!$A$2:$E$42,2,FALSE)</f>
        <v>2</v>
      </c>
      <c r="H785" t="str">
        <f>VLOOKUP($B785,'AREA DEFINITIONS, 1929-1975'!$A$2:$E$42,3,FALSE)</f>
        <v>SE Alaska</v>
      </c>
      <c r="I785" t="str">
        <f>VLOOKUP($B785,'AREA DEFINITIONS, 1929-1975'!$A$2:$E$42,4,FALSE)</f>
        <v>SE-I</v>
      </c>
      <c r="J785" t="str">
        <f>VLOOKUP($B785,'AREA DEFINITIONS, 1929-1975'!$A$2:$E$42,5,FALSE)</f>
        <v>2C</v>
      </c>
      <c r="K785">
        <f>VLOOKUP($B785,'AREA DEFINITIONS, 1929-1975'!$A$2:$F$42,6,FALSE)</f>
        <v>0</v>
      </c>
      <c r="L785">
        <f t="shared" si="36"/>
        <v>381.04500000000002</v>
      </c>
    </row>
    <row r="786" spans="1:12" x14ac:dyDescent="0.3">
      <c r="A786">
        <f t="shared" si="34"/>
        <v>1948</v>
      </c>
      <c r="B786" t="str">
        <f t="shared" si="35"/>
        <v>16-O</v>
      </c>
      <c r="C786">
        <v>996</v>
      </c>
      <c r="G786">
        <f>VLOOKUP($B786,'AREA DEFINITIONS, 1929-1975'!$A$2:$E$42,2,FALSE)</f>
        <v>2</v>
      </c>
      <c r="H786" t="str">
        <f>VLOOKUP($B786,'AREA DEFINITIONS, 1929-1975'!$A$2:$E$42,3,FALSE)</f>
        <v>SE Alaska</v>
      </c>
      <c r="I786" t="str">
        <f>VLOOKUP($B786,'AREA DEFINITIONS, 1929-1975'!$A$2:$E$42,4,FALSE)</f>
        <v>SE-O</v>
      </c>
      <c r="J786" t="str">
        <f>VLOOKUP($B786,'AREA DEFINITIONS, 1929-1975'!$A$2:$E$42,5,FALSE)</f>
        <v>2C</v>
      </c>
      <c r="K786">
        <f>VLOOKUP($B786,'AREA DEFINITIONS, 1929-1975'!$A$2:$F$42,6,FALSE)</f>
        <v>0</v>
      </c>
      <c r="L786">
        <f t="shared" si="36"/>
        <v>662.34</v>
      </c>
    </row>
    <row r="787" spans="1:12" x14ac:dyDescent="0.3">
      <c r="A787">
        <f t="shared" si="34"/>
        <v>1948</v>
      </c>
      <c r="B787" t="str">
        <f t="shared" si="35"/>
        <v>16-I</v>
      </c>
      <c r="C787">
        <v>2124</v>
      </c>
      <c r="G787">
        <f>VLOOKUP($B787,'AREA DEFINITIONS, 1929-1975'!$A$2:$E$42,2,FALSE)</f>
        <v>2</v>
      </c>
      <c r="H787" t="str">
        <f>VLOOKUP($B787,'AREA DEFINITIONS, 1929-1975'!$A$2:$E$42,3,FALSE)</f>
        <v>SE Alaska</v>
      </c>
      <c r="I787" t="str">
        <f>VLOOKUP($B787,'AREA DEFINITIONS, 1929-1975'!$A$2:$E$42,4,FALSE)</f>
        <v>SE-I</v>
      </c>
      <c r="J787" t="str">
        <f>VLOOKUP($B787,'AREA DEFINITIONS, 1929-1975'!$A$2:$E$42,5,FALSE)</f>
        <v>2C</v>
      </c>
      <c r="K787">
        <f>VLOOKUP($B787,'AREA DEFINITIONS, 1929-1975'!$A$2:$F$42,6,FALSE)</f>
        <v>0</v>
      </c>
      <c r="L787">
        <f t="shared" si="36"/>
        <v>1412.46</v>
      </c>
    </row>
    <row r="788" spans="1:12" x14ac:dyDescent="0.3">
      <c r="A788">
        <f t="shared" si="34"/>
        <v>1948</v>
      </c>
      <c r="B788" t="str">
        <f t="shared" si="35"/>
        <v>17-O</v>
      </c>
      <c r="C788">
        <v>412</v>
      </c>
      <c r="G788">
        <f>VLOOKUP($B788,'AREA DEFINITIONS, 1929-1975'!$A$2:$E$42,2,FALSE)</f>
        <v>2</v>
      </c>
      <c r="H788" t="str">
        <f>VLOOKUP($B788,'AREA DEFINITIONS, 1929-1975'!$A$2:$E$42,3,FALSE)</f>
        <v>SE Alaska</v>
      </c>
      <c r="I788" t="str">
        <f>VLOOKUP($B788,'AREA DEFINITIONS, 1929-1975'!$A$2:$E$42,4,FALSE)</f>
        <v>SE-O</v>
      </c>
      <c r="J788" t="str">
        <f>VLOOKUP($B788,'AREA DEFINITIONS, 1929-1975'!$A$2:$E$42,5,FALSE)</f>
        <v>2C</v>
      </c>
      <c r="K788">
        <f>VLOOKUP($B788,'AREA DEFINITIONS, 1929-1975'!$A$2:$F$42,6,FALSE)</f>
        <v>0</v>
      </c>
      <c r="L788">
        <f t="shared" si="36"/>
        <v>273.98</v>
      </c>
    </row>
    <row r="789" spans="1:12" x14ac:dyDescent="0.3">
      <c r="A789">
        <f t="shared" si="34"/>
        <v>1948</v>
      </c>
      <c r="B789" t="str">
        <f t="shared" si="35"/>
        <v>17-I</v>
      </c>
      <c r="C789">
        <v>925</v>
      </c>
      <c r="G789">
        <f>VLOOKUP($B789,'AREA DEFINITIONS, 1929-1975'!$A$2:$E$42,2,FALSE)</f>
        <v>2</v>
      </c>
      <c r="H789" t="str">
        <f>VLOOKUP($B789,'AREA DEFINITIONS, 1929-1975'!$A$2:$E$42,3,FALSE)</f>
        <v>SE Alaska</v>
      </c>
      <c r="I789" t="str">
        <f>VLOOKUP($B789,'AREA DEFINITIONS, 1929-1975'!$A$2:$E$42,4,FALSE)</f>
        <v>SE-I</v>
      </c>
      <c r="J789" t="str">
        <f>VLOOKUP($B789,'AREA DEFINITIONS, 1929-1975'!$A$2:$E$42,5,FALSE)</f>
        <v>2C</v>
      </c>
      <c r="K789">
        <f>VLOOKUP($B789,'AREA DEFINITIONS, 1929-1975'!$A$2:$F$42,6,FALSE)</f>
        <v>0</v>
      </c>
      <c r="L789">
        <f t="shared" si="36"/>
        <v>615.125</v>
      </c>
    </row>
    <row r="790" spans="1:12" x14ac:dyDescent="0.3">
      <c r="A790">
        <f t="shared" si="34"/>
        <v>1948</v>
      </c>
      <c r="B790" t="str">
        <f t="shared" si="35"/>
        <v>18-O</v>
      </c>
      <c r="C790">
        <v>103</v>
      </c>
      <c r="G790">
        <f>VLOOKUP($B790,'AREA DEFINITIONS, 1929-1975'!$A$2:$E$42,2,FALSE)</f>
        <v>2</v>
      </c>
      <c r="H790" t="str">
        <f>VLOOKUP($B790,'AREA DEFINITIONS, 1929-1975'!$A$2:$E$42,3,FALSE)</f>
        <v>SE Alaska</v>
      </c>
      <c r="I790" t="str">
        <f>VLOOKUP($B790,'AREA DEFINITIONS, 1929-1975'!$A$2:$E$42,4,FALSE)</f>
        <v>SE-O</v>
      </c>
      <c r="J790" t="str">
        <f>VLOOKUP($B790,'AREA DEFINITIONS, 1929-1975'!$A$2:$E$42,5,FALSE)</f>
        <v>2C</v>
      </c>
      <c r="K790">
        <f>VLOOKUP($B790,'AREA DEFINITIONS, 1929-1975'!$A$2:$F$42,6,FALSE)</f>
        <v>0</v>
      </c>
      <c r="L790">
        <f t="shared" si="36"/>
        <v>68.495000000000005</v>
      </c>
    </row>
    <row r="791" spans="1:12" x14ac:dyDescent="0.3">
      <c r="A791">
        <f t="shared" si="34"/>
        <v>1948</v>
      </c>
      <c r="B791" t="str">
        <f t="shared" si="35"/>
        <v>18-I</v>
      </c>
      <c r="C791">
        <v>1830</v>
      </c>
      <c r="G791">
        <f>VLOOKUP($B791,'AREA DEFINITIONS, 1929-1975'!$A$2:$E$42,2,FALSE)</f>
        <v>2</v>
      </c>
      <c r="H791" t="str">
        <f>VLOOKUP($B791,'AREA DEFINITIONS, 1929-1975'!$A$2:$E$42,3,FALSE)</f>
        <v>SE Alaska</v>
      </c>
      <c r="I791" t="str">
        <f>VLOOKUP($B791,'AREA DEFINITIONS, 1929-1975'!$A$2:$E$42,4,FALSE)</f>
        <v>SE-I</v>
      </c>
      <c r="J791" t="str">
        <f>VLOOKUP($B791,'AREA DEFINITIONS, 1929-1975'!$A$2:$E$42,5,FALSE)</f>
        <v>2C</v>
      </c>
      <c r="K791">
        <f>VLOOKUP($B791,'AREA DEFINITIONS, 1929-1975'!$A$2:$F$42,6,FALSE)</f>
        <v>0</v>
      </c>
      <c r="L791">
        <f t="shared" si="36"/>
        <v>1216.95</v>
      </c>
    </row>
    <row r="792" spans="1:12" x14ac:dyDescent="0.3">
      <c r="A792">
        <f t="shared" si="34"/>
        <v>1948</v>
      </c>
      <c r="B792" t="str">
        <f t="shared" si="35"/>
        <v>18W</v>
      </c>
      <c r="C792">
        <v>722</v>
      </c>
      <c r="G792" t="str">
        <f>VLOOKUP($B792,'AREA DEFINITIONS, 1929-1975'!$A$2:$E$42,2,FALSE)</f>
        <v>3A</v>
      </c>
      <c r="H792" t="str">
        <f>VLOOKUP($B792,'AREA DEFINITIONS, 1929-1975'!$A$2:$E$42,3,FALSE)</f>
        <v>Yakutat</v>
      </c>
      <c r="I792" t="str">
        <f>VLOOKUP($B792,'AREA DEFINITIONS, 1929-1975'!$A$2:$E$42,4,FALSE)</f>
        <v>Yakutat</v>
      </c>
      <c r="J792" t="str">
        <f>VLOOKUP($B792,'AREA DEFINITIONS, 1929-1975'!$A$2:$E$42,5,FALSE)</f>
        <v>3A</v>
      </c>
      <c r="K792">
        <f>VLOOKUP($B792,'AREA DEFINITIONS, 1929-1975'!$A$2:$F$42,6,FALSE)</f>
        <v>0</v>
      </c>
      <c r="L792">
        <f t="shared" si="36"/>
        <v>480.13000000000005</v>
      </c>
    </row>
    <row r="793" spans="1:12" x14ac:dyDescent="0.3">
      <c r="A793">
        <f t="shared" si="34"/>
        <v>1948</v>
      </c>
      <c r="B793">
        <f t="shared" si="35"/>
        <v>19</v>
      </c>
      <c r="C793">
        <v>1079</v>
      </c>
      <c r="G793" t="str">
        <f>VLOOKUP($B793,'AREA DEFINITIONS, 1929-1975'!$A$2:$E$42,2,FALSE)</f>
        <v>3A</v>
      </c>
      <c r="H793" t="str">
        <f>VLOOKUP($B793,'AREA DEFINITIONS, 1929-1975'!$A$2:$E$42,3,FALSE)</f>
        <v>Yakutat</v>
      </c>
      <c r="I793" t="str">
        <f>VLOOKUP($B793,'AREA DEFINITIONS, 1929-1975'!$A$2:$E$42,4,FALSE)</f>
        <v>Yakutat</v>
      </c>
      <c r="J793" t="str">
        <f>VLOOKUP($B793,'AREA DEFINITIONS, 1929-1975'!$A$2:$E$42,5,FALSE)</f>
        <v>3A</v>
      </c>
      <c r="K793">
        <f>VLOOKUP($B793,'AREA DEFINITIONS, 1929-1975'!$A$2:$F$42,6,FALSE)</f>
        <v>0</v>
      </c>
      <c r="L793">
        <f t="shared" si="36"/>
        <v>717.53500000000008</v>
      </c>
    </row>
    <row r="794" spans="1:12" x14ac:dyDescent="0.3">
      <c r="A794">
        <f t="shared" si="34"/>
        <v>1948</v>
      </c>
      <c r="B794">
        <f t="shared" si="35"/>
        <v>20</v>
      </c>
      <c r="C794">
        <v>1213</v>
      </c>
      <c r="G794" t="str">
        <f>VLOOKUP($B794,'AREA DEFINITIONS, 1929-1975'!$A$2:$E$42,2,FALSE)</f>
        <v>3A</v>
      </c>
      <c r="H794" t="str">
        <f>VLOOKUP($B794,'AREA DEFINITIONS, 1929-1975'!$A$2:$E$42,3,FALSE)</f>
        <v>Yakutat</v>
      </c>
      <c r="I794" t="str">
        <f>VLOOKUP($B794,'AREA DEFINITIONS, 1929-1975'!$A$2:$E$42,4,FALSE)</f>
        <v>Yakutat</v>
      </c>
      <c r="J794" t="str">
        <f>VLOOKUP($B794,'AREA DEFINITIONS, 1929-1975'!$A$2:$E$42,5,FALSE)</f>
        <v>3A</v>
      </c>
      <c r="K794">
        <f>VLOOKUP($B794,'AREA DEFINITIONS, 1929-1975'!$A$2:$F$42,6,FALSE)</f>
        <v>0</v>
      </c>
      <c r="L794">
        <f t="shared" si="36"/>
        <v>806.6450000000001</v>
      </c>
    </row>
    <row r="795" spans="1:12" x14ac:dyDescent="0.3">
      <c r="A795">
        <f t="shared" si="34"/>
        <v>1948</v>
      </c>
      <c r="B795">
        <f t="shared" si="35"/>
        <v>21</v>
      </c>
      <c r="C795">
        <v>538</v>
      </c>
      <c r="G795" t="str">
        <f>VLOOKUP($B795,'AREA DEFINITIONS, 1929-1975'!$A$2:$E$42,2,FALSE)</f>
        <v>3A</v>
      </c>
      <c r="H795" t="str">
        <f>VLOOKUP($B795,'AREA DEFINITIONS, 1929-1975'!$A$2:$E$42,3,FALSE)</f>
        <v>Yakutat</v>
      </c>
      <c r="I795" t="str">
        <f>VLOOKUP($B795,'AREA DEFINITIONS, 1929-1975'!$A$2:$E$42,4,FALSE)</f>
        <v>Yakutat</v>
      </c>
      <c r="J795" t="str">
        <f>VLOOKUP($B795,'AREA DEFINITIONS, 1929-1975'!$A$2:$E$42,5,FALSE)</f>
        <v>3A</v>
      </c>
      <c r="K795">
        <f>VLOOKUP($B795,'AREA DEFINITIONS, 1929-1975'!$A$2:$F$42,6,FALSE)</f>
        <v>0</v>
      </c>
      <c r="L795">
        <f t="shared" si="36"/>
        <v>357.77000000000004</v>
      </c>
    </row>
    <row r="796" spans="1:12" x14ac:dyDescent="0.3">
      <c r="A796">
        <f t="shared" si="34"/>
        <v>1948</v>
      </c>
      <c r="B796">
        <f t="shared" si="35"/>
        <v>22</v>
      </c>
      <c r="C796">
        <v>632</v>
      </c>
      <c r="G796" t="str">
        <f>VLOOKUP($B796,'AREA DEFINITIONS, 1929-1975'!$A$2:$E$42,2,FALSE)</f>
        <v>3A</v>
      </c>
      <c r="H796" t="str">
        <f>VLOOKUP($B796,'AREA DEFINITIONS, 1929-1975'!$A$2:$E$42,3,FALSE)</f>
        <v>Yakutat</v>
      </c>
      <c r="I796" t="str">
        <f>VLOOKUP($B796,'AREA DEFINITIONS, 1929-1975'!$A$2:$E$42,4,FALSE)</f>
        <v>Yakutat</v>
      </c>
      <c r="J796" t="str">
        <f>VLOOKUP($B796,'AREA DEFINITIONS, 1929-1975'!$A$2:$E$42,5,FALSE)</f>
        <v>3A</v>
      </c>
      <c r="K796">
        <f>VLOOKUP($B796,'AREA DEFINITIONS, 1929-1975'!$A$2:$F$42,6,FALSE)</f>
        <v>0</v>
      </c>
      <c r="L796">
        <f t="shared" si="36"/>
        <v>420.28000000000009</v>
      </c>
    </row>
    <row r="797" spans="1:12" x14ac:dyDescent="0.3">
      <c r="A797">
        <f t="shared" si="34"/>
        <v>1948</v>
      </c>
      <c r="B797">
        <f t="shared" si="35"/>
        <v>23</v>
      </c>
      <c r="C797">
        <v>902</v>
      </c>
      <c r="G797" t="str">
        <f>VLOOKUP($B797,'AREA DEFINITIONS, 1929-1975'!$A$2:$E$42,2,FALSE)</f>
        <v>3A</v>
      </c>
      <c r="H797" t="str">
        <f>VLOOKUP($B797,'AREA DEFINITIONS, 1929-1975'!$A$2:$E$42,3,FALSE)</f>
        <v>Yakutat</v>
      </c>
      <c r="I797" t="str">
        <f>VLOOKUP($B797,'AREA DEFINITIONS, 1929-1975'!$A$2:$E$42,4,FALSE)</f>
        <v>Yakutat</v>
      </c>
      <c r="J797" t="str">
        <f>VLOOKUP($B797,'AREA DEFINITIONS, 1929-1975'!$A$2:$E$42,5,FALSE)</f>
        <v>3A</v>
      </c>
      <c r="K797" t="str">
        <f>VLOOKUP($B797,'AREA DEFINITIONS, 1929-1975'!$A$2:$F$42,6,FALSE)</f>
        <v>POW</v>
      </c>
      <c r="L797">
        <f t="shared" si="36"/>
        <v>599.83000000000004</v>
      </c>
    </row>
    <row r="798" spans="1:12" x14ac:dyDescent="0.3">
      <c r="A798">
        <f t="shared" si="34"/>
        <v>1948</v>
      </c>
      <c r="B798">
        <f t="shared" si="35"/>
        <v>24</v>
      </c>
      <c r="C798">
        <v>1520</v>
      </c>
      <c r="G798" t="str">
        <f>VLOOKUP($B798,'AREA DEFINITIONS, 1929-1975'!$A$2:$E$42,2,FALSE)</f>
        <v>3A</v>
      </c>
      <c r="H798" t="str">
        <f>VLOOKUP($B798,'AREA DEFINITIONS, 1929-1975'!$A$2:$E$42,3,FALSE)</f>
        <v>Kodiak</v>
      </c>
      <c r="I798" t="str">
        <f>VLOOKUP($B798,'AREA DEFINITIONS, 1929-1975'!$A$2:$E$42,4,FALSE)</f>
        <v>Kodiak</v>
      </c>
      <c r="J798" t="str">
        <f>VLOOKUP($B798,'AREA DEFINITIONS, 1929-1975'!$A$2:$E$42,5,FALSE)</f>
        <v>3A</v>
      </c>
      <c r="K798" t="str">
        <f>VLOOKUP($B798,'AREA DEFINITIONS, 1929-1975'!$A$2:$F$42,6,FALSE)</f>
        <v>POW</v>
      </c>
      <c r="L798">
        <f t="shared" si="36"/>
        <v>1010.8000000000002</v>
      </c>
    </row>
    <row r="799" spans="1:12" x14ac:dyDescent="0.3">
      <c r="A799">
        <f t="shared" si="34"/>
        <v>1948</v>
      </c>
      <c r="B799">
        <f t="shared" si="35"/>
        <v>25</v>
      </c>
      <c r="C799">
        <v>4049</v>
      </c>
      <c r="G799" t="str">
        <f>VLOOKUP($B799,'AREA DEFINITIONS, 1929-1975'!$A$2:$E$42,2,FALSE)</f>
        <v>3A</v>
      </c>
      <c r="H799" t="str">
        <f>VLOOKUP($B799,'AREA DEFINITIONS, 1929-1975'!$A$2:$E$42,3,FALSE)</f>
        <v>Kodiak</v>
      </c>
      <c r="I799" t="str">
        <f>VLOOKUP($B799,'AREA DEFINITIONS, 1929-1975'!$A$2:$E$42,4,FALSE)</f>
        <v>Kodiak</v>
      </c>
      <c r="J799" t="str">
        <f>VLOOKUP($B799,'AREA DEFINITIONS, 1929-1975'!$A$2:$E$42,5,FALSE)</f>
        <v>3A</v>
      </c>
      <c r="K799">
        <f>VLOOKUP($B799,'AREA DEFINITIONS, 1929-1975'!$A$2:$F$42,6,FALSE)</f>
        <v>0</v>
      </c>
      <c r="L799">
        <f t="shared" si="36"/>
        <v>2692.585</v>
      </c>
    </row>
    <row r="800" spans="1:12" x14ac:dyDescent="0.3">
      <c r="A800">
        <f t="shared" si="34"/>
        <v>1948</v>
      </c>
      <c r="B800">
        <f t="shared" si="35"/>
        <v>26</v>
      </c>
      <c r="C800">
        <v>4459</v>
      </c>
      <c r="G800" t="str">
        <f>VLOOKUP($B800,'AREA DEFINITIONS, 1929-1975'!$A$2:$E$42,2,FALSE)</f>
        <v>3A</v>
      </c>
      <c r="H800" t="str">
        <f>VLOOKUP($B800,'AREA DEFINITIONS, 1929-1975'!$A$2:$E$42,3,FALSE)</f>
        <v>Kodiak</v>
      </c>
      <c r="I800" t="str">
        <f>VLOOKUP($B800,'AREA DEFINITIONS, 1929-1975'!$A$2:$E$42,4,FALSE)</f>
        <v>Kodiak</v>
      </c>
      <c r="J800" t="str">
        <f>VLOOKUP($B800,'AREA DEFINITIONS, 1929-1975'!$A$2:$E$42,5,FALSE)</f>
        <v>3A</v>
      </c>
      <c r="K800">
        <f>VLOOKUP($B800,'AREA DEFINITIONS, 1929-1975'!$A$2:$F$42,6,FALSE)</f>
        <v>0</v>
      </c>
      <c r="L800">
        <f t="shared" si="36"/>
        <v>2965.2350000000001</v>
      </c>
    </row>
    <row r="801" spans="1:12" x14ac:dyDescent="0.3">
      <c r="A801">
        <f t="shared" si="34"/>
        <v>1948</v>
      </c>
      <c r="B801">
        <f t="shared" si="35"/>
        <v>27</v>
      </c>
      <c r="C801">
        <v>2056</v>
      </c>
      <c r="G801" t="str">
        <f>VLOOKUP($B801,'AREA DEFINITIONS, 1929-1975'!$A$2:$E$42,2,FALSE)</f>
        <v>3A</v>
      </c>
      <c r="H801" t="str">
        <f>VLOOKUP($B801,'AREA DEFINITIONS, 1929-1975'!$A$2:$E$42,3,FALSE)</f>
        <v>Kodiak</v>
      </c>
      <c r="I801" t="str">
        <f>VLOOKUP($B801,'AREA DEFINITIONS, 1929-1975'!$A$2:$E$42,4,FALSE)</f>
        <v>Kodiak</v>
      </c>
      <c r="J801" t="str">
        <f>VLOOKUP($B801,'AREA DEFINITIONS, 1929-1975'!$A$2:$E$42,5,FALSE)</f>
        <v>3A</v>
      </c>
      <c r="K801">
        <f>VLOOKUP($B801,'AREA DEFINITIONS, 1929-1975'!$A$2:$F$42,6,FALSE)</f>
        <v>0</v>
      </c>
      <c r="L801">
        <f t="shared" si="36"/>
        <v>1367.24</v>
      </c>
    </row>
    <row r="802" spans="1:12" x14ac:dyDescent="0.3">
      <c r="A802">
        <f t="shared" si="34"/>
        <v>1948</v>
      </c>
      <c r="B802">
        <f t="shared" si="35"/>
        <v>28</v>
      </c>
      <c r="C802">
        <v>2763</v>
      </c>
      <c r="G802" t="str">
        <f>VLOOKUP($B802,'AREA DEFINITIONS, 1929-1975'!$A$2:$E$42,2,FALSE)</f>
        <v>3A</v>
      </c>
      <c r="H802" t="str">
        <f>VLOOKUP($B802,'AREA DEFINITIONS, 1929-1975'!$A$2:$E$42,3,FALSE)</f>
        <v>Kodiak</v>
      </c>
      <c r="I802" t="str">
        <f>VLOOKUP($B802,'AREA DEFINITIONS, 1929-1975'!$A$2:$E$42,4,FALSE)</f>
        <v>Kodiak</v>
      </c>
      <c r="J802" t="str">
        <f>VLOOKUP($B802,'AREA DEFINITIONS, 1929-1975'!$A$2:$E$42,5,FALSE)</f>
        <v>3A</v>
      </c>
      <c r="K802">
        <f>VLOOKUP($B802,'AREA DEFINITIONS, 1929-1975'!$A$2:$F$42,6,FALSE)</f>
        <v>0</v>
      </c>
      <c r="L802">
        <f t="shared" si="36"/>
        <v>1837.3950000000002</v>
      </c>
    </row>
    <row r="803" spans="1:12" x14ac:dyDescent="0.3">
      <c r="A803">
        <f t="shared" si="34"/>
        <v>1948</v>
      </c>
      <c r="B803">
        <f t="shared" si="35"/>
        <v>29</v>
      </c>
      <c r="C803">
        <v>2244</v>
      </c>
      <c r="G803" t="str">
        <f>VLOOKUP($B803,'AREA DEFINITIONS, 1929-1975'!$A$2:$E$42,2,FALSE)</f>
        <v>3A</v>
      </c>
      <c r="H803" t="str">
        <f>VLOOKUP($B803,'AREA DEFINITIONS, 1929-1975'!$A$2:$E$42,3,FALSE)</f>
        <v>Chirikof</v>
      </c>
      <c r="I803" t="str">
        <f>VLOOKUP($B803,'AREA DEFINITIONS, 1929-1975'!$A$2:$E$42,4,FALSE)</f>
        <v>Chirikof</v>
      </c>
      <c r="J803" t="str">
        <f>VLOOKUP($B803,'AREA DEFINITIONS, 1929-1975'!$A$2:$E$42,5,FALSE)</f>
        <v>3A</v>
      </c>
      <c r="K803">
        <f>VLOOKUP($B803,'AREA DEFINITIONS, 1929-1975'!$A$2:$F$42,6,FALSE)</f>
        <v>0</v>
      </c>
      <c r="L803">
        <f t="shared" si="36"/>
        <v>1492.26</v>
      </c>
    </row>
    <row r="804" spans="1:12" x14ac:dyDescent="0.3">
      <c r="A804">
        <f t="shared" si="34"/>
        <v>1948</v>
      </c>
      <c r="B804">
        <f t="shared" si="35"/>
        <v>30</v>
      </c>
      <c r="C804">
        <v>2028</v>
      </c>
      <c r="G804" t="str">
        <f>VLOOKUP($B804,'AREA DEFINITIONS, 1929-1975'!$A$2:$E$42,2,FALSE)</f>
        <v>3A</v>
      </c>
      <c r="H804" t="str">
        <f>VLOOKUP($B804,'AREA DEFINITIONS, 1929-1975'!$A$2:$E$42,3,FALSE)</f>
        <v>Chirikof</v>
      </c>
      <c r="I804" t="str">
        <f>VLOOKUP($B804,'AREA DEFINITIONS, 1929-1975'!$A$2:$E$42,4,FALSE)</f>
        <v>Chirikof</v>
      </c>
      <c r="J804" t="str">
        <f>VLOOKUP($B804,'AREA DEFINITIONS, 1929-1975'!$A$2:$E$42,5,FALSE)</f>
        <v>3A</v>
      </c>
      <c r="K804">
        <f>VLOOKUP($B804,'AREA DEFINITIONS, 1929-1975'!$A$2:$F$42,6,FALSE)</f>
        <v>0</v>
      </c>
      <c r="L804">
        <f t="shared" si="36"/>
        <v>1348.6200000000003</v>
      </c>
    </row>
    <row r="805" spans="1:12" x14ac:dyDescent="0.3">
      <c r="A805">
        <f t="shared" si="34"/>
        <v>1948</v>
      </c>
      <c r="B805">
        <f t="shared" si="35"/>
        <v>31</v>
      </c>
      <c r="C805">
        <v>489</v>
      </c>
      <c r="G805" t="str">
        <f>VLOOKUP($B805,'AREA DEFINITIONS, 1929-1975'!$A$2:$E$42,2,FALSE)</f>
        <v>3A</v>
      </c>
      <c r="H805" t="str">
        <f>VLOOKUP($B805,'AREA DEFINITIONS, 1929-1975'!$A$2:$E$42,3,FALSE)</f>
        <v>Chirikof</v>
      </c>
      <c r="I805" t="str">
        <f>VLOOKUP($B805,'AREA DEFINITIONS, 1929-1975'!$A$2:$E$42,4,FALSE)</f>
        <v>Chirikof</v>
      </c>
      <c r="J805" t="str">
        <f>VLOOKUP($B805,'AREA DEFINITIONS, 1929-1975'!$A$2:$E$42,5,FALSE)</f>
        <v>3A</v>
      </c>
      <c r="K805">
        <f>VLOOKUP($B805,'AREA DEFINITIONS, 1929-1975'!$A$2:$F$42,6,FALSE)</f>
        <v>0</v>
      </c>
      <c r="L805">
        <f t="shared" si="36"/>
        <v>325.185</v>
      </c>
    </row>
    <row r="806" spans="1:12" x14ac:dyDescent="0.3">
      <c r="A806">
        <f t="shared" si="34"/>
        <v>1948</v>
      </c>
      <c r="B806">
        <f t="shared" si="35"/>
        <v>32</v>
      </c>
      <c r="C806">
        <v>2057</v>
      </c>
      <c r="G806" t="str">
        <f>VLOOKUP($B806,'AREA DEFINITIONS, 1929-1975'!$A$2:$E$42,2,FALSE)</f>
        <v>3B</v>
      </c>
      <c r="H806" t="str">
        <f>VLOOKUP($B806,'AREA DEFINITIONS, 1929-1975'!$A$2:$E$42,3,FALSE)</f>
        <v>Shumagin</v>
      </c>
      <c r="I806" t="str">
        <f>VLOOKUP($B806,'AREA DEFINITIONS, 1929-1975'!$A$2:$E$42,4,FALSE)</f>
        <v>Shumagin</v>
      </c>
      <c r="J806" t="str">
        <f>VLOOKUP($B806,'AREA DEFINITIONS, 1929-1975'!$A$2:$E$42,5,FALSE)</f>
        <v>3B</v>
      </c>
      <c r="K806">
        <f>VLOOKUP($B806,'AREA DEFINITIONS, 1929-1975'!$A$2:$F$42,6,FALSE)</f>
        <v>0</v>
      </c>
      <c r="L806">
        <f t="shared" si="36"/>
        <v>1367.905</v>
      </c>
    </row>
    <row r="807" spans="1:12" x14ac:dyDescent="0.3">
      <c r="A807">
        <f t="shared" si="34"/>
        <v>1948</v>
      </c>
      <c r="B807">
        <f t="shared" si="35"/>
        <v>33</v>
      </c>
      <c r="C807">
        <v>121</v>
      </c>
      <c r="G807" t="str">
        <f>VLOOKUP($B807,'AREA DEFINITIONS, 1929-1975'!$A$2:$E$42,2,FALSE)</f>
        <v>3B</v>
      </c>
      <c r="H807" t="str">
        <f>VLOOKUP($B807,'AREA DEFINITIONS, 1929-1975'!$A$2:$E$42,3,FALSE)</f>
        <v>Shumagin</v>
      </c>
      <c r="I807" t="str">
        <f>VLOOKUP($B807,'AREA DEFINITIONS, 1929-1975'!$A$2:$E$42,4,FALSE)</f>
        <v>Shumagin</v>
      </c>
      <c r="J807" t="str">
        <f>VLOOKUP($B807,'AREA DEFINITIONS, 1929-1975'!$A$2:$E$42,5,FALSE)</f>
        <v>3B</v>
      </c>
      <c r="K807">
        <f>VLOOKUP($B807,'AREA DEFINITIONS, 1929-1975'!$A$2:$F$42,6,FALSE)</f>
        <v>0</v>
      </c>
      <c r="L807">
        <f t="shared" si="36"/>
        <v>80.465000000000003</v>
      </c>
    </row>
    <row r="808" spans="1:12" x14ac:dyDescent="0.3">
      <c r="A808">
        <f t="shared" si="34"/>
        <v>1948</v>
      </c>
      <c r="B808">
        <f t="shared" si="35"/>
        <v>34</v>
      </c>
      <c r="C808">
        <v>561</v>
      </c>
      <c r="G808" t="str">
        <f>VLOOKUP($B808,'AREA DEFINITIONS, 1929-1975'!$A$2:$E$42,2,FALSE)</f>
        <v>3B</v>
      </c>
      <c r="H808" t="str">
        <f>VLOOKUP($B808,'AREA DEFINITIONS, 1929-1975'!$A$2:$E$42,3,FALSE)</f>
        <v>Shumagin</v>
      </c>
      <c r="I808" t="str">
        <f>VLOOKUP($B808,'AREA DEFINITIONS, 1929-1975'!$A$2:$E$42,4,FALSE)</f>
        <v>Shumagin</v>
      </c>
      <c r="J808" t="str">
        <f>VLOOKUP($B808,'AREA DEFINITIONS, 1929-1975'!$A$2:$E$42,5,FALSE)</f>
        <v>3B</v>
      </c>
      <c r="K808">
        <f>VLOOKUP($B808,'AREA DEFINITIONS, 1929-1975'!$A$2:$F$42,6,FALSE)</f>
        <v>0</v>
      </c>
      <c r="L808">
        <f t="shared" si="36"/>
        <v>373.065</v>
      </c>
    </row>
    <row r="809" spans="1:12" x14ac:dyDescent="0.3">
      <c r="A809">
        <f t="shared" si="34"/>
        <v>1948</v>
      </c>
      <c r="B809">
        <f t="shared" si="35"/>
        <v>35</v>
      </c>
      <c r="C809">
        <v>218</v>
      </c>
      <c r="G809" t="str">
        <f>VLOOKUP($B809,'AREA DEFINITIONS, 1929-1975'!$A$2:$E$42,2,FALSE)</f>
        <v>3B</v>
      </c>
      <c r="H809" t="str">
        <f>VLOOKUP($B809,'AREA DEFINITIONS, 1929-1975'!$A$2:$E$42,3,FALSE)</f>
        <v>Shumagin</v>
      </c>
      <c r="I809" t="str">
        <f>VLOOKUP($B809,'AREA DEFINITIONS, 1929-1975'!$A$2:$E$42,4,FALSE)</f>
        <v>Shumagin</v>
      </c>
      <c r="J809" t="str">
        <f>VLOOKUP($B809,'AREA DEFINITIONS, 1929-1975'!$A$2:$E$42,5,FALSE)</f>
        <v>3B</v>
      </c>
      <c r="K809">
        <f>VLOOKUP($B809,'AREA DEFINITIONS, 1929-1975'!$A$2:$F$42,6,FALSE)</f>
        <v>0</v>
      </c>
      <c r="L809">
        <f t="shared" si="36"/>
        <v>144.97</v>
      </c>
    </row>
    <row r="810" spans="1:12" x14ac:dyDescent="0.3">
      <c r="A810">
        <f t="shared" si="34"/>
        <v>1948</v>
      </c>
      <c r="B810">
        <f t="shared" si="35"/>
        <v>36</v>
      </c>
      <c r="C810">
        <v>86</v>
      </c>
      <c r="G810" t="str">
        <f>VLOOKUP($B810,'AREA DEFINITIONS, 1929-1975'!$A$2:$E$42,2,FALSE)</f>
        <v>3B</v>
      </c>
      <c r="H810" t="str">
        <f>VLOOKUP($B810,'AREA DEFINITIONS, 1929-1975'!$A$2:$E$42,3,FALSE)</f>
        <v>Shumagin</v>
      </c>
      <c r="I810" t="str">
        <f>VLOOKUP($B810,'AREA DEFINITIONS, 1929-1975'!$A$2:$E$42,4,FALSE)</f>
        <v>Shumagin</v>
      </c>
      <c r="J810" t="str">
        <f>VLOOKUP($B810,'AREA DEFINITIONS, 1929-1975'!$A$2:$E$42,5,FALSE)</f>
        <v>3B</v>
      </c>
      <c r="K810">
        <f>VLOOKUP($B810,'AREA DEFINITIONS, 1929-1975'!$A$2:$F$42,6,FALSE)</f>
        <v>0</v>
      </c>
      <c r="L810">
        <f t="shared" si="36"/>
        <v>57.190000000000012</v>
      </c>
    </row>
    <row r="811" spans="1:12" x14ac:dyDescent="0.3">
      <c r="A811">
        <f t="shared" si="34"/>
        <v>1948</v>
      </c>
      <c r="B811">
        <f t="shared" si="35"/>
        <v>37</v>
      </c>
      <c r="G811" t="str">
        <f>VLOOKUP($B811,'AREA DEFINITIONS, 1929-1975'!$A$2:$E$42,2,FALSE)</f>
        <v>3B</v>
      </c>
      <c r="H811" t="str">
        <f>VLOOKUP($B811,'AREA DEFINITIONS, 1929-1975'!$A$2:$E$42,3,FALSE)</f>
        <v>Shumagin</v>
      </c>
      <c r="I811" t="str">
        <f>VLOOKUP($B811,'AREA DEFINITIONS, 1929-1975'!$A$2:$E$42,4,FALSE)</f>
        <v>Shumagin</v>
      </c>
      <c r="J811" t="str">
        <f>VLOOKUP($B811,'AREA DEFINITIONS, 1929-1975'!$A$2:$E$42,5,FALSE)</f>
        <v>3B</v>
      </c>
      <c r="K811">
        <f>VLOOKUP($B811,'AREA DEFINITIONS, 1929-1975'!$A$2:$F$42,6,FALSE)</f>
        <v>0</v>
      </c>
      <c r="L811">
        <f t="shared" si="36"/>
        <v>0</v>
      </c>
    </row>
    <row r="812" spans="1:12" x14ac:dyDescent="0.3">
      <c r="A812">
        <f t="shared" si="34"/>
        <v>1948</v>
      </c>
      <c r="B812">
        <f t="shared" si="35"/>
        <v>38</v>
      </c>
      <c r="G812" t="str">
        <f>VLOOKUP($B812,'AREA DEFINITIONS, 1929-1975'!$A$2:$E$42,2,FALSE)</f>
        <v>3B</v>
      </c>
      <c r="H812" t="str">
        <f>VLOOKUP($B812,'AREA DEFINITIONS, 1929-1975'!$A$2:$E$42,3,FALSE)</f>
        <v>Shumagin</v>
      </c>
      <c r="I812" t="str">
        <f>VLOOKUP($B812,'AREA DEFINITIONS, 1929-1975'!$A$2:$E$42,4,FALSE)</f>
        <v>Shumagin</v>
      </c>
      <c r="J812" t="str">
        <f>VLOOKUP($B812,'AREA DEFINITIONS, 1929-1975'!$A$2:$E$42,5,FALSE)</f>
        <v>3B</v>
      </c>
      <c r="K812">
        <f>VLOOKUP($B812,'AREA DEFINITIONS, 1929-1975'!$A$2:$F$42,6,FALSE)</f>
        <v>0</v>
      </c>
      <c r="L812">
        <f t="shared" si="36"/>
        <v>0</v>
      </c>
    </row>
    <row r="813" spans="1:12" x14ac:dyDescent="0.3">
      <c r="A813">
        <f t="shared" ref="A813:A876" si="37">A772+1</f>
        <v>1948</v>
      </c>
      <c r="B813">
        <f t="shared" ref="B813:B876" si="38">B772</f>
        <v>39</v>
      </c>
      <c r="G813" t="str">
        <f>VLOOKUP($B813,'AREA DEFINITIONS, 1929-1975'!$A$2:$E$42,2,FALSE)</f>
        <v>3B</v>
      </c>
      <c r="H813" t="str">
        <f>VLOOKUP($B813,'AREA DEFINITIONS, 1929-1975'!$A$2:$E$42,3,FALSE)</f>
        <v>Aleutian</v>
      </c>
      <c r="I813" t="str">
        <f>VLOOKUP($B813,'AREA DEFINITIONS, 1929-1975'!$A$2:$E$42,4,FALSE)</f>
        <v>Aleutian</v>
      </c>
      <c r="J813" t="str">
        <f>VLOOKUP($B813,'AREA DEFINITIONS, 1929-1975'!$A$2:$E$42,5,FALSE)</f>
        <v>3B</v>
      </c>
      <c r="K813">
        <f>VLOOKUP($B813,'AREA DEFINITIONS, 1929-1975'!$A$2:$F$42,6,FALSE)</f>
        <v>0</v>
      </c>
      <c r="L813">
        <f t="shared" si="36"/>
        <v>0</v>
      </c>
    </row>
    <row r="814" spans="1:12" x14ac:dyDescent="0.3">
      <c r="A814">
        <f t="shared" si="37"/>
        <v>1948</v>
      </c>
      <c r="B814">
        <f t="shared" si="38"/>
        <v>40</v>
      </c>
      <c r="G814" t="str">
        <f>VLOOKUP($B814,'AREA DEFINITIONS, 1929-1975'!$A$2:$E$42,2,FALSE)</f>
        <v>3B</v>
      </c>
      <c r="H814" t="str">
        <f>VLOOKUP($B814,'AREA DEFINITIONS, 1929-1975'!$A$2:$E$42,3,FALSE)</f>
        <v>Aleutian</v>
      </c>
      <c r="I814" t="str">
        <f>VLOOKUP($B814,'AREA DEFINITIONS, 1929-1975'!$A$2:$E$42,4,FALSE)</f>
        <v>Aleutian</v>
      </c>
      <c r="J814" t="str">
        <f>VLOOKUP($B814,'AREA DEFINITIONS, 1929-1975'!$A$2:$E$42,5,FALSE)</f>
        <v>3B</v>
      </c>
      <c r="K814">
        <f>VLOOKUP($B814,'AREA DEFINITIONS, 1929-1975'!$A$2:$F$42,6,FALSE)</f>
        <v>0</v>
      </c>
      <c r="L814">
        <f t="shared" si="36"/>
        <v>0</v>
      </c>
    </row>
    <row r="815" spans="1:12" x14ac:dyDescent="0.3">
      <c r="A815">
        <f t="shared" si="37"/>
        <v>1948</v>
      </c>
      <c r="B815">
        <f t="shared" si="38"/>
        <v>41</v>
      </c>
      <c r="G815" t="str">
        <f>VLOOKUP($B815,'AREA DEFINITIONS, 1929-1975'!$A$2:$E$42,2,FALSE)</f>
        <v>3B</v>
      </c>
      <c r="H815" t="str">
        <f>VLOOKUP($B815,'AREA DEFINITIONS, 1929-1975'!$A$2:$E$42,3,FALSE)</f>
        <v>Aleutian</v>
      </c>
      <c r="I815" t="str">
        <f>VLOOKUP($B815,'AREA DEFINITIONS, 1929-1975'!$A$2:$E$42,4,FALSE)</f>
        <v>Aleutian</v>
      </c>
      <c r="J815" t="str">
        <f>VLOOKUP($B815,'AREA DEFINITIONS, 1929-1975'!$A$2:$E$42,5,FALSE)</f>
        <v>3B</v>
      </c>
      <c r="K815">
        <f>VLOOKUP($B815,'AREA DEFINITIONS, 1929-1975'!$A$2:$F$42,6,FALSE)</f>
        <v>0</v>
      </c>
      <c r="L815">
        <f t="shared" si="36"/>
        <v>0</v>
      </c>
    </row>
    <row r="816" spans="1:12" x14ac:dyDescent="0.3">
      <c r="A816">
        <f t="shared" si="37"/>
        <v>1948</v>
      </c>
      <c r="B816" t="str">
        <f t="shared" si="38"/>
        <v>42+</v>
      </c>
      <c r="G816" t="str">
        <f>VLOOKUP($B816,'AREA DEFINITIONS, 1929-1975'!$A$2:$E$42,2,FALSE)</f>
        <v>3C</v>
      </c>
      <c r="H816" t="str">
        <f>VLOOKUP($B816,'AREA DEFINITIONS, 1929-1975'!$A$2:$E$42,3,FALSE)</f>
        <v>Aleutian</v>
      </c>
      <c r="I816" t="str">
        <f>VLOOKUP($B816,'AREA DEFINITIONS, 1929-1975'!$A$2:$E$42,4,FALSE)</f>
        <v>Aleutian</v>
      </c>
      <c r="J816" t="str">
        <f>VLOOKUP($B816,'AREA DEFINITIONS, 1929-1975'!$A$2:$E$42,5,FALSE)</f>
        <v>3C</v>
      </c>
      <c r="K816">
        <f>VLOOKUP($B816,'AREA DEFINITIONS, 1929-1975'!$A$2:$F$42,6,FALSE)</f>
        <v>0</v>
      </c>
      <c r="L816">
        <f t="shared" si="36"/>
        <v>0</v>
      </c>
    </row>
    <row r="817" spans="1:12" x14ac:dyDescent="0.3">
      <c r="A817">
        <f t="shared" si="37"/>
        <v>1948</v>
      </c>
      <c r="B817" t="str">
        <f t="shared" si="38"/>
        <v>4A</v>
      </c>
      <c r="G817">
        <f>VLOOKUP($B817,'AREA DEFINITIONS, 1929-1975'!$A$2:$E$42,2,FALSE)</f>
        <v>4</v>
      </c>
      <c r="H817" t="str">
        <f>VLOOKUP($B817,'AREA DEFINITIONS, 1929-1975'!$A$2:$E$42,3,FALSE)</f>
        <v>Bering Sea</v>
      </c>
      <c r="I817" t="str">
        <f>VLOOKUP($B817,'AREA DEFINITIONS, 1929-1975'!$A$2:$E$42,4,FALSE)</f>
        <v>Bering Sea</v>
      </c>
      <c r="J817">
        <f>VLOOKUP($B817,'AREA DEFINITIONS, 1929-1975'!$A$2:$E$42,5,FALSE)</f>
        <v>4</v>
      </c>
      <c r="K817">
        <f>VLOOKUP($B817,'AREA DEFINITIONS, 1929-1975'!$A$2:$F$42,6,FALSE)</f>
        <v>0</v>
      </c>
      <c r="L817">
        <f t="shared" si="36"/>
        <v>0</v>
      </c>
    </row>
    <row r="818" spans="1:12" x14ac:dyDescent="0.3">
      <c r="A818">
        <f t="shared" si="37"/>
        <v>1948</v>
      </c>
      <c r="B818" t="str">
        <f t="shared" si="38"/>
        <v>4B</v>
      </c>
      <c r="G818">
        <f>VLOOKUP($B818,'AREA DEFINITIONS, 1929-1975'!$A$2:$E$42,2,FALSE)</f>
        <v>4</v>
      </c>
      <c r="H818" t="str">
        <f>VLOOKUP($B818,'AREA DEFINITIONS, 1929-1975'!$A$2:$E$42,3,FALSE)</f>
        <v>Bering Sea</v>
      </c>
      <c r="I818" t="str">
        <f>VLOOKUP($B818,'AREA DEFINITIONS, 1929-1975'!$A$2:$E$42,4,FALSE)</f>
        <v>Bering Sea</v>
      </c>
      <c r="J818">
        <f>VLOOKUP($B818,'AREA DEFINITIONS, 1929-1975'!$A$2:$E$42,5,FALSE)</f>
        <v>4</v>
      </c>
      <c r="K818">
        <f>VLOOKUP($B818,'AREA DEFINITIONS, 1929-1975'!$A$2:$F$42,6,FALSE)</f>
        <v>0</v>
      </c>
      <c r="L818">
        <f t="shared" si="36"/>
        <v>0</v>
      </c>
    </row>
    <row r="819" spans="1:12" x14ac:dyDescent="0.3">
      <c r="A819">
        <f t="shared" si="37"/>
        <v>1948</v>
      </c>
      <c r="B819" t="str">
        <f t="shared" si="38"/>
        <v>4C</v>
      </c>
      <c r="G819">
        <f>VLOOKUP($B819,'AREA DEFINITIONS, 1929-1975'!$A$2:$E$42,2,FALSE)</f>
        <v>4</v>
      </c>
      <c r="H819" t="str">
        <f>VLOOKUP($B819,'AREA DEFINITIONS, 1929-1975'!$A$2:$E$42,3,FALSE)</f>
        <v>Bering Sea</v>
      </c>
      <c r="I819" t="str">
        <f>VLOOKUP($B819,'AREA DEFINITIONS, 1929-1975'!$A$2:$E$42,4,FALSE)</f>
        <v>Bering Sea</v>
      </c>
      <c r="J819">
        <f>VLOOKUP($B819,'AREA DEFINITIONS, 1929-1975'!$A$2:$E$42,5,FALSE)</f>
        <v>4</v>
      </c>
      <c r="K819">
        <f>VLOOKUP($B819,'AREA DEFINITIONS, 1929-1975'!$A$2:$F$42,6,FALSE)</f>
        <v>0</v>
      </c>
      <c r="L819">
        <f t="shared" si="36"/>
        <v>0</v>
      </c>
    </row>
    <row r="820" spans="1:12" x14ac:dyDescent="0.3">
      <c r="A820">
        <f t="shared" si="37"/>
        <v>1948</v>
      </c>
      <c r="B820" t="str">
        <f t="shared" si="38"/>
        <v>4DE</v>
      </c>
      <c r="G820">
        <f>VLOOKUP($B820,'AREA DEFINITIONS, 1929-1975'!$A$2:$E$42,2,FALSE)</f>
        <v>4</v>
      </c>
      <c r="H820" t="str">
        <f>VLOOKUP($B820,'AREA DEFINITIONS, 1929-1975'!$A$2:$E$42,3,FALSE)</f>
        <v>Bering Sea</v>
      </c>
      <c r="I820" t="str">
        <f>VLOOKUP($B820,'AREA DEFINITIONS, 1929-1975'!$A$2:$E$42,4,FALSE)</f>
        <v>Bering Sea</v>
      </c>
      <c r="J820">
        <f>VLOOKUP($B820,'AREA DEFINITIONS, 1929-1975'!$A$2:$E$42,5,FALSE)</f>
        <v>4</v>
      </c>
      <c r="K820">
        <f>VLOOKUP($B820,'AREA DEFINITIONS, 1929-1975'!$A$2:$F$42,6,FALSE)</f>
        <v>0</v>
      </c>
      <c r="L820">
        <f t="shared" si="36"/>
        <v>0</v>
      </c>
    </row>
    <row r="821" spans="1:12" x14ac:dyDescent="0.3">
      <c r="A821">
        <f t="shared" si="37"/>
        <v>1948</v>
      </c>
      <c r="B821" t="str">
        <f t="shared" si="38"/>
        <v>4DW</v>
      </c>
      <c r="G821">
        <f>VLOOKUP($B821,'AREA DEFINITIONS, 1929-1975'!$A$2:$E$42,2,FALSE)</f>
        <v>4</v>
      </c>
      <c r="H821" t="str">
        <f>VLOOKUP($B821,'AREA DEFINITIONS, 1929-1975'!$A$2:$E$42,3,FALSE)</f>
        <v>Bering Sea</v>
      </c>
      <c r="I821" t="str">
        <f>VLOOKUP($B821,'AREA DEFINITIONS, 1929-1975'!$A$2:$E$42,4,FALSE)</f>
        <v>Bering Sea</v>
      </c>
      <c r="J821">
        <f>VLOOKUP($B821,'AREA DEFINITIONS, 1929-1975'!$A$2:$E$42,5,FALSE)</f>
        <v>4</v>
      </c>
      <c r="K821">
        <f>VLOOKUP($B821,'AREA DEFINITIONS, 1929-1975'!$A$2:$F$42,6,FALSE)</f>
        <v>0</v>
      </c>
      <c r="L821">
        <f t="shared" si="36"/>
        <v>0</v>
      </c>
    </row>
    <row r="822" spans="1:12" x14ac:dyDescent="0.3">
      <c r="A822">
        <f t="shared" si="37"/>
        <v>1948</v>
      </c>
      <c r="B822" t="str">
        <f t="shared" si="38"/>
        <v>4E</v>
      </c>
      <c r="G822">
        <f>VLOOKUP($B822,'AREA DEFINITIONS, 1929-1975'!$A$2:$E$42,2,FALSE)</f>
        <v>4</v>
      </c>
      <c r="H822" t="str">
        <f>VLOOKUP($B822,'AREA DEFINITIONS, 1929-1975'!$A$2:$E$42,3,FALSE)</f>
        <v>Bering Sea</v>
      </c>
      <c r="I822" t="str">
        <f>VLOOKUP($B822,'AREA DEFINITIONS, 1929-1975'!$A$2:$E$42,4,FALSE)</f>
        <v>Bering Sea</v>
      </c>
      <c r="J822">
        <f>VLOOKUP($B822,'AREA DEFINITIONS, 1929-1975'!$A$2:$E$42,5,FALSE)</f>
        <v>4</v>
      </c>
      <c r="K822">
        <f>VLOOKUP($B822,'AREA DEFINITIONS, 1929-1975'!$A$2:$F$42,6,FALSE)</f>
        <v>0</v>
      </c>
      <c r="L822">
        <f t="shared" si="36"/>
        <v>0</v>
      </c>
    </row>
    <row r="823" spans="1:12" x14ac:dyDescent="0.3">
      <c r="A823">
        <f t="shared" si="37"/>
        <v>1949</v>
      </c>
      <c r="B823" t="str">
        <f t="shared" si="38"/>
        <v>14-O</v>
      </c>
      <c r="C823">
        <v>654</v>
      </c>
      <c r="G823">
        <f>VLOOKUP($B823,'AREA DEFINITIONS, 1929-1975'!$A$2:$E$42,2,FALSE)</f>
        <v>2</v>
      </c>
      <c r="H823" t="str">
        <f>VLOOKUP($B823,'AREA DEFINITIONS, 1929-1975'!$A$2:$E$42,3,FALSE)</f>
        <v>SE Alaska</v>
      </c>
      <c r="I823" t="str">
        <f>VLOOKUP($B823,'AREA DEFINITIONS, 1929-1975'!$A$2:$E$42,4,FALSE)</f>
        <v>SE-O</v>
      </c>
      <c r="J823" t="str">
        <f>VLOOKUP($B823,'AREA DEFINITIONS, 1929-1975'!$A$2:$E$42,5,FALSE)</f>
        <v>2C</v>
      </c>
      <c r="K823">
        <f>VLOOKUP($B823,'AREA DEFINITIONS, 1929-1975'!$A$2:$F$42,6,FALSE)</f>
        <v>0</v>
      </c>
      <c r="L823">
        <f t="shared" si="36"/>
        <v>434.91</v>
      </c>
    </row>
    <row r="824" spans="1:12" x14ac:dyDescent="0.3">
      <c r="A824">
        <f t="shared" si="37"/>
        <v>1949</v>
      </c>
      <c r="B824" t="str">
        <f t="shared" si="38"/>
        <v>14-I</v>
      </c>
      <c r="C824">
        <v>565</v>
      </c>
      <c r="G824">
        <f>VLOOKUP($B824,'AREA DEFINITIONS, 1929-1975'!$A$2:$E$42,2,FALSE)</f>
        <v>2</v>
      </c>
      <c r="H824" t="str">
        <f>VLOOKUP($B824,'AREA DEFINITIONS, 1929-1975'!$A$2:$E$42,3,FALSE)</f>
        <v>SE Alaska</v>
      </c>
      <c r="I824" t="str">
        <f>VLOOKUP($B824,'AREA DEFINITIONS, 1929-1975'!$A$2:$E$42,4,FALSE)</f>
        <v>SE-I</v>
      </c>
      <c r="J824" t="str">
        <f>VLOOKUP($B824,'AREA DEFINITIONS, 1929-1975'!$A$2:$E$42,5,FALSE)</f>
        <v>2C</v>
      </c>
      <c r="K824">
        <f>VLOOKUP($B824,'AREA DEFINITIONS, 1929-1975'!$A$2:$F$42,6,FALSE)</f>
        <v>0</v>
      </c>
      <c r="L824">
        <f t="shared" si="36"/>
        <v>375.72500000000002</v>
      </c>
    </row>
    <row r="825" spans="1:12" x14ac:dyDescent="0.3">
      <c r="A825">
        <f t="shared" si="37"/>
        <v>1949</v>
      </c>
      <c r="B825" t="str">
        <f t="shared" si="38"/>
        <v>15-O</v>
      </c>
      <c r="C825">
        <v>1854</v>
      </c>
      <c r="G825">
        <f>VLOOKUP($B825,'AREA DEFINITIONS, 1929-1975'!$A$2:$E$42,2,FALSE)</f>
        <v>2</v>
      </c>
      <c r="H825" t="str">
        <f>VLOOKUP($B825,'AREA DEFINITIONS, 1929-1975'!$A$2:$E$42,3,FALSE)</f>
        <v>SE Alaska</v>
      </c>
      <c r="I825" t="str">
        <f>VLOOKUP($B825,'AREA DEFINITIONS, 1929-1975'!$A$2:$E$42,4,FALSE)</f>
        <v>SE-O</v>
      </c>
      <c r="J825" t="str">
        <f>VLOOKUP($B825,'AREA DEFINITIONS, 1929-1975'!$A$2:$E$42,5,FALSE)</f>
        <v>2C</v>
      </c>
      <c r="K825">
        <f>VLOOKUP($B825,'AREA DEFINITIONS, 1929-1975'!$A$2:$F$42,6,FALSE)</f>
        <v>0</v>
      </c>
      <c r="L825">
        <f t="shared" si="36"/>
        <v>1232.9100000000001</v>
      </c>
    </row>
    <row r="826" spans="1:12" x14ac:dyDescent="0.3">
      <c r="A826">
        <f t="shared" si="37"/>
        <v>1949</v>
      </c>
      <c r="B826" t="str">
        <f t="shared" si="38"/>
        <v>15-I</v>
      </c>
      <c r="C826">
        <v>410</v>
      </c>
      <c r="G826">
        <f>VLOOKUP($B826,'AREA DEFINITIONS, 1929-1975'!$A$2:$E$42,2,FALSE)</f>
        <v>2</v>
      </c>
      <c r="H826" t="str">
        <f>VLOOKUP($B826,'AREA DEFINITIONS, 1929-1975'!$A$2:$E$42,3,FALSE)</f>
        <v>SE Alaska</v>
      </c>
      <c r="I826" t="str">
        <f>VLOOKUP($B826,'AREA DEFINITIONS, 1929-1975'!$A$2:$E$42,4,FALSE)</f>
        <v>SE-I</v>
      </c>
      <c r="J826" t="str">
        <f>VLOOKUP($B826,'AREA DEFINITIONS, 1929-1975'!$A$2:$E$42,5,FALSE)</f>
        <v>2C</v>
      </c>
      <c r="K826">
        <f>VLOOKUP($B826,'AREA DEFINITIONS, 1929-1975'!$A$2:$F$42,6,FALSE)</f>
        <v>0</v>
      </c>
      <c r="L826">
        <f t="shared" si="36"/>
        <v>272.65000000000009</v>
      </c>
    </row>
    <row r="827" spans="1:12" x14ac:dyDescent="0.3">
      <c r="A827">
        <f t="shared" si="37"/>
        <v>1949</v>
      </c>
      <c r="B827" t="str">
        <f t="shared" si="38"/>
        <v>16-O</v>
      </c>
      <c r="C827">
        <v>1085</v>
      </c>
      <c r="G827">
        <f>VLOOKUP($B827,'AREA DEFINITIONS, 1929-1975'!$A$2:$E$42,2,FALSE)</f>
        <v>2</v>
      </c>
      <c r="H827" t="str">
        <f>VLOOKUP($B827,'AREA DEFINITIONS, 1929-1975'!$A$2:$E$42,3,FALSE)</f>
        <v>SE Alaska</v>
      </c>
      <c r="I827" t="str">
        <f>VLOOKUP($B827,'AREA DEFINITIONS, 1929-1975'!$A$2:$E$42,4,FALSE)</f>
        <v>SE-O</v>
      </c>
      <c r="J827" t="str">
        <f>VLOOKUP($B827,'AREA DEFINITIONS, 1929-1975'!$A$2:$E$42,5,FALSE)</f>
        <v>2C</v>
      </c>
      <c r="K827">
        <f>VLOOKUP($B827,'AREA DEFINITIONS, 1929-1975'!$A$2:$F$42,6,FALSE)</f>
        <v>0</v>
      </c>
      <c r="L827">
        <f t="shared" si="36"/>
        <v>721.52500000000009</v>
      </c>
    </row>
    <row r="828" spans="1:12" x14ac:dyDescent="0.3">
      <c r="A828">
        <f t="shared" si="37"/>
        <v>1949</v>
      </c>
      <c r="B828" t="str">
        <f t="shared" si="38"/>
        <v>16-I</v>
      </c>
      <c r="C828">
        <v>1857</v>
      </c>
      <c r="G828">
        <f>VLOOKUP($B828,'AREA DEFINITIONS, 1929-1975'!$A$2:$E$42,2,FALSE)</f>
        <v>2</v>
      </c>
      <c r="H828" t="str">
        <f>VLOOKUP($B828,'AREA DEFINITIONS, 1929-1975'!$A$2:$E$42,3,FALSE)</f>
        <v>SE Alaska</v>
      </c>
      <c r="I828" t="str">
        <f>VLOOKUP($B828,'AREA DEFINITIONS, 1929-1975'!$A$2:$E$42,4,FALSE)</f>
        <v>SE-I</v>
      </c>
      <c r="J828" t="str">
        <f>VLOOKUP($B828,'AREA DEFINITIONS, 1929-1975'!$A$2:$E$42,5,FALSE)</f>
        <v>2C</v>
      </c>
      <c r="K828">
        <f>VLOOKUP($B828,'AREA DEFINITIONS, 1929-1975'!$A$2:$F$42,6,FALSE)</f>
        <v>0</v>
      </c>
      <c r="L828">
        <f t="shared" si="36"/>
        <v>1234.905</v>
      </c>
    </row>
    <row r="829" spans="1:12" x14ac:dyDescent="0.3">
      <c r="A829">
        <f t="shared" si="37"/>
        <v>1949</v>
      </c>
      <c r="B829" t="str">
        <f t="shared" si="38"/>
        <v>17-O</v>
      </c>
      <c r="C829">
        <v>397</v>
      </c>
      <c r="G829">
        <f>VLOOKUP($B829,'AREA DEFINITIONS, 1929-1975'!$A$2:$E$42,2,FALSE)</f>
        <v>2</v>
      </c>
      <c r="H829" t="str">
        <f>VLOOKUP($B829,'AREA DEFINITIONS, 1929-1975'!$A$2:$E$42,3,FALSE)</f>
        <v>SE Alaska</v>
      </c>
      <c r="I829" t="str">
        <f>VLOOKUP($B829,'AREA DEFINITIONS, 1929-1975'!$A$2:$E$42,4,FALSE)</f>
        <v>SE-O</v>
      </c>
      <c r="J829" t="str">
        <f>VLOOKUP($B829,'AREA DEFINITIONS, 1929-1975'!$A$2:$E$42,5,FALSE)</f>
        <v>2C</v>
      </c>
      <c r="K829">
        <f>VLOOKUP($B829,'AREA DEFINITIONS, 1929-1975'!$A$2:$F$42,6,FALSE)</f>
        <v>0</v>
      </c>
      <c r="L829">
        <f t="shared" si="36"/>
        <v>264.005</v>
      </c>
    </row>
    <row r="830" spans="1:12" x14ac:dyDescent="0.3">
      <c r="A830">
        <f t="shared" si="37"/>
        <v>1949</v>
      </c>
      <c r="B830" t="str">
        <f t="shared" si="38"/>
        <v>17-I</v>
      </c>
      <c r="C830">
        <v>802</v>
      </c>
      <c r="G830">
        <f>VLOOKUP($B830,'AREA DEFINITIONS, 1929-1975'!$A$2:$E$42,2,FALSE)</f>
        <v>2</v>
      </c>
      <c r="H830" t="str">
        <f>VLOOKUP($B830,'AREA DEFINITIONS, 1929-1975'!$A$2:$E$42,3,FALSE)</f>
        <v>SE Alaska</v>
      </c>
      <c r="I830" t="str">
        <f>VLOOKUP($B830,'AREA DEFINITIONS, 1929-1975'!$A$2:$E$42,4,FALSE)</f>
        <v>SE-I</v>
      </c>
      <c r="J830" t="str">
        <f>VLOOKUP($B830,'AREA DEFINITIONS, 1929-1975'!$A$2:$E$42,5,FALSE)</f>
        <v>2C</v>
      </c>
      <c r="K830">
        <f>VLOOKUP($B830,'AREA DEFINITIONS, 1929-1975'!$A$2:$F$42,6,FALSE)</f>
        <v>0</v>
      </c>
      <c r="L830">
        <f t="shared" si="36"/>
        <v>533.33000000000004</v>
      </c>
    </row>
    <row r="831" spans="1:12" x14ac:dyDescent="0.3">
      <c r="A831">
        <f t="shared" si="37"/>
        <v>1949</v>
      </c>
      <c r="B831" t="str">
        <f t="shared" si="38"/>
        <v>18-O</v>
      </c>
      <c r="C831">
        <v>145</v>
      </c>
      <c r="G831">
        <f>VLOOKUP($B831,'AREA DEFINITIONS, 1929-1975'!$A$2:$E$42,2,FALSE)</f>
        <v>2</v>
      </c>
      <c r="H831" t="str">
        <f>VLOOKUP($B831,'AREA DEFINITIONS, 1929-1975'!$A$2:$E$42,3,FALSE)</f>
        <v>SE Alaska</v>
      </c>
      <c r="I831" t="str">
        <f>VLOOKUP($B831,'AREA DEFINITIONS, 1929-1975'!$A$2:$E$42,4,FALSE)</f>
        <v>SE-O</v>
      </c>
      <c r="J831" t="str">
        <f>VLOOKUP($B831,'AREA DEFINITIONS, 1929-1975'!$A$2:$E$42,5,FALSE)</f>
        <v>2C</v>
      </c>
      <c r="K831">
        <f>VLOOKUP($B831,'AREA DEFINITIONS, 1929-1975'!$A$2:$F$42,6,FALSE)</f>
        <v>0</v>
      </c>
      <c r="L831">
        <f t="shared" si="36"/>
        <v>96.425000000000011</v>
      </c>
    </row>
    <row r="832" spans="1:12" x14ac:dyDescent="0.3">
      <c r="A832">
        <f t="shared" si="37"/>
        <v>1949</v>
      </c>
      <c r="B832" t="str">
        <f t="shared" si="38"/>
        <v>18-I</v>
      </c>
      <c r="C832">
        <v>1682</v>
      </c>
      <c r="G832">
        <f>VLOOKUP($B832,'AREA DEFINITIONS, 1929-1975'!$A$2:$E$42,2,FALSE)</f>
        <v>2</v>
      </c>
      <c r="H832" t="str">
        <f>VLOOKUP($B832,'AREA DEFINITIONS, 1929-1975'!$A$2:$E$42,3,FALSE)</f>
        <v>SE Alaska</v>
      </c>
      <c r="I832" t="str">
        <f>VLOOKUP($B832,'AREA DEFINITIONS, 1929-1975'!$A$2:$E$42,4,FALSE)</f>
        <v>SE-I</v>
      </c>
      <c r="J832" t="str">
        <f>VLOOKUP($B832,'AREA DEFINITIONS, 1929-1975'!$A$2:$E$42,5,FALSE)</f>
        <v>2C</v>
      </c>
      <c r="K832">
        <f>VLOOKUP($B832,'AREA DEFINITIONS, 1929-1975'!$A$2:$F$42,6,FALSE)</f>
        <v>0</v>
      </c>
      <c r="L832">
        <f t="shared" si="36"/>
        <v>1118.53</v>
      </c>
    </row>
    <row r="833" spans="1:12" x14ac:dyDescent="0.3">
      <c r="A833">
        <f t="shared" si="37"/>
        <v>1949</v>
      </c>
      <c r="B833" t="str">
        <f t="shared" si="38"/>
        <v>18W</v>
      </c>
      <c r="C833">
        <v>910</v>
      </c>
      <c r="G833" t="str">
        <f>VLOOKUP($B833,'AREA DEFINITIONS, 1929-1975'!$A$2:$E$42,2,FALSE)</f>
        <v>3A</v>
      </c>
      <c r="H833" t="str">
        <f>VLOOKUP($B833,'AREA DEFINITIONS, 1929-1975'!$A$2:$E$42,3,FALSE)</f>
        <v>Yakutat</v>
      </c>
      <c r="I833" t="str">
        <f>VLOOKUP($B833,'AREA DEFINITIONS, 1929-1975'!$A$2:$E$42,4,FALSE)</f>
        <v>Yakutat</v>
      </c>
      <c r="J833" t="str">
        <f>VLOOKUP($B833,'AREA DEFINITIONS, 1929-1975'!$A$2:$E$42,5,FALSE)</f>
        <v>3A</v>
      </c>
      <c r="K833">
        <f>VLOOKUP($B833,'AREA DEFINITIONS, 1929-1975'!$A$2:$F$42,6,FALSE)</f>
        <v>0</v>
      </c>
      <c r="L833">
        <f t="shared" si="36"/>
        <v>605.15</v>
      </c>
    </row>
    <row r="834" spans="1:12" x14ac:dyDescent="0.3">
      <c r="A834">
        <f t="shared" si="37"/>
        <v>1949</v>
      </c>
      <c r="B834">
        <f t="shared" si="38"/>
        <v>19</v>
      </c>
      <c r="C834">
        <v>634</v>
      </c>
      <c r="G834" t="str">
        <f>VLOOKUP($B834,'AREA DEFINITIONS, 1929-1975'!$A$2:$E$42,2,FALSE)</f>
        <v>3A</v>
      </c>
      <c r="H834" t="str">
        <f>VLOOKUP($B834,'AREA DEFINITIONS, 1929-1975'!$A$2:$E$42,3,FALSE)</f>
        <v>Yakutat</v>
      </c>
      <c r="I834" t="str">
        <f>VLOOKUP($B834,'AREA DEFINITIONS, 1929-1975'!$A$2:$E$42,4,FALSE)</f>
        <v>Yakutat</v>
      </c>
      <c r="J834" t="str">
        <f>VLOOKUP($B834,'AREA DEFINITIONS, 1929-1975'!$A$2:$E$42,5,FALSE)</f>
        <v>3A</v>
      </c>
      <c r="K834">
        <f>VLOOKUP($B834,'AREA DEFINITIONS, 1929-1975'!$A$2:$F$42,6,FALSE)</f>
        <v>0</v>
      </c>
      <c r="L834">
        <f t="shared" si="36"/>
        <v>421.61</v>
      </c>
    </row>
    <row r="835" spans="1:12" x14ac:dyDescent="0.3">
      <c r="A835">
        <f t="shared" si="37"/>
        <v>1949</v>
      </c>
      <c r="B835">
        <f t="shared" si="38"/>
        <v>20</v>
      </c>
      <c r="C835">
        <v>1573</v>
      </c>
      <c r="G835" t="str">
        <f>VLOOKUP($B835,'AREA DEFINITIONS, 1929-1975'!$A$2:$E$42,2,FALSE)</f>
        <v>3A</v>
      </c>
      <c r="H835" t="str">
        <f>VLOOKUP($B835,'AREA DEFINITIONS, 1929-1975'!$A$2:$E$42,3,FALSE)</f>
        <v>Yakutat</v>
      </c>
      <c r="I835" t="str">
        <f>VLOOKUP($B835,'AREA DEFINITIONS, 1929-1975'!$A$2:$E$42,4,FALSE)</f>
        <v>Yakutat</v>
      </c>
      <c r="J835" t="str">
        <f>VLOOKUP($B835,'AREA DEFINITIONS, 1929-1975'!$A$2:$E$42,5,FALSE)</f>
        <v>3A</v>
      </c>
      <c r="K835">
        <f>VLOOKUP($B835,'AREA DEFINITIONS, 1929-1975'!$A$2:$F$42,6,FALSE)</f>
        <v>0</v>
      </c>
      <c r="L835">
        <f t="shared" si="36"/>
        <v>1046.0450000000001</v>
      </c>
    </row>
    <row r="836" spans="1:12" x14ac:dyDescent="0.3">
      <c r="A836">
        <f t="shared" si="37"/>
        <v>1949</v>
      </c>
      <c r="B836">
        <f t="shared" si="38"/>
        <v>21</v>
      </c>
      <c r="C836">
        <v>831</v>
      </c>
      <c r="G836" t="str">
        <f>VLOOKUP($B836,'AREA DEFINITIONS, 1929-1975'!$A$2:$E$42,2,FALSE)</f>
        <v>3A</v>
      </c>
      <c r="H836" t="str">
        <f>VLOOKUP($B836,'AREA DEFINITIONS, 1929-1975'!$A$2:$E$42,3,FALSE)</f>
        <v>Yakutat</v>
      </c>
      <c r="I836" t="str">
        <f>VLOOKUP($B836,'AREA DEFINITIONS, 1929-1975'!$A$2:$E$42,4,FALSE)</f>
        <v>Yakutat</v>
      </c>
      <c r="J836" t="str">
        <f>VLOOKUP($B836,'AREA DEFINITIONS, 1929-1975'!$A$2:$E$42,5,FALSE)</f>
        <v>3A</v>
      </c>
      <c r="K836">
        <f>VLOOKUP($B836,'AREA DEFINITIONS, 1929-1975'!$A$2:$F$42,6,FALSE)</f>
        <v>0</v>
      </c>
      <c r="L836">
        <f t="shared" ref="L836:L899" si="39">IFERROR(C836*1.33*1000*(1/2000),"NA")</f>
        <v>552.61500000000001</v>
      </c>
    </row>
    <row r="837" spans="1:12" x14ac:dyDescent="0.3">
      <c r="A837">
        <f t="shared" si="37"/>
        <v>1949</v>
      </c>
      <c r="B837">
        <f t="shared" si="38"/>
        <v>22</v>
      </c>
      <c r="C837">
        <v>828</v>
      </c>
      <c r="G837" t="str">
        <f>VLOOKUP($B837,'AREA DEFINITIONS, 1929-1975'!$A$2:$E$42,2,FALSE)</f>
        <v>3A</v>
      </c>
      <c r="H837" t="str">
        <f>VLOOKUP($B837,'AREA DEFINITIONS, 1929-1975'!$A$2:$E$42,3,FALSE)</f>
        <v>Yakutat</v>
      </c>
      <c r="I837" t="str">
        <f>VLOOKUP($B837,'AREA DEFINITIONS, 1929-1975'!$A$2:$E$42,4,FALSE)</f>
        <v>Yakutat</v>
      </c>
      <c r="J837" t="str">
        <f>VLOOKUP($B837,'AREA DEFINITIONS, 1929-1975'!$A$2:$E$42,5,FALSE)</f>
        <v>3A</v>
      </c>
      <c r="K837">
        <f>VLOOKUP($B837,'AREA DEFINITIONS, 1929-1975'!$A$2:$F$42,6,FALSE)</f>
        <v>0</v>
      </c>
      <c r="L837">
        <f t="shared" si="39"/>
        <v>550.62</v>
      </c>
    </row>
    <row r="838" spans="1:12" x14ac:dyDescent="0.3">
      <c r="A838">
        <f t="shared" si="37"/>
        <v>1949</v>
      </c>
      <c r="B838">
        <f t="shared" si="38"/>
        <v>23</v>
      </c>
      <c r="C838">
        <v>1338</v>
      </c>
      <c r="G838" t="str">
        <f>VLOOKUP($B838,'AREA DEFINITIONS, 1929-1975'!$A$2:$E$42,2,FALSE)</f>
        <v>3A</v>
      </c>
      <c r="H838" t="str">
        <f>VLOOKUP($B838,'AREA DEFINITIONS, 1929-1975'!$A$2:$E$42,3,FALSE)</f>
        <v>Yakutat</v>
      </c>
      <c r="I838" t="str">
        <f>VLOOKUP($B838,'AREA DEFINITIONS, 1929-1975'!$A$2:$E$42,4,FALSE)</f>
        <v>Yakutat</v>
      </c>
      <c r="J838" t="str">
        <f>VLOOKUP($B838,'AREA DEFINITIONS, 1929-1975'!$A$2:$E$42,5,FALSE)</f>
        <v>3A</v>
      </c>
      <c r="K838" t="str">
        <f>VLOOKUP($B838,'AREA DEFINITIONS, 1929-1975'!$A$2:$F$42,6,FALSE)</f>
        <v>POW</v>
      </c>
      <c r="L838">
        <f t="shared" si="39"/>
        <v>889.7700000000001</v>
      </c>
    </row>
    <row r="839" spans="1:12" x14ac:dyDescent="0.3">
      <c r="A839">
        <f t="shared" si="37"/>
        <v>1949</v>
      </c>
      <c r="B839">
        <f t="shared" si="38"/>
        <v>24</v>
      </c>
      <c r="C839">
        <v>1605</v>
      </c>
      <c r="G839" t="str">
        <f>VLOOKUP($B839,'AREA DEFINITIONS, 1929-1975'!$A$2:$E$42,2,FALSE)</f>
        <v>3A</v>
      </c>
      <c r="H839" t="str">
        <f>VLOOKUP($B839,'AREA DEFINITIONS, 1929-1975'!$A$2:$E$42,3,FALSE)</f>
        <v>Kodiak</v>
      </c>
      <c r="I839" t="str">
        <f>VLOOKUP($B839,'AREA DEFINITIONS, 1929-1975'!$A$2:$E$42,4,FALSE)</f>
        <v>Kodiak</v>
      </c>
      <c r="J839" t="str">
        <f>VLOOKUP($B839,'AREA DEFINITIONS, 1929-1975'!$A$2:$E$42,5,FALSE)</f>
        <v>3A</v>
      </c>
      <c r="K839" t="str">
        <f>VLOOKUP($B839,'AREA DEFINITIONS, 1929-1975'!$A$2:$F$42,6,FALSE)</f>
        <v>POW</v>
      </c>
      <c r="L839">
        <f t="shared" si="39"/>
        <v>1067.325</v>
      </c>
    </row>
    <row r="840" spans="1:12" x14ac:dyDescent="0.3">
      <c r="A840">
        <f t="shared" si="37"/>
        <v>1949</v>
      </c>
      <c r="B840">
        <f t="shared" si="38"/>
        <v>25</v>
      </c>
      <c r="C840">
        <v>2789</v>
      </c>
      <c r="G840" t="str">
        <f>VLOOKUP($B840,'AREA DEFINITIONS, 1929-1975'!$A$2:$E$42,2,FALSE)</f>
        <v>3A</v>
      </c>
      <c r="H840" t="str">
        <f>VLOOKUP($B840,'AREA DEFINITIONS, 1929-1975'!$A$2:$E$42,3,FALSE)</f>
        <v>Kodiak</v>
      </c>
      <c r="I840" t="str">
        <f>VLOOKUP($B840,'AREA DEFINITIONS, 1929-1975'!$A$2:$E$42,4,FALSE)</f>
        <v>Kodiak</v>
      </c>
      <c r="J840" t="str">
        <f>VLOOKUP($B840,'AREA DEFINITIONS, 1929-1975'!$A$2:$E$42,5,FALSE)</f>
        <v>3A</v>
      </c>
      <c r="K840">
        <f>VLOOKUP($B840,'AREA DEFINITIONS, 1929-1975'!$A$2:$F$42,6,FALSE)</f>
        <v>0</v>
      </c>
      <c r="L840">
        <f t="shared" si="39"/>
        <v>1854.6850000000002</v>
      </c>
    </row>
    <row r="841" spans="1:12" x14ac:dyDescent="0.3">
      <c r="A841">
        <f t="shared" si="37"/>
        <v>1949</v>
      </c>
      <c r="B841">
        <f t="shared" si="38"/>
        <v>26</v>
      </c>
      <c r="C841">
        <v>4545</v>
      </c>
      <c r="G841" t="str">
        <f>VLOOKUP($B841,'AREA DEFINITIONS, 1929-1975'!$A$2:$E$42,2,FALSE)</f>
        <v>3A</v>
      </c>
      <c r="H841" t="str">
        <f>VLOOKUP($B841,'AREA DEFINITIONS, 1929-1975'!$A$2:$E$42,3,FALSE)</f>
        <v>Kodiak</v>
      </c>
      <c r="I841" t="str">
        <f>VLOOKUP($B841,'AREA DEFINITIONS, 1929-1975'!$A$2:$E$42,4,FALSE)</f>
        <v>Kodiak</v>
      </c>
      <c r="J841" t="str">
        <f>VLOOKUP($B841,'AREA DEFINITIONS, 1929-1975'!$A$2:$E$42,5,FALSE)</f>
        <v>3A</v>
      </c>
      <c r="K841">
        <f>VLOOKUP($B841,'AREA DEFINITIONS, 1929-1975'!$A$2:$F$42,6,FALSE)</f>
        <v>0</v>
      </c>
      <c r="L841">
        <f t="shared" si="39"/>
        <v>3022.4250000000002</v>
      </c>
    </row>
    <row r="842" spans="1:12" x14ac:dyDescent="0.3">
      <c r="A842">
        <f t="shared" si="37"/>
        <v>1949</v>
      </c>
      <c r="B842">
        <f t="shared" si="38"/>
        <v>27</v>
      </c>
      <c r="C842">
        <v>2516</v>
      </c>
      <c r="G842" t="str">
        <f>VLOOKUP($B842,'AREA DEFINITIONS, 1929-1975'!$A$2:$E$42,2,FALSE)</f>
        <v>3A</v>
      </c>
      <c r="H842" t="str">
        <f>VLOOKUP($B842,'AREA DEFINITIONS, 1929-1975'!$A$2:$E$42,3,FALSE)</f>
        <v>Kodiak</v>
      </c>
      <c r="I842" t="str">
        <f>VLOOKUP($B842,'AREA DEFINITIONS, 1929-1975'!$A$2:$E$42,4,FALSE)</f>
        <v>Kodiak</v>
      </c>
      <c r="J842" t="str">
        <f>VLOOKUP($B842,'AREA DEFINITIONS, 1929-1975'!$A$2:$E$42,5,FALSE)</f>
        <v>3A</v>
      </c>
      <c r="K842">
        <f>VLOOKUP($B842,'AREA DEFINITIONS, 1929-1975'!$A$2:$F$42,6,FALSE)</f>
        <v>0</v>
      </c>
      <c r="L842">
        <f t="shared" si="39"/>
        <v>1673.14</v>
      </c>
    </row>
    <row r="843" spans="1:12" x14ac:dyDescent="0.3">
      <c r="A843">
        <f t="shared" si="37"/>
        <v>1949</v>
      </c>
      <c r="B843">
        <f t="shared" si="38"/>
        <v>28</v>
      </c>
      <c r="C843">
        <v>3546</v>
      </c>
      <c r="G843" t="str">
        <f>VLOOKUP($B843,'AREA DEFINITIONS, 1929-1975'!$A$2:$E$42,2,FALSE)</f>
        <v>3A</v>
      </c>
      <c r="H843" t="str">
        <f>VLOOKUP($B843,'AREA DEFINITIONS, 1929-1975'!$A$2:$E$42,3,FALSE)</f>
        <v>Kodiak</v>
      </c>
      <c r="I843" t="str">
        <f>VLOOKUP($B843,'AREA DEFINITIONS, 1929-1975'!$A$2:$E$42,4,FALSE)</f>
        <v>Kodiak</v>
      </c>
      <c r="J843" t="str">
        <f>VLOOKUP($B843,'AREA DEFINITIONS, 1929-1975'!$A$2:$E$42,5,FALSE)</f>
        <v>3A</v>
      </c>
      <c r="K843">
        <f>VLOOKUP($B843,'AREA DEFINITIONS, 1929-1975'!$A$2:$F$42,6,FALSE)</f>
        <v>0</v>
      </c>
      <c r="L843">
        <f t="shared" si="39"/>
        <v>2358.09</v>
      </c>
    </row>
    <row r="844" spans="1:12" x14ac:dyDescent="0.3">
      <c r="A844">
        <f t="shared" si="37"/>
        <v>1949</v>
      </c>
      <c r="B844">
        <f t="shared" si="38"/>
        <v>29</v>
      </c>
      <c r="C844">
        <v>2606</v>
      </c>
      <c r="G844" t="str">
        <f>VLOOKUP($B844,'AREA DEFINITIONS, 1929-1975'!$A$2:$E$42,2,FALSE)</f>
        <v>3A</v>
      </c>
      <c r="H844" t="str">
        <f>VLOOKUP($B844,'AREA DEFINITIONS, 1929-1975'!$A$2:$E$42,3,FALSE)</f>
        <v>Chirikof</v>
      </c>
      <c r="I844" t="str">
        <f>VLOOKUP($B844,'AREA DEFINITIONS, 1929-1975'!$A$2:$E$42,4,FALSE)</f>
        <v>Chirikof</v>
      </c>
      <c r="J844" t="str">
        <f>VLOOKUP($B844,'AREA DEFINITIONS, 1929-1975'!$A$2:$E$42,5,FALSE)</f>
        <v>3A</v>
      </c>
      <c r="K844">
        <f>VLOOKUP($B844,'AREA DEFINITIONS, 1929-1975'!$A$2:$F$42,6,FALSE)</f>
        <v>0</v>
      </c>
      <c r="L844">
        <f t="shared" si="39"/>
        <v>1732.99</v>
      </c>
    </row>
    <row r="845" spans="1:12" x14ac:dyDescent="0.3">
      <c r="A845">
        <f t="shared" si="37"/>
        <v>1949</v>
      </c>
      <c r="B845">
        <f t="shared" si="38"/>
        <v>30</v>
      </c>
      <c r="C845">
        <v>2361</v>
      </c>
      <c r="G845" t="str">
        <f>VLOOKUP($B845,'AREA DEFINITIONS, 1929-1975'!$A$2:$E$42,2,FALSE)</f>
        <v>3A</v>
      </c>
      <c r="H845" t="str">
        <f>VLOOKUP($B845,'AREA DEFINITIONS, 1929-1975'!$A$2:$E$42,3,FALSE)</f>
        <v>Chirikof</v>
      </c>
      <c r="I845" t="str">
        <f>VLOOKUP($B845,'AREA DEFINITIONS, 1929-1975'!$A$2:$E$42,4,FALSE)</f>
        <v>Chirikof</v>
      </c>
      <c r="J845" t="str">
        <f>VLOOKUP($B845,'AREA DEFINITIONS, 1929-1975'!$A$2:$E$42,5,FALSE)</f>
        <v>3A</v>
      </c>
      <c r="K845">
        <f>VLOOKUP($B845,'AREA DEFINITIONS, 1929-1975'!$A$2:$F$42,6,FALSE)</f>
        <v>0</v>
      </c>
      <c r="L845">
        <f t="shared" si="39"/>
        <v>1570.0650000000001</v>
      </c>
    </row>
    <row r="846" spans="1:12" x14ac:dyDescent="0.3">
      <c r="A846">
        <f t="shared" si="37"/>
        <v>1949</v>
      </c>
      <c r="B846">
        <f t="shared" si="38"/>
        <v>31</v>
      </c>
      <c r="C846">
        <v>85</v>
      </c>
      <c r="G846" t="str">
        <f>VLOOKUP($B846,'AREA DEFINITIONS, 1929-1975'!$A$2:$E$42,2,FALSE)</f>
        <v>3A</v>
      </c>
      <c r="H846" t="str">
        <f>VLOOKUP($B846,'AREA DEFINITIONS, 1929-1975'!$A$2:$E$42,3,FALSE)</f>
        <v>Chirikof</v>
      </c>
      <c r="I846" t="str">
        <f>VLOOKUP($B846,'AREA DEFINITIONS, 1929-1975'!$A$2:$E$42,4,FALSE)</f>
        <v>Chirikof</v>
      </c>
      <c r="J846" t="str">
        <f>VLOOKUP($B846,'AREA DEFINITIONS, 1929-1975'!$A$2:$E$42,5,FALSE)</f>
        <v>3A</v>
      </c>
      <c r="K846">
        <f>VLOOKUP($B846,'AREA DEFINITIONS, 1929-1975'!$A$2:$F$42,6,FALSE)</f>
        <v>0</v>
      </c>
      <c r="L846">
        <f t="shared" si="39"/>
        <v>56.525000000000006</v>
      </c>
    </row>
    <row r="847" spans="1:12" x14ac:dyDescent="0.3">
      <c r="A847">
        <f t="shared" si="37"/>
        <v>1949</v>
      </c>
      <c r="B847">
        <f t="shared" si="38"/>
        <v>32</v>
      </c>
      <c r="C847">
        <v>1845</v>
      </c>
      <c r="G847" t="str">
        <f>VLOOKUP($B847,'AREA DEFINITIONS, 1929-1975'!$A$2:$E$42,2,FALSE)</f>
        <v>3B</v>
      </c>
      <c r="H847" t="str">
        <f>VLOOKUP($B847,'AREA DEFINITIONS, 1929-1975'!$A$2:$E$42,3,FALSE)</f>
        <v>Shumagin</v>
      </c>
      <c r="I847" t="str">
        <f>VLOOKUP($B847,'AREA DEFINITIONS, 1929-1975'!$A$2:$E$42,4,FALSE)</f>
        <v>Shumagin</v>
      </c>
      <c r="J847" t="str">
        <f>VLOOKUP($B847,'AREA DEFINITIONS, 1929-1975'!$A$2:$E$42,5,FALSE)</f>
        <v>3B</v>
      </c>
      <c r="K847">
        <f>VLOOKUP($B847,'AREA DEFINITIONS, 1929-1975'!$A$2:$F$42,6,FALSE)</f>
        <v>0</v>
      </c>
      <c r="L847">
        <f t="shared" si="39"/>
        <v>1226.925</v>
      </c>
    </row>
    <row r="848" spans="1:12" x14ac:dyDescent="0.3">
      <c r="A848">
        <f t="shared" si="37"/>
        <v>1949</v>
      </c>
      <c r="B848">
        <f t="shared" si="38"/>
        <v>33</v>
      </c>
      <c r="C848">
        <v>39</v>
      </c>
      <c r="G848" t="str">
        <f>VLOOKUP($B848,'AREA DEFINITIONS, 1929-1975'!$A$2:$E$42,2,FALSE)</f>
        <v>3B</v>
      </c>
      <c r="H848" t="str">
        <f>VLOOKUP($B848,'AREA DEFINITIONS, 1929-1975'!$A$2:$E$42,3,FALSE)</f>
        <v>Shumagin</v>
      </c>
      <c r="I848" t="str">
        <f>VLOOKUP($B848,'AREA DEFINITIONS, 1929-1975'!$A$2:$E$42,4,FALSE)</f>
        <v>Shumagin</v>
      </c>
      <c r="J848" t="str">
        <f>VLOOKUP($B848,'AREA DEFINITIONS, 1929-1975'!$A$2:$E$42,5,FALSE)</f>
        <v>3B</v>
      </c>
      <c r="K848">
        <f>VLOOKUP($B848,'AREA DEFINITIONS, 1929-1975'!$A$2:$F$42,6,FALSE)</f>
        <v>0</v>
      </c>
      <c r="L848">
        <f t="shared" si="39"/>
        <v>25.935000000000006</v>
      </c>
    </row>
    <row r="849" spans="1:12" x14ac:dyDescent="0.3">
      <c r="A849">
        <f t="shared" si="37"/>
        <v>1949</v>
      </c>
      <c r="B849">
        <f t="shared" si="38"/>
        <v>34</v>
      </c>
      <c r="C849">
        <v>240</v>
      </c>
      <c r="G849" t="str">
        <f>VLOOKUP($B849,'AREA DEFINITIONS, 1929-1975'!$A$2:$E$42,2,FALSE)</f>
        <v>3B</v>
      </c>
      <c r="H849" t="str">
        <f>VLOOKUP($B849,'AREA DEFINITIONS, 1929-1975'!$A$2:$E$42,3,FALSE)</f>
        <v>Shumagin</v>
      </c>
      <c r="I849" t="str">
        <f>VLOOKUP($B849,'AREA DEFINITIONS, 1929-1975'!$A$2:$E$42,4,FALSE)</f>
        <v>Shumagin</v>
      </c>
      <c r="J849" t="str">
        <f>VLOOKUP($B849,'AREA DEFINITIONS, 1929-1975'!$A$2:$E$42,5,FALSE)</f>
        <v>3B</v>
      </c>
      <c r="K849">
        <f>VLOOKUP($B849,'AREA DEFINITIONS, 1929-1975'!$A$2:$F$42,6,FALSE)</f>
        <v>0</v>
      </c>
      <c r="L849">
        <f t="shared" si="39"/>
        <v>159.60000000000002</v>
      </c>
    </row>
    <row r="850" spans="1:12" x14ac:dyDescent="0.3">
      <c r="A850">
        <f t="shared" si="37"/>
        <v>1949</v>
      </c>
      <c r="B850">
        <f t="shared" si="38"/>
        <v>35</v>
      </c>
      <c r="C850">
        <v>64</v>
      </c>
      <c r="G850" t="str">
        <f>VLOOKUP($B850,'AREA DEFINITIONS, 1929-1975'!$A$2:$E$42,2,FALSE)</f>
        <v>3B</v>
      </c>
      <c r="H850" t="str">
        <f>VLOOKUP($B850,'AREA DEFINITIONS, 1929-1975'!$A$2:$E$42,3,FALSE)</f>
        <v>Shumagin</v>
      </c>
      <c r="I850" t="str">
        <f>VLOOKUP($B850,'AREA DEFINITIONS, 1929-1975'!$A$2:$E$42,4,FALSE)</f>
        <v>Shumagin</v>
      </c>
      <c r="J850" t="str">
        <f>VLOOKUP($B850,'AREA DEFINITIONS, 1929-1975'!$A$2:$E$42,5,FALSE)</f>
        <v>3B</v>
      </c>
      <c r="K850">
        <f>VLOOKUP($B850,'AREA DEFINITIONS, 1929-1975'!$A$2:$F$42,6,FALSE)</f>
        <v>0</v>
      </c>
      <c r="L850">
        <f t="shared" si="39"/>
        <v>42.56</v>
      </c>
    </row>
    <row r="851" spans="1:12" x14ac:dyDescent="0.3">
      <c r="A851">
        <f t="shared" si="37"/>
        <v>1949</v>
      </c>
      <c r="B851">
        <f t="shared" si="38"/>
        <v>36</v>
      </c>
      <c r="C851">
        <v>58</v>
      </c>
      <c r="G851" t="str">
        <f>VLOOKUP($B851,'AREA DEFINITIONS, 1929-1975'!$A$2:$E$42,2,FALSE)</f>
        <v>3B</v>
      </c>
      <c r="H851" t="str">
        <f>VLOOKUP($B851,'AREA DEFINITIONS, 1929-1975'!$A$2:$E$42,3,FALSE)</f>
        <v>Shumagin</v>
      </c>
      <c r="I851" t="str">
        <f>VLOOKUP($B851,'AREA DEFINITIONS, 1929-1975'!$A$2:$E$42,4,FALSE)</f>
        <v>Shumagin</v>
      </c>
      <c r="J851" t="str">
        <f>VLOOKUP($B851,'AREA DEFINITIONS, 1929-1975'!$A$2:$E$42,5,FALSE)</f>
        <v>3B</v>
      </c>
      <c r="K851">
        <f>VLOOKUP($B851,'AREA DEFINITIONS, 1929-1975'!$A$2:$F$42,6,FALSE)</f>
        <v>0</v>
      </c>
      <c r="L851">
        <f t="shared" si="39"/>
        <v>38.57</v>
      </c>
    </row>
    <row r="852" spans="1:12" x14ac:dyDescent="0.3">
      <c r="A852">
        <f t="shared" si="37"/>
        <v>1949</v>
      </c>
      <c r="B852">
        <f t="shared" si="38"/>
        <v>37</v>
      </c>
      <c r="G852" t="str">
        <f>VLOOKUP($B852,'AREA DEFINITIONS, 1929-1975'!$A$2:$E$42,2,FALSE)</f>
        <v>3B</v>
      </c>
      <c r="H852" t="str">
        <f>VLOOKUP($B852,'AREA DEFINITIONS, 1929-1975'!$A$2:$E$42,3,FALSE)</f>
        <v>Shumagin</v>
      </c>
      <c r="I852" t="str">
        <f>VLOOKUP($B852,'AREA DEFINITIONS, 1929-1975'!$A$2:$E$42,4,FALSE)</f>
        <v>Shumagin</v>
      </c>
      <c r="J852" t="str">
        <f>VLOOKUP($B852,'AREA DEFINITIONS, 1929-1975'!$A$2:$E$42,5,FALSE)</f>
        <v>3B</v>
      </c>
      <c r="K852">
        <f>VLOOKUP($B852,'AREA DEFINITIONS, 1929-1975'!$A$2:$F$42,6,FALSE)</f>
        <v>0</v>
      </c>
      <c r="L852">
        <f t="shared" si="39"/>
        <v>0</v>
      </c>
    </row>
    <row r="853" spans="1:12" x14ac:dyDescent="0.3">
      <c r="A853">
        <f t="shared" si="37"/>
        <v>1949</v>
      </c>
      <c r="B853">
        <f t="shared" si="38"/>
        <v>38</v>
      </c>
      <c r="G853" t="str">
        <f>VLOOKUP($B853,'AREA DEFINITIONS, 1929-1975'!$A$2:$E$42,2,FALSE)</f>
        <v>3B</v>
      </c>
      <c r="H853" t="str">
        <f>VLOOKUP($B853,'AREA DEFINITIONS, 1929-1975'!$A$2:$E$42,3,FALSE)</f>
        <v>Shumagin</v>
      </c>
      <c r="I853" t="str">
        <f>VLOOKUP($B853,'AREA DEFINITIONS, 1929-1975'!$A$2:$E$42,4,FALSE)</f>
        <v>Shumagin</v>
      </c>
      <c r="J853" t="str">
        <f>VLOOKUP($B853,'AREA DEFINITIONS, 1929-1975'!$A$2:$E$42,5,FALSE)</f>
        <v>3B</v>
      </c>
      <c r="K853">
        <f>VLOOKUP($B853,'AREA DEFINITIONS, 1929-1975'!$A$2:$F$42,6,FALSE)</f>
        <v>0</v>
      </c>
      <c r="L853">
        <f t="shared" si="39"/>
        <v>0</v>
      </c>
    </row>
    <row r="854" spans="1:12" x14ac:dyDescent="0.3">
      <c r="A854">
        <f t="shared" si="37"/>
        <v>1949</v>
      </c>
      <c r="B854">
        <f t="shared" si="38"/>
        <v>39</v>
      </c>
      <c r="G854" t="str">
        <f>VLOOKUP($B854,'AREA DEFINITIONS, 1929-1975'!$A$2:$E$42,2,FALSE)</f>
        <v>3B</v>
      </c>
      <c r="H854" t="str">
        <f>VLOOKUP($B854,'AREA DEFINITIONS, 1929-1975'!$A$2:$E$42,3,FALSE)</f>
        <v>Aleutian</v>
      </c>
      <c r="I854" t="str">
        <f>VLOOKUP($B854,'AREA DEFINITIONS, 1929-1975'!$A$2:$E$42,4,FALSE)</f>
        <v>Aleutian</v>
      </c>
      <c r="J854" t="str">
        <f>VLOOKUP($B854,'AREA DEFINITIONS, 1929-1975'!$A$2:$E$42,5,FALSE)</f>
        <v>3B</v>
      </c>
      <c r="K854">
        <f>VLOOKUP($B854,'AREA DEFINITIONS, 1929-1975'!$A$2:$F$42,6,FALSE)</f>
        <v>0</v>
      </c>
      <c r="L854">
        <f t="shared" si="39"/>
        <v>0</v>
      </c>
    </row>
    <row r="855" spans="1:12" x14ac:dyDescent="0.3">
      <c r="A855">
        <f t="shared" si="37"/>
        <v>1949</v>
      </c>
      <c r="B855">
        <f t="shared" si="38"/>
        <v>40</v>
      </c>
      <c r="G855" t="str">
        <f>VLOOKUP($B855,'AREA DEFINITIONS, 1929-1975'!$A$2:$E$42,2,FALSE)</f>
        <v>3B</v>
      </c>
      <c r="H855" t="str">
        <f>VLOOKUP($B855,'AREA DEFINITIONS, 1929-1975'!$A$2:$E$42,3,FALSE)</f>
        <v>Aleutian</v>
      </c>
      <c r="I855" t="str">
        <f>VLOOKUP($B855,'AREA DEFINITIONS, 1929-1975'!$A$2:$E$42,4,FALSE)</f>
        <v>Aleutian</v>
      </c>
      <c r="J855" t="str">
        <f>VLOOKUP($B855,'AREA DEFINITIONS, 1929-1975'!$A$2:$E$42,5,FALSE)</f>
        <v>3B</v>
      </c>
      <c r="K855">
        <f>VLOOKUP($B855,'AREA DEFINITIONS, 1929-1975'!$A$2:$F$42,6,FALSE)</f>
        <v>0</v>
      </c>
      <c r="L855">
        <f t="shared" si="39"/>
        <v>0</v>
      </c>
    </row>
    <row r="856" spans="1:12" x14ac:dyDescent="0.3">
      <c r="A856">
        <f t="shared" si="37"/>
        <v>1949</v>
      </c>
      <c r="B856">
        <f t="shared" si="38"/>
        <v>41</v>
      </c>
      <c r="G856" t="str">
        <f>VLOOKUP($B856,'AREA DEFINITIONS, 1929-1975'!$A$2:$E$42,2,FALSE)</f>
        <v>3B</v>
      </c>
      <c r="H856" t="str">
        <f>VLOOKUP($B856,'AREA DEFINITIONS, 1929-1975'!$A$2:$E$42,3,FALSE)</f>
        <v>Aleutian</v>
      </c>
      <c r="I856" t="str">
        <f>VLOOKUP($B856,'AREA DEFINITIONS, 1929-1975'!$A$2:$E$42,4,FALSE)</f>
        <v>Aleutian</v>
      </c>
      <c r="J856" t="str">
        <f>VLOOKUP($B856,'AREA DEFINITIONS, 1929-1975'!$A$2:$E$42,5,FALSE)</f>
        <v>3B</v>
      </c>
      <c r="K856">
        <f>VLOOKUP($B856,'AREA DEFINITIONS, 1929-1975'!$A$2:$F$42,6,FALSE)</f>
        <v>0</v>
      </c>
      <c r="L856">
        <f t="shared" si="39"/>
        <v>0</v>
      </c>
    </row>
    <row r="857" spans="1:12" x14ac:dyDescent="0.3">
      <c r="A857">
        <f t="shared" si="37"/>
        <v>1949</v>
      </c>
      <c r="B857" t="str">
        <f t="shared" si="38"/>
        <v>42+</v>
      </c>
      <c r="G857" t="str">
        <f>VLOOKUP($B857,'AREA DEFINITIONS, 1929-1975'!$A$2:$E$42,2,FALSE)</f>
        <v>3C</v>
      </c>
      <c r="H857" t="str">
        <f>VLOOKUP($B857,'AREA DEFINITIONS, 1929-1975'!$A$2:$E$42,3,FALSE)</f>
        <v>Aleutian</v>
      </c>
      <c r="I857" t="str">
        <f>VLOOKUP($B857,'AREA DEFINITIONS, 1929-1975'!$A$2:$E$42,4,FALSE)</f>
        <v>Aleutian</v>
      </c>
      <c r="J857" t="str">
        <f>VLOOKUP($B857,'AREA DEFINITIONS, 1929-1975'!$A$2:$E$42,5,FALSE)</f>
        <v>3C</v>
      </c>
      <c r="K857">
        <f>VLOOKUP($B857,'AREA DEFINITIONS, 1929-1975'!$A$2:$F$42,6,FALSE)</f>
        <v>0</v>
      </c>
      <c r="L857">
        <f t="shared" si="39"/>
        <v>0</v>
      </c>
    </row>
    <row r="858" spans="1:12" x14ac:dyDescent="0.3">
      <c r="A858">
        <f t="shared" si="37"/>
        <v>1949</v>
      </c>
      <c r="B858" t="str">
        <f t="shared" si="38"/>
        <v>4A</v>
      </c>
      <c r="G858">
        <f>VLOOKUP($B858,'AREA DEFINITIONS, 1929-1975'!$A$2:$E$42,2,FALSE)</f>
        <v>4</v>
      </c>
      <c r="H858" t="str">
        <f>VLOOKUP($B858,'AREA DEFINITIONS, 1929-1975'!$A$2:$E$42,3,FALSE)</f>
        <v>Bering Sea</v>
      </c>
      <c r="I858" t="str">
        <f>VLOOKUP($B858,'AREA DEFINITIONS, 1929-1975'!$A$2:$E$42,4,FALSE)</f>
        <v>Bering Sea</v>
      </c>
      <c r="J858">
        <f>VLOOKUP($B858,'AREA DEFINITIONS, 1929-1975'!$A$2:$E$42,5,FALSE)</f>
        <v>4</v>
      </c>
      <c r="K858">
        <f>VLOOKUP($B858,'AREA DEFINITIONS, 1929-1975'!$A$2:$F$42,6,FALSE)</f>
        <v>0</v>
      </c>
      <c r="L858">
        <f t="shared" si="39"/>
        <v>0</v>
      </c>
    </row>
    <row r="859" spans="1:12" x14ac:dyDescent="0.3">
      <c r="A859">
        <f t="shared" si="37"/>
        <v>1949</v>
      </c>
      <c r="B859" t="str">
        <f t="shared" si="38"/>
        <v>4B</v>
      </c>
      <c r="G859">
        <f>VLOOKUP($B859,'AREA DEFINITIONS, 1929-1975'!$A$2:$E$42,2,FALSE)</f>
        <v>4</v>
      </c>
      <c r="H859" t="str">
        <f>VLOOKUP($B859,'AREA DEFINITIONS, 1929-1975'!$A$2:$E$42,3,FALSE)</f>
        <v>Bering Sea</v>
      </c>
      <c r="I859" t="str">
        <f>VLOOKUP($B859,'AREA DEFINITIONS, 1929-1975'!$A$2:$E$42,4,FALSE)</f>
        <v>Bering Sea</v>
      </c>
      <c r="J859">
        <f>VLOOKUP($B859,'AREA DEFINITIONS, 1929-1975'!$A$2:$E$42,5,FALSE)</f>
        <v>4</v>
      </c>
      <c r="K859">
        <f>VLOOKUP($B859,'AREA DEFINITIONS, 1929-1975'!$A$2:$F$42,6,FALSE)</f>
        <v>0</v>
      </c>
      <c r="L859">
        <f t="shared" si="39"/>
        <v>0</v>
      </c>
    </row>
    <row r="860" spans="1:12" x14ac:dyDescent="0.3">
      <c r="A860">
        <f t="shared" si="37"/>
        <v>1949</v>
      </c>
      <c r="B860" t="str">
        <f t="shared" si="38"/>
        <v>4C</v>
      </c>
      <c r="G860">
        <f>VLOOKUP($B860,'AREA DEFINITIONS, 1929-1975'!$A$2:$E$42,2,FALSE)</f>
        <v>4</v>
      </c>
      <c r="H860" t="str">
        <f>VLOOKUP($B860,'AREA DEFINITIONS, 1929-1975'!$A$2:$E$42,3,FALSE)</f>
        <v>Bering Sea</v>
      </c>
      <c r="I860" t="str">
        <f>VLOOKUP($B860,'AREA DEFINITIONS, 1929-1975'!$A$2:$E$42,4,FALSE)</f>
        <v>Bering Sea</v>
      </c>
      <c r="J860">
        <f>VLOOKUP($B860,'AREA DEFINITIONS, 1929-1975'!$A$2:$E$42,5,FALSE)</f>
        <v>4</v>
      </c>
      <c r="K860">
        <f>VLOOKUP($B860,'AREA DEFINITIONS, 1929-1975'!$A$2:$F$42,6,FALSE)</f>
        <v>0</v>
      </c>
      <c r="L860">
        <f t="shared" si="39"/>
        <v>0</v>
      </c>
    </row>
    <row r="861" spans="1:12" x14ac:dyDescent="0.3">
      <c r="A861">
        <f t="shared" si="37"/>
        <v>1949</v>
      </c>
      <c r="B861" t="str">
        <f t="shared" si="38"/>
        <v>4DE</v>
      </c>
      <c r="G861">
        <f>VLOOKUP($B861,'AREA DEFINITIONS, 1929-1975'!$A$2:$E$42,2,FALSE)</f>
        <v>4</v>
      </c>
      <c r="H861" t="str">
        <f>VLOOKUP($B861,'AREA DEFINITIONS, 1929-1975'!$A$2:$E$42,3,FALSE)</f>
        <v>Bering Sea</v>
      </c>
      <c r="I861" t="str">
        <f>VLOOKUP($B861,'AREA DEFINITIONS, 1929-1975'!$A$2:$E$42,4,FALSE)</f>
        <v>Bering Sea</v>
      </c>
      <c r="J861">
        <f>VLOOKUP($B861,'AREA DEFINITIONS, 1929-1975'!$A$2:$E$42,5,FALSE)</f>
        <v>4</v>
      </c>
      <c r="K861">
        <f>VLOOKUP($B861,'AREA DEFINITIONS, 1929-1975'!$A$2:$F$42,6,FALSE)</f>
        <v>0</v>
      </c>
      <c r="L861">
        <f t="shared" si="39"/>
        <v>0</v>
      </c>
    </row>
    <row r="862" spans="1:12" x14ac:dyDescent="0.3">
      <c r="A862">
        <f t="shared" si="37"/>
        <v>1949</v>
      </c>
      <c r="B862" t="str">
        <f t="shared" si="38"/>
        <v>4DW</v>
      </c>
      <c r="G862">
        <f>VLOOKUP($B862,'AREA DEFINITIONS, 1929-1975'!$A$2:$E$42,2,FALSE)</f>
        <v>4</v>
      </c>
      <c r="H862" t="str">
        <f>VLOOKUP($B862,'AREA DEFINITIONS, 1929-1975'!$A$2:$E$42,3,FALSE)</f>
        <v>Bering Sea</v>
      </c>
      <c r="I862" t="str">
        <f>VLOOKUP($B862,'AREA DEFINITIONS, 1929-1975'!$A$2:$E$42,4,FALSE)</f>
        <v>Bering Sea</v>
      </c>
      <c r="J862">
        <f>VLOOKUP($B862,'AREA DEFINITIONS, 1929-1975'!$A$2:$E$42,5,FALSE)</f>
        <v>4</v>
      </c>
      <c r="K862">
        <f>VLOOKUP($B862,'AREA DEFINITIONS, 1929-1975'!$A$2:$F$42,6,FALSE)</f>
        <v>0</v>
      </c>
      <c r="L862">
        <f t="shared" si="39"/>
        <v>0</v>
      </c>
    </row>
    <row r="863" spans="1:12" x14ac:dyDescent="0.3">
      <c r="A863">
        <f t="shared" si="37"/>
        <v>1949</v>
      </c>
      <c r="B863" t="str">
        <f t="shared" si="38"/>
        <v>4E</v>
      </c>
      <c r="G863">
        <f>VLOOKUP($B863,'AREA DEFINITIONS, 1929-1975'!$A$2:$E$42,2,FALSE)</f>
        <v>4</v>
      </c>
      <c r="H863" t="str">
        <f>VLOOKUP($B863,'AREA DEFINITIONS, 1929-1975'!$A$2:$E$42,3,FALSE)</f>
        <v>Bering Sea</v>
      </c>
      <c r="I863" t="str">
        <f>VLOOKUP($B863,'AREA DEFINITIONS, 1929-1975'!$A$2:$E$42,4,FALSE)</f>
        <v>Bering Sea</v>
      </c>
      <c r="J863">
        <f>VLOOKUP($B863,'AREA DEFINITIONS, 1929-1975'!$A$2:$E$42,5,FALSE)</f>
        <v>4</v>
      </c>
      <c r="K863">
        <f>VLOOKUP($B863,'AREA DEFINITIONS, 1929-1975'!$A$2:$F$42,6,FALSE)</f>
        <v>0</v>
      </c>
      <c r="L863">
        <f t="shared" si="39"/>
        <v>0</v>
      </c>
    </row>
    <row r="864" spans="1:12" x14ac:dyDescent="0.3">
      <c r="A864">
        <f t="shared" si="37"/>
        <v>1950</v>
      </c>
      <c r="B864" t="str">
        <f t="shared" si="38"/>
        <v>14-O</v>
      </c>
      <c r="C864">
        <v>352</v>
      </c>
      <c r="G864">
        <f>VLOOKUP($B864,'AREA DEFINITIONS, 1929-1975'!$A$2:$E$42,2,FALSE)</f>
        <v>2</v>
      </c>
      <c r="H864" t="str">
        <f>VLOOKUP($B864,'AREA DEFINITIONS, 1929-1975'!$A$2:$E$42,3,FALSE)</f>
        <v>SE Alaska</v>
      </c>
      <c r="I864" t="str">
        <f>VLOOKUP($B864,'AREA DEFINITIONS, 1929-1975'!$A$2:$E$42,4,FALSE)</f>
        <v>SE-O</v>
      </c>
      <c r="J864" t="str">
        <f>VLOOKUP($B864,'AREA DEFINITIONS, 1929-1975'!$A$2:$E$42,5,FALSE)</f>
        <v>2C</v>
      </c>
      <c r="K864">
        <f>VLOOKUP($B864,'AREA DEFINITIONS, 1929-1975'!$A$2:$F$42,6,FALSE)</f>
        <v>0</v>
      </c>
      <c r="L864">
        <f t="shared" si="39"/>
        <v>234.08</v>
      </c>
    </row>
    <row r="865" spans="1:12" x14ac:dyDescent="0.3">
      <c r="A865">
        <f t="shared" si="37"/>
        <v>1950</v>
      </c>
      <c r="B865" t="str">
        <f t="shared" si="38"/>
        <v>14-I</v>
      </c>
      <c r="C865">
        <v>576</v>
      </c>
      <c r="G865">
        <f>VLOOKUP($B865,'AREA DEFINITIONS, 1929-1975'!$A$2:$E$42,2,FALSE)</f>
        <v>2</v>
      </c>
      <c r="H865" t="str">
        <f>VLOOKUP($B865,'AREA DEFINITIONS, 1929-1975'!$A$2:$E$42,3,FALSE)</f>
        <v>SE Alaska</v>
      </c>
      <c r="I865" t="str">
        <f>VLOOKUP($B865,'AREA DEFINITIONS, 1929-1975'!$A$2:$E$42,4,FALSE)</f>
        <v>SE-I</v>
      </c>
      <c r="J865" t="str">
        <f>VLOOKUP($B865,'AREA DEFINITIONS, 1929-1975'!$A$2:$E$42,5,FALSE)</f>
        <v>2C</v>
      </c>
      <c r="K865">
        <f>VLOOKUP($B865,'AREA DEFINITIONS, 1929-1975'!$A$2:$F$42,6,FALSE)</f>
        <v>0</v>
      </c>
      <c r="L865">
        <f t="shared" si="39"/>
        <v>383.04</v>
      </c>
    </row>
    <row r="866" spans="1:12" x14ac:dyDescent="0.3">
      <c r="A866">
        <f t="shared" si="37"/>
        <v>1950</v>
      </c>
      <c r="B866" t="str">
        <f t="shared" si="38"/>
        <v>15-O</v>
      </c>
      <c r="C866">
        <v>1479</v>
      </c>
      <c r="G866">
        <f>VLOOKUP($B866,'AREA DEFINITIONS, 1929-1975'!$A$2:$E$42,2,FALSE)</f>
        <v>2</v>
      </c>
      <c r="H866" t="str">
        <f>VLOOKUP($B866,'AREA DEFINITIONS, 1929-1975'!$A$2:$E$42,3,FALSE)</f>
        <v>SE Alaska</v>
      </c>
      <c r="I866" t="str">
        <f>VLOOKUP($B866,'AREA DEFINITIONS, 1929-1975'!$A$2:$E$42,4,FALSE)</f>
        <v>SE-O</v>
      </c>
      <c r="J866" t="str">
        <f>VLOOKUP($B866,'AREA DEFINITIONS, 1929-1975'!$A$2:$E$42,5,FALSE)</f>
        <v>2C</v>
      </c>
      <c r="K866">
        <f>VLOOKUP($B866,'AREA DEFINITIONS, 1929-1975'!$A$2:$F$42,6,FALSE)</f>
        <v>0</v>
      </c>
      <c r="L866">
        <f t="shared" si="39"/>
        <v>983.53500000000008</v>
      </c>
    </row>
    <row r="867" spans="1:12" x14ac:dyDescent="0.3">
      <c r="A867">
        <f t="shared" si="37"/>
        <v>1950</v>
      </c>
      <c r="B867" t="str">
        <f t="shared" si="38"/>
        <v>15-I</v>
      </c>
      <c r="C867">
        <v>348</v>
      </c>
      <c r="G867">
        <f>VLOOKUP($B867,'AREA DEFINITIONS, 1929-1975'!$A$2:$E$42,2,FALSE)</f>
        <v>2</v>
      </c>
      <c r="H867" t="str">
        <f>VLOOKUP($B867,'AREA DEFINITIONS, 1929-1975'!$A$2:$E$42,3,FALSE)</f>
        <v>SE Alaska</v>
      </c>
      <c r="I867" t="str">
        <f>VLOOKUP($B867,'AREA DEFINITIONS, 1929-1975'!$A$2:$E$42,4,FALSE)</f>
        <v>SE-I</v>
      </c>
      <c r="J867" t="str">
        <f>VLOOKUP($B867,'AREA DEFINITIONS, 1929-1975'!$A$2:$E$42,5,FALSE)</f>
        <v>2C</v>
      </c>
      <c r="K867">
        <f>VLOOKUP($B867,'AREA DEFINITIONS, 1929-1975'!$A$2:$F$42,6,FALSE)</f>
        <v>0</v>
      </c>
      <c r="L867">
        <f t="shared" si="39"/>
        <v>231.42000000000004</v>
      </c>
    </row>
    <row r="868" spans="1:12" x14ac:dyDescent="0.3">
      <c r="A868">
        <f t="shared" si="37"/>
        <v>1950</v>
      </c>
      <c r="B868" t="str">
        <f t="shared" si="38"/>
        <v>16-O</v>
      </c>
      <c r="C868">
        <v>855</v>
      </c>
      <c r="G868">
        <f>VLOOKUP($B868,'AREA DEFINITIONS, 1929-1975'!$A$2:$E$42,2,FALSE)</f>
        <v>2</v>
      </c>
      <c r="H868" t="str">
        <f>VLOOKUP($B868,'AREA DEFINITIONS, 1929-1975'!$A$2:$E$42,3,FALSE)</f>
        <v>SE Alaska</v>
      </c>
      <c r="I868" t="str">
        <f>VLOOKUP($B868,'AREA DEFINITIONS, 1929-1975'!$A$2:$E$42,4,FALSE)</f>
        <v>SE-O</v>
      </c>
      <c r="J868" t="str">
        <f>VLOOKUP($B868,'AREA DEFINITIONS, 1929-1975'!$A$2:$E$42,5,FALSE)</f>
        <v>2C</v>
      </c>
      <c r="K868">
        <f>VLOOKUP($B868,'AREA DEFINITIONS, 1929-1975'!$A$2:$F$42,6,FALSE)</f>
        <v>0</v>
      </c>
      <c r="L868">
        <f t="shared" si="39"/>
        <v>568.57500000000005</v>
      </c>
    </row>
    <row r="869" spans="1:12" x14ac:dyDescent="0.3">
      <c r="A869">
        <f t="shared" si="37"/>
        <v>1950</v>
      </c>
      <c r="B869" t="str">
        <f t="shared" si="38"/>
        <v>16-I</v>
      </c>
      <c r="C869">
        <v>2143</v>
      </c>
      <c r="G869">
        <f>VLOOKUP($B869,'AREA DEFINITIONS, 1929-1975'!$A$2:$E$42,2,FALSE)</f>
        <v>2</v>
      </c>
      <c r="H869" t="str">
        <f>VLOOKUP($B869,'AREA DEFINITIONS, 1929-1975'!$A$2:$E$42,3,FALSE)</f>
        <v>SE Alaska</v>
      </c>
      <c r="I869" t="str">
        <f>VLOOKUP($B869,'AREA DEFINITIONS, 1929-1975'!$A$2:$E$42,4,FALSE)</f>
        <v>SE-I</v>
      </c>
      <c r="J869" t="str">
        <f>VLOOKUP($B869,'AREA DEFINITIONS, 1929-1975'!$A$2:$E$42,5,FALSE)</f>
        <v>2C</v>
      </c>
      <c r="K869">
        <f>VLOOKUP($B869,'AREA DEFINITIONS, 1929-1975'!$A$2:$F$42,6,FALSE)</f>
        <v>0</v>
      </c>
      <c r="L869">
        <f t="shared" si="39"/>
        <v>1425.095</v>
      </c>
    </row>
    <row r="870" spans="1:12" x14ac:dyDescent="0.3">
      <c r="A870">
        <f t="shared" si="37"/>
        <v>1950</v>
      </c>
      <c r="B870" t="str">
        <f t="shared" si="38"/>
        <v>17-O</v>
      </c>
      <c r="C870">
        <v>391</v>
      </c>
      <c r="G870">
        <f>VLOOKUP($B870,'AREA DEFINITIONS, 1929-1975'!$A$2:$E$42,2,FALSE)</f>
        <v>2</v>
      </c>
      <c r="H870" t="str">
        <f>VLOOKUP($B870,'AREA DEFINITIONS, 1929-1975'!$A$2:$E$42,3,FALSE)</f>
        <v>SE Alaska</v>
      </c>
      <c r="I870" t="str">
        <f>VLOOKUP($B870,'AREA DEFINITIONS, 1929-1975'!$A$2:$E$42,4,FALSE)</f>
        <v>SE-O</v>
      </c>
      <c r="J870" t="str">
        <f>VLOOKUP($B870,'AREA DEFINITIONS, 1929-1975'!$A$2:$E$42,5,FALSE)</f>
        <v>2C</v>
      </c>
      <c r="K870">
        <f>VLOOKUP($B870,'AREA DEFINITIONS, 1929-1975'!$A$2:$F$42,6,FALSE)</f>
        <v>0</v>
      </c>
      <c r="L870">
        <f t="shared" si="39"/>
        <v>260.01499999999999</v>
      </c>
    </row>
    <row r="871" spans="1:12" x14ac:dyDescent="0.3">
      <c r="A871">
        <f t="shared" si="37"/>
        <v>1950</v>
      </c>
      <c r="B871" t="str">
        <f t="shared" si="38"/>
        <v>17-I</v>
      </c>
      <c r="C871">
        <v>879</v>
      </c>
      <c r="G871">
        <f>VLOOKUP($B871,'AREA DEFINITIONS, 1929-1975'!$A$2:$E$42,2,FALSE)</f>
        <v>2</v>
      </c>
      <c r="H871" t="str">
        <f>VLOOKUP($B871,'AREA DEFINITIONS, 1929-1975'!$A$2:$E$42,3,FALSE)</f>
        <v>SE Alaska</v>
      </c>
      <c r="I871" t="str">
        <f>VLOOKUP($B871,'AREA DEFINITIONS, 1929-1975'!$A$2:$E$42,4,FALSE)</f>
        <v>SE-I</v>
      </c>
      <c r="J871" t="str">
        <f>VLOOKUP($B871,'AREA DEFINITIONS, 1929-1975'!$A$2:$E$42,5,FALSE)</f>
        <v>2C</v>
      </c>
      <c r="K871">
        <f>VLOOKUP($B871,'AREA DEFINITIONS, 1929-1975'!$A$2:$F$42,6,FALSE)</f>
        <v>0</v>
      </c>
      <c r="L871">
        <f t="shared" si="39"/>
        <v>584.53500000000008</v>
      </c>
    </row>
    <row r="872" spans="1:12" x14ac:dyDescent="0.3">
      <c r="A872">
        <f t="shared" si="37"/>
        <v>1950</v>
      </c>
      <c r="B872" t="str">
        <f t="shared" si="38"/>
        <v>18-O</v>
      </c>
      <c r="C872">
        <v>129</v>
      </c>
      <c r="G872">
        <f>VLOOKUP($B872,'AREA DEFINITIONS, 1929-1975'!$A$2:$E$42,2,FALSE)</f>
        <v>2</v>
      </c>
      <c r="H872" t="str">
        <f>VLOOKUP($B872,'AREA DEFINITIONS, 1929-1975'!$A$2:$E$42,3,FALSE)</f>
        <v>SE Alaska</v>
      </c>
      <c r="I872" t="str">
        <f>VLOOKUP($B872,'AREA DEFINITIONS, 1929-1975'!$A$2:$E$42,4,FALSE)</f>
        <v>SE-O</v>
      </c>
      <c r="J872" t="str">
        <f>VLOOKUP($B872,'AREA DEFINITIONS, 1929-1975'!$A$2:$E$42,5,FALSE)</f>
        <v>2C</v>
      </c>
      <c r="K872">
        <f>VLOOKUP($B872,'AREA DEFINITIONS, 1929-1975'!$A$2:$F$42,6,FALSE)</f>
        <v>0</v>
      </c>
      <c r="L872">
        <f t="shared" si="39"/>
        <v>85.785000000000011</v>
      </c>
    </row>
    <row r="873" spans="1:12" x14ac:dyDescent="0.3">
      <c r="A873">
        <f t="shared" si="37"/>
        <v>1950</v>
      </c>
      <c r="B873" t="str">
        <f t="shared" si="38"/>
        <v>18-I</v>
      </c>
      <c r="C873">
        <v>1683</v>
      </c>
      <c r="G873">
        <f>VLOOKUP($B873,'AREA DEFINITIONS, 1929-1975'!$A$2:$E$42,2,FALSE)</f>
        <v>2</v>
      </c>
      <c r="H873" t="str">
        <f>VLOOKUP($B873,'AREA DEFINITIONS, 1929-1975'!$A$2:$E$42,3,FALSE)</f>
        <v>SE Alaska</v>
      </c>
      <c r="I873" t="str">
        <f>VLOOKUP($B873,'AREA DEFINITIONS, 1929-1975'!$A$2:$E$42,4,FALSE)</f>
        <v>SE-I</v>
      </c>
      <c r="J873" t="str">
        <f>VLOOKUP($B873,'AREA DEFINITIONS, 1929-1975'!$A$2:$E$42,5,FALSE)</f>
        <v>2C</v>
      </c>
      <c r="K873">
        <f>VLOOKUP($B873,'AREA DEFINITIONS, 1929-1975'!$A$2:$F$42,6,FALSE)</f>
        <v>0</v>
      </c>
      <c r="L873">
        <f t="shared" si="39"/>
        <v>1119.1950000000002</v>
      </c>
    </row>
    <row r="874" spans="1:12" x14ac:dyDescent="0.3">
      <c r="A874">
        <f t="shared" si="37"/>
        <v>1950</v>
      </c>
      <c r="B874" t="str">
        <f t="shared" si="38"/>
        <v>18W</v>
      </c>
      <c r="C874">
        <v>1069</v>
      </c>
      <c r="G874" t="str">
        <f>VLOOKUP($B874,'AREA DEFINITIONS, 1929-1975'!$A$2:$E$42,2,FALSE)</f>
        <v>3A</v>
      </c>
      <c r="H874" t="str">
        <f>VLOOKUP($B874,'AREA DEFINITIONS, 1929-1975'!$A$2:$E$42,3,FALSE)</f>
        <v>Yakutat</v>
      </c>
      <c r="I874" t="str">
        <f>VLOOKUP($B874,'AREA DEFINITIONS, 1929-1975'!$A$2:$E$42,4,FALSE)</f>
        <v>Yakutat</v>
      </c>
      <c r="J874" t="str">
        <f>VLOOKUP($B874,'AREA DEFINITIONS, 1929-1975'!$A$2:$E$42,5,FALSE)</f>
        <v>3A</v>
      </c>
      <c r="K874">
        <f>VLOOKUP($B874,'AREA DEFINITIONS, 1929-1975'!$A$2:$F$42,6,FALSE)</f>
        <v>0</v>
      </c>
      <c r="L874">
        <f t="shared" si="39"/>
        <v>710.88499999999999</v>
      </c>
    </row>
    <row r="875" spans="1:12" x14ac:dyDescent="0.3">
      <c r="A875">
        <f t="shared" si="37"/>
        <v>1950</v>
      </c>
      <c r="B875">
        <f t="shared" si="38"/>
        <v>19</v>
      </c>
      <c r="C875">
        <v>658</v>
      </c>
      <c r="G875" t="str">
        <f>VLOOKUP($B875,'AREA DEFINITIONS, 1929-1975'!$A$2:$E$42,2,FALSE)</f>
        <v>3A</v>
      </c>
      <c r="H875" t="str">
        <f>VLOOKUP($B875,'AREA DEFINITIONS, 1929-1975'!$A$2:$E$42,3,FALSE)</f>
        <v>Yakutat</v>
      </c>
      <c r="I875" t="str">
        <f>VLOOKUP($B875,'AREA DEFINITIONS, 1929-1975'!$A$2:$E$42,4,FALSE)</f>
        <v>Yakutat</v>
      </c>
      <c r="J875" t="str">
        <f>VLOOKUP($B875,'AREA DEFINITIONS, 1929-1975'!$A$2:$E$42,5,FALSE)</f>
        <v>3A</v>
      </c>
      <c r="K875">
        <f>VLOOKUP($B875,'AREA DEFINITIONS, 1929-1975'!$A$2:$F$42,6,FALSE)</f>
        <v>0</v>
      </c>
      <c r="L875">
        <f t="shared" si="39"/>
        <v>437.57000000000005</v>
      </c>
    </row>
    <row r="876" spans="1:12" x14ac:dyDescent="0.3">
      <c r="A876">
        <f t="shared" si="37"/>
        <v>1950</v>
      </c>
      <c r="B876">
        <f t="shared" si="38"/>
        <v>20</v>
      </c>
      <c r="C876">
        <v>1470</v>
      </c>
      <c r="G876" t="str">
        <f>VLOOKUP($B876,'AREA DEFINITIONS, 1929-1975'!$A$2:$E$42,2,FALSE)</f>
        <v>3A</v>
      </c>
      <c r="H876" t="str">
        <f>VLOOKUP($B876,'AREA DEFINITIONS, 1929-1975'!$A$2:$E$42,3,FALSE)</f>
        <v>Yakutat</v>
      </c>
      <c r="I876" t="str">
        <f>VLOOKUP($B876,'AREA DEFINITIONS, 1929-1975'!$A$2:$E$42,4,FALSE)</f>
        <v>Yakutat</v>
      </c>
      <c r="J876" t="str">
        <f>VLOOKUP($B876,'AREA DEFINITIONS, 1929-1975'!$A$2:$E$42,5,FALSE)</f>
        <v>3A</v>
      </c>
      <c r="K876">
        <f>VLOOKUP($B876,'AREA DEFINITIONS, 1929-1975'!$A$2:$F$42,6,FALSE)</f>
        <v>0</v>
      </c>
      <c r="L876">
        <f t="shared" si="39"/>
        <v>977.55000000000018</v>
      </c>
    </row>
    <row r="877" spans="1:12" x14ac:dyDescent="0.3">
      <c r="A877">
        <f t="shared" ref="A877:A940" si="40">A836+1</f>
        <v>1950</v>
      </c>
      <c r="B877">
        <f t="shared" ref="B877:B940" si="41">B836</f>
        <v>21</v>
      </c>
      <c r="C877">
        <v>921</v>
      </c>
      <c r="G877" t="str">
        <f>VLOOKUP($B877,'AREA DEFINITIONS, 1929-1975'!$A$2:$E$42,2,FALSE)</f>
        <v>3A</v>
      </c>
      <c r="H877" t="str">
        <f>VLOOKUP($B877,'AREA DEFINITIONS, 1929-1975'!$A$2:$E$42,3,FALSE)</f>
        <v>Yakutat</v>
      </c>
      <c r="I877" t="str">
        <f>VLOOKUP($B877,'AREA DEFINITIONS, 1929-1975'!$A$2:$E$42,4,FALSE)</f>
        <v>Yakutat</v>
      </c>
      <c r="J877" t="str">
        <f>VLOOKUP($B877,'AREA DEFINITIONS, 1929-1975'!$A$2:$E$42,5,FALSE)</f>
        <v>3A</v>
      </c>
      <c r="K877">
        <f>VLOOKUP($B877,'AREA DEFINITIONS, 1929-1975'!$A$2:$F$42,6,FALSE)</f>
        <v>0</v>
      </c>
      <c r="L877">
        <f t="shared" si="39"/>
        <v>612.46500000000003</v>
      </c>
    </row>
    <row r="878" spans="1:12" x14ac:dyDescent="0.3">
      <c r="A878">
        <f t="shared" si="40"/>
        <v>1950</v>
      </c>
      <c r="B878">
        <f t="shared" si="41"/>
        <v>22</v>
      </c>
      <c r="C878">
        <v>1081</v>
      </c>
      <c r="G878" t="str">
        <f>VLOOKUP($B878,'AREA DEFINITIONS, 1929-1975'!$A$2:$E$42,2,FALSE)</f>
        <v>3A</v>
      </c>
      <c r="H878" t="str">
        <f>VLOOKUP($B878,'AREA DEFINITIONS, 1929-1975'!$A$2:$E$42,3,FALSE)</f>
        <v>Yakutat</v>
      </c>
      <c r="I878" t="str">
        <f>VLOOKUP($B878,'AREA DEFINITIONS, 1929-1975'!$A$2:$E$42,4,FALSE)</f>
        <v>Yakutat</v>
      </c>
      <c r="J878" t="str">
        <f>VLOOKUP($B878,'AREA DEFINITIONS, 1929-1975'!$A$2:$E$42,5,FALSE)</f>
        <v>3A</v>
      </c>
      <c r="K878">
        <f>VLOOKUP($B878,'AREA DEFINITIONS, 1929-1975'!$A$2:$F$42,6,FALSE)</f>
        <v>0</v>
      </c>
      <c r="L878">
        <f t="shared" si="39"/>
        <v>718.86500000000001</v>
      </c>
    </row>
    <row r="879" spans="1:12" x14ac:dyDescent="0.3">
      <c r="A879">
        <f t="shared" si="40"/>
        <v>1950</v>
      </c>
      <c r="B879">
        <f t="shared" si="41"/>
        <v>23</v>
      </c>
      <c r="C879">
        <v>1415</v>
      </c>
      <c r="G879" t="str">
        <f>VLOOKUP($B879,'AREA DEFINITIONS, 1929-1975'!$A$2:$E$42,2,FALSE)</f>
        <v>3A</v>
      </c>
      <c r="H879" t="str">
        <f>VLOOKUP($B879,'AREA DEFINITIONS, 1929-1975'!$A$2:$E$42,3,FALSE)</f>
        <v>Yakutat</v>
      </c>
      <c r="I879" t="str">
        <f>VLOOKUP($B879,'AREA DEFINITIONS, 1929-1975'!$A$2:$E$42,4,FALSE)</f>
        <v>Yakutat</v>
      </c>
      <c r="J879" t="str">
        <f>VLOOKUP($B879,'AREA DEFINITIONS, 1929-1975'!$A$2:$E$42,5,FALSE)</f>
        <v>3A</v>
      </c>
      <c r="K879" t="str">
        <f>VLOOKUP($B879,'AREA DEFINITIONS, 1929-1975'!$A$2:$F$42,6,FALSE)</f>
        <v>POW</v>
      </c>
      <c r="L879">
        <f t="shared" si="39"/>
        <v>940.97500000000002</v>
      </c>
    </row>
    <row r="880" spans="1:12" x14ac:dyDescent="0.3">
      <c r="A880">
        <f t="shared" si="40"/>
        <v>1950</v>
      </c>
      <c r="B880">
        <f t="shared" si="41"/>
        <v>24</v>
      </c>
      <c r="C880">
        <v>1730</v>
      </c>
      <c r="G880" t="str">
        <f>VLOOKUP($B880,'AREA DEFINITIONS, 1929-1975'!$A$2:$E$42,2,FALSE)</f>
        <v>3A</v>
      </c>
      <c r="H880" t="str">
        <f>VLOOKUP($B880,'AREA DEFINITIONS, 1929-1975'!$A$2:$E$42,3,FALSE)</f>
        <v>Kodiak</v>
      </c>
      <c r="I880" t="str">
        <f>VLOOKUP($B880,'AREA DEFINITIONS, 1929-1975'!$A$2:$E$42,4,FALSE)</f>
        <v>Kodiak</v>
      </c>
      <c r="J880" t="str">
        <f>VLOOKUP($B880,'AREA DEFINITIONS, 1929-1975'!$A$2:$E$42,5,FALSE)</f>
        <v>3A</v>
      </c>
      <c r="K880" t="str">
        <f>VLOOKUP($B880,'AREA DEFINITIONS, 1929-1975'!$A$2:$F$42,6,FALSE)</f>
        <v>POW</v>
      </c>
      <c r="L880">
        <f t="shared" si="39"/>
        <v>1150.45</v>
      </c>
    </row>
    <row r="881" spans="1:12" x14ac:dyDescent="0.3">
      <c r="A881">
        <f t="shared" si="40"/>
        <v>1950</v>
      </c>
      <c r="B881">
        <f t="shared" si="41"/>
        <v>25</v>
      </c>
      <c r="C881">
        <v>4377</v>
      </c>
      <c r="G881" t="str">
        <f>VLOOKUP($B881,'AREA DEFINITIONS, 1929-1975'!$A$2:$E$42,2,FALSE)</f>
        <v>3A</v>
      </c>
      <c r="H881" t="str">
        <f>VLOOKUP($B881,'AREA DEFINITIONS, 1929-1975'!$A$2:$E$42,3,FALSE)</f>
        <v>Kodiak</v>
      </c>
      <c r="I881" t="str">
        <f>VLOOKUP($B881,'AREA DEFINITIONS, 1929-1975'!$A$2:$E$42,4,FALSE)</f>
        <v>Kodiak</v>
      </c>
      <c r="J881" t="str">
        <f>VLOOKUP($B881,'AREA DEFINITIONS, 1929-1975'!$A$2:$E$42,5,FALSE)</f>
        <v>3A</v>
      </c>
      <c r="K881">
        <f>VLOOKUP($B881,'AREA DEFINITIONS, 1929-1975'!$A$2:$F$42,6,FALSE)</f>
        <v>0</v>
      </c>
      <c r="L881">
        <f t="shared" si="39"/>
        <v>2910.7050000000004</v>
      </c>
    </row>
    <row r="882" spans="1:12" x14ac:dyDescent="0.3">
      <c r="A882">
        <f t="shared" si="40"/>
        <v>1950</v>
      </c>
      <c r="B882">
        <f t="shared" si="41"/>
        <v>26</v>
      </c>
      <c r="C882">
        <v>5011</v>
      </c>
      <c r="G882" t="str">
        <f>VLOOKUP($B882,'AREA DEFINITIONS, 1929-1975'!$A$2:$E$42,2,FALSE)</f>
        <v>3A</v>
      </c>
      <c r="H882" t="str">
        <f>VLOOKUP($B882,'AREA DEFINITIONS, 1929-1975'!$A$2:$E$42,3,FALSE)</f>
        <v>Kodiak</v>
      </c>
      <c r="I882" t="str">
        <f>VLOOKUP($B882,'AREA DEFINITIONS, 1929-1975'!$A$2:$E$42,4,FALSE)</f>
        <v>Kodiak</v>
      </c>
      <c r="J882" t="str">
        <f>VLOOKUP($B882,'AREA DEFINITIONS, 1929-1975'!$A$2:$E$42,5,FALSE)</f>
        <v>3A</v>
      </c>
      <c r="K882">
        <f>VLOOKUP($B882,'AREA DEFINITIONS, 1929-1975'!$A$2:$F$42,6,FALSE)</f>
        <v>0</v>
      </c>
      <c r="L882">
        <f t="shared" si="39"/>
        <v>3332.3150000000001</v>
      </c>
    </row>
    <row r="883" spans="1:12" x14ac:dyDescent="0.3">
      <c r="A883">
        <f t="shared" si="40"/>
        <v>1950</v>
      </c>
      <c r="B883">
        <f t="shared" si="41"/>
        <v>27</v>
      </c>
      <c r="C883">
        <v>2827</v>
      </c>
      <c r="G883" t="str">
        <f>VLOOKUP($B883,'AREA DEFINITIONS, 1929-1975'!$A$2:$E$42,2,FALSE)</f>
        <v>3A</v>
      </c>
      <c r="H883" t="str">
        <f>VLOOKUP($B883,'AREA DEFINITIONS, 1929-1975'!$A$2:$E$42,3,FALSE)</f>
        <v>Kodiak</v>
      </c>
      <c r="I883" t="str">
        <f>VLOOKUP($B883,'AREA DEFINITIONS, 1929-1975'!$A$2:$E$42,4,FALSE)</f>
        <v>Kodiak</v>
      </c>
      <c r="J883" t="str">
        <f>VLOOKUP($B883,'AREA DEFINITIONS, 1929-1975'!$A$2:$E$42,5,FALSE)</f>
        <v>3A</v>
      </c>
      <c r="K883">
        <f>VLOOKUP($B883,'AREA DEFINITIONS, 1929-1975'!$A$2:$F$42,6,FALSE)</f>
        <v>0</v>
      </c>
      <c r="L883">
        <f t="shared" si="39"/>
        <v>1879.9550000000004</v>
      </c>
    </row>
    <row r="884" spans="1:12" x14ac:dyDescent="0.3">
      <c r="A884">
        <f t="shared" si="40"/>
        <v>1950</v>
      </c>
      <c r="B884">
        <f t="shared" si="41"/>
        <v>28</v>
      </c>
      <c r="C884">
        <v>3302</v>
      </c>
      <c r="G884" t="str">
        <f>VLOOKUP($B884,'AREA DEFINITIONS, 1929-1975'!$A$2:$E$42,2,FALSE)</f>
        <v>3A</v>
      </c>
      <c r="H884" t="str">
        <f>VLOOKUP($B884,'AREA DEFINITIONS, 1929-1975'!$A$2:$E$42,3,FALSE)</f>
        <v>Kodiak</v>
      </c>
      <c r="I884" t="str">
        <f>VLOOKUP($B884,'AREA DEFINITIONS, 1929-1975'!$A$2:$E$42,4,FALSE)</f>
        <v>Kodiak</v>
      </c>
      <c r="J884" t="str">
        <f>VLOOKUP($B884,'AREA DEFINITIONS, 1929-1975'!$A$2:$E$42,5,FALSE)</f>
        <v>3A</v>
      </c>
      <c r="K884">
        <f>VLOOKUP($B884,'AREA DEFINITIONS, 1929-1975'!$A$2:$F$42,6,FALSE)</f>
        <v>0</v>
      </c>
      <c r="L884">
        <f t="shared" si="39"/>
        <v>2195.83</v>
      </c>
    </row>
    <row r="885" spans="1:12" x14ac:dyDescent="0.3">
      <c r="A885">
        <f t="shared" si="40"/>
        <v>1950</v>
      </c>
      <c r="B885">
        <f t="shared" si="41"/>
        <v>29</v>
      </c>
      <c r="C885">
        <v>2554</v>
      </c>
      <c r="G885" t="str">
        <f>VLOOKUP($B885,'AREA DEFINITIONS, 1929-1975'!$A$2:$E$42,2,FALSE)</f>
        <v>3A</v>
      </c>
      <c r="H885" t="str">
        <f>VLOOKUP($B885,'AREA DEFINITIONS, 1929-1975'!$A$2:$E$42,3,FALSE)</f>
        <v>Chirikof</v>
      </c>
      <c r="I885" t="str">
        <f>VLOOKUP($B885,'AREA DEFINITIONS, 1929-1975'!$A$2:$E$42,4,FALSE)</f>
        <v>Chirikof</v>
      </c>
      <c r="J885" t="str">
        <f>VLOOKUP($B885,'AREA DEFINITIONS, 1929-1975'!$A$2:$E$42,5,FALSE)</f>
        <v>3A</v>
      </c>
      <c r="K885">
        <f>VLOOKUP($B885,'AREA DEFINITIONS, 1929-1975'!$A$2:$F$42,6,FALSE)</f>
        <v>0</v>
      </c>
      <c r="L885">
        <f t="shared" si="39"/>
        <v>1698.41</v>
      </c>
    </row>
    <row r="886" spans="1:12" x14ac:dyDescent="0.3">
      <c r="A886">
        <f t="shared" si="40"/>
        <v>1950</v>
      </c>
      <c r="B886">
        <f t="shared" si="41"/>
        <v>30</v>
      </c>
      <c r="C886">
        <v>1416</v>
      </c>
      <c r="G886" t="str">
        <f>VLOOKUP($B886,'AREA DEFINITIONS, 1929-1975'!$A$2:$E$42,2,FALSE)</f>
        <v>3A</v>
      </c>
      <c r="H886" t="str">
        <f>VLOOKUP($B886,'AREA DEFINITIONS, 1929-1975'!$A$2:$E$42,3,FALSE)</f>
        <v>Chirikof</v>
      </c>
      <c r="I886" t="str">
        <f>VLOOKUP($B886,'AREA DEFINITIONS, 1929-1975'!$A$2:$E$42,4,FALSE)</f>
        <v>Chirikof</v>
      </c>
      <c r="J886" t="str">
        <f>VLOOKUP($B886,'AREA DEFINITIONS, 1929-1975'!$A$2:$E$42,5,FALSE)</f>
        <v>3A</v>
      </c>
      <c r="K886">
        <f>VLOOKUP($B886,'AREA DEFINITIONS, 1929-1975'!$A$2:$F$42,6,FALSE)</f>
        <v>0</v>
      </c>
      <c r="L886">
        <f t="shared" si="39"/>
        <v>941.6400000000001</v>
      </c>
    </row>
    <row r="887" spans="1:12" x14ac:dyDescent="0.3">
      <c r="A887">
        <f t="shared" si="40"/>
        <v>1950</v>
      </c>
      <c r="B887">
        <f t="shared" si="41"/>
        <v>31</v>
      </c>
      <c r="C887">
        <v>153</v>
      </c>
      <c r="G887" t="str">
        <f>VLOOKUP($B887,'AREA DEFINITIONS, 1929-1975'!$A$2:$E$42,2,FALSE)</f>
        <v>3A</v>
      </c>
      <c r="H887" t="str">
        <f>VLOOKUP($B887,'AREA DEFINITIONS, 1929-1975'!$A$2:$E$42,3,FALSE)</f>
        <v>Chirikof</v>
      </c>
      <c r="I887" t="str">
        <f>VLOOKUP($B887,'AREA DEFINITIONS, 1929-1975'!$A$2:$E$42,4,FALSE)</f>
        <v>Chirikof</v>
      </c>
      <c r="J887" t="str">
        <f>VLOOKUP($B887,'AREA DEFINITIONS, 1929-1975'!$A$2:$E$42,5,FALSE)</f>
        <v>3A</v>
      </c>
      <c r="K887">
        <f>VLOOKUP($B887,'AREA DEFINITIONS, 1929-1975'!$A$2:$F$42,6,FALSE)</f>
        <v>0</v>
      </c>
      <c r="L887">
        <f t="shared" si="39"/>
        <v>101.745</v>
      </c>
    </row>
    <row r="888" spans="1:12" x14ac:dyDescent="0.3">
      <c r="A888">
        <f t="shared" si="40"/>
        <v>1950</v>
      </c>
      <c r="B888">
        <f t="shared" si="41"/>
        <v>32</v>
      </c>
      <c r="C888">
        <v>1965</v>
      </c>
      <c r="G888" t="str">
        <f>VLOOKUP($B888,'AREA DEFINITIONS, 1929-1975'!$A$2:$E$42,2,FALSE)</f>
        <v>3B</v>
      </c>
      <c r="H888" t="str">
        <f>VLOOKUP($B888,'AREA DEFINITIONS, 1929-1975'!$A$2:$E$42,3,FALSE)</f>
        <v>Shumagin</v>
      </c>
      <c r="I888" t="str">
        <f>VLOOKUP($B888,'AREA DEFINITIONS, 1929-1975'!$A$2:$E$42,4,FALSE)</f>
        <v>Shumagin</v>
      </c>
      <c r="J888" t="str">
        <f>VLOOKUP($B888,'AREA DEFINITIONS, 1929-1975'!$A$2:$E$42,5,FALSE)</f>
        <v>3B</v>
      </c>
      <c r="K888">
        <f>VLOOKUP($B888,'AREA DEFINITIONS, 1929-1975'!$A$2:$F$42,6,FALSE)</f>
        <v>0</v>
      </c>
      <c r="L888">
        <f t="shared" si="39"/>
        <v>1306.7250000000004</v>
      </c>
    </row>
    <row r="889" spans="1:12" x14ac:dyDescent="0.3">
      <c r="A889">
        <f t="shared" si="40"/>
        <v>1950</v>
      </c>
      <c r="B889">
        <f t="shared" si="41"/>
        <v>33</v>
      </c>
      <c r="C889">
        <v>142</v>
      </c>
      <c r="G889" t="str">
        <f>VLOOKUP($B889,'AREA DEFINITIONS, 1929-1975'!$A$2:$E$42,2,FALSE)</f>
        <v>3B</v>
      </c>
      <c r="H889" t="str">
        <f>VLOOKUP($B889,'AREA DEFINITIONS, 1929-1975'!$A$2:$E$42,3,FALSE)</f>
        <v>Shumagin</v>
      </c>
      <c r="I889" t="str">
        <f>VLOOKUP($B889,'AREA DEFINITIONS, 1929-1975'!$A$2:$E$42,4,FALSE)</f>
        <v>Shumagin</v>
      </c>
      <c r="J889" t="str">
        <f>VLOOKUP($B889,'AREA DEFINITIONS, 1929-1975'!$A$2:$E$42,5,FALSE)</f>
        <v>3B</v>
      </c>
      <c r="K889">
        <f>VLOOKUP($B889,'AREA DEFINITIONS, 1929-1975'!$A$2:$F$42,6,FALSE)</f>
        <v>0</v>
      </c>
      <c r="L889">
        <f t="shared" si="39"/>
        <v>94.43</v>
      </c>
    </row>
    <row r="890" spans="1:12" x14ac:dyDescent="0.3">
      <c r="A890">
        <f t="shared" si="40"/>
        <v>1950</v>
      </c>
      <c r="B890">
        <f t="shared" si="41"/>
        <v>34</v>
      </c>
      <c r="C890">
        <v>67</v>
      </c>
      <c r="G890" t="str">
        <f>VLOOKUP($B890,'AREA DEFINITIONS, 1929-1975'!$A$2:$E$42,2,FALSE)</f>
        <v>3B</v>
      </c>
      <c r="H890" t="str">
        <f>VLOOKUP($B890,'AREA DEFINITIONS, 1929-1975'!$A$2:$E$42,3,FALSE)</f>
        <v>Shumagin</v>
      </c>
      <c r="I890" t="str">
        <f>VLOOKUP($B890,'AREA DEFINITIONS, 1929-1975'!$A$2:$E$42,4,FALSE)</f>
        <v>Shumagin</v>
      </c>
      <c r="J890" t="str">
        <f>VLOOKUP($B890,'AREA DEFINITIONS, 1929-1975'!$A$2:$E$42,5,FALSE)</f>
        <v>3B</v>
      </c>
      <c r="K890">
        <f>VLOOKUP($B890,'AREA DEFINITIONS, 1929-1975'!$A$2:$F$42,6,FALSE)</f>
        <v>0</v>
      </c>
      <c r="L890">
        <f t="shared" si="39"/>
        <v>44.555</v>
      </c>
    </row>
    <row r="891" spans="1:12" x14ac:dyDescent="0.3">
      <c r="A891">
        <f t="shared" si="40"/>
        <v>1950</v>
      </c>
      <c r="B891">
        <f t="shared" si="41"/>
        <v>35</v>
      </c>
      <c r="C891">
        <v>37</v>
      </c>
      <c r="G891" t="str">
        <f>VLOOKUP($B891,'AREA DEFINITIONS, 1929-1975'!$A$2:$E$42,2,FALSE)</f>
        <v>3B</v>
      </c>
      <c r="H891" t="str">
        <f>VLOOKUP($B891,'AREA DEFINITIONS, 1929-1975'!$A$2:$E$42,3,FALSE)</f>
        <v>Shumagin</v>
      </c>
      <c r="I891" t="str">
        <f>VLOOKUP($B891,'AREA DEFINITIONS, 1929-1975'!$A$2:$E$42,4,FALSE)</f>
        <v>Shumagin</v>
      </c>
      <c r="J891" t="str">
        <f>VLOOKUP($B891,'AREA DEFINITIONS, 1929-1975'!$A$2:$E$42,5,FALSE)</f>
        <v>3B</v>
      </c>
      <c r="K891">
        <f>VLOOKUP($B891,'AREA DEFINITIONS, 1929-1975'!$A$2:$F$42,6,FALSE)</f>
        <v>0</v>
      </c>
      <c r="L891">
        <f t="shared" si="39"/>
        <v>24.605</v>
      </c>
    </row>
    <row r="892" spans="1:12" x14ac:dyDescent="0.3">
      <c r="A892">
        <f t="shared" si="40"/>
        <v>1950</v>
      </c>
      <c r="B892">
        <f t="shared" si="41"/>
        <v>36</v>
      </c>
      <c r="C892">
        <v>42</v>
      </c>
      <c r="G892" t="str">
        <f>VLOOKUP($B892,'AREA DEFINITIONS, 1929-1975'!$A$2:$E$42,2,FALSE)</f>
        <v>3B</v>
      </c>
      <c r="H892" t="str">
        <f>VLOOKUP($B892,'AREA DEFINITIONS, 1929-1975'!$A$2:$E$42,3,FALSE)</f>
        <v>Shumagin</v>
      </c>
      <c r="I892" t="str">
        <f>VLOOKUP($B892,'AREA DEFINITIONS, 1929-1975'!$A$2:$E$42,4,FALSE)</f>
        <v>Shumagin</v>
      </c>
      <c r="J892" t="str">
        <f>VLOOKUP($B892,'AREA DEFINITIONS, 1929-1975'!$A$2:$E$42,5,FALSE)</f>
        <v>3B</v>
      </c>
      <c r="K892">
        <f>VLOOKUP($B892,'AREA DEFINITIONS, 1929-1975'!$A$2:$F$42,6,FALSE)</f>
        <v>0</v>
      </c>
      <c r="L892">
        <f t="shared" si="39"/>
        <v>27.93</v>
      </c>
    </row>
    <row r="893" spans="1:12" x14ac:dyDescent="0.3">
      <c r="A893">
        <f t="shared" si="40"/>
        <v>1950</v>
      </c>
      <c r="B893">
        <f t="shared" si="41"/>
        <v>37</v>
      </c>
      <c r="G893" t="str">
        <f>VLOOKUP($B893,'AREA DEFINITIONS, 1929-1975'!$A$2:$E$42,2,FALSE)</f>
        <v>3B</v>
      </c>
      <c r="H893" t="str">
        <f>VLOOKUP($B893,'AREA DEFINITIONS, 1929-1975'!$A$2:$E$42,3,FALSE)</f>
        <v>Shumagin</v>
      </c>
      <c r="I893" t="str">
        <f>VLOOKUP($B893,'AREA DEFINITIONS, 1929-1975'!$A$2:$E$42,4,FALSE)</f>
        <v>Shumagin</v>
      </c>
      <c r="J893" t="str">
        <f>VLOOKUP($B893,'AREA DEFINITIONS, 1929-1975'!$A$2:$E$42,5,FALSE)</f>
        <v>3B</v>
      </c>
      <c r="K893">
        <f>VLOOKUP($B893,'AREA DEFINITIONS, 1929-1975'!$A$2:$F$42,6,FALSE)</f>
        <v>0</v>
      </c>
      <c r="L893">
        <f t="shared" si="39"/>
        <v>0</v>
      </c>
    </row>
    <row r="894" spans="1:12" x14ac:dyDescent="0.3">
      <c r="A894">
        <f t="shared" si="40"/>
        <v>1950</v>
      </c>
      <c r="B894">
        <f t="shared" si="41"/>
        <v>38</v>
      </c>
      <c r="G894" t="str">
        <f>VLOOKUP($B894,'AREA DEFINITIONS, 1929-1975'!$A$2:$E$42,2,FALSE)</f>
        <v>3B</v>
      </c>
      <c r="H894" t="str">
        <f>VLOOKUP($B894,'AREA DEFINITIONS, 1929-1975'!$A$2:$E$42,3,FALSE)</f>
        <v>Shumagin</v>
      </c>
      <c r="I894" t="str">
        <f>VLOOKUP($B894,'AREA DEFINITIONS, 1929-1975'!$A$2:$E$42,4,FALSE)</f>
        <v>Shumagin</v>
      </c>
      <c r="J894" t="str">
        <f>VLOOKUP($B894,'AREA DEFINITIONS, 1929-1975'!$A$2:$E$42,5,FALSE)</f>
        <v>3B</v>
      </c>
      <c r="K894">
        <f>VLOOKUP($B894,'AREA DEFINITIONS, 1929-1975'!$A$2:$F$42,6,FALSE)</f>
        <v>0</v>
      </c>
      <c r="L894">
        <f t="shared" si="39"/>
        <v>0</v>
      </c>
    </row>
    <row r="895" spans="1:12" x14ac:dyDescent="0.3">
      <c r="A895">
        <f t="shared" si="40"/>
        <v>1950</v>
      </c>
      <c r="B895">
        <f t="shared" si="41"/>
        <v>39</v>
      </c>
      <c r="G895" t="str">
        <f>VLOOKUP($B895,'AREA DEFINITIONS, 1929-1975'!$A$2:$E$42,2,FALSE)</f>
        <v>3B</v>
      </c>
      <c r="H895" t="str">
        <f>VLOOKUP($B895,'AREA DEFINITIONS, 1929-1975'!$A$2:$E$42,3,FALSE)</f>
        <v>Aleutian</v>
      </c>
      <c r="I895" t="str">
        <f>VLOOKUP($B895,'AREA DEFINITIONS, 1929-1975'!$A$2:$E$42,4,FALSE)</f>
        <v>Aleutian</v>
      </c>
      <c r="J895" t="str">
        <f>VLOOKUP($B895,'AREA DEFINITIONS, 1929-1975'!$A$2:$E$42,5,FALSE)</f>
        <v>3B</v>
      </c>
      <c r="K895">
        <f>VLOOKUP($B895,'AREA DEFINITIONS, 1929-1975'!$A$2:$F$42,6,FALSE)</f>
        <v>0</v>
      </c>
      <c r="L895">
        <f t="shared" si="39"/>
        <v>0</v>
      </c>
    </row>
    <row r="896" spans="1:12" x14ac:dyDescent="0.3">
      <c r="A896">
        <f t="shared" si="40"/>
        <v>1950</v>
      </c>
      <c r="B896">
        <f t="shared" si="41"/>
        <v>40</v>
      </c>
      <c r="G896" t="str">
        <f>VLOOKUP($B896,'AREA DEFINITIONS, 1929-1975'!$A$2:$E$42,2,FALSE)</f>
        <v>3B</v>
      </c>
      <c r="H896" t="str">
        <f>VLOOKUP($B896,'AREA DEFINITIONS, 1929-1975'!$A$2:$E$42,3,FALSE)</f>
        <v>Aleutian</v>
      </c>
      <c r="I896" t="str">
        <f>VLOOKUP($B896,'AREA DEFINITIONS, 1929-1975'!$A$2:$E$42,4,FALSE)</f>
        <v>Aleutian</v>
      </c>
      <c r="J896" t="str">
        <f>VLOOKUP($B896,'AREA DEFINITIONS, 1929-1975'!$A$2:$E$42,5,FALSE)</f>
        <v>3B</v>
      </c>
      <c r="K896">
        <f>VLOOKUP($B896,'AREA DEFINITIONS, 1929-1975'!$A$2:$F$42,6,FALSE)</f>
        <v>0</v>
      </c>
      <c r="L896">
        <f t="shared" si="39"/>
        <v>0</v>
      </c>
    </row>
    <row r="897" spans="1:12" x14ac:dyDescent="0.3">
      <c r="A897">
        <f t="shared" si="40"/>
        <v>1950</v>
      </c>
      <c r="B897">
        <f t="shared" si="41"/>
        <v>41</v>
      </c>
      <c r="G897" t="str">
        <f>VLOOKUP($B897,'AREA DEFINITIONS, 1929-1975'!$A$2:$E$42,2,FALSE)</f>
        <v>3B</v>
      </c>
      <c r="H897" t="str">
        <f>VLOOKUP($B897,'AREA DEFINITIONS, 1929-1975'!$A$2:$E$42,3,FALSE)</f>
        <v>Aleutian</v>
      </c>
      <c r="I897" t="str">
        <f>VLOOKUP($B897,'AREA DEFINITIONS, 1929-1975'!$A$2:$E$42,4,FALSE)</f>
        <v>Aleutian</v>
      </c>
      <c r="J897" t="str">
        <f>VLOOKUP($B897,'AREA DEFINITIONS, 1929-1975'!$A$2:$E$42,5,FALSE)</f>
        <v>3B</v>
      </c>
      <c r="K897">
        <f>VLOOKUP($B897,'AREA DEFINITIONS, 1929-1975'!$A$2:$F$42,6,FALSE)</f>
        <v>0</v>
      </c>
      <c r="L897">
        <f t="shared" si="39"/>
        <v>0</v>
      </c>
    </row>
    <row r="898" spans="1:12" x14ac:dyDescent="0.3">
      <c r="A898">
        <f t="shared" si="40"/>
        <v>1950</v>
      </c>
      <c r="B898" t="str">
        <f t="shared" si="41"/>
        <v>42+</v>
      </c>
      <c r="G898" t="str">
        <f>VLOOKUP($B898,'AREA DEFINITIONS, 1929-1975'!$A$2:$E$42,2,FALSE)</f>
        <v>3C</v>
      </c>
      <c r="H898" t="str">
        <f>VLOOKUP($B898,'AREA DEFINITIONS, 1929-1975'!$A$2:$E$42,3,FALSE)</f>
        <v>Aleutian</v>
      </c>
      <c r="I898" t="str">
        <f>VLOOKUP($B898,'AREA DEFINITIONS, 1929-1975'!$A$2:$E$42,4,FALSE)</f>
        <v>Aleutian</v>
      </c>
      <c r="J898" t="str">
        <f>VLOOKUP($B898,'AREA DEFINITIONS, 1929-1975'!$A$2:$E$42,5,FALSE)</f>
        <v>3C</v>
      </c>
      <c r="K898">
        <f>VLOOKUP($B898,'AREA DEFINITIONS, 1929-1975'!$A$2:$F$42,6,FALSE)</f>
        <v>0</v>
      </c>
      <c r="L898">
        <f t="shared" si="39"/>
        <v>0</v>
      </c>
    </row>
    <row r="899" spans="1:12" x14ac:dyDescent="0.3">
      <c r="A899">
        <f t="shared" si="40"/>
        <v>1950</v>
      </c>
      <c r="B899" t="str">
        <f t="shared" si="41"/>
        <v>4A</v>
      </c>
      <c r="G899">
        <f>VLOOKUP($B899,'AREA DEFINITIONS, 1929-1975'!$A$2:$E$42,2,FALSE)</f>
        <v>4</v>
      </c>
      <c r="H899" t="str">
        <f>VLOOKUP($B899,'AREA DEFINITIONS, 1929-1975'!$A$2:$E$42,3,FALSE)</f>
        <v>Bering Sea</v>
      </c>
      <c r="I899" t="str">
        <f>VLOOKUP($B899,'AREA DEFINITIONS, 1929-1975'!$A$2:$E$42,4,FALSE)</f>
        <v>Bering Sea</v>
      </c>
      <c r="J899">
        <f>VLOOKUP($B899,'AREA DEFINITIONS, 1929-1975'!$A$2:$E$42,5,FALSE)</f>
        <v>4</v>
      </c>
      <c r="K899">
        <f>VLOOKUP($B899,'AREA DEFINITIONS, 1929-1975'!$A$2:$F$42,6,FALSE)</f>
        <v>0</v>
      </c>
      <c r="L899">
        <f t="shared" si="39"/>
        <v>0</v>
      </c>
    </row>
    <row r="900" spans="1:12" x14ac:dyDescent="0.3">
      <c r="A900">
        <f t="shared" si="40"/>
        <v>1950</v>
      </c>
      <c r="B900" t="str">
        <f t="shared" si="41"/>
        <v>4B</v>
      </c>
      <c r="G900">
        <f>VLOOKUP($B900,'AREA DEFINITIONS, 1929-1975'!$A$2:$E$42,2,FALSE)</f>
        <v>4</v>
      </c>
      <c r="H900" t="str">
        <f>VLOOKUP($B900,'AREA DEFINITIONS, 1929-1975'!$A$2:$E$42,3,FALSE)</f>
        <v>Bering Sea</v>
      </c>
      <c r="I900" t="str">
        <f>VLOOKUP($B900,'AREA DEFINITIONS, 1929-1975'!$A$2:$E$42,4,FALSE)</f>
        <v>Bering Sea</v>
      </c>
      <c r="J900">
        <f>VLOOKUP($B900,'AREA DEFINITIONS, 1929-1975'!$A$2:$E$42,5,FALSE)</f>
        <v>4</v>
      </c>
      <c r="K900">
        <f>VLOOKUP($B900,'AREA DEFINITIONS, 1929-1975'!$A$2:$F$42,6,FALSE)</f>
        <v>0</v>
      </c>
      <c r="L900">
        <f t="shared" ref="L900:L963" si="42">IFERROR(C900*1.33*1000*(1/2000),"NA")</f>
        <v>0</v>
      </c>
    </row>
    <row r="901" spans="1:12" x14ac:dyDescent="0.3">
      <c r="A901">
        <f t="shared" si="40"/>
        <v>1950</v>
      </c>
      <c r="B901" t="str">
        <f t="shared" si="41"/>
        <v>4C</v>
      </c>
      <c r="G901">
        <f>VLOOKUP($B901,'AREA DEFINITIONS, 1929-1975'!$A$2:$E$42,2,FALSE)</f>
        <v>4</v>
      </c>
      <c r="H901" t="str">
        <f>VLOOKUP($B901,'AREA DEFINITIONS, 1929-1975'!$A$2:$E$42,3,FALSE)</f>
        <v>Bering Sea</v>
      </c>
      <c r="I901" t="str">
        <f>VLOOKUP($B901,'AREA DEFINITIONS, 1929-1975'!$A$2:$E$42,4,FALSE)</f>
        <v>Bering Sea</v>
      </c>
      <c r="J901">
        <f>VLOOKUP($B901,'AREA DEFINITIONS, 1929-1975'!$A$2:$E$42,5,FALSE)</f>
        <v>4</v>
      </c>
      <c r="K901">
        <f>VLOOKUP($B901,'AREA DEFINITIONS, 1929-1975'!$A$2:$F$42,6,FALSE)</f>
        <v>0</v>
      </c>
      <c r="L901">
        <f t="shared" si="42"/>
        <v>0</v>
      </c>
    </row>
    <row r="902" spans="1:12" x14ac:dyDescent="0.3">
      <c r="A902">
        <f t="shared" si="40"/>
        <v>1950</v>
      </c>
      <c r="B902" t="str">
        <f t="shared" si="41"/>
        <v>4DE</v>
      </c>
      <c r="G902">
        <f>VLOOKUP($B902,'AREA DEFINITIONS, 1929-1975'!$A$2:$E$42,2,FALSE)</f>
        <v>4</v>
      </c>
      <c r="H902" t="str">
        <f>VLOOKUP($B902,'AREA DEFINITIONS, 1929-1975'!$A$2:$E$42,3,FALSE)</f>
        <v>Bering Sea</v>
      </c>
      <c r="I902" t="str">
        <f>VLOOKUP($B902,'AREA DEFINITIONS, 1929-1975'!$A$2:$E$42,4,FALSE)</f>
        <v>Bering Sea</v>
      </c>
      <c r="J902">
        <f>VLOOKUP($B902,'AREA DEFINITIONS, 1929-1975'!$A$2:$E$42,5,FALSE)</f>
        <v>4</v>
      </c>
      <c r="K902">
        <f>VLOOKUP($B902,'AREA DEFINITIONS, 1929-1975'!$A$2:$F$42,6,FALSE)</f>
        <v>0</v>
      </c>
      <c r="L902">
        <f t="shared" si="42"/>
        <v>0</v>
      </c>
    </row>
    <row r="903" spans="1:12" x14ac:dyDescent="0.3">
      <c r="A903">
        <f t="shared" si="40"/>
        <v>1950</v>
      </c>
      <c r="B903" t="str">
        <f t="shared" si="41"/>
        <v>4DW</v>
      </c>
      <c r="G903">
        <f>VLOOKUP($B903,'AREA DEFINITIONS, 1929-1975'!$A$2:$E$42,2,FALSE)</f>
        <v>4</v>
      </c>
      <c r="H903" t="str">
        <f>VLOOKUP($B903,'AREA DEFINITIONS, 1929-1975'!$A$2:$E$42,3,FALSE)</f>
        <v>Bering Sea</v>
      </c>
      <c r="I903" t="str">
        <f>VLOOKUP($B903,'AREA DEFINITIONS, 1929-1975'!$A$2:$E$42,4,FALSE)</f>
        <v>Bering Sea</v>
      </c>
      <c r="J903">
        <f>VLOOKUP($B903,'AREA DEFINITIONS, 1929-1975'!$A$2:$E$42,5,FALSE)</f>
        <v>4</v>
      </c>
      <c r="K903">
        <f>VLOOKUP($B903,'AREA DEFINITIONS, 1929-1975'!$A$2:$F$42,6,FALSE)</f>
        <v>0</v>
      </c>
      <c r="L903">
        <f t="shared" si="42"/>
        <v>0</v>
      </c>
    </row>
    <row r="904" spans="1:12" x14ac:dyDescent="0.3">
      <c r="A904">
        <f t="shared" si="40"/>
        <v>1950</v>
      </c>
      <c r="B904" t="str">
        <f t="shared" si="41"/>
        <v>4E</v>
      </c>
      <c r="G904">
        <f>VLOOKUP($B904,'AREA DEFINITIONS, 1929-1975'!$A$2:$E$42,2,FALSE)</f>
        <v>4</v>
      </c>
      <c r="H904" t="str">
        <f>VLOOKUP($B904,'AREA DEFINITIONS, 1929-1975'!$A$2:$E$42,3,FALSE)</f>
        <v>Bering Sea</v>
      </c>
      <c r="I904" t="str">
        <f>VLOOKUP($B904,'AREA DEFINITIONS, 1929-1975'!$A$2:$E$42,4,FALSE)</f>
        <v>Bering Sea</v>
      </c>
      <c r="J904">
        <f>VLOOKUP($B904,'AREA DEFINITIONS, 1929-1975'!$A$2:$E$42,5,FALSE)</f>
        <v>4</v>
      </c>
      <c r="K904">
        <f>VLOOKUP($B904,'AREA DEFINITIONS, 1929-1975'!$A$2:$F$42,6,FALSE)</f>
        <v>0</v>
      </c>
      <c r="L904">
        <f t="shared" si="42"/>
        <v>0</v>
      </c>
    </row>
    <row r="905" spans="1:12" x14ac:dyDescent="0.3">
      <c r="A905">
        <f t="shared" si="40"/>
        <v>1951</v>
      </c>
      <c r="B905" t="str">
        <f t="shared" si="41"/>
        <v>14-O</v>
      </c>
      <c r="C905">
        <v>1101</v>
      </c>
      <c r="G905">
        <f>VLOOKUP($B905,'AREA DEFINITIONS, 1929-1975'!$A$2:$E$42,2,FALSE)</f>
        <v>2</v>
      </c>
      <c r="H905" t="str">
        <f>VLOOKUP($B905,'AREA DEFINITIONS, 1929-1975'!$A$2:$E$42,3,FALSE)</f>
        <v>SE Alaska</v>
      </c>
      <c r="I905" t="str">
        <f>VLOOKUP($B905,'AREA DEFINITIONS, 1929-1975'!$A$2:$E$42,4,FALSE)</f>
        <v>SE-O</v>
      </c>
      <c r="J905" t="str">
        <f>VLOOKUP($B905,'AREA DEFINITIONS, 1929-1975'!$A$2:$E$42,5,FALSE)</f>
        <v>2C</v>
      </c>
      <c r="K905">
        <f>VLOOKUP($B905,'AREA DEFINITIONS, 1929-1975'!$A$2:$F$42,6,FALSE)</f>
        <v>0</v>
      </c>
      <c r="L905">
        <f t="shared" si="42"/>
        <v>732.16500000000008</v>
      </c>
    </row>
    <row r="906" spans="1:12" x14ac:dyDescent="0.3">
      <c r="A906">
        <f t="shared" si="40"/>
        <v>1951</v>
      </c>
      <c r="B906" t="str">
        <f t="shared" si="41"/>
        <v>14-I</v>
      </c>
      <c r="C906">
        <v>655</v>
      </c>
      <c r="G906">
        <f>VLOOKUP($B906,'AREA DEFINITIONS, 1929-1975'!$A$2:$E$42,2,FALSE)</f>
        <v>2</v>
      </c>
      <c r="H906" t="str">
        <f>VLOOKUP($B906,'AREA DEFINITIONS, 1929-1975'!$A$2:$E$42,3,FALSE)</f>
        <v>SE Alaska</v>
      </c>
      <c r="I906" t="str">
        <f>VLOOKUP($B906,'AREA DEFINITIONS, 1929-1975'!$A$2:$E$42,4,FALSE)</f>
        <v>SE-I</v>
      </c>
      <c r="J906" t="str">
        <f>VLOOKUP($B906,'AREA DEFINITIONS, 1929-1975'!$A$2:$E$42,5,FALSE)</f>
        <v>2C</v>
      </c>
      <c r="K906">
        <f>VLOOKUP($B906,'AREA DEFINITIONS, 1929-1975'!$A$2:$F$42,6,FALSE)</f>
        <v>0</v>
      </c>
      <c r="L906">
        <f t="shared" si="42"/>
        <v>435.57500000000005</v>
      </c>
    </row>
    <row r="907" spans="1:12" x14ac:dyDescent="0.3">
      <c r="A907">
        <f t="shared" si="40"/>
        <v>1951</v>
      </c>
      <c r="B907" t="str">
        <f t="shared" si="41"/>
        <v>15-O</v>
      </c>
      <c r="C907">
        <v>1418</v>
      </c>
      <c r="G907">
        <f>VLOOKUP($B907,'AREA DEFINITIONS, 1929-1975'!$A$2:$E$42,2,FALSE)</f>
        <v>2</v>
      </c>
      <c r="H907" t="str">
        <f>VLOOKUP($B907,'AREA DEFINITIONS, 1929-1975'!$A$2:$E$42,3,FALSE)</f>
        <v>SE Alaska</v>
      </c>
      <c r="I907" t="str">
        <f>VLOOKUP($B907,'AREA DEFINITIONS, 1929-1975'!$A$2:$E$42,4,FALSE)</f>
        <v>SE-O</v>
      </c>
      <c r="J907" t="str">
        <f>VLOOKUP($B907,'AREA DEFINITIONS, 1929-1975'!$A$2:$E$42,5,FALSE)</f>
        <v>2C</v>
      </c>
      <c r="K907">
        <f>VLOOKUP($B907,'AREA DEFINITIONS, 1929-1975'!$A$2:$F$42,6,FALSE)</f>
        <v>0</v>
      </c>
      <c r="L907">
        <f t="shared" si="42"/>
        <v>942.97</v>
      </c>
    </row>
    <row r="908" spans="1:12" x14ac:dyDescent="0.3">
      <c r="A908">
        <f t="shared" si="40"/>
        <v>1951</v>
      </c>
      <c r="B908" t="str">
        <f t="shared" si="41"/>
        <v>15-I</v>
      </c>
      <c r="C908">
        <v>329</v>
      </c>
      <c r="G908">
        <f>VLOOKUP($B908,'AREA DEFINITIONS, 1929-1975'!$A$2:$E$42,2,FALSE)</f>
        <v>2</v>
      </c>
      <c r="H908" t="str">
        <f>VLOOKUP($B908,'AREA DEFINITIONS, 1929-1975'!$A$2:$E$42,3,FALSE)</f>
        <v>SE Alaska</v>
      </c>
      <c r="I908" t="str">
        <f>VLOOKUP($B908,'AREA DEFINITIONS, 1929-1975'!$A$2:$E$42,4,FALSE)</f>
        <v>SE-I</v>
      </c>
      <c r="J908" t="str">
        <f>VLOOKUP($B908,'AREA DEFINITIONS, 1929-1975'!$A$2:$E$42,5,FALSE)</f>
        <v>2C</v>
      </c>
      <c r="K908">
        <f>VLOOKUP($B908,'AREA DEFINITIONS, 1929-1975'!$A$2:$F$42,6,FALSE)</f>
        <v>0</v>
      </c>
      <c r="L908">
        <f t="shared" si="42"/>
        <v>218.78500000000003</v>
      </c>
    </row>
    <row r="909" spans="1:12" x14ac:dyDescent="0.3">
      <c r="A909">
        <f t="shared" si="40"/>
        <v>1951</v>
      </c>
      <c r="B909" t="str">
        <f t="shared" si="41"/>
        <v>16-O</v>
      </c>
      <c r="C909">
        <v>835</v>
      </c>
      <c r="G909">
        <f>VLOOKUP($B909,'AREA DEFINITIONS, 1929-1975'!$A$2:$E$42,2,FALSE)</f>
        <v>2</v>
      </c>
      <c r="H909" t="str">
        <f>VLOOKUP($B909,'AREA DEFINITIONS, 1929-1975'!$A$2:$E$42,3,FALSE)</f>
        <v>SE Alaska</v>
      </c>
      <c r="I909" t="str">
        <f>VLOOKUP($B909,'AREA DEFINITIONS, 1929-1975'!$A$2:$E$42,4,FALSE)</f>
        <v>SE-O</v>
      </c>
      <c r="J909" t="str">
        <f>VLOOKUP($B909,'AREA DEFINITIONS, 1929-1975'!$A$2:$E$42,5,FALSE)</f>
        <v>2C</v>
      </c>
      <c r="K909">
        <f>VLOOKUP($B909,'AREA DEFINITIONS, 1929-1975'!$A$2:$F$42,6,FALSE)</f>
        <v>0</v>
      </c>
      <c r="L909">
        <f t="shared" si="42"/>
        <v>555.27499999999998</v>
      </c>
    </row>
    <row r="910" spans="1:12" x14ac:dyDescent="0.3">
      <c r="A910">
        <f t="shared" si="40"/>
        <v>1951</v>
      </c>
      <c r="B910" t="str">
        <f t="shared" si="41"/>
        <v>16-I</v>
      </c>
      <c r="C910">
        <v>2177</v>
      </c>
      <c r="G910">
        <f>VLOOKUP($B910,'AREA DEFINITIONS, 1929-1975'!$A$2:$E$42,2,FALSE)</f>
        <v>2</v>
      </c>
      <c r="H910" t="str">
        <f>VLOOKUP($B910,'AREA DEFINITIONS, 1929-1975'!$A$2:$E$42,3,FALSE)</f>
        <v>SE Alaska</v>
      </c>
      <c r="I910" t="str">
        <f>VLOOKUP($B910,'AREA DEFINITIONS, 1929-1975'!$A$2:$E$42,4,FALSE)</f>
        <v>SE-I</v>
      </c>
      <c r="J910" t="str">
        <f>VLOOKUP($B910,'AREA DEFINITIONS, 1929-1975'!$A$2:$E$42,5,FALSE)</f>
        <v>2C</v>
      </c>
      <c r="K910">
        <f>VLOOKUP($B910,'AREA DEFINITIONS, 1929-1975'!$A$2:$F$42,6,FALSE)</f>
        <v>0</v>
      </c>
      <c r="L910">
        <f t="shared" si="42"/>
        <v>1447.7050000000002</v>
      </c>
    </row>
    <row r="911" spans="1:12" x14ac:dyDescent="0.3">
      <c r="A911">
        <f t="shared" si="40"/>
        <v>1951</v>
      </c>
      <c r="B911" t="str">
        <f t="shared" si="41"/>
        <v>17-O</v>
      </c>
      <c r="C911">
        <v>337</v>
      </c>
      <c r="G911">
        <f>VLOOKUP($B911,'AREA DEFINITIONS, 1929-1975'!$A$2:$E$42,2,FALSE)</f>
        <v>2</v>
      </c>
      <c r="H911" t="str">
        <f>VLOOKUP($B911,'AREA DEFINITIONS, 1929-1975'!$A$2:$E$42,3,FALSE)</f>
        <v>SE Alaska</v>
      </c>
      <c r="I911" t="str">
        <f>VLOOKUP($B911,'AREA DEFINITIONS, 1929-1975'!$A$2:$E$42,4,FALSE)</f>
        <v>SE-O</v>
      </c>
      <c r="J911" t="str">
        <f>VLOOKUP($B911,'AREA DEFINITIONS, 1929-1975'!$A$2:$E$42,5,FALSE)</f>
        <v>2C</v>
      </c>
      <c r="K911">
        <f>VLOOKUP($B911,'AREA DEFINITIONS, 1929-1975'!$A$2:$F$42,6,FALSE)</f>
        <v>0</v>
      </c>
      <c r="L911">
        <f t="shared" si="42"/>
        <v>224.10500000000005</v>
      </c>
    </row>
    <row r="912" spans="1:12" x14ac:dyDescent="0.3">
      <c r="A912">
        <f t="shared" si="40"/>
        <v>1951</v>
      </c>
      <c r="B912" t="str">
        <f t="shared" si="41"/>
        <v>17-I</v>
      </c>
      <c r="C912">
        <v>983</v>
      </c>
      <c r="G912">
        <f>VLOOKUP($B912,'AREA DEFINITIONS, 1929-1975'!$A$2:$E$42,2,FALSE)</f>
        <v>2</v>
      </c>
      <c r="H912" t="str">
        <f>VLOOKUP($B912,'AREA DEFINITIONS, 1929-1975'!$A$2:$E$42,3,FALSE)</f>
        <v>SE Alaska</v>
      </c>
      <c r="I912" t="str">
        <f>VLOOKUP($B912,'AREA DEFINITIONS, 1929-1975'!$A$2:$E$42,4,FALSE)</f>
        <v>SE-I</v>
      </c>
      <c r="J912" t="str">
        <f>VLOOKUP($B912,'AREA DEFINITIONS, 1929-1975'!$A$2:$E$42,5,FALSE)</f>
        <v>2C</v>
      </c>
      <c r="K912">
        <f>VLOOKUP($B912,'AREA DEFINITIONS, 1929-1975'!$A$2:$F$42,6,FALSE)</f>
        <v>0</v>
      </c>
      <c r="L912">
        <f t="shared" si="42"/>
        <v>653.69500000000005</v>
      </c>
    </row>
    <row r="913" spans="1:12" x14ac:dyDescent="0.3">
      <c r="A913">
        <f t="shared" si="40"/>
        <v>1951</v>
      </c>
      <c r="B913" t="str">
        <f t="shared" si="41"/>
        <v>18-O</v>
      </c>
      <c r="C913">
        <v>130</v>
      </c>
      <c r="G913">
        <f>VLOOKUP($B913,'AREA DEFINITIONS, 1929-1975'!$A$2:$E$42,2,FALSE)</f>
        <v>2</v>
      </c>
      <c r="H913" t="str">
        <f>VLOOKUP($B913,'AREA DEFINITIONS, 1929-1975'!$A$2:$E$42,3,FALSE)</f>
        <v>SE Alaska</v>
      </c>
      <c r="I913" t="str">
        <f>VLOOKUP($B913,'AREA DEFINITIONS, 1929-1975'!$A$2:$E$42,4,FALSE)</f>
        <v>SE-O</v>
      </c>
      <c r="J913" t="str">
        <f>VLOOKUP($B913,'AREA DEFINITIONS, 1929-1975'!$A$2:$E$42,5,FALSE)</f>
        <v>2C</v>
      </c>
      <c r="K913">
        <f>VLOOKUP($B913,'AREA DEFINITIONS, 1929-1975'!$A$2:$F$42,6,FALSE)</f>
        <v>0</v>
      </c>
      <c r="L913">
        <f t="shared" si="42"/>
        <v>86.45</v>
      </c>
    </row>
    <row r="914" spans="1:12" x14ac:dyDescent="0.3">
      <c r="A914">
        <f t="shared" si="40"/>
        <v>1951</v>
      </c>
      <c r="B914" t="str">
        <f t="shared" si="41"/>
        <v>18-I</v>
      </c>
      <c r="C914">
        <v>2006</v>
      </c>
      <c r="G914">
        <f>VLOOKUP($B914,'AREA DEFINITIONS, 1929-1975'!$A$2:$E$42,2,FALSE)</f>
        <v>2</v>
      </c>
      <c r="H914" t="str">
        <f>VLOOKUP($B914,'AREA DEFINITIONS, 1929-1975'!$A$2:$E$42,3,FALSE)</f>
        <v>SE Alaska</v>
      </c>
      <c r="I914" t="str">
        <f>VLOOKUP($B914,'AREA DEFINITIONS, 1929-1975'!$A$2:$E$42,4,FALSE)</f>
        <v>SE-I</v>
      </c>
      <c r="J914" t="str">
        <f>VLOOKUP($B914,'AREA DEFINITIONS, 1929-1975'!$A$2:$E$42,5,FALSE)</f>
        <v>2C</v>
      </c>
      <c r="K914">
        <f>VLOOKUP($B914,'AREA DEFINITIONS, 1929-1975'!$A$2:$F$42,6,FALSE)</f>
        <v>0</v>
      </c>
      <c r="L914">
        <f t="shared" si="42"/>
        <v>1333.99</v>
      </c>
    </row>
    <row r="915" spans="1:12" x14ac:dyDescent="0.3">
      <c r="A915">
        <f t="shared" si="40"/>
        <v>1951</v>
      </c>
      <c r="B915" t="str">
        <f t="shared" si="41"/>
        <v>18W</v>
      </c>
      <c r="C915">
        <v>409</v>
      </c>
      <c r="G915" t="str">
        <f>VLOOKUP($B915,'AREA DEFINITIONS, 1929-1975'!$A$2:$E$42,2,FALSE)</f>
        <v>3A</v>
      </c>
      <c r="H915" t="str">
        <f>VLOOKUP($B915,'AREA DEFINITIONS, 1929-1975'!$A$2:$E$42,3,FALSE)</f>
        <v>Yakutat</v>
      </c>
      <c r="I915" t="str">
        <f>VLOOKUP($B915,'AREA DEFINITIONS, 1929-1975'!$A$2:$E$42,4,FALSE)</f>
        <v>Yakutat</v>
      </c>
      <c r="J915" t="str">
        <f>VLOOKUP($B915,'AREA DEFINITIONS, 1929-1975'!$A$2:$E$42,5,FALSE)</f>
        <v>3A</v>
      </c>
      <c r="K915">
        <f>VLOOKUP($B915,'AREA DEFINITIONS, 1929-1975'!$A$2:$F$42,6,FALSE)</f>
        <v>0</v>
      </c>
      <c r="L915">
        <f t="shared" si="42"/>
        <v>271.98500000000001</v>
      </c>
    </row>
    <row r="916" spans="1:12" x14ac:dyDescent="0.3">
      <c r="A916">
        <f t="shared" si="40"/>
        <v>1951</v>
      </c>
      <c r="B916">
        <f t="shared" si="41"/>
        <v>19</v>
      </c>
      <c r="C916">
        <v>666</v>
      </c>
      <c r="G916" t="str">
        <f>VLOOKUP($B916,'AREA DEFINITIONS, 1929-1975'!$A$2:$E$42,2,FALSE)</f>
        <v>3A</v>
      </c>
      <c r="H916" t="str">
        <f>VLOOKUP($B916,'AREA DEFINITIONS, 1929-1975'!$A$2:$E$42,3,FALSE)</f>
        <v>Yakutat</v>
      </c>
      <c r="I916" t="str">
        <f>VLOOKUP($B916,'AREA DEFINITIONS, 1929-1975'!$A$2:$E$42,4,FALSE)</f>
        <v>Yakutat</v>
      </c>
      <c r="J916" t="str">
        <f>VLOOKUP($B916,'AREA DEFINITIONS, 1929-1975'!$A$2:$E$42,5,FALSE)</f>
        <v>3A</v>
      </c>
      <c r="K916">
        <f>VLOOKUP($B916,'AREA DEFINITIONS, 1929-1975'!$A$2:$F$42,6,FALSE)</f>
        <v>0</v>
      </c>
      <c r="L916">
        <f t="shared" si="42"/>
        <v>442.89000000000004</v>
      </c>
    </row>
    <row r="917" spans="1:12" x14ac:dyDescent="0.3">
      <c r="A917">
        <f t="shared" si="40"/>
        <v>1951</v>
      </c>
      <c r="B917">
        <f t="shared" si="41"/>
        <v>20</v>
      </c>
      <c r="C917">
        <v>1499</v>
      </c>
      <c r="G917" t="str">
        <f>VLOOKUP($B917,'AREA DEFINITIONS, 1929-1975'!$A$2:$E$42,2,FALSE)</f>
        <v>3A</v>
      </c>
      <c r="H917" t="str">
        <f>VLOOKUP($B917,'AREA DEFINITIONS, 1929-1975'!$A$2:$E$42,3,FALSE)</f>
        <v>Yakutat</v>
      </c>
      <c r="I917" t="str">
        <f>VLOOKUP($B917,'AREA DEFINITIONS, 1929-1975'!$A$2:$E$42,4,FALSE)</f>
        <v>Yakutat</v>
      </c>
      <c r="J917" t="str">
        <f>VLOOKUP($B917,'AREA DEFINITIONS, 1929-1975'!$A$2:$E$42,5,FALSE)</f>
        <v>3A</v>
      </c>
      <c r="K917">
        <f>VLOOKUP($B917,'AREA DEFINITIONS, 1929-1975'!$A$2:$F$42,6,FALSE)</f>
        <v>0</v>
      </c>
      <c r="L917">
        <f t="shared" si="42"/>
        <v>996.83500000000004</v>
      </c>
    </row>
    <row r="918" spans="1:12" x14ac:dyDescent="0.3">
      <c r="A918">
        <f t="shared" si="40"/>
        <v>1951</v>
      </c>
      <c r="B918">
        <f t="shared" si="41"/>
        <v>21</v>
      </c>
      <c r="C918">
        <v>949</v>
      </c>
      <c r="G918" t="str">
        <f>VLOOKUP($B918,'AREA DEFINITIONS, 1929-1975'!$A$2:$E$42,2,FALSE)</f>
        <v>3A</v>
      </c>
      <c r="H918" t="str">
        <f>VLOOKUP($B918,'AREA DEFINITIONS, 1929-1975'!$A$2:$E$42,3,FALSE)</f>
        <v>Yakutat</v>
      </c>
      <c r="I918" t="str">
        <f>VLOOKUP($B918,'AREA DEFINITIONS, 1929-1975'!$A$2:$E$42,4,FALSE)</f>
        <v>Yakutat</v>
      </c>
      <c r="J918" t="str">
        <f>VLOOKUP($B918,'AREA DEFINITIONS, 1929-1975'!$A$2:$E$42,5,FALSE)</f>
        <v>3A</v>
      </c>
      <c r="K918">
        <f>VLOOKUP($B918,'AREA DEFINITIONS, 1929-1975'!$A$2:$F$42,6,FALSE)</f>
        <v>0</v>
      </c>
      <c r="L918">
        <f t="shared" si="42"/>
        <v>631.08500000000004</v>
      </c>
    </row>
    <row r="919" spans="1:12" x14ac:dyDescent="0.3">
      <c r="A919">
        <f t="shared" si="40"/>
        <v>1951</v>
      </c>
      <c r="B919">
        <f t="shared" si="41"/>
        <v>22</v>
      </c>
      <c r="C919">
        <v>1337</v>
      </c>
      <c r="G919" t="str">
        <f>VLOOKUP($B919,'AREA DEFINITIONS, 1929-1975'!$A$2:$E$42,2,FALSE)</f>
        <v>3A</v>
      </c>
      <c r="H919" t="str">
        <f>VLOOKUP($B919,'AREA DEFINITIONS, 1929-1975'!$A$2:$E$42,3,FALSE)</f>
        <v>Yakutat</v>
      </c>
      <c r="I919" t="str">
        <f>VLOOKUP($B919,'AREA DEFINITIONS, 1929-1975'!$A$2:$E$42,4,FALSE)</f>
        <v>Yakutat</v>
      </c>
      <c r="J919" t="str">
        <f>VLOOKUP($B919,'AREA DEFINITIONS, 1929-1975'!$A$2:$E$42,5,FALSE)</f>
        <v>3A</v>
      </c>
      <c r="K919">
        <f>VLOOKUP($B919,'AREA DEFINITIONS, 1929-1975'!$A$2:$F$42,6,FALSE)</f>
        <v>0</v>
      </c>
      <c r="L919">
        <f t="shared" si="42"/>
        <v>889.10500000000002</v>
      </c>
    </row>
    <row r="920" spans="1:12" x14ac:dyDescent="0.3">
      <c r="A920">
        <f t="shared" si="40"/>
        <v>1951</v>
      </c>
      <c r="B920">
        <f t="shared" si="41"/>
        <v>23</v>
      </c>
      <c r="C920">
        <v>1509</v>
      </c>
      <c r="G920" t="str">
        <f>VLOOKUP($B920,'AREA DEFINITIONS, 1929-1975'!$A$2:$E$42,2,FALSE)</f>
        <v>3A</v>
      </c>
      <c r="H920" t="str">
        <f>VLOOKUP($B920,'AREA DEFINITIONS, 1929-1975'!$A$2:$E$42,3,FALSE)</f>
        <v>Yakutat</v>
      </c>
      <c r="I920" t="str">
        <f>VLOOKUP($B920,'AREA DEFINITIONS, 1929-1975'!$A$2:$E$42,4,FALSE)</f>
        <v>Yakutat</v>
      </c>
      <c r="J920" t="str">
        <f>VLOOKUP($B920,'AREA DEFINITIONS, 1929-1975'!$A$2:$E$42,5,FALSE)</f>
        <v>3A</v>
      </c>
      <c r="K920" t="str">
        <f>VLOOKUP($B920,'AREA DEFINITIONS, 1929-1975'!$A$2:$F$42,6,FALSE)</f>
        <v>POW</v>
      </c>
      <c r="L920">
        <f t="shared" si="42"/>
        <v>1003.485</v>
      </c>
    </row>
    <row r="921" spans="1:12" x14ac:dyDescent="0.3">
      <c r="A921">
        <f t="shared" si="40"/>
        <v>1951</v>
      </c>
      <c r="B921">
        <f t="shared" si="41"/>
        <v>24</v>
      </c>
      <c r="C921">
        <v>1541</v>
      </c>
      <c r="G921" t="str">
        <f>VLOOKUP($B921,'AREA DEFINITIONS, 1929-1975'!$A$2:$E$42,2,FALSE)</f>
        <v>3A</v>
      </c>
      <c r="H921" t="str">
        <f>VLOOKUP($B921,'AREA DEFINITIONS, 1929-1975'!$A$2:$E$42,3,FALSE)</f>
        <v>Kodiak</v>
      </c>
      <c r="I921" t="str">
        <f>VLOOKUP($B921,'AREA DEFINITIONS, 1929-1975'!$A$2:$E$42,4,FALSE)</f>
        <v>Kodiak</v>
      </c>
      <c r="J921" t="str">
        <f>VLOOKUP($B921,'AREA DEFINITIONS, 1929-1975'!$A$2:$E$42,5,FALSE)</f>
        <v>3A</v>
      </c>
      <c r="K921" t="str">
        <f>VLOOKUP($B921,'AREA DEFINITIONS, 1929-1975'!$A$2:$F$42,6,FALSE)</f>
        <v>POW</v>
      </c>
      <c r="L921">
        <f t="shared" si="42"/>
        <v>1024.7650000000001</v>
      </c>
    </row>
    <row r="922" spans="1:12" x14ac:dyDescent="0.3">
      <c r="A922">
        <f t="shared" si="40"/>
        <v>1951</v>
      </c>
      <c r="B922">
        <f t="shared" si="41"/>
        <v>25</v>
      </c>
      <c r="C922">
        <v>5205</v>
      </c>
      <c r="G922" t="str">
        <f>VLOOKUP($B922,'AREA DEFINITIONS, 1929-1975'!$A$2:$E$42,2,FALSE)</f>
        <v>3A</v>
      </c>
      <c r="H922" t="str">
        <f>VLOOKUP($B922,'AREA DEFINITIONS, 1929-1975'!$A$2:$E$42,3,FALSE)</f>
        <v>Kodiak</v>
      </c>
      <c r="I922" t="str">
        <f>VLOOKUP($B922,'AREA DEFINITIONS, 1929-1975'!$A$2:$E$42,4,FALSE)</f>
        <v>Kodiak</v>
      </c>
      <c r="J922" t="str">
        <f>VLOOKUP($B922,'AREA DEFINITIONS, 1929-1975'!$A$2:$E$42,5,FALSE)</f>
        <v>3A</v>
      </c>
      <c r="K922">
        <f>VLOOKUP($B922,'AREA DEFINITIONS, 1929-1975'!$A$2:$F$42,6,FALSE)</f>
        <v>0</v>
      </c>
      <c r="L922">
        <f t="shared" si="42"/>
        <v>3461.3250000000007</v>
      </c>
    </row>
    <row r="923" spans="1:12" x14ac:dyDescent="0.3">
      <c r="A923">
        <f t="shared" si="40"/>
        <v>1951</v>
      </c>
      <c r="B923">
        <f t="shared" si="41"/>
        <v>26</v>
      </c>
      <c r="C923">
        <v>3268</v>
      </c>
      <c r="G923" t="str">
        <f>VLOOKUP($B923,'AREA DEFINITIONS, 1929-1975'!$A$2:$E$42,2,FALSE)</f>
        <v>3A</v>
      </c>
      <c r="H923" t="str">
        <f>VLOOKUP($B923,'AREA DEFINITIONS, 1929-1975'!$A$2:$E$42,3,FALSE)</f>
        <v>Kodiak</v>
      </c>
      <c r="I923" t="str">
        <f>VLOOKUP($B923,'AREA DEFINITIONS, 1929-1975'!$A$2:$E$42,4,FALSE)</f>
        <v>Kodiak</v>
      </c>
      <c r="J923" t="str">
        <f>VLOOKUP($B923,'AREA DEFINITIONS, 1929-1975'!$A$2:$E$42,5,FALSE)</f>
        <v>3A</v>
      </c>
      <c r="K923">
        <f>VLOOKUP($B923,'AREA DEFINITIONS, 1929-1975'!$A$2:$F$42,6,FALSE)</f>
        <v>0</v>
      </c>
      <c r="L923">
        <f t="shared" si="42"/>
        <v>2173.2200000000007</v>
      </c>
    </row>
    <row r="924" spans="1:12" x14ac:dyDescent="0.3">
      <c r="A924">
        <f t="shared" si="40"/>
        <v>1951</v>
      </c>
      <c r="B924">
        <f t="shared" si="41"/>
        <v>27</v>
      </c>
      <c r="C924">
        <v>2296</v>
      </c>
      <c r="G924" t="str">
        <f>VLOOKUP($B924,'AREA DEFINITIONS, 1929-1975'!$A$2:$E$42,2,FALSE)</f>
        <v>3A</v>
      </c>
      <c r="H924" t="str">
        <f>VLOOKUP($B924,'AREA DEFINITIONS, 1929-1975'!$A$2:$E$42,3,FALSE)</f>
        <v>Kodiak</v>
      </c>
      <c r="I924" t="str">
        <f>VLOOKUP($B924,'AREA DEFINITIONS, 1929-1975'!$A$2:$E$42,4,FALSE)</f>
        <v>Kodiak</v>
      </c>
      <c r="J924" t="str">
        <f>VLOOKUP($B924,'AREA DEFINITIONS, 1929-1975'!$A$2:$E$42,5,FALSE)</f>
        <v>3A</v>
      </c>
      <c r="K924">
        <f>VLOOKUP($B924,'AREA DEFINITIONS, 1929-1975'!$A$2:$F$42,6,FALSE)</f>
        <v>0</v>
      </c>
      <c r="L924">
        <f t="shared" si="42"/>
        <v>1526.8400000000004</v>
      </c>
    </row>
    <row r="925" spans="1:12" x14ac:dyDescent="0.3">
      <c r="A925">
        <f t="shared" si="40"/>
        <v>1951</v>
      </c>
      <c r="B925">
        <f t="shared" si="41"/>
        <v>28</v>
      </c>
      <c r="C925">
        <v>2182</v>
      </c>
      <c r="G925" t="str">
        <f>VLOOKUP($B925,'AREA DEFINITIONS, 1929-1975'!$A$2:$E$42,2,FALSE)</f>
        <v>3A</v>
      </c>
      <c r="H925" t="str">
        <f>VLOOKUP($B925,'AREA DEFINITIONS, 1929-1975'!$A$2:$E$42,3,FALSE)</f>
        <v>Kodiak</v>
      </c>
      <c r="I925" t="str">
        <f>VLOOKUP($B925,'AREA DEFINITIONS, 1929-1975'!$A$2:$E$42,4,FALSE)</f>
        <v>Kodiak</v>
      </c>
      <c r="J925" t="str">
        <f>VLOOKUP($B925,'AREA DEFINITIONS, 1929-1975'!$A$2:$E$42,5,FALSE)</f>
        <v>3A</v>
      </c>
      <c r="K925">
        <f>VLOOKUP($B925,'AREA DEFINITIONS, 1929-1975'!$A$2:$F$42,6,FALSE)</f>
        <v>0</v>
      </c>
      <c r="L925">
        <f t="shared" si="42"/>
        <v>1451.03</v>
      </c>
    </row>
    <row r="926" spans="1:12" x14ac:dyDescent="0.3">
      <c r="A926">
        <f t="shared" si="40"/>
        <v>1951</v>
      </c>
      <c r="B926">
        <f t="shared" si="41"/>
        <v>29</v>
      </c>
      <c r="C926">
        <v>2452</v>
      </c>
      <c r="G926" t="str">
        <f>VLOOKUP($B926,'AREA DEFINITIONS, 1929-1975'!$A$2:$E$42,2,FALSE)</f>
        <v>3A</v>
      </c>
      <c r="H926" t="str">
        <f>VLOOKUP($B926,'AREA DEFINITIONS, 1929-1975'!$A$2:$E$42,3,FALSE)</f>
        <v>Chirikof</v>
      </c>
      <c r="I926" t="str">
        <f>VLOOKUP($B926,'AREA DEFINITIONS, 1929-1975'!$A$2:$E$42,4,FALSE)</f>
        <v>Chirikof</v>
      </c>
      <c r="J926" t="str">
        <f>VLOOKUP($B926,'AREA DEFINITIONS, 1929-1975'!$A$2:$E$42,5,FALSE)</f>
        <v>3A</v>
      </c>
      <c r="K926">
        <f>VLOOKUP($B926,'AREA DEFINITIONS, 1929-1975'!$A$2:$F$42,6,FALSE)</f>
        <v>0</v>
      </c>
      <c r="L926">
        <f t="shared" si="42"/>
        <v>1630.5800000000002</v>
      </c>
    </row>
    <row r="927" spans="1:12" x14ac:dyDescent="0.3">
      <c r="A927">
        <f t="shared" si="40"/>
        <v>1951</v>
      </c>
      <c r="B927">
        <f t="shared" si="41"/>
        <v>30</v>
      </c>
      <c r="C927">
        <v>830</v>
      </c>
      <c r="G927" t="str">
        <f>VLOOKUP($B927,'AREA DEFINITIONS, 1929-1975'!$A$2:$E$42,2,FALSE)</f>
        <v>3A</v>
      </c>
      <c r="H927" t="str">
        <f>VLOOKUP($B927,'AREA DEFINITIONS, 1929-1975'!$A$2:$E$42,3,FALSE)</f>
        <v>Chirikof</v>
      </c>
      <c r="I927" t="str">
        <f>VLOOKUP($B927,'AREA DEFINITIONS, 1929-1975'!$A$2:$E$42,4,FALSE)</f>
        <v>Chirikof</v>
      </c>
      <c r="J927" t="str">
        <f>VLOOKUP($B927,'AREA DEFINITIONS, 1929-1975'!$A$2:$E$42,5,FALSE)</f>
        <v>3A</v>
      </c>
      <c r="K927">
        <f>VLOOKUP($B927,'AREA DEFINITIONS, 1929-1975'!$A$2:$F$42,6,FALSE)</f>
        <v>0</v>
      </c>
      <c r="L927">
        <f t="shared" si="42"/>
        <v>551.95000000000005</v>
      </c>
    </row>
    <row r="928" spans="1:12" x14ac:dyDescent="0.3">
      <c r="A928">
        <f t="shared" si="40"/>
        <v>1951</v>
      </c>
      <c r="B928">
        <f t="shared" si="41"/>
        <v>31</v>
      </c>
      <c r="C928">
        <v>287</v>
      </c>
      <c r="G928" t="str">
        <f>VLOOKUP($B928,'AREA DEFINITIONS, 1929-1975'!$A$2:$E$42,2,FALSE)</f>
        <v>3A</v>
      </c>
      <c r="H928" t="str">
        <f>VLOOKUP($B928,'AREA DEFINITIONS, 1929-1975'!$A$2:$E$42,3,FALSE)</f>
        <v>Chirikof</v>
      </c>
      <c r="I928" t="str">
        <f>VLOOKUP($B928,'AREA DEFINITIONS, 1929-1975'!$A$2:$E$42,4,FALSE)</f>
        <v>Chirikof</v>
      </c>
      <c r="J928" t="str">
        <f>VLOOKUP($B928,'AREA DEFINITIONS, 1929-1975'!$A$2:$E$42,5,FALSE)</f>
        <v>3A</v>
      </c>
      <c r="K928">
        <f>VLOOKUP($B928,'AREA DEFINITIONS, 1929-1975'!$A$2:$F$42,6,FALSE)</f>
        <v>0</v>
      </c>
      <c r="L928">
        <f t="shared" si="42"/>
        <v>190.85500000000005</v>
      </c>
    </row>
    <row r="929" spans="1:12" x14ac:dyDescent="0.3">
      <c r="A929">
        <f t="shared" si="40"/>
        <v>1951</v>
      </c>
      <c r="B929">
        <f t="shared" si="41"/>
        <v>32</v>
      </c>
      <c r="C929">
        <v>900</v>
      </c>
      <c r="G929" t="str">
        <f>VLOOKUP($B929,'AREA DEFINITIONS, 1929-1975'!$A$2:$E$42,2,FALSE)</f>
        <v>3B</v>
      </c>
      <c r="H929" t="str">
        <f>VLOOKUP($B929,'AREA DEFINITIONS, 1929-1975'!$A$2:$E$42,3,FALSE)</f>
        <v>Shumagin</v>
      </c>
      <c r="I929" t="str">
        <f>VLOOKUP($B929,'AREA DEFINITIONS, 1929-1975'!$A$2:$E$42,4,FALSE)</f>
        <v>Shumagin</v>
      </c>
      <c r="J929" t="str">
        <f>VLOOKUP($B929,'AREA DEFINITIONS, 1929-1975'!$A$2:$E$42,5,FALSE)</f>
        <v>3B</v>
      </c>
      <c r="K929">
        <f>VLOOKUP($B929,'AREA DEFINITIONS, 1929-1975'!$A$2:$F$42,6,FALSE)</f>
        <v>0</v>
      </c>
      <c r="L929">
        <f t="shared" si="42"/>
        <v>598.5</v>
      </c>
    </row>
    <row r="930" spans="1:12" x14ac:dyDescent="0.3">
      <c r="A930">
        <f t="shared" si="40"/>
        <v>1951</v>
      </c>
      <c r="B930">
        <f t="shared" si="41"/>
        <v>33</v>
      </c>
      <c r="C930">
        <v>44</v>
      </c>
      <c r="G930" t="str">
        <f>VLOOKUP($B930,'AREA DEFINITIONS, 1929-1975'!$A$2:$E$42,2,FALSE)</f>
        <v>3B</v>
      </c>
      <c r="H930" t="str">
        <f>VLOOKUP($B930,'AREA DEFINITIONS, 1929-1975'!$A$2:$E$42,3,FALSE)</f>
        <v>Shumagin</v>
      </c>
      <c r="I930" t="str">
        <f>VLOOKUP($B930,'AREA DEFINITIONS, 1929-1975'!$A$2:$E$42,4,FALSE)</f>
        <v>Shumagin</v>
      </c>
      <c r="J930" t="str">
        <f>VLOOKUP($B930,'AREA DEFINITIONS, 1929-1975'!$A$2:$E$42,5,FALSE)</f>
        <v>3B</v>
      </c>
      <c r="K930">
        <f>VLOOKUP($B930,'AREA DEFINITIONS, 1929-1975'!$A$2:$F$42,6,FALSE)</f>
        <v>0</v>
      </c>
      <c r="L930">
        <f t="shared" si="42"/>
        <v>29.26</v>
      </c>
    </row>
    <row r="931" spans="1:12" x14ac:dyDescent="0.3">
      <c r="A931">
        <f t="shared" si="40"/>
        <v>1951</v>
      </c>
      <c r="B931">
        <f t="shared" si="41"/>
        <v>34</v>
      </c>
      <c r="C931">
        <v>22</v>
      </c>
      <c r="G931" t="str">
        <f>VLOOKUP($B931,'AREA DEFINITIONS, 1929-1975'!$A$2:$E$42,2,FALSE)</f>
        <v>3B</v>
      </c>
      <c r="H931" t="str">
        <f>VLOOKUP($B931,'AREA DEFINITIONS, 1929-1975'!$A$2:$E$42,3,FALSE)</f>
        <v>Shumagin</v>
      </c>
      <c r="I931" t="str">
        <f>VLOOKUP($B931,'AREA DEFINITIONS, 1929-1975'!$A$2:$E$42,4,FALSE)</f>
        <v>Shumagin</v>
      </c>
      <c r="J931" t="str">
        <f>VLOOKUP($B931,'AREA DEFINITIONS, 1929-1975'!$A$2:$E$42,5,FALSE)</f>
        <v>3B</v>
      </c>
      <c r="K931">
        <f>VLOOKUP($B931,'AREA DEFINITIONS, 1929-1975'!$A$2:$F$42,6,FALSE)</f>
        <v>0</v>
      </c>
      <c r="L931">
        <f t="shared" si="42"/>
        <v>14.63</v>
      </c>
    </row>
    <row r="932" spans="1:12" x14ac:dyDescent="0.3">
      <c r="A932">
        <f t="shared" si="40"/>
        <v>1951</v>
      </c>
      <c r="B932">
        <f t="shared" si="41"/>
        <v>35</v>
      </c>
      <c r="G932" t="str">
        <f>VLOOKUP($B932,'AREA DEFINITIONS, 1929-1975'!$A$2:$E$42,2,FALSE)</f>
        <v>3B</v>
      </c>
      <c r="H932" t="str">
        <f>VLOOKUP($B932,'AREA DEFINITIONS, 1929-1975'!$A$2:$E$42,3,FALSE)</f>
        <v>Shumagin</v>
      </c>
      <c r="I932" t="str">
        <f>VLOOKUP($B932,'AREA DEFINITIONS, 1929-1975'!$A$2:$E$42,4,FALSE)</f>
        <v>Shumagin</v>
      </c>
      <c r="J932" t="str">
        <f>VLOOKUP($B932,'AREA DEFINITIONS, 1929-1975'!$A$2:$E$42,5,FALSE)</f>
        <v>3B</v>
      </c>
      <c r="K932">
        <f>VLOOKUP($B932,'AREA DEFINITIONS, 1929-1975'!$A$2:$F$42,6,FALSE)</f>
        <v>0</v>
      </c>
      <c r="L932">
        <f t="shared" si="42"/>
        <v>0</v>
      </c>
    </row>
    <row r="933" spans="1:12" x14ac:dyDescent="0.3">
      <c r="A933">
        <f t="shared" si="40"/>
        <v>1951</v>
      </c>
      <c r="B933">
        <f t="shared" si="41"/>
        <v>36</v>
      </c>
      <c r="C933">
        <v>51</v>
      </c>
      <c r="G933" t="str">
        <f>VLOOKUP($B933,'AREA DEFINITIONS, 1929-1975'!$A$2:$E$42,2,FALSE)</f>
        <v>3B</v>
      </c>
      <c r="H933" t="str">
        <f>VLOOKUP($B933,'AREA DEFINITIONS, 1929-1975'!$A$2:$E$42,3,FALSE)</f>
        <v>Shumagin</v>
      </c>
      <c r="I933" t="str">
        <f>VLOOKUP($B933,'AREA DEFINITIONS, 1929-1975'!$A$2:$E$42,4,FALSE)</f>
        <v>Shumagin</v>
      </c>
      <c r="J933" t="str">
        <f>VLOOKUP($B933,'AREA DEFINITIONS, 1929-1975'!$A$2:$E$42,5,FALSE)</f>
        <v>3B</v>
      </c>
      <c r="K933">
        <f>VLOOKUP($B933,'AREA DEFINITIONS, 1929-1975'!$A$2:$F$42,6,FALSE)</f>
        <v>0</v>
      </c>
      <c r="L933">
        <f t="shared" si="42"/>
        <v>33.914999999999999</v>
      </c>
    </row>
    <row r="934" spans="1:12" x14ac:dyDescent="0.3">
      <c r="A934">
        <f t="shared" si="40"/>
        <v>1951</v>
      </c>
      <c r="B934">
        <f t="shared" si="41"/>
        <v>37</v>
      </c>
      <c r="G934" t="str">
        <f>VLOOKUP($B934,'AREA DEFINITIONS, 1929-1975'!$A$2:$E$42,2,FALSE)</f>
        <v>3B</v>
      </c>
      <c r="H934" t="str">
        <f>VLOOKUP($B934,'AREA DEFINITIONS, 1929-1975'!$A$2:$E$42,3,FALSE)</f>
        <v>Shumagin</v>
      </c>
      <c r="I934" t="str">
        <f>VLOOKUP($B934,'AREA DEFINITIONS, 1929-1975'!$A$2:$E$42,4,FALSE)</f>
        <v>Shumagin</v>
      </c>
      <c r="J934" t="str">
        <f>VLOOKUP($B934,'AREA DEFINITIONS, 1929-1975'!$A$2:$E$42,5,FALSE)</f>
        <v>3B</v>
      </c>
      <c r="K934">
        <f>VLOOKUP($B934,'AREA DEFINITIONS, 1929-1975'!$A$2:$F$42,6,FALSE)</f>
        <v>0</v>
      </c>
      <c r="L934">
        <f t="shared" si="42"/>
        <v>0</v>
      </c>
    </row>
    <row r="935" spans="1:12" x14ac:dyDescent="0.3">
      <c r="A935">
        <f t="shared" si="40"/>
        <v>1951</v>
      </c>
      <c r="B935">
        <f t="shared" si="41"/>
        <v>38</v>
      </c>
      <c r="G935" t="str">
        <f>VLOOKUP($B935,'AREA DEFINITIONS, 1929-1975'!$A$2:$E$42,2,FALSE)</f>
        <v>3B</v>
      </c>
      <c r="H935" t="str">
        <f>VLOOKUP($B935,'AREA DEFINITIONS, 1929-1975'!$A$2:$E$42,3,FALSE)</f>
        <v>Shumagin</v>
      </c>
      <c r="I935" t="str">
        <f>VLOOKUP($B935,'AREA DEFINITIONS, 1929-1975'!$A$2:$E$42,4,FALSE)</f>
        <v>Shumagin</v>
      </c>
      <c r="J935" t="str">
        <f>VLOOKUP($B935,'AREA DEFINITIONS, 1929-1975'!$A$2:$E$42,5,FALSE)</f>
        <v>3B</v>
      </c>
      <c r="K935">
        <f>VLOOKUP($B935,'AREA DEFINITIONS, 1929-1975'!$A$2:$F$42,6,FALSE)</f>
        <v>0</v>
      </c>
      <c r="L935">
        <f t="shared" si="42"/>
        <v>0</v>
      </c>
    </row>
    <row r="936" spans="1:12" x14ac:dyDescent="0.3">
      <c r="A936">
        <f t="shared" si="40"/>
        <v>1951</v>
      </c>
      <c r="B936">
        <f t="shared" si="41"/>
        <v>39</v>
      </c>
      <c r="G936" t="str">
        <f>VLOOKUP($B936,'AREA DEFINITIONS, 1929-1975'!$A$2:$E$42,2,FALSE)</f>
        <v>3B</v>
      </c>
      <c r="H936" t="str">
        <f>VLOOKUP($B936,'AREA DEFINITIONS, 1929-1975'!$A$2:$E$42,3,FALSE)</f>
        <v>Aleutian</v>
      </c>
      <c r="I936" t="str">
        <f>VLOOKUP($B936,'AREA DEFINITIONS, 1929-1975'!$A$2:$E$42,4,FALSE)</f>
        <v>Aleutian</v>
      </c>
      <c r="J936" t="str">
        <f>VLOOKUP($B936,'AREA DEFINITIONS, 1929-1975'!$A$2:$E$42,5,FALSE)</f>
        <v>3B</v>
      </c>
      <c r="K936">
        <f>VLOOKUP($B936,'AREA DEFINITIONS, 1929-1975'!$A$2:$F$42,6,FALSE)</f>
        <v>0</v>
      </c>
      <c r="L936">
        <f t="shared" si="42"/>
        <v>0</v>
      </c>
    </row>
    <row r="937" spans="1:12" x14ac:dyDescent="0.3">
      <c r="A937">
        <f t="shared" si="40"/>
        <v>1951</v>
      </c>
      <c r="B937">
        <f t="shared" si="41"/>
        <v>40</v>
      </c>
      <c r="G937" t="str">
        <f>VLOOKUP($B937,'AREA DEFINITIONS, 1929-1975'!$A$2:$E$42,2,FALSE)</f>
        <v>3B</v>
      </c>
      <c r="H937" t="str">
        <f>VLOOKUP($B937,'AREA DEFINITIONS, 1929-1975'!$A$2:$E$42,3,FALSE)</f>
        <v>Aleutian</v>
      </c>
      <c r="I937" t="str">
        <f>VLOOKUP($B937,'AREA DEFINITIONS, 1929-1975'!$A$2:$E$42,4,FALSE)</f>
        <v>Aleutian</v>
      </c>
      <c r="J937" t="str">
        <f>VLOOKUP($B937,'AREA DEFINITIONS, 1929-1975'!$A$2:$E$42,5,FALSE)</f>
        <v>3B</v>
      </c>
      <c r="K937">
        <f>VLOOKUP($B937,'AREA DEFINITIONS, 1929-1975'!$A$2:$F$42,6,FALSE)</f>
        <v>0</v>
      </c>
      <c r="L937">
        <f t="shared" si="42"/>
        <v>0</v>
      </c>
    </row>
    <row r="938" spans="1:12" x14ac:dyDescent="0.3">
      <c r="A938">
        <f t="shared" si="40"/>
        <v>1951</v>
      </c>
      <c r="B938">
        <f t="shared" si="41"/>
        <v>41</v>
      </c>
      <c r="G938" t="str">
        <f>VLOOKUP($B938,'AREA DEFINITIONS, 1929-1975'!$A$2:$E$42,2,FALSE)</f>
        <v>3B</v>
      </c>
      <c r="H938" t="str">
        <f>VLOOKUP($B938,'AREA DEFINITIONS, 1929-1975'!$A$2:$E$42,3,FALSE)</f>
        <v>Aleutian</v>
      </c>
      <c r="I938" t="str">
        <f>VLOOKUP($B938,'AREA DEFINITIONS, 1929-1975'!$A$2:$E$42,4,FALSE)</f>
        <v>Aleutian</v>
      </c>
      <c r="J938" t="str">
        <f>VLOOKUP($B938,'AREA DEFINITIONS, 1929-1975'!$A$2:$E$42,5,FALSE)</f>
        <v>3B</v>
      </c>
      <c r="K938">
        <f>VLOOKUP($B938,'AREA DEFINITIONS, 1929-1975'!$A$2:$F$42,6,FALSE)</f>
        <v>0</v>
      </c>
      <c r="L938">
        <f t="shared" si="42"/>
        <v>0</v>
      </c>
    </row>
    <row r="939" spans="1:12" x14ac:dyDescent="0.3">
      <c r="A939">
        <f t="shared" si="40"/>
        <v>1951</v>
      </c>
      <c r="B939" t="str">
        <f t="shared" si="41"/>
        <v>42+</v>
      </c>
      <c r="G939" t="str">
        <f>VLOOKUP($B939,'AREA DEFINITIONS, 1929-1975'!$A$2:$E$42,2,FALSE)</f>
        <v>3C</v>
      </c>
      <c r="H939" t="str">
        <f>VLOOKUP($B939,'AREA DEFINITIONS, 1929-1975'!$A$2:$E$42,3,FALSE)</f>
        <v>Aleutian</v>
      </c>
      <c r="I939" t="str">
        <f>VLOOKUP($B939,'AREA DEFINITIONS, 1929-1975'!$A$2:$E$42,4,FALSE)</f>
        <v>Aleutian</v>
      </c>
      <c r="J939" t="str">
        <f>VLOOKUP($B939,'AREA DEFINITIONS, 1929-1975'!$A$2:$E$42,5,FALSE)</f>
        <v>3C</v>
      </c>
      <c r="K939">
        <f>VLOOKUP($B939,'AREA DEFINITIONS, 1929-1975'!$A$2:$F$42,6,FALSE)</f>
        <v>0</v>
      </c>
      <c r="L939">
        <f t="shared" si="42"/>
        <v>0</v>
      </c>
    </row>
    <row r="940" spans="1:12" x14ac:dyDescent="0.3">
      <c r="A940">
        <f t="shared" si="40"/>
        <v>1951</v>
      </c>
      <c r="B940" t="str">
        <f t="shared" si="41"/>
        <v>4A</v>
      </c>
      <c r="G940">
        <f>VLOOKUP($B940,'AREA DEFINITIONS, 1929-1975'!$A$2:$E$42,2,FALSE)</f>
        <v>4</v>
      </c>
      <c r="H940" t="str">
        <f>VLOOKUP($B940,'AREA DEFINITIONS, 1929-1975'!$A$2:$E$42,3,FALSE)</f>
        <v>Bering Sea</v>
      </c>
      <c r="I940" t="str">
        <f>VLOOKUP($B940,'AREA DEFINITIONS, 1929-1975'!$A$2:$E$42,4,FALSE)</f>
        <v>Bering Sea</v>
      </c>
      <c r="J940">
        <f>VLOOKUP($B940,'AREA DEFINITIONS, 1929-1975'!$A$2:$E$42,5,FALSE)</f>
        <v>4</v>
      </c>
      <c r="K940">
        <f>VLOOKUP($B940,'AREA DEFINITIONS, 1929-1975'!$A$2:$F$42,6,FALSE)</f>
        <v>0</v>
      </c>
      <c r="L940">
        <f t="shared" si="42"/>
        <v>0</v>
      </c>
    </row>
    <row r="941" spans="1:12" x14ac:dyDescent="0.3">
      <c r="A941">
        <f t="shared" ref="A941:A1004" si="43">A900+1</f>
        <v>1951</v>
      </c>
      <c r="B941" t="str">
        <f t="shared" ref="B941:B1004" si="44">B900</f>
        <v>4B</v>
      </c>
      <c r="G941">
        <f>VLOOKUP($B941,'AREA DEFINITIONS, 1929-1975'!$A$2:$E$42,2,FALSE)</f>
        <v>4</v>
      </c>
      <c r="H941" t="str">
        <f>VLOOKUP($B941,'AREA DEFINITIONS, 1929-1975'!$A$2:$E$42,3,FALSE)</f>
        <v>Bering Sea</v>
      </c>
      <c r="I941" t="str">
        <f>VLOOKUP($B941,'AREA DEFINITIONS, 1929-1975'!$A$2:$E$42,4,FALSE)</f>
        <v>Bering Sea</v>
      </c>
      <c r="J941">
        <f>VLOOKUP($B941,'AREA DEFINITIONS, 1929-1975'!$A$2:$E$42,5,FALSE)</f>
        <v>4</v>
      </c>
      <c r="K941">
        <f>VLOOKUP($B941,'AREA DEFINITIONS, 1929-1975'!$A$2:$F$42,6,FALSE)</f>
        <v>0</v>
      </c>
      <c r="L941">
        <f t="shared" si="42"/>
        <v>0</v>
      </c>
    </row>
    <row r="942" spans="1:12" x14ac:dyDescent="0.3">
      <c r="A942">
        <f t="shared" si="43"/>
        <v>1951</v>
      </c>
      <c r="B942" t="str">
        <f t="shared" si="44"/>
        <v>4C</v>
      </c>
      <c r="G942">
        <f>VLOOKUP($B942,'AREA DEFINITIONS, 1929-1975'!$A$2:$E$42,2,FALSE)</f>
        <v>4</v>
      </c>
      <c r="H942" t="str">
        <f>VLOOKUP($B942,'AREA DEFINITIONS, 1929-1975'!$A$2:$E$42,3,FALSE)</f>
        <v>Bering Sea</v>
      </c>
      <c r="I942" t="str">
        <f>VLOOKUP($B942,'AREA DEFINITIONS, 1929-1975'!$A$2:$E$42,4,FALSE)</f>
        <v>Bering Sea</v>
      </c>
      <c r="J942">
        <f>VLOOKUP($B942,'AREA DEFINITIONS, 1929-1975'!$A$2:$E$42,5,FALSE)</f>
        <v>4</v>
      </c>
      <c r="K942">
        <f>VLOOKUP($B942,'AREA DEFINITIONS, 1929-1975'!$A$2:$F$42,6,FALSE)</f>
        <v>0</v>
      </c>
      <c r="L942">
        <f t="shared" si="42"/>
        <v>0</v>
      </c>
    </row>
    <row r="943" spans="1:12" x14ac:dyDescent="0.3">
      <c r="A943">
        <f t="shared" si="43"/>
        <v>1951</v>
      </c>
      <c r="B943" t="str">
        <f t="shared" si="44"/>
        <v>4DE</v>
      </c>
      <c r="G943">
        <f>VLOOKUP($B943,'AREA DEFINITIONS, 1929-1975'!$A$2:$E$42,2,FALSE)</f>
        <v>4</v>
      </c>
      <c r="H943" t="str">
        <f>VLOOKUP($B943,'AREA DEFINITIONS, 1929-1975'!$A$2:$E$42,3,FALSE)</f>
        <v>Bering Sea</v>
      </c>
      <c r="I943" t="str">
        <f>VLOOKUP($B943,'AREA DEFINITIONS, 1929-1975'!$A$2:$E$42,4,FALSE)</f>
        <v>Bering Sea</v>
      </c>
      <c r="J943">
        <f>VLOOKUP($B943,'AREA DEFINITIONS, 1929-1975'!$A$2:$E$42,5,FALSE)</f>
        <v>4</v>
      </c>
      <c r="K943">
        <f>VLOOKUP($B943,'AREA DEFINITIONS, 1929-1975'!$A$2:$F$42,6,FALSE)</f>
        <v>0</v>
      </c>
      <c r="L943">
        <f t="shared" si="42"/>
        <v>0</v>
      </c>
    </row>
    <row r="944" spans="1:12" x14ac:dyDescent="0.3">
      <c r="A944">
        <f t="shared" si="43"/>
        <v>1951</v>
      </c>
      <c r="B944" t="str">
        <f t="shared" si="44"/>
        <v>4DW</v>
      </c>
      <c r="G944">
        <f>VLOOKUP($B944,'AREA DEFINITIONS, 1929-1975'!$A$2:$E$42,2,FALSE)</f>
        <v>4</v>
      </c>
      <c r="H944" t="str">
        <f>VLOOKUP($B944,'AREA DEFINITIONS, 1929-1975'!$A$2:$E$42,3,FALSE)</f>
        <v>Bering Sea</v>
      </c>
      <c r="I944" t="str">
        <f>VLOOKUP($B944,'AREA DEFINITIONS, 1929-1975'!$A$2:$E$42,4,FALSE)</f>
        <v>Bering Sea</v>
      </c>
      <c r="J944">
        <f>VLOOKUP($B944,'AREA DEFINITIONS, 1929-1975'!$A$2:$E$42,5,FALSE)</f>
        <v>4</v>
      </c>
      <c r="K944">
        <f>VLOOKUP($B944,'AREA DEFINITIONS, 1929-1975'!$A$2:$F$42,6,FALSE)</f>
        <v>0</v>
      </c>
      <c r="L944">
        <f t="shared" si="42"/>
        <v>0</v>
      </c>
    </row>
    <row r="945" spans="1:12" x14ac:dyDescent="0.3">
      <c r="A945">
        <f t="shared" si="43"/>
        <v>1951</v>
      </c>
      <c r="B945" t="str">
        <f t="shared" si="44"/>
        <v>4E</v>
      </c>
      <c r="G945">
        <f>VLOOKUP($B945,'AREA DEFINITIONS, 1929-1975'!$A$2:$E$42,2,FALSE)</f>
        <v>4</v>
      </c>
      <c r="H945" t="str">
        <f>VLOOKUP($B945,'AREA DEFINITIONS, 1929-1975'!$A$2:$E$42,3,FALSE)</f>
        <v>Bering Sea</v>
      </c>
      <c r="I945" t="str">
        <f>VLOOKUP($B945,'AREA DEFINITIONS, 1929-1975'!$A$2:$E$42,4,FALSE)</f>
        <v>Bering Sea</v>
      </c>
      <c r="J945">
        <f>VLOOKUP($B945,'AREA DEFINITIONS, 1929-1975'!$A$2:$E$42,5,FALSE)</f>
        <v>4</v>
      </c>
      <c r="K945">
        <f>VLOOKUP($B945,'AREA DEFINITIONS, 1929-1975'!$A$2:$F$42,6,FALSE)</f>
        <v>0</v>
      </c>
      <c r="L945">
        <f t="shared" si="42"/>
        <v>0</v>
      </c>
    </row>
    <row r="946" spans="1:12" x14ac:dyDescent="0.3">
      <c r="A946">
        <f t="shared" si="43"/>
        <v>1952</v>
      </c>
      <c r="B946" t="str">
        <f t="shared" si="44"/>
        <v>14-O</v>
      </c>
      <c r="C946">
        <v>1030</v>
      </c>
      <c r="G946">
        <f>VLOOKUP($B946,'AREA DEFINITIONS, 1929-1975'!$A$2:$E$42,2,FALSE)</f>
        <v>2</v>
      </c>
      <c r="H946" t="str">
        <f>VLOOKUP($B946,'AREA DEFINITIONS, 1929-1975'!$A$2:$E$42,3,FALSE)</f>
        <v>SE Alaska</v>
      </c>
      <c r="I946" t="str">
        <f>VLOOKUP($B946,'AREA DEFINITIONS, 1929-1975'!$A$2:$E$42,4,FALSE)</f>
        <v>SE-O</v>
      </c>
      <c r="J946" t="str">
        <f>VLOOKUP($B946,'AREA DEFINITIONS, 1929-1975'!$A$2:$E$42,5,FALSE)</f>
        <v>2C</v>
      </c>
      <c r="K946">
        <f>VLOOKUP($B946,'AREA DEFINITIONS, 1929-1975'!$A$2:$F$42,6,FALSE)</f>
        <v>0</v>
      </c>
      <c r="L946">
        <f t="shared" si="42"/>
        <v>684.95</v>
      </c>
    </row>
    <row r="947" spans="1:12" x14ac:dyDescent="0.3">
      <c r="A947">
        <f t="shared" si="43"/>
        <v>1952</v>
      </c>
      <c r="B947" t="str">
        <f t="shared" si="44"/>
        <v>14-I</v>
      </c>
      <c r="C947">
        <v>684</v>
      </c>
      <c r="G947">
        <f>VLOOKUP($B947,'AREA DEFINITIONS, 1929-1975'!$A$2:$E$42,2,FALSE)</f>
        <v>2</v>
      </c>
      <c r="H947" t="str">
        <f>VLOOKUP($B947,'AREA DEFINITIONS, 1929-1975'!$A$2:$E$42,3,FALSE)</f>
        <v>SE Alaska</v>
      </c>
      <c r="I947" t="str">
        <f>VLOOKUP($B947,'AREA DEFINITIONS, 1929-1975'!$A$2:$E$42,4,FALSE)</f>
        <v>SE-I</v>
      </c>
      <c r="J947" t="str">
        <f>VLOOKUP($B947,'AREA DEFINITIONS, 1929-1975'!$A$2:$E$42,5,FALSE)</f>
        <v>2C</v>
      </c>
      <c r="K947">
        <f>VLOOKUP($B947,'AREA DEFINITIONS, 1929-1975'!$A$2:$F$42,6,FALSE)</f>
        <v>0</v>
      </c>
      <c r="L947">
        <f t="shared" si="42"/>
        <v>454.86</v>
      </c>
    </row>
    <row r="948" spans="1:12" x14ac:dyDescent="0.3">
      <c r="A948">
        <f t="shared" si="43"/>
        <v>1952</v>
      </c>
      <c r="B948" t="str">
        <f t="shared" si="44"/>
        <v>15-O</v>
      </c>
      <c r="C948">
        <v>1272</v>
      </c>
      <c r="G948">
        <f>VLOOKUP($B948,'AREA DEFINITIONS, 1929-1975'!$A$2:$E$42,2,FALSE)</f>
        <v>2</v>
      </c>
      <c r="H948" t="str">
        <f>VLOOKUP($B948,'AREA DEFINITIONS, 1929-1975'!$A$2:$E$42,3,FALSE)</f>
        <v>SE Alaska</v>
      </c>
      <c r="I948" t="str">
        <f>VLOOKUP($B948,'AREA DEFINITIONS, 1929-1975'!$A$2:$E$42,4,FALSE)</f>
        <v>SE-O</v>
      </c>
      <c r="J948" t="str">
        <f>VLOOKUP($B948,'AREA DEFINITIONS, 1929-1975'!$A$2:$E$42,5,FALSE)</f>
        <v>2C</v>
      </c>
      <c r="K948">
        <f>VLOOKUP($B948,'AREA DEFINITIONS, 1929-1975'!$A$2:$F$42,6,FALSE)</f>
        <v>0</v>
      </c>
      <c r="L948">
        <f t="shared" si="42"/>
        <v>845.88</v>
      </c>
    </row>
    <row r="949" spans="1:12" x14ac:dyDescent="0.3">
      <c r="A949">
        <f t="shared" si="43"/>
        <v>1952</v>
      </c>
      <c r="B949" t="str">
        <f t="shared" si="44"/>
        <v>15-I</v>
      </c>
      <c r="C949">
        <v>293</v>
      </c>
      <c r="G949">
        <f>VLOOKUP($B949,'AREA DEFINITIONS, 1929-1975'!$A$2:$E$42,2,FALSE)</f>
        <v>2</v>
      </c>
      <c r="H949" t="str">
        <f>VLOOKUP($B949,'AREA DEFINITIONS, 1929-1975'!$A$2:$E$42,3,FALSE)</f>
        <v>SE Alaska</v>
      </c>
      <c r="I949" t="str">
        <f>VLOOKUP($B949,'AREA DEFINITIONS, 1929-1975'!$A$2:$E$42,4,FALSE)</f>
        <v>SE-I</v>
      </c>
      <c r="J949" t="str">
        <f>VLOOKUP($B949,'AREA DEFINITIONS, 1929-1975'!$A$2:$E$42,5,FALSE)</f>
        <v>2C</v>
      </c>
      <c r="K949">
        <f>VLOOKUP($B949,'AREA DEFINITIONS, 1929-1975'!$A$2:$F$42,6,FALSE)</f>
        <v>0</v>
      </c>
      <c r="L949">
        <f t="shared" si="42"/>
        <v>194.845</v>
      </c>
    </row>
    <row r="950" spans="1:12" x14ac:dyDescent="0.3">
      <c r="A950">
        <f t="shared" si="43"/>
        <v>1952</v>
      </c>
      <c r="B950" t="str">
        <f t="shared" si="44"/>
        <v>16-O</v>
      </c>
      <c r="C950">
        <v>646</v>
      </c>
      <c r="G950">
        <f>VLOOKUP($B950,'AREA DEFINITIONS, 1929-1975'!$A$2:$E$42,2,FALSE)</f>
        <v>2</v>
      </c>
      <c r="H950" t="str">
        <f>VLOOKUP($B950,'AREA DEFINITIONS, 1929-1975'!$A$2:$E$42,3,FALSE)</f>
        <v>SE Alaska</v>
      </c>
      <c r="I950" t="str">
        <f>VLOOKUP($B950,'AREA DEFINITIONS, 1929-1975'!$A$2:$E$42,4,FALSE)</f>
        <v>SE-O</v>
      </c>
      <c r="J950" t="str">
        <f>VLOOKUP($B950,'AREA DEFINITIONS, 1929-1975'!$A$2:$E$42,5,FALSE)</f>
        <v>2C</v>
      </c>
      <c r="K950">
        <f>VLOOKUP($B950,'AREA DEFINITIONS, 1929-1975'!$A$2:$F$42,6,FALSE)</f>
        <v>0</v>
      </c>
      <c r="L950">
        <f t="shared" si="42"/>
        <v>429.59000000000009</v>
      </c>
    </row>
    <row r="951" spans="1:12" x14ac:dyDescent="0.3">
      <c r="A951">
        <f t="shared" si="43"/>
        <v>1952</v>
      </c>
      <c r="B951" t="str">
        <f t="shared" si="44"/>
        <v>16-I</v>
      </c>
      <c r="C951">
        <v>2246</v>
      </c>
      <c r="G951">
        <f>VLOOKUP($B951,'AREA DEFINITIONS, 1929-1975'!$A$2:$E$42,2,FALSE)</f>
        <v>2</v>
      </c>
      <c r="H951" t="str">
        <f>VLOOKUP($B951,'AREA DEFINITIONS, 1929-1975'!$A$2:$E$42,3,FALSE)</f>
        <v>SE Alaska</v>
      </c>
      <c r="I951" t="str">
        <f>VLOOKUP($B951,'AREA DEFINITIONS, 1929-1975'!$A$2:$E$42,4,FALSE)</f>
        <v>SE-I</v>
      </c>
      <c r="J951" t="str">
        <f>VLOOKUP($B951,'AREA DEFINITIONS, 1929-1975'!$A$2:$E$42,5,FALSE)</f>
        <v>2C</v>
      </c>
      <c r="K951">
        <f>VLOOKUP($B951,'AREA DEFINITIONS, 1929-1975'!$A$2:$F$42,6,FALSE)</f>
        <v>0</v>
      </c>
      <c r="L951">
        <f t="shared" si="42"/>
        <v>1493.5900000000004</v>
      </c>
    </row>
    <row r="952" spans="1:12" x14ac:dyDescent="0.3">
      <c r="A952">
        <f t="shared" si="43"/>
        <v>1952</v>
      </c>
      <c r="B952" t="str">
        <f t="shared" si="44"/>
        <v>17-O</v>
      </c>
      <c r="C952">
        <v>433</v>
      </c>
      <c r="G952">
        <f>VLOOKUP($B952,'AREA DEFINITIONS, 1929-1975'!$A$2:$E$42,2,FALSE)</f>
        <v>2</v>
      </c>
      <c r="H952" t="str">
        <f>VLOOKUP($B952,'AREA DEFINITIONS, 1929-1975'!$A$2:$E$42,3,FALSE)</f>
        <v>SE Alaska</v>
      </c>
      <c r="I952" t="str">
        <f>VLOOKUP($B952,'AREA DEFINITIONS, 1929-1975'!$A$2:$E$42,4,FALSE)</f>
        <v>SE-O</v>
      </c>
      <c r="J952" t="str">
        <f>VLOOKUP($B952,'AREA DEFINITIONS, 1929-1975'!$A$2:$E$42,5,FALSE)</f>
        <v>2C</v>
      </c>
      <c r="K952">
        <f>VLOOKUP($B952,'AREA DEFINITIONS, 1929-1975'!$A$2:$F$42,6,FALSE)</f>
        <v>0</v>
      </c>
      <c r="L952">
        <f t="shared" si="42"/>
        <v>287.94499999999999</v>
      </c>
    </row>
    <row r="953" spans="1:12" x14ac:dyDescent="0.3">
      <c r="A953">
        <f t="shared" si="43"/>
        <v>1952</v>
      </c>
      <c r="B953" t="str">
        <f t="shared" si="44"/>
        <v>17-I</v>
      </c>
      <c r="C953">
        <v>1206</v>
      </c>
      <c r="G953">
        <f>VLOOKUP($B953,'AREA DEFINITIONS, 1929-1975'!$A$2:$E$42,2,FALSE)</f>
        <v>2</v>
      </c>
      <c r="H953" t="str">
        <f>VLOOKUP($B953,'AREA DEFINITIONS, 1929-1975'!$A$2:$E$42,3,FALSE)</f>
        <v>SE Alaska</v>
      </c>
      <c r="I953" t="str">
        <f>VLOOKUP($B953,'AREA DEFINITIONS, 1929-1975'!$A$2:$E$42,4,FALSE)</f>
        <v>SE-I</v>
      </c>
      <c r="J953" t="str">
        <f>VLOOKUP($B953,'AREA DEFINITIONS, 1929-1975'!$A$2:$E$42,5,FALSE)</f>
        <v>2C</v>
      </c>
      <c r="K953">
        <f>VLOOKUP($B953,'AREA DEFINITIONS, 1929-1975'!$A$2:$F$42,6,FALSE)</f>
        <v>0</v>
      </c>
      <c r="L953">
        <f t="shared" si="42"/>
        <v>801.99</v>
      </c>
    </row>
    <row r="954" spans="1:12" x14ac:dyDescent="0.3">
      <c r="A954">
        <f t="shared" si="43"/>
        <v>1952</v>
      </c>
      <c r="B954" t="str">
        <f t="shared" si="44"/>
        <v>18-O</v>
      </c>
      <c r="C954">
        <v>92</v>
      </c>
      <c r="G954">
        <f>VLOOKUP($B954,'AREA DEFINITIONS, 1929-1975'!$A$2:$E$42,2,FALSE)</f>
        <v>2</v>
      </c>
      <c r="H954" t="str">
        <f>VLOOKUP($B954,'AREA DEFINITIONS, 1929-1975'!$A$2:$E$42,3,FALSE)</f>
        <v>SE Alaska</v>
      </c>
      <c r="I954" t="str">
        <f>VLOOKUP($B954,'AREA DEFINITIONS, 1929-1975'!$A$2:$E$42,4,FALSE)</f>
        <v>SE-O</v>
      </c>
      <c r="J954" t="str">
        <f>VLOOKUP($B954,'AREA DEFINITIONS, 1929-1975'!$A$2:$E$42,5,FALSE)</f>
        <v>2C</v>
      </c>
      <c r="K954">
        <f>VLOOKUP($B954,'AREA DEFINITIONS, 1929-1975'!$A$2:$F$42,6,FALSE)</f>
        <v>0</v>
      </c>
      <c r="L954">
        <f t="shared" si="42"/>
        <v>61.180000000000007</v>
      </c>
    </row>
    <row r="955" spans="1:12" x14ac:dyDescent="0.3">
      <c r="A955">
        <f t="shared" si="43"/>
        <v>1952</v>
      </c>
      <c r="B955" t="str">
        <f t="shared" si="44"/>
        <v>18-I</v>
      </c>
      <c r="C955">
        <v>1655</v>
      </c>
      <c r="G955">
        <f>VLOOKUP($B955,'AREA DEFINITIONS, 1929-1975'!$A$2:$E$42,2,FALSE)</f>
        <v>2</v>
      </c>
      <c r="H955" t="str">
        <f>VLOOKUP($B955,'AREA DEFINITIONS, 1929-1975'!$A$2:$E$42,3,FALSE)</f>
        <v>SE Alaska</v>
      </c>
      <c r="I955" t="str">
        <f>VLOOKUP($B955,'AREA DEFINITIONS, 1929-1975'!$A$2:$E$42,4,FALSE)</f>
        <v>SE-I</v>
      </c>
      <c r="J955" t="str">
        <f>VLOOKUP($B955,'AREA DEFINITIONS, 1929-1975'!$A$2:$E$42,5,FALSE)</f>
        <v>2C</v>
      </c>
      <c r="K955">
        <f>VLOOKUP($B955,'AREA DEFINITIONS, 1929-1975'!$A$2:$F$42,6,FALSE)</f>
        <v>0</v>
      </c>
      <c r="L955">
        <f t="shared" si="42"/>
        <v>1100.575</v>
      </c>
    </row>
    <row r="956" spans="1:12" x14ac:dyDescent="0.3">
      <c r="A956">
        <f t="shared" si="43"/>
        <v>1952</v>
      </c>
      <c r="B956" t="str">
        <f t="shared" si="44"/>
        <v>18W</v>
      </c>
      <c r="C956">
        <v>868</v>
      </c>
      <c r="G956" t="str">
        <f>VLOOKUP($B956,'AREA DEFINITIONS, 1929-1975'!$A$2:$E$42,2,FALSE)</f>
        <v>3A</v>
      </c>
      <c r="H956" t="str">
        <f>VLOOKUP($B956,'AREA DEFINITIONS, 1929-1975'!$A$2:$E$42,3,FALSE)</f>
        <v>Yakutat</v>
      </c>
      <c r="I956" t="str">
        <f>VLOOKUP($B956,'AREA DEFINITIONS, 1929-1975'!$A$2:$E$42,4,FALSE)</f>
        <v>Yakutat</v>
      </c>
      <c r="J956" t="str">
        <f>VLOOKUP($B956,'AREA DEFINITIONS, 1929-1975'!$A$2:$E$42,5,FALSE)</f>
        <v>3A</v>
      </c>
      <c r="K956">
        <f>VLOOKUP($B956,'AREA DEFINITIONS, 1929-1975'!$A$2:$F$42,6,FALSE)</f>
        <v>0</v>
      </c>
      <c r="L956">
        <f t="shared" si="42"/>
        <v>577.22</v>
      </c>
    </row>
    <row r="957" spans="1:12" x14ac:dyDescent="0.3">
      <c r="A957">
        <f t="shared" si="43"/>
        <v>1952</v>
      </c>
      <c r="B957">
        <f t="shared" si="44"/>
        <v>19</v>
      </c>
      <c r="C957">
        <v>1204</v>
      </c>
      <c r="G957" t="str">
        <f>VLOOKUP($B957,'AREA DEFINITIONS, 1929-1975'!$A$2:$E$42,2,FALSE)</f>
        <v>3A</v>
      </c>
      <c r="H957" t="str">
        <f>VLOOKUP($B957,'AREA DEFINITIONS, 1929-1975'!$A$2:$E$42,3,FALSE)</f>
        <v>Yakutat</v>
      </c>
      <c r="I957" t="str">
        <f>VLOOKUP($B957,'AREA DEFINITIONS, 1929-1975'!$A$2:$E$42,4,FALSE)</f>
        <v>Yakutat</v>
      </c>
      <c r="J957" t="str">
        <f>VLOOKUP($B957,'AREA DEFINITIONS, 1929-1975'!$A$2:$E$42,5,FALSE)</f>
        <v>3A</v>
      </c>
      <c r="K957">
        <f>VLOOKUP($B957,'AREA DEFINITIONS, 1929-1975'!$A$2:$F$42,6,FALSE)</f>
        <v>0</v>
      </c>
      <c r="L957">
        <f t="shared" si="42"/>
        <v>800.66000000000008</v>
      </c>
    </row>
    <row r="958" spans="1:12" x14ac:dyDescent="0.3">
      <c r="A958">
        <f t="shared" si="43"/>
        <v>1952</v>
      </c>
      <c r="B958">
        <f t="shared" si="44"/>
        <v>20</v>
      </c>
      <c r="C958">
        <v>2717</v>
      </c>
      <c r="G958" t="str">
        <f>VLOOKUP($B958,'AREA DEFINITIONS, 1929-1975'!$A$2:$E$42,2,FALSE)</f>
        <v>3A</v>
      </c>
      <c r="H958" t="str">
        <f>VLOOKUP($B958,'AREA DEFINITIONS, 1929-1975'!$A$2:$E$42,3,FALSE)</f>
        <v>Yakutat</v>
      </c>
      <c r="I958" t="str">
        <f>VLOOKUP($B958,'AREA DEFINITIONS, 1929-1975'!$A$2:$E$42,4,FALSE)</f>
        <v>Yakutat</v>
      </c>
      <c r="J958" t="str">
        <f>VLOOKUP($B958,'AREA DEFINITIONS, 1929-1975'!$A$2:$E$42,5,FALSE)</f>
        <v>3A</v>
      </c>
      <c r="K958">
        <f>VLOOKUP($B958,'AREA DEFINITIONS, 1929-1975'!$A$2:$F$42,6,FALSE)</f>
        <v>0</v>
      </c>
      <c r="L958">
        <f t="shared" si="42"/>
        <v>1806.8050000000001</v>
      </c>
    </row>
    <row r="959" spans="1:12" x14ac:dyDescent="0.3">
      <c r="A959">
        <f t="shared" si="43"/>
        <v>1952</v>
      </c>
      <c r="B959">
        <f t="shared" si="44"/>
        <v>21</v>
      </c>
      <c r="C959">
        <v>1433</v>
      </c>
      <c r="G959" t="str">
        <f>VLOOKUP($B959,'AREA DEFINITIONS, 1929-1975'!$A$2:$E$42,2,FALSE)</f>
        <v>3A</v>
      </c>
      <c r="H959" t="str">
        <f>VLOOKUP($B959,'AREA DEFINITIONS, 1929-1975'!$A$2:$E$42,3,FALSE)</f>
        <v>Yakutat</v>
      </c>
      <c r="I959" t="str">
        <f>VLOOKUP($B959,'AREA DEFINITIONS, 1929-1975'!$A$2:$E$42,4,FALSE)</f>
        <v>Yakutat</v>
      </c>
      <c r="J959" t="str">
        <f>VLOOKUP($B959,'AREA DEFINITIONS, 1929-1975'!$A$2:$E$42,5,FALSE)</f>
        <v>3A</v>
      </c>
      <c r="K959">
        <f>VLOOKUP($B959,'AREA DEFINITIONS, 1929-1975'!$A$2:$F$42,6,FALSE)</f>
        <v>0</v>
      </c>
      <c r="L959">
        <f t="shared" si="42"/>
        <v>952.94500000000005</v>
      </c>
    </row>
    <row r="960" spans="1:12" x14ac:dyDescent="0.3">
      <c r="A960">
        <f t="shared" si="43"/>
        <v>1952</v>
      </c>
      <c r="B960">
        <f t="shared" si="44"/>
        <v>22</v>
      </c>
      <c r="C960">
        <v>1266</v>
      </c>
      <c r="G960" t="str">
        <f>VLOOKUP($B960,'AREA DEFINITIONS, 1929-1975'!$A$2:$E$42,2,FALSE)</f>
        <v>3A</v>
      </c>
      <c r="H960" t="str">
        <f>VLOOKUP($B960,'AREA DEFINITIONS, 1929-1975'!$A$2:$E$42,3,FALSE)</f>
        <v>Yakutat</v>
      </c>
      <c r="I960" t="str">
        <f>VLOOKUP($B960,'AREA DEFINITIONS, 1929-1975'!$A$2:$E$42,4,FALSE)</f>
        <v>Yakutat</v>
      </c>
      <c r="J960" t="str">
        <f>VLOOKUP($B960,'AREA DEFINITIONS, 1929-1975'!$A$2:$E$42,5,FALSE)</f>
        <v>3A</v>
      </c>
      <c r="K960">
        <f>VLOOKUP($B960,'AREA DEFINITIONS, 1929-1975'!$A$2:$F$42,6,FALSE)</f>
        <v>0</v>
      </c>
      <c r="L960">
        <f t="shared" si="42"/>
        <v>841.8900000000001</v>
      </c>
    </row>
    <row r="961" spans="1:12" x14ac:dyDescent="0.3">
      <c r="A961">
        <f t="shared" si="43"/>
        <v>1952</v>
      </c>
      <c r="B961">
        <f t="shared" si="44"/>
        <v>23</v>
      </c>
      <c r="C961">
        <v>1758</v>
      </c>
      <c r="G961" t="str">
        <f>VLOOKUP($B961,'AREA DEFINITIONS, 1929-1975'!$A$2:$E$42,2,FALSE)</f>
        <v>3A</v>
      </c>
      <c r="H961" t="str">
        <f>VLOOKUP($B961,'AREA DEFINITIONS, 1929-1975'!$A$2:$E$42,3,FALSE)</f>
        <v>Yakutat</v>
      </c>
      <c r="I961" t="str">
        <f>VLOOKUP($B961,'AREA DEFINITIONS, 1929-1975'!$A$2:$E$42,4,FALSE)</f>
        <v>Yakutat</v>
      </c>
      <c r="J961" t="str">
        <f>VLOOKUP($B961,'AREA DEFINITIONS, 1929-1975'!$A$2:$E$42,5,FALSE)</f>
        <v>3A</v>
      </c>
      <c r="K961" t="str">
        <f>VLOOKUP($B961,'AREA DEFINITIONS, 1929-1975'!$A$2:$F$42,6,FALSE)</f>
        <v>POW</v>
      </c>
      <c r="L961">
        <f t="shared" si="42"/>
        <v>1169.0700000000002</v>
      </c>
    </row>
    <row r="962" spans="1:12" x14ac:dyDescent="0.3">
      <c r="A962">
        <f t="shared" si="43"/>
        <v>1952</v>
      </c>
      <c r="B962">
        <f t="shared" si="44"/>
        <v>24</v>
      </c>
      <c r="C962">
        <v>2847</v>
      </c>
      <c r="G962" t="str">
        <f>VLOOKUP($B962,'AREA DEFINITIONS, 1929-1975'!$A$2:$E$42,2,FALSE)</f>
        <v>3A</v>
      </c>
      <c r="H962" t="str">
        <f>VLOOKUP($B962,'AREA DEFINITIONS, 1929-1975'!$A$2:$E$42,3,FALSE)</f>
        <v>Kodiak</v>
      </c>
      <c r="I962" t="str">
        <f>VLOOKUP($B962,'AREA DEFINITIONS, 1929-1975'!$A$2:$E$42,4,FALSE)</f>
        <v>Kodiak</v>
      </c>
      <c r="J962" t="str">
        <f>VLOOKUP($B962,'AREA DEFINITIONS, 1929-1975'!$A$2:$E$42,5,FALSE)</f>
        <v>3A</v>
      </c>
      <c r="K962" t="str">
        <f>VLOOKUP($B962,'AREA DEFINITIONS, 1929-1975'!$A$2:$F$42,6,FALSE)</f>
        <v>POW</v>
      </c>
      <c r="L962">
        <f t="shared" si="42"/>
        <v>1893.2550000000001</v>
      </c>
    </row>
    <row r="963" spans="1:12" x14ac:dyDescent="0.3">
      <c r="A963">
        <f t="shared" si="43"/>
        <v>1952</v>
      </c>
      <c r="B963">
        <f t="shared" si="44"/>
        <v>25</v>
      </c>
      <c r="C963">
        <v>5115</v>
      </c>
      <c r="G963" t="str">
        <f>VLOOKUP($B963,'AREA DEFINITIONS, 1929-1975'!$A$2:$E$42,2,FALSE)</f>
        <v>3A</v>
      </c>
      <c r="H963" t="str">
        <f>VLOOKUP($B963,'AREA DEFINITIONS, 1929-1975'!$A$2:$E$42,3,FALSE)</f>
        <v>Kodiak</v>
      </c>
      <c r="I963" t="str">
        <f>VLOOKUP($B963,'AREA DEFINITIONS, 1929-1975'!$A$2:$E$42,4,FALSE)</f>
        <v>Kodiak</v>
      </c>
      <c r="J963" t="str">
        <f>VLOOKUP($B963,'AREA DEFINITIONS, 1929-1975'!$A$2:$E$42,5,FALSE)</f>
        <v>3A</v>
      </c>
      <c r="K963">
        <f>VLOOKUP($B963,'AREA DEFINITIONS, 1929-1975'!$A$2:$F$42,6,FALSE)</f>
        <v>0</v>
      </c>
      <c r="L963">
        <f t="shared" si="42"/>
        <v>3401.4750000000004</v>
      </c>
    </row>
    <row r="964" spans="1:12" x14ac:dyDescent="0.3">
      <c r="A964">
        <f t="shared" si="43"/>
        <v>1952</v>
      </c>
      <c r="B964">
        <f t="shared" si="44"/>
        <v>26</v>
      </c>
      <c r="C964">
        <v>4989</v>
      </c>
      <c r="G964" t="str">
        <f>VLOOKUP($B964,'AREA DEFINITIONS, 1929-1975'!$A$2:$E$42,2,FALSE)</f>
        <v>3A</v>
      </c>
      <c r="H964" t="str">
        <f>VLOOKUP($B964,'AREA DEFINITIONS, 1929-1975'!$A$2:$E$42,3,FALSE)</f>
        <v>Kodiak</v>
      </c>
      <c r="I964" t="str">
        <f>VLOOKUP($B964,'AREA DEFINITIONS, 1929-1975'!$A$2:$E$42,4,FALSE)</f>
        <v>Kodiak</v>
      </c>
      <c r="J964" t="str">
        <f>VLOOKUP($B964,'AREA DEFINITIONS, 1929-1975'!$A$2:$E$42,5,FALSE)</f>
        <v>3A</v>
      </c>
      <c r="K964">
        <f>VLOOKUP($B964,'AREA DEFINITIONS, 1929-1975'!$A$2:$F$42,6,FALSE)</f>
        <v>0</v>
      </c>
      <c r="L964">
        <f t="shared" ref="L964:L1027" si="45">IFERROR(C964*1.33*1000*(1/2000),"NA")</f>
        <v>3317.6850000000004</v>
      </c>
    </row>
    <row r="965" spans="1:12" x14ac:dyDescent="0.3">
      <c r="A965">
        <f t="shared" si="43"/>
        <v>1952</v>
      </c>
      <c r="B965">
        <f t="shared" si="44"/>
        <v>27</v>
      </c>
      <c r="C965">
        <v>2176</v>
      </c>
      <c r="G965" t="str">
        <f>VLOOKUP($B965,'AREA DEFINITIONS, 1929-1975'!$A$2:$E$42,2,FALSE)</f>
        <v>3A</v>
      </c>
      <c r="H965" t="str">
        <f>VLOOKUP($B965,'AREA DEFINITIONS, 1929-1975'!$A$2:$E$42,3,FALSE)</f>
        <v>Kodiak</v>
      </c>
      <c r="I965" t="str">
        <f>VLOOKUP($B965,'AREA DEFINITIONS, 1929-1975'!$A$2:$E$42,4,FALSE)</f>
        <v>Kodiak</v>
      </c>
      <c r="J965" t="str">
        <f>VLOOKUP($B965,'AREA DEFINITIONS, 1929-1975'!$A$2:$E$42,5,FALSE)</f>
        <v>3A</v>
      </c>
      <c r="K965">
        <f>VLOOKUP($B965,'AREA DEFINITIONS, 1929-1975'!$A$2:$F$42,6,FALSE)</f>
        <v>0</v>
      </c>
      <c r="L965">
        <f t="shared" si="45"/>
        <v>1447.04</v>
      </c>
    </row>
    <row r="966" spans="1:12" x14ac:dyDescent="0.3">
      <c r="A966">
        <f t="shared" si="43"/>
        <v>1952</v>
      </c>
      <c r="B966">
        <f t="shared" si="44"/>
        <v>28</v>
      </c>
      <c r="C966">
        <v>2896</v>
      </c>
      <c r="G966" t="str">
        <f>VLOOKUP($B966,'AREA DEFINITIONS, 1929-1975'!$A$2:$E$42,2,FALSE)</f>
        <v>3A</v>
      </c>
      <c r="H966" t="str">
        <f>VLOOKUP($B966,'AREA DEFINITIONS, 1929-1975'!$A$2:$E$42,3,FALSE)</f>
        <v>Kodiak</v>
      </c>
      <c r="I966" t="str">
        <f>VLOOKUP($B966,'AREA DEFINITIONS, 1929-1975'!$A$2:$E$42,4,FALSE)</f>
        <v>Kodiak</v>
      </c>
      <c r="J966" t="str">
        <f>VLOOKUP($B966,'AREA DEFINITIONS, 1929-1975'!$A$2:$E$42,5,FALSE)</f>
        <v>3A</v>
      </c>
      <c r="K966">
        <f>VLOOKUP($B966,'AREA DEFINITIONS, 1929-1975'!$A$2:$F$42,6,FALSE)</f>
        <v>0</v>
      </c>
      <c r="L966">
        <f t="shared" si="45"/>
        <v>1925.8400000000004</v>
      </c>
    </row>
    <row r="967" spans="1:12" x14ac:dyDescent="0.3">
      <c r="A967">
        <f t="shared" si="43"/>
        <v>1952</v>
      </c>
      <c r="B967">
        <f t="shared" si="44"/>
        <v>29</v>
      </c>
      <c r="C967">
        <v>1550</v>
      </c>
      <c r="G967" t="str">
        <f>VLOOKUP($B967,'AREA DEFINITIONS, 1929-1975'!$A$2:$E$42,2,FALSE)</f>
        <v>3A</v>
      </c>
      <c r="H967" t="str">
        <f>VLOOKUP($B967,'AREA DEFINITIONS, 1929-1975'!$A$2:$E$42,3,FALSE)</f>
        <v>Chirikof</v>
      </c>
      <c r="I967" t="str">
        <f>VLOOKUP($B967,'AREA DEFINITIONS, 1929-1975'!$A$2:$E$42,4,FALSE)</f>
        <v>Chirikof</v>
      </c>
      <c r="J967" t="str">
        <f>VLOOKUP($B967,'AREA DEFINITIONS, 1929-1975'!$A$2:$E$42,5,FALSE)</f>
        <v>3A</v>
      </c>
      <c r="K967">
        <f>VLOOKUP($B967,'AREA DEFINITIONS, 1929-1975'!$A$2:$F$42,6,FALSE)</f>
        <v>0</v>
      </c>
      <c r="L967">
        <f t="shared" si="45"/>
        <v>1030.75</v>
      </c>
    </row>
    <row r="968" spans="1:12" x14ac:dyDescent="0.3">
      <c r="A968">
        <f t="shared" si="43"/>
        <v>1952</v>
      </c>
      <c r="B968">
        <f t="shared" si="44"/>
        <v>30</v>
      </c>
      <c r="C968">
        <v>771</v>
      </c>
      <c r="G968" t="str">
        <f>VLOOKUP($B968,'AREA DEFINITIONS, 1929-1975'!$A$2:$E$42,2,FALSE)</f>
        <v>3A</v>
      </c>
      <c r="H968" t="str">
        <f>VLOOKUP($B968,'AREA DEFINITIONS, 1929-1975'!$A$2:$E$42,3,FALSE)</f>
        <v>Chirikof</v>
      </c>
      <c r="I968" t="str">
        <f>VLOOKUP($B968,'AREA DEFINITIONS, 1929-1975'!$A$2:$E$42,4,FALSE)</f>
        <v>Chirikof</v>
      </c>
      <c r="J968" t="str">
        <f>VLOOKUP($B968,'AREA DEFINITIONS, 1929-1975'!$A$2:$E$42,5,FALSE)</f>
        <v>3A</v>
      </c>
      <c r="K968">
        <f>VLOOKUP($B968,'AREA DEFINITIONS, 1929-1975'!$A$2:$F$42,6,FALSE)</f>
        <v>0</v>
      </c>
      <c r="L968">
        <f t="shared" si="45"/>
        <v>512.71500000000003</v>
      </c>
    </row>
    <row r="969" spans="1:12" x14ac:dyDescent="0.3">
      <c r="A969">
        <f t="shared" si="43"/>
        <v>1952</v>
      </c>
      <c r="B969">
        <f t="shared" si="44"/>
        <v>31</v>
      </c>
      <c r="C969">
        <v>318</v>
      </c>
      <c r="G969" t="str">
        <f>VLOOKUP($B969,'AREA DEFINITIONS, 1929-1975'!$A$2:$E$42,2,FALSE)</f>
        <v>3A</v>
      </c>
      <c r="H969" t="str">
        <f>VLOOKUP($B969,'AREA DEFINITIONS, 1929-1975'!$A$2:$E$42,3,FALSE)</f>
        <v>Chirikof</v>
      </c>
      <c r="I969" t="str">
        <f>VLOOKUP($B969,'AREA DEFINITIONS, 1929-1975'!$A$2:$E$42,4,FALSE)</f>
        <v>Chirikof</v>
      </c>
      <c r="J969" t="str">
        <f>VLOOKUP($B969,'AREA DEFINITIONS, 1929-1975'!$A$2:$E$42,5,FALSE)</f>
        <v>3A</v>
      </c>
      <c r="K969">
        <f>VLOOKUP($B969,'AREA DEFINITIONS, 1929-1975'!$A$2:$F$42,6,FALSE)</f>
        <v>0</v>
      </c>
      <c r="L969">
        <f t="shared" si="45"/>
        <v>211.47</v>
      </c>
    </row>
    <row r="970" spans="1:12" x14ac:dyDescent="0.3">
      <c r="A970">
        <f t="shared" si="43"/>
        <v>1952</v>
      </c>
      <c r="B970">
        <f t="shared" si="44"/>
        <v>32</v>
      </c>
      <c r="C970">
        <v>536</v>
      </c>
      <c r="G970" t="str">
        <f>VLOOKUP($B970,'AREA DEFINITIONS, 1929-1975'!$A$2:$E$42,2,FALSE)</f>
        <v>3B</v>
      </c>
      <c r="H970" t="str">
        <f>VLOOKUP($B970,'AREA DEFINITIONS, 1929-1975'!$A$2:$E$42,3,FALSE)</f>
        <v>Shumagin</v>
      </c>
      <c r="I970" t="str">
        <f>VLOOKUP($B970,'AREA DEFINITIONS, 1929-1975'!$A$2:$E$42,4,FALSE)</f>
        <v>Shumagin</v>
      </c>
      <c r="J970" t="str">
        <f>VLOOKUP($B970,'AREA DEFINITIONS, 1929-1975'!$A$2:$E$42,5,FALSE)</f>
        <v>3B</v>
      </c>
      <c r="K970">
        <f>VLOOKUP($B970,'AREA DEFINITIONS, 1929-1975'!$A$2:$F$42,6,FALSE)</f>
        <v>0</v>
      </c>
      <c r="L970">
        <f t="shared" si="45"/>
        <v>356.44</v>
      </c>
    </row>
    <row r="971" spans="1:12" x14ac:dyDescent="0.3">
      <c r="A971">
        <f t="shared" si="43"/>
        <v>1952</v>
      </c>
      <c r="B971">
        <f t="shared" si="44"/>
        <v>33</v>
      </c>
      <c r="C971">
        <v>104</v>
      </c>
      <c r="G971" t="str">
        <f>VLOOKUP($B971,'AREA DEFINITIONS, 1929-1975'!$A$2:$E$42,2,FALSE)</f>
        <v>3B</v>
      </c>
      <c r="H971" t="str">
        <f>VLOOKUP($B971,'AREA DEFINITIONS, 1929-1975'!$A$2:$E$42,3,FALSE)</f>
        <v>Shumagin</v>
      </c>
      <c r="I971" t="str">
        <f>VLOOKUP($B971,'AREA DEFINITIONS, 1929-1975'!$A$2:$E$42,4,FALSE)</f>
        <v>Shumagin</v>
      </c>
      <c r="J971" t="str">
        <f>VLOOKUP($B971,'AREA DEFINITIONS, 1929-1975'!$A$2:$E$42,5,FALSE)</f>
        <v>3B</v>
      </c>
      <c r="K971">
        <f>VLOOKUP($B971,'AREA DEFINITIONS, 1929-1975'!$A$2:$F$42,6,FALSE)</f>
        <v>0</v>
      </c>
      <c r="L971">
        <f t="shared" si="45"/>
        <v>69.16</v>
      </c>
    </row>
    <row r="972" spans="1:12" x14ac:dyDescent="0.3">
      <c r="A972">
        <f t="shared" si="43"/>
        <v>1952</v>
      </c>
      <c r="B972">
        <f t="shared" si="44"/>
        <v>34</v>
      </c>
      <c r="C972">
        <v>345</v>
      </c>
      <c r="G972" t="str">
        <f>VLOOKUP($B972,'AREA DEFINITIONS, 1929-1975'!$A$2:$E$42,2,FALSE)</f>
        <v>3B</v>
      </c>
      <c r="H972" t="str">
        <f>VLOOKUP($B972,'AREA DEFINITIONS, 1929-1975'!$A$2:$E$42,3,FALSE)</f>
        <v>Shumagin</v>
      </c>
      <c r="I972" t="str">
        <f>VLOOKUP($B972,'AREA DEFINITIONS, 1929-1975'!$A$2:$E$42,4,FALSE)</f>
        <v>Shumagin</v>
      </c>
      <c r="J972" t="str">
        <f>VLOOKUP($B972,'AREA DEFINITIONS, 1929-1975'!$A$2:$E$42,5,FALSE)</f>
        <v>3B</v>
      </c>
      <c r="K972">
        <f>VLOOKUP($B972,'AREA DEFINITIONS, 1929-1975'!$A$2:$F$42,6,FALSE)</f>
        <v>0</v>
      </c>
      <c r="L972">
        <f t="shared" si="45"/>
        <v>229.42500000000001</v>
      </c>
    </row>
    <row r="973" spans="1:12" x14ac:dyDescent="0.3">
      <c r="A973">
        <f t="shared" si="43"/>
        <v>1952</v>
      </c>
      <c r="B973">
        <f t="shared" si="44"/>
        <v>35</v>
      </c>
      <c r="C973">
        <v>59</v>
      </c>
      <c r="G973" t="str">
        <f>VLOOKUP($B973,'AREA DEFINITIONS, 1929-1975'!$A$2:$E$42,2,FALSE)</f>
        <v>3B</v>
      </c>
      <c r="H973" t="str">
        <f>VLOOKUP($B973,'AREA DEFINITIONS, 1929-1975'!$A$2:$E$42,3,FALSE)</f>
        <v>Shumagin</v>
      </c>
      <c r="I973" t="str">
        <f>VLOOKUP($B973,'AREA DEFINITIONS, 1929-1975'!$A$2:$E$42,4,FALSE)</f>
        <v>Shumagin</v>
      </c>
      <c r="J973" t="str">
        <f>VLOOKUP($B973,'AREA DEFINITIONS, 1929-1975'!$A$2:$E$42,5,FALSE)</f>
        <v>3B</v>
      </c>
      <c r="K973">
        <f>VLOOKUP($B973,'AREA DEFINITIONS, 1929-1975'!$A$2:$F$42,6,FALSE)</f>
        <v>0</v>
      </c>
      <c r="L973">
        <f t="shared" si="45"/>
        <v>39.234999999999999</v>
      </c>
    </row>
    <row r="974" spans="1:12" x14ac:dyDescent="0.3">
      <c r="A974">
        <f t="shared" si="43"/>
        <v>1952</v>
      </c>
      <c r="B974">
        <f t="shared" si="44"/>
        <v>36</v>
      </c>
      <c r="C974">
        <v>155</v>
      </c>
      <c r="G974" t="str">
        <f>VLOOKUP($B974,'AREA DEFINITIONS, 1929-1975'!$A$2:$E$42,2,FALSE)</f>
        <v>3B</v>
      </c>
      <c r="H974" t="str">
        <f>VLOOKUP($B974,'AREA DEFINITIONS, 1929-1975'!$A$2:$E$42,3,FALSE)</f>
        <v>Shumagin</v>
      </c>
      <c r="I974" t="str">
        <f>VLOOKUP($B974,'AREA DEFINITIONS, 1929-1975'!$A$2:$E$42,4,FALSE)</f>
        <v>Shumagin</v>
      </c>
      <c r="J974" t="str">
        <f>VLOOKUP($B974,'AREA DEFINITIONS, 1929-1975'!$A$2:$E$42,5,FALSE)</f>
        <v>3B</v>
      </c>
      <c r="K974">
        <f>VLOOKUP($B974,'AREA DEFINITIONS, 1929-1975'!$A$2:$F$42,6,FALSE)</f>
        <v>0</v>
      </c>
      <c r="L974">
        <f t="shared" si="45"/>
        <v>103.075</v>
      </c>
    </row>
    <row r="975" spans="1:12" x14ac:dyDescent="0.3">
      <c r="A975">
        <f t="shared" si="43"/>
        <v>1952</v>
      </c>
      <c r="B975">
        <f t="shared" si="44"/>
        <v>37</v>
      </c>
      <c r="C975">
        <v>95</v>
      </c>
      <c r="G975" t="str">
        <f>VLOOKUP($B975,'AREA DEFINITIONS, 1929-1975'!$A$2:$E$42,2,FALSE)</f>
        <v>3B</v>
      </c>
      <c r="H975" t="str">
        <f>VLOOKUP($B975,'AREA DEFINITIONS, 1929-1975'!$A$2:$E$42,3,FALSE)</f>
        <v>Shumagin</v>
      </c>
      <c r="I975" t="str">
        <f>VLOOKUP($B975,'AREA DEFINITIONS, 1929-1975'!$A$2:$E$42,4,FALSE)</f>
        <v>Shumagin</v>
      </c>
      <c r="J975" t="str">
        <f>VLOOKUP($B975,'AREA DEFINITIONS, 1929-1975'!$A$2:$E$42,5,FALSE)</f>
        <v>3B</v>
      </c>
      <c r="K975">
        <f>VLOOKUP($B975,'AREA DEFINITIONS, 1929-1975'!$A$2:$F$42,6,FALSE)</f>
        <v>0</v>
      </c>
      <c r="L975">
        <f t="shared" si="45"/>
        <v>63.175000000000011</v>
      </c>
    </row>
    <row r="976" spans="1:12" x14ac:dyDescent="0.3">
      <c r="A976">
        <f t="shared" si="43"/>
        <v>1952</v>
      </c>
      <c r="B976">
        <f t="shared" si="44"/>
        <v>38</v>
      </c>
      <c r="G976" t="str">
        <f>VLOOKUP($B976,'AREA DEFINITIONS, 1929-1975'!$A$2:$E$42,2,FALSE)</f>
        <v>3B</v>
      </c>
      <c r="H976" t="str">
        <f>VLOOKUP($B976,'AREA DEFINITIONS, 1929-1975'!$A$2:$E$42,3,FALSE)</f>
        <v>Shumagin</v>
      </c>
      <c r="I976" t="str">
        <f>VLOOKUP($B976,'AREA DEFINITIONS, 1929-1975'!$A$2:$E$42,4,FALSE)</f>
        <v>Shumagin</v>
      </c>
      <c r="J976" t="str">
        <f>VLOOKUP($B976,'AREA DEFINITIONS, 1929-1975'!$A$2:$E$42,5,FALSE)</f>
        <v>3B</v>
      </c>
      <c r="K976">
        <f>VLOOKUP($B976,'AREA DEFINITIONS, 1929-1975'!$A$2:$F$42,6,FALSE)</f>
        <v>0</v>
      </c>
      <c r="L976">
        <f t="shared" si="45"/>
        <v>0</v>
      </c>
    </row>
    <row r="977" spans="1:12" x14ac:dyDescent="0.3">
      <c r="A977">
        <f t="shared" si="43"/>
        <v>1952</v>
      </c>
      <c r="B977">
        <f t="shared" si="44"/>
        <v>39</v>
      </c>
      <c r="G977" t="str">
        <f>VLOOKUP($B977,'AREA DEFINITIONS, 1929-1975'!$A$2:$E$42,2,FALSE)</f>
        <v>3B</v>
      </c>
      <c r="H977" t="str">
        <f>VLOOKUP($B977,'AREA DEFINITIONS, 1929-1975'!$A$2:$E$42,3,FALSE)</f>
        <v>Aleutian</v>
      </c>
      <c r="I977" t="str">
        <f>VLOOKUP($B977,'AREA DEFINITIONS, 1929-1975'!$A$2:$E$42,4,FALSE)</f>
        <v>Aleutian</v>
      </c>
      <c r="J977" t="str">
        <f>VLOOKUP($B977,'AREA DEFINITIONS, 1929-1975'!$A$2:$E$42,5,FALSE)</f>
        <v>3B</v>
      </c>
      <c r="K977">
        <f>VLOOKUP($B977,'AREA DEFINITIONS, 1929-1975'!$A$2:$F$42,6,FALSE)</f>
        <v>0</v>
      </c>
      <c r="L977">
        <f t="shared" si="45"/>
        <v>0</v>
      </c>
    </row>
    <row r="978" spans="1:12" x14ac:dyDescent="0.3">
      <c r="A978">
        <f t="shared" si="43"/>
        <v>1952</v>
      </c>
      <c r="B978">
        <f t="shared" si="44"/>
        <v>40</v>
      </c>
      <c r="G978" t="str">
        <f>VLOOKUP($B978,'AREA DEFINITIONS, 1929-1975'!$A$2:$E$42,2,FALSE)</f>
        <v>3B</v>
      </c>
      <c r="H978" t="str">
        <f>VLOOKUP($B978,'AREA DEFINITIONS, 1929-1975'!$A$2:$E$42,3,FALSE)</f>
        <v>Aleutian</v>
      </c>
      <c r="I978" t="str">
        <f>VLOOKUP($B978,'AREA DEFINITIONS, 1929-1975'!$A$2:$E$42,4,FALSE)</f>
        <v>Aleutian</v>
      </c>
      <c r="J978" t="str">
        <f>VLOOKUP($B978,'AREA DEFINITIONS, 1929-1975'!$A$2:$E$42,5,FALSE)</f>
        <v>3B</v>
      </c>
      <c r="K978">
        <f>VLOOKUP($B978,'AREA DEFINITIONS, 1929-1975'!$A$2:$F$42,6,FALSE)</f>
        <v>0</v>
      </c>
      <c r="L978">
        <f t="shared" si="45"/>
        <v>0</v>
      </c>
    </row>
    <row r="979" spans="1:12" x14ac:dyDescent="0.3">
      <c r="A979">
        <f t="shared" si="43"/>
        <v>1952</v>
      </c>
      <c r="B979">
        <f t="shared" si="44"/>
        <v>41</v>
      </c>
      <c r="G979" t="str">
        <f>VLOOKUP($B979,'AREA DEFINITIONS, 1929-1975'!$A$2:$E$42,2,FALSE)</f>
        <v>3B</v>
      </c>
      <c r="H979" t="str">
        <f>VLOOKUP($B979,'AREA DEFINITIONS, 1929-1975'!$A$2:$E$42,3,FALSE)</f>
        <v>Aleutian</v>
      </c>
      <c r="I979" t="str">
        <f>VLOOKUP($B979,'AREA DEFINITIONS, 1929-1975'!$A$2:$E$42,4,FALSE)</f>
        <v>Aleutian</v>
      </c>
      <c r="J979" t="str">
        <f>VLOOKUP($B979,'AREA DEFINITIONS, 1929-1975'!$A$2:$E$42,5,FALSE)</f>
        <v>3B</v>
      </c>
      <c r="K979">
        <f>VLOOKUP($B979,'AREA DEFINITIONS, 1929-1975'!$A$2:$F$42,6,FALSE)</f>
        <v>0</v>
      </c>
      <c r="L979">
        <f t="shared" si="45"/>
        <v>0</v>
      </c>
    </row>
    <row r="980" spans="1:12" x14ac:dyDescent="0.3">
      <c r="A980">
        <f t="shared" si="43"/>
        <v>1952</v>
      </c>
      <c r="B980" t="str">
        <f t="shared" si="44"/>
        <v>42+</v>
      </c>
      <c r="G980" t="str">
        <f>VLOOKUP($B980,'AREA DEFINITIONS, 1929-1975'!$A$2:$E$42,2,FALSE)</f>
        <v>3C</v>
      </c>
      <c r="H980" t="str">
        <f>VLOOKUP($B980,'AREA DEFINITIONS, 1929-1975'!$A$2:$E$42,3,FALSE)</f>
        <v>Aleutian</v>
      </c>
      <c r="I980" t="str">
        <f>VLOOKUP($B980,'AREA DEFINITIONS, 1929-1975'!$A$2:$E$42,4,FALSE)</f>
        <v>Aleutian</v>
      </c>
      <c r="J980" t="str">
        <f>VLOOKUP($B980,'AREA DEFINITIONS, 1929-1975'!$A$2:$E$42,5,FALSE)</f>
        <v>3C</v>
      </c>
      <c r="K980">
        <f>VLOOKUP($B980,'AREA DEFINITIONS, 1929-1975'!$A$2:$F$42,6,FALSE)</f>
        <v>0</v>
      </c>
      <c r="L980">
        <f t="shared" si="45"/>
        <v>0</v>
      </c>
    </row>
    <row r="981" spans="1:12" x14ac:dyDescent="0.3">
      <c r="A981">
        <f t="shared" si="43"/>
        <v>1952</v>
      </c>
      <c r="B981" t="str">
        <f t="shared" si="44"/>
        <v>4A</v>
      </c>
      <c r="G981">
        <f>VLOOKUP($B981,'AREA DEFINITIONS, 1929-1975'!$A$2:$E$42,2,FALSE)</f>
        <v>4</v>
      </c>
      <c r="H981" t="str">
        <f>VLOOKUP($B981,'AREA DEFINITIONS, 1929-1975'!$A$2:$E$42,3,FALSE)</f>
        <v>Bering Sea</v>
      </c>
      <c r="I981" t="str">
        <f>VLOOKUP($B981,'AREA DEFINITIONS, 1929-1975'!$A$2:$E$42,4,FALSE)</f>
        <v>Bering Sea</v>
      </c>
      <c r="J981">
        <f>VLOOKUP($B981,'AREA DEFINITIONS, 1929-1975'!$A$2:$E$42,5,FALSE)</f>
        <v>4</v>
      </c>
      <c r="K981">
        <f>VLOOKUP($B981,'AREA DEFINITIONS, 1929-1975'!$A$2:$F$42,6,FALSE)</f>
        <v>0</v>
      </c>
      <c r="L981">
        <f t="shared" si="45"/>
        <v>0</v>
      </c>
    </row>
    <row r="982" spans="1:12" x14ac:dyDescent="0.3">
      <c r="A982">
        <f t="shared" si="43"/>
        <v>1952</v>
      </c>
      <c r="B982" t="str">
        <f t="shared" si="44"/>
        <v>4B</v>
      </c>
      <c r="C982">
        <v>119</v>
      </c>
      <c r="G982">
        <f>VLOOKUP($B982,'AREA DEFINITIONS, 1929-1975'!$A$2:$E$42,2,FALSE)</f>
        <v>4</v>
      </c>
      <c r="H982" t="str">
        <f>VLOOKUP($B982,'AREA DEFINITIONS, 1929-1975'!$A$2:$E$42,3,FALSE)</f>
        <v>Bering Sea</v>
      </c>
      <c r="I982" t="str">
        <f>VLOOKUP($B982,'AREA DEFINITIONS, 1929-1975'!$A$2:$E$42,4,FALSE)</f>
        <v>Bering Sea</v>
      </c>
      <c r="J982">
        <f>VLOOKUP($B982,'AREA DEFINITIONS, 1929-1975'!$A$2:$E$42,5,FALSE)</f>
        <v>4</v>
      </c>
      <c r="K982">
        <f>VLOOKUP($B982,'AREA DEFINITIONS, 1929-1975'!$A$2:$F$42,6,FALSE)</f>
        <v>0</v>
      </c>
      <c r="L982">
        <f t="shared" si="45"/>
        <v>79.135000000000005</v>
      </c>
    </row>
    <row r="983" spans="1:12" x14ac:dyDescent="0.3">
      <c r="A983">
        <f t="shared" si="43"/>
        <v>1952</v>
      </c>
      <c r="B983" t="str">
        <f t="shared" si="44"/>
        <v>4C</v>
      </c>
      <c r="G983">
        <f>VLOOKUP($B983,'AREA DEFINITIONS, 1929-1975'!$A$2:$E$42,2,FALSE)</f>
        <v>4</v>
      </c>
      <c r="H983" t="str">
        <f>VLOOKUP($B983,'AREA DEFINITIONS, 1929-1975'!$A$2:$E$42,3,FALSE)</f>
        <v>Bering Sea</v>
      </c>
      <c r="I983" t="str">
        <f>VLOOKUP($B983,'AREA DEFINITIONS, 1929-1975'!$A$2:$E$42,4,FALSE)</f>
        <v>Bering Sea</v>
      </c>
      <c r="J983">
        <f>VLOOKUP($B983,'AREA DEFINITIONS, 1929-1975'!$A$2:$E$42,5,FALSE)</f>
        <v>4</v>
      </c>
      <c r="K983">
        <f>VLOOKUP($B983,'AREA DEFINITIONS, 1929-1975'!$A$2:$F$42,6,FALSE)</f>
        <v>0</v>
      </c>
      <c r="L983">
        <f t="shared" si="45"/>
        <v>0</v>
      </c>
    </row>
    <row r="984" spans="1:12" x14ac:dyDescent="0.3">
      <c r="A984">
        <f t="shared" si="43"/>
        <v>1952</v>
      </c>
      <c r="B984" t="str">
        <f t="shared" si="44"/>
        <v>4DE</v>
      </c>
      <c r="G984">
        <f>VLOOKUP($B984,'AREA DEFINITIONS, 1929-1975'!$A$2:$E$42,2,FALSE)</f>
        <v>4</v>
      </c>
      <c r="H984" t="str">
        <f>VLOOKUP($B984,'AREA DEFINITIONS, 1929-1975'!$A$2:$E$42,3,FALSE)</f>
        <v>Bering Sea</v>
      </c>
      <c r="I984" t="str">
        <f>VLOOKUP($B984,'AREA DEFINITIONS, 1929-1975'!$A$2:$E$42,4,FALSE)</f>
        <v>Bering Sea</v>
      </c>
      <c r="J984">
        <f>VLOOKUP($B984,'AREA DEFINITIONS, 1929-1975'!$A$2:$E$42,5,FALSE)</f>
        <v>4</v>
      </c>
      <c r="K984">
        <f>VLOOKUP($B984,'AREA DEFINITIONS, 1929-1975'!$A$2:$F$42,6,FALSE)</f>
        <v>0</v>
      </c>
      <c r="L984">
        <f t="shared" si="45"/>
        <v>0</v>
      </c>
    </row>
    <row r="985" spans="1:12" x14ac:dyDescent="0.3">
      <c r="A985">
        <f t="shared" si="43"/>
        <v>1952</v>
      </c>
      <c r="B985" t="str">
        <f t="shared" si="44"/>
        <v>4DW</v>
      </c>
      <c r="G985">
        <f>VLOOKUP($B985,'AREA DEFINITIONS, 1929-1975'!$A$2:$E$42,2,FALSE)</f>
        <v>4</v>
      </c>
      <c r="H985" t="str">
        <f>VLOOKUP($B985,'AREA DEFINITIONS, 1929-1975'!$A$2:$E$42,3,FALSE)</f>
        <v>Bering Sea</v>
      </c>
      <c r="I985" t="str">
        <f>VLOOKUP($B985,'AREA DEFINITIONS, 1929-1975'!$A$2:$E$42,4,FALSE)</f>
        <v>Bering Sea</v>
      </c>
      <c r="J985">
        <f>VLOOKUP($B985,'AREA DEFINITIONS, 1929-1975'!$A$2:$E$42,5,FALSE)</f>
        <v>4</v>
      </c>
      <c r="K985">
        <f>VLOOKUP($B985,'AREA DEFINITIONS, 1929-1975'!$A$2:$F$42,6,FALSE)</f>
        <v>0</v>
      </c>
      <c r="L985">
        <f t="shared" si="45"/>
        <v>0</v>
      </c>
    </row>
    <row r="986" spans="1:12" x14ac:dyDescent="0.3">
      <c r="A986">
        <f t="shared" si="43"/>
        <v>1952</v>
      </c>
      <c r="B986" t="str">
        <f t="shared" si="44"/>
        <v>4E</v>
      </c>
      <c r="C986">
        <v>133</v>
      </c>
      <c r="G986">
        <f>VLOOKUP($B986,'AREA DEFINITIONS, 1929-1975'!$A$2:$E$42,2,FALSE)</f>
        <v>4</v>
      </c>
      <c r="H986" t="str">
        <f>VLOOKUP($B986,'AREA DEFINITIONS, 1929-1975'!$A$2:$E$42,3,FALSE)</f>
        <v>Bering Sea</v>
      </c>
      <c r="I986" t="str">
        <f>VLOOKUP($B986,'AREA DEFINITIONS, 1929-1975'!$A$2:$E$42,4,FALSE)</f>
        <v>Bering Sea</v>
      </c>
      <c r="J986">
        <f>VLOOKUP($B986,'AREA DEFINITIONS, 1929-1975'!$A$2:$E$42,5,FALSE)</f>
        <v>4</v>
      </c>
      <c r="K986">
        <f>VLOOKUP($B986,'AREA DEFINITIONS, 1929-1975'!$A$2:$F$42,6,FALSE)</f>
        <v>0</v>
      </c>
      <c r="L986">
        <f t="shared" si="45"/>
        <v>88.445000000000022</v>
      </c>
    </row>
    <row r="987" spans="1:12" x14ac:dyDescent="0.3">
      <c r="A987">
        <f t="shared" si="43"/>
        <v>1953</v>
      </c>
      <c r="B987" t="str">
        <f t="shared" si="44"/>
        <v>14-O</v>
      </c>
      <c r="C987">
        <v>558</v>
      </c>
      <c r="G987">
        <f>VLOOKUP($B987,'AREA DEFINITIONS, 1929-1975'!$A$2:$E$42,2,FALSE)</f>
        <v>2</v>
      </c>
      <c r="H987" t="str">
        <f>VLOOKUP($B987,'AREA DEFINITIONS, 1929-1975'!$A$2:$E$42,3,FALSE)</f>
        <v>SE Alaska</v>
      </c>
      <c r="I987" t="str">
        <f>VLOOKUP($B987,'AREA DEFINITIONS, 1929-1975'!$A$2:$E$42,4,FALSE)</f>
        <v>SE-O</v>
      </c>
      <c r="J987" t="str">
        <f>VLOOKUP($B987,'AREA DEFINITIONS, 1929-1975'!$A$2:$E$42,5,FALSE)</f>
        <v>2C</v>
      </c>
      <c r="K987">
        <f>VLOOKUP($B987,'AREA DEFINITIONS, 1929-1975'!$A$2:$F$42,6,FALSE)</f>
        <v>0</v>
      </c>
      <c r="L987">
        <f t="shared" si="45"/>
        <v>371.07</v>
      </c>
    </row>
    <row r="988" spans="1:12" x14ac:dyDescent="0.3">
      <c r="A988">
        <f t="shared" si="43"/>
        <v>1953</v>
      </c>
      <c r="B988" t="str">
        <f t="shared" si="44"/>
        <v>14-I</v>
      </c>
      <c r="C988">
        <v>646</v>
      </c>
      <c r="G988">
        <f>VLOOKUP($B988,'AREA DEFINITIONS, 1929-1975'!$A$2:$E$42,2,FALSE)</f>
        <v>2</v>
      </c>
      <c r="H988" t="str">
        <f>VLOOKUP($B988,'AREA DEFINITIONS, 1929-1975'!$A$2:$E$42,3,FALSE)</f>
        <v>SE Alaska</v>
      </c>
      <c r="I988" t="str">
        <f>VLOOKUP($B988,'AREA DEFINITIONS, 1929-1975'!$A$2:$E$42,4,FALSE)</f>
        <v>SE-I</v>
      </c>
      <c r="J988" t="str">
        <f>VLOOKUP($B988,'AREA DEFINITIONS, 1929-1975'!$A$2:$E$42,5,FALSE)</f>
        <v>2C</v>
      </c>
      <c r="K988">
        <f>VLOOKUP($B988,'AREA DEFINITIONS, 1929-1975'!$A$2:$F$42,6,FALSE)</f>
        <v>0</v>
      </c>
      <c r="L988">
        <f t="shared" si="45"/>
        <v>429.59000000000009</v>
      </c>
    </row>
    <row r="989" spans="1:12" x14ac:dyDescent="0.3">
      <c r="A989">
        <f t="shared" si="43"/>
        <v>1953</v>
      </c>
      <c r="B989" t="str">
        <f t="shared" si="44"/>
        <v>15-O</v>
      </c>
      <c r="C989">
        <v>1058</v>
      </c>
      <c r="G989">
        <f>VLOOKUP($B989,'AREA DEFINITIONS, 1929-1975'!$A$2:$E$42,2,FALSE)</f>
        <v>2</v>
      </c>
      <c r="H989" t="str">
        <f>VLOOKUP($B989,'AREA DEFINITIONS, 1929-1975'!$A$2:$E$42,3,FALSE)</f>
        <v>SE Alaska</v>
      </c>
      <c r="I989" t="str">
        <f>VLOOKUP($B989,'AREA DEFINITIONS, 1929-1975'!$A$2:$E$42,4,FALSE)</f>
        <v>SE-O</v>
      </c>
      <c r="J989" t="str">
        <f>VLOOKUP($B989,'AREA DEFINITIONS, 1929-1975'!$A$2:$E$42,5,FALSE)</f>
        <v>2C</v>
      </c>
      <c r="K989">
        <f>VLOOKUP($B989,'AREA DEFINITIONS, 1929-1975'!$A$2:$F$42,6,FALSE)</f>
        <v>0</v>
      </c>
      <c r="L989">
        <f t="shared" si="45"/>
        <v>703.57</v>
      </c>
    </row>
    <row r="990" spans="1:12" x14ac:dyDescent="0.3">
      <c r="A990">
        <f t="shared" si="43"/>
        <v>1953</v>
      </c>
      <c r="B990" t="str">
        <f t="shared" si="44"/>
        <v>15-I</v>
      </c>
      <c r="C990">
        <v>284</v>
      </c>
      <c r="G990">
        <f>VLOOKUP($B990,'AREA DEFINITIONS, 1929-1975'!$A$2:$E$42,2,FALSE)</f>
        <v>2</v>
      </c>
      <c r="H990" t="str">
        <f>VLOOKUP($B990,'AREA DEFINITIONS, 1929-1975'!$A$2:$E$42,3,FALSE)</f>
        <v>SE Alaska</v>
      </c>
      <c r="I990" t="str">
        <f>VLOOKUP($B990,'AREA DEFINITIONS, 1929-1975'!$A$2:$E$42,4,FALSE)</f>
        <v>SE-I</v>
      </c>
      <c r="J990" t="str">
        <f>VLOOKUP($B990,'AREA DEFINITIONS, 1929-1975'!$A$2:$E$42,5,FALSE)</f>
        <v>2C</v>
      </c>
      <c r="K990">
        <f>VLOOKUP($B990,'AREA DEFINITIONS, 1929-1975'!$A$2:$F$42,6,FALSE)</f>
        <v>0</v>
      </c>
      <c r="L990">
        <f t="shared" si="45"/>
        <v>188.86</v>
      </c>
    </row>
    <row r="991" spans="1:12" x14ac:dyDescent="0.3">
      <c r="A991">
        <f t="shared" si="43"/>
        <v>1953</v>
      </c>
      <c r="B991" t="str">
        <f t="shared" si="44"/>
        <v>16-O</v>
      </c>
      <c r="C991">
        <v>473</v>
      </c>
      <c r="G991">
        <f>VLOOKUP($B991,'AREA DEFINITIONS, 1929-1975'!$A$2:$E$42,2,FALSE)</f>
        <v>2</v>
      </c>
      <c r="H991" t="str">
        <f>VLOOKUP($B991,'AREA DEFINITIONS, 1929-1975'!$A$2:$E$42,3,FALSE)</f>
        <v>SE Alaska</v>
      </c>
      <c r="I991" t="str">
        <f>VLOOKUP($B991,'AREA DEFINITIONS, 1929-1975'!$A$2:$E$42,4,FALSE)</f>
        <v>SE-O</v>
      </c>
      <c r="J991" t="str">
        <f>VLOOKUP($B991,'AREA DEFINITIONS, 1929-1975'!$A$2:$E$42,5,FALSE)</f>
        <v>2C</v>
      </c>
      <c r="K991">
        <f>VLOOKUP($B991,'AREA DEFINITIONS, 1929-1975'!$A$2:$F$42,6,FALSE)</f>
        <v>0</v>
      </c>
      <c r="L991">
        <f t="shared" si="45"/>
        <v>314.54500000000002</v>
      </c>
    </row>
    <row r="992" spans="1:12" x14ac:dyDescent="0.3">
      <c r="A992">
        <f t="shared" si="43"/>
        <v>1953</v>
      </c>
      <c r="B992" t="str">
        <f t="shared" si="44"/>
        <v>16-I</v>
      </c>
      <c r="C992">
        <v>2091</v>
      </c>
      <c r="G992">
        <f>VLOOKUP($B992,'AREA DEFINITIONS, 1929-1975'!$A$2:$E$42,2,FALSE)</f>
        <v>2</v>
      </c>
      <c r="H992" t="str">
        <f>VLOOKUP($B992,'AREA DEFINITIONS, 1929-1975'!$A$2:$E$42,3,FALSE)</f>
        <v>SE Alaska</v>
      </c>
      <c r="I992" t="str">
        <f>VLOOKUP($B992,'AREA DEFINITIONS, 1929-1975'!$A$2:$E$42,4,FALSE)</f>
        <v>SE-I</v>
      </c>
      <c r="J992" t="str">
        <f>VLOOKUP($B992,'AREA DEFINITIONS, 1929-1975'!$A$2:$E$42,5,FALSE)</f>
        <v>2C</v>
      </c>
      <c r="K992">
        <f>VLOOKUP($B992,'AREA DEFINITIONS, 1929-1975'!$A$2:$F$42,6,FALSE)</f>
        <v>0</v>
      </c>
      <c r="L992">
        <f t="shared" si="45"/>
        <v>1390.5150000000001</v>
      </c>
    </row>
    <row r="993" spans="1:12" x14ac:dyDescent="0.3">
      <c r="A993">
        <f t="shared" si="43"/>
        <v>1953</v>
      </c>
      <c r="B993" t="str">
        <f t="shared" si="44"/>
        <v>17-O</v>
      </c>
      <c r="C993">
        <v>320</v>
      </c>
      <c r="G993">
        <f>VLOOKUP($B993,'AREA DEFINITIONS, 1929-1975'!$A$2:$E$42,2,FALSE)</f>
        <v>2</v>
      </c>
      <c r="H993" t="str">
        <f>VLOOKUP($B993,'AREA DEFINITIONS, 1929-1975'!$A$2:$E$42,3,FALSE)</f>
        <v>SE Alaska</v>
      </c>
      <c r="I993" t="str">
        <f>VLOOKUP($B993,'AREA DEFINITIONS, 1929-1975'!$A$2:$E$42,4,FALSE)</f>
        <v>SE-O</v>
      </c>
      <c r="J993" t="str">
        <f>VLOOKUP($B993,'AREA DEFINITIONS, 1929-1975'!$A$2:$E$42,5,FALSE)</f>
        <v>2C</v>
      </c>
      <c r="K993">
        <f>VLOOKUP($B993,'AREA DEFINITIONS, 1929-1975'!$A$2:$F$42,6,FALSE)</f>
        <v>0</v>
      </c>
      <c r="L993">
        <f t="shared" si="45"/>
        <v>212.8</v>
      </c>
    </row>
    <row r="994" spans="1:12" x14ac:dyDescent="0.3">
      <c r="A994">
        <f t="shared" si="43"/>
        <v>1953</v>
      </c>
      <c r="B994" t="str">
        <f t="shared" si="44"/>
        <v>17-I</v>
      </c>
      <c r="C994">
        <v>1308</v>
      </c>
      <c r="G994">
        <f>VLOOKUP($B994,'AREA DEFINITIONS, 1929-1975'!$A$2:$E$42,2,FALSE)</f>
        <v>2</v>
      </c>
      <c r="H994" t="str">
        <f>VLOOKUP($B994,'AREA DEFINITIONS, 1929-1975'!$A$2:$E$42,3,FALSE)</f>
        <v>SE Alaska</v>
      </c>
      <c r="I994" t="str">
        <f>VLOOKUP($B994,'AREA DEFINITIONS, 1929-1975'!$A$2:$E$42,4,FALSE)</f>
        <v>SE-I</v>
      </c>
      <c r="J994" t="str">
        <f>VLOOKUP($B994,'AREA DEFINITIONS, 1929-1975'!$A$2:$E$42,5,FALSE)</f>
        <v>2C</v>
      </c>
      <c r="K994">
        <f>VLOOKUP($B994,'AREA DEFINITIONS, 1929-1975'!$A$2:$F$42,6,FALSE)</f>
        <v>0</v>
      </c>
      <c r="L994">
        <f t="shared" si="45"/>
        <v>869.82</v>
      </c>
    </row>
    <row r="995" spans="1:12" x14ac:dyDescent="0.3">
      <c r="A995">
        <f t="shared" si="43"/>
        <v>1953</v>
      </c>
      <c r="B995" t="str">
        <f t="shared" si="44"/>
        <v>18-O</v>
      </c>
      <c r="C995">
        <v>287</v>
      </c>
      <c r="G995">
        <f>VLOOKUP($B995,'AREA DEFINITIONS, 1929-1975'!$A$2:$E$42,2,FALSE)</f>
        <v>2</v>
      </c>
      <c r="H995" t="str">
        <f>VLOOKUP($B995,'AREA DEFINITIONS, 1929-1975'!$A$2:$E$42,3,FALSE)</f>
        <v>SE Alaska</v>
      </c>
      <c r="I995" t="str">
        <f>VLOOKUP($B995,'AREA DEFINITIONS, 1929-1975'!$A$2:$E$42,4,FALSE)</f>
        <v>SE-O</v>
      </c>
      <c r="J995" t="str">
        <f>VLOOKUP($B995,'AREA DEFINITIONS, 1929-1975'!$A$2:$E$42,5,FALSE)</f>
        <v>2C</v>
      </c>
      <c r="K995">
        <f>VLOOKUP($B995,'AREA DEFINITIONS, 1929-1975'!$A$2:$F$42,6,FALSE)</f>
        <v>0</v>
      </c>
      <c r="L995">
        <f t="shared" si="45"/>
        <v>190.85500000000005</v>
      </c>
    </row>
    <row r="996" spans="1:12" x14ac:dyDescent="0.3">
      <c r="A996">
        <f t="shared" si="43"/>
        <v>1953</v>
      </c>
      <c r="B996" t="str">
        <f t="shared" si="44"/>
        <v>18-I</v>
      </c>
      <c r="C996">
        <v>1385</v>
      </c>
      <c r="G996">
        <f>VLOOKUP($B996,'AREA DEFINITIONS, 1929-1975'!$A$2:$E$42,2,FALSE)</f>
        <v>2</v>
      </c>
      <c r="H996" t="str">
        <f>VLOOKUP($B996,'AREA DEFINITIONS, 1929-1975'!$A$2:$E$42,3,FALSE)</f>
        <v>SE Alaska</v>
      </c>
      <c r="I996" t="str">
        <f>VLOOKUP($B996,'AREA DEFINITIONS, 1929-1975'!$A$2:$E$42,4,FALSE)</f>
        <v>SE-I</v>
      </c>
      <c r="J996" t="str">
        <f>VLOOKUP($B996,'AREA DEFINITIONS, 1929-1975'!$A$2:$E$42,5,FALSE)</f>
        <v>2C</v>
      </c>
      <c r="K996">
        <f>VLOOKUP($B996,'AREA DEFINITIONS, 1929-1975'!$A$2:$F$42,6,FALSE)</f>
        <v>0</v>
      </c>
      <c r="L996">
        <f t="shared" si="45"/>
        <v>921.02500000000009</v>
      </c>
    </row>
    <row r="997" spans="1:12" x14ac:dyDescent="0.3">
      <c r="A997">
        <f t="shared" si="43"/>
        <v>1953</v>
      </c>
      <c r="B997" t="str">
        <f t="shared" si="44"/>
        <v>18W</v>
      </c>
      <c r="C997">
        <v>1030</v>
      </c>
      <c r="G997" t="str">
        <f>VLOOKUP($B997,'AREA DEFINITIONS, 1929-1975'!$A$2:$E$42,2,FALSE)</f>
        <v>3A</v>
      </c>
      <c r="H997" t="str">
        <f>VLOOKUP($B997,'AREA DEFINITIONS, 1929-1975'!$A$2:$E$42,3,FALSE)</f>
        <v>Yakutat</v>
      </c>
      <c r="I997" t="str">
        <f>VLOOKUP($B997,'AREA DEFINITIONS, 1929-1975'!$A$2:$E$42,4,FALSE)</f>
        <v>Yakutat</v>
      </c>
      <c r="J997" t="str">
        <f>VLOOKUP($B997,'AREA DEFINITIONS, 1929-1975'!$A$2:$E$42,5,FALSE)</f>
        <v>3A</v>
      </c>
      <c r="K997">
        <f>VLOOKUP($B997,'AREA DEFINITIONS, 1929-1975'!$A$2:$F$42,6,FALSE)</f>
        <v>0</v>
      </c>
      <c r="L997">
        <f t="shared" si="45"/>
        <v>684.95</v>
      </c>
    </row>
    <row r="998" spans="1:12" x14ac:dyDescent="0.3">
      <c r="A998">
        <f t="shared" si="43"/>
        <v>1953</v>
      </c>
      <c r="B998">
        <f t="shared" si="44"/>
        <v>19</v>
      </c>
      <c r="C998">
        <v>1202</v>
      </c>
      <c r="G998" t="str">
        <f>VLOOKUP($B998,'AREA DEFINITIONS, 1929-1975'!$A$2:$E$42,2,FALSE)</f>
        <v>3A</v>
      </c>
      <c r="H998" t="str">
        <f>VLOOKUP($B998,'AREA DEFINITIONS, 1929-1975'!$A$2:$E$42,3,FALSE)</f>
        <v>Yakutat</v>
      </c>
      <c r="I998" t="str">
        <f>VLOOKUP($B998,'AREA DEFINITIONS, 1929-1975'!$A$2:$E$42,4,FALSE)</f>
        <v>Yakutat</v>
      </c>
      <c r="J998" t="str">
        <f>VLOOKUP($B998,'AREA DEFINITIONS, 1929-1975'!$A$2:$E$42,5,FALSE)</f>
        <v>3A</v>
      </c>
      <c r="K998">
        <f>VLOOKUP($B998,'AREA DEFINITIONS, 1929-1975'!$A$2:$F$42,6,FALSE)</f>
        <v>0</v>
      </c>
      <c r="L998">
        <f t="shared" si="45"/>
        <v>799.33</v>
      </c>
    </row>
    <row r="999" spans="1:12" x14ac:dyDescent="0.3">
      <c r="A999">
        <f t="shared" si="43"/>
        <v>1953</v>
      </c>
      <c r="B999">
        <f t="shared" si="44"/>
        <v>20</v>
      </c>
      <c r="C999">
        <v>2296</v>
      </c>
      <c r="G999" t="str">
        <f>VLOOKUP($B999,'AREA DEFINITIONS, 1929-1975'!$A$2:$E$42,2,FALSE)</f>
        <v>3A</v>
      </c>
      <c r="H999" t="str">
        <f>VLOOKUP($B999,'AREA DEFINITIONS, 1929-1975'!$A$2:$E$42,3,FALSE)</f>
        <v>Yakutat</v>
      </c>
      <c r="I999" t="str">
        <f>VLOOKUP($B999,'AREA DEFINITIONS, 1929-1975'!$A$2:$E$42,4,FALSE)</f>
        <v>Yakutat</v>
      </c>
      <c r="J999" t="str">
        <f>VLOOKUP($B999,'AREA DEFINITIONS, 1929-1975'!$A$2:$E$42,5,FALSE)</f>
        <v>3A</v>
      </c>
      <c r="K999">
        <f>VLOOKUP($B999,'AREA DEFINITIONS, 1929-1975'!$A$2:$F$42,6,FALSE)</f>
        <v>0</v>
      </c>
      <c r="L999">
        <f t="shared" si="45"/>
        <v>1526.8400000000004</v>
      </c>
    </row>
    <row r="1000" spans="1:12" x14ac:dyDescent="0.3">
      <c r="A1000">
        <f t="shared" si="43"/>
        <v>1953</v>
      </c>
      <c r="B1000">
        <f t="shared" si="44"/>
        <v>21</v>
      </c>
      <c r="C1000">
        <v>1085</v>
      </c>
      <c r="G1000" t="str">
        <f>VLOOKUP($B1000,'AREA DEFINITIONS, 1929-1975'!$A$2:$E$42,2,FALSE)</f>
        <v>3A</v>
      </c>
      <c r="H1000" t="str">
        <f>VLOOKUP($B1000,'AREA DEFINITIONS, 1929-1975'!$A$2:$E$42,3,FALSE)</f>
        <v>Yakutat</v>
      </c>
      <c r="I1000" t="str">
        <f>VLOOKUP($B1000,'AREA DEFINITIONS, 1929-1975'!$A$2:$E$42,4,FALSE)</f>
        <v>Yakutat</v>
      </c>
      <c r="J1000" t="str">
        <f>VLOOKUP($B1000,'AREA DEFINITIONS, 1929-1975'!$A$2:$E$42,5,FALSE)</f>
        <v>3A</v>
      </c>
      <c r="K1000">
        <f>VLOOKUP($B1000,'AREA DEFINITIONS, 1929-1975'!$A$2:$F$42,6,FALSE)</f>
        <v>0</v>
      </c>
      <c r="L1000">
        <f t="shared" si="45"/>
        <v>721.52500000000009</v>
      </c>
    </row>
    <row r="1001" spans="1:12" x14ac:dyDescent="0.3">
      <c r="A1001">
        <f t="shared" si="43"/>
        <v>1953</v>
      </c>
      <c r="B1001">
        <f t="shared" si="44"/>
        <v>22</v>
      </c>
      <c r="C1001">
        <v>987</v>
      </c>
      <c r="G1001" t="str">
        <f>VLOOKUP($B1001,'AREA DEFINITIONS, 1929-1975'!$A$2:$E$42,2,FALSE)</f>
        <v>3A</v>
      </c>
      <c r="H1001" t="str">
        <f>VLOOKUP($B1001,'AREA DEFINITIONS, 1929-1975'!$A$2:$E$42,3,FALSE)</f>
        <v>Yakutat</v>
      </c>
      <c r="I1001" t="str">
        <f>VLOOKUP($B1001,'AREA DEFINITIONS, 1929-1975'!$A$2:$E$42,4,FALSE)</f>
        <v>Yakutat</v>
      </c>
      <c r="J1001" t="str">
        <f>VLOOKUP($B1001,'AREA DEFINITIONS, 1929-1975'!$A$2:$E$42,5,FALSE)</f>
        <v>3A</v>
      </c>
      <c r="K1001">
        <f>VLOOKUP($B1001,'AREA DEFINITIONS, 1929-1975'!$A$2:$F$42,6,FALSE)</f>
        <v>0</v>
      </c>
      <c r="L1001">
        <f t="shared" si="45"/>
        <v>656.35500000000002</v>
      </c>
    </row>
    <row r="1002" spans="1:12" x14ac:dyDescent="0.3">
      <c r="A1002">
        <f t="shared" si="43"/>
        <v>1953</v>
      </c>
      <c r="B1002">
        <f t="shared" si="44"/>
        <v>23</v>
      </c>
      <c r="C1002">
        <v>1648</v>
      </c>
      <c r="G1002" t="str">
        <f>VLOOKUP($B1002,'AREA DEFINITIONS, 1929-1975'!$A$2:$E$42,2,FALSE)</f>
        <v>3A</v>
      </c>
      <c r="H1002" t="str">
        <f>VLOOKUP($B1002,'AREA DEFINITIONS, 1929-1975'!$A$2:$E$42,3,FALSE)</f>
        <v>Yakutat</v>
      </c>
      <c r="I1002" t="str">
        <f>VLOOKUP($B1002,'AREA DEFINITIONS, 1929-1975'!$A$2:$E$42,4,FALSE)</f>
        <v>Yakutat</v>
      </c>
      <c r="J1002" t="str">
        <f>VLOOKUP($B1002,'AREA DEFINITIONS, 1929-1975'!$A$2:$E$42,5,FALSE)</f>
        <v>3A</v>
      </c>
      <c r="K1002" t="str">
        <f>VLOOKUP($B1002,'AREA DEFINITIONS, 1929-1975'!$A$2:$F$42,6,FALSE)</f>
        <v>POW</v>
      </c>
      <c r="L1002">
        <f t="shared" si="45"/>
        <v>1095.92</v>
      </c>
    </row>
    <row r="1003" spans="1:12" x14ac:dyDescent="0.3">
      <c r="A1003">
        <f t="shared" si="43"/>
        <v>1953</v>
      </c>
      <c r="B1003">
        <f t="shared" si="44"/>
        <v>24</v>
      </c>
      <c r="C1003">
        <v>1992</v>
      </c>
      <c r="G1003" t="str">
        <f>VLOOKUP($B1003,'AREA DEFINITIONS, 1929-1975'!$A$2:$E$42,2,FALSE)</f>
        <v>3A</v>
      </c>
      <c r="H1003" t="str">
        <f>VLOOKUP($B1003,'AREA DEFINITIONS, 1929-1975'!$A$2:$E$42,3,FALSE)</f>
        <v>Kodiak</v>
      </c>
      <c r="I1003" t="str">
        <f>VLOOKUP($B1003,'AREA DEFINITIONS, 1929-1975'!$A$2:$E$42,4,FALSE)</f>
        <v>Kodiak</v>
      </c>
      <c r="J1003" t="str">
        <f>VLOOKUP($B1003,'AREA DEFINITIONS, 1929-1975'!$A$2:$E$42,5,FALSE)</f>
        <v>3A</v>
      </c>
      <c r="K1003" t="str">
        <f>VLOOKUP($B1003,'AREA DEFINITIONS, 1929-1975'!$A$2:$F$42,6,FALSE)</f>
        <v>POW</v>
      </c>
      <c r="L1003">
        <f t="shared" si="45"/>
        <v>1324.68</v>
      </c>
    </row>
    <row r="1004" spans="1:12" x14ac:dyDescent="0.3">
      <c r="A1004">
        <f t="shared" si="43"/>
        <v>1953</v>
      </c>
      <c r="B1004">
        <f t="shared" si="44"/>
        <v>25</v>
      </c>
      <c r="C1004">
        <v>5022</v>
      </c>
      <c r="G1004" t="str">
        <f>VLOOKUP($B1004,'AREA DEFINITIONS, 1929-1975'!$A$2:$E$42,2,FALSE)</f>
        <v>3A</v>
      </c>
      <c r="H1004" t="str">
        <f>VLOOKUP($B1004,'AREA DEFINITIONS, 1929-1975'!$A$2:$E$42,3,FALSE)</f>
        <v>Kodiak</v>
      </c>
      <c r="I1004" t="str">
        <f>VLOOKUP($B1004,'AREA DEFINITIONS, 1929-1975'!$A$2:$E$42,4,FALSE)</f>
        <v>Kodiak</v>
      </c>
      <c r="J1004" t="str">
        <f>VLOOKUP($B1004,'AREA DEFINITIONS, 1929-1975'!$A$2:$E$42,5,FALSE)</f>
        <v>3A</v>
      </c>
      <c r="K1004">
        <f>VLOOKUP($B1004,'AREA DEFINITIONS, 1929-1975'!$A$2:$F$42,6,FALSE)</f>
        <v>0</v>
      </c>
      <c r="L1004">
        <f t="shared" si="45"/>
        <v>3339.63</v>
      </c>
    </row>
    <row r="1005" spans="1:12" x14ac:dyDescent="0.3">
      <c r="A1005">
        <f t="shared" ref="A1005:A1068" si="46">A964+1</f>
        <v>1953</v>
      </c>
      <c r="B1005">
        <f t="shared" ref="B1005:B1068" si="47">B964</f>
        <v>26</v>
      </c>
      <c r="C1005">
        <v>3735</v>
      </c>
      <c r="G1005" t="str">
        <f>VLOOKUP($B1005,'AREA DEFINITIONS, 1929-1975'!$A$2:$E$42,2,FALSE)</f>
        <v>3A</v>
      </c>
      <c r="H1005" t="str">
        <f>VLOOKUP($B1005,'AREA DEFINITIONS, 1929-1975'!$A$2:$E$42,3,FALSE)</f>
        <v>Kodiak</v>
      </c>
      <c r="I1005" t="str">
        <f>VLOOKUP($B1005,'AREA DEFINITIONS, 1929-1975'!$A$2:$E$42,4,FALSE)</f>
        <v>Kodiak</v>
      </c>
      <c r="J1005" t="str">
        <f>VLOOKUP($B1005,'AREA DEFINITIONS, 1929-1975'!$A$2:$E$42,5,FALSE)</f>
        <v>3A</v>
      </c>
      <c r="K1005">
        <f>VLOOKUP($B1005,'AREA DEFINITIONS, 1929-1975'!$A$2:$F$42,6,FALSE)</f>
        <v>0</v>
      </c>
      <c r="L1005">
        <f t="shared" si="45"/>
        <v>2483.7750000000001</v>
      </c>
    </row>
    <row r="1006" spans="1:12" x14ac:dyDescent="0.3">
      <c r="A1006">
        <f t="shared" si="46"/>
        <v>1953</v>
      </c>
      <c r="B1006">
        <f t="shared" si="47"/>
        <v>27</v>
      </c>
      <c r="C1006">
        <v>1767</v>
      </c>
      <c r="G1006" t="str">
        <f>VLOOKUP($B1006,'AREA DEFINITIONS, 1929-1975'!$A$2:$E$42,2,FALSE)</f>
        <v>3A</v>
      </c>
      <c r="H1006" t="str">
        <f>VLOOKUP($B1006,'AREA DEFINITIONS, 1929-1975'!$A$2:$E$42,3,FALSE)</f>
        <v>Kodiak</v>
      </c>
      <c r="I1006" t="str">
        <f>VLOOKUP($B1006,'AREA DEFINITIONS, 1929-1975'!$A$2:$E$42,4,FALSE)</f>
        <v>Kodiak</v>
      </c>
      <c r="J1006" t="str">
        <f>VLOOKUP($B1006,'AREA DEFINITIONS, 1929-1975'!$A$2:$E$42,5,FALSE)</f>
        <v>3A</v>
      </c>
      <c r="K1006">
        <f>VLOOKUP($B1006,'AREA DEFINITIONS, 1929-1975'!$A$2:$F$42,6,FALSE)</f>
        <v>0</v>
      </c>
      <c r="L1006">
        <f t="shared" si="45"/>
        <v>1175.0550000000001</v>
      </c>
    </row>
    <row r="1007" spans="1:12" x14ac:dyDescent="0.3">
      <c r="A1007">
        <f t="shared" si="46"/>
        <v>1953</v>
      </c>
      <c r="B1007">
        <f t="shared" si="47"/>
        <v>28</v>
      </c>
      <c r="C1007">
        <v>2072</v>
      </c>
      <c r="G1007" t="str">
        <f>VLOOKUP($B1007,'AREA DEFINITIONS, 1929-1975'!$A$2:$E$42,2,FALSE)</f>
        <v>3A</v>
      </c>
      <c r="H1007" t="str">
        <f>VLOOKUP($B1007,'AREA DEFINITIONS, 1929-1975'!$A$2:$E$42,3,FALSE)</f>
        <v>Kodiak</v>
      </c>
      <c r="I1007" t="str">
        <f>VLOOKUP($B1007,'AREA DEFINITIONS, 1929-1975'!$A$2:$E$42,4,FALSE)</f>
        <v>Kodiak</v>
      </c>
      <c r="J1007" t="str">
        <f>VLOOKUP($B1007,'AREA DEFINITIONS, 1929-1975'!$A$2:$E$42,5,FALSE)</f>
        <v>3A</v>
      </c>
      <c r="K1007">
        <f>VLOOKUP($B1007,'AREA DEFINITIONS, 1929-1975'!$A$2:$F$42,6,FALSE)</f>
        <v>0</v>
      </c>
      <c r="L1007">
        <f t="shared" si="45"/>
        <v>1377.88</v>
      </c>
    </row>
    <row r="1008" spans="1:12" x14ac:dyDescent="0.3">
      <c r="A1008">
        <f t="shared" si="46"/>
        <v>1953</v>
      </c>
      <c r="B1008">
        <f t="shared" si="47"/>
        <v>29</v>
      </c>
      <c r="C1008">
        <v>1469</v>
      </c>
      <c r="G1008" t="str">
        <f>VLOOKUP($B1008,'AREA DEFINITIONS, 1929-1975'!$A$2:$E$42,2,FALSE)</f>
        <v>3A</v>
      </c>
      <c r="H1008" t="str">
        <f>VLOOKUP($B1008,'AREA DEFINITIONS, 1929-1975'!$A$2:$E$42,3,FALSE)</f>
        <v>Chirikof</v>
      </c>
      <c r="I1008" t="str">
        <f>VLOOKUP($B1008,'AREA DEFINITIONS, 1929-1975'!$A$2:$E$42,4,FALSE)</f>
        <v>Chirikof</v>
      </c>
      <c r="J1008" t="str">
        <f>VLOOKUP($B1008,'AREA DEFINITIONS, 1929-1975'!$A$2:$E$42,5,FALSE)</f>
        <v>3A</v>
      </c>
      <c r="K1008">
        <f>VLOOKUP($B1008,'AREA DEFINITIONS, 1929-1975'!$A$2:$F$42,6,FALSE)</f>
        <v>0</v>
      </c>
      <c r="L1008">
        <f t="shared" si="45"/>
        <v>976.8850000000001</v>
      </c>
    </row>
    <row r="1009" spans="1:12" x14ac:dyDescent="0.3">
      <c r="A1009">
        <f t="shared" si="46"/>
        <v>1953</v>
      </c>
      <c r="B1009">
        <f t="shared" si="47"/>
        <v>30</v>
      </c>
      <c r="C1009">
        <v>1034</v>
      </c>
      <c r="G1009" t="str">
        <f>VLOOKUP($B1009,'AREA DEFINITIONS, 1929-1975'!$A$2:$E$42,2,FALSE)</f>
        <v>3A</v>
      </c>
      <c r="H1009" t="str">
        <f>VLOOKUP($B1009,'AREA DEFINITIONS, 1929-1975'!$A$2:$E$42,3,FALSE)</f>
        <v>Chirikof</v>
      </c>
      <c r="I1009" t="str">
        <f>VLOOKUP($B1009,'AREA DEFINITIONS, 1929-1975'!$A$2:$E$42,4,FALSE)</f>
        <v>Chirikof</v>
      </c>
      <c r="J1009" t="str">
        <f>VLOOKUP($B1009,'AREA DEFINITIONS, 1929-1975'!$A$2:$E$42,5,FALSE)</f>
        <v>3A</v>
      </c>
      <c r="K1009">
        <f>VLOOKUP($B1009,'AREA DEFINITIONS, 1929-1975'!$A$2:$F$42,6,FALSE)</f>
        <v>0</v>
      </c>
      <c r="L1009">
        <f t="shared" si="45"/>
        <v>687.61</v>
      </c>
    </row>
    <row r="1010" spans="1:12" x14ac:dyDescent="0.3">
      <c r="A1010">
        <f t="shared" si="46"/>
        <v>1953</v>
      </c>
      <c r="B1010">
        <f t="shared" si="47"/>
        <v>31</v>
      </c>
      <c r="C1010">
        <v>251</v>
      </c>
      <c r="G1010" t="str">
        <f>VLOOKUP($B1010,'AREA DEFINITIONS, 1929-1975'!$A$2:$E$42,2,FALSE)</f>
        <v>3A</v>
      </c>
      <c r="H1010" t="str">
        <f>VLOOKUP($B1010,'AREA DEFINITIONS, 1929-1975'!$A$2:$E$42,3,FALSE)</f>
        <v>Chirikof</v>
      </c>
      <c r="I1010" t="str">
        <f>VLOOKUP($B1010,'AREA DEFINITIONS, 1929-1975'!$A$2:$E$42,4,FALSE)</f>
        <v>Chirikof</v>
      </c>
      <c r="J1010" t="str">
        <f>VLOOKUP($B1010,'AREA DEFINITIONS, 1929-1975'!$A$2:$E$42,5,FALSE)</f>
        <v>3A</v>
      </c>
      <c r="K1010">
        <f>VLOOKUP($B1010,'AREA DEFINITIONS, 1929-1975'!$A$2:$F$42,6,FALSE)</f>
        <v>0</v>
      </c>
      <c r="L1010">
        <f t="shared" si="45"/>
        <v>166.91500000000002</v>
      </c>
    </row>
    <row r="1011" spans="1:12" x14ac:dyDescent="0.3">
      <c r="A1011">
        <f t="shared" si="46"/>
        <v>1953</v>
      </c>
      <c r="B1011">
        <f t="shared" si="47"/>
        <v>32</v>
      </c>
      <c r="C1011">
        <v>547</v>
      </c>
      <c r="G1011" t="str">
        <f>VLOOKUP($B1011,'AREA DEFINITIONS, 1929-1975'!$A$2:$E$42,2,FALSE)</f>
        <v>3B</v>
      </c>
      <c r="H1011" t="str">
        <f>VLOOKUP($B1011,'AREA DEFINITIONS, 1929-1975'!$A$2:$E$42,3,FALSE)</f>
        <v>Shumagin</v>
      </c>
      <c r="I1011" t="str">
        <f>VLOOKUP($B1011,'AREA DEFINITIONS, 1929-1975'!$A$2:$E$42,4,FALSE)</f>
        <v>Shumagin</v>
      </c>
      <c r="J1011" t="str">
        <f>VLOOKUP($B1011,'AREA DEFINITIONS, 1929-1975'!$A$2:$E$42,5,FALSE)</f>
        <v>3B</v>
      </c>
      <c r="K1011">
        <f>VLOOKUP($B1011,'AREA DEFINITIONS, 1929-1975'!$A$2:$F$42,6,FALSE)</f>
        <v>0</v>
      </c>
      <c r="L1011">
        <f t="shared" si="45"/>
        <v>363.755</v>
      </c>
    </row>
    <row r="1012" spans="1:12" x14ac:dyDescent="0.3">
      <c r="A1012">
        <f t="shared" si="46"/>
        <v>1953</v>
      </c>
      <c r="B1012">
        <f t="shared" si="47"/>
        <v>33</v>
      </c>
      <c r="C1012">
        <v>22</v>
      </c>
      <c r="G1012" t="str">
        <f>VLOOKUP($B1012,'AREA DEFINITIONS, 1929-1975'!$A$2:$E$42,2,FALSE)</f>
        <v>3B</v>
      </c>
      <c r="H1012" t="str">
        <f>VLOOKUP($B1012,'AREA DEFINITIONS, 1929-1975'!$A$2:$E$42,3,FALSE)</f>
        <v>Shumagin</v>
      </c>
      <c r="I1012" t="str">
        <f>VLOOKUP($B1012,'AREA DEFINITIONS, 1929-1975'!$A$2:$E$42,4,FALSE)</f>
        <v>Shumagin</v>
      </c>
      <c r="J1012" t="str">
        <f>VLOOKUP($B1012,'AREA DEFINITIONS, 1929-1975'!$A$2:$E$42,5,FALSE)</f>
        <v>3B</v>
      </c>
      <c r="K1012">
        <f>VLOOKUP($B1012,'AREA DEFINITIONS, 1929-1975'!$A$2:$F$42,6,FALSE)</f>
        <v>0</v>
      </c>
      <c r="L1012">
        <f t="shared" si="45"/>
        <v>14.63</v>
      </c>
    </row>
    <row r="1013" spans="1:12" x14ac:dyDescent="0.3">
      <c r="A1013">
        <f t="shared" si="46"/>
        <v>1953</v>
      </c>
      <c r="B1013">
        <f t="shared" si="47"/>
        <v>34</v>
      </c>
      <c r="C1013">
        <v>489</v>
      </c>
      <c r="G1013" t="str">
        <f>VLOOKUP($B1013,'AREA DEFINITIONS, 1929-1975'!$A$2:$E$42,2,FALSE)</f>
        <v>3B</v>
      </c>
      <c r="H1013" t="str">
        <f>VLOOKUP($B1013,'AREA DEFINITIONS, 1929-1975'!$A$2:$E$42,3,FALSE)</f>
        <v>Shumagin</v>
      </c>
      <c r="I1013" t="str">
        <f>VLOOKUP($B1013,'AREA DEFINITIONS, 1929-1975'!$A$2:$E$42,4,FALSE)</f>
        <v>Shumagin</v>
      </c>
      <c r="J1013" t="str">
        <f>VLOOKUP($B1013,'AREA DEFINITIONS, 1929-1975'!$A$2:$E$42,5,FALSE)</f>
        <v>3B</v>
      </c>
      <c r="K1013">
        <f>VLOOKUP($B1013,'AREA DEFINITIONS, 1929-1975'!$A$2:$F$42,6,FALSE)</f>
        <v>0</v>
      </c>
      <c r="L1013">
        <f t="shared" si="45"/>
        <v>325.185</v>
      </c>
    </row>
    <row r="1014" spans="1:12" x14ac:dyDescent="0.3">
      <c r="A1014">
        <f t="shared" si="46"/>
        <v>1953</v>
      </c>
      <c r="B1014">
        <f t="shared" si="47"/>
        <v>35</v>
      </c>
      <c r="C1014">
        <v>144</v>
      </c>
      <c r="G1014" t="str">
        <f>VLOOKUP($B1014,'AREA DEFINITIONS, 1929-1975'!$A$2:$E$42,2,FALSE)</f>
        <v>3B</v>
      </c>
      <c r="H1014" t="str">
        <f>VLOOKUP($B1014,'AREA DEFINITIONS, 1929-1975'!$A$2:$E$42,3,FALSE)</f>
        <v>Shumagin</v>
      </c>
      <c r="I1014" t="str">
        <f>VLOOKUP($B1014,'AREA DEFINITIONS, 1929-1975'!$A$2:$E$42,4,FALSE)</f>
        <v>Shumagin</v>
      </c>
      <c r="J1014" t="str">
        <f>VLOOKUP($B1014,'AREA DEFINITIONS, 1929-1975'!$A$2:$E$42,5,FALSE)</f>
        <v>3B</v>
      </c>
      <c r="K1014">
        <f>VLOOKUP($B1014,'AREA DEFINITIONS, 1929-1975'!$A$2:$F$42,6,FALSE)</f>
        <v>0</v>
      </c>
      <c r="L1014">
        <f t="shared" si="45"/>
        <v>95.76</v>
      </c>
    </row>
    <row r="1015" spans="1:12" x14ac:dyDescent="0.3">
      <c r="A1015">
        <f t="shared" si="46"/>
        <v>1953</v>
      </c>
      <c r="B1015">
        <f t="shared" si="47"/>
        <v>36</v>
      </c>
      <c r="C1015">
        <v>107</v>
      </c>
      <c r="G1015" t="str">
        <f>VLOOKUP($B1015,'AREA DEFINITIONS, 1929-1975'!$A$2:$E$42,2,FALSE)</f>
        <v>3B</v>
      </c>
      <c r="H1015" t="str">
        <f>VLOOKUP($B1015,'AREA DEFINITIONS, 1929-1975'!$A$2:$E$42,3,FALSE)</f>
        <v>Shumagin</v>
      </c>
      <c r="I1015" t="str">
        <f>VLOOKUP($B1015,'AREA DEFINITIONS, 1929-1975'!$A$2:$E$42,4,FALSE)</f>
        <v>Shumagin</v>
      </c>
      <c r="J1015" t="str">
        <f>VLOOKUP($B1015,'AREA DEFINITIONS, 1929-1975'!$A$2:$E$42,5,FALSE)</f>
        <v>3B</v>
      </c>
      <c r="K1015">
        <f>VLOOKUP($B1015,'AREA DEFINITIONS, 1929-1975'!$A$2:$F$42,6,FALSE)</f>
        <v>0</v>
      </c>
      <c r="L1015">
        <f t="shared" si="45"/>
        <v>71.155000000000001</v>
      </c>
    </row>
    <row r="1016" spans="1:12" x14ac:dyDescent="0.3">
      <c r="A1016">
        <f t="shared" si="46"/>
        <v>1953</v>
      </c>
      <c r="B1016">
        <f t="shared" si="47"/>
        <v>37</v>
      </c>
      <c r="G1016" t="str">
        <f>VLOOKUP($B1016,'AREA DEFINITIONS, 1929-1975'!$A$2:$E$42,2,FALSE)</f>
        <v>3B</v>
      </c>
      <c r="H1016" t="str">
        <f>VLOOKUP($B1016,'AREA DEFINITIONS, 1929-1975'!$A$2:$E$42,3,FALSE)</f>
        <v>Shumagin</v>
      </c>
      <c r="I1016" t="str">
        <f>VLOOKUP($B1016,'AREA DEFINITIONS, 1929-1975'!$A$2:$E$42,4,FALSE)</f>
        <v>Shumagin</v>
      </c>
      <c r="J1016" t="str">
        <f>VLOOKUP($B1016,'AREA DEFINITIONS, 1929-1975'!$A$2:$E$42,5,FALSE)</f>
        <v>3B</v>
      </c>
      <c r="K1016">
        <f>VLOOKUP($B1016,'AREA DEFINITIONS, 1929-1975'!$A$2:$F$42,6,FALSE)</f>
        <v>0</v>
      </c>
      <c r="L1016">
        <f t="shared" si="45"/>
        <v>0</v>
      </c>
    </row>
    <row r="1017" spans="1:12" x14ac:dyDescent="0.3">
      <c r="A1017">
        <f t="shared" si="46"/>
        <v>1953</v>
      </c>
      <c r="B1017">
        <f t="shared" si="47"/>
        <v>38</v>
      </c>
      <c r="G1017" t="str">
        <f>VLOOKUP($B1017,'AREA DEFINITIONS, 1929-1975'!$A$2:$E$42,2,FALSE)</f>
        <v>3B</v>
      </c>
      <c r="H1017" t="str">
        <f>VLOOKUP($B1017,'AREA DEFINITIONS, 1929-1975'!$A$2:$E$42,3,FALSE)</f>
        <v>Shumagin</v>
      </c>
      <c r="I1017" t="str">
        <f>VLOOKUP($B1017,'AREA DEFINITIONS, 1929-1975'!$A$2:$E$42,4,FALSE)</f>
        <v>Shumagin</v>
      </c>
      <c r="J1017" t="str">
        <f>VLOOKUP($B1017,'AREA DEFINITIONS, 1929-1975'!$A$2:$E$42,5,FALSE)</f>
        <v>3B</v>
      </c>
      <c r="K1017">
        <f>VLOOKUP($B1017,'AREA DEFINITIONS, 1929-1975'!$A$2:$F$42,6,FALSE)</f>
        <v>0</v>
      </c>
      <c r="L1017">
        <f t="shared" si="45"/>
        <v>0</v>
      </c>
    </row>
    <row r="1018" spans="1:12" x14ac:dyDescent="0.3">
      <c r="A1018">
        <f t="shared" si="46"/>
        <v>1953</v>
      </c>
      <c r="B1018">
        <f t="shared" si="47"/>
        <v>39</v>
      </c>
      <c r="G1018" t="str">
        <f>VLOOKUP($B1018,'AREA DEFINITIONS, 1929-1975'!$A$2:$E$42,2,FALSE)</f>
        <v>3B</v>
      </c>
      <c r="H1018" t="str">
        <f>VLOOKUP($B1018,'AREA DEFINITIONS, 1929-1975'!$A$2:$E$42,3,FALSE)</f>
        <v>Aleutian</v>
      </c>
      <c r="I1018" t="str">
        <f>VLOOKUP($B1018,'AREA DEFINITIONS, 1929-1975'!$A$2:$E$42,4,FALSE)</f>
        <v>Aleutian</v>
      </c>
      <c r="J1018" t="str">
        <f>VLOOKUP($B1018,'AREA DEFINITIONS, 1929-1975'!$A$2:$E$42,5,FALSE)</f>
        <v>3B</v>
      </c>
      <c r="K1018">
        <f>VLOOKUP($B1018,'AREA DEFINITIONS, 1929-1975'!$A$2:$F$42,6,FALSE)</f>
        <v>0</v>
      </c>
      <c r="L1018">
        <f t="shared" si="45"/>
        <v>0</v>
      </c>
    </row>
    <row r="1019" spans="1:12" x14ac:dyDescent="0.3">
      <c r="A1019">
        <f t="shared" si="46"/>
        <v>1953</v>
      </c>
      <c r="B1019">
        <f t="shared" si="47"/>
        <v>40</v>
      </c>
      <c r="G1019" t="str">
        <f>VLOOKUP($B1019,'AREA DEFINITIONS, 1929-1975'!$A$2:$E$42,2,FALSE)</f>
        <v>3B</v>
      </c>
      <c r="H1019" t="str">
        <f>VLOOKUP($B1019,'AREA DEFINITIONS, 1929-1975'!$A$2:$E$42,3,FALSE)</f>
        <v>Aleutian</v>
      </c>
      <c r="I1019" t="str">
        <f>VLOOKUP($B1019,'AREA DEFINITIONS, 1929-1975'!$A$2:$E$42,4,FALSE)</f>
        <v>Aleutian</v>
      </c>
      <c r="J1019" t="str">
        <f>VLOOKUP($B1019,'AREA DEFINITIONS, 1929-1975'!$A$2:$E$42,5,FALSE)</f>
        <v>3B</v>
      </c>
      <c r="K1019">
        <f>VLOOKUP($B1019,'AREA DEFINITIONS, 1929-1975'!$A$2:$F$42,6,FALSE)</f>
        <v>0</v>
      </c>
      <c r="L1019">
        <f t="shared" si="45"/>
        <v>0</v>
      </c>
    </row>
    <row r="1020" spans="1:12" x14ac:dyDescent="0.3">
      <c r="A1020">
        <f t="shared" si="46"/>
        <v>1953</v>
      </c>
      <c r="B1020">
        <f t="shared" si="47"/>
        <v>41</v>
      </c>
      <c r="G1020" t="str">
        <f>VLOOKUP($B1020,'AREA DEFINITIONS, 1929-1975'!$A$2:$E$42,2,FALSE)</f>
        <v>3B</v>
      </c>
      <c r="H1020" t="str">
        <f>VLOOKUP($B1020,'AREA DEFINITIONS, 1929-1975'!$A$2:$E$42,3,FALSE)</f>
        <v>Aleutian</v>
      </c>
      <c r="I1020" t="str">
        <f>VLOOKUP($B1020,'AREA DEFINITIONS, 1929-1975'!$A$2:$E$42,4,FALSE)</f>
        <v>Aleutian</v>
      </c>
      <c r="J1020" t="str">
        <f>VLOOKUP($B1020,'AREA DEFINITIONS, 1929-1975'!$A$2:$E$42,5,FALSE)</f>
        <v>3B</v>
      </c>
      <c r="K1020">
        <f>VLOOKUP($B1020,'AREA DEFINITIONS, 1929-1975'!$A$2:$F$42,6,FALSE)</f>
        <v>0</v>
      </c>
      <c r="L1020">
        <f t="shared" si="45"/>
        <v>0</v>
      </c>
    </row>
    <row r="1021" spans="1:12" x14ac:dyDescent="0.3">
      <c r="A1021">
        <f t="shared" si="46"/>
        <v>1953</v>
      </c>
      <c r="B1021" t="str">
        <f t="shared" si="47"/>
        <v>42+</v>
      </c>
      <c r="G1021" t="str">
        <f>VLOOKUP($B1021,'AREA DEFINITIONS, 1929-1975'!$A$2:$E$42,2,FALSE)</f>
        <v>3C</v>
      </c>
      <c r="H1021" t="str">
        <f>VLOOKUP($B1021,'AREA DEFINITIONS, 1929-1975'!$A$2:$E$42,3,FALSE)</f>
        <v>Aleutian</v>
      </c>
      <c r="I1021" t="str">
        <f>VLOOKUP($B1021,'AREA DEFINITIONS, 1929-1975'!$A$2:$E$42,4,FALSE)</f>
        <v>Aleutian</v>
      </c>
      <c r="J1021" t="str">
        <f>VLOOKUP($B1021,'AREA DEFINITIONS, 1929-1975'!$A$2:$E$42,5,FALSE)</f>
        <v>3C</v>
      </c>
      <c r="K1021">
        <f>VLOOKUP($B1021,'AREA DEFINITIONS, 1929-1975'!$A$2:$F$42,6,FALSE)</f>
        <v>0</v>
      </c>
      <c r="L1021">
        <f t="shared" si="45"/>
        <v>0</v>
      </c>
    </row>
    <row r="1022" spans="1:12" x14ac:dyDescent="0.3">
      <c r="A1022">
        <f t="shared" si="46"/>
        <v>1953</v>
      </c>
      <c r="B1022" t="str">
        <f t="shared" si="47"/>
        <v>4A</v>
      </c>
      <c r="C1022">
        <v>11</v>
      </c>
      <c r="G1022">
        <f>VLOOKUP($B1022,'AREA DEFINITIONS, 1929-1975'!$A$2:$E$42,2,FALSE)</f>
        <v>4</v>
      </c>
      <c r="H1022" t="str">
        <f>VLOOKUP($B1022,'AREA DEFINITIONS, 1929-1975'!$A$2:$E$42,3,FALSE)</f>
        <v>Bering Sea</v>
      </c>
      <c r="I1022" t="str">
        <f>VLOOKUP($B1022,'AREA DEFINITIONS, 1929-1975'!$A$2:$E$42,4,FALSE)</f>
        <v>Bering Sea</v>
      </c>
      <c r="J1022">
        <f>VLOOKUP($B1022,'AREA DEFINITIONS, 1929-1975'!$A$2:$E$42,5,FALSE)</f>
        <v>4</v>
      </c>
      <c r="K1022">
        <f>VLOOKUP($B1022,'AREA DEFINITIONS, 1929-1975'!$A$2:$F$42,6,FALSE)</f>
        <v>0</v>
      </c>
      <c r="L1022">
        <f t="shared" si="45"/>
        <v>7.3150000000000004</v>
      </c>
    </row>
    <row r="1023" spans="1:12" x14ac:dyDescent="0.3">
      <c r="A1023">
        <f t="shared" si="46"/>
        <v>1953</v>
      </c>
      <c r="B1023" t="str">
        <f t="shared" si="47"/>
        <v>4B</v>
      </c>
      <c r="C1023">
        <v>150</v>
      </c>
      <c r="G1023">
        <f>VLOOKUP($B1023,'AREA DEFINITIONS, 1929-1975'!$A$2:$E$42,2,FALSE)</f>
        <v>4</v>
      </c>
      <c r="H1023" t="str">
        <f>VLOOKUP($B1023,'AREA DEFINITIONS, 1929-1975'!$A$2:$E$42,3,FALSE)</f>
        <v>Bering Sea</v>
      </c>
      <c r="I1023" t="str">
        <f>VLOOKUP($B1023,'AREA DEFINITIONS, 1929-1975'!$A$2:$E$42,4,FALSE)</f>
        <v>Bering Sea</v>
      </c>
      <c r="J1023">
        <f>VLOOKUP($B1023,'AREA DEFINITIONS, 1929-1975'!$A$2:$E$42,5,FALSE)</f>
        <v>4</v>
      </c>
      <c r="K1023">
        <f>VLOOKUP($B1023,'AREA DEFINITIONS, 1929-1975'!$A$2:$F$42,6,FALSE)</f>
        <v>0</v>
      </c>
      <c r="L1023">
        <f t="shared" si="45"/>
        <v>99.75</v>
      </c>
    </row>
    <row r="1024" spans="1:12" x14ac:dyDescent="0.3">
      <c r="A1024">
        <f t="shared" si="46"/>
        <v>1953</v>
      </c>
      <c r="B1024" t="str">
        <f t="shared" si="47"/>
        <v>4C</v>
      </c>
      <c r="C1024">
        <v>2</v>
      </c>
      <c r="G1024">
        <f>VLOOKUP($B1024,'AREA DEFINITIONS, 1929-1975'!$A$2:$E$42,2,FALSE)</f>
        <v>4</v>
      </c>
      <c r="H1024" t="str">
        <f>VLOOKUP($B1024,'AREA DEFINITIONS, 1929-1975'!$A$2:$E$42,3,FALSE)</f>
        <v>Bering Sea</v>
      </c>
      <c r="I1024" t="str">
        <f>VLOOKUP($B1024,'AREA DEFINITIONS, 1929-1975'!$A$2:$E$42,4,FALSE)</f>
        <v>Bering Sea</v>
      </c>
      <c r="J1024">
        <f>VLOOKUP($B1024,'AREA DEFINITIONS, 1929-1975'!$A$2:$E$42,5,FALSE)</f>
        <v>4</v>
      </c>
      <c r="K1024">
        <f>VLOOKUP($B1024,'AREA DEFINITIONS, 1929-1975'!$A$2:$F$42,6,FALSE)</f>
        <v>0</v>
      </c>
      <c r="L1024">
        <f t="shared" si="45"/>
        <v>1.33</v>
      </c>
    </row>
    <row r="1025" spans="1:12" x14ac:dyDescent="0.3">
      <c r="A1025">
        <f t="shared" si="46"/>
        <v>1953</v>
      </c>
      <c r="B1025" t="str">
        <f t="shared" si="47"/>
        <v>4DE</v>
      </c>
      <c r="G1025">
        <f>VLOOKUP($B1025,'AREA DEFINITIONS, 1929-1975'!$A$2:$E$42,2,FALSE)</f>
        <v>4</v>
      </c>
      <c r="H1025" t="str">
        <f>VLOOKUP($B1025,'AREA DEFINITIONS, 1929-1975'!$A$2:$E$42,3,FALSE)</f>
        <v>Bering Sea</v>
      </c>
      <c r="I1025" t="str">
        <f>VLOOKUP($B1025,'AREA DEFINITIONS, 1929-1975'!$A$2:$E$42,4,FALSE)</f>
        <v>Bering Sea</v>
      </c>
      <c r="J1025">
        <f>VLOOKUP($B1025,'AREA DEFINITIONS, 1929-1975'!$A$2:$E$42,5,FALSE)</f>
        <v>4</v>
      </c>
      <c r="K1025">
        <f>VLOOKUP($B1025,'AREA DEFINITIONS, 1929-1975'!$A$2:$F$42,6,FALSE)</f>
        <v>0</v>
      </c>
      <c r="L1025">
        <f t="shared" si="45"/>
        <v>0</v>
      </c>
    </row>
    <row r="1026" spans="1:12" x14ac:dyDescent="0.3">
      <c r="A1026">
        <f t="shared" si="46"/>
        <v>1953</v>
      </c>
      <c r="B1026" t="str">
        <f t="shared" si="47"/>
        <v>4DW</v>
      </c>
      <c r="G1026">
        <f>VLOOKUP($B1026,'AREA DEFINITIONS, 1929-1975'!$A$2:$E$42,2,FALSE)</f>
        <v>4</v>
      </c>
      <c r="H1026" t="str">
        <f>VLOOKUP($B1026,'AREA DEFINITIONS, 1929-1975'!$A$2:$E$42,3,FALSE)</f>
        <v>Bering Sea</v>
      </c>
      <c r="I1026" t="str">
        <f>VLOOKUP($B1026,'AREA DEFINITIONS, 1929-1975'!$A$2:$E$42,4,FALSE)</f>
        <v>Bering Sea</v>
      </c>
      <c r="J1026">
        <f>VLOOKUP($B1026,'AREA DEFINITIONS, 1929-1975'!$A$2:$E$42,5,FALSE)</f>
        <v>4</v>
      </c>
      <c r="K1026">
        <f>VLOOKUP($B1026,'AREA DEFINITIONS, 1929-1975'!$A$2:$F$42,6,FALSE)</f>
        <v>0</v>
      </c>
      <c r="L1026">
        <f t="shared" si="45"/>
        <v>0</v>
      </c>
    </row>
    <row r="1027" spans="1:12" x14ac:dyDescent="0.3">
      <c r="A1027">
        <f t="shared" si="46"/>
        <v>1953</v>
      </c>
      <c r="B1027" t="str">
        <f t="shared" si="47"/>
        <v>4E</v>
      </c>
      <c r="C1027">
        <v>64</v>
      </c>
      <c r="G1027">
        <f>VLOOKUP($B1027,'AREA DEFINITIONS, 1929-1975'!$A$2:$E$42,2,FALSE)</f>
        <v>4</v>
      </c>
      <c r="H1027" t="str">
        <f>VLOOKUP($B1027,'AREA DEFINITIONS, 1929-1975'!$A$2:$E$42,3,FALSE)</f>
        <v>Bering Sea</v>
      </c>
      <c r="I1027" t="str">
        <f>VLOOKUP($B1027,'AREA DEFINITIONS, 1929-1975'!$A$2:$E$42,4,FALSE)</f>
        <v>Bering Sea</v>
      </c>
      <c r="J1027">
        <f>VLOOKUP($B1027,'AREA DEFINITIONS, 1929-1975'!$A$2:$E$42,5,FALSE)</f>
        <v>4</v>
      </c>
      <c r="K1027">
        <f>VLOOKUP($B1027,'AREA DEFINITIONS, 1929-1975'!$A$2:$F$42,6,FALSE)</f>
        <v>0</v>
      </c>
      <c r="L1027">
        <f t="shared" si="45"/>
        <v>42.56</v>
      </c>
    </row>
    <row r="1028" spans="1:12" x14ac:dyDescent="0.3">
      <c r="A1028">
        <f t="shared" si="46"/>
        <v>1954</v>
      </c>
      <c r="B1028" t="str">
        <f t="shared" si="47"/>
        <v>14-O</v>
      </c>
      <c r="C1028">
        <v>176</v>
      </c>
      <c r="G1028">
        <f>VLOOKUP($B1028,'AREA DEFINITIONS, 1929-1975'!$A$2:$E$42,2,FALSE)</f>
        <v>2</v>
      </c>
      <c r="H1028" t="str">
        <f>VLOOKUP($B1028,'AREA DEFINITIONS, 1929-1975'!$A$2:$E$42,3,FALSE)</f>
        <v>SE Alaska</v>
      </c>
      <c r="I1028" t="str">
        <f>VLOOKUP($B1028,'AREA DEFINITIONS, 1929-1975'!$A$2:$E$42,4,FALSE)</f>
        <v>SE-O</v>
      </c>
      <c r="J1028" t="str">
        <f>VLOOKUP($B1028,'AREA DEFINITIONS, 1929-1975'!$A$2:$E$42,5,FALSE)</f>
        <v>2C</v>
      </c>
      <c r="K1028">
        <f>VLOOKUP($B1028,'AREA DEFINITIONS, 1929-1975'!$A$2:$F$42,6,FALSE)</f>
        <v>0</v>
      </c>
      <c r="L1028">
        <f t="shared" ref="L1028:L1091" si="48">IFERROR(C1028*1.33*1000*(1/2000),"NA")</f>
        <v>117.04</v>
      </c>
    </row>
    <row r="1029" spans="1:12" x14ac:dyDescent="0.3">
      <c r="A1029">
        <f t="shared" si="46"/>
        <v>1954</v>
      </c>
      <c r="B1029" t="str">
        <f t="shared" si="47"/>
        <v>14-I</v>
      </c>
      <c r="C1029">
        <v>1121</v>
      </c>
      <c r="G1029">
        <f>VLOOKUP($B1029,'AREA DEFINITIONS, 1929-1975'!$A$2:$E$42,2,FALSE)</f>
        <v>2</v>
      </c>
      <c r="H1029" t="str">
        <f>VLOOKUP($B1029,'AREA DEFINITIONS, 1929-1975'!$A$2:$E$42,3,FALSE)</f>
        <v>SE Alaska</v>
      </c>
      <c r="I1029" t="str">
        <f>VLOOKUP($B1029,'AREA DEFINITIONS, 1929-1975'!$A$2:$E$42,4,FALSE)</f>
        <v>SE-I</v>
      </c>
      <c r="J1029" t="str">
        <f>VLOOKUP($B1029,'AREA DEFINITIONS, 1929-1975'!$A$2:$E$42,5,FALSE)</f>
        <v>2C</v>
      </c>
      <c r="K1029">
        <f>VLOOKUP($B1029,'AREA DEFINITIONS, 1929-1975'!$A$2:$F$42,6,FALSE)</f>
        <v>0</v>
      </c>
      <c r="L1029">
        <f t="shared" si="48"/>
        <v>745.46500000000003</v>
      </c>
    </row>
    <row r="1030" spans="1:12" x14ac:dyDescent="0.3">
      <c r="A1030">
        <f t="shared" si="46"/>
        <v>1954</v>
      </c>
      <c r="B1030" t="str">
        <f t="shared" si="47"/>
        <v>15-O</v>
      </c>
      <c r="C1030">
        <v>888</v>
      </c>
      <c r="G1030">
        <f>VLOOKUP($B1030,'AREA DEFINITIONS, 1929-1975'!$A$2:$E$42,2,FALSE)</f>
        <v>2</v>
      </c>
      <c r="H1030" t="str">
        <f>VLOOKUP($B1030,'AREA DEFINITIONS, 1929-1975'!$A$2:$E$42,3,FALSE)</f>
        <v>SE Alaska</v>
      </c>
      <c r="I1030" t="str">
        <f>VLOOKUP($B1030,'AREA DEFINITIONS, 1929-1975'!$A$2:$E$42,4,FALSE)</f>
        <v>SE-O</v>
      </c>
      <c r="J1030" t="str">
        <f>VLOOKUP($B1030,'AREA DEFINITIONS, 1929-1975'!$A$2:$E$42,5,FALSE)</f>
        <v>2C</v>
      </c>
      <c r="K1030">
        <f>VLOOKUP($B1030,'AREA DEFINITIONS, 1929-1975'!$A$2:$F$42,6,FALSE)</f>
        <v>0</v>
      </c>
      <c r="L1030">
        <f t="shared" si="48"/>
        <v>590.52</v>
      </c>
    </row>
    <row r="1031" spans="1:12" x14ac:dyDescent="0.3">
      <c r="A1031">
        <f t="shared" si="46"/>
        <v>1954</v>
      </c>
      <c r="B1031" t="str">
        <f t="shared" si="47"/>
        <v>15-I</v>
      </c>
      <c r="C1031">
        <v>535</v>
      </c>
      <c r="G1031">
        <f>VLOOKUP($B1031,'AREA DEFINITIONS, 1929-1975'!$A$2:$E$42,2,FALSE)</f>
        <v>2</v>
      </c>
      <c r="H1031" t="str">
        <f>VLOOKUP($B1031,'AREA DEFINITIONS, 1929-1975'!$A$2:$E$42,3,FALSE)</f>
        <v>SE Alaska</v>
      </c>
      <c r="I1031" t="str">
        <f>VLOOKUP($B1031,'AREA DEFINITIONS, 1929-1975'!$A$2:$E$42,4,FALSE)</f>
        <v>SE-I</v>
      </c>
      <c r="J1031" t="str">
        <f>VLOOKUP($B1031,'AREA DEFINITIONS, 1929-1975'!$A$2:$E$42,5,FALSE)</f>
        <v>2C</v>
      </c>
      <c r="K1031">
        <f>VLOOKUP($B1031,'AREA DEFINITIONS, 1929-1975'!$A$2:$F$42,6,FALSE)</f>
        <v>0</v>
      </c>
      <c r="L1031">
        <f t="shared" si="48"/>
        <v>355.77500000000009</v>
      </c>
    </row>
    <row r="1032" spans="1:12" x14ac:dyDescent="0.3">
      <c r="A1032">
        <f t="shared" si="46"/>
        <v>1954</v>
      </c>
      <c r="B1032" t="str">
        <f t="shared" si="47"/>
        <v>16-O</v>
      </c>
      <c r="C1032">
        <v>858</v>
      </c>
      <c r="G1032">
        <f>VLOOKUP($B1032,'AREA DEFINITIONS, 1929-1975'!$A$2:$E$42,2,FALSE)</f>
        <v>2</v>
      </c>
      <c r="H1032" t="str">
        <f>VLOOKUP($B1032,'AREA DEFINITIONS, 1929-1975'!$A$2:$E$42,3,FALSE)</f>
        <v>SE Alaska</v>
      </c>
      <c r="I1032" t="str">
        <f>VLOOKUP($B1032,'AREA DEFINITIONS, 1929-1975'!$A$2:$E$42,4,FALSE)</f>
        <v>SE-O</v>
      </c>
      <c r="J1032" t="str">
        <f>VLOOKUP($B1032,'AREA DEFINITIONS, 1929-1975'!$A$2:$E$42,5,FALSE)</f>
        <v>2C</v>
      </c>
      <c r="K1032">
        <f>VLOOKUP($B1032,'AREA DEFINITIONS, 1929-1975'!$A$2:$F$42,6,FALSE)</f>
        <v>0</v>
      </c>
      <c r="L1032">
        <f t="shared" si="48"/>
        <v>570.57000000000005</v>
      </c>
    </row>
    <row r="1033" spans="1:12" x14ac:dyDescent="0.3">
      <c r="A1033">
        <f t="shared" si="46"/>
        <v>1954</v>
      </c>
      <c r="B1033" t="str">
        <f t="shared" si="47"/>
        <v>16-I</v>
      </c>
      <c r="C1033">
        <v>2827</v>
      </c>
      <c r="G1033">
        <f>VLOOKUP($B1033,'AREA DEFINITIONS, 1929-1975'!$A$2:$E$42,2,FALSE)</f>
        <v>2</v>
      </c>
      <c r="H1033" t="str">
        <f>VLOOKUP($B1033,'AREA DEFINITIONS, 1929-1975'!$A$2:$E$42,3,FALSE)</f>
        <v>SE Alaska</v>
      </c>
      <c r="I1033" t="str">
        <f>VLOOKUP($B1033,'AREA DEFINITIONS, 1929-1975'!$A$2:$E$42,4,FALSE)</f>
        <v>SE-I</v>
      </c>
      <c r="J1033" t="str">
        <f>VLOOKUP($B1033,'AREA DEFINITIONS, 1929-1975'!$A$2:$E$42,5,FALSE)</f>
        <v>2C</v>
      </c>
      <c r="K1033">
        <f>VLOOKUP($B1033,'AREA DEFINITIONS, 1929-1975'!$A$2:$F$42,6,FALSE)</f>
        <v>0</v>
      </c>
      <c r="L1033">
        <f t="shared" si="48"/>
        <v>1879.9550000000004</v>
      </c>
    </row>
    <row r="1034" spans="1:12" x14ac:dyDescent="0.3">
      <c r="A1034">
        <f t="shared" si="46"/>
        <v>1954</v>
      </c>
      <c r="B1034" t="str">
        <f t="shared" si="47"/>
        <v>17-O</v>
      </c>
      <c r="C1034">
        <v>674</v>
      </c>
      <c r="G1034">
        <f>VLOOKUP($B1034,'AREA DEFINITIONS, 1929-1975'!$A$2:$E$42,2,FALSE)</f>
        <v>2</v>
      </c>
      <c r="H1034" t="str">
        <f>VLOOKUP($B1034,'AREA DEFINITIONS, 1929-1975'!$A$2:$E$42,3,FALSE)</f>
        <v>SE Alaska</v>
      </c>
      <c r="I1034" t="str">
        <f>VLOOKUP($B1034,'AREA DEFINITIONS, 1929-1975'!$A$2:$E$42,4,FALSE)</f>
        <v>SE-O</v>
      </c>
      <c r="J1034" t="str">
        <f>VLOOKUP($B1034,'AREA DEFINITIONS, 1929-1975'!$A$2:$E$42,5,FALSE)</f>
        <v>2C</v>
      </c>
      <c r="K1034">
        <f>VLOOKUP($B1034,'AREA DEFINITIONS, 1929-1975'!$A$2:$F$42,6,FALSE)</f>
        <v>0</v>
      </c>
      <c r="L1034">
        <f t="shared" si="48"/>
        <v>448.21000000000009</v>
      </c>
    </row>
    <row r="1035" spans="1:12" x14ac:dyDescent="0.3">
      <c r="A1035">
        <f t="shared" si="46"/>
        <v>1954</v>
      </c>
      <c r="B1035" t="str">
        <f t="shared" si="47"/>
        <v>17-I</v>
      </c>
      <c r="C1035">
        <v>1868</v>
      </c>
      <c r="G1035">
        <f>VLOOKUP($B1035,'AREA DEFINITIONS, 1929-1975'!$A$2:$E$42,2,FALSE)</f>
        <v>2</v>
      </c>
      <c r="H1035" t="str">
        <f>VLOOKUP($B1035,'AREA DEFINITIONS, 1929-1975'!$A$2:$E$42,3,FALSE)</f>
        <v>SE Alaska</v>
      </c>
      <c r="I1035" t="str">
        <f>VLOOKUP($B1035,'AREA DEFINITIONS, 1929-1975'!$A$2:$E$42,4,FALSE)</f>
        <v>SE-I</v>
      </c>
      <c r="J1035" t="str">
        <f>VLOOKUP($B1035,'AREA DEFINITIONS, 1929-1975'!$A$2:$E$42,5,FALSE)</f>
        <v>2C</v>
      </c>
      <c r="K1035">
        <f>VLOOKUP($B1035,'AREA DEFINITIONS, 1929-1975'!$A$2:$F$42,6,FALSE)</f>
        <v>0</v>
      </c>
      <c r="L1035">
        <f t="shared" si="48"/>
        <v>1242.22</v>
      </c>
    </row>
    <row r="1036" spans="1:12" x14ac:dyDescent="0.3">
      <c r="A1036">
        <f t="shared" si="46"/>
        <v>1954</v>
      </c>
      <c r="B1036" t="str">
        <f t="shared" si="47"/>
        <v>18-O</v>
      </c>
      <c r="C1036">
        <v>405</v>
      </c>
      <c r="G1036">
        <f>VLOOKUP($B1036,'AREA DEFINITIONS, 1929-1975'!$A$2:$E$42,2,FALSE)</f>
        <v>2</v>
      </c>
      <c r="H1036" t="str">
        <f>VLOOKUP($B1036,'AREA DEFINITIONS, 1929-1975'!$A$2:$E$42,3,FALSE)</f>
        <v>SE Alaska</v>
      </c>
      <c r="I1036" t="str">
        <f>VLOOKUP($B1036,'AREA DEFINITIONS, 1929-1975'!$A$2:$E$42,4,FALSE)</f>
        <v>SE-O</v>
      </c>
      <c r="J1036" t="str">
        <f>VLOOKUP($B1036,'AREA DEFINITIONS, 1929-1975'!$A$2:$E$42,5,FALSE)</f>
        <v>2C</v>
      </c>
      <c r="K1036">
        <f>VLOOKUP($B1036,'AREA DEFINITIONS, 1929-1975'!$A$2:$F$42,6,FALSE)</f>
        <v>0</v>
      </c>
      <c r="L1036">
        <f t="shared" si="48"/>
        <v>269.32499999999999</v>
      </c>
    </row>
    <row r="1037" spans="1:12" x14ac:dyDescent="0.3">
      <c r="A1037">
        <f t="shared" si="46"/>
        <v>1954</v>
      </c>
      <c r="B1037" t="str">
        <f t="shared" si="47"/>
        <v>18-I</v>
      </c>
      <c r="C1037">
        <v>1684</v>
      </c>
      <c r="G1037">
        <f>VLOOKUP($B1037,'AREA DEFINITIONS, 1929-1975'!$A$2:$E$42,2,FALSE)</f>
        <v>2</v>
      </c>
      <c r="H1037" t="str">
        <f>VLOOKUP($B1037,'AREA DEFINITIONS, 1929-1975'!$A$2:$E$42,3,FALSE)</f>
        <v>SE Alaska</v>
      </c>
      <c r="I1037" t="str">
        <f>VLOOKUP($B1037,'AREA DEFINITIONS, 1929-1975'!$A$2:$E$42,4,FALSE)</f>
        <v>SE-I</v>
      </c>
      <c r="J1037" t="str">
        <f>VLOOKUP($B1037,'AREA DEFINITIONS, 1929-1975'!$A$2:$E$42,5,FALSE)</f>
        <v>2C</v>
      </c>
      <c r="K1037">
        <f>VLOOKUP($B1037,'AREA DEFINITIONS, 1929-1975'!$A$2:$F$42,6,FALSE)</f>
        <v>0</v>
      </c>
      <c r="L1037">
        <f t="shared" si="48"/>
        <v>1119.8600000000004</v>
      </c>
    </row>
    <row r="1038" spans="1:12" x14ac:dyDescent="0.3">
      <c r="A1038">
        <f t="shared" si="46"/>
        <v>1954</v>
      </c>
      <c r="B1038" t="str">
        <f t="shared" si="47"/>
        <v>18W</v>
      </c>
      <c r="C1038">
        <v>1094</v>
      </c>
      <c r="G1038" t="str">
        <f>VLOOKUP($B1038,'AREA DEFINITIONS, 1929-1975'!$A$2:$E$42,2,FALSE)</f>
        <v>3A</v>
      </c>
      <c r="H1038" t="str">
        <f>VLOOKUP($B1038,'AREA DEFINITIONS, 1929-1975'!$A$2:$E$42,3,FALSE)</f>
        <v>Yakutat</v>
      </c>
      <c r="I1038" t="str">
        <f>VLOOKUP($B1038,'AREA DEFINITIONS, 1929-1975'!$A$2:$E$42,4,FALSE)</f>
        <v>Yakutat</v>
      </c>
      <c r="J1038" t="str">
        <f>VLOOKUP($B1038,'AREA DEFINITIONS, 1929-1975'!$A$2:$E$42,5,FALSE)</f>
        <v>3A</v>
      </c>
      <c r="K1038">
        <f>VLOOKUP($B1038,'AREA DEFINITIONS, 1929-1975'!$A$2:$F$42,6,FALSE)</f>
        <v>0</v>
      </c>
      <c r="L1038">
        <f t="shared" si="48"/>
        <v>727.51</v>
      </c>
    </row>
    <row r="1039" spans="1:12" x14ac:dyDescent="0.3">
      <c r="A1039">
        <f t="shared" si="46"/>
        <v>1954</v>
      </c>
      <c r="B1039">
        <f t="shared" si="47"/>
        <v>19</v>
      </c>
      <c r="C1039">
        <v>1294</v>
      </c>
      <c r="G1039" t="str">
        <f>VLOOKUP($B1039,'AREA DEFINITIONS, 1929-1975'!$A$2:$E$42,2,FALSE)</f>
        <v>3A</v>
      </c>
      <c r="H1039" t="str">
        <f>VLOOKUP($B1039,'AREA DEFINITIONS, 1929-1975'!$A$2:$E$42,3,FALSE)</f>
        <v>Yakutat</v>
      </c>
      <c r="I1039" t="str">
        <f>VLOOKUP($B1039,'AREA DEFINITIONS, 1929-1975'!$A$2:$E$42,4,FALSE)</f>
        <v>Yakutat</v>
      </c>
      <c r="J1039" t="str">
        <f>VLOOKUP($B1039,'AREA DEFINITIONS, 1929-1975'!$A$2:$E$42,5,FALSE)</f>
        <v>3A</v>
      </c>
      <c r="K1039">
        <f>VLOOKUP($B1039,'AREA DEFINITIONS, 1929-1975'!$A$2:$F$42,6,FALSE)</f>
        <v>0</v>
      </c>
      <c r="L1039">
        <f t="shared" si="48"/>
        <v>860.51</v>
      </c>
    </row>
    <row r="1040" spans="1:12" x14ac:dyDescent="0.3">
      <c r="A1040">
        <f t="shared" si="46"/>
        <v>1954</v>
      </c>
      <c r="B1040">
        <f t="shared" si="47"/>
        <v>20</v>
      </c>
      <c r="C1040">
        <v>2932</v>
      </c>
      <c r="G1040" t="str">
        <f>VLOOKUP($B1040,'AREA DEFINITIONS, 1929-1975'!$A$2:$E$42,2,FALSE)</f>
        <v>3A</v>
      </c>
      <c r="H1040" t="str">
        <f>VLOOKUP($B1040,'AREA DEFINITIONS, 1929-1975'!$A$2:$E$42,3,FALSE)</f>
        <v>Yakutat</v>
      </c>
      <c r="I1040" t="str">
        <f>VLOOKUP($B1040,'AREA DEFINITIONS, 1929-1975'!$A$2:$E$42,4,FALSE)</f>
        <v>Yakutat</v>
      </c>
      <c r="J1040" t="str">
        <f>VLOOKUP($B1040,'AREA DEFINITIONS, 1929-1975'!$A$2:$E$42,5,FALSE)</f>
        <v>3A</v>
      </c>
      <c r="K1040">
        <f>VLOOKUP($B1040,'AREA DEFINITIONS, 1929-1975'!$A$2:$F$42,6,FALSE)</f>
        <v>0</v>
      </c>
      <c r="L1040">
        <f t="shared" si="48"/>
        <v>1949.7800000000002</v>
      </c>
    </row>
    <row r="1041" spans="1:12" x14ac:dyDescent="0.3">
      <c r="A1041">
        <f t="shared" si="46"/>
        <v>1954</v>
      </c>
      <c r="B1041">
        <f t="shared" si="47"/>
        <v>21</v>
      </c>
      <c r="C1041">
        <v>637</v>
      </c>
      <c r="G1041" t="str">
        <f>VLOOKUP($B1041,'AREA DEFINITIONS, 1929-1975'!$A$2:$E$42,2,FALSE)</f>
        <v>3A</v>
      </c>
      <c r="H1041" t="str">
        <f>VLOOKUP($B1041,'AREA DEFINITIONS, 1929-1975'!$A$2:$E$42,3,FALSE)</f>
        <v>Yakutat</v>
      </c>
      <c r="I1041" t="str">
        <f>VLOOKUP($B1041,'AREA DEFINITIONS, 1929-1975'!$A$2:$E$42,4,FALSE)</f>
        <v>Yakutat</v>
      </c>
      <c r="J1041" t="str">
        <f>VLOOKUP($B1041,'AREA DEFINITIONS, 1929-1975'!$A$2:$E$42,5,FALSE)</f>
        <v>3A</v>
      </c>
      <c r="K1041">
        <f>VLOOKUP($B1041,'AREA DEFINITIONS, 1929-1975'!$A$2:$F$42,6,FALSE)</f>
        <v>0</v>
      </c>
      <c r="L1041">
        <f t="shared" si="48"/>
        <v>423.60500000000002</v>
      </c>
    </row>
    <row r="1042" spans="1:12" x14ac:dyDescent="0.3">
      <c r="A1042">
        <f t="shared" si="46"/>
        <v>1954</v>
      </c>
      <c r="B1042">
        <f t="shared" si="47"/>
        <v>22</v>
      </c>
      <c r="C1042">
        <v>1167</v>
      </c>
      <c r="G1042" t="str">
        <f>VLOOKUP($B1042,'AREA DEFINITIONS, 1929-1975'!$A$2:$E$42,2,FALSE)</f>
        <v>3A</v>
      </c>
      <c r="H1042" t="str">
        <f>VLOOKUP($B1042,'AREA DEFINITIONS, 1929-1975'!$A$2:$E$42,3,FALSE)</f>
        <v>Yakutat</v>
      </c>
      <c r="I1042" t="str">
        <f>VLOOKUP($B1042,'AREA DEFINITIONS, 1929-1975'!$A$2:$E$42,4,FALSE)</f>
        <v>Yakutat</v>
      </c>
      <c r="J1042" t="str">
        <f>VLOOKUP($B1042,'AREA DEFINITIONS, 1929-1975'!$A$2:$E$42,5,FALSE)</f>
        <v>3A</v>
      </c>
      <c r="K1042">
        <f>VLOOKUP($B1042,'AREA DEFINITIONS, 1929-1975'!$A$2:$F$42,6,FALSE)</f>
        <v>0</v>
      </c>
      <c r="L1042">
        <f t="shared" si="48"/>
        <v>776.05500000000018</v>
      </c>
    </row>
    <row r="1043" spans="1:12" x14ac:dyDescent="0.3">
      <c r="A1043">
        <f t="shared" si="46"/>
        <v>1954</v>
      </c>
      <c r="B1043">
        <f t="shared" si="47"/>
        <v>23</v>
      </c>
      <c r="C1043">
        <v>1921</v>
      </c>
      <c r="G1043" t="str">
        <f>VLOOKUP($B1043,'AREA DEFINITIONS, 1929-1975'!$A$2:$E$42,2,FALSE)</f>
        <v>3A</v>
      </c>
      <c r="H1043" t="str">
        <f>VLOOKUP($B1043,'AREA DEFINITIONS, 1929-1975'!$A$2:$E$42,3,FALSE)</f>
        <v>Yakutat</v>
      </c>
      <c r="I1043" t="str">
        <f>VLOOKUP($B1043,'AREA DEFINITIONS, 1929-1975'!$A$2:$E$42,4,FALSE)</f>
        <v>Yakutat</v>
      </c>
      <c r="J1043" t="str">
        <f>VLOOKUP($B1043,'AREA DEFINITIONS, 1929-1975'!$A$2:$E$42,5,FALSE)</f>
        <v>3A</v>
      </c>
      <c r="K1043" t="str">
        <f>VLOOKUP($B1043,'AREA DEFINITIONS, 1929-1975'!$A$2:$F$42,6,FALSE)</f>
        <v>POW</v>
      </c>
      <c r="L1043">
        <f t="shared" si="48"/>
        <v>1277.4650000000004</v>
      </c>
    </row>
    <row r="1044" spans="1:12" x14ac:dyDescent="0.3">
      <c r="A1044">
        <f t="shared" si="46"/>
        <v>1954</v>
      </c>
      <c r="B1044">
        <f t="shared" si="47"/>
        <v>24</v>
      </c>
      <c r="C1044">
        <v>2200</v>
      </c>
      <c r="G1044" t="str">
        <f>VLOOKUP($B1044,'AREA DEFINITIONS, 1929-1975'!$A$2:$E$42,2,FALSE)</f>
        <v>3A</v>
      </c>
      <c r="H1044" t="str">
        <f>VLOOKUP($B1044,'AREA DEFINITIONS, 1929-1975'!$A$2:$E$42,3,FALSE)</f>
        <v>Kodiak</v>
      </c>
      <c r="I1044" t="str">
        <f>VLOOKUP($B1044,'AREA DEFINITIONS, 1929-1975'!$A$2:$E$42,4,FALSE)</f>
        <v>Kodiak</v>
      </c>
      <c r="J1044" t="str">
        <f>VLOOKUP($B1044,'AREA DEFINITIONS, 1929-1975'!$A$2:$E$42,5,FALSE)</f>
        <v>3A</v>
      </c>
      <c r="K1044" t="str">
        <f>VLOOKUP($B1044,'AREA DEFINITIONS, 1929-1975'!$A$2:$F$42,6,FALSE)</f>
        <v>POW</v>
      </c>
      <c r="L1044">
        <f t="shared" si="48"/>
        <v>1463</v>
      </c>
    </row>
    <row r="1045" spans="1:12" x14ac:dyDescent="0.3">
      <c r="A1045">
        <f t="shared" si="46"/>
        <v>1954</v>
      </c>
      <c r="B1045">
        <f t="shared" si="47"/>
        <v>25</v>
      </c>
      <c r="C1045">
        <v>5417</v>
      </c>
      <c r="G1045" t="str">
        <f>VLOOKUP($B1045,'AREA DEFINITIONS, 1929-1975'!$A$2:$E$42,2,FALSE)</f>
        <v>3A</v>
      </c>
      <c r="H1045" t="str">
        <f>VLOOKUP($B1045,'AREA DEFINITIONS, 1929-1975'!$A$2:$E$42,3,FALSE)</f>
        <v>Kodiak</v>
      </c>
      <c r="I1045" t="str">
        <f>VLOOKUP($B1045,'AREA DEFINITIONS, 1929-1975'!$A$2:$E$42,4,FALSE)</f>
        <v>Kodiak</v>
      </c>
      <c r="J1045" t="str">
        <f>VLOOKUP($B1045,'AREA DEFINITIONS, 1929-1975'!$A$2:$E$42,5,FALSE)</f>
        <v>3A</v>
      </c>
      <c r="K1045">
        <f>VLOOKUP($B1045,'AREA DEFINITIONS, 1929-1975'!$A$2:$F$42,6,FALSE)</f>
        <v>0</v>
      </c>
      <c r="L1045">
        <f t="shared" si="48"/>
        <v>3602.3050000000007</v>
      </c>
    </row>
    <row r="1046" spans="1:12" x14ac:dyDescent="0.3">
      <c r="A1046">
        <f t="shared" si="46"/>
        <v>1954</v>
      </c>
      <c r="B1046">
        <f t="shared" si="47"/>
        <v>26</v>
      </c>
      <c r="C1046">
        <v>6362</v>
      </c>
      <c r="G1046" t="str">
        <f>VLOOKUP($B1046,'AREA DEFINITIONS, 1929-1975'!$A$2:$E$42,2,FALSE)</f>
        <v>3A</v>
      </c>
      <c r="H1046" t="str">
        <f>VLOOKUP($B1046,'AREA DEFINITIONS, 1929-1975'!$A$2:$E$42,3,FALSE)</f>
        <v>Kodiak</v>
      </c>
      <c r="I1046" t="str">
        <f>VLOOKUP($B1046,'AREA DEFINITIONS, 1929-1975'!$A$2:$E$42,4,FALSE)</f>
        <v>Kodiak</v>
      </c>
      <c r="J1046" t="str">
        <f>VLOOKUP($B1046,'AREA DEFINITIONS, 1929-1975'!$A$2:$E$42,5,FALSE)</f>
        <v>3A</v>
      </c>
      <c r="K1046">
        <f>VLOOKUP($B1046,'AREA DEFINITIONS, 1929-1975'!$A$2:$F$42,6,FALSE)</f>
        <v>0</v>
      </c>
      <c r="L1046">
        <f t="shared" si="48"/>
        <v>4230.7300000000014</v>
      </c>
    </row>
    <row r="1047" spans="1:12" x14ac:dyDescent="0.3">
      <c r="A1047">
        <f t="shared" si="46"/>
        <v>1954</v>
      </c>
      <c r="B1047">
        <f t="shared" si="47"/>
        <v>27</v>
      </c>
      <c r="C1047">
        <v>3181</v>
      </c>
      <c r="G1047" t="str">
        <f>VLOOKUP($B1047,'AREA DEFINITIONS, 1929-1975'!$A$2:$E$42,2,FALSE)</f>
        <v>3A</v>
      </c>
      <c r="H1047" t="str">
        <f>VLOOKUP($B1047,'AREA DEFINITIONS, 1929-1975'!$A$2:$E$42,3,FALSE)</f>
        <v>Kodiak</v>
      </c>
      <c r="I1047" t="str">
        <f>VLOOKUP($B1047,'AREA DEFINITIONS, 1929-1975'!$A$2:$E$42,4,FALSE)</f>
        <v>Kodiak</v>
      </c>
      <c r="J1047" t="str">
        <f>VLOOKUP($B1047,'AREA DEFINITIONS, 1929-1975'!$A$2:$E$42,5,FALSE)</f>
        <v>3A</v>
      </c>
      <c r="K1047">
        <f>VLOOKUP($B1047,'AREA DEFINITIONS, 1929-1975'!$A$2:$F$42,6,FALSE)</f>
        <v>0</v>
      </c>
      <c r="L1047">
        <f t="shared" si="48"/>
        <v>2115.3650000000007</v>
      </c>
    </row>
    <row r="1048" spans="1:12" x14ac:dyDescent="0.3">
      <c r="A1048">
        <f t="shared" si="46"/>
        <v>1954</v>
      </c>
      <c r="B1048">
        <f t="shared" si="47"/>
        <v>28</v>
      </c>
      <c r="C1048">
        <v>3250</v>
      </c>
      <c r="G1048" t="str">
        <f>VLOOKUP($B1048,'AREA DEFINITIONS, 1929-1975'!$A$2:$E$42,2,FALSE)</f>
        <v>3A</v>
      </c>
      <c r="H1048" t="str">
        <f>VLOOKUP($B1048,'AREA DEFINITIONS, 1929-1975'!$A$2:$E$42,3,FALSE)</f>
        <v>Kodiak</v>
      </c>
      <c r="I1048" t="str">
        <f>VLOOKUP($B1048,'AREA DEFINITIONS, 1929-1975'!$A$2:$E$42,4,FALSE)</f>
        <v>Kodiak</v>
      </c>
      <c r="J1048" t="str">
        <f>VLOOKUP($B1048,'AREA DEFINITIONS, 1929-1975'!$A$2:$E$42,5,FALSE)</f>
        <v>3A</v>
      </c>
      <c r="K1048">
        <f>VLOOKUP($B1048,'AREA DEFINITIONS, 1929-1975'!$A$2:$F$42,6,FALSE)</f>
        <v>0</v>
      </c>
      <c r="L1048">
        <f t="shared" si="48"/>
        <v>2161.25</v>
      </c>
    </row>
    <row r="1049" spans="1:12" x14ac:dyDescent="0.3">
      <c r="A1049">
        <f t="shared" si="46"/>
        <v>1954</v>
      </c>
      <c r="B1049">
        <f t="shared" si="47"/>
        <v>29</v>
      </c>
      <c r="C1049">
        <v>1629</v>
      </c>
      <c r="G1049" t="str">
        <f>VLOOKUP($B1049,'AREA DEFINITIONS, 1929-1975'!$A$2:$E$42,2,FALSE)</f>
        <v>3A</v>
      </c>
      <c r="H1049" t="str">
        <f>VLOOKUP($B1049,'AREA DEFINITIONS, 1929-1975'!$A$2:$E$42,3,FALSE)</f>
        <v>Chirikof</v>
      </c>
      <c r="I1049" t="str">
        <f>VLOOKUP($B1049,'AREA DEFINITIONS, 1929-1975'!$A$2:$E$42,4,FALSE)</f>
        <v>Chirikof</v>
      </c>
      <c r="J1049" t="str">
        <f>VLOOKUP($B1049,'AREA DEFINITIONS, 1929-1975'!$A$2:$E$42,5,FALSE)</f>
        <v>3A</v>
      </c>
      <c r="K1049">
        <f>VLOOKUP($B1049,'AREA DEFINITIONS, 1929-1975'!$A$2:$F$42,6,FALSE)</f>
        <v>0</v>
      </c>
      <c r="L1049">
        <f t="shared" si="48"/>
        <v>1083.2850000000001</v>
      </c>
    </row>
    <row r="1050" spans="1:12" x14ac:dyDescent="0.3">
      <c r="A1050">
        <f t="shared" si="46"/>
        <v>1954</v>
      </c>
      <c r="B1050">
        <f t="shared" si="47"/>
        <v>30</v>
      </c>
      <c r="C1050">
        <v>1320</v>
      </c>
      <c r="G1050" t="str">
        <f>VLOOKUP($B1050,'AREA DEFINITIONS, 1929-1975'!$A$2:$E$42,2,FALSE)</f>
        <v>3A</v>
      </c>
      <c r="H1050" t="str">
        <f>VLOOKUP($B1050,'AREA DEFINITIONS, 1929-1975'!$A$2:$E$42,3,FALSE)</f>
        <v>Chirikof</v>
      </c>
      <c r="I1050" t="str">
        <f>VLOOKUP($B1050,'AREA DEFINITIONS, 1929-1975'!$A$2:$E$42,4,FALSE)</f>
        <v>Chirikof</v>
      </c>
      <c r="J1050" t="str">
        <f>VLOOKUP($B1050,'AREA DEFINITIONS, 1929-1975'!$A$2:$E$42,5,FALSE)</f>
        <v>3A</v>
      </c>
      <c r="K1050">
        <f>VLOOKUP($B1050,'AREA DEFINITIONS, 1929-1975'!$A$2:$F$42,6,FALSE)</f>
        <v>0</v>
      </c>
      <c r="L1050">
        <f t="shared" si="48"/>
        <v>877.80000000000018</v>
      </c>
    </row>
    <row r="1051" spans="1:12" x14ac:dyDescent="0.3">
      <c r="A1051">
        <f t="shared" si="46"/>
        <v>1954</v>
      </c>
      <c r="B1051">
        <f t="shared" si="47"/>
        <v>31</v>
      </c>
      <c r="C1051">
        <v>431</v>
      </c>
      <c r="G1051" t="str">
        <f>VLOOKUP($B1051,'AREA DEFINITIONS, 1929-1975'!$A$2:$E$42,2,FALSE)</f>
        <v>3A</v>
      </c>
      <c r="H1051" t="str">
        <f>VLOOKUP($B1051,'AREA DEFINITIONS, 1929-1975'!$A$2:$E$42,3,FALSE)</f>
        <v>Chirikof</v>
      </c>
      <c r="I1051" t="str">
        <f>VLOOKUP($B1051,'AREA DEFINITIONS, 1929-1975'!$A$2:$E$42,4,FALSE)</f>
        <v>Chirikof</v>
      </c>
      <c r="J1051" t="str">
        <f>VLOOKUP($B1051,'AREA DEFINITIONS, 1929-1975'!$A$2:$E$42,5,FALSE)</f>
        <v>3A</v>
      </c>
      <c r="K1051">
        <f>VLOOKUP($B1051,'AREA DEFINITIONS, 1929-1975'!$A$2:$F$42,6,FALSE)</f>
        <v>0</v>
      </c>
      <c r="L1051">
        <f t="shared" si="48"/>
        <v>286.61500000000001</v>
      </c>
    </row>
    <row r="1052" spans="1:12" x14ac:dyDescent="0.3">
      <c r="A1052">
        <f t="shared" si="46"/>
        <v>1954</v>
      </c>
      <c r="B1052">
        <f t="shared" si="47"/>
        <v>32</v>
      </c>
      <c r="C1052">
        <v>307</v>
      </c>
      <c r="G1052" t="str">
        <f>VLOOKUP($B1052,'AREA DEFINITIONS, 1929-1975'!$A$2:$E$42,2,FALSE)</f>
        <v>3B</v>
      </c>
      <c r="H1052" t="str">
        <f>VLOOKUP($B1052,'AREA DEFINITIONS, 1929-1975'!$A$2:$E$42,3,FALSE)</f>
        <v>Shumagin</v>
      </c>
      <c r="I1052" t="str">
        <f>VLOOKUP($B1052,'AREA DEFINITIONS, 1929-1975'!$A$2:$E$42,4,FALSE)</f>
        <v>Shumagin</v>
      </c>
      <c r="J1052" t="str">
        <f>VLOOKUP($B1052,'AREA DEFINITIONS, 1929-1975'!$A$2:$E$42,5,FALSE)</f>
        <v>3B</v>
      </c>
      <c r="K1052">
        <f>VLOOKUP($B1052,'AREA DEFINITIONS, 1929-1975'!$A$2:$F$42,6,FALSE)</f>
        <v>0</v>
      </c>
      <c r="L1052">
        <f t="shared" si="48"/>
        <v>204.155</v>
      </c>
    </row>
    <row r="1053" spans="1:12" x14ac:dyDescent="0.3">
      <c r="A1053">
        <f t="shared" si="46"/>
        <v>1954</v>
      </c>
      <c r="B1053">
        <f t="shared" si="47"/>
        <v>33</v>
      </c>
      <c r="C1053">
        <v>29</v>
      </c>
      <c r="G1053" t="str">
        <f>VLOOKUP($B1053,'AREA DEFINITIONS, 1929-1975'!$A$2:$E$42,2,FALSE)</f>
        <v>3B</v>
      </c>
      <c r="H1053" t="str">
        <f>VLOOKUP($B1053,'AREA DEFINITIONS, 1929-1975'!$A$2:$E$42,3,FALSE)</f>
        <v>Shumagin</v>
      </c>
      <c r="I1053" t="str">
        <f>VLOOKUP($B1053,'AREA DEFINITIONS, 1929-1975'!$A$2:$E$42,4,FALSE)</f>
        <v>Shumagin</v>
      </c>
      <c r="J1053" t="str">
        <f>VLOOKUP($B1053,'AREA DEFINITIONS, 1929-1975'!$A$2:$E$42,5,FALSE)</f>
        <v>3B</v>
      </c>
      <c r="K1053">
        <f>VLOOKUP($B1053,'AREA DEFINITIONS, 1929-1975'!$A$2:$F$42,6,FALSE)</f>
        <v>0</v>
      </c>
      <c r="L1053">
        <f t="shared" si="48"/>
        <v>19.285</v>
      </c>
    </row>
    <row r="1054" spans="1:12" x14ac:dyDescent="0.3">
      <c r="A1054">
        <f t="shared" si="46"/>
        <v>1954</v>
      </c>
      <c r="B1054">
        <f t="shared" si="47"/>
        <v>34</v>
      </c>
      <c r="C1054">
        <v>494</v>
      </c>
      <c r="G1054" t="str">
        <f>VLOOKUP($B1054,'AREA DEFINITIONS, 1929-1975'!$A$2:$E$42,2,FALSE)</f>
        <v>3B</v>
      </c>
      <c r="H1054" t="str">
        <f>VLOOKUP($B1054,'AREA DEFINITIONS, 1929-1975'!$A$2:$E$42,3,FALSE)</f>
        <v>Shumagin</v>
      </c>
      <c r="I1054" t="str">
        <f>VLOOKUP($B1054,'AREA DEFINITIONS, 1929-1975'!$A$2:$E$42,4,FALSE)</f>
        <v>Shumagin</v>
      </c>
      <c r="J1054" t="str">
        <f>VLOOKUP($B1054,'AREA DEFINITIONS, 1929-1975'!$A$2:$E$42,5,FALSE)</f>
        <v>3B</v>
      </c>
      <c r="K1054">
        <f>VLOOKUP($B1054,'AREA DEFINITIONS, 1929-1975'!$A$2:$F$42,6,FALSE)</f>
        <v>0</v>
      </c>
      <c r="L1054">
        <f t="shared" si="48"/>
        <v>328.51</v>
      </c>
    </row>
    <row r="1055" spans="1:12" x14ac:dyDescent="0.3">
      <c r="A1055">
        <f t="shared" si="46"/>
        <v>1954</v>
      </c>
      <c r="B1055">
        <f t="shared" si="47"/>
        <v>35</v>
      </c>
      <c r="C1055">
        <v>67</v>
      </c>
      <c r="G1055" t="str">
        <f>VLOOKUP($B1055,'AREA DEFINITIONS, 1929-1975'!$A$2:$E$42,2,FALSE)</f>
        <v>3B</v>
      </c>
      <c r="H1055" t="str">
        <f>VLOOKUP($B1055,'AREA DEFINITIONS, 1929-1975'!$A$2:$E$42,3,FALSE)</f>
        <v>Shumagin</v>
      </c>
      <c r="I1055" t="str">
        <f>VLOOKUP($B1055,'AREA DEFINITIONS, 1929-1975'!$A$2:$E$42,4,FALSE)</f>
        <v>Shumagin</v>
      </c>
      <c r="J1055" t="str">
        <f>VLOOKUP($B1055,'AREA DEFINITIONS, 1929-1975'!$A$2:$E$42,5,FALSE)</f>
        <v>3B</v>
      </c>
      <c r="K1055">
        <f>VLOOKUP($B1055,'AREA DEFINITIONS, 1929-1975'!$A$2:$F$42,6,FALSE)</f>
        <v>0</v>
      </c>
      <c r="L1055">
        <f t="shared" si="48"/>
        <v>44.555</v>
      </c>
    </row>
    <row r="1056" spans="1:12" x14ac:dyDescent="0.3">
      <c r="A1056">
        <f t="shared" si="46"/>
        <v>1954</v>
      </c>
      <c r="B1056">
        <f t="shared" si="47"/>
        <v>36</v>
      </c>
      <c r="C1056">
        <v>19</v>
      </c>
      <c r="G1056" t="str">
        <f>VLOOKUP($B1056,'AREA DEFINITIONS, 1929-1975'!$A$2:$E$42,2,FALSE)</f>
        <v>3B</v>
      </c>
      <c r="H1056" t="str">
        <f>VLOOKUP($B1056,'AREA DEFINITIONS, 1929-1975'!$A$2:$E$42,3,FALSE)</f>
        <v>Shumagin</v>
      </c>
      <c r="I1056" t="str">
        <f>VLOOKUP($B1056,'AREA DEFINITIONS, 1929-1975'!$A$2:$E$42,4,FALSE)</f>
        <v>Shumagin</v>
      </c>
      <c r="J1056" t="str">
        <f>VLOOKUP($B1056,'AREA DEFINITIONS, 1929-1975'!$A$2:$E$42,5,FALSE)</f>
        <v>3B</v>
      </c>
      <c r="K1056">
        <f>VLOOKUP($B1056,'AREA DEFINITIONS, 1929-1975'!$A$2:$F$42,6,FALSE)</f>
        <v>0</v>
      </c>
      <c r="L1056">
        <f t="shared" si="48"/>
        <v>12.635000000000002</v>
      </c>
    </row>
    <row r="1057" spans="1:12" x14ac:dyDescent="0.3">
      <c r="A1057">
        <f t="shared" si="46"/>
        <v>1954</v>
      </c>
      <c r="B1057">
        <f t="shared" si="47"/>
        <v>37</v>
      </c>
      <c r="G1057" t="str">
        <f>VLOOKUP($B1057,'AREA DEFINITIONS, 1929-1975'!$A$2:$E$42,2,FALSE)</f>
        <v>3B</v>
      </c>
      <c r="H1057" t="str">
        <f>VLOOKUP($B1057,'AREA DEFINITIONS, 1929-1975'!$A$2:$E$42,3,FALSE)</f>
        <v>Shumagin</v>
      </c>
      <c r="I1057" t="str">
        <f>VLOOKUP($B1057,'AREA DEFINITIONS, 1929-1975'!$A$2:$E$42,4,FALSE)</f>
        <v>Shumagin</v>
      </c>
      <c r="J1057" t="str">
        <f>VLOOKUP($B1057,'AREA DEFINITIONS, 1929-1975'!$A$2:$E$42,5,FALSE)</f>
        <v>3B</v>
      </c>
      <c r="K1057">
        <f>VLOOKUP($B1057,'AREA DEFINITIONS, 1929-1975'!$A$2:$F$42,6,FALSE)</f>
        <v>0</v>
      </c>
      <c r="L1057">
        <f t="shared" si="48"/>
        <v>0</v>
      </c>
    </row>
    <row r="1058" spans="1:12" x14ac:dyDescent="0.3">
      <c r="A1058">
        <f t="shared" si="46"/>
        <v>1954</v>
      </c>
      <c r="B1058">
        <f t="shared" si="47"/>
        <v>38</v>
      </c>
      <c r="G1058" t="str">
        <f>VLOOKUP($B1058,'AREA DEFINITIONS, 1929-1975'!$A$2:$E$42,2,FALSE)</f>
        <v>3B</v>
      </c>
      <c r="H1058" t="str">
        <f>VLOOKUP($B1058,'AREA DEFINITIONS, 1929-1975'!$A$2:$E$42,3,FALSE)</f>
        <v>Shumagin</v>
      </c>
      <c r="I1058" t="str">
        <f>VLOOKUP($B1058,'AREA DEFINITIONS, 1929-1975'!$A$2:$E$42,4,FALSE)</f>
        <v>Shumagin</v>
      </c>
      <c r="J1058" t="str">
        <f>VLOOKUP($B1058,'AREA DEFINITIONS, 1929-1975'!$A$2:$E$42,5,FALSE)</f>
        <v>3B</v>
      </c>
      <c r="K1058">
        <f>VLOOKUP($B1058,'AREA DEFINITIONS, 1929-1975'!$A$2:$F$42,6,FALSE)</f>
        <v>0</v>
      </c>
      <c r="L1058">
        <f t="shared" si="48"/>
        <v>0</v>
      </c>
    </row>
    <row r="1059" spans="1:12" x14ac:dyDescent="0.3">
      <c r="A1059">
        <f t="shared" si="46"/>
        <v>1954</v>
      </c>
      <c r="B1059">
        <f t="shared" si="47"/>
        <v>39</v>
      </c>
      <c r="G1059" t="str">
        <f>VLOOKUP($B1059,'AREA DEFINITIONS, 1929-1975'!$A$2:$E$42,2,FALSE)</f>
        <v>3B</v>
      </c>
      <c r="H1059" t="str">
        <f>VLOOKUP($B1059,'AREA DEFINITIONS, 1929-1975'!$A$2:$E$42,3,FALSE)</f>
        <v>Aleutian</v>
      </c>
      <c r="I1059" t="str">
        <f>VLOOKUP($B1059,'AREA DEFINITIONS, 1929-1975'!$A$2:$E$42,4,FALSE)</f>
        <v>Aleutian</v>
      </c>
      <c r="J1059" t="str">
        <f>VLOOKUP($B1059,'AREA DEFINITIONS, 1929-1975'!$A$2:$E$42,5,FALSE)</f>
        <v>3B</v>
      </c>
      <c r="K1059">
        <f>VLOOKUP($B1059,'AREA DEFINITIONS, 1929-1975'!$A$2:$F$42,6,FALSE)</f>
        <v>0</v>
      </c>
      <c r="L1059">
        <f t="shared" si="48"/>
        <v>0</v>
      </c>
    </row>
    <row r="1060" spans="1:12" x14ac:dyDescent="0.3">
      <c r="A1060">
        <f t="shared" si="46"/>
        <v>1954</v>
      </c>
      <c r="B1060">
        <f t="shared" si="47"/>
        <v>40</v>
      </c>
      <c r="G1060" t="str">
        <f>VLOOKUP($B1060,'AREA DEFINITIONS, 1929-1975'!$A$2:$E$42,2,FALSE)</f>
        <v>3B</v>
      </c>
      <c r="H1060" t="str">
        <f>VLOOKUP($B1060,'AREA DEFINITIONS, 1929-1975'!$A$2:$E$42,3,FALSE)</f>
        <v>Aleutian</v>
      </c>
      <c r="I1060" t="str">
        <f>VLOOKUP($B1060,'AREA DEFINITIONS, 1929-1975'!$A$2:$E$42,4,FALSE)</f>
        <v>Aleutian</v>
      </c>
      <c r="J1060" t="str">
        <f>VLOOKUP($B1060,'AREA DEFINITIONS, 1929-1975'!$A$2:$E$42,5,FALSE)</f>
        <v>3B</v>
      </c>
      <c r="K1060">
        <f>VLOOKUP($B1060,'AREA DEFINITIONS, 1929-1975'!$A$2:$F$42,6,FALSE)</f>
        <v>0</v>
      </c>
      <c r="L1060">
        <f t="shared" si="48"/>
        <v>0</v>
      </c>
    </row>
    <row r="1061" spans="1:12" x14ac:dyDescent="0.3">
      <c r="A1061">
        <f t="shared" si="46"/>
        <v>1954</v>
      </c>
      <c r="B1061">
        <f t="shared" si="47"/>
        <v>41</v>
      </c>
      <c r="G1061" t="str">
        <f>VLOOKUP($B1061,'AREA DEFINITIONS, 1929-1975'!$A$2:$E$42,2,FALSE)</f>
        <v>3B</v>
      </c>
      <c r="H1061" t="str">
        <f>VLOOKUP($B1061,'AREA DEFINITIONS, 1929-1975'!$A$2:$E$42,3,FALSE)</f>
        <v>Aleutian</v>
      </c>
      <c r="I1061" t="str">
        <f>VLOOKUP($B1061,'AREA DEFINITIONS, 1929-1975'!$A$2:$E$42,4,FALSE)</f>
        <v>Aleutian</v>
      </c>
      <c r="J1061" t="str">
        <f>VLOOKUP($B1061,'AREA DEFINITIONS, 1929-1975'!$A$2:$E$42,5,FALSE)</f>
        <v>3B</v>
      </c>
      <c r="K1061">
        <f>VLOOKUP($B1061,'AREA DEFINITIONS, 1929-1975'!$A$2:$F$42,6,FALSE)</f>
        <v>0</v>
      </c>
      <c r="L1061">
        <f t="shared" si="48"/>
        <v>0</v>
      </c>
    </row>
    <row r="1062" spans="1:12" x14ac:dyDescent="0.3">
      <c r="A1062">
        <f t="shared" si="46"/>
        <v>1954</v>
      </c>
      <c r="B1062" t="str">
        <f t="shared" si="47"/>
        <v>42+</v>
      </c>
      <c r="G1062" t="str">
        <f>VLOOKUP($B1062,'AREA DEFINITIONS, 1929-1975'!$A$2:$E$42,2,FALSE)</f>
        <v>3C</v>
      </c>
      <c r="H1062" t="str">
        <f>VLOOKUP($B1062,'AREA DEFINITIONS, 1929-1975'!$A$2:$E$42,3,FALSE)</f>
        <v>Aleutian</v>
      </c>
      <c r="I1062" t="str">
        <f>VLOOKUP($B1062,'AREA DEFINITIONS, 1929-1975'!$A$2:$E$42,4,FALSE)</f>
        <v>Aleutian</v>
      </c>
      <c r="J1062" t="str">
        <f>VLOOKUP($B1062,'AREA DEFINITIONS, 1929-1975'!$A$2:$E$42,5,FALSE)</f>
        <v>3C</v>
      </c>
      <c r="K1062">
        <f>VLOOKUP($B1062,'AREA DEFINITIONS, 1929-1975'!$A$2:$F$42,6,FALSE)</f>
        <v>0</v>
      </c>
      <c r="L1062">
        <f t="shared" si="48"/>
        <v>0</v>
      </c>
    </row>
    <row r="1063" spans="1:12" x14ac:dyDescent="0.3">
      <c r="A1063">
        <f t="shared" si="46"/>
        <v>1954</v>
      </c>
      <c r="B1063" t="str">
        <f t="shared" si="47"/>
        <v>4A</v>
      </c>
      <c r="G1063">
        <f>VLOOKUP($B1063,'AREA DEFINITIONS, 1929-1975'!$A$2:$E$42,2,FALSE)</f>
        <v>4</v>
      </c>
      <c r="H1063" t="str">
        <f>VLOOKUP($B1063,'AREA DEFINITIONS, 1929-1975'!$A$2:$E$42,3,FALSE)</f>
        <v>Bering Sea</v>
      </c>
      <c r="I1063" t="str">
        <f>VLOOKUP($B1063,'AREA DEFINITIONS, 1929-1975'!$A$2:$E$42,4,FALSE)</f>
        <v>Bering Sea</v>
      </c>
      <c r="J1063">
        <f>VLOOKUP($B1063,'AREA DEFINITIONS, 1929-1975'!$A$2:$E$42,5,FALSE)</f>
        <v>4</v>
      </c>
      <c r="K1063">
        <f>VLOOKUP($B1063,'AREA DEFINITIONS, 1929-1975'!$A$2:$F$42,6,FALSE)</f>
        <v>0</v>
      </c>
      <c r="L1063">
        <f t="shared" si="48"/>
        <v>0</v>
      </c>
    </row>
    <row r="1064" spans="1:12" x14ac:dyDescent="0.3">
      <c r="A1064">
        <f t="shared" si="46"/>
        <v>1954</v>
      </c>
      <c r="B1064" t="str">
        <f t="shared" si="47"/>
        <v>4B</v>
      </c>
      <c r="C1064">
        <v>37</v>
      </c>
      <c r="G1064">
        <f>VLOOKUP($B1064,'AREA DEFINITIONS, 1929-1975'!$A$2:$E$42,2,FALSE)</f>
        <v>4</v>
      </c>
      <c r="H1064" t="str">
        <f>VLOOKUP($B1064,'AREA DEFINITIONS, 1929-1975'!$A$2:$E$42,3,FALSE)</f>
        <v>Bering Sea</v>
      </c>
      <c r="I1064" t="str">
        <f>VLOOKUP($B1064,'AREA DEFINITIONS, 1929-1975'!$A$2:$E$42,4,FALSE)</f>
        <v>Bering Sea</v>
      </c>
      <c r="J1064">
        <f>VLOOKUP($B1064,'AREA DEFINITIONS, 1929-1975'!$A$2:$E$42,5,FALSE)</f>
        <v>4</v>
      </c>
      <c r="K1064">
        <f>VLOOKUP($B1064,'AREA DEFINITIONS, 1929-1975'!$A$2:$F$42,6,FALSE)</f>
        <v>0</v>
      </c>
      <c r="L1064">
        <f t="shared" si="48"/>
        <v>24.605</v>
      </c>
    </row>
    <row r="1065" spans="1:12" x14ac:dyDescent="0.3">
      <c r="A1065">
        <f t="shared" si="46"/>
        <v>1954</v>
      </c>
      <c r="B1065" t="str">
        <f t="shared" si="47"/>
        <v>4C</v>
      </c>
      <c r="G1065">
        <f>VLOOKUP($B1065,'AREA DEFINITIONS, 1929-1975'!$A$2:$E$42,2,FALSE)</f>
        <v>4</v>
      </c>
      <c r="H1065" t="str">
        <f>VLOOKUP($B1065,'AREA DEFINITIONS, 1929-1975'!$A$2:$E$42,3,FALSE)</f>
        <v>Bering Sea</v>
      </c>
      <c r="I1065" t="str">
        <f>VLOOKUP($B1065,'AREA DEFINITIONS, 1929-1975'!$A$2:$E$42,4,FALSE)</f>
        <v>Bering Sea</v>
      </c>
      <c r="J1065">
        <f>VLOOKUP($B1065,'AREA DEFINITIONS, 1929-1975'!$A$2:$E$42,5,FALSE)</f>
        <v>4</v>
      </c>
      <c r="K1065">
        <f>VLOOKUP($B1065,'AREA DEFINITIONS, 1929-1975'!$A$2:$F$42,6,FALSE)</f>
        <v>0</v>
      </c>
      <c r="L1065">
        <f t="shared" si="48"/>
        <v>0</v>
      </c>
    </row>
    <row r="1066" spans="1:12" x14ac:dyDescent="0.3">
      <c r="A1066">
        <f t="shared" si="46"/>
        <v>1954</v>
      </c>
      <c r="B1066" t="str">
        <f t="shared" si="47"/>
        <v>4DE</v>
      </c>
      <c r="G1066">
        <f>VLOOKUP($B1066,'AREA DEFINITIONS, 1929-1975'!$A$2:$E$42,2,FALSE)</f>
        <v>4</v>
      </c>
      <c r="H1066" t="str">
        <f>VLOOKUP($B1066,'AREA DEFINITIONS, 1929-1975'!$A$2:$E$42,3,FALSE)</f>
        <v>Bering Sea</v>
      </c>
      <c r="I1066" t="str">
        <f>VLOOKUP($B1066,'AREA DEFINITIONS, 1929-1975'!$A$2:$E$42,4,FALSE)</f>
        <v>Bering Sea</v>
      </c>
      <c r="J1066">
        <f>VLOOKUP($B1066,'AREA DEFINITIONS, 1929-1975'!$A$2:$E$42,5,FALSE)</f>
        <v>4</v>
      </c>
      <c r="K1066">
        <f>VLOOKUP($B1066,'AREA DEFINITIONS, 1929-1975'!$A$2:$F$42,6,FALSE)</f>
        <v>0</v>
      </c>
      <c r="L1066">
        <f t="shared" si="48"/>
        <v>0</v>
      </c>
    </row>
    <row r="1067" spans="1:12" x14ac:dyDescent="0.3">
      <c r="A1067">
        <f t="shared" si="46"/>
        <v>1954</v>
      </c>
      <c r="B1067" t="str">
        <f t="shared" si="47"/>
        <v>4DW</v>
      </c>
      <c r="G1067">
        <f>VLOOKUP($B1067,'AREA DEFINITIONS, 1929-1975'!$A$2:$E$42,2,FALSE)</f>
        <v>4</v>
      </c>
      <c r="H1067" t="str">
        <f>VLOOKUP($B1067,'AREA DEFINITIONS, 1929-1975'!$A$2:$E$42,3,FALSE)</f>
        <v>Bering Sea</v>
      </c>
      <c r="I1067" t="str">
        <f>VLOOKUP($B1067,'AREA DEFINITIONS, 1929-1975'!$A$2:$E$42,4,FALSE)</f>
        <v>Bering Sea</v>
      </c>
      <c r="J1067">
        <f>VLOOKUP($B1067,'AREA DEFINITIONS, 1929-1975'!$A$2:$E$42,5,FALSE)</f>
        <v>4</v>
      </c>
      <c r="K1067">
        <f>VLOOKUP($B1067,'AREA DEFINITIONS, 1929-1975'!$A$2:$F$42,6,FALSE)</f>
        <v>0</v>
      </c>
      <c r="L1067">
        <f t="shared" si="48"/>
        <v>0</v>
      </c>
    </row>
    <row r="1068" spans="1:12" x14ac:dyDescent="0.3">
      <c r="A1068">
        <f t="shared" si="46"/>
        <v>1954</v>
      </c>
      <c r="B1068" t="str">
        <f t="shared" si="47"/>
        <v>4E</v>
      </c>
      <c r="C1068">
        <v>4</v>
      </c>
      <c r="G1068">
        <f>VLOOKUP($B1068,'AREA DEFINITIONS, 1929-1975'!$A$2:$E$42,2,FALSE)</f>
        <v>4</v>
      </c>
      <c r="H1068" t="str">
        <f>VLOOKUP($B1068,'AREA DEFINITIONS, 1929-1975'!$A$2:$E$42,3,FALSE)</f>
        <v>Bering Sea</v>
      </c>
      <c r="I1068" t="str">
        <f>VLOOKUP($B1068,'AREA DEFINITIONS, 1929-1975'!$A$2:$E$42,4,FALSE)</f>
        <v>Bering Sea</v>
      </c>
      <c r="J1068">
        <f>VLOOKUP($B1068,'AREA DEFINITIONS, 1929-1975'!$A$2:$E$42,5,FALSE)</f>
        <v>4</v>
      </c>
      <c r="K1068">
        <f>VLOOKUP($B1068,'AREA DEFINITIONS, 1929-1975'!$A$2:$F$42,6,FALSE)</f>
        <v>0</v>
      </c>
      <c r="L1068">
        <f t="shared" si="48"/>
        <v>2.66</v>
      </c>
    </row>
    <row r="1069" spans="1:12" x14ac:dyDescent="0.3">
      <c r="A1069">
        <f t="shared" ref="A1069:A1132" si="49">A1028+1</f>
        <v>1955</v>
      </c>
      <c r="B1069" t="str">
        <f t="shared" ref="B1069:B1132" si="50">B1028</f>
        <v>14-O</v>
      </c>
      <c r="C1069">
        <v>176</v>
      </c>
      <c r="G1069">
        <f>VLOOKUP($B1069,'AREA DEFINITIONS, 1929-1975'!$A$2:$E$42,2,FALSE)</f>
        <v>2</v>
      </c>
      <c r="H1069" t="str">
        <f>VLOOKUP($B1069,'AREA DEFINITIONS, 1929-1975'!$A$2:$E$42,3,FALSE)</f>
        <v>SE Alaska</v>
      </c>
      <c r="I1069" t="str">
        <f>VLOOKUP($B1069,'AREA DEFINITIONS, 1929-1975'!$A$2:$E$42,4,FALSE)</f>
        <v>SE-O</v>
      </c>
      <c r="J1069" t="str">
        <f>VLOOKUP($B1069,'AREA DEFINITIONS, 1929-1975'!$A$2:$E$42,5,FALSE)</f>
        <v>2C</v>
      </c>
      <c r="K1069">
        <f>VLOOKUP($B1069,'AREA DEFINITIONS, 1929-1975'!$A$2:$F$42,6,FALSE)</f>
        <v>0</v>
      </c>
      <c r="L1069">
        <f t="shared" si="48"/>
        <v>117.04</v>
      </c>
    </row>
    <row r="1070" spans="1:12" x14ac:dyDescent="0.3">
      <c r="A1070">
        <f t="shared" si="49"/>
        <v>1955</v>
      </c>
      <c r="B1070" t="str">
        <f t="shared" si="50"/>
        <v>14-I</v>
      </c>
      <c r="C1070">
        <v>558</v>
      </c>
      <c r="G1070">
        <f>VLOOKUP($B1070,'AREA DEFINITIONS, 1929-1975'!$A$2:$E$42,2,FALSE)</f>
        <v>2</v>
      </c>
      <c r="H1070" t="str">
        <f>VLOOKUP($B1070,'AREA DEFINITIONS, 1929-1975'!$A$2:$E$42,3,FALSE)</f>
        <v>SE Alaska</v>
      </c>
      <c r="I1070" t="str">
        <f>VLOOKUP($B1070,'AREA DEFINITIONS, 1929-1975'!$A$2:$E$42,4,FALSE)</f>
        <v>SE-I</v>
      </c>
      <c r="J1070" t="str">
        <f>VLOOKUP($B1070,'AREA DEFINITIONS, 1929-1975'!$A$2:$E$42,5,FALSE)</f>
        <v>2C</v>
      </c>
      <c r="K1070">
        <f>VLOOKUP($B1070,'AREA DEFINITIONS, 1929-1975'!$A$2:$F$42,6,FALSE)</f>
        <v>0</v>
      </c>
      <c r="L1070">
        <f t="shared" si="48"/>
        <v>371.07</v>
      </c>
    </row>
    <row r="1071" spans="1:12" x14ac:dyDescent="0.3">
      <c r="A1071">
        <f t="shared" si="49"/>
        <v>1955</v>
      </c>
      <c r="B1071" t="str">
        <f t="shared" si="50"/>
        <v>15-O</v>
      </c>
      <c r="C1071">
        <v>961</v>
      </c>
      <c r="G1071">
        <f>VLOOKUP($B1071,'AREA DEFINITIONS, 1929-1975'!$A$2:$E$42,2,FALSE)</f>
        <v>2</v>
      </c>
      <c r="H1071" t="str">
        <f>VLOOKUP($B1071,'AREA DEFINITIONS, 1929-1975'!$A$2:$E$42,3,FALSE)</f>
        <v>SE Alaska</v>
      </c>
      <c r="I1071" t="str">
        <f>VLOOKUP($B1071,'AREA DEFINITIONS, 1929-1975'!$A$2:$E$42,4,FALSE)</f>
        <v>SE-O</v>
      </c>
      <c r="J1071" t="str">
        <f>VLOOKUP($B1071,'AREA DEFINITIONS, 1929-1975'!$A$2:$E$42,5,FALSE)</f>
        <v>2C</v>
      </c>
      <c r="K1071">
        <f>VLOOKUP($B1071,'AREA DEFINITIONS, 1929-1975'!$A$2:$F$42,6,FALSE)</f>
        <v>0</v>
      </c>
      <c r="L1071">
        <f t="shared" si="48"/>
        <v>639.06500000000005</v>
      </c>
    </row>
    <row r="1072" spans="1:12" x14ac:dyDescent="0.3">
      <c r="A1072">
        <f t="shared" si="49"/>
        <v>1955</v>
      </c>
      <c r="B1072" t="str">
        <f t="shared" si="50"/>
        <v>15-I</v>
      </c>
      <c r="C1072">
        <v>347</v>
      </c>
      <c r="G1072">
        <f>VLOOKUP($B1072,'AREA DEFINITIONS, 1929-1975'!$A$2:$E$42,2,FALSE)</f>
        <v>2</v>
      </c>
      <c r="H1072" t="str">
        <f>VLOOKUP($B1072,'AREA DEFINITIONS, 1929-1975'!$A$2:$E$42,3,FALSE)</f>
        <v>SE Alaska</v>
      </c>
      <c r="I1072" t="str">
        <f>VLOOKUP($B1072,'AREA DEFINITIONS, 1929-1975'!$A$2:$E$42,4,FALSE)</f>
        <v>SE-I</v>
      </c>
      <c r="J1072" t="str">
        <f>VLOOKUP($B1072,'AREA DEFINITIONS, 1929-1975'!$A$2:$E$42,5,FALSE)</f>
        <v>2C</v>
      </c>
      <c r="K1072">
        <f>VLOOKUP($B1072,'AREA DEFINITIONS, 1929-1975'!$A$2:$F$42,6,FALSE)</f>
        <v>0</v>
      </c>
      <c r="L1072">
        <f t="shared" si="48"/>
        <v>230.75500000000002</v>
      </c>
    </row>
    <row r="1073" spans="1:12" x14ac:dyDescent="0.3">
      <c r="A1073">
        <f t="shared" si="49"/>
        <v>1955</v>
      </c>
      <c r="B1073" t="str">
        <f t="shared" si="50"/>
        <v>16-O</v>
      </c>
      <c r="C1073">
        <v>597</v>
      </c>
      <c r="G1073">
        <f>VLOOKUP($B1073,'AREA DEFINITIONS, 1929-1975'!$A$2:$E$42,2,FALSE)</f>
        <v>2</v>
      </c>
      <c r="H1073" t="str">
        <f>VLOOKUP($B1073,'AREA DEFINITIONS, 1929-1975'!$A$2:$E$42,3,FALSE)</f>
        <v>SE Alaska</v>
      </c>
      <c r="I1073" t="str">
        <f>VLOOKUP($B1073,'AREA DEFINITIONS, 1929-1975'!$A$2:$E$42,4,FALSE)</f>
        <v>SE-O</v>
      </c>
      <c r="J1073" t="str">
        <f>VLOOKUP($B1073,'AREA DEFINITIONS, 1929-1975'!$A$2:$E$42,5,FALSE)</f>
        <v>2C</v>
      </c>
      <c r="K1073">
        <f>VLOOKUP($B1073,'AREA DEFINITIONS, 1929-1975'!$A$2:$F$42,6,FALSE)</f>
        <v>0</v>
      </c>
      <c r="L1073">
        <f t="shared" si="48"/>
        <v>397.005</v>
      </c>
    </row>
    <row r="1074" spans="1:12" x14ac:dyDescent="0.3">
      <c r="A1074">
        <f t="shared" si="49"/>
        <v>1955</v>
      </c>
      <c r="B1074" t="str">
        <f t="shared" si="50"/>
        <v>16-I</v>
      </c>
      <c r="C1074">
        <v>2392</v>
      </c>
      <c r="G1074">
        <f>VLOOKUP($B1074,'AREA DEFINITIONS, 1929-1975'!$A$2:$E$42,2,FALSE)</f>
        <v>2</v>
      </c>
      <c r="H1074" t="str">
        <f>VLOOKUP($B1074,'AREA DEFINITIONS, 1929-1975'!$A$2:$E$42,3,FALSE)</f>
        <v>SE Alaska</v>
      </c>
      <c r="I1074" t="str">
        <f>VLOOKUP($B1074,'AREA DEFINITIONS, 1929-1975'!$A$2:$E$42,4,FALSE)</f>
        <v>SE-I</v>
      </c>
      <c r="J1074" t="str">
        <f>VLOOKUP($B1074,'AREA DEFINITIONS, 1929-1975'!$A$2:$E$42,5,FALSE)</f>
        <v>2C</v>
      </c>
      <c r="K1074">
        <f>VLOOKUP($B1074,'AREA DEFINITIONS, 1929-1975'!$A$2:$F$42,6,FALSE)</f>
        <v>0</v>
      </c>
      <c r="L1074">
        <f t="shared" si="48"/>
        <v>1590.68</v>
      </c>
    </row>
    <row r="1075" spans="1:12" x14ac:dyDescent="0.3">
      <c r="A1075">
        <f t="shared" si="49"/>
        <v>1955</v>
      </c>
      <c r="B1075" t="str">
        <f t="shared" si="50"/>
        <v>17-O</v>
      </c>
      <c r="C1075">
        <v>232</v>
      </c>
      <c r="G1075">
        <f>VLOOKUP($B1075,'AREA DEFINITIONS, 1929-1975'!$A$2:$E$42,2,FALSE)</f>
        <v>2</v>
      </c>
      <c r="H1075" t="str">
        <f>VLOOKUP($B1075,'AREA DEFINITIONS, 1929-1975'!$A$2:$E$42,3,FALSE)</f>
        <v>SE Alaska</v>
      </c>
      <c r="I1075" t="str">
        <f>VLOOKUP($B1075,'AREA DEFINITIONS, 1929-1975'!$A$2:$E$42,4,FALSE)</f>
        <v>SE-O</v>
      </c>
      <c r="J1075" t="str">
        <f>VLOOKUP($B1075,'AREA DEFINITIONS, 1929-1975'!$A$2:$E$42,5,FALSE)</f>
        <v>2C</v>
      </c>
      <c r="K1075">
        <f>VLOOKUP($B1075,'AREA DEFINITIONS, 1929-1975'!$A$2:$F$42,6,FALSE)</f>
        <v>0</v>
      </c>
      <c r="L1075">
        <f t="shared" si="48"/>
        <v>154.28</v>
      </c>
    </row>
    <row r="1076" spans="1:12" x14ac:dyDescent="0.3">
      <c r="A1076">
        <f t="shared" si="49"/>
        <v>1955</v>
      </c>
      <c r="B1076" t="str">
        <f t="shared" si="50"/>
        <v>17-I</v>
      </c>
      <c r="C1076">
        <v>1447</v>
      </c>
      <c r="G1076">
        <f>VLOOKUP($B1076,'AREA DEFINITIONS, 1929-1975'!$A$2:$E$42,2,FALSE)</f>
        <v>2</v>
      </c>
      <c r="H1076" t="str">
        <f>VLOOKUP($B1076,'AREA DEFINITIONS, 1929-1975'!$A$2:$E$42,3,FALSE)</f>
        <v>SE Alaska</v>
      </c>
      <c r="I1076" t="str">
        <f>VLOOKUP($B1076,'AREA DEFINITIONS, 1929-1975'!$A$2:$E$42,4,FALSE)</f>
        <v>SE-I</v>
      </c>
      <c r="J1076" t="str">
        <f>VLOOKUP($B1076,'AREA DEFINITIONS, 1929-1975'!$A$2:$E$42,5,FALSE)</f>
        <v>2C</v>
      </c>
      <c r="K1076">
        <f>VLOOKUP($B1076,'AREA DEFINITIONS, 1929-1975'!$A$2:$F$42,6,FALSE)</f>
        <v>0</v>
      </c>
      <c r="L1076">
        <f t="shared" si="48"/>
        <v>962.255</v>
      </c>
    </row>
    <row r="1077" spans="1:12" x14ac:dyDescent="0.3">
      <c r="A1077">
        <f t="shared" si="49"/>
        <v>1955</v>
      </c>
      <c r="B1077" t="str">
        <f t="shared" si="50"/>
        <v>18-O</v>
      </c>
      <c r="C1077">
        <v>406</v>
      </c>
      <c r="G1077">
        <f>VLOOKUP($B1077,'AREA DEFINITIONS, 1929-1975'!$A$2:$E$42,2,FALSE)</f>
        <v>2</v>
      </c>
      <c r="H1077" t="str">
        <f>VLOOKUP($B1077,'AREA DEFINITIONS, 1929-1975'!$A$2:$E$42,3,FALSE)</f>
        <v>SE Alaska</v>
      </c>
      <c r="I1077" t="str">
        <f>VLOOKUP($B1077,'AREA DEFINITIONS, 1929-1975'!$A$2:$E$42,4,FALSE)</f>
        <v>SE-O</v>
      </c>
      <c r="J1077" t="str">
        <f>VLOOKUP($B1077,'AREA DEFINITIONS, 1929-1975'!$A$2:$E$42,5,FALSE)</f>
        <v>2C</v>
      </c>
      <c r="K1077">
        <f>VLOOKUP($B1077,'AREA DEFINITIONS, 1929-1975'!$A$2:$F$42,6,FALSE)</f>
        <v>0</v>
      </c>
      <c r="L1077">
        <f t="shared" si="48"/>
        <v>269.99</v>
      </c>
    </row>
    <row r="1078" spans="1:12" x14ac:dyDescent="0.3">
      <c r="A1078">
        <f t="shared" si="49"/>
        <v>1955</v>
      </c>
      <c r="B1078" t="str">
        <f t="shared" si="50"/>
        <v>18-I</v>
      </c>
      <c r="C1078">
        <v>1427</v>
      </c>
      <c r="G1078">
        <f>VLOOKUP($B1078,'AREA DEFINITIONS, 1929-1975'!$A$2:$E$42,2,FALSE)</f>
        <v>2</v>
      </c>
      <c r="H1078" t="str">
        <f>VLOOKUP($B1078,'AREA DEFINITIONS, 1929-1975'!$A$2:$E$42,3,FALSE)</f>
        <v>SE Alaska</v>
      </c>
      <c r="I1078" t="str">
        <f>VLOOKUP($B1078,'AREA DEFINITIONS, 1929-1975'!$A$2:$E$42,4,FALSE)</f>
        <v>SE-I</v>
      </c>
      <c r="J1078" t="str">
        <f>VLOOKUP($B1078,'AREA DEFINITIONS, 1929-1975'!$A$2:$E$42,5,FALSE)</f>
        <v>2C</v>
      </c>
      <c r="K1078">
        <f>VLOOKUP($B1078,'AREA DEFINITIONS, 1929-1975'!$A$2:$F$42,6,FALSE)</f>
        <v>0</v>
      </c>
      <c r="L1078">
        <f t="shared" si="48"/>
        <v>948.95500000000004</v>
      </c>
    </row>
    <row r="1079" spans="1:12" x14ac:dyDescent="0.3">
      <c r="A1079">
        <f t="shared" si="49"/>
        <v>1955</v>
      </c>
      <c r="B1079" t="str">
        <f t="shared" si="50"/>
        <v>18W</v>
      </c>
      <c r="C1079">
        <v>822</v>
      </c>
      <c r="G1079" t="str">
        <f>VLOOKUP($B1079,'AREA DEFINITIONS, 1929-1975'!$A$2:$E$42,2,FALSE)</f>
        <v>3A</v>
      </c>
      <c r="H1079" t="str">
        <f>VLOOKUP($B1079,'AREA DEFINITIONS, 1929-1975'!$A$2:$E$42,3,FALSE)</f>
        <v>Yakutat</v>
      </c>
      <c r="I1079" t="str">
        <f>VLOOKUP($B1079,'AREA DEFINITIONS, 1929-1975'!$A$2:$E$42,4,FALSE)</f>
        <v>Yakutat</v>
      </c>
      <c r="J1079" t="str">
        <f>VLOOKUP($B1079,'AREA DEFINITIONS, 1929-1975'!$A$2:$E$42,5,FALSE)</f>
        <v>3A</v>
      </c>
      <c r="K1079">
        <f>VLOOKUP($B1079,'AREA DEFINITIONS, 1929-1975'!$A$2:$F$42,6,FALSE)</f>
        <v>0</v>
      </c>
      <c r="L1079">
        <f t="shared" si="48"/>
        <v>546.63</v>
      </c>
    </row>
    <row r="1080" spans="1:12" x14ac:dyDescent="0.3">
      <c r="A1080">
        <f t="shared" si="49"/>
        <v>1955</v>
      </c>
      <c r="B1080">
        <f t="shared" si="50"/>
        <v>19</v>
      </c>
      <c r="C1080">
        <v>1330</v>
      </c>
      <c r="G1080" t="str">
        <f>VLOOKUP($B1080,'AREA DEFINITIONS, 1929-1975'!$A$2:$E$42,2,FALSE)</f>
        <v>3A</v>
      </c>
      <c r="H1080" t="str">
        <f>VLOOKUP($B1080,'AREA DEFINITIONS, 1929-1975'!$A$2:$E$42,3,FALSE)</f>
        <v>Yakutat</v>
      </c>
      <c r="I1080" t="str">
        <f>VLOOKUP($B1080,'AREA DEFINITIONS, 1929-1975'!$A$2:$E$42,4,FALSE)</f>
        <v>Yakutat</v>
      </c>
      <c r="J1080" t="str">
        <f>VLOOKUP($B1080,'AREA DEFINITIONS, 1929-1975'!$A$2:$E$42,5,FALSE)</f>
        <v>3A</v>
      </c>
      <c r="K1080">
        <f>VLOOKUP($B1080,'AREA DEFINITIONS, 1929-1975'!$A$2:$F$42,6,FALSE)</f>
        <v>0</v>
      </c>
      <c r="L1080">
        <f t="shared" si="48"/>
        <v>884.45</v>
      </c>
    </row>
    <row r="1081" spans="1:12" x14ac:dyDescent="0.3">
      <c r="A1081">
        <f t="shared" si="49"/>
        <v>1955</v>
      </c>
      <c r="B1081">
        <f t="shared" si="50"/>
        <v>20</v>
      </c>
      <c r="C1081">
        <v>1686</v>
      </c>
      <c r="G1081" t="str">
        <f>VLOOKUP($B1081,'AREA DEFINITIONS, 1929-1975'!$A$2:$E$42,2,FALSE)</f>
        <v>3A</v>
      </c>
      <c r="H1081" t="str">
        <f>VLOOKUP($B1081,'AREA DEFINITIONS, 1929-1975'!$A$2:$E$42,3,FALSE)</f>
        <v>Yakutat</v>
      </c>
      <c r="I1081" t="str">
        <f>VLOOKUP($B1081,'AREA DEFINITIONS, 1929-1975'!$A$2:$E$42,4,FALSE)</f>
        <v>Yakutat</v>
      </c>
      <c r="J1081" t="str">
        <f>VLOOKUP($B1081,'AREA DEFINITIONS, 1929-1975'!$A$2:$E$42,5,FALSE)</f>
        <v>3A</v>
      </c>
      <c r="K1081">
        <f>VLOOKUP($B1081,'AREA DEFINITIONS, 1929-1975'!$A$2:$F$42,6,FALSE)</f>
        <v>0</v>
      </c>
      <c r="L1081">
        <f t="shared" si="48"/>
        <v>1121.19</v>
      </c>
    </row>
    <row r="1082" spans="1:12" x14ac:dyDescent="0.3">
      <c r="A1082">
        <f t="shared" si="49"/>
        <v>1955</v>
      </c>
      <c r="B1082">
        <f t="shared" si="50"/>
        <v>21</v>
      </c>
      <c r="C1082">
        <v>683</v>
      </c>
      <c r="G1082" t="str">
        <f>VLOOKUP($B1082,'AREA DEFINITIONS, 1929-1975'!$A$2:$E$42,2,FALSE)</f>
        <v>3A</v>
      </c>
      <c r="H1082" t="str">
        <f>VLOOKUP($B1082,'AREA DEFINITIONS, 1929-1975'!$A$2:$E$42,3,FALSE)</f>
        <v>Yakutat</v>
      </c>
      <c r="I1082" t="str">
        <f>VLOOKUP($B1082,'AREA DEFINITIONS, 1929-1975'!$A$2:$E$42,4,FALSE)</f>
        <v>Yakutat</v>
      </c>
      <c r="J1082" t="str">
        <f>VLOOKUP($B1082,'AREA DEFINITIONS, 1929-1975'!$A$2:$E$42,5,FALSE)</f>
        <v>3A</v>
      </c>
      <c r="K1082">
        <f>VLOOKUP($B1082,'AREA DEFINITIONS, 1929-1975'!$A$2:$F$42,6,FALSE)</f>
        <v>0</v>
      </c>
      <c r="L1082">
        <f t="shared" si="48"/>
        <v>454.19500000000005</v>
      </c>
    </row>
    <row r="1083" spans="1:12" x14ac:dyDescent="0.3">
      <c r="A1083">
        <f t="shared" si="49"/>
        <v>1955</v>
      </c>
      <c r="B1083">
        <f t="shared" si="50"/>
        <v>22</v>
      </c>
      <c r="C1083">
        <v>1045</v>
      </c>
      <c r="G1083" t="str">
        <f>VLOOKUP($B1083,'AREA DEFINITIONS, 1929-1975'!$A$2:$E$42,2,FALSE)</f>
        <v>3A</v>
      </c>
      <c r="H1083" t="str">
        <f>VLOOKUP($B1083,'AREA DEFINITIONS, 1929-1975'!$A$2:$E$42,3,FALSE)</f>
        <v>Yakutat</v>
      </c>
      <c r="I1083" t="str">
        <f>VLOOKUP($B1083,'AREA DEFINITIONS, 1929-1975'!$A$2:$E$42,4,FALSE)</f>
        <v>Yakutat</v>
      </c>
      <c r="J1083" t="str">
        <f>VLOOKUP($B1083,'AREA DEFINITIONS, 1929-1975'!$A$2:$E$42,5,FALSE)</f>
        <v>3A</v>
      </c>
      <c r="K1083">
        <f>VLOOKUP($B1083,'AREA DEFINITIONS, 1929-1975'!$A$2:$F$42,6,FALSE)</f>
        <v>0</v>
      </c>
      <c r="L1083">
        <f t="shared" si="48"/>
        <v>694.92500000000018</v>
      </c>
    </row>
    <row r="1084" spans="1:12" x14ac:dyDescent="0.3">
      <c r="A1084">
        <f t="shared" si="49"/>
        <v>1955</v>
      </c>
      <c r="B1084">
        <f t="shared" si="50"/>
        <v>23</v>
      </c>
      <c r="C1084">
        <v>1581</v>
      </c>
      <c r="G1084" t="str">
        <f>VLOOKUP($B1084,'AREA DEFINITIONS, 1929-1975'!$A$2:$E$42,2,FALSE)</f>
        <v>3A</v>
      </c>
      <c r="H1084" t="str">
        <f>VLOOKUP($B1084,'AREA DEFINITIONS, 1929-1975'!$A$2:$E$42,3,FALSE)</f>
        <v>Yakutat</v>
      </c>
      <c r="I1084" t="str">
        <f>VLOOKUP($B1084,'AREA DEFINITIONS, 1929-1975'!$A$2:$E$42,4,FALSE)</f>
        <v>Yakutat</v>
      </c>
      <c r="J1084" t="str">
        <f>VLOOKUP($B1084,'AREA DEFINITIONS, 1929-1975'!$A$2:$E$42,5,FALSE)</f>
        <v>3A</v>
      </c>
      <c r="K1084" t="str">
        <f>VLOOKUP($B1084,'AREA DEFINITIONS, 1929-1975'!$A$2:$F$42,6,FALSE)</f>
        <v>POW</v>
      </c>
      <c r="L1084">
        <f t="shared" si="48"/>
        <v>1051.365</v>
      </c>
    </row>
    <row r="1085" spans="1:12" x14ac:dyDescent="0.3">
      <c r="A1085">
        <f t="shared" si="49"/>
        <v>1955</v>
      </c>
      <c r="B1085">
        <f t="shared" si="50"/>
        <v>24</v>
      </c>
      <c r="C1085">
        <v>2022</v>
      </c>
      <c r="G1085" t="str">
        <f>VLOOKUP($B1085,'AREA DEFINITIONS, 1929-1975'!$A$2:$E$42,2,FALSE)</f>
        <v>3A</v>
      </c>
      <c r="H1085" t="str">
        <f>VLOOKUP($B1085,'AREA DEFINITIONS, 1929-1975'!$A$2:$E$42,3,FALSE)</f>
        <v>Kodiak</v>
      </c>
      <c r="I1085" t="str">
        <f>VLOOKUP($B1085,'AREA DEFINITIONS, 1929-1975'!$A$2:$E$42,4,FALSE)</f>
        <v>Kodiak</v>
      </c>
      <c r="J1085" t="str">
        <f>VLOOKUP($B1085,'AREA DEFINITIONS, 1929-1975'!$A$2:$E$42,5,FALSE)</f>
        <v>3A</v>
      </c>
      <c r="K1085" t="str">
        <f>VLOOKUP($B1085,'AREA DEFINITIONS, 1929-1975'!$A$2:$F$42,6,FALSE)</f>
        <v>POW</v>
      </c>
      <c r="L1085">
        <f t="shared" si="48"/>
        <v>1344.63</v>
      </c>
    </row>
    <row r="1086" spans="1:12" x14ac:dyDescent="0.3">
      <c r="A1086">
        <f t="shared" si="49"/>
        <v>1955</v>
      </c>
      <c r="B1086">
        <f t="shared" si="50"/>
        <v>25</v>
      </c>
      <c r="C1086">
        <v>5193</v>
      </c>
      <c r="G1086" t="str">
        <f>VLOOKUP($B1086,'AREA DEFINITIONS, 1929-1975'!$A$2:$E$42,2,FALSE)</f>
        <v>3A</v>
      </c>
      <c r="H1086" t="str">
        <f>VLOOKUP($B1086,'AREA DEFINITIONS, 1929-1975'!$A$2:$E$42,3,FALSE)</f>
        <v>Kodiak</v>
      </c>
      <c r="I1086" t="str">
        <f>VLOOKUP($B1086,'AREA DEFINITIONS, 1929-1975'!$A$2:$E$42,4,FALSE)</f>
        <v>Kodiak</v>
      </c>
      <c r="J1086" t="str">
        <f>VLOOKUP($B1086,'AREA DEFINITIONS, 1929-1975'!$A$2:$E$42,5,FALSE)</f>
        <v>3A</v>
      </c>
      <c r="K1086">
        <f>VLOOKUP($B1086,'AREA DEFINITIONS, 1929-1975'!$A$2:$F$42,6,FALSE)</f>
        <v>0</v>
      </c>
      <c r="L1086">
        <f t="shared" si="48"/>
        <v>3453.3450000000007</v>
      </c>
    </row>
    <row r="1087" spans="1:12" x14ac:dyDescent="0.3">
      <c r="A1087">
        <f t="shared" si="49"/>
        <v>1955</v>
      </c>
      <c r="B1087">
        <f t="shared" si="50"/>
        <v>26</v>
      </c>
      <c r="C1087">
        <v>4631</v>
      </c>
      <c r="G1087" t="str">
        <f>VLOOKUP($B1087,'AREA DEFINITIONS, 1929-1975'!$A$2:$E$42,2,FALSE)</f>
        <v>3A</v>
      </c>
      <c r="H1087" t="str">
        <f>VLOOKUP($B1087,'AREA DEFINITIONS, 1929-1975'!$A$2:$E$42,3,FALSE)</f>
        <v>Kodiak</v>
      </c>
      <c r="I1087" t="str">
        <f>VLOOKUP($B1087,'AREA DEFINITIONS, 1929-1975'!$A$2:$E$42,4,FALSE)</f>
        <v>Kodiak</v>
      </c>
      <c r="J1087" t="str">
        <f>VLOOKUP($B1087,'AREA DEFINITIONS, 1929-1975'!$A$2:$E$42,5,FALSE)</f>
        <v>3A</v>
      </c>
      <c r="K1087">
        <f>VLOOKUP($B1087,'AREA DEFINITIONS, 1929-1975'!$A$2:$F$42,6,FALSE)</f>
        <v>0</v>
      </c>
      <c r="L1087">
        <f t="shared" si="48"/>
        <v>3079.6150000000007</v>
      </c>
    </row>
    <row r="1088" spans="1:12" x14ac:dyDescent="0.3">
      <c r="A1088">
        <f t="shared" si="49"/>
        <v>1955</v>
      </c>
      <c r="B1088">
        <f t="shared" si="50"/>
        <v>27</v>
      </c>
      <c r="C1088">
        <v>1690</v>
      </c>
      <c r="G1088" t="str">
        <f>VLOOKUP($B1088,'AREA DEFINITIONS, 1929-1975'!$A$2:$E$42,2,FALSE)</f>
        <v>3A</v>
      </c>
      <c r="H1088" t="str">
        <f>VLOOKUP($B1088,'AREA DEFINITIONS, 1929-1975'!$A$2:$E$42,3,FALSE)</f>
        <v>Kodiak</v>
      </c>
      <c r="I1088" t="str">
        <f>VLOOKUP($B1088,'AREA DEFINITIONS, 1929-1975'!$A$2:$E$42,4,FALSE)</f>
        <v>Kodiak</v>
      </c>
      <c r="J1088" t="str">
        <f>VLOOKUP($B1088,'AREA DEFINITIONS, 1929-1975'!$A$2:$E$42,5,FALSE)</f>
        <v>3A</v>
      </c>
      <c r="K1088">
        <f>VLOOKUP($B1088,'AREA DEFINITIONS, 1929-1975'!$A$2:$F$42,6,FALSE)</f>
        <v>0</v>
      </c>
      <c r="L1088">
        <f t="shared" si="48"/>
        <v>1123.8500000000004</v>
      </c>
    </row>
    <row r="1089" spans="1:12" x14ac:dyDescent="0.3">
      <c r="A1089">
        <f t="shared" si="49"/>
        <v>1955</v>
      </c>
      <c r="B1089">
        <f t="shared" si="50"/>
        <v>28</v>
      </c>
      <c r="C1089">
        <v>2376</v>
      </c>
      <c r="G1089" t="str">
        <f>VLOOKUP($B1089,'AREA DEFINITIONS, 1929-1975'!$A$2:$E$42,2,FALSE)</f>
        <v>3A</v>
      </c>
      <c r="H1089" t="str">
        <f>VLOOKUP($B1089,'AREA DEFINITIONS, 1929-1975'!$A$2:$E$42,3,FALSE)</f>
        <v>Kodiak</v>
      </c>
      <c r="I1089" t="str">
        <f>VLOOKUP($B1089,'AREA DEFINITIONS, 1929-1975'!$A$2:$E$42,4,FALSE)</f>
        <v>Kodiak</v>
      </c>
      <c r="J1089" t="str">
        <f>VLOOKUP($B1089,'AREA DEFINITIONS, 1929-1975'!$A$2:$E$42,5,FALSE)</f>
        <v>3A</v>
      </c>
      <c r="K1089">
        <f>VLOOKUP($B1089,'AREA DEFINITIONS, 1929-1975'!$A$2:$F$42,6,FALSE)</f>
        <v>0</v>
      </c>
      <c r="L1089">
        <f t="shared" si="48"/>
        <v>1580.0400000000002</v>
      </c>
    </row>
    <row r="1090" spans="1:12" x14ac:dyDescent="0.3">
      <c r="A1090">
        <f t="shared" si="49"/>
        <v>1955</v>
      </c>
      <c r="B1090">
        <f t="shared" si="50"/>
        <v>29</v>
      </c>
      <c r="C1090">
        <v>2074</v>
      </c>
      <c r="G1090" t="str">
        <f>VLOOKUP($B1090,'AREA DEFINITIONS, 1929-1975'!$A$2:$E$42,2,FALSE)</f>
        <v>3A</v>
      </c>
      <c r="H1090" t="str">
        <f>VLOOKUP($B1090,'AREA DEFINITIONS, 1929-1975'!$A$2:$E$42,3,FALSE)</f>
        <v>Chirikof</v>
      </c>
      <c r="I1090" t="str">
        <f>VLOOKUP($B1090,'AREA DEFINITIONS, 1929-1975'!$A$2:$E$42,4,FALSE)</f>
        <v>Chirikof</v>
      </c>
      <c r="J1090" t="str">
        <f>VLOOKUP($B1090,'AREA DEFINITIONS, 1929-1975'!$A$2:$E$42,5,FALSE)</f>
        <v>3A</v>
      </c>
      <c r="K1090">
        <f>VLOOKUP($B1090,'AREA DEFINITIONS, 1929-1975'!$A$2:$F$42,6,FALSE)</f>
        <v>0</v>
      </c>
      <c r="L1090">
        <f t="shared" si="48"/>
        <v>1379.21</v>
      </c>
    </row>
    <row r="1091" spans="1:12" x14ac:dyDescent="0.3">
      <c r="A1091">
        <f t="shared" si="49"/>
        <v>1955</v>
      </c>
      <c r="B1091">
        <f t="shared" si="50"/>
        <v>30</v>
      </c>
      <c r="C1091">
        <v>1460</v>
      </c>
      <c r="G1091" t="str">
        <f>VLOOKUP($B1091,'AREA DEFINITIONS, 1929-1975'!$A$2:$E$42,2,FALSE)</f>
        <v>3A</v>
      </c>
      <c r="H1091" t="str">
        <f>VLOOKUP($B1091,'AREA DEFINITIONS, 1929-1975'!$A$2:$E$42,3,FALSE)</f>
        <v>Chirikof</v>
      </c>
      <c r="I1091" t="str">
        <f>VLOOKUP($B1091,'AREA DEFINITIONS, 1929-1975'!$A$2:$E$42,4,FALSE)</f>
        <v>Chirikof</v>
      </c>
      <c r="J1091" t="str">
        <f>VLOOKUP($B1091,'AREA DEFINITIONS, 1929-1975'!$A$2:$E$42,5,FALSE)</f>
        <v>3A</v>
      </c>
      <c r="K1091">
        <f>VLOOKUP($B1091,'AREA DEFINITIONS, 1929-1975'!$A$2:$F$42,6,FALSE)</f>
        <v>0</v>
      </c>
      <c r="L1091">
        <f t="shared" si="48"/>
        <v>970.90000000000009</v>
      </c>
    </row>
    <row r="1092" spans="1:12" x14ac:dyDescent="0.3">
      <c r="A1092">
        <f t="shared" si="49"/>
        <v>1955</v>
      </c>
      <c r="B1092">
        <f t="shared" si="50"/>
        <v>31</v>
      </c>
      <c r="C1092">
        <v>1305</v>
      </c>
      <c r="G1092" t="str">
        <f>VLOOKUP($B1092,'AREA DEFINITIONS, 1929-1975'!$A$2:$E$42,2,FALSE)</f>
        <v>3A</v>
      </c>
      <c r="H1092" t="str">
        <f>VLOOKUP($B1092,'AREA DEFINITIONS, 1929-1975'!$A$2:$E$42,3,FALSE)</f>
        <v>Chirikof</v>
      </c>
      <c r="I1092" t="str">
        <f>VLOOKUP($B1092,'AREA DEFINITIONS, 1929-1975'!$A$2:$E$42,4,FALSE)</f>
        <v>Chirikof</v>
      </c>
      <c r="J1092" t="str">
        <f>VLOOKUP($B1092,'AREA DEFINITIONS, 1929-1975'!$A$2:$E$42,5,FALSE)</f>
        <v>3A</v>
      </c>
      <c r="K1092">
        <f>VLOOKUP($B1092,'AREA DEFINITIONS, 1929-1975'!$A$2:$F$42,6,FALSE)</f>
        <v>0</v>
      </c>
      <c r="L1092">
        <f t="shared" ref="L1092:L1155" si="51">IFERROR(C1092*1.33*1000*(1/2000),"NA")</f>
        <v>867.82500000000005</v>
      </c>
    </row>
    <row r="1093" spans="1:12" x14ac:dyDescent="0.3">
      <c r="A1093">
        <f t="shared" si="49"/>
        <v>1955</v>
      </c>
      <c r="B1093">
        <f t="shared" si="50"/>
        <v>32</v>
      </c>
      <c r="C1093">
        <v>1522</v>
      </c>
      <c r="G1093" t="str">
        <f>VLOOKUP($B1093,'AREA DEFINITIONS, 1929-1975'!$A$2:$E$42,2,FALSE)</f>
        <v>3B</v>
      </c>
      <c r="H1093" t="str">
        <f>VLOOKUP($B1093,'AREA DEFINITIONS, 1929-1975'!$A$2:$E$42,3,FALSE)</f>
        <v>Shumagin</v>
      </c>
      <c r="I1093" t="str">
        <f>VLOOKUP($B1093,'AREA DEFINITIONS, 1929-1975'!$A$2:$E$42,4,FALSE)</f>
        <v>Shumagin</v>
      </c>
      <c r="J1093" t="str">
        <f>VLOOKUP($B1093,'AREA DEFINITIONS, 1929-1975'!$A$2:$E$42,5,FALSE)</f>
        <v>3B</v>
      </c>
      <c r="K1093">
        <f>VLOOKUP($B1093,'AREA DEFINITIONS, 1929-1975'!$A$2:$F$42,6,FALSE)</f>
        <v>0</v>
      </c>
      <c r="L1093">
        <f t="shared" si="51"/>
        <v>1012.1300000000001</v>
      </c>
    </row>
    <row r="1094" spans="1:12" x14ac:dyDescent="0.3">
      <c r="A1094">
        <f t="shared" si="49"/>
        <v>1955</v>
      </c>
      <c r="B1094">
        <f t="shared" si="50"/>
        <v>33</v>
      </c>
      <c r="C1094">
        <v>156</v>
      </c>
      <c r="G1094" t="str">
        <f>VLOOKUP($B1094,'AREA DEFINITIONS, 1929-1975'!$A$2:$E$42,2,FALSE)</f>
        <v>3B</v>
      </c>
      <c r="H1094" t="str">
        <f>VLOOKUP($B1094,'AREA DEFINITIONS, 1929-1975'!$A$2:$E$42,3,FALSE)</f>
        <v>Shumagin</v>
      </c>
      <c r="I1094" t="str">
        <f>VLOOKUP($B1094,'AREA DEFINITIONS, 1929-1975'!$A$2:$E$42,4,FALSE)</f>
        <v>Shumagin</v>
      </c>
      <c r="J1094" t="str">
        <f>VLOOKUP($B1094,'AREA DEFINITIONS, 1929-1975'!$A$2:$E$42,5,FALSE)</f>
        <v>3B</v>
      </c>
      <c r="K1094">
        <f>VLOOKUP($B1094,'AREA DEFINITIONS, 1929-1975'!$A$2:$F$42,6,FALSE)</f>
        <v>0</v>
      </c>
      <c r="L1094">
        <f t="shared" si="51"/>
        <v>103.74000000000002</v>
      </c>
    </row>
    <row r="1095" spans="1:12" x14ac:dyDescent="0.3">
      <c r="A1095">
        <f t="shared" si="49"/>
        <v>1955</v>
      </c>
      <c r="B1095">
        <f t="shared" si="50"/>
        <v>34</v>
      </c>
      <c r="C1095">
        <v>53</v>
      </c>
      <c r="G1095" t="str">
        <f>VLOOKUP($B1095,'AREA DEFINITIONS, 1929-1975'!$A$2:$E$42,2,FALSE)</f>
        <v>3B</v>
      </c>
      <c r="H1095" t="str">
        <f>VLOOKUP($B1095,'AREA DEFINITIONS, 1929-1975'!$A$2:$E$42,3,FALSE)</f>
        <v>Shumagin</v>
      </c>
      <c r="I1095" t="str">
        <f>VLOOKUP($B1095,'AREA DEFINITIONS, 1929-1975'!$A$2:$E$42,4,FALSE)</f>
        <v>Shumagin</v>
      </c>
      <c r="J1095" t="str">
        <f>VLOOKUP($B1095,'AREA DEFINITIONS, 1929-1975'!$A$2:$E$42,5,FALSE)</f>
        <v>3B</v>
      </c>
      <c r="K1095">
        <f>VLOOKUP($B1095,'AREA DEFINITIONS, 1929-1975'!$A$2:$F$42,6,FALSE)</f>
        <v>0</v>
      </c>
      <c r="L1095">
        <f t="shared" si="51"/>
        <v>35.245000000000005</v>
      </c>
    </row>
    <row r="1096" spans="1:12" x14ac:dyDescent="0.3">
      <c r="A1096">
        <f t="shared" si="49"/>
        <v>1955</v>
      </c>
      <c r="B1096">
        <f t="shared" si="50"/>
        <v>35</v>
      </c>
      <c r="C1096">
        <v>41</v>
      </c>
      <c r="G1096" t="str">
        <f>VLOOKUP($B1096,'AREA DEFINITIONS, 1929-1975'!$A$2:$E$42,2,FALSE)</f>
        <v>3B</v>
      </c>
      <c r="H1096" t="str">
        <f>VLOOKUP($B1096,'AREA DEFINITIONS, 1929-1975'!$A$2:$E$42,3,FALSE)</f>
        <v>Shumagin</v>
      </c>
      <c r="I1096" t="str">
        <f>VLOOKUP($B1096,'AREA DEFINITIONS, 1929-1975'!$A$2:$E$42,4,FALSE)</f>
        <v>Shumagin</v>
      </c>
      <c r="J1096" t="str">
        <f>VLOOKUP($B1096,'AREA DEFINITIONS, 1929-1975'!$A$2:$E$42,5,FALSE)</f>
        <v>3B</v>
      </c>
      <c r="K1096">
        <f>VLOOKUP($B1096,'AREA DEFINITIONS, 1929-1975'!$A$2:$F$42,6,FALSE)</f>
        <v>0</v>
      </c>
      <c r="L1096">
        <f t="shared" si="51"/>
        <v>27.265000000000001</v>
      </c>
    </row>
    <row r="1097" spans="1:12" x14ac:dyDescent="0.3">
      <c r="A1097">
        <f t="shared" si="49"/>
        <v>1955</v>
      </c>
      <c r="B1097">
        <f t="shared" si="50"/>
        <v>36</v>
      </c>
      <c r="G1097" t="str">
        <f>VLOOKUP($B1097,'AREA DEFINITIONS, 1929-1975'!$A$2:$E$42,2,FALSE)</f>
        <v>3B</v>
      </c>
      <c r="H1097" t="str">
        <f>VLOOKUP($B1097,'AREA DEFINITIONS, 1929-1975'!$A$2:$E$42,3,FALSE)</f>
        <v>Shumagin</v>
      </c>
      <c r="I1097" t="str">
        <f>VLOOKUP($B1097,'AREA DEFINITIONS, 1929-1975'!$A$2:$E$42,4,FALSE)</f>
        <v>Shumagin</v>
      </c>
      <c r="J1097" t="str">
        <f>VLOOKUP($B1097,'AREA DEFINITIONS, 1929-1975'!$A$2:$E$42,5,FALSE)</f>
        <v>3B</v>
      </c>
      <c r="K1097">
        <f>VLOOKUP($B1097,'AREA DEFINITIONS, 1929-1975'!$A$2:$F$42,6,FALSE)</f>
        <v>0</v>
      </c>
      <c r="L1097">
        <f t="shared" si="51"/>
        <v>0</v>
      </c>
    </row>
    <row r="1098" spans="1:12" x14ac:dyDescent="0.3">
      <c r="A1098">
        <f t="shared" si="49"/>
        <v>1955</v>
      </c>
      <c r="B1098">
        <f t="shared" si="50"/>
        <v>37</v>
      </c>
      <c r="G1098" t="str">
        <f>VLOOKUP($B1098,'AREA DEFINITIONS, 1929-1975'!$A$2:$E$42,2,FALSE)</f>
        <v>3B</v>
      </c>
      <c r="H1098" t="str">
        <f>VLOOKUP($B1098,'AREA DEFINITIONS, 1929-1975'!$A$2:$E$42,3,FALSE)</f>
        <v>Shumagin</v>
      </c>
      <c r="I1098" t="str">
        <f>VLOOKUP($B1098,'AREA DEFINITIONS, 1929-1975'!$A$2:$E$42,4,FALSE)</f>
        <v>Shumagin</v>
      </c>
      <c r="J1098" t="str">
        <f>VLOOKUP($B1098,'AREA DEFINITIONS, 1929-1975'!$A$2:$E$42,5,FALSE)</f>
        <v>3B</v>
      </c>
      <c r="K1098">
        <f>VLOOKUP($B1098,'AREA DEFINITIONS, 1929-1975'!$A$2:$F$42,6,FALSE)</f>
        <v>0</v>
      </c>
      <c r="L1098">
        <f t="shared" si="51"/>
        <v>0</v>
      </c>
    </row>
    <row r="1099" spans="1:12" x14ac:dyDescent="0.3">
      <c r="A1099">
        <f t="shared" si="49"/>
        <v>1955</v>
      </c>
      <c r="B1099">
        <f t="shared" si="50"/>
        <v>38</v>
      </c>
      <c r="G1099" t="str">
        <f>VLOOKUP($B1099,'AREA DEFINITIONS, 1929-1975'!$A$2:$E$42,2,FALSE)</f>
        <v>3B</v>
      </c>
      <c r="H1099" t="str">
        <f>VLOOKUP($B1099,'AREA DEFINITIONS, 1929-1975'!$A$2:$E$42,3,FALSE)</f>
        <v>Shumagin</v>
      </c>
      <c r="I1099" t="str">
        <f>VLOOKUP($B1099,'AREA DEFINITIONS, 1929-1975'!$A$2:$E$42,4,FALSE)</f>
        <v>Shumagin</v>
      </c>
      <c r="J1099" t="str">
        <f>VLOOKUP($B1099,'AREA DEFINITIONS, 1929-1975'!$A$2:$E$42,5,FALSE)</f>
        <v>3B</v>
      </c>
      <c r="K1099">
        <f>VLOOKUP($B1099,'AREA DEFINITIONS, 1929-1975'!$A$2:$F$42,6,FALSE)</f>
        <v>0</v>
      </c>
      <c r="L1099">
        <f t="shared" si="51"/>
        <v>0</v>
      </c>
    </row>
    <row r="1100" spans="1:12" x14ac:dyDescent="0.3">
      <c r="A1100">
        <f t="shared" si="49"/>
        <v>1955</v>
      </c>
      <c r="B1100">
        <f t="shared" si="50"/>
        <v>39</v>
      </c>
      <c r="G1100" t="str">
        <f>VLOOKUP($B1100,'AREA DEFINITIONS, 1929-1975'!$A$2:$E$42,2,FALSE)</f>
        <v>3B</v>
      </c>
      <c r="H1100" t="str">
        <f>VLOOKUP($B1100,'AREA DEFINITIONS, 1929-1975'!$A$2:$E$42,3,FALSE)</f>
        <v>Aleutian</v>
      </c>
      <c r="I1100" t="str">
        <f>VLOOKUP($B1100,'AREA DEFINITIONS, 1929-1975'!$A$2:$E$42,4,FALSE)</f>
        <v>Aleutian</v>
      </c>
      <c r="J1100" t="str">
        <f>VLOOKUP($B1100,'AREA DEFINITIONS, 1929-1975'!$A$2:$E$42,5,FALSE)</f>
        <v>3B</v>
      </c>
      <c r="K1100">
        <f>VLOOKUP($B1100,'AREA DEFINITIONS, 1929-1975'!$A$2:$F$42,6,FALSE)</f>
        <v>0</v>
      </c>
      <c r="L1100">
        <f t="shared" si="51"/>
        <v>0</v>
      </c>
    </row>
    <row r="1101" spans="1:12" x14ac:dyDescent="0.3">
      <c r="A1101">
        <f t="shared" si="49"/>
        <v>1955</v>
      </c>
      <c r="B1101">
        <f t="shared" si="50"/>
        <v>40</v>
      </c>
      <c r="G1101" t="str">
        <f>VLOOKUP($B1101,'AREA DEFINITIONS, 1929-1975'!$A$2:$E$42,2,FALSE)</f>
        <v>3B</v>
      </c>
      <c r="H1101" t="str">
        <f>VLOOKUP($B1101,'AREA DEFINITIONS, 1929-1975'!$A$2:$E$42,3,FALSE)</f>
        <v>Aleutian</v>
      </c>
      <c r="I1101" t="str">
        <f>VLOOKUP($B1101,'AREA DEFINITIONS, 1929-1975'!$A$2:$E$42,4,FALSE)</f>
        <v>Aleutian</v>
      </c>
      <c r="J1101" t="str">
        <f>VLOOKUP($B1101,'AREA DEFINITIONS, 1929-1975'!$A$2:$E$42,5,FALSE)</f>
        <v>3B</v>
      </c>
      <c r="K1101">
        <f>VLOOKUP($B1101,'AREA DEFINITIONS, 1929-1975'!$A$2:$F$42,6,FALSE)</f>
        <v>0</v>
      </c>
      <c r="L1101">
        <f t="shared" si="51"/>
        <v>0</v>
      </c>
    </row>
    <row r="1102" spans="1:12" x14ac:dyDescent="0.3">
      <c r="A1102">
        <f t="shared" si="49"/>
        <v>1955</v>
      </c>
      <c r="B1102">
        <f t="shared" si="50"/>
        <v>41</v>
      </c>
      <c r="G1102" t="str">
        <f>VLOOKUP($B1102,'AREA DEFINITIONS, 1929-1975'!$A$2:$E$42,2,FALSE)</f>
        <v>3B</v>
      </c>
      <c r="H1102" t="str">
        <f>VLOOKUP($B1102,'AREA DEFINITIONS, 1929-1975'!$A$2:$E$42,3,FALSE)</f>
        <v>Aleutian</v>
      </c>
      <c r="I1102" t="str">
        <f>VLOOKUP($B1102,'AREA DEFINITIONS, 1929-1975'!$A$2:$E$42,4,FALSE)</f>
        <v>Aleutian</v>
      </c>
      <c r="J1102" t="str">
        <f>VLOOKUP($B1102,'AREA DEFINITIONS, 1929-1975'!$A$2:$E$42,5,FALSE)</f>
        <v>3B</v>
      </c>
      <c r="K1102">
        <f>VLOOKUP($B1102,'AREA DEFINITIONS, 1929-1975'!$A$2:$F$42,6,FALSE)</f>
        <v>0</v>
      </c>
      <c r="L1102">
        <f t="shared" si="51"/>
        <v>0</v>
      </c>
    </row>
    <row r="1103" spans="1:12" x14ac:dyDescent="0.3">
      <c r="A1103">
        <f t="shared" si="49"/>
        <v>1955</v>
      </c>
      <c r="B1103" t="str">
        <f t="shared" si="50"/>
        <v>42+</v>
      </c>
      <c r="G1103" t="str">
        <f>VLOOKUP($B1103,'AREA DEFINITIONS, 1929-1975'!$A$2:$E$42,2,FALSE)</f>
        <v>3C</v>
      </c>
      <c r="H1103" t="str">
        <f>VLOOKUP($B1103,'AREA DEFINITIONS, 1929-1975'!$A$2:$E$42,3,FALSE)</f>
        <v>Aleutian</v>
      </c>
      <c r="I1103" t="str">
        <f>VLOOKUP($B1103,'AREA DEFINITIONS, 1929-1975'!$A$2:$E$42,4,FALSE)</f>
        <v>Aleutian</v>
      </c>
      <c r="J1103" t="str">
        <f>VLOOKUP($B1103,'AREA DEFINITIONS, 1929-1975'!$A$2:$E$42,5,FALSE)</f>
        <v>3C</v>
      </c>
      <c r="K1103">
        <f>VLOOKUP($B1103,'AREA DEFINITIONS, 1929-1975'!$A$2:$F$42,6,FALSE)</f>
        <v>0</v>
      </c>
      <c r="L1103">
        <f t="shared" si="51"/>
        <v>0</v>
      </c>
    </row>
    <row r="1104" spans="1:12" x14ac:dyDescent="0.3">
      <c r="A1104">
        <f t="shared" si="49"/>
        <v>1955</v>
      </c>
      <c r="B1104" t="str">
        <f t="shared" si="50"/>
        <v>4A</v>
      </c>
      <c r="G1104">
        <f>VLOOKUP($B1104,'AREA DEFINITIONS, 1929-1975'!$A$2:$E$42,2,FALSE)</f>
        <v>4</v>
      </c>
      <c r="H1104" t="str">
        <f>VLOOKUP($B1104,'AREA DEFINITIONS, 1929-1975'!$A$2:$E$42,3,FALSE)</f>
        <v>Bering Sea</v>
      </c>
      <c r="I1104" t="str">
        <f>VLOOKUP($B1104,'AREA DEFINITIONS, 1929-1975'!$A$2:$E$42,4,FALSE)</f>
        <v>Bering Sea</v>
      </c>
      <c r="J1104">
        <f>VLOOKUP($B1104,'AREA DEFINITIONS, 1929-1975'!$A$2:$E$42,5,FALSE)</f>
        <v>4</v>
      </c>
      <c r="K1104">
        <f>VLOOKUP($B1104,'AREA DEFINITIONS, 1929-1975'!$A$2:$F$42,6,FALSE)</f>
        <v>0</v>
      </c>
      <c r="L1104">
        <f t="shared" si="51"/>
        <v>0</v>
      </c>
    </row>
    <row r="1105" spans="1:12" x14ac:dyDescent="0.3">
      <c r="A1105">
        <f t="shared" si="49"/>
        <v>1955</v>
      </c>
      <c r="B1105" t="str">
        <f t="shared" si="50"/>
        <v>4B</v>
      </c>
      <c r="C1105">
        <v>45</v>
      </c>
      <c r="G1105">
        <f>VLOOKUP($B1105,'AREA DEFINITIONS, 1929-1975'!$A$2:$E$42,2,FALSE)</f>
        <v>4</v>
      </c>
      <c r="H1105" t="str">
        <f>VLOOKUP($B1105,'AREA DEFINITIONS, 1929-1975'!$A$2:$E$42,3,FALSE)</f>
        <v>Bering Sea</v>
      </c>
      <c r="I1105" t="str">
        <f>VLOOKUP($B1105,'AREA DEFINITIONS, 1929-1975'!$A$2:$E$42,4,FALSE)</f>
        <v>Bering Sea</v>
      </c>
      <c r="J1105">
        <f>VLOOKUP($B1105,'AREA DEFINITIONS, 1929-1975'!$A$2:$E$42,5,FALSE)</f>
        <v>4</v>
      </c>
      <c r="K1105">
        <f>VLOOKUP($B1105,'AREA DEFINITIONS, 1929-1975'!$A$2:$F$42,6,FALSE)</f>
        <v>0</v>
      </c>
      <c r="L1105">
        <f t="shared" si="51"/>
        <v>29.925000000000001</v>
      </c>
    </row>
    <row r="1106" spans="1:12" x14ac:dyDescent="0.3">
      <c r="A1106">
        <f t="shared" si="49"/>
        <v>1955</v>
      </c>
      <c r="B1106" t="str">
        <f t="shared" si="50"/>
        <v>4C</v>
      </c>
      <c r="G1106">
        <f>VLOOKUP($B1106,'AREA DEFINITIONS, 1929-1975'!$A$2:$E$42,2,FALSE)</f>
        <v>4</v>
      </c>
      <c r="H1106" t="str">
        <f>VLOOKUP($B1106,'AREA DEFINITIONS, 1929-1975'!$A$2:$E$42,3,FALSE)</f>
        <v>Bering Sea</v>
      </c>
      <c r="I1106" t="str">
        <f>VLOOKUP($B1106,'AREA DEFINITIONS, 1929-1975'!$A$2:$E$42,4,FALSE)</f>
        <v>Bering Sea</v>
      </c>
      <c r="J1106">
        <f>VLOOKUP($B1106,'AREA DEFINITIONS, 1929-1975'!$A$2:$E$42,5,FALSE)</f>
        <v>4</v>
      </c>
      <c r="K1106">
        <f>VLOOKUP($B1106,'AREA DEFINITIONS, 1929-1975'!$A$2:$F$42,6,FALSE)</f>
        <v>0</v>
      </c>
      <c r="L1106">
        <f t="shared" si="51"/>
        <v>0</v>
      </c>
    </row>
    <row r="1107" spans="1:12" x14ac:dyDescent="0.3">
      <c r="A1107">
        <f t="shared" si="49"/>
        <v>1955</v>
      </c>
      <c r="B1107" t="str">
        <f t="shared" si="50"/>
        <v>4DE</v>
      </c>
      <c r="G1107">
        <f>VLOOKUP($B1107,'AREA DEFINITIONS, 1929-1975'!$A$2:$E$42,2,FALSE)</f>
        <v>4</v>
      </c>
      <c r="H1107" t="str">
        <f>VLOOKUP($B1107,'AREA DEFINITIONS, 1929-1975'!$A$2:$E$42,3,FALSE)</f>
        <v>Bering Sea</v>
      </c>
      <c r="I1107" t="str">
        <f>VLOOKUP($B1107,'AREA DEFINITIONS, 1929-1975'!$A$2:$E$42,4,FALSE)</f>
        <v>Bering Sea</v>
      </c>
      <c r="J1107">
        <f>VLOOKUP($B1107,'AREA DEFINITIONS, 1929-1975'!$A$2:$E$42,5,FALSE)</f>
        <v>4</v>
      </c>
      <c r="K1107">
        <f>VLOOKUP($B1107,'AREA DEFINITIONS, 1929-1975'!$A$2:$F$42,6,FALSE)</f>
        <v>0</v>
      </c>
      <c r="L1107">
        <f t="shared" si="51"/>
        <v>0</v>
      </c>
    </row>
    <row r="1108" spans="1:12" x14ac:dyDescent="0.3">
      <c r="A1108">
        <f t="shared" si="49"/>
        <v>1955</v>
      </c>
      <c r="B1108" t="str">
        <f t="shared" si="50"/>
        <v>4DW</v>
      </c>
      <c r="G1108">
        <f>VLOOKUP($B1108,'AREA DEFINITIONS, 1929-1975'!$A$2:$E$42,2,FALSE)</f>
        <v>4</v>
      </c>
      <c r="H1108" t="str">
        <f>VLOOKUP($B1108,'AREA DEFINITIONS, 1929-1975'!$A$2:$E$42,3,FALSE)</f>
        <v>Bering Sea</v>
      </c>
      <c r="I1108" t="str">
        <f>VLOOKUP($B1108,'AREA DEFINITIONS, 1929-1975'!$A$2:$E$42,4,FALSE)</f>
        <v>Bering Sea</v>
      </c>
      <c r="J1108">
        <f>VLOOKUP($B1108,'AREA DEFINITIONS, 1929-1975'!$A$2:$E$42,5,FALSE)</f>
        <v>4</v>
      </c>
      <c r="K1108">
        <f>VLOOKUP($B1108,'AREA DEFINITIONS, 1929-1975'!$A$2:$F$42,6,FALSE)</f>
        <v>0</v>
      </c>
      <c r="L1108">
        <f t="shared" si="51"/>
        <v>0</v>
      </c>
    </row>
    <row r="1109" spans="1:12" x14ac:dyDescent="0.3">
      <c r="A1109">
        <f t="shared" si="49"/>
        <v>1955</v>
      </c>
      <c r="B1109" t="str">
        <f t="shared" si="50"/>
        <v>4E</v>
      </c>
      <c r="G1109">
        <f>VLOOKUP($B1109,'AREA DEFINITIONS, 1929-1975'!$A$2:$E$42,2,FALSE)</f>
        <v>4</v>
      </c>
      <c r="H1109" t="str">
        <f>VLOOKUP($B1109,'AREA DEFINITIONS, 1929-1975'!$A$2:$E$42,3,FALSE)</f>
        <v>Bering Sea</v>
      </c>
      <c r="I1109" t="str">
        <f>VLOOKUP($B1109,'AREA DEFINITIONS, 1929-1975'!$A$2:$E$42,4,FALSE)</f>
        <v>Bering Sea</v>
      </c>
      <c r="J1109">
        <f>VLOOKUP($B1109,'AREA DEFINITIONS, 1929-1975'!$A$2:$E$42,5,FALSE)</f>
        <v>4</v>
      </c>
      <c r="K1109">
        <f>VLOOKUP($B1109,'AREA DEFINITIONS, 1929-1975'!$A$2:$F$42,6,FALSE)</f>
        <v>0</v>
      </c>
      <c r="L1109">
        <f t="shared" si="51"/>
        <v>0</v>
      </c>
    </row>
    <row r="1110" spans="1:12" x14ac:dyDescent="0.3">
      <c r="A1110">
        <f t="shared" si="49"/>
        <v>1956</v>
      </c>
      <c r="B1110" t="str">
        <f t="shared" si="50"/>
        <v>14-O</v>
      </c>
      <c r="C1110">
        <v>250</v>
      </c>
      <c r="G1110">
        <f>VLOOKUP($B1110,'AREA DEFINITIONS, 1929-1975'!$A$2:$E$42,2,FALSE)</f>
        <v>2</v>
      </c>
      <c r="H1110" t="str">
        <f>VLOOKUP($B1110,'AREA DEFINITIONS, 1929-1975'!$A$2:$E$42,3,FALSE)</f>
        <v>SE Alaska</v>
      </c>
      <c r="I1110" t="str">
        <f>VLOOKUP($B1110,'AREA DEFINITIONS, 1929-1975'!$A$2:$E$42,4,FALSE)</f>
        <v>SE-O</v>
      </c>
      <c r="J1110" t="str">
        <f>VLOOKUP($B1110,'AREA DEFINITIONS, 1929-1975'!$A$2:$E$42,5,FALSE)</f>
        <v>2C</v>
      </c>
      <c r="K1110">
        <f>VLOOKUP($B1110,'AREA DEFINITIONS, 1929-1975'!$A$2:$F$42,6,FALSE)</f>
        <v>0</v>
      </c>
      <c r="L1110">
        <f t="shared" si="51"/>
        <v>166.25</v>
      </c>
    </row>
    <row r="1111" spans="1:12" x14ac:dyDescent="0.3">
      <c r="A1111">
        <f t="shared" si="49"/>
        <v>1956</v>
      </c>
      <c r="B1111" t="str">
        <f t="shared" si="50"/>
        <v>14-I</v>
      </c>
      <c r="C1111">
        <v>1388</v>
      </c>
      <c r="G1111">
        <f>VLOOKUP($B1111,'AREA DEFINITIONS, 1929-1975'!$A$2:$E$42,2,FALSE)</f>
        <v>2</v>
      </c>
      <c r="H1111" t="str">
        <f>VLOOKUP($B1111,'AREA DEFINITIONS, 1929-1975'!$A$2:$E$42,3,FALSE)</f>
        <v>SE Alaska</v>
      </c>
      <c r="I1111" t="str">
        <f>VLOOKUP($B1111,'AREA DEFINITIONS, 1929-1975'!$A$2:$E$42,4,FALSE)</f>
        <v>SE-I</v>
      </c>
      <c r="J1111" t="str">
        <f>VLOOKUP($B1111,'AREA DEFINITIONS, 1929-1975'!$A$2:$E$42,5,FALSE)</f>
        <v>2C</v>
      </c>
      <c r="K1111">
        <f>VLOOKUP($B1111,'AREA DEFINITIONS, 1929-1975'!$A$2:$F$42,6,FALSE)</f>
        <v>0</v>
      </c>
      <c r="L1111">
        <f t="shared" si="51"/>
        <v>923.0200000000001</v>
      </c>
    </row>
    <row r="1112" spans="1:12" x14ac:dyDescent="0.3">
      <c r="A1112">
        <f t="shared" si="49"/>
        <v>1956</v>
      </c>
      <c r="B1112" t="str">
        <f t="shared" si="50"/>
        <v>15-O</v>
      </c>
      <c r="C1112">
        <v>1912</v>
      </c>
      <c r="G1112">
        <f>VLOOKUP($B1112,'AREA DEFINITIONS, 1929-1975'!$A$2:$E$42,2,FALSE)</f>
        <v>2</v>
      </c>
      <c r="H1112" t="str">
        <f>VLOOKUP($B1112,'AREA DEFINITIONS, 1929-1975'!$A$2:$E$42,3,FALSE)</f>
        <v>SE Alaska</v>
      </c>
      <c r="I1112" t="str">
        <f>VLOOKUP($B1112,'AREA DEFINITIONS, 1929-1975'!$A$2:$E$42,4,FALSE)</f>
        <v>SE-O</v>
      </c>
      <c r="J1112" t="str">
        <f>VLOOKUP($B1112,'AREA DEFINITIONS, 1929-1975'!$A$2:$E$42,5,FALSE)</f>
        <v>2C</v>
      </c>
      <c r="K1112">
        <f>VLOOKUP($B1112,'AREA DEFINITIONS, 1929-1975'!$A$2:$F$42,6,FALSE)</f>
        <v>0</v>
      </c>
      <c r="L1112">
        <f t="shared" si="51"/>
        <v>1271.48</v>
      </c>
    </row>
    <row r="1113" spans="1:12" x14ac:dyDescent="0.3">
      <c r="A1113">
        <f t="shared" si="49"/>
        <v>1956</v>
      </c>
      <c r="B1113" t="str">
        <f t="shared" si="50"/>
        <v>15-I</v>
      </c>
      <c r="C1113">
        <v>768</v>
      </c>
      <c r="G1113">
        <f>VLOOKUP($B1113,'AREA DEFINITIONS, 1929-1975'!$A$2:$E$42,2,FALSE)</f>
        <v>2</v>
      </c>
      <c r="H1113" t="str">
        <f>VLOOKUP($B1113,'AREA DEFINITIONS, 1929-1975'!$A$2:$E$42,3,FALSE)</f>
        <v>SE Alaska</v>
      </c>
      <c r="I1113" t="str">
        <f>VLOOKUP($B1113,'AREA DEFINITIONS, 1929-1975'!$A$2:$E$42,4,FALSE)</f>
        <v>SE-I</v>
      </c>
      <c r="J1113" t="str">
        <f>VLOOKUP($B1113,'AREA DEFINITIONS, 1929-1975'!$A$2:$E$42,5,FALSE)</f>
        <v>2C</v>
      </c>
      <c r="K1113">
        <f>VLOOKUP($B1113,'AREA DEFINITIONS, 1929-1975'!$A$2:$F$42,6,FALSE)</f>
        <v>0</v>
      </c>
      <c r="L1113">
        <f t="shared" si="51"/>
        <v>510.72</v>
      </c>
    </row>
    <row r="1114" spans="1:12" x14ac:dyDescent="0.3">
      <c r="A1114">
        <f t="shared" si="49"/>
        <v>1956</v>
      </c>
      <c r="B1114" t="str">
        <f t="shared" si="50"/>
        <v>16-O</v>
      </c>
      <c r="C1114">
        <v>1300</v>
      </c>
      <c r="G1114">
        <f>VLOOKUP($B1114,'AREA DEFINITIONS, 1929-1975'!$A$2:$E$42,2,FALSE)</f>
        <v>2</v>
      </c>
      <c r="H1114" t="str">
        <f>VLOOKUP($B1114,'AREA DEFINITIONS, 1929-1975'!$A$2:$E$42,3,FALSE)</f>
        <v>SE Alaska</v>
      </c>
      <c r="I1114" t="str">
        <f>VLOOKUP($B1114,'AREA DEFINITIONS, 1929-1975'!$A$2:$E$42,4,FALSE)</f>
        <v>SE-O</v>
      </c>
      <c r="J1114" t="str">
        <f>VLOOKUP($B1114,'AREA DEFINITIONS, 1929-1975'!$A$2:$E$42,5,FALSE)</f>
        <v>2C</v>
      </c>
      <c r="K1114">
        <f>VLOOKUP($B1114,'AREA DEFINITIONS, 1929-1975'!$A$2:$F$42,6,FALSE)</f>
        <v>0</v>
      </c>
      <c r="L1114">
        <f t="shared" si="51"/>
        <v>864.5</v>
      </c>
    </row>
    <row r="1115" spans="1:12" x14ac:dyDescent="0.3">
      <c r="A1115">
        <f t="shared" si="49"/>
        <v>1956</v>
      </c>
      <c r="B1115" t="str">
        <f t="shared" si="50"/>
        <v>16-I</v>
      </c>
      <c r="C1115">
        <v>3748</v>
      </c>
      <c r="G1115">
        <f>VLOOKUP($B1115,'AREA DEFINITIONS, 1929-1975'!$A$2:$E$42,2,FALSE)</f>
        <v>2</v>
      </c>
      <c r="H1115" t="str">
        <f>VLOOKUP($B1115,'AREA DEFINITIONS, 1929-1975'!$A$2:$E$42,3,FALSE)</f>
        <v>SE Alaska</v>
      </c>
      <c r="I1115" t="str">
        <f>VLOOKUP($B1115,'AREA DEFINITIONS, 1929-1975'!$A$2:$E$42,4,FALSE)</f>
        <v>SE-I</v>
      </c>
      <c r="J1115" t="str">
        <f>VLOOKUP($B1115,'AREA DEFINITIONS, 1929-1975'!$A$2:$E$42,5,FALSE)</f>
        <v>2C</v>
      </c>
      <c r="K1115">
        <f>VLOOKUP($B1115,'AREA DEFINITIONS, 1929-1975'!$A$2:$F$42,6,FALSE)</f>
        <v>0</v>
      </c>
      <c r="L1115">
        <f t="shared" si="51"/>
        <v>2492.42</v>
      </c>
    </row>
    <row r="1116" spans="1:12" x14ac:dyDescent="0.3">
      <c r="A1116">
        <f t="shared" si="49"/>
        <v>1956</v>
      </c>
      <c r="B1116" t="str">
        <f t="shared" si="50"/>
        <v>17-O</v>
      </c>
      <c r="C1116">
        <v>416</v>
      </c>
      <c r="G1116">
        <f>VLOOKUP($B1116,'AREA DEFINITIONS, 1929-1975'!$A$2:$E$42,2,FALSE)</f>
        <v>2</v>
      </c>
      <c r="H1116" t="str">
        <f>VLOOKUP($B1116,'AREA DEFINITIONS, 1929-1975'!$A$2:$E$42,3,FALSE)</f>
        <v>SE Alaska</v>
      </c>
      <c r="I1116" t="str">
        <f>VLOOKUP($B1116,'AREA DEFINITIONS, 1929-1975'!$A$2:$E$42,4,FALSE)</f>
        <v>SE-O</v>
      </c>
      <c r="J1116" t="str">
        <f>VLOOKUP($B1116,'AREA DEFINITIONS, 1929-1975'!$A$2:$E$42,5,FALSE)</f>
        <v>2C</v>
      </c>
      <c r="K1116">
        <f>VLOOKUP($B1116,'AREA DEFINITIONS, 1929-1975'!$A$2:$F$42,6,FALSE)</f>
        <v>0</v>
      </c>
      <c r="L1116">
        <f t="shared" si="51"/>
        <v>276.64</v>
      </c>
    </row>
    <row r="1117" spans="1:12" x14ac:dyDescent="0.3">
      <c r="A1117">
        <f t="shared" si="49"/>
        <v>1956</v>
      </c>
      <c r="B1117" t="str">
        <f t="shared" si="50"/>
        <v>17-I</v>
      </c>
      <c r="C1117">
        <v>2562</v>
      </c>
      <c r="G1117">
        <f>VLOOKUP($B1117,'AREA DEFINITIONS, 1929-1975'!$A$2:$E$42,2,FALSE)</f>
        <v>2</v>
      </c>
      <c r="H1117" t="str">
        <f>VLOOKUP($B1117,'AREA DEFINITIONS, 1929-1975'!$A$2:$E$42,3,FALSE)</f>
        <v>SE Alaska</v>
      </c>
      <c r="I1117" t="str">
        <f>VLOOKUP($B1117,'AREA DEFINITIONS, 1929-1975'!$A$2:$E$42,4,FALSE)</f>
        <v>SE-I</v>
      </c>
      <c r="J1117" t="str">
        <f>VLOOKUP($B1117,'AREA DEFINITIONS, 1929-1975'!$A$2:$E$42,5,FALSE)</f>
        <v>2C</v>
      </c>
      <c r="K1117">
        <f>VLOOKUP($B1117,'AREA DEFINITIONS, 1929-1975'!$A$2:$F$42,6,FALSE)</f>
        <v>0</v>
      </c>
      <c r="L1117">
        <f t="shared" si="51"/>
        <v>1703.73</v>
      </c>
    </row>
    <row r="1118" spans="1:12" x14ac:dyDescent="0.3">
      <c r="A1118">
        <f t="shared" si="49"/>
        <v>1956</v>
      </c>
      <c r="B1118" t="str">
        <f t="shared" si="50"/>
        <v>18-O</v>
      </c>
      <c r="C1118">
        <v>188</v>
      </c>
      <c r="G1118">
        <f>VLOOKUP($B1118,'AREA DEFINITIONS, 1929-1975'!$A$2:$E$42,2,FALSE)</f>
        <v>2</v>
      </c>
      <c r="H1118" t="str">
        <f>VLOOKUP($B1118,'AREA DEFINITIONS, 1929-1975'!$A$2:$E$42,3,FALSE)</f>
        <v>SE Alaska</v>
      </c>
      <c r="I1118" t="str">
        <f>VLOOKUP($B1118,'AREA DEFINITIONS, 1929-1975'!$A$2:$E$42,4,FALSE)</f>
        <v>SE-O</v>
      </c>
      <c r="J1118" t="str">
        <f>VLOOKUP($B1118,'AREA DEFINITIONS, 1929-1975'!$A$2:$E$42,5,FALSE)</f>
        <v>2C</v>
      </c>
      <c r="K1118">
        <f>VLOOKUP($B1118,'AREA DEFINITIONS, 1929-1975'!$A$2:$F$42,6,FALSE)</f>
        <v>0</v>
      </c>
      <c r="L1118">
        <f t="shared" si="51"/>
        <v>125.02000000000001</v>
      </c>
    </row>
    <row r="1119" spans="1:12" x14ac:dyDescent="0.3">
      <c r="A1119">
        <f t="shared" si="49"/>
        <v>1956</v>
      </c>
      <c r="B1119" t="str">
        <f t="shared" si="50"/>
        <v>18-I</v>
      </c>
      <c r="C1119">
        <v>1978</v>
      </c>
      <c r="G1119">
        <f>VLOOKUP($B1119,'AREA DEFINITIONS, 1929-1975'!$A$2:$E$42,2,FALSE)</f>
        <v>2</v>
      </c>
      <c r="H1119" t="str">
        <f>VLOOKUP($B1119,'AREA DEFINITIONS, 1929-1975'!$A$2:$E$42,3,FALSE)</f>
        <v>SE Alaska</v>
      </c>
      <c r="I1119" t="str">
        <f>VLOOKUP($B1119,'AREA DEFINITIONS, 1929-1975'!$A$2:$E$42,4,FALSE)</f>
        <v>SE-I</v>
      </c>
      <c r="J1119" t="str">
        <f>VLOOKUP($B1119,'AREA DEFINITIONS, 1929-1975'!$A$2:$E$42,5,FALSE)</f>
        <v>2C</v>
      </c>
      <c r="K1119">
        <f>VLOOKUP($B1119,'AREA DEFINITIONS, 1929-1975'!$A$2:$F$42,6,FALSE)</f>
        <v>0</v>
      </c>
      <c r="L1119">
        <f t="shared" si="51"/>
        <v>1315.3700000000003</v>
      </c>
    </row>
    <row r="1120" spans="1:12" x14ac:dyDescent="0.3">
      <c r="A1120">
        <f t="shared" si="49"/>
        <v>1956</v>
      </c>
      <c r="B1120" t="str">
        <f t="shared" si="50"/>
        <v>18W</v>
      </c>
      <c r="C1120">
        <v>632</v>
      </c>
      <c r="G1120" t="str">
        <f>VLOOKUP($B1120,'AREA DEFINITIONS, 1929-1975'!$A$2:$E$42,2,FALSE)</f>
        <v>3A</v>
      </c>
      <c r="H1120" t="str">
        <f>VLOOKUP($B1120,'AREA DEFINITIONS, 1929-1975'!$A$2:$E$42,3,FALSE)</f>
        <v>Yakutat</v>
      </c>
      <c r="I1120" t="str">
        <f>VLOOKUP($B1120,'AREA DEFINITIONS, 1929-1975'!$A$2:$E$42,4,FALSE)</f>
        <v>Yakutat</v>
      </c>
      <c r="J1120" t="str">
        <f>VLOOKUP($B1120,'AREA DEFINITIONS, 1929-1975'!$A$2:$E$42,5,FALSE)</f>
        <v>3A</v>
      </c>
      <c r="K1120">
        <f>VLOOKUP($B1120,'AREA DEFINITIONS, 1929-1975'!$A$2:$F$42,6,FALSE)</f>
        <v>0</v>
      </c>
      <c r="L1120">
        <f t="shared" si="51"/>
        <v>420.28000000000009</v>
      </c>
    </row>
    <row r="1121" spans="1:12" x14ac:dyDescent="0.3">
      <c r="A1121">
        <f t="shared" si="49"/>
        <v>1956</v>
      </c>
      <c r="B1121">
        <f t="shared" si="50"/>
        <v>19</v>
      </c>
      <c r="C1121">
        <v>838</v>
      </c>
      <c r="G1121" t="str">
        <f>VLOOKUP($B1121,'AREA DEFINITIONS, 1929-1975'!$A$2:$E$42,2,FALSE)</f>
        <v>3A</v>
      </c>
      <c r="H1121" t="str">
        <f>VLOOKUP($B1121,'AREA DEFINITIONS, 1929-1975'!$A$2:$E$42,3,FALSE)</f>
        <v>Yakutat</v>
      </c>
      <c r="I1121" t="str">
        <f>VLOOKUP($B1121,'AREA DEFINITIONS, 1929-1975'!$A$2:$E$42,4,FALSE)</f>
        <v>Yakutat</v>
      </c>
      <c r="J1121" t="str">
        <f>VLOOKUP($B1121,'AREA DEFINITIONS, 1929-1975'!$A$2:$E$42,5,FALSE)</f>
        <v>3A</v>
      </c>
      <c r="K1121">
        <f>VLOOKUP($B1121,'AREA DEFINITIONS, 1929-1975'!$A$2:$F$42,6,FALSE)</f>
        <v>0</v>
      </c>
      <c r="L1121">
        <f t="shared" si="51"/>
        <v>557.27</v>
      </c>
    </row>
    <row r="1122" spans="1:12" x14ac:dyDescent="0.3">
      <c r="A1122">
        <f t="shared" si="49"/>
        <v>1956</v>
      </c>
      <c r="B1122">
        <f t="shared" si="50"/>
        <v>20</v>
      </c>
      <c r="C1122">
        <v>1419</v>
      </c>
      <c r="G1122" t="str">
        <f>VLOOKUP($B1122,'AREA DEFINITIONS, 1929-1975'!$A$2:$E$42,2,FALSE)</f>
        <v>3A</v>
      </c>
      <c r="H1122" t="str">
        <f>VLOOKUP($B1122,'AREA DEFINITIONS, 1929-1975'!$A$2:$E$42,3,FALSE)</f>
        <v>Yakutat</v>
      </c>
      <c r="I1122" t="str">
        <f>VLOOKUP($B1122,'AREA DEFINITIONS, 1929-1975'!$A$2:$E$42,4,FALSE)</f>
        <v>Yakutat</v>
      </c>
      <c r="J1122" t="str">
        <f>VLOOKUP($B1122,'AREA DEFINITIONS, 1929-1975'!$A$2:$E$42,5,FALSE)</f>
        <v>3A</v>
      </c>
      <c r="K1122">
        <f>VLOOKUP($B1122,'AREA DEFINITIONS, 1929-1975'!$A$2:$F$42,6,FALSE)</f>
        <v>0</v>
      </c>
      <c r="L1122">
        <f t="shared" si="51"/>
        <v>943.6350000000001</v>
      </c>
    </row>
    <row r="1123" spans="1:12" x14ac:dyDescent="0.3">
      <c r="A1123">
        <f t="shared" si="49"/>
        <v>1956</v>
      </c>
      <c r="B1123">
        <f t="shared" si="50"/>
        <v>21</v>
      </c>
      <c r="C1123">
        <v>764</v>
      </c>
      <c r="G1123" t="str">
        <f>VLOOKUP($B1123,'AREA DEFINITIONS, 1929-1975'!$A$2:$E$42,2,FALSE)</f>
        <v>3A</v>
      </c>
      <c r="H1123" t="str">
        <f>VLOOKUP($B1123,'AREA DEFINITIONS, 1929-1975'!$A$2:$E$42,3,FALSE)</f>
        <v>Yakutat</v>
      </c>
      <c r="I1123" t="str">
        <f>VLOOKUP($B1123,'AREA DEFINITIONS, 1929-1975'!$A$2:$E$42,4,FALSE)</f>
        <v>Yakutat</v>
      </c>
      <c r="J1123" t="str">
        <f>VLOOKUP($B1123,'AREA DEFINITIONS, 1929-1975'!$A$2:$E$42,5,FALSE)</f>
        <v>3A</v>
      </c>
      <c r="K1123">
        <f>VLOOKUP($B1123,'AREA DEFINITIONS, 1929-1975'!$A$2:$F$42,6,FALSE)</f>
        <v>0</v>
      </c>
      <c r="L1123">
        <f t="shared" si="51"/>
        <v>508.06</v>
      </c>
    </row>
    <row r="1124" spans="1:12" x14ac:dyDescent="0.3">
      <c r="A1124">
        <f t="shared" si="49"/>
        <v>1956</v>
      </c>
      <c r="B1124">
        <f t="shared" si="50"/>
        <v>22</v>
      </c>
      <c r="C1124">
        <v>996</v>
      </c>
      <c r="G1124" t="str">
        <f>VLOOKUP($B1124,'AREA DEFINITIONS, 1929-1975'!$A$2:$E$42,2,FALSE)</f>
        <v>3A</v>
      </c>
      <c r="H1124" t="str">
        <f>VLOOKUP($B1124,'AREA DEFINITIONS, 1929-1975'!$A$2:$E$42,3,FALSE)</f>
        <v>Yakutat</v>
      </c>
      <c r="I1124" t="str">
        <f>VLOOKUP($B1124,'AREA DEFINITIONS, 1929-1975'!$A$2:$E$42,4,FALSE)</f>
        <v>Yakutat</v>
      </c>
      <c r="J1124" t="str">
        <f>VLOOKUP($B1124,'AREA DEFINITIONS, 1929-1975'!$A$2:$E$42,5,FALSE)</f>
        <v>3A</v>
      </c>
      <c r="K1124">
        <f>VLOOKUP($B1124,'AREA DEFINITIONS, 1929-1975'!$A$2:$F$42,6,FALSE)</f>
        <v>0</v>
      </c>
      <c r="L1124">
        <f t="shared" si="51"/>
        <v>662.34</v>
      </c>
    </row>
    <row r="1125" spans="1:12" x14ac:dyDescent="0.3">
      <c r="A1125">
        <f t="shared" si="49"/>
        <v>1956</v>
      </c>
      <c r="B1125">
        <f t="shared" si="50"/>
        <v>23</v>
      </c>
      <c r="C1125">
        <v>1275</v>
      </c>
      <c r="G1125" t="str">
        <f>VLOOKUP($B1125,'AREA DEFINITIONS, 1929-1975'!$A$2:$E$42,2,FALSE)</f>
        <v>3A</v>
      </c>
      <c r="H1125" t="str">
        <f>VLOOKUP($B1125,'AREA DEFINITIONS, 1929-1975'!$A$2:$E$42,3,FALSE)</f>
        <v>Yakutat</v>
      </c>
      <c r="I1125" t="str">
        <f>VLOOKUP($B1125,'AREA DEFINITIONS, 1929-1975'!$A$2:$E$42,4,FALSE)</f>
        <v>Yakutat</v>
      </c>
      <c r="J1125" t="str">
        <f>VLOOKUP($B1125,'AREA DEFINITIONS, 1929-1975'!$A$2:$E$42,5,FALSE)</f>
        <v>3A</v>
      </c>
      <c r="K1125" t="str">
        <f>VLOOKUP($B1125,'AREA DEFINITIONS, 1929-1975'!$A$2:$F$42,6,FALSE)</f>
        <v>POW</v>
      </c>
      <c r="L1125">
        <f t="shared" si="51"/>
        <v>847.875</v>
      </c>
    </row>
    <row r="1126" spans="1:12" x14ac:dyDescent="0.3">
      <c r="A1126">
        <f t="shared" si="49"/>
        <v>1956</v>
      </c>
      <c r="B1126">
        <f t="shared" si="50"/>
        <v>24</v>
      </c>
      <c r="C1126">
        <v>2330</v>
      </c>
      <c r="G1126" t="str">
        <f>VLOOKUP($B1126,'AREA DEFINITIONS, 1929-1975'!$A$2:$E$42,2,FALSE)</f>
        <v>3A</v>
      </c>
      <c r="H1126" t="str">
        <f>VLOOKUP($B1126,'AREA DEFINITIONS, 1929-1975'!$A$2:$E$42,3,FALSE)</f>
        <v>Kodiak</v>
      </c>
      <c r="I1126" t="str">
        <f>VLOOKUP($B1126,'AREA DEFINITIONS, 1929-1975'!$A$2:$E$42,4,FALSE)</f>
        <v>Kodiak</v>
      </c>
      <c r="J1126" t="str">
        <f>VLOOKUP($B1126,'AREA DEFINITIONS, 1929-1975'!$A$2:$E$42,5,FALSE)</f>
        <v>3A</v>
      </c>
      <c r="K1126" t="str">
        <f>VLOOKUP($B1126,'AREA DEFINITIONS, 1929-1975'!$A$2:$F$42,6,FALSE)</f>
        <v>POW</v>
      </c>
      <c r="L1126">
        <f t="shared" si="51"/>
        <v>1549.45</v>
      </c>
    </row>
    <row r="1127" spans="1:12" x14ac:dyDescent="0.3">
      <c r="A1127">
        <f t="shared" si="49"/>
        <v>1956</v>
      </c>
      <c r="B1127">
        <f t="shared" si="50"/>
        <v>25</v>
      </c>
      <c r="C1127">
        <v>4342</v>
      </c>
      <c r="G1127" t="str">
        <f>VLOOKUP($B1127,'AREA DEFINITIONS, 1929-1975'!$A$2:$E$42,2,FALSE)</f>
        <v>3A</v>
      </c>
      <c r="H1127" t="str">
        <f>VLOOKUP($B1127,'AREA DEFINITIONS, 1929-1975'!$A$2:$E$42,3,FALSE)</f>
        <v>Kodiak</v>
      </c>
      <c r="I1127" t="str">
        <f>VLOOKUP($B1127,'AREA DEFINITIONS, 1929-1975'!$A$2:$E$42,4,FALSE)</f>
        <v>Kodiak</v>
      </c>
      <c r="J1127" t="str">
        <f>VLOOKUP($B1127,'AREA DEFINITIONS, 1929-1975'!$A$2:$E$42,5,FALSE)</f>
        <v>3A</v>
      </c>
      <c r="K1127">
        <f>VLOOKUP($B1127,'AREA DEFINITIONS, 1929-1975'!$A$2:$F$42,6,FALSE)</f>
        <v>0</v>
      </c>
      <c r="L1127">
        <f t="shared" si="51"/>
        <v>2887.4300000000007</v>
      </c>
    </row>
    <row r="1128" spans="1:12" x14ac:dyDescent="0.3">
      <c r="A1128">
        <f t="shared" si="49"/>
        <v>1956</v>
      </c>
      <c r="B1128">
        <f t="shared" si="50"/>
        <v>26</v>
      </c>
      <c r="C1128">
        <v>4774</v>
      </c>
      <c r="G1128" t="str">
        <f>VLOOKUP($B1128,'AREA DEFINITIONS, 1929-1975'!$A$2:$E$42,2,FALSE)</f>
        <v>3A</v>
      </c>
      <c r="H1128" t="str">
        <f>VLOOKUP($B1128,'AREA DEFINITIONS, 1929-1975'!$A$2:$E$42,3,FALSE)</f>
        <v>Kodiak</v>
      </c>
      <c r="I1128" t="str">
        <f>VLOOKUP($B1128,'AREA DEFINITIONS, 1929-1975'!$A$2:$E$42,4,FALSE)</f>
        <v>Kodiak</v>
      </c>
      <c r="J1128" t="str">
        <f>VLOOKUP($B1128,'AREA DEFINITIONS, 1929-1975'!$A$2:$E$42,5,FALSE)</f>
        <v>3A</v>
      </c>
      <c r="K1128">
        <f>VLOOKUP($B1128,'AREA DEFINITIONS, 1929-1975'!$A$2:$F$42,6,FALSE)</f>
        <v>0</v>
      </c>
      <c r="L1128">
        <f t="shared" si="51"/>
        <v>3174.71</v>
      </c>
    </row>
    <row r="1129" spans="1:12" x14ac:dyDescent="0.3">
      <c r="A1129">
        <f t="shared" si="49"/>
        <v>1956</v>
      </c>
      <c r="B1129">
        <f t="shared" si="50"/>
        <v>27</v>
      </c>
      <c r="C1129">
        <v>2116</v>
      </c>
      <c r="G1129" t="str">
        <f>VLOOKUP($B1129,'AREA DEFINITIONS, 1929-1975'!$A$2:$E$42,2,FALSE)</f>
        <v>3A</v>
      </c>
      <c r="H1129" t="str">
        <f>VLOOKUP($B1129,'AREA DEFINITIONS, 1929-1975'!$A$2:$E$42,3,FALSE)</f>
        <v>Kodiak</v>
      </c>
      <c r="I1129" t="str">
        <f>VLOOKUP($B1129,'AREA DEFINITIONS, 1929-1975'!$A$2:$E$42,4,FALSE)</f>
        <v>Kodiak</v>
      </c>
      <c r="J1129" t="str">
        <f>VLOOKUP($B1129,'AREA DEFINITIONS, 1929-1975'!$A$2:$E$42,5,FALSE)</f>
        <v>3A</v>
      </c>
      <c r="K1129">
        <f>VLOOKUP($B1129,'AREA DEFINITIONS, 1929-1975'!$A$2:$F$42,6,FALSE)</f>
        <v>0</v>
      </c>
      <c r="L1129">
        <f t="shared" si="51"/>
        <v>1407.14</v>
      </c>
    </row>
    <row r="1130" spans="1:12" x14ac:dyDescent="0.3">
      <c r="A1130">
        <f t="shared" si="49"/>
        <v>1956</v>
      </c>
      <c r="B1130">
        <f t="shared" si="50"/>
        <v>28</v>
      </c>
      <c r="C1130">
        <v>2627</v>
      </c>
      <c r="G1130" t="str">
        <f>VLOOKUP($B1130,'AREA DEFINITIONS, 1929-1975'!$A$2:$E$42,2,FALSE)</f>
        <v>3A</v>
      </c>
      <c r="H1130" t="str">
        <f>VLOOKUP($B1130,'AREA DEFINITIONS, 1929-1975'!$A$2:$E$42,3,FALSE)</f>
        <v>Kodiak</v>
      </c>
      <c r="I1130" t="str">
        <f>VLOOKUP($B1130,'AREA DEFINITIONS, 1929-1975'!$A$2:$E$42,4,FALSE)</f>
        <v>Kodiak</v>
      </c>
      <c r="J1130" t="str">
        <f>VLOOKUP($B1130,'AREA DEFINITIONS, 1929-1975'!$A$2:$E$42,5,FALSE)</f>
        <v>3A</v>
      </c>
      <c r="K1130">
        <f>VLOOKUP($B1130,'AREA DEFINITIONS, 1929-1975'!$A$2:$F$42,6,FALSE)</f>
        <v>0</v>
      </c>
      <c r="L1130">
        <f t="shared" si="51"/>
        <v>1746.9550000000004</v>
      </c>
    </row>
    <row r="1131" spans="1:12" x14ac:dyDescent="0.3">
      <c r="A1131">
        <f t="shared" si="49"/>
        <v>1956</v>
      </c>
      <c r="B1131">
        <f t="shared" si="50"/>
        <v>29</v>
      </c>
      <c r="C1131">
        <v>3816</v>
      </c>
      <c r="G1131" t="str">
        <f>VLOOKUP($B1131,'AREA DEFINITIONS, 1929-1975'!$A$2:$E$42,2,FALSE)</f>
        <v>3A</v>
      </c>
      <c r="H1131" t="str">
        <f>VLOOKUP($B1131,'AREA DEFINITIONS, 1929-1975'!$A$2:$E$42,3,FALSE)</f>
        <v>Chirikof</v>
      </c>
      <c r="I1131" t="str">
        <f>VLOOKUP($B1131,'AREA DEFINITIONS, 1929-1975'!$A$2:$E$42,4,FALSE)</f>
        <v>Chirikof</v>
      </c>
      <c r="J1131" t="str">
        <f>VLOOKUP($B1131,'AREA DEFINITIONS, 1929-1975'!$A$2:$E$42,5,FALSE)</f>
        <v>3A</v>
      </c>
      <c r="K1131">
        <f>VLOOKUP($B1131,'AREA DEFINITIONS, 1929-1975'!$A$2:$F$42,6,FALSE)</f>
        <v>0</v>
      </c>
      <c r="L1131">
        <f t="shared" si="51"/>
        <v>2537.6400000000003</v>
      </c>
    </row>
    <row r="1132" spans="1:12" x14ac:dyDescent="0.3">
      <c r="A1132">
        <f t="shared" si="49"/>
        <v>1956</v>
      </c>
      <c r="B1132">
        <f t="shared" si="50"/>
        <v>30</v>
      </c>
      <c r="C1132">
        <v>3150</v>
      </c>
      <c r="G1132" t="str">
        <f>VLOOKUP($B1132,'AREA DEFINITIONS, 1929-1975'!$A$2:$E$42,2,FALSE)</f>
        <v>3A</v>
      </c>
      <c r="H1132" t="str">
        <f>VLOOKUP($B1132,'AREA DEFINITIONS, 1929-1975'!$A$2:$E$42,3,FALSE)</f>
        <v>Chirikof</v>
      </c>
      <c r="I1132" t="str">
        <f>VLOOKUP($B1132,'AREA DEFINITIONS, 1929-1975'!$A$2:$E$42,4,FALSE)</f>
        <v>Chirikof</v>
      </c>
      <c r="J1132" t="str">
        <f>VLOOKUP($B1132,'AREA DEFINITIONS, 1929-1975'!$A$2:$E$42,5,FALSE)</f>
        <v>3A</v>
      </c>
      <c r="K1132">
        <f>VLOOKUP($B1132,'AREA DEFINITIONS, 1929-1975'!$A$2:$F$42,6,FALSE)</f>
        <v>0</v>
      </c>
      <c r="L1132">
        <f t="shared" si="51"/>
        <v>2094.75</v>
      </c>
    </row>
    <row r="1133" spans="1:12" x14ac:dyDescent="0.3">
      <c r="A1133">
        <f t="shared" ref="A1133:A1196" si="52">A1092+1</f>
        <v>1956</v>
      </c>
      <c r="B1133">
        <f t="shared" ref="B1133:B1196" si="53">B1092</f>
        <v>31</v>
      </c>
      <c r="C1133">
        <v>1537</v>
      </c>
      <c r="G1133" t="str">
        <f>VLOOKUP($B1133,'AREA DEFINITIONS, 1929-1975'!$A$2:$E$42,2,FALSE)</f>
        <v>3A</v>
      </c>
      <c r="H1133" t="str">
        <f>VLOOKUP($B1133,'AREA DEFINITIONS, 1929-1975'!$A$2:$E$42,3,FALSE)</f>
        <v>Chirikof</v>
      </c>
      <c r="I1133" t="str">
        <f>VLOOKUP($B1133,'AREA DEFINITIONS, 1929-1975'!$A$2:$E$42,4,FALSE)</f>
        <v>Chirikof</v>
      </c>
      <c r="J1133" t="str">
        <f>VLOOKUP($B1133,'AREA DEFINITIONS, 1929-1975'!$A$2:$E$42,5,FALSE)</f>
        <v>3A</v>
      </c>
      <c r="K1133">
        <f>VLOOKUP($B1133,'AREA DEFINITIONS, 1929-1975'!$A$2:$F$42,6,FALSE)</f>
        <v>0</v>
      </c>
      <c r="L1133">
        <f t="shared" si="51"/>
        <v>1022.105</v>
      </c>
    </row>
    <row r="1134" spans="1:12" x14ac:dyDescent="0.3">
      <c r="A1134">
        <f t="shared" si="52"/>
        <v>1956</v>
      </c>
      <c r="B1134">
        <f t="shared" si="53"/>
        <v>32</v>
      </c>
      <c r="C1134">
        <v>613</v>
      </c>
      <c r="G1134" t="str">
        <f>VLOOKUP($B1134,'AREA DEFINITIONS, 1929-1975'!$A$2:$E$42,2,FALSE)</f>
        <v>3B</v>
      </c>
      <c r="H1134" t="str">
        <f>VLOOKUP($B1134,'AREA DEFINITIONS, 1929-1975'!$A$2:$E$42,3,FALSE)</f>
        <v>Shumagin</v>
      </c>
      <c r="I1134" t="str">
        <f>VLOOKUP($B1134,'AREA DEFINITIONS, 1929-1975'!$A$2:$E$42,4,FALSE)</f>
        <v>Shumagin</v>
      </c>
      <c r="J1134" t="str">
        <f>VLOOKUP($B1134,'AREA DEFINITIONS, 1929-1975'!$A$2:$E$42,5,FALSE)</f>
        <v>3B</v>
      </c>
      <c r="K1134">
        <f>VLOOKUP($B1134,'AREA DEFINITIONS, 1929-1975'!$A$2:$F$42,6,FALSE)</f>
        <v>0</v>
      </c>
      <c r="L1134">
        <f t="shared" si="51"/>
        <v>407.64500000000004</v>
      </c>
    </row>
    <row r="1135" spans="1:12" x14ac:dyDescent="0.3">
      <c r="A1135">
        <f t="shared" si="52"/>
        <v>1956</v>
      </c>
      <c r="B1135">
        <f t="shared" si="53"/>
        <v>33</v>
      </c>
      <c r="G1135" t="str">
        <f>VLOOKUP($B1135,'AREA DEFINITIONS, 1929-1975'!$A$2:$E$42,2,FALSE)</f>
        <v>3B</v>
      </c>
      <c r="H1135" t="str">
        <f>VLOOKUP($B1135,'AREA DEFINITIONS, 1929-1975'!$A$2:$E$42,3,FALSE)</f>
        <v>Shumagin</v>
      </c>
      <c r="I1135" t="str">
        <f>VLOOKUP($B1135,'AREA DEFINITIONS, 1929-1975'!$A$2:$E$42,4,FALSE)</f>
        <v>Shumagin</v>
      </c>
      <c r="J1135" t="str">
        <f>VLOOKUP($B1135,'AREA DEFINITIONS, 1929-1975'!$A$2:$E$42,5,FALSE)</f>
        <v>3B</v>
      </c>
      <c r="K1135">
        <f>VLOOKUP($B1135,'AREA DEFINITIONS, 1929-1975'!$A$2:$F$42,6,FALSE)</f>
        <v>0</v>
      </c>
      <c r="L1135">
        <f t="shared" si="51"/>
        <v>0</v>
      </c>
    </row>
    <row r="1136" spans="1:12" x14ac:dyDescent="0.3">
      <c r="A1136">
        <f t="shared" si="52"/>
        <v>1956</v>
      </c>
      <c r="B1136">
        <f t="shared" si="53"/>
        <v>34</v>
      </c>
      <c r="G1136" t="str">
        <f>VLOOKUP($B1136,'AREA DEFINITIONS, 1929-1975'!$A$2:$E$42,2,FALSE)</f>
        <v>3B</v>
      </c>
      <c r="H1136" t="str">
        <f>VLOOKUP($B1136,'AREA DEFINITIONS, 1929-1975'!$A$2:$E$42,3,FALSE)</f>
        <v>Shumagin</v>
      </c>
      <c r="I1136" t="str">
        <f>VLOOKUP($B1136,'AREA DEFINITIONS, 1929-1975'!$A$2:$E$42,4,FALSE)</f>
        <v>Shumagin</v>
      </c>
      <c r="J1136" t="str">
        <f>VLOOKUP($B1136,'AREA DEFINITIONS, 1929-1975'!$A$2:$E$42,5,FALSE)</f>
        <v>3B</v>
      </c>
      <c r="K1136">
        <f>VLOOKUP($B1136,'AREA DEFINITIONS, 1929-1975'!$A$2:$F$42,6,FALSE)</f>
        <v>0</v>
      </c>
      <c r="L1136">
        <f t="shared" si="51"/>
        <v>0</v>
      </c>
    </row>
    <row r="1137" spans="1:12" x14ac:dyDescent="0.3">
      <c r="A1137">
        <f t="shared" si="52"/>
        <v>1956</v>
      </c>
      <c r="B1137">
        <f t="shared" si="53"/>
        <v>35</v>
      </c>
      <c r="G1137" t="str">
        <f>VLOOKUP($B1137,'AREA DEFINITIONS, 1929-1975'!$A$2:$E$42,2,FALSE)</f>
        <v>3B</v>
      </c>
      <c r="H1137" t="str">
        <f>VLOOKUP($B1137,'AREA DEFINITIONS, 1929-1975'!$A$2:$E$42,3,FALSE)</f>
        <v>Shumagin</v>
      </c>
      <c r="I1137" t="str">
        <f>VLOOKUP($B1137,'AREA DEFINITIONS, 1929-1975'!$A$2:$E$42,4,FALSE)</f>
        <v>Shumagin</v>
      </c>
      <c r="J1137" t="str">
        <f>VLOOKUP($B1137,'AREA DEFINITIONS, 1929-1975'!$A$2:$E$42,5,FALSE)</f>
        <v>3B</v>
      </c>
      <c r="K1137">
        <f>VLOOKUP($B1137,'AREA DEFINITIONS, 1929-1975'!$A$2:$F$42,6,FALSE)</f>
        <v>0</v>
      </c>
      <c r="L1137">
        <f t="shared" si="51"/>
        <v>0</v>
      </c>
    </row>
    <row r="1138" spans="1:12" x14ac:dyDescent="0.3">
      <c r="A1138">
        <f t="shared" si="52"/>
        <v>1956</v>
      </c>
      <c r="B1138">
        <f t="shared" si="53"/>
        <v>36</v>
      </c>
      <c r="G1138" t="str">
        <f>VLOOKUP($B1138,'AREA DEFINITIONS, 1929-1975'!$A$2:$E$42,2,FALSE)</f>
        <v>3B</v>
      </c>
      <c r="H1138" t="str">
        <f>VLOOKUP($B1138,'AREA DEFINITIONS, 1929-1975'!$A$2:$E$42,3,FALSE)</f>
        <v>Shumagin</v>
      </c>
      <c r="I1138" t="str">
        <f>VLOOKUP($B1138,'AREA DEFINITIONS, 1929-1975'!$A$2:$E$42,4,FALSE)</f>
        <v>Shumagin</v>
      </c>
      <c r="J1138" t="str">
        <f>VLOOKUP($B1138,'AREA DEFINITIONS, 1929-1975'!$A$2:$E$42,5,FALSE)</f>
        <v>3B</v>
      </c>
      <c r="K1138">
        <f>VLOOKUP($B1138,'AREA DEFINITIONS, 1929-1975'!$A$2:$F$42,6,FALSE)</f>
        <v>0</v>
      </c>
      <c r="L1138">
        <f t="shared" si="51"/>
        <v>0</v>
      </c>
    </row>
    <row r="1139" spans="1:12" x14ac:dyDescent="0.3">
      <c r="A1139">
        <f t="shared" si="52"/>
        <v>1956</v>
      </c>
      <c r="B1139">
        <f t="shared" si="53"/>
        <v>37</v>
      </c>
      <c r="G1139" t="str">
        <f>VLOOKUP($B1139,'AREA DEFINITIONS, 1929-1975'!$A$2:$E$42,2,FALSE)</f>
        <v>3B</v>
      </c>
      <c r="H1139" t="str">
        <f>VLOOKUP($B1139,'AREA DEFINITIONS, 1929-1975'!$A$2:$E$42,3,FALSE)</f>
        <v>Shumagin</v>
      </c>
      <c r="I1139" t="str">
        <f>VLOOKUP($B1139,'AREA DEFINITIONS, 1929-1975'!$A$2:$E$42,4,FALSE)</f>
        <v>Shumagin</v>
      </c>
      <c r="J1139" t="str">
        <f>VLOOKUP($B1139,'AREA DEFINITIONS, 1929-1975'!$A$2:$E$42,5,FALSE)</f>
        <v>3B</v>
      </c>
      <c r="K1139">
        <f>VLOOKUP($B1139,'AREA DEFINITIONS, 1929-1975'!$A$2:$F$42,6,FALSE)</f>
        <v>0</v>
      </c>
      <c r="L1139">
        <f t="shared" si="51"/>
        <v>0</v>
      </c>
    </row>
    <row r="1140" spans="1:12" x14ac:dyDescent="0.3">
      <c r="A1140">
        <f t="shared" si="52"/>
        <v>1956</v>
      </c>
      <c r="B1140">
        <f t="shared" si="53"/>
        <v>38</v>
      </c>
      <c r="G1140" t="str">
        <f>VLOOKUP($B1140,'AREA DEFINITIONS, 1929-1975'!$A$2:$E$42,2,FALSE)</f>
        <v>3B</v>
      </c>
      <c r="H1140" t="str">
        <f>VLOOKUP($B1140,'AREA DEFINITIONS, 1929-1975'!$A$2:$E$42,3,FALSE)</f>
        <v>Shumagin</v>
      </c>
      <c r="I1140" t="str">
        <f>VLOOKUP($B1140,'AREA DEFINITIONS, 1929-1975'!$A$2:$E$42,4,FALSE)</f>
        <v>Shumagin</v>
      </c>
      <c r="J1140" t="str">
        <f>VLOOKUP($B1140,'AREA DEFINITIONS, 1929-1975'!$A$2:$E$42,5,FALSE)</f>
        <v>3B</v>
      </c>
      <c r="K1140">
        <f>VLOOKUP($B1140,'AREA DEFINITIONS, 1929-1975'!$A$2:$F$42,6,FALSE)</f>
        <v>0</v>
      </c>
      <c r="L1140">
        <f t="shared" si="51"/>
        <v>0</v>
      </c>
    </row>
    <row r="1141" spans="1:12" x14ac:dyDescent="0.3">
      <c r="A1141">
        <f t="shared" si="52"/>
        <v>1956</v>
      </c>
      <c r="B1141">
        <f t="shared" si="53"/>
        <v>39</v>
      </c>
      <c r="G1141" t="str">
        <f>VLOOKUP($B1141,'AREA DEFINITIONS, 1929-1975'!$A$2:$E$42,2,FALSE)</f>
        <v>3B</v>
      </c>
      <c r="H1141" t="str">
        <f>VLOOKUP($B1141,'AREA DEFINITIONS, 1929-1975'!$A$2:$E$42,3,FALSE)</f>
        <v>Aleutian</v>
      </c>
      <c r="I1141" t="str">
        <f>VLOOKUP($B1141,'AREA DEFINITIONS, 1929-1975'!$A$2:$E$42,4,FALSE)</f>
        <v>Aleutian</v>
      </c>
      <c r="J1141" t="str">
        <f>VLOOKUP($B1141,'AREA DEFINITIONS, 1929-1975'!$A$2:$E$42,5,FALSE)</f>
        <v>3B</v>
      </c>
      <c r="K1141">
        <f>VLOOKUP($B1141,'AREA DEFINITIONS, 1929-1975'!$A$2:$F$42,6,FALSE)</f>
        <v>0</v>
      </c>
      <c r="L1141">
        <f t="shared" si="51"/>
        <v>0</v>
      </c>
    </row>
    <row r="1142" spans="1:12" x14ac:dyDescent="0.3">
      <c r="A1142">
        <f t="shared" si="52"/>
        <v>1956</v>
      </c>
      <c r="B1142">
        <f t="shared" si="53"/>
        <v>40</v>
      </c>
      <c r="G1142" t="str">
        <f>VLOOKUP($B1142,'AREA DEFINITIONS, 1929-1975'!$A$2:$E$42,2,FALSE)</f>
        <v>3B</v>
      </c>
      <c r="H1142" t="str">
        <f>VLOOKUP($B1142,'AREA DEFINITIONS, 1929-1975'!$A$2:$E$42,3,FALSE)</f>
        <v>Aleutian</v>
      </c>
      <c r="I1142" t="str">
        <f>VLOOKUP($B1142,'AREA DEFINITIONS, 1929-1975'!$A$2:$E$42,4,FALSE)</f>
        <v>Aleutian</v>
      </c>
      <c r="J1142" t="str">
        <f>VLOOKUP($B1142,'AREA DEFINITIONS, 1929-1975'!$A$2:$E$42,5,FALSE)</f>
        <v>3B</v>
      </c>
      <c r="K1142">
        <f>VLOOKUP($B1142,'AREA DEFINITIONS, 1929-1975'!$A$2:$F$42,6,FALSE)</f>
        <v>0</v>
      </c>
      <c r="L1142">
        <f t="shared" si="51"/>
        <v>0</v>
      </c>
    </row>
    <row r="1143" spans="1:12" x14ac:dyDescent="0.3">
      <c r="A1143">
        <f t="shared" si="52"/>
        <v>1956</v>
      </c>
      <c r="B1143">
        <f t="shared" si="53"/>
        <v>41</v>
      </c>
      <c r="G1143" t="str">
        <f>VLOOKUP($B1143,'AREA DEFINITIONS, 1929-1975'!$A$2:$E$42,2,FALSE)</f>
        <v>3B</v>
      </c>
      <c r="H1143" t="str">
        <f>VLOOKUP($B1143,'AREA DEFINITIONS, 1929-1975'!$A$2:$E$42,3,FALSE)</f>
        <v>Aleutian</v>
      </c>
      <c r="I1143" t="str">
        <f>VLOOKUP($B1143,'AREA DEFINITIONS, 1929-1975'!$A$2:$E$42,4,FALSE)</f>
        <v>Aleutian</v>
      </c>
      <c r="J1143" t="str">
        <f>VLOOKUP($B1143,'AREA DEFINITIONS, 1929-1975'!$A$2:$E$42,5,FALSE)</f>
        <v>3B</v>
      </c>
      <c r="K1143">
        <f>VLOOKUP($B1143,'AREA DEFINITIONS, 1929-1975'!$A$2:$F$42,6,FALSE)</f>
        <v>0</v>
      </c>
      <c r="L1143">
        <f t="shared" si="51"/>
        <v>0</v>
      </c>
    </row>
    <row r="1144" spans="1:12" x14ac:dyDescent="0.3">
      <c r="A1144">
        <f t="shared" si="52"/>
        <v>1956</v>
      </c>
      <c r="B1144" t="str">
        <f t="shared" si="53"/>
        <v>42+</v>
      </c>
      <c r="G1144" t="str">
        <f>VLOOKUP($B1144,'AREA DEFINITIONS, 1929-1975'!$A$2:$E$42,2,FALSE)</f>
        <v>3C</v>
      </c>
      <c r="H1144" t="str">
        <f>VLOOKUP($B1144,'AREA DEFINITIONS, 1929-1975'!$A$2:$E$42,3,FALSE)</f>
        <v>Aleutian</v>
      </c>
      <c r="I1144" t="str">
        <f>VLOOKUP($B1144,'AREA DEFINITIONS, 1929-1975'!$A$2:$E$42,4,FALSE)</f>
        <v>Aleutian</v>
      </c>
      <c r="J1144" t="str">
        <f>VLOOKUP($B1144,'AREA DEFINITIONS, 1929-1975'!$A$2:$E$42,5,FALSE)</f>
        <v>3C</v>
      </c>
      <c r="K1144">
        <f>VLOOKUP($B1144,'AREA DEFINITIONS, 1929-1975'!$A$2:$F$42,6,FALSE)</f>
        <v>0</v>
      </c>
      <c r="L1144">
        <f t="shared" si="51"/>
        <v>0</v>
      </c>
    </row>
    <row r="1145" spans="1:12" x14ac:dyDescent="0.3">
      <c r="A1145">
        <f t="shared" si="52"/>
        <v>1956</v>
      </c>
      <c r="B1145" t="str">
        <f t="shared" si="53"/>
        <v>4A</v>
      </c>
      <c r="C1145">
        <v>220</v>
      </c>
      <c r="G1145">
        <f>VLOOKUP($B1145,'AREA DEFINITIONS, 1929-1975'!$A$2:$E$42,2,FALSE)</f>
        <v>4</v>
      </c>
      <c r="H1145" t="str">
        <f>VLOOKUP($B1145,'AREA DEFINITIONS, 1929-1975'!$A$2:$E$42,3,FALSE)</f>
        <v>Bering Sea</v>
      </c>
      <c r="I1145" t="str">
        <f>VLOOKUP($B1145,'AREA DEFINITIONS, 1929-1975'!$A$2:$E$42,4,FALSE)</f>
        <v>Bering Sea</v>
      </c>
      <c r="J1145">
        <f>VLOOKUP($B1145,'AREA DEFINITIONS, 1929-1975'!$A$2:$E$42,5,FALSE)</f>
        <v>4</v>
      </c>
      <c r="K1145">
        <f>VLOOKUP($B1145,'AREA DEFINITIONS, 1929-1975'!$A$2:$F$42,6,FALSE)</f>
        <v>0</v>
      </c>
      <c r="L1145">
        <f t="shared" si="51"/>
        <v>146.30000000000001</v>
      </c>
    </row>
    <row r="1146" spans="1:12" x14ac:dyDescent="0.3">
      <c r="A1146">
        <f t="shared" si="52"/>
        <v>1956</v>
      </c>
      <c r="B1146" t="str">
        <f t="shared" si="53"/>
        <v>4B</v>
      </c>
      <c r="C1146">
        <v>40</v>
      </c>
      <c r="G1146">
        <f>VLOOKUP($B1146,'AREA DEFINITIONS, 1929-1975'!$A$2:$E$42,2,FALSE)</f>
        <v>4</v>
      </c>
      <c r="H1146" t="str">
        <f>VLOOKUP($B1146,'AREA DEFINITIONS, 1929-1975'!$A$2:$E$42,3,FALSE)</f>
        <v>Bering Sea</v>
      </c>
      <c r="I1146" t="str">
        <f>VLOOKUP($B1146,'AREA DEFINITIONS, 1929-1975'!$A$2:$E$42,4,FALSE)</f>
        <v>Bering Sea</v>
      </c>
      <c r="J1146">
        <f>VLOOKUP($B1146,'AREA DEFINITIONS, 1929-1975'!$A$2:$E$42,5,FALSE)</f>
        <v>4</v>
      </c>
      <c r="K1146">
        <f>VLOOKUP($B1146,'AREA DEFINITIONS, 1929-1975'!$A$2:$F$42,6,FALSE)</f>
        <v>0</v>
      </c>
      <c r="L1146">
        <f t="shared" si="51"/>
        <v>26.6</v>
      </c>
    </row>
    <row r="1147" spans="1:12" x14ac:dyDescent="0.3">
      <c r="A1147">
        <f t="shared" si="52"/>
        <v>1956</v>
      </c>
      <c r="B1147" t="str">
        <f t="shared" si="53"/>
        <v>4C</v>
      </c>
      <c r="G1147">
        <f>VLOOKUP($B1147,'AREA DEFINITIONS, 1929-1975'!$A$2:$E$42,2,FALSE)</f>
        <v>4</v>
      </c>
      <c r="H1147" t="str">
        <f>VLOOKUP($B1147,'AREA DEFINITIONS, 1929-1975'!$A$2:$E$42,3,FALSE)</f>
        <v>Bering Sea</v>
      </c>
      <c r="I1147" t="str">
        <f>VLOOKUP($B1147,'AREA DEFINITIONS, 1929-1975'!$A$2:$E$42,4,FALSE)</f>
        <v>Bering Sea</v>
      </c>
      <c r="J1147">
        <f>VLOOKUP($B1147,'AREA DEFINITIONS, 1929-1975'!$A$2:$E$42,5,FALSE)</f>
        <v>4</v>
      </c>
      <c r="K1147">
        <f>VLOOKUP($B1147,'AREA DEFINITIONS, 1929-1975'!$A$2:$F$42,6,FALSE)</f>
        <v>0</v>
      </c>
      <c r="L1147">
        <f t="shared" si="51"/>
        <v>0</v>
      </c>
    </row>
    <row r="1148" spans="1:12" x14ac:dyDescent="0.3">
      <c r="A1148">
        <f t="shared" si="52"/>
        <v>1956</v>
      </c>
      <c r="B1148" t="str">
        <f t="shared" si="53"/>
        <v>4DE</v>
      </c>
      <c r="G1148">
        <f>VLOOKUP($B1148,'AREA DEFINITIONS, 1929-1975'!$A$2:$E$42,2,FALSE)</f>
        <v>4</v>
      </c>
      <c r="H1148" t="str">
        <f>VLOOKUP($B1148,'AREA DEFINITIONS, 1929-1975'!$A$2:$E$42,3,FALSE)</f>
        <v>Bering Sea</v>
      </c>
      <c r="I1148" t="str">
        <f>VLOOKUP($B1148,'AREA DEFINITIONS, 1929-1975'!$A$2:$E$42,4,FALSE)</f>
        <v>Bering Sea</v>
      </c>
      <c r="J1148">
        <f>VLOOKUP($B1148,'AREA DEFINITIONS, 1929-1975'!$A$2:$E$42,5,FALSE)</f>
        <v>4</v>
      </c>
      <c r="K1148">
        <f>VLOOKUP($B1148,'AREA DEFINITIONS, 1929-1975'!$A$2:$F$42,6,FALSE)</f>
        <v>0</v>
      </c>
      <c r="L1148">
        <f t="shared" si="51"/>
        <v>0</v>
      </c>
    </row>
    <row r="1149" spans="1:12" x14ac:dyDescent="0.3">
      <c r="A1149">
        <f t="shared" si="52"/>
        <v>1956</v>
      </c>
      <c r="B1149" t="str">
        <f t="shared" si="53"/>
        <v>4DW</v>
      </c>
      <c r="G1149">
        <f>VLOOKUP($B1149,'AREA DEFINITIONS, 1929-1975'!$A$2:$E$42,2,FALSE)</f>
        <v>4</v>
      </c>
      <c r="H1149" t="str">
        <f>VLOOKUP($B1149,'AREA DEFINITIONS, 1929-1975'!$A$2:$E$42,3,FALSE)</f>
        <v>Bering Sea</v>
      </c>
      <c r="I1149" t="str">
        <f>VLOOKUP($B1149,'AREA DEFINITIONS, 1929-1975'!$A$2:$E$42,4,FALSE)</f>
        <v>Bering Sea</v>
      </c>
      <c r="J1149">
        <f>VLOOKUP($B1149,'AREA DEFINITIONS, 1929-1975'!$A$2:$E$42,5,FALSE)</f>
        <v>4</v>
      </c>
      <c r="K1149">
        <f>VLOOKUP($B1149,'AREA DEFINITIONS, 1929-1975'!$A$2:$F$42,6,FALSE)</f>
        <v>0</v>
      </c>
      <c r="L1149">
        <f t="shared" si="51"/>
        <v>0</v>
      </c>
    </row>
    <row r="1150" spans="1:12" x14ac:dyDescent="0.3">
      <c r="A1150">
        <f t="shared" si="52"/>
        <v>1956</v>
      </c>
      <c r="B1150" t="str">
        <f t="shared" si="53"/>
        <v>4E</v>
      </c>
      <c r="C1150">
        <v>2</v>
      </c>
      <c r="G1150">
        <f>VLOOKUP($B1150,'AREA DEFINITIONS, 1929-1975'!$A$2:$E$42,2,FALSE)</f>
        <v>4</v>
      </c>
      <c r="H1150" t="str">
        <f>VLOOKUP($B1150,'AREA DEFINITIONS, 1929-1975'!$A$2:$E$42,3,FALSE)</f>
        <v>Bering Sea</v>
      </c>
      <c r="I1150" t="str">
        <f>VLOOKUP($B1150,'AREA DEFINITIONS, 1929-1975'!$A$2:$E$42,4,FALSE)</f>
        <v>Bering Sea</v>
      </c>
      <c r="J1150">
        <f>VLOOKUP($B1150,'AREA DEFINITIONS, 1929-1975'!$A$2:$E$42,5,FALSE)</f>
        <v>4</v>
      </c>
      <c r="K1150">
        <f>VLOOKUP($B1150,'AREA DEFINITIONS, 1929-1975'!$A$2:$F$42,6,FALSE)</f>
        <v>0</v>
      </c>
      <c r="L1150">
        <f t="shared" si="51"/>
        <v>1.33</v>
      </c>
    </row>
    <row r="1151" spans="1:12" x14ac:dyDescent="0.3">
      <c r="A1151">
        <f t="shared" si="52"/>
        <v>1957</v>
      </c>
      <c r="B1151" t="str">
        <f t="shared" si="53"/>
        <v>14-O</v>
      </c>
      <c r="C1151">
        <v>598</v>
      </c>
      <c r="G1151">
        <f>VLOOKUP($B1151,'AREA DEFINITIONS, 1929-1975'!$A$2:$E$42,2,FALSE)</f>
        <v>2</v>
      </c>
      <c r="H1151" t="str">
        <f>VLOOKUP($B1151,'AREA DEFINITIONS, 1929-1975'!$A$2:$E$42,3,FALSE)</f>
        <v>SE Alaska</v>
      </c>
      <c r="I1151" t="str">
        <f>VLOOKUP($B1151,'AREA DEFINITIONS, 1929-1975'!$A$2:$E$42,4,FALSE)</f>
        <v>SE-O</v>
      </c>
      <c r="J1151" t="str">
        <f>VLOOKUP($B1151,'AREA DEFINITIONS, 1929-1975'!$A$2:$E$42,5,FALSE)</f>
        <v>2C</v>
      </c>
      <c r="K1151">
        <f>VLOOKUP($B1151,'AREA DEFINITIONS, 1929-1975'!$A$2:$F$42,6,FALSE)</f>
        <v>0</v>
      </c>
      <c r="L1151">
        <f t="shared" si="51"/>
        <v>397.67</v>
      </c>
    </row>
    <row r="1152" spans="1:12" x14ac:dyDescent="0.3">
      <c r="A1152">
        <f t="shared" si="52"/>
        <v>1957</v>
      </c>
      <c r="B1152" t="str">
        <f t="shared" si="53"/>
        <v>14-I</v>
      </c>
      <c r="C1152">
        <v>1097</v>
      </c>
      <c r="G1152">
        <f>VLOOKUP($B1152,'AREA DEFINITIONS, 1929-1975'!$A$2:$E$42,2,FALSE)</f>
        <v>2</v>
      </c>
      <c r="H1152" t="str">
        <f>VLOOKUP($B1152,'AREA DEFINITIONS, 1929-1975'!$A$2:$E$42,3,FALSE)</f>
        <v>SE Alaska</v>
      </c>
      <c r="I1152" t="str">
        <f>VLOOKUP($B1152,'AREA DEFINITIONS, 1929-1975'!$A$2:$E$42,4,FALSE)</f>
        <v>SE-I</v>
      </c>
      <c r="J1152" t="str">
        <f>VLOOKUP($B1152,'AREA DEFINITIONS, 1929-1975'!$A$2:$E$42,5,FALSE)</f>
        <v>2C</v>
      </c>
      <c r="K1152">
        <f>VLOOKUP($B1152,'AREA DEFINITIONS, 1929-1975'!$A$2:$F$42,6,FALSE)</f>
        <v>0</v>
      </c>
      <c r="L1152">
        <f t="shared" si="51"/>
        <v>729.505</v>
      </c>
    </row>
    <row r="1153" spans="1:12" x14ac:dyDescent="0.3">
      <c r="A1153">
        <f t="shared" si="52"/>
        <v>1957</v>
      </c>
      <c r="B1153" t="str">
        <f t="shared" si="53"/>
        <v>15-O</v>
      </c>
      <c r="C1153">
        <v>1816</v>
      </c>
      <c r="G1153">
        <f>VLOOKUP($B1153,'AREA DEFINITIONS, 1929-1975'!$A$2:$E$42,2,FALSE)</f>
        <v>2</v>
      </c>
      <c r="H1153" t="str">
        <f>VLOOKUP($B1153,'AREA DEFINITIONS, 1929-1975'!$A$2:$E$42,3,FALSE)</f>
        <v>SE Alaska</v>
      </c>
      <c r="I1153" t="str">
        <f>VLOOKUP($B1153,'AREA DEFINITIONS, 1929-1975'!$A$2:$E$42,4,FALSE)</f>
        <v>SE-O</v>
      </c>
      <c r="J1153" t="str">
        <f>VLOOKUP($B1153,'AREA DEFINITIONS, 1929-1975'!$A$2:$E$42,5,FALSE)</f>
        <v>2C</v>
      </c>
      <c r="K1153">
        <f>VLOOKUP($B1153,'AREA DEFINITIONS, 1929-1975'!$A$2:$F$42,6,FALSE)</f>
        <v>0</v>
      </c>
      <c r="L1153">
        <f t="shared" si="51"/>
        <v>1207.6400000000001</v>
      </c>
    </row>
    <row r="1154" spans="1:12" x14ac:dyDescent="0.3">
      <c r="A1154">
        <f t="shared" si="52"/>
        <v>1957</v>
      </c>
      <c r="B1154" t="str">
        <f t="shared" si="53"/>
        <v>15-I</v>
      </c>
      <c r="C1154">
        <v>1026</v>
      </c>
      <c r="G1154">
        <f>VLOOKUP($B1154,'AREA DEFINITIONS, 1929-1975'!$A$2:$E$42,2,FALSE)</f>
        <v>2</v>
      </c>
      <c r="H1154" t="str">
        <f>VLOOKUP($B1154,'AREA DEFINITIONS, 1929-1975'!$A$2:$E$42,3,FALSE)</f>
        <v>SE Alaska</v>
      </c>
      <c r="I1154" t="str">
        <f>VLOOKUP($B1154,'AREA DEFINITIONS, 1929-1975'!$A$2:$E$42,4,FALSE)</f>
        <v>SE-I</v>
      </c>
      <c r="J1154" t="str">
        <f>VLOOKUP($B1154,'AREA DEFINITIONS, 1929-1975'!$A$2:$E$42,5,FALSE)</f>
        <v>2C</v>
      </c>
      <c r="K1154">
        <f>VLOOKUP($B1154,'AREA DEFINITIONS, 1929-1975'!$A$2:$F$42,6,FALSE)</f>
        <v>0</v>
      </c>
      <c r="L1154">
        <f t="shared" si="51"/>
        <v>682.29000000000008</v>
      </c>
    </row>
    <row r="1155" spans="1:12" x14ac:dyDescent="0.3">
      <c r="A1155">
        <f t="shared" si="52"/>
        <v>1957</v>
      </c>
      <c r="B1155" t="str">
        <f t="shared" si="53"/>
        <v>16-O</v>
      </c>
      <c r="C1155">
        <v>1162</v>
      </c>
      <c r="G1155">
        <f>VLOOKUP($B1155,'AREA DEFINITIONS, 1929-1975'!$A$2:$E$42,2,FALSE)</f>
        <v>2</v>
      </c>
      <c r="H1155" t="str">
        <f>VLOOKUP($B1155,'AREA DEFINITIONS, 1929-1975'!$A$2:$E$42,3,FALSE)</f>
        <v>SE Alaska</v>
      </c>
      <c r="I1155" t="str">
        <f>VLOOKUP($B1155,'AREA DEFINITIONS, 1929-1975'!$A$2:$E$42,4,FALSE)</f>
        <v>SE-O</v>
      </c>
      <c r="J1155" t="str">
        <f>VLOOKUP($B1155,'AREA DEFINITIONS, 1929-1975'!$A$2:$E$42,5,FALSE)</f>
        <v>2C</v>
      </c>
      <c r="K1155">
        <f>VLOOKUP($B1155,'AREA DEFINITIONS, 1929-1975'!$A$2:$F$42,6,FALSE)</f>
        <v>0</v>
      </c>
      <c r="L1155">
        <f t="shared" si="51"/>
        <v>772.73</v>
      </c>
    </row>
    <row r="1156" spans="1:12" x14ac:dyDescent="0.3">
      <c r="A1156">
        <f t="shared" si="52"/>
        <v>1957</v>
      </c>
      <c r="B1156" t="str">
        <f t="shared" si="53"/>
        <v>16-I</v>
      </c>
      <c r="C1156">
        <v>2686</v>
      </c>
      <c r="G1156">
        <f>VLOOKUP($B1156,'AREA DEFINITIONS, 1929-1975'!$A$2:$E$42,2,FALSE)</f>
        <v>2</v>
      </c>
      <c r="H1156" t="str">
        <f>VLOOKUP($B1156,'AREA DEFINITIONS, 1929-1975'!$A$2:$E$42,3,FALSE)</f>
        <v>SE Alaska</v>
      </c>
      <c r="I1156" t="str">
        <f>VLOOKUP($B1156,'AREA DEFINITIONS, 1929-1975'!$A$2:$E$42,4,FALSE)</f>
        <v>SE-I</v>
      </c>
      <c r="J1156" t="str">
        <f>VLOOKUP($B1156,'AREA DEFINITIONS, 1929-1975'!$A$2:$E$42,5,FALSE)</f>
        <v>2C</v>
      </c>
      <c r="K1156">
        <f>VLOOKUP($B1156,'AREA DEFINITIONS, 1929-1975'!$A$2:$F$42,6,FALSE)</f>
        <v>0</v>
      </c>
      <c r="L1156">
        <f t="shared" ref="L1156:L1219" si="54">IFERROR(C1156*1.33*1000*(1/2000),"NA")</f>
        <v>1786.19</v>
      </c>
    </row>
    <row r="1157" spans="1:12" x14ac:dyDescent="0.3">
      <c r="A1157">
        <f t="shared" si="52"/>
        <v>1957</v>
      </c>
      <c r="B1157" t="str">
        <f t="shared" si="53"/>
        <v>17-O</v>
      </c>
      <c r="C1157">
        <v>581</v>
      </c>
      <c r="G1157">
        <f>VLOOKUP($B1157,'AREA DEFINITIONS, 1929-1975'!$A$2:$E$42,2,FALSE)</f>
        <v>2</v>
      </c>
      <c r="H1157" t="str">
        <f>VLOOKUP($B1157,'AREA DEFINITIONS, 1929-1975'!$A$2:$E$42,3,FALSE)</f>
        <v>SE Alaska</v>
      </c>
      <c r="I1157" t="str">
        <f>VLOOKUP($B1157,'AREA DEFINITIONS, 1929-1975'!$A$2:$E$42,4,FALSE)</f>
        <v>SE-O</v>
      </c>
      <c r="J1157" t="str">
        <f>VLOOKUP($B1157,'AREA DEFINITIONS, 1929-1975'!$A$2:$E$42,5,FALSE)</f>
        <v>2C</v>
      </c>
      <c r="K1157">
        <f>VLOOKUP($B1157,'AREA DEFINITIONS, 1929-1975'!$A$2:$F$42,6,FALSE)</f>
        <v>0</v>
      </c>
      <c r="L1157">
        <f t="shared" si="54"/>
        <v>386.36500000000001</v>
      </c>
    </row>
    <row r="1158" spans="1:12" x14ac:dyDescent="0.3">
      <c r="A1158">
        <f t="shared" si="52"/>
        <v>1957</v>
      </c>
      <c r="B1158" t="str">
        <f t="shared" si="53"/>
        <v>17-I</v>
      </c>
      <c r="C1158">
        <v>1399</v>
      </c>
      <c r="G1158">
        <f>VLOOKUP($B1158,'AREA DEFINITIONS, 1929-1975'!$A$2:$E$42,2,FALSE)</f>
        <v>2</v>
      </c>
      <c r="H1158" t="str">
        <f>VLOOKUP($B1158,'AREA DEFINITIONS, 1929-1975'!$A$2:$E$42,3,FALSE)</f>
        <v>SE Alaska</v>
      </c>
      <c r="I1158" t="str">
        <f>VLOOKUP($B1158,'AREA DEFINITIONS, 1929-1975'!$A$2:$E$42,4,FALSE)</f>
        <v>SE-I</v>
      </c>
      <c r="J1158" t="str">
        <f>VLOOKUP($B1158,'AREA DEFINITIONS, 1929-1975'!$A$2:$E$42,5,FALSE)</f>
        <v>2C</v>
      </c>
      <c r="K1158">
        <f>VLOOKUP($B1158,'AREA DEFINITIONS, 1929-1975'!$A$2:$F$42,6,FALSE)</f>
        <v>0</v>
      </c>
      <c r="L1158">
        <f t="shared" si="54"/>
        <v>930.33500000000004</v>
      </c>
    </row>
    <row r="1159" spans="1:12" x14ac:dyDescent="0.3">
      <c r="A1159">
        <f t="shared" si="52"/>
        <v>1957</v>
      </c>
      <c r="B1159" t="str">
        <f t="shared" si="53"/>
        <v>18-O</v>
      </c>
      <c r="C1159">
        <v>207</v>
      </c>
      <c r="G1159">
        <f>VLOOKUP($B1159,'AREA DEFINITIONS, 1929-1975'!$A$2:$E$42,2,FALSE)</f>
        <v>2</v>
      </c>
      <c r="H1159" t="str">
        <f>VLOOKUP($B1159,'AREA DEFINITIONS, 1929-1975'!$A$2:$E$42,3,FALSE)</f>
        <v>SE Alaska</v>
      </c>
      <c r="I1159" t="str">
        <f>VLOOKUP($B1159,'AREA DEFINITIONS, 1929-1975'!$A$2:$E$42,4,FALSE)</f>
        <v>SE-O</v>
      </c>
      <c r="J1159" t="str">
        <f>VLOOKUP($B1159,'AREA DEFINITIONS, 1929-1975'!$A$2:$E$42,5,FALSE)</f>
        <v>2C</v>
      </c>
      <c r="K1159">
        <f>VLOOKUP($B1159,'AREA DEFINITIONS, 1929-1975'!$A$2:$F$42,6,FALSE)</f>
        <v>0</v>
      </c>
      <c r="L1159">
        <f t="shared" si="54"/>
        <v>137.655</v>
      </c>
    </row>
    <row r="1160" spans="1:12" x14ac:dyDescent="0.3">
      <c r="A1160">
        <f t="shared" si="52"/>
        <v>1957</v>
      </c>
      <c r="B1160" t="str">
        <f t="shared" si="53"/>
        <v>18-I</v>
      </c>
      <c r="C1160">
        <v>1679</v>
      </c>
      <c r="G1160">
        <f>VLOOKUP($B1160,'AREA DEFINITIONS, 1929-1975'!$A$2:$E$42,2,FALSE)</f>
        <v>2</v>
      </c>
      <c r="H1160" t="str">
        <f>VLOOKUP($B1160,'AREA DEFINITIONS, 1929-1975'!$A$2:$E$42,3,FALSE)</f>
        <v>SE Alaska</v>
      </c>
      <c r="I1160" t="str">
        <f>VLOOKUP($B1160,'AREA DEFINITIONS, 1929-1975'!$A$2:$E$42,4,FALSE)</f>
        <v>SE-I</v>
      </c>
      <c r="J1160" t="str">
        <f>VLOOKUP($B1160,'AREA DEFINITIONS, 1929-1975'!$A$2:$E$42,5,FALSE)</f>
        <v>2C</v>
      </c>
      <c r="K1160">
        <f>VLOOKUP($B1160,'AREA DEFINITIONS, 1929-1975'!$A$2:$F$42,6,FALSE)</f>
        <v>0</v>
      </c>
      <c r="L1160">
        <f t="shared" si="54"/>
        <v>1116.5350000000001</v>
      </c>
    </row>
    <row r="1161" spans="1:12" x14ac:dyDescent="0.3">
      <c r="A1161">
        <f t="shared" si="52"/>
        <v>1957</v>
      </c>
      <c r="B1161" t="str">
        <f t="shared" si="53"/>
        <v>18W</v>
      </c>
      <c r="C1161">
        <v>486</v>
      </c>
      <c r="G1161" t="str">
        <f>VLOOKUP($B1161,'AREA DEFINITIONS, 1929-1975'!$A$2:$E$42,2,FALSE)</f>
        <v>3A</v>
      </c>
      <c r="H1161" t="str">
        <f>VLOOKUP($B1161,'AREA DEFINITIONS, 1929-1975'!$A$2:$E$42,3,FALSE)</f>
        <v>Yakutat</v>
      </c>
      <c r="I1161" t="str">
        <f>VLOOKUP($B1161,'AREA DEFINITIONS, 1929-1975'!$A$2:$E$42,4,FALSE)</f>
        <v>Yakutat</v>
      </c>
      <c r="J1161" t="str">
        <f>VLOOKUP($B1161,'AREA DEFINITIONS, 1929-1975'!$A$2:$E$42,5,FALSE)</f>
        <v>3A</v>
      </c>
      <c r="K1161">
        <f>VLOOKUP($B1161,'AREA DEFINITIONS, 1929-1975'!$A$2:$F$42,6,FALSE)</f>
        <v>0</v>
      </c>
      <c r="L1161">
        <f t="shared" si="54"/>
        <v>323.19</v>
      </c>
    </row>
    <row r="1162" spans="1:12" x14ac:dyDescent="0.3">
      <c r="A1162">
        <f t="shared" si="52"/>
        <v>1957</v>
      </c>
      <c r="B1162">
        <f t="shared" si="53"/>
        <v>19</v>
      </c>
      <c r="C1162">
        <v>1010</v>
      </c>
      <c r="G1162" t="str">
        <f>VLOOKUP($B1162,'AREA DEFINITIONS, 1929-1975'!$A$2:$E$42,2,FALSE)</f>
        <v>3A</v>
      </c>
      <c r="H1162" t="str">
        <f>VLOOKUP($B1162,'AREA DEFINITIONS, 1929-1975'!$A$2:$E$42,3,FALSE)</f>
        <v>Yakutat</v>
      </c>
      <c r="I1162" t="str">
        <f>VLOOKUP($B1162,'AREA DEFINITIONS, 1929-1975'!$A$2:$E$42,4,FALSE)</f>
        <v>Yakutat</v>
      </c>
      <c r="J1162" t="str">
        <f>VLOOKUP($B1162,'AREA DEFINITIONS, 1929-1975'!$A$2:$E$42,5,FALSE)</f>
        <v>3A</v>
      </c>
      <c r="K1162">
        <f>VLOOKUP($B1162,'AREA DEFINITIONS, 1929-1975'!$A$2:$F$42,6,FALSE)</f>
        <v>0</v>
      </c>
      <c r="L1162">
        <f t="shared" si="54"/>
        <v>671.65000000000009</v>
      </c>
    </row>
    <row r="1163" spans="1:12" x14ac:dyDescent="0.3">
      <c r="A1163">
        <f t="shared" si="52"/>
        <v>1957</v>
      </c>
      <c r="B1163">
        <f t="shared" si="53"/>
        <v>20</v>
      </c>
      <c r="C1163">
        <v>739</v>
      </c>
      <c r="G1163" t="str">
        <f>VLOOKUP($B1163,'AREA DEFINITIONS, 1929-1975'!$A$2:$E$42,2,FALSE)</f>
        <v>3A</v>
      </c>
      <c r="H1163" t="str">
        <f>VLOOKUP($B1163,'AREA DEFINITIONS, 1929-1975'!$A$2:$E$42,3,FALSE)</f>
        <v>Yakutat</v>
      </c>
      <c r="I1163" t="str">
        <f>VLOOKUP($B1163,'AREA DEFINITIONS, 1929-1975'!$A$2:$E$42,4,FALSE)</f>
        <v>Yakutat</v>
      </c>
      <c r="J1163" t="str">
        <f>VLOOKUP($B1163,'AREA DEFINITIONS, 1929-1975'!$A$2:$E$42,5,FALSE)</f>
        <v>3A</v>
      </c>
      <c r="K1163">
        <f>VLOOKUP($B1163,'AREA DEFINITIONS, 1929-1975'!$A$2:$F$42,6,FALSE)</f>
        <v>0</v>
      </c>
      <c r="L1163">
        <f t="shared" si="54"/>
        <v>491.435</v>
      </c>
    </row>
    <row r="1164" spans="1:12" x14ac:dyDescent="0.3">
      <c r="A1164">
        <f t="shared" si="52"/>
        <v>1957</v>
      </c>
      <c r="B1164">
        <f t="shared" si="53"/>
        <v>21</v>
      </c>
      <c r="C1164">
        <v>675</v>
      </c>
      <c r="G1164" t="str">
        <f>VLOOKUP($B1164,'AREA DEFINITIONS, 1929-1975'!$A$2:$E$42,2,FALSE)</f>
        <v>3A</v>
      </c>
      <c r="H1164" t="str">
        <f>VLOOKUP($B1164,'AREA DEFINITIONS, 1929-1975'!$A$2:$E$42,3,FALSE)</f>
        <v>Yakutat</v>
      </c>
      <c r="I1164" t="str">
        <f>VLOOKUP($B1164,'AREA DEFINITIONS, 1929-1975'!$A$2:$E$42,4,FALSE)</f>
        <v>Yakutat</v>
      </c>
      <c r="J1164" t="str">
        <f>VLOOKUP($B1164,'AREA DEFINITIONS, 1929-1975'!$A$2:$E$42,5,FALSE)</f>
        <v>3A</v>
      </c>
      <c r="K1164">
        <f>VLOOKUP($B1164,'AREA DEFINITIONS, 1929-1975'!$A$2:$F$42,6,FALSE)</f>
        <v>0</v>
      </c>
      <c r="L1164">
        <f t="shared" si="54"/>
        <v>448.875</v>
      </c>
    </row>
    <row r="1165" spans="1:12" x14ac:dyDescent="0.3">
      <c r="A1165">
        <f t="shared" si="52"/>
        <v>1957</v>
      </c>
      <c r="B1165">
        <f t="shared" si="53"/>
        <v>22</v>
      </c>
      <c r="C1165">
        <v>695</v>
      </c>
      <c r="G1165" t="str">
        <f>VLOOKUP($B1165,'AREA DEFINITIONS, 1929-1975'!$A$2:$E$42,2,FALSE)</f>
        <v>3A</v>
      </c>
      <c r="H1165" t="str">
        <f>VLOOKUP($B1165,'AREA DEFINITIONS, 1929-1975'!$A$2:$E$42,3,FALSE)</f>
        <v>Yakutat</v>
      </c>
      <c r="I1165" t="str">
        <f>VLOOKUP($B1165,'AREA DEFINITIONS, 1929-1975'!$A$2:$E$42,4,FALSE)</f>
        <v>Yakutat</v>
      </c>
      <c r="J1165" t="str">
        <f>VLOOKUP($B1165,'AREA DEFINITIONS, 1929-1975'!$A$2:$E$42,5,FALSE)</f>
        <v>3A</v>
      </c>
      <c r="K1165">
        <f>VLOOKUP($B1165,'AREA DEFINITIONS, 1929-1975'!$A$2:$F$42,6,FALSE)</f>
        <v>0</v>
      </c>
      <c r="L1165">
        <f t="shared" si="54"/>
        <v>462.17500000000001</v>
      </c>
    </row>
    <row r="1166" spans="1:12" x14ac:dyDescent="0.3">
      <c r="A1166">
        <f t="shared" si="52"/>
        <v>1957</v>
      </c>
      <c r="B1166">
        <f t="shared" si="53"/>
        <v>23</v>
      </c>
      <c r="C1166">
        <v>1648</v>
      </c>
      <c r="G1166" t="str">
        <f>VLOOKUP($B1166,'AREA DEFINITIONS, 1929-1975'!$A$2:$E$42,2,FALSE)</f>
        <v>3A</v>
      </c>
      <c r="H1166" t="str">
        <f>VLOOKUP($B1166,'AREA DEFINITIONS, 1929-1975'!$A$2:$E$42,3,FALSE)</f>
        <v>Yakutat</v>
      </c>
      <c r="I1166" t="str">
        <f>VLOOKUP($B1166,'AREA DEFINITIONS, 1929-1975'!$A$2:$E$42,4,FALSE)</f>
        <v>Yakutat</v>
      </c>
      <c r="J1166" t="str">
        <f>VLOOKUP($B1166,'AREA DEFINITIONS, 1929-1975'!$A$2:$E$42,5,FALSE)</f>
        <v>3A</v>
      </c>
      <c r="K1166" t="str">
        <f>VLOOKUP($B1166,'AREA DEFINITIONS, 1929-1975'!$A$2:$F$42,6,FALSE)</f>
        <v>POW</v>
      </c>
      <c r="L1166">
        <f t="shared" si="54"/>
        <v>1095.92</v>
      </c>
    </row>
    <row r="1167" spans="1:12" x14ac:dyDescent="0.3">
      <c r="A1167">
        <f t="shared" si="52"/>
        <v>1957</v>
      </c>
      <c r="B1167">
        <f t="shared" si="53"/>
        <v>24</v>
      </c>
      <c r="C1167">
        <v>1536</v>
      </c>
      <c r="G1167" t="str">
        <f>VLOOKUP($B1167,'AREA DEFINITIONS, 1929-1975'!$A$2:$E$42,2,FALSE)</f>
        <v>3A</v>
      </c>
      <c r="H1167" t="str">
        <f>VLOOKUP($B1167,'AREA DEFINITIONS, 1929-1975'!$A$2:$E$42,3,FALSE)</f>
        <v>Kodiak</v>
      </c>
      <c r="I1167" t="str">
        <f>VLOOKUP($B1167,'AREA DEFINITIONS, 1929-1975'!$A$2:$E$42,4,FALSE)</f>
        <v>Kodiak</v>
      </c>
      <c r="J1167" t="str">
        <f>VLOOKUP($B1167,'AREA DEFINITIONS, 1929-1975'!$A$2:$E$42,5,FALSE)</f>
        <v>3A</v>
      </c>
      <c r="K1167" t="str">
        <f>VLOOKUP($B1167,'AREA DEFINITIONS, 1929-1975'!$A$2:$F$42,6,FALSE)</f>
        <v>POW</v>
      </c>
      <c r="L1167">
        <f t="shared" si="54"/>
        <v>1021.44</v>
      </c>
    </row>
    <row r="1168" spans="1:12" x14ac:dyDescent="0.3">
      <c r="A1168">
        <f t="shared" si="52"/>
        <v>1957</v>
      </c>
      <c r="B1168">
        <f t="shared" si="53"/>
        <v>25</v>
      </c>
      <c r="C1168">
        <v>5859</v>
      </c>
      <c r="G1168" t="str">
        <f>VLOOKUP($B1168,'AREA DEFINITIONS, 1929-1975'!$A$2:$E$42,2,FALSE)</f>
        <v>3A</v>
      </c>
      <c r="H1168" t="str">
        <f>VLOOKUP($B1168,'AREA DEFINITIONS, 1929-1975'!$A$2:$E$42,3,FALSE)</f>
        <v>Kodiak</v>
      </c>
      <c r="I1168" t="str">
        <f>VLOOKUP($B1168,'AREA DEFINITIONS, 1929-1975'!$A$2:$E$42,4,FALSE)</f>
        <v>Kodiak</v>
      </c>
      <c r="J1168" t="str">
        <f>VLOOKUP($B1168,'AREA DEFINITIONS, 1929-1975'!$A$2:$E$42,5,FALSE)</f>
        <v>3A</v>
      </c>
      <c r="K1168">
        <f>VLOOKUP($B1168,'AREA DEFINITIONS, 1929-1975'!$A$2:$F$42,6,FALSE)</f>
        <v>0</v>
      </c>
      <c r="L1168">
        <f t="shared" si="54"/>
        <v>3896.2350000000001</v>
      </c>
    </row>
    <row r="1169" spans="1:12" x14ac:dyDescent="0.3">
      <c r="A1169">
        <f t="shared" si="52"/>
        <v>1957</v>
      </c>
      <c r="B1169">
        <f t="shared" si="53"/>
        <v>26</v>
      </c>
      <c r="C1169">
        <v>4322</v>
      </c>
      <c r="G1169" t="str">
        <f>VLOOKUP($B1169,'AREA DEFINITIONS, 1929-1975'!$A$2:$E$42,2,FALSE)</f>
        <v>3A</v>
      </c>
      <c r="H1169" t="str">
        <f>VLOOKUP($B1169,'AREA DEFINITIONS, 1929-1975'!$A$2:$E$42,3,FALSE)</f>
        <v>Kodiak</v>
      </c>
      <c r="I1169" t="str">
        <f>VLOOKUP($B1169,'AREA DEFINITIONS, 1929-1975'!$A$2:$E$42,4,FALSE)</f>
        <v>Kodiak</v>
      </c>
      <c r="J1169" t="str">
        <f>VLOOKUP($B1169,'AREA DEFINITIONS, 1929-1975'!$A$2:$E$42,5,FALSE)</f>
        <v>3A</v>
      </c>
      <c r="K1169">
        <f>VLOOKUP($B1169,'AREA DEFINITIONS, 1929-1975'!$A$2:$F$42,6,FALSE)</f>
        <v>0</v>
      </c>
      <c r="L1169">
        <f t="shared" si="54"/>
        <v>2874.13</v>
      </c>
    </row>
    <row r="1170" spans="1:12" x14ac:dyDescent="0.3">
      <c r="A1170">
        <f t="shared" si="52"/>
        <v>1957</v>
      </c>
      <c r="B1170">
        <f t="shared" si="53"/>
        <v>27</v>
      </c>
      <c r="C1170">
        <v>2294</v>
      </c>
      <c r="G1170" t="str">
        <f>VLOOKUP($B1170,'AREA DEFINITIONS, 1929-1975'!$A$2:$E$42,2,FALSE)</f>
        <v>3A</v>
      </c>
      <c r="H1170" t="str">
        <f>VLOOKUP($B1170,'AREA DEFINITIONS, 1929-1975'!$A$2:$E$42,3,FALSE)</f>
        <v>Kodiak</v>
      </c>
      <c r="I1170" t="str">
        <f>VLOOKUP($B1170,'AREA DEFINITIONS, 1929-1975'!$A$2:$E$42,4,FALSE)</f>
        <v>Kodiak</v>
      </c>
      <c r="J1170" t="str">
        <f>VLOOKUP($B1170,'AREA DEFINITIONS, 1929-1975'!$A$2:$E$42,5,FALSE)</f>
        <v>3A</v>
      </c>
      <c r="K1170">
        <f>VLOOKUP($B1170,'AREA DEFINITIONS, 1929-1975'!$A$2:$F$42,6,FALSE)</f>
        <v>0</v>
      </c>
      <c r="L1170">
        <f t="shared" si="54"/>
        <v>1525.51</v>
      </c>
    </row>
    <row r="1171" spans="1:12" x14ac:dyDescent="0.3">
      <c r="A1171">
        <f t="shared" si="52"/>
        <v>1957</v>
      </c>
      <c r="B1171">
        <f t="shared" si="53"/>
        <v>28</v>
      </c>
      <c r="C1171">
        <v>3585</v>
      </c>
      <c r="G1171" t="str">
        <f>VLOOKUP($B1171,'AREA DEFINITIONS, 1929-1975'!$A$2:$E$42,2,FALSE)</f>
        <v>3A</v>
      </c>
      <c r="H1171" t="str">
        <f>VLOOKUP($B1171,'AREA DEFINITIONS, 1929-1975'!$A$2:$E$42,3,FALSE)</f>
        <v>Kodiak</v>
      </c>
      <c r="I1171" t="str">
        <f>VLOOKUP($B1171,'AREA DEFINITIONS, 1929-1975'!$A$2:$E$42,4,FALSE)</f>
        <v>Kodiak</v>
      </c>
      <c r="J1171" t="str">
        <f>VLOOKUP($B1171,'AREA DEFINITIONS, 1929-1975'!$A$2:$E$42,5,FALSE)</f>
        <v>3A</v>
      </c>
      <c r="K1171">
        <f>VLOOKUP($B1171,'AREA DEFINITIONS, 1929-1975'!$A$2:$F$42,6,FALSE)</f>
        <v>0</v>
      </c>
      <c r="L1171">
        <f t="shared" si="54"/>
        <v>2384.0250000000001</v>
      </c>
    </row>
    <row r="1172" spans="1:12" x14ac:dyDescent="0.3">
      <c r="A1172">
        <f t="shared" si="52"/>
        <v>1957</v>
      </c>
      <c r="B1172">
        <f t="shared" si="53"/>
        <v>29</v>
      </c>
      <c r="C1172">
        <v>2723</v>
      </c>
      <c r="G1172" t="str">
        <f>VLOOKUP($B1172,'AREA DEFINITIONS, 1929-1975'!$A$2:$E$42,2,FALSE)</f>
        <v>3A</v>
      </c>
      <c r="H1172" t="str">
        <f>VLOOKUP($B1172,'AREA DEFINITIONS, 1929-1975'!$A$2:$E$42,3,FALSE)</f>
        <v>Chirikof</v>
      </c>
      <c r="I1172" t="str">
        <f>VLOOKUP($B1172,'AREA DEFINITIONS, 1929-1975'!$A$2:$E$42,4,FALSE)</f>
        <v>Chirikof</v>
      </c>
      <c r="J1172" t="str">
        <f>VLOOKUP($B1172,'AREA DEFINITIONS, 1929-1975'!$A$2:$E$42,5,FALSE)</f>
        <v>3A</v>
      </c>
      <c r="K1172">
        <f>VLOOKUP($B1172,'AREA DEFINITIONS, 1929-1975'!$A$2:$F$42,6,FALSE)</f>
        <v>0</v>
      </c>
      <c r="L1172">
        <f t="shared" si="54"/>
        <v>1810.7950000000001</v>
      </c>
    </row>
    <row r="1173" spans="1:12" x14ac:dyDescent="0.3">
      <c r="A1173">
        <f t="shared" si="52"/>
        <v>1957</v>
      </c>
      <c r="B1173">
        <f t="shared" si="53"/>
        <v>30</v>
      </c>
      <c r="C1173">
        <v>2096</v>
      </c>
      <c r="G1173" t="str">
        <f>VLOOKUP($B1173,'AREA DEFINITIONS, 1929-1975'!$A$2:$E$42,2,FALSE)</f>
        <v>3A</v>
      </c>
      <c r="H1173" t="str">
        <f>VLOOKUP($B1173,'AREA DEFINITIONS, 1929-1975'!$A$2:$E$42,3,FALSE)</f>
        <v>Chirikof</v>
      </c>
      <c r="I1173" t="str">
        <f>VLOOKUP($B1173,'AREA DEFINITIONS, 1929-1975'!$A$2:$E$42,4,FALSE)</f>
        <v>Chirikof</v>
      </c>
      <c r="J1173" t="str">
        <f>VLOOKUP($B1173,'AREA DEFINITIONS, 1929-1975'!$A$2:$E$42,5,FALSE)</f>
        <v>3A</v>
      </c>
      <c r="K1173">
        <f>VLOOKUP($B1173,'AREA DEFINITIONS, 1929-1975'!$A$2:$F$42,6,FALSE)</f>
        <v>0</v>
      </c>
      <c r="L1173">
        <f t="shared" si="54"/>
        <v>1393.8400000000004</v>
      </c>
    </row>
    <row r="1174" spans="1:12" x14ac:dyDescent="0.3">
      <c r="A1174">
        <f t="shared" si="52"/>
        <v>1957</v>
      </c>
      <c r="B1174">
        <f t="shared" si="53"/>
        <v>31</v>
      </c>
      <c r="C1174">
        <v>1262</v>
      </c>
      <c r="G1174" t="str">
        <f>VLOOKUP($B1174,'AREA DEFINITIONS, 1929-1975'!$A$2:$E$42,2,FALSE)</f>
        <v>3A</v>
      </c>
      <c r="H1174" t="str">
        <f>VLOOKUP($B1174,'AREA DEFINITIONS, 1929-1975'!$A$2:$E$42,3,FALSE)</f>
        <v>Chirikof</v>
      </c>
      <c r="I1174" t="str">
        <f>VLOOKUP($B1174,'AREA DEFINITIONS, 1929-1975'!$A$2:$E$42,4,FALSE)</f>
        <v>Chirikof</v>
      </c>
      <c r="J1174" t="str">
        <f>VLOOKUP($B1174,'AREA DEFINITIONS, 1929-1975'!$A$2:$E$42,5,FALSE)</f>
        <v>3A</v>
      </c>
      <c r="K1174">
        <f>VLOOKUP($B1174,'AREA DEFINITIONS, 1929-1975'!$A$2:$F$42,6,FALSE)</f>
        <v>0</v>
      </c>
      <c r="L1174">
        <f t="shared" si="54"/>
        <v>839.23</v>
      </c>
    </row>
    <row r="1175" spans="1:12" x14ac:dyDescent="0.3">
      <c r="A1175">
        <f t="shared" si="52"/>
        <v>1957</v>
      </c>
      <c r="B1175">
        <f t="shared" si="53"/>
        <v>32</v>
      </c>
      <c r="C1175">
        <v>1056</v>
      </c>
      <c r="G1175" t="str">
        <f>VLOOKUP($B1175,'AREA DEFINITIONS, 1929-1975'!$A$2:$E$42,2,FALSE)</f>
        <v>3B</v>
      </c>
      <c r="H1175" t="str">
        <f>VLOOKUP($B1175,'AREA DEFINITIONS, 1929-1975'!$A$2:$E$42,3,FALSE)</f>
        <v>Shumagin</v>
      </c>
      <c r="I1175" t="str">
        <f>VLOOKUP($B1175,'AREA DEFINITIONS, 1929-1975'!$A$2:$E$42,4,FALSE)</f>
        <v>Shumagin</v>
      </c>
      <c r="J1175" t="str">
        <f>VLOOKUP($B1175,'AREA DEFINITIONS, 1929-1975'!$A$2:$E$42,5,FALSE)</f>
        <v>3B</v>
      </c>
      <c r="K1175">
        <f>VLOOKUP($B1175,'AREA DEFINITIONS, 1929-1975'!$A$2:$F$42,6,FALSE)</f>
        <v>0</v>
      </c>
      <c r="L1175">
        <f t="shared" si="54"/>
        <v>702.24</v>
      </c>
    </row>
    <row r="1176" spans="1:12" x14ac:dyDescent="0.3">
      <c r="A1176">
        <f t="shared" si="52"/>
        <v>1957</v>
      </c>
      <c r="B1176">
        <f t="shared" si="53"/>
        <v>33</v>
      </c>
      <c r="C1176">
        <v>186</v>
      </c>
      <c r="G1176" t="str">
        <f>VLOOKUP($B1176,'AREA DEFINITIONS, 1929-1975'!$A$2:$E$42,2,FALSE)</f>
        <v>3B</v>
      </c>
      <c r="H1176" t="str">
        <f>VLOOKUP($B1176,'AREA DEFINITIONS, 1929-1975'!$A$2:$E$42,3,FALSE)</f>
        <v>Shumagin</v>
      </c>
      <c r="I1176" t="str">
        <f>VLOOKUP($B1176,'AREA DEFINITIONS, 1929-1975'!$A$2:$E$42,4,FALSE)</f>
        <v>Shumagin</v>
      </c>
      <c r="J1176" t="str">
        <f>VLOOKUP($B1176,'AREA DEFINITIONS, 1929-1975'!$A$2:$E$42,5,FALSE)</f>
        <v>3B</v>
      </c>
      <c r="K1176">
        <f>VLOOKUP($B1176,'AREA DEFINITIONS, 1929-1975'!$A$2:$F$42,6,FALSE)</f>
        <v>0</v>
      </c>
      <c r="L1176">
        <f t="shared" si="54"/>
        <v>123.69000000000001</v>
      </c>
    </row>
    <row r="1177" spans="1:12" x14ac:dyDescent="0.3">
      <c r="A1177">
        <f t="shared" si="52"/>
        <v>1957</v>
      </c>
      <c r="B1177">
        <f t="shared" si="53"/>
        <v>34</v>
      </c>
      <c r="C1177">
        <v>109</v>
      </c>
      <c r="G1177" t="str">
        <f>VLOOKUP($B1177,'AREA DEFINITIONS, 1929-1975'!$A$2:$E$42,2,FALSE)</f>
        <v>3B</v>
      </c>
      <c r="H1177" t="str">
        <f>VLOOKUP($B1177,'AREA DEFINITIONS, 1929-1975'!$A$2:$E$42,3,FALSE)</f>
        <v>Shumagin</v>
      </c>
      <c r="I1177" t="str">
        <f>VLOOKUP($B1177,'AREA DEFINITIONS, 1929-1975'!$A$2:$E$42,4,FALSE)</f>
        <v>Shumagin</v>
      </c>
      <c r="J1177" t="str">
        <f>VLOOKUP($B1177,'AREA DEFINITIONS, 1929-1975'!$A$2:$E$42,5,FALSE)</f>
        <v>3B</v>
      </c>
      <c r="K1177">
        <f>VLOOKUP($B1177,'AREA DEFINITIONS, 1929-1975'!$A$2:$F$42,6,FALSE)</f>
        <v>0</v>
      </c>
      <c r="L1177">
        <f t="shared" si="54"/>
        <v>72.484999999999999</v>
      </c>
    </row>
    <row r="1178" spans="1:12" x14ac:dyDescent="0.3">
      <c r="A1178">
        <f t="shared" si="52"/>
        <v>1957</v>
      </c>
      <c r="B1178">
        <f t="shared" si="53"/>
        <v>35</v>
      </c>
      <c r="G1178" t="str">
        <f>VLOOKUP($B1178,'AREA DEFINITIONS, 1929-1975'!$A$2:$E$42,2,FALSE)</f>
        <v>3B</v>
      </c>
      <c r="H1178" t="str">
        <f>VLOOKUP($B1178,'AREA DEFINITIONS, 1929-1975'!$A$2:$E$42,3,FALSE)</f>
        <v>Shumagin</v>
      </c>
      <c r="I1178" t="str">
        <f>VLOOKUP($B1178,'AREA DEFINITIONS, 1929-1975'!$A$2:$E$42,4,FALSE)</f>
        <v>Shumagin</v>
      </c>
      <c r="J1178" t="str">
        <f>VLOOKUP($B1178,'AREA DEFINITIONS, 1929-1975'!$A$2:$E$42,5,FALSE)</f>
        <v>3B</v>
      </c>
      <c r="K1178">
        <f>VLOOKUP($B1178,'AREA DEFINITIONS, 1929-1975'!$A$2:$F$42,6,FALSE)</f>
        <v>0</v>
      </c>
      <c r="L1178">
        <f t="shared" si="54"/>
        <v>0</v>
      </c>
    </row>
    <row r="1179" spans="1:12" x14ac:dyDescent="0.3">
      <c r="A1179">
        <f t="shared" si="52"/>
        <v>1957</v>
      </c>
      <c r="B1179">
        <f t="shared" si="53"/>
        <v>36</v>
      </c>
      <c r="G1179" t="str">
        <f>VLOOKUP($B1179,'AREA DEFINITIONS, 1929-1975'!$A$2:$E$42,2,FALSE)</f>
        <v>3B</v>
      </c>
      <c r="H1179" t="str">
        <f>VLOOKUP($B1179,'AREA DEFINITIONS, 1929-1975'!$A$2:$E$42,3,FALSE)</f>
        <v>Shumagin</v>
      </c>
      <c r="I1179" t="str">
        <f>VLOOKUP($B1179,'AREA DEFINITIONS, 1929-1975'!$A$2:$E$42,4,FALSE)</f>
        <v>Shumagin</v>
      </c>
      <c r="J1179" t="str">
        <f>VLOOKUP($B1179,'AREA DEFINITIONS, 1929-1975'!$A$2:$E$42,5,FALSE)</f>
        <v>3B</v>
      </c>
      <c r="K1179">
        <f>VLOOKUP($B1179,'AREA DEFINITIONS, 1929-1975'!$A$2:$F$42,6,FALSE)</f>
        <v>0</v>
      </c>
      <c r="L1179">
        <f t="shared" si="54"/>
        <v>0</v>
      </c>
    </row>
    <row r="1180" spans="1:12" x14ac:dyDescent="0.3">
      <c r="A1180">
        <f t="shared" si="52"/>
        <v>1957</v>
      </c>
      <c r="B1180">
        <f t="shared" si="53"/>
        <v>37</v>
      </c>
      <c r="G1180" t="str">
        <f>VLOOKUP($B1180,'AREA DEFINITIONS, 1929-1975'!$A$2:$E$42,2,FALSE)</f>
        <v>3B</v>
      </c>
      <c r="H1180" t="str">
        <f>VLOOKUP($B1180,'AREA DEFINITIONS, 1929-1975'!$A$2:$E$42,3,FALSE)</f>
        <v>Shumagin</v>
      </c>
      <c r="I1180" t="str">
        <f>VLOOKUP($B1180,'AREA DEFINITIONS, 1929-1975'!$A$2:$E$42,4,FALSE)</f>
        <v>Shumagin</v>
      </c>
      <c r="J1180" t="str">
        <f>VLOOKUP($B1180,'AREA DEFINITIONS, 1929-1975'!$A$2:$E$42,5,FALSE)</f>
        <v>3B</v>
      </c>
      <c r="K1180">
        <f>VLOOKUP($B1180,'AREA DEFINITIONS, 1929-1975'!$A$2:$F$42,6,FALSE)</f>
        <v>0</v>
      </c>
      <c r="L1180">
        <f t="shared" si="54"/>
        <v>0</v>
      </c>
    </row>
    <row r="1181" spans="1:12" x14ac:dyDescent="0.3">
      <c r="A1181">
        <f t="shared" si="52"/>
        <v>1957</v>
      </c>
      <c r="B1181">
        <f t="shared" si="53"/>
        <v>38</v>
      </c>
      <c r="G1181" t="str">
        <f>VLOOKUP($B1181,'AREA DEFINITIONS, 1929-1975'!$A$2:$E$42,2,FALSE)</f>
        <v>3B</v>
      </c>
      <c r="H1181" t="str">
        <f>VLOOKUP($B1181,'AREA DEFINITIONS, 1929-1975'!$A$2:$E$42,3,FALSE)</f>
        <v>Shumagin</v>
      </c>
      <c r="I1181" t="str">
        <f>VLOOKUP($B1181,'AREA DEFINITIONS, 1929-1975'!$A$2:$E$42,4,FALSE)</f>
        <v>Shumagin</v>
      </c>
      <c r="J1181" t="str">
        <f>VLOOKUP($B1181,'AREA DEFINITIONS, 1929-1975'!$A$2:$E$42,5,FALSE)</f>
        <v>3B</v>
      </c>
      <c r="K1181">
        <f>VLOOKUP($B1181,'AREA DEFINITIONS, 1929-1975'!$A$2:$F$42,6,FALSE)</f>
        <v>0</v>
      </c>
      <c r="L1181">
        <f t="shared" si="54"/>
        <v>0</v>
      </c>
    </row>
    <row r="1182" spans="1:12" x14ac:dyDescent="0.3">
      <c r="A1182">
        <f t="shared" si="52"/>
        <v>1957</v>
      </c>
      <c r="B1182">
        <f t="shared" si="53"/>
        <v>39</v>
      </c>
      <c r="G1182" t="str">
        <f>VLOOKUP($B1182,'AREA DEFINITIONS, 1929-1975'!$A$2:$E$42,2,FALSE)</f>
        <v>3B</v>
      </c>
      <c r="H1182" t="str">
        <f>VLOOKUP($B1182,'AREA DEFINITIONS, 1929-1975'!$A$2:$E$42,3,FALSE)</f>
        <v>Aleutian</v>
      </c>
      <c r="I1182" t="str">
        <f>VLOOKUP($B1182,'AREA DEFINITIONS, 1929-1975'!$A$2:$E$42,4,FALSE)</f>
        <v>Aleutian</v>
      </c>
      <c r="J1182" t="str">
        <f>VLOOKUP($B1182,'AREA DEFINITIONS, 1929-1975'!$A$2:$E$42,5,FALSE)</f>
        <v>3B</v>
      </c>
      <c r="K1182">
        <f>VLOOKUP($B1182,'AREA DEFINITIONS, 1929-1975'!$A$2:$F$42,6,FALSE)</f>
        <v>0</v>
      </c>
      <c r="L1182">
        <f t="shared" si="54"/>
        <v>0</v>
      </c>
    </row>
    <row r="1183" spans="1:12" x14ac:dyDescent="0.3">
      <c r="A1183">
        <f t="shared" si="52"/>
        <v>1957</v>
      </c>
      <c r="B1183">
        <f t="shared" si="53"/>
        <v>40</v>
      </c>
      <c r="G1183" t="str">
        <f>VLOOKUP($B1183,'AREA DEFINITIONS, 1929-1975'!$A$2:$E$42,2,FALSE)</f>
        <v>3B</v>
      </c>
      <c r="H1183" t="str">
        <f>VLOOKUP($B1183,'AREA DEFINITIONS, 1929-1975'!$A$2:$E$42,3,FALSE)</f>
        <v>Aleutian</v>
      </c>
      <c r="I1183" t="str">
        <f>VLOOKUP($B1183,'AREA DEFINITIONS, 1929-1975'!$A$2:$E$42,4,FALSE)</f>
        <v>Aleutian</v>
      </c>
      <c r="J1183" t="str">
        <f>VLOOKUP($B1183,'AREA DEFINITIONS, 1929-1975'!$A$2:$E$42,5,FALSE)</f>
        <v>3B</v>
      </c>
      <c r="K1183">
        <f>VLOOKUP($B1183,'AREA DEFINITIONS, 1929-1975'!$A$2:$F$42,6,FALSE)</f>
        <v>0</v>
      </c>
      <c r="L1183">
        <f t="shared" si="54"/>
        <v>0</v>
      </c>
    </row>
    <row r="1184" spans="1:12" x14ac:dyDescent="0.3">
      <c r="A1184">
        <f t="shared" si="52"/>
        <v>1957</v>
      </c>
      <c r="B1184">
        <f t="shared" si="53"/>
        <v>41</v>
      </c>
      <c r="G1184" t="str">
        <f>VLOOKUP($B1184,'AREA DEFINITIONS, 1929-1975'!$A$2:$E$42,2,FALSE)</f>
        <v>3B</v>
      </c>
      <c r="H1184" t="str">
        <f>VLOOKUP($B1184,'AREA DEFINITIONS, 1929-1975'!$A$2:$E$42,3,FALSE)</f>
        <v>Aleutian</v>
      </c>
      <c r="I1184" t="str">
        <f>VLOOKUP($B1184,'AREA DEFINITIONS, 1929-1975'!$A$2:$E$42,4,FALSE)</f>
        <v>Aleutian</v>
      </c>
      <c r="J1184" t="str">
        <f>VLOOKUP($B1184,'AREA DEFINITIONS, 1929-1975'!$A$2:$E$42,5,FALSE)</f>
        <v>3B</v>
      </c>
      <c r="K1184">
        <f>VLOOKUP($B1184,'AREA DEFINITIONS, 1929-1975'!$A$2:$F$42,6,FALSE)</f>
        <v>0</v>
      </c>
      <c r="L1184">
        <f t="shared" si="54"/>
        <v>0</v>
      </c>
    </row>
    <row r="1185" spans="1:12" x14ac:dyDescent="0.3">
      <c r="A1185">
        <f t="shared" si="52"/>
        <v>1957</v>
      </c>
      <c r="B1185" t="str">
        <f t="shared" si="53"/>
        <v>42+</v>
      </c>
      <c r="G1185" t="str">
        <f>VLOOKUP($B1185,'AREA DEFINITIONS, 1929-1975'!$A$2:$E$42,2,FALSE)</f>
        <v>3C</v>
      </c>
      <c r="H1185" t="str">
        <f>VLOOKUP($B1185,'AREA DEFINITIONS, 1929-1975'!$A$2:$E$42,3,FALSE)</f>
        <v>Aleutian</v>
      </c>
      <c r="I1185" t="str">
        <f>VLOOKUP($B1185,'AREA DEFINITIONS, 1929-1975'!$A$2:$E$42,4,FALSE)</f>
        <v>Aleutian</v>
      </c>
      <c r="J1185" t="str">
        <f>VLOOKUP($B1185,'AREA DEFINITIONS, 1929-1975'!$A$2:$E$42,5,FALSE)</f>
        <v>3C</v>
      </c>
      <c r="K1185">
        <f>VLOOKUP($B1185,'AREA DEFINITIONS, 1929-1975'!$A$2:$F$42,6,FALSE)</f>
        <v>0</v>
      </c>
      <c r="L1185">
        <f t="shared" si="54"/>
        <v>0</v>
      </c>
    </row>
    <row r="1186" spans="1:12" x14ac:dyDescent="0.3">
      <c r="A1186">
        <f t="shared" si="52"/>
        <v>1957</v>
      </c>
      <c r="B1186" t="str">
        <f t="shared" si="53"/>
        <v>4A</v>
      </c>
      <c r="C1186">
        <v>39</v>
      </c>
      <c r="G1186">
        <f>VLOOKUP($B1186,'AREA DEFINITIONS, 1929-1975'!$A$2:$E$42,2,FALSE)</f>
        <v>4</v>
      </c>
      <c r="H1186" t="str">
        <f>VLOOKUP($B1186,'AREA DEFINITIONS, 1929-1975'!$A$2:$E$42,3,FALSE)</f>
        <v>Bering Sea</v>
      </c>
      <c r="I1186" t="str">
        <f>VLOOKUP($B1186,'AREA DEFINITIONS, 1929-1975'!$A$2:$E$42,4,FALSE)</f>
        <v>Bering Sea</v>
      </c>
      <c r="J1186">
        <f>VLOOKUP($B1186,'AREA DEFINITIONS, 1929-1975'!$A$2:$E$42,5,FALSE)</f>
        <v>4</v>
      </c>
      <c r="K1186">
        <f>VLOOKUP($B1186,'AREA DEFINITIONS, 1929-1975'!$A$2:$F$42,6,FALSE)</f>
        <v>0</v>
      </c>
      <c r="L1186">
        <f t="shared" si="54"/>
        <v>25.935000000000006</v>
      </c>
    </row>
    <row r="1187" spans="1:12" x14ac:dyDescent="0.3">
      <c r="A1187">
        <f t="shared" si="52"/>
        <v>1957</v>
      </c>
      <c r="B1187" t="str">
        <f t="shared" si="53"/>
        <v>4B</v>
      </c>
      <c r="G1187">
        <f>VLOOKUP($B1187,'AREA DEFINITIONS, 1929-1975'!$A$2:$E$42,2,FALSE)</f>
        <v>4</v>
      </c>
      <c r="H1187" t="str">
        <f>VLOOKUP($B1187,'AREA DEFINITIONS, 1929-1975'!$A$2:$E$42,3,FALSE)</f>
        <v>Bering Sea</v>
      </c>
      <c r="I1187" t="str">
        <f>VLOOKUP($B1187,'AREA DEFINITIONS, 1929-1975'!$A$2:$E$42,4,FALSE)</f>
        <v>Bering Sea</v>
      </c>
      <c r="J1187">
        <f>VLOOKUP($B1187,'AREA DEFINITIONS, 1929-1975'!$A$2:$E$42,5,FALSE)</f>
        <v>4</v>
      </c>
      <c r="K1187">
        <f>VLOOKUP($B1187,'AREA DEFINITIONS, 1929-1975'!$A$2:$F$42,6,FALSE)</f>
        <v>0</v>
      </c>
      <c r="L1187">
        <f t="shared" si="54"/>
        <v>0</v>
      </c>
    </row>
    <row r="1188" spans="1:12" x14ac:dyDescent="0.3">
      <c r="A1188">
        <f t="shared" si="52"/>
        <v>1957</v>
      </c>
      <c r="B1188" t="str">
        <f t="shared" si="53"/>
        <v>4C</v>
      </c>
      <c r="G1188">
        <f>VLOOKUP($B1188,'AREA DEFINITIONS, 1929-1975'!$A$2:$E$42,2,FALSE)</f>
        <v>4</v>
      </c>
      <c r="H1188" t="str">
        <f>VLOOKUP($B1188,'AREA DEFINITIONS, 1929-1975'!$A$2:$E$42,3,FALSE)</f>
        <v>Bering Sea</v>
      </c>
      <c r="I1188" t="str">
        <f>VLOOKUP($B1188,'AREA DEFINITIONS, 1929-1975'!$A$2:$E$42,4,FALSE)</f>
        <v>Bering Sea</v>
      </c>
      <c r="J1188">
        <f>VLOOKUP($B1188,'AREA DEFINITIONS, 1929-1975'!$A$2:$E$42,5,FALSE)</f>
        <v>4</v>
      </c>
      <c r="K1188">
        <f>VLOOKUP($B1188,'AREA DEFINITIONS, 1929-1975'!$A$2:$F$42,6,FALSE)</f>
        <v>0</v>
      </c>
      <c r="L1188">
        <f t="shared" si="54"/>
        <v>0</v>
      </c>
    </row>
    <row r="1189" spans="1:12" x14ac:dyDescent="0.3">
      <c r="A1189">
        <f t="shared" si="52"/>
        <v>1957</v>
      </c>
      <c r="B1189" t="str">
        <f t="shared" si="53"/>
        <v>4DE</v>
      </c>
      <c r="G1189">
        <f>VLOOKUP($B1189,'AREA DEFINITIONS, 1929-1975'!$A$2:$E$42,2,FALSE)</f>
        <v>4</v>
      </c>
      <c r="H1189" t="str">
        <f>VLOOKUP($B1189,'AREA DEFINITIONS, 1929-1975'!$A$2:$E$42,3,FALSE)</f>
        <v>Bering Sea</v>
      </c>
      <c r="I1189" t="str">
        <f>VLOOKUP($B1189,'AREA DEFINITIONS, 1929-1975'!$A$2:$E$42,4,FALSE)</f>
        <v>Bering Sea</v>
      </c>
      <c r="J1189">
        <f>VLOOKUP($B1189,'AREA DEFINITIONS, 1929-1975'!$A$2:$E$42,5,FALSE)</f>
        <v>4</v>
      </c>
      <c r="K1189">
        <f>VLOOKUP($B1189,'AREA DEFINITIONS, 1929-1975'!$A$2:$F$42,6,FALSE)</f>
        <v>0</v>
      </c>
      <c r="L1189">
        <f t="shared" si="54"/>
        <v>0</v>
      </c>
    </row>
    <row r="1190" spans="1:12" x14ac:dyDescent="0.3">
      <c r="A1190">
        <f t="shared" si="52"/>
        <v>1957</v>
      </c>
      <c r="B1190" t="str">
        <f t="shared" si="53"/>
        <v>4DW</v>
      </c>
      <c r="G1190">
        <f>VLOOKUP($B1190,'AREA DEFINITIONS, 1929-1975'!$A$2:$E$42,2,FALSE)</f>
        <v>4</v>
      </c>
      <c r="H1190" t="str">
        <f>VLOOKUP($B1190,'AREA DEFINITIONS, 1929-1975'!$A$2:$E$42,3,FALSE)</f>
        <v>Bering Sea</v>
      </c>
      <c r="I1190" t="str">
        <f>VLOOKUP($B1190,'AREA DEFINITIONS, 1929-1975'!$A$2:$E$42,4,FALSE)</f>
        <v>Bering Sea</v>
      </c>
      <c r="J1190">
        <f>VLOOKUP($B1190,'AREA DEFINITIONS, 1929-1975'!$A$2:$E$42,5,FALSE)</f>
        <v>4</v>
      </c>
      <c r="K1190">
        <f>VLOOKUP($B1190,'AREA DEFINITIONS, 1929-1975'!$A$2:$F$42,6,FALSE)</f>
        <v>0</v>
      </c>
      <c r="L1190">
        <f t="shared" si="54"/>
        <v>0</v>
      </c>
    </row>
    <row r="1191" spans="1:12" x14ac:dyDescent="0.3">
      <c r="A1191">
        <f t="shared" si="52"/>
        <v>1957</v>
      </c>
      <c r="B1191" t="str">
        <f t="shared" si="53"/>
        <v>4E</v>
      </c>
      <c r="G1191">
        <f>VLOOKUP($B1191,'AREA DEFINITIONS, 1929-1975'!$A$2:$E$42,2,FALSE)</f>
        <v>4</v>
      </c>
      <c r="H1191" t="str">
        <f>VLOOKUP($B1191,'AREA DEFINITIONS, 1929-1975'!$A$2:$E$42,3,FALSE)</f>
        <v>Bering Sea</v>
      </c>
      <c r="I1191" t="str">
        <f>VLOOKUP($B1191,'AREA DEFINITIONS, 1929-1975'!$A$2:$E$42,4,FALSE)</f>
        <v>Bering Sea</v>
      </c>
      <c r="J1191">
        <f>VLOOKUP($B1191,'AREA DEFINITIONS, 1929-1975'!$A$2:$E$42,5,FALSE)</f>
        <v>4</v>
      </c>
      <c r="K1191">
        <f>VLOOKUP($B1191,'AREA DEFINITIONS, 1929-1975'!$A$2:$F$42,6,FALSE)</f>
        <v>0</v>
      </c>
      <c r="L1191">
        <f t="shared" si="54"/>
        <v>0</v>
      </c>
    </row>
    <row r="1192" spans="1:12" x14ac:dyDescent="0.3">
      <c r="A1192">
        <f t="shared" si="52"/>
        <v>1958</v>
      </c>
      <c r="B1192" t="str">
        <f t="shared" si="53"/>
        <v>14-O</v>
      </c>
      <c r="C1192">
        <v>620</v>
      </c>
      <c r="G1192">
        <f>VLOOKUP($B1192,'AREA DEFINITIONS, 1929-1975'!$A$2:$E$42,2,FALSE)</f>
        <v>2</v>
      </c>
      <c r="H1192" t="str">
        <f>VLOOKUP($B1192,'AREA DEFINITIONS, 1929-1975'!$A$2:$E$42,3,FALSE)</f>
        <v>SE Alaska</v>
      </c>
      <c r="I1192" t="str">
        <f>VLOOKUP($B1192,'AREA DEFINITIONS, 1929-1975'!$A$2:$E$42,4,FALSE)</f>
        <v>SE-O</v>
      </c>
      <c r="J1192" t="str">
        <f>VLOOKUP($B1192,'AREA DEFINITIONS, 1929-1975'!$A$2:$E$42,5,FALSE)</f>
        <v>2C</v>
      </c>
      <c r="K1192">
        <f>VLOOKUP($B1192,'AREA DEFINITIONS, 1929-1975'!$A$2:$F$42,6,FALSE)</f>
        <v>0</v>
      </c>
      <c r="L1192">
        <f t="shared" si="54"/>
        <v>412.3</v>
      </c>
    </row>
    <row r="1193" spans="1:12" x14ac:dyDescent="0.3">
      <c r="A1193">
        <f t="shared" si="52"/>
        <v>1958</v>
      </c>
      <c r="B1193" t="str">
        <f t="shared" si="53"/>
        <v>14-I</v>
      </c>
      <c r="C1193">
        <v>1200</v>
      </c>
      <c r="G1193">
        <f>VLOOKUP($B1193,'AREA DEFINITIONS, 1929-1975'!$A$2:$E$42,2,FALSE)</f>
        <v>2</v>
      </c>
      <c r="H1193" t="str">
        <f>VLOOKUP($B1193,'AREA DEFINITIONS, 1929-1975'!$A$2:$E$42,3,FALSE)</f>
        <v>SE Alaska</v>
      </c>
      <c r="I1193" t="str">
        <f>VLOOKUP($B1193,'AREA DEFINITIONS, 1929-1975'!$A$2:$E$42,4,FALSE)</f>
        <v>SE-I</v>
      </c>
      <c r="J1193" t="str">
        <f>VLOOKUP($B1193,'AREA DEFINITIONS, 1929-1975'!$A$2:$E$42,5,FALSE)</f>
        <v>2C</v>
      </c>
      <c r="K1193">
        <f>VLOOKUP($B1193,'AREA DEFINITIONS, 1929-1975'!$A$2:$F$42,6,FALSE)</f>
        <v>0</v>
      </c>
      <c r="L1193">
        <f t="shared" si="54"/>
        <v>798</v>
      </c>
    </row>
    <row r="1194" spans="1:12" x14ac:dyDescent="0.3">
      <c r="A1194">
        <f t="shared" si="52"/>
        <v>1958</v>
      </c>
      <c r="B1194" t="str">
        <f t="shared" si="53"/>
        <v>15-O</v>
      </c>
      <c r="C1194">
        <v>2189</v>
      </c>
      <c r="G1194">
        <f>VLOOKUP($B1194,'AREA DEFINITIONS, 1929-1975'!$A$2:$E$42,2,FALSE)</f>
        <v>2</v>
      </c>
      <c r="H1194" t="str">
        <f>VLOOKUP($B1194,'AREA DEFINITIONS, 1929-1975'!$A$2:$E$42,3,FALSE)</f>
        <v>SE Alaska</v>
      </c>
      <c r="I1194" t="str">
        <f>VLOOKUP($B1194,'AREA DEFINITIONS, 1929-1975'!$A$2:$E$42,4,FALSE)</f>
        <v>SE-O</v>
      </c>
      <c r="J1194" t="str">
        <f>VLOOKUP($B1194,'AREA DEFINITIONS, 1929-1975'!$A$2:$E$42,5,FALSE)</f>
        <v>2C</v>
      </c>
      <c r="K1194">
        <f>VLOOKUP($B1194,'AREA DEFINITIONS, 1929-1975'!$A$2:$F$42,6,FALSE)</f>
        <v>0</v>
      </c>
      <c r="L1194">
        <f t="shared" si="54"/>
        <v>1455.6850000000002</v>
      </c>
    </row>
    <row r="1195" spans="1:12" x14ac:dyDescent="0.3">
      <c r="A1195">
        <f t="shared" si="52"/>
        <v>1958</v>
      </c>
      <c r="B1195" t="str">
        <f t="shared" si="53"/>
        <v>15-I</v>
      </c>
      <c r="C1195">
        <v>702</v>
      </c>
      <c r="G1195">
        <f>VLOOKUP($B1195,'AREA DEFINITIONS, 1929-1975'!$A$2:$E$42,2,FALSE)</f>
        <v>2</v>
      </c>
      <c r="H1195" t="str">
        <f>VLOOKUP($B1195,'AREA DEFINITIONS, 1929-1975'!$A$2:$E$42,3,FALSE)</f>
        <v>SE Alaska</v>
      </c>
      <c r="I1195" t="str">
        <f>VLOOKUP($B1195,'AREA DEFINITIONS, 1929-1975'!$A$2:$E$42,4,FALSE)</f>
        <v>SE-I</v>
      </c>
      <c r="J1195" t="str">
        <f>VLOOKUP($B1195,'AREA DEFINITIONS, 1929-1975'!$A$2:$E$42,5,FALSE)</f>
        <v>2C</v>
      </c>
      <c r="K1195">
        <f>VLOOKUP($B1195,'AREA DEFINITIONS, 1929-1975'!$A$2:$F$42,6,FALSE)</f>
        <v>0</v>
      </c>
      <c r="L1195">
        <f t="shared" si="54"/>
        <v>466.83000000000004</v>
      </c>
    </row>
    <row r="1196" spans="1:12" x14ac:dyDescent="0.3">
      <c r="A1196">
        <f t="shared" si="52"/>
        <v>1958</v>
      </c>
      <c r="B1196" t="str">
        <f t="shared" si="53"/>
        <v>16-O</v>
      </c>
      <c r="C1196">
        <v>665</v>
      </c>
      <c r="G1196">
        <f>VLOOKUP($B1196,'AREA DEFINITIONS, 1929-1975'!$A$2:$E$42,2,FALSE)</f>
        <v>2</v>
      </c>
      <c r="H1196" t="str">
        <f>VLOOKUP($B1196,'AREA DEFINITIONS, 1929-1975'!$A$2:$E$42,3,FALSE)</f>
        <v>SE Alaska</v>
      </c>
      <c r="I1196" t="str">
        <f>VLOOKUP($B1196,'AREA DEFINITIONS, 1929-1975'!$A$2:$E$42,4,FALSE)</f>
        <v>SE-O</v>
      </c>
      <c r="J1196" t="str">
        <f>VLOOKUP($B1196,'AREA DEFINITIONS, 1929-1975'!$A$2:$E$42,5,FALSE)</f>
        <v>2C</v>
      </c>
      <c r="K1196">
        <f>VLOOKUP($B1196,'AREA DEFINITIONS, 1929-1975'!$A$2:$F$42,6,FALSE)</f>
        <v>0</v>
      </c>
      <c r="L1196">
        <f t="shared" si="54"/>
        <v>442.22500000000002</v>
      </c>
    </row>
    <row r="1197" spans="1:12" x14ac:dyDescent="0.3">
      <c r="A1197">
        <f t="shared" ref="A1197:A1260" si="55">A1156+1</f>
        <v>1958</v>
      </c>
      <c r="B1197" t="str">
        <f t="shared" ref="B1197:B1260" si="56">B1156</f>
        <v>16-I</v>
      </c>
      <c r="C1197">
        <v>2487</v>
      </c>
      <c r="G1197">
        <f>VLOOKUP($B1197,'AREA DEFINITIONS, 1929-1975'!$A$2:$E$42,2,FALSE)</f>
        <v>2</v>
      </c>
      <c r="H1197" t="str">
        <f>VLOOKUP($B1197,'AREA DEFINITIONS, 1929-1975'!$A$2:$E$42,3,FALSE)</f>
        <v>SE Alaska</v>
      </c>
      <c r="I1197" t="str">
        <f>VLOOKUP($B1197,'AREA DEFINITIONS, 1929-1975'!$A$2:$E$42,4,FALSE)</f>
        <v>SE-I</v>
      </c>
      <c r="J1197" t="str">
        <f>VLOOKUP($B1197,'AREA DEFINITIONS, 1929-1975'!$A$2:$E$42,5,FALSE)</f>
        <v>2C</v>
      </c>
      <c r="K1197">
        <f>VLOOKUP($B1197,'AREA DEFINITIONS, 1929-1975'!$A$2:$F$42,6,FALSE)</f>
        <v>0</v>
      </c>
      <c r="L1197">
        <f t="shared" si="54"/>
        <v>1653.855</v>
      </c>
    </row>
    <row r="1198" spans="1:12" x14ac:dyDescent="0.3">
      <c r="A1198">
        <f t="shared" si="55"/>
        <v>1958</v>
      </c>
      <c r="B1198" t="str">
        <f t="shared" si="56"/>
        <v>17-O</v>
      </c>
      <c r="C1198">
        <v>671</v>
      </c>
      <c r="G1198">
        <f>VLOOKUP($B1198,'AREA DEFINITIONS, 1929-1975'!$A$2:$E$42,2,FALSE)</f>
        <v>2</v>
      </c>
      <c r="H1198" t="str">
        <f>VLOOKUP($B1198,'AREA DEFINITIONS, 1929-1975'!$A$2:$E$42,3,FALSE)</f>
        <v>SE Alaska</v>
      </c>
      <c r="I1198" t="str">
        <f>VLOOKUP($B1198,'AREA DEFINITIONS, 1929-1975'!$A$2:$E$42,4,FALSE)</f>
        <v>SE-O</v>
      </c>
      <c r="J1198" t="str">
        <f>VLOOKUP($B1198,'AREA DEFINITIONS, 1929-1975'!$A$2:$E$42,5,FALSE)</f>
        <v>2C</v>
      </c>
      <c r="K1198">
        <f>VLOOKUP($B1198,'AREA DEFINITIONS, 1929-1975'!$A$2:$F$42,6,FALSE)</f>
        <v>0</v>
      </c>
      <c r="L1198">
        <f t="shared" si="54"/>
        <v>446.21500000000009</v>
      </c>
    </row>
    <row r="1199" spans="1:12" x14ac:dyDescent="0.3">
      <c r="A1199">
        <f t="shared" si="55"/>
        <v>1958</v>
      </c>
      <c r="B1199" t="str">
        <f t="shared" si="56"/>
        <v>17-I</v>
      </c>
      <c r="C1199">
        <v>930</v>
      </c>
      <c r="G1199">
        <f>VLOOKUP($B1199,'AREA DEFINITIONS, 1929-1975'!$A$2:$E$42,2,FALSE)</f>
        <v>2</v>
      </c>
      <c r="H1199" t="str">
        <f>VLOOKUP($B1199,'AREA DEFINITIONS, 1929-1975'!$A$2:$E$42,3,FALSE)</f>
        <v>SE Alaska</v>
      </c>
      <c r="I1199" t="str">
        <f>VLOOKUP($B1199,'AREA DEFINITIONS, 1929-1975'!$A$2:$E$42,4,FALSE)</f>
        <v>SE-I</v>
      </c>
      <c r="J1199" t="str">
        <f>VLOOKUP($B1199,'AREA DEFINITIONS, 1929-1975'!$A$2:$E$42,5,FALSE)</f>
        <v>2C</v>
      </c>
      <c r="K1199">
        <f>VLOOKUP($B1199,'AREA DEFINITIONS, 1929-1975'!$A$2:$F$42,6,FALSE)</f>
        <v>0</v>
      </c>
      <c r="L1199">
        <f t="shared" si="54"/>
        <v>618.45000000000005</v>
      </c>
    </row>
    <row r="1200" spans="1:12" x14ac:dyDescent="0.3">
      <c r="A1200">
        <f t="shared" si="55"/>
        <v>1958</v>
      </c>
      <c r="B1200" t="str">
        <f t="shared" si="56"/>
        <v>18-O</v>
      </c>
      <c r="C1200">
        <v>225</v>
      </c>
      <c r="G1200">
        <f>VLOOKUP($B1200,'AREA DEFINITIONS, 1929-1975'!$A$2:$E$42,2,FALSE)</f>
        <v>2</v>
      </c>
      <c r="H1200" t="str">
        <f>VLOOKUP($B1200,'AREA DEFINITIONS, 1929-1975'!$A$2:$E$42,3,FALSE)</f>
        <v>SE Alaska</v>
      </c>
      <c r="I1200" t="str">
        <f>VLOOKUP($B1200,'AREA DEFINITIONS, 1929-1975'!$A$2:$E$42,4,FALSE)</f>
        <v>SE-O</v>
      </c>
      <c r="J1200" t="str">
        <f>VLOOKUP($B1200,'AREA DEFINITIONS, 1929-1975'!$A$2:$E$42,5,FALSE)</f>
        <v>2C</v>
      </c>
      <c r="K1200">
        <f>VLOOKUP($B1200,'AREA DEFINITIONS, 1929-1975'!$A$2:$F$42,6,FALSE)</f>
        <v>0</v>
      </c>
      <c r="L1200">
        <f t="shared" si="54"/>
        <v>149.625</v>
      </c>
    </row>
    <row r="1201" spans="1:12" x14ac:dyDescent="0.3">
      <c r="A1201">
        <f t="shared" si="55"/>
        <v>1958</v>
      </c>
      <c r="B1201" t="str">
        <f t="shared" si="56"/>
        <v>18-I</v>
      </c>
      <c r="C1201">
        <v>1509</v>
      </c>
      <c r="G1201">
        <f>VLOOKUP($B1201,'AREA DEFINITIONS, 1929-1975'!$A$2:$E$42,2,FALSE)</f>
        <v>2</v>
      </c>
      <c r="H1201" t="str">
        <f>VLOOKUP($B1201,'AREA DEFINITIONS, 1929-1975'!$A$2:$E$42,3,FALSE)</f>
        <v>SE Alaska</v>
      </c>
      <c r="I1201" t="str">
        <f>VLOOKUP($B1201,'AREA DEFINITIONS, 1929-1975'!$A$2:$E$42,4,FALSE)</f>
        <v>SE-I</v>
      </c>
      <c r="J1201" t="str">
        <f>VLOOKUP($B1201,'AREA DEFINITIONS, 1929-1975'!$A$2:$E$42,5,FALSE)</f>
        <v>2C</v>
      </c>
      <c r="K1201">
        <f>VLOOKUP($B1201,'AREA DEFINITIONS, 1929-1975'!$A$2:$F$42,6,FALSE)</f>
        <v>0</v>
      </c>
      <c r="L1201">
        <f t="shared" si="54"/>
        <v>1003.485</v>
      </c>
    </row>
    <row r="1202" spans="1:12" x14ac:dyDescent="0.3">
      <c r="A1202">
        <f t="shared" si="55"/>
        <v>1958</v>
      </c>
      <c r="B1202" t="str">
        <f t="shared" si="56"/>
        <v>18W</v>
      </c>
      <c r="C1202">
        <v>643</v>
      </c>
      <c r="G1202" t="str">
        <f>VLOOKUP($B1202,'AREA DEFINITIONS, 1929-1975'!$A$2:$E$42,2,FALSE)</f>
        <v>3A</v>
      </c>
      <c r="H1202" t="str">
        <f>VLOOKUP($B1202,'AREA DEFINITIONS, 1929-1975'!$A$2:$E$42,3,FALSE)</f>
        <v>Yakutat</v>
      </c>
      <c r="I1202" t="str">
        <f>VLOOKUP($B1202,'AREA DEFINITIONS, 1929-1975'!$A$2:$E$42,4,FALSE)</f>
        <v>Yakutat</v>
      </c>
      <c r="J1202" t="str">
        <f>VLOOKUP($B1202,'AREA DEFINITIONS, 1929-1975'!$A$2:$E$42,5,FALSE)</f>
        <v>3A</v>
      </c>
      <c r="K1202">
        <f>VLOOKUP($B1202,'AREA DEFINITIONS, 1929-1975'!$A$2:$F$42,6,FALSE)</f>
        <v>0</v>
      </c>
      <c r="L1202">
        <f t="shared" si="54"/>
        <v>427.59500000000003</v>
      </c>
    </row>
    <row r="1203" spans="1:12" x14ac:dyDescent="0.3">
      <c r="A1203">
        <f t="shared" si="55"/>
        <v>1958</v>
      </c>
      <c r="B1203">
        <f t="shared" si="56"/>
        <v>19</v>
      </c>
      <c r="C1203">
        <v>1104</v>
      </c>
      <c r="G1203" t="str">
        <f>VLOOKUP($B1203,'AREA DEFINITIONS, 1929-1975'!$A$2:$E$42,2,FALSE)</f>
        <v>3A</v>
      </c>
      <c r="H1203" t="str">
        <f>VLOOKUP($B1203,'AREA DEFINITIONS, 1929-1975'!$A$2:$E$42,3,FALSE)</f>
        <v>Yakutat</v>
      </c>
      <c r="I1203" t="str">
        <f>VLOOKUP($B1203,'AREA DEFINITIONS, 1929-1975'!$A$2:$E$42,4,FALSE)</f>
        <v>Yakutat</v>
      </c>
      <c r="J1203" t="str">
        <f>VLOOKUP($B1203,'AREA DEFINITIONS, 1929-1975'!$A$2:$E$42,5,FALSE)</f>
        <v>3A</v>
      </c>
      <c r="K1203">
        <f>VLOOKUP($B1203,'AREA DEFINITIONS, 1929-1975'!$A$2:$F$42,6,FALSE)</f>
        <v>0</v>
      </c>
      <c r="L1203">
        <f t="shared" si="54"/>
        <v>734.16000000000008</v>
      </c>
    </row>
    <row r="1204" spans="1:12" x14ac:dyDescent="0.3">
      <c r="A1204">
        <f t="shared" si="55"/>
        <v>1958</v>
      </c>
      <c r="B1204">
        <f t="shared" si="56"/>
        <v>20</v>
      </c>
      <c r="C1204">
        <v>1992</v>
      </c>
      <c r="G1204" t="str">
        <f>VLOOKUP($B1204,'AREA DEFINITIONS, 1929-1975'!$A$2:$E$42,2,FALSE)</f>
        <v>3A</v>
      </c>
      <c r="H1204" t="str">
        <f>VLOOKUP($B1204,'AREA DEFINITIONS, 1929-1975'!$A$2:$E$42,3,FALSE)</f>
        <v>Yakutat</v>
      </c>
      <c r="I1204" t="str">
        <f>VLOOKUP($B1204,'AREA DEFINITIONS, 1929-1975'!$A$2:$E$42,4,FALSE)</f>
        <v>Yakutat</v>
      </c>
      <c r="J1204" t="str">
        <f>VLOOKUP($B1204,'AREA DEFINITIONS, 1929-1975'!$A$2:$E$42,5,FALSE)</f>
        <v>3A</v>
      </c>
      <c r="K1204">
        <f>VLOOKUP($B1204,'AREA DEFINITIONS, 1929-1975'!$A$2:$F$42,6,FALSE)</f>
        <v>0</v>
      </c>
      <c r="L1204">
        <f t="shared" si="54"/>
        <v>1324.68</v>
      </c>
    </row>
    <row r="1205" spans="1:12" x14ac:dyDescent="0.3">
      <c r="A1205">
        <f t="shared" si="55"/>
        <v>1958</v>
      </c>
      <c r="B1205">
        <f t="shared" si="56"/>
        <v>21</v>
      </c>
      <c r="C1205">
        <v>935</v>
      </c>
      <c r="G1205" t="str">
        <f>VLOOKUP($B1205,'AREA DEFINITIONS, 1929-1975'!$A$2:$E$42,2,FALSE)</f>
        <v>3A</v>
      </c>
      <c r="H1205" t="str">
        <f>VLOOKUP($B1205,'AREA DEFINITIONS, 1929-1975'!$A$2:$E$42,3,FALSE)</f>
        <v>Yakutat</v>
      </c>
      <c r="I1205" t="str">
        <f>VLOOKUP($B1205,'AREA DEFINITIONS, 1929-1975'!$A$2:$E$42,4,FALSE)</f>
        <v>Yakutat</v>
      </c>
      <c r="J1205" t="str">
        <f>VLOOKUP($B1205,'AREA DEFINITIONS, 1929-1975'!$A$2:$E$42,5,FALSE)</f>
        <v>3A</v>
      </c>
      <c r="K1205">
        <f>VLOOKUP($B1205,'AREA DEFINITIONS, 1929-1975'!$A$2:$F$42,6,FALSE)</f>
        <v>0</v>
      </c>
      <c r="L1205">
        <f t="shared" si="54"/>
        <v>621.77499999999998</v>
      </c>
    </row>
    <row r="1206" spans="1:12" x14ac:dyDescent="0.3">
      <c r="A1206">
        <f t="shared" si="55"/>
        <v>1958</v>
      </c>
      <c r="B1206">
        <f t="shared" si="56"/>
        <v>22</v>
      </c>
      <c r="C1206">
        <v>940</v>
      </c>
      <c r="G1206" t="str">
        <f>VLOOKUP($B1206,'AREA DEFINITIONS, 1929-1975'!$A$2:$E$42,2,FALSE)</f>
        <v>3A</v>
      </c>
      <c r="H1206" t="str">
        <f>VLOOKUP($B1206,'AREA DEFINITIONS, 1929-1975'!$A$2:$E$42,3,FALSE)</f>
        <v>Yakutat</v>
      </c>
      <c r="I1206" t="str">
        <f>VLOOKUP($B1206,'AREA DEFINITIONS, 1929-1975'!$A$2:$E$42,4,FALSE)</f>
        <v>Yakutat</v>
      </c>
      <c r="J1206" t="str">
        <f>VLOOKUP($B1206,'AREA DEFINITIONS, 1929-1975'!$A$2:$E$42,5,FALSE)</f>
        <v>3A</v>
      </c>
      <c r="K1206">
        <f>VLOOKUP($B1206,'AREA DEFINITIONS, 1929-1975'!$A$2:$F$42,6,FALSE)</f>
        <v>0</v>
      </c>
      <c r="L1206">
        <f t="shared" si="54"/>
        <v>625.1</v>
      </c>
    </row>
    <row r="1207" spans="1:12" x14ac:dyDescent="0.3">
      <c r="A1207">
        <f t="shared" si="55"/>
        <v>1958</v>
      </c>
      <c r="B1207">
        <f t="shared" si="56"/>
        <v>23</v>
      </c>
      <c r="C1207">
        <v>930</v>
      </c>
      <c r="G1207" t="str">
        <f>VLOOKUP($B1207,'AREA DEFINITIONS, 1929-1975'!$A$2:$E$42,2,FALSE)</f>
        <v>3A</v>
      </c>
      <c r="H1207" t="str">
        <f>VLOOKUP($B1207,'AREA DEFINITIONS, 1929-1975'!$A$2:$E$42,3,FALSE)</f>
        <v>Yakutat</v>
      </c>
      <c r="I1207" t="str">
        <f>VLOOKUP($B1207,'AREA DEFINITIONS, 1929-1975'!$A$2:$E$42,4,FALSE)</f>
        <v>Yakutat</v>
      </c>
      <c r="J1207" t="str">
        <f>VLOOKUP($B1207,'AREA DEFINITIONS, 1929-1975'!$A$2:$E$42,5,FALSE)</f>
        <v>3A</v>
      </c>
      <c r="K1207" t="str">
        <f>VLOOKUP($B1207,'AREA DEFINITIONS, 1929-1975'!$A$2:$F$42,6,FALSE)</f>
        <v>POW</v>
      </c>
      <c r="L1207">
        <f t="shared" si="54"/>
        <v>618.45000000000005</v>
      </c>
    </row>
    <row r="1208" spans="1:12" x14ac:dyDescent="0.3">
      <c r="A1208">
        <f t="shared" si="55"/>
        <v>1958</v>
      </c>
      <c r="B1208">
        <f t="shared" si="56"/>
        <v>24</v>
      </c>
      <c r="C1208">
        <v>1625</v>
      </c>
      <c r="G1208" t="str">
        <f>VLOOKUP($B1208,'AREA DEFINITIONS, 1929-1975'!$A$2:$E$42,2,FALSE)</f>
        <v>3A</v>
      </c>
      <c r="H1208" t="str">
        <f>VLOOKUP($B1208,'AREA DEFINITIONS, 1929-1975'!$A$2:$E$42,3,FALSE)</f>
        <v>Kodiak</v>
      </c>
      <c r="I1208" t="str">
        <f>VLOOKUP($B1208,'AREA DEFINITIONS, 1929-1975'!$A$2:$E$42,4,FALSE)</f>
        <v>Kodiak</v>
      </c>
      <c r="J1208" t="str">
        <f>VLOOKUP($B1208,'AREA DEFINITIONS, 1929-1975'!$A$2:$E$42,5,FALSE)</f>
        <v>3A</v>
      </c>
      <c r="K1208" t="str">
        <f>VLOOKUP($B1208,'AREA DEFINITIONS, 1929-1975'!$A$2:$F$42,6,FALSE)</f>
        <v>POW</v>
      </c>
      <c r="L1208">
        <f t="shared" si="54"/>
        <v>1080.625</v>
      </c>
    </row>
    <row r="1209" spans="1:12" x14ac:dyDescent="0.3">
      <c r="A1209">
        <f t="shared" si="55"/>
        <v>1958</v>
      </c>
      <c r="B1209">
        <f t="shared" si="56"/>
        <v>25</v>
      </c>
      <c r="C1209">
        <v>5624</v>
      </c>
      <c r="G1209" t="str">
        <f>VLOOKUP($B1209,'AREA DEFINITIONS, 1929-1975'!$A$2:$E$42,2,FALSE)</f>
        <v>3A</v>
      </c>
      <c r="H1209" t="str">
        <f>VLOOKUP($B1209,'AREA DEFINITIONS, 1929-1975'!$A$2:$E$42,3,FALSE)</f>
        <v>Kodiak</v>
      </c>
      <c r="I1209" t="str">
        <f>VLOOKUP($B1209,'AREA DEFINITIONS, 1929-1975'!$A$2:$E$42,4,FALSE)</f>
        <v>Kodiak</v>
      </c>
      <c r="J1209" t="str">
        <f>VLOOKUP($B1209,'AREA DEFINITIONS, 1929-1975'!$A$2:$E$42,5,FALSE)</f>
        <v>3A</v>
      </c>
      <c r="K1209">
        <f>VLOOKUP($B1209,'AREA DEFINITIONS, 1929-1975'!$A$2:$F$42,6,FALSE)</f>
        <v>0</v>
      </c>
      <c r="L1209">
        <f t="shared" si="54"/>
        <v>3739.96</v>
      </c>
    </row>
    <row r="1210" spans="1:12" x14ac:dyDescent="0.3">
      <c r="A1210">
        <f t="shared" si="55"/>
        <v>1958</v>
      </c>
      <c r="B1210">
        <f t="shared" si="56"/>
        <v>26</v>
      </c>
      <c r="C1210">
        <v>4464</v>
      </c>
      <c r="G1210" t="str">
        <f>VLOOKUP($B1210,'AREA DEFINITIONS, 1929-1975'!$A$2:$E$42,2,FALSE)</f>
        <v>3A</v>
      </c>
      <c r="H1210" t="str">
        <f>VLOOKUP($B1210,'AREA DEFINITIONS, 1929-1975'!$A$2:$E$42,3,FALSE)</f>
        <v>Kodiak</v>
      </c>
      <c r="I1210" t="str">
        <f>VLOOKUP($B1210,'AREA DEFINITIONS, 1929-1975'!$A$2:$E$42,4,FALSE)</f>
        <v>Kodiak</v>
      </c>
      <c r="J1210" t="str">
        <f>VLOOKUP($B1210,'AREA DEFINITIONS, 1929-1975'!$A$2:$E$42,5,FALSE)</f>
        <v>3A</v>
      </c>
      <c r="K1210">
        <f>VLOOKUP($B1210,'AREA DEFINITIONS, 1929-1975'!$A$2:$F$42,6,FALSE)</f>
        <v>0</v>
      </c>
      <c r="L1210">
        <f t="shared" si="54"/>
        <v>2968.56</v>
      </c>
    </row>
    <row r="1211" spans="1:12" x14ac:dyDescent="0.3">
      <c r="A1211">
        <f t="shared" si="55"/>
        <v>1958</v>
      </c>
      <c r="B1211">
        <f t="shared" si="56"/>
        <v>27</v>
      </c>
      <c r="C1211">
        <v>2267</v>
      </c>
      <c r="G1211" t="str">
        <f>VLOOKUP($B1211,'AREA DEFINITIONS, 1929-1975'!$A$2:$E$42,2,FALSE)</f>
        <v>3A</v>
      </c>
      <c r="H1211" t="str">
        <f>VLOOKUP($B1211,'AREA DEFINITIONS, 1929-1975'!$A$2:$E$42,3,FALSE)</f>
        <v>Kodiak</v>
      </c>
      <c r="I1211" t="str">
        <f>VLOOKUP($B1211,'AREA DEFINITIONS, 1929-1975'!$A$2:$E$42,4,FALSE)</f>
        <v>Kodiak</v>
      </c>
      <c r="J1211" t="str">
        <f>VLOOKUP($B1211,'AREA DEFINITIONS, 1929-1975'!$A$2:$E$42,5,FALSE)</f>
        <v>3A</v>
      </c>
      <c r="K1211">
        <f>VLOOKUP($B1211,'AREA DEFINITIONS, 1929-1975'!$A$2:$F$42,6,FALSE)</f>
        <v>0</v>
      </c>
      <c r="L1211">
        <f t="shared" si="54"/>
        <v>1507.5550000000001</v>
      </c>
    </row>
    <row r="1212" spans="1:12" x14ac:dyDescent="0.3">
      <c r="A1212">
        <f t="shared" si="55"/>
        <v>1958</v>
      </c>
      <c r="B1212">
        <f t="shared" si="56"/>
        <v>28</v>
      </c>
      <c r="C1212">
        <v>3997</v>
      </c>
      <c r="G1212" t="str">
        <f>VLOOKUP($B1212,'AREA DEFINITIONS, 1929-1975'!$A$2:$E$42,2,FALSE)</f>
        <v>3A</v>
      </c>
      <c r="H1212" t="str">
        <f>VLOOKUP($B1212,'AREA DEFINITIONS, 1929-1975'!$A$2:$E$42,3,FALSE)</f>
        <v>Kodiak</v>
      </c>
      <c r="I1212" t="str">
        <f>VLOOKUP($B1212,'AREA DEFINITIONS, 1929-1975'!$A$2:$E$42,4,FALSE)</f>
        <v>Kodiak</v>
      </c>
      <c r="J1212" t="str">
        <f>VLOOKUP($B1212,'AREA DEFINITIONS, 1929-1975'!$A$2:$E$42,5,FALSE)</f>
        <v>3A</v>
      </c>
      <c r="K1212">
        <f>VLOOKUP($B1212,'AREA DEFINITIONS, 1929-1975'!$A$2:$F$42,6,FALSE)</f>
        <v>0</v>
      </c>
      <c r="L1212">
        <f t="shared" si="54"/>
        <v>2658.0050000000001</v>
      </c>
    </row>
    <row r="1213" spans="1:12" x14ac:dyDescent="0.3">
      <c r="A1213">
        <f t="shared" si="55"/>
        <v>1958</v>
      </c>
      <c r="B1213">
        <f t="shared" si="56"/>
        <v>29</v>
      </c>
      <c r="C1213">
        <v>1873</v>
      </c>
      <c r="G1213" t="str">
        <f>VLOOKUP($B1213,'AREA DEFINITIONS, 1929-1975'!$A$2:$E$42,2,FALSE)</f>
        <v>3A</v>
      </c>
      <c r="H1213" t="str">
        <f>VLOOKUP($B1213,'AREA DEFINITIONS, 1929-1975'!$A$2:$E$42,3,FALSE)</f>
        <v>Chirikof</v>
      </c>
      <c r="I1213" t="str">
        <f>VLOOKUP($B1213,'AREA DEFINITIONS, 1929-1975'!$A$2:$E$42,4,FALSE)</f>
        <v>Chirikof</v>
      </c>
      <c r="J1213" t="str">
        <f>VLOOKUP($B1213,'AREA DEFINITIONS, 1929-1975'!$A$2:$E$42,5,FALSE)</f>
        <v>3A</v>
      </c>
      <c r="K1213">
        <f>VLOOKUP($B1213,'AREA DEFINITIONS, 1929-1975'!$A$2:$F$42,6,FALSE)</f>
        <v>0</v>
      </c>
      <c r="L1213">
        <f t="shared" si="54"/>
        <v>1245.5450000000001</v>
      </c>
    </row>
    <row r="1214" spans="1:12" x14ac:dyDescent="0.3">
      <c r="A1214">
        <f t="shared" si="55"/>
        <v>1958</v>
      </c>
      <c r="B1214">
        <f t="shared" si="56"/>
        <v>30</v>
      </c>
      <c r="C1214">
        <v>1232</v>
      </c>
      <c r="G1214" t="str">
        <f>VLOOKUP($B1214,'AREA DEFINITIONS, 1929-1975'!$A$2:$E$42,2,FALSE)</f>
        <v>3A</v>
      </c>
      <c r="H1214" t="str">
        <f>VLOOKUP($B1214,'AREA DEFINITIONS, 1929-1975'!$A$2:$E$42,3,FALSE)</f>
        <v>Chirikof</v>
      </c>
      <c r="I1214" t="str">
        <f>VLOOKUP($B1214,'AREA DEFINITIONS, 1929-1975'!$A$2:$E$42,4,FALSE)</f>
        <v>Chirikof</v>
      </c>
      <c r="J1214" t="str">
        <f>VLOOKUP($B1214,'AREA DEFINITIONS, 1929-1975'!$A$2:$E$42,5,FALSE)</f>
        <v>3A</v>
      </c>
      <c r="K1214">
        <f>VLOOKUP($B1214,'AREA DEFINITIONS, 1929-1975'!$A$2:$F$42,6,FALSE)</f>
        <v>0</v>
      </c>
      <c r="L1214">
        <f t="shared" si="54"/>
        <v>819.28000000000009</v>
      </c>
    </row>
    <row r="1215" spans="1:12" x14ac:dyDescent="0.3">
      <c r="A1215">
        <f t="shared" si="55"/>
        <v>1958</v>
      </c>
      <c r="B1215">
        <f t="shared" si="56"/>
        <v>31</v>
      </c>
      <c r="C1215">
        <v>2105</v>
      </c>
      <c r="G1215" t="str">
        <f>VLOOKUP($B1215,'AREA DEFINITIONS, 1929-1975'!$A$2:$E$42,2,FALSE)</f>
        <v>3A</v>
      </c>
      <c r="H1215" t="str">
        <f>VLOOKUP($B1215,'AREA DEFINITIONS, 1929-1975'!$A$2:$E$42,3,FALSE)</f>
        <v>Chirikof</v>
      </c>
      <c r="I1215" t="str">
        <f>VLOOKUP($B1215,'AREA DEFINITIONS, 1929-1975'!$A$2:$E$42,4,FALSE)</f>
        <v>Chirikof</v>
      </c>
      <c r="J1215" t="str">
        <f>VLOOKUP($B1215,'AREA DEFINITIONS, 1929-1975'!$A$2:$E$42,5,FALSE)</f>
        <v>3A</v>
      </c>
      <c r="K1215">
        <f>VLOOKUP($B1215,'AREA DEFINITIONS, 1929-1975'!$A$2:$F$42,6,FALSE)</f>
        <v>0</v>
      </c>
      <c r="L1215">
        <f t="shared" si="54"/>
        <v>1399.825</v>
      </c>
    </row>
    <row r="1216" spans="1:12" x14ac:dyDescent="0.3">
      <c r="A1216">
        <f t="shared" si="55"/>
        <v>1958</v>
      </c>
      <c r="B1216">
        <f t="shared" si="56"/>
        <v>32</v>
      </c>
      <c r="C1216">
        <v>2240</v>
      </c>
      <c r="G1216" t="str">
        <f>VLOOKUP($B1216,'AREA DEFINITIONS, 1929-1975'!$A$2:$E$42,2,FALSE)</f>
        <v>3B</v>
      </c>
      <c r="H1216" t="str">
        <f>VLOOKUP($B1216,'AREA DEFINITIONS, 1929-1975'!$A$2:$E$42,3,FALSE)</f>
        <v>Shumagin</v>
      </c>
      <c r="I1216" t="str">
        <f>VLOOKUP($B1216,'AREA DEFINITIONS, 1929-1975'!$A$2:$E$42,4,FALSE)</f>
        <v>Shumagin</v>
      </c>
      <c r="J1216" t="str">
        <f>VLOOKUP($B1216,'AREA DEFINITIONS, 1929-1975'!$A$2:$E$42,5,FALSE)</f>
        <v>3B</v>
      </c>
      <c r="K1216">
        <f>VLOOKUP($B1216,'AREA DEFINITIONS, 1929-1975'!$A$2:$F$42,6,FALSE)</f>
        <v>0</v>
      </c>
      <c r="L1216">
        <f t="shared" si="54"/>
        <v>1489.6000000000004</v>
      </c>
    </row>
    <row r="1217" spans="1:12" x14ac:dyDescent="0.3">
      <c r="A1217">
        <f t="shared" si="55"/>
        <v>1958</v>
      </c>
      <c r="B1217">
        <f t="shared" si="56"/>
        <v>33</v>
      </c>
      <c r="C1217">
        <v>136</v>
      </c>
      <c r="G1217" t="str">
        <f>VLOOKUP($B1217,'AREA DEFINITIONS, 1929-1975'!$A$2:$E$42,2,FALSE)</f>
        <v>3B</v>
      </c>
      <c r="H1217" t="str">
        <f>VLOOKUP($B1217,'AREA DEFINITIONS, 1929-1975'!$A$2:$E$42,3,FALSE)</f>
        <v>Shumagin</v>
      </c>
      <c r="I1217" t="str">
        <f>VLOOKUP($B1217,'AREA DEFINITIONS, 1929-1975'!$A$2:$E$42,4,FALSE)</f>
        <v>Shumagin</v>
      </c>
      <c r="J1217" t="str">
        <f>VLOOKUP($B1217,'AREA DEFINITIONS, 1929-1975'!$A$2:$E$42,5,FALSE)</f>
        <v>3B</v>
      </c>
      <c r="K1217">
        <f>VLOOKUP($B1217,'AREA DEFINITIONS, 1929-1975'!$A$2:$F$42,6,FALSE)</f>
        <v>0</v>
      </c>
      <c r="L1217">
        <f t="shared" si="54"/>
        <v>90.44</v>
      </c>
    </row>
    <row r="1218" spans="1:12" x14ac:dyDescent="0.3">
      <c r="A1218">
        <f t="shared" si="55"/>
        <v>1958</v>
      </c>
      <c r="B1218">
        <f t="shared" si="56"/>
        <v>34</v>
      </c>
      <c r="C1218">
        <v>13</v>
      </c>
      <c r="G1218" t="str">
        <f>VLOOKUP($B1218,'AREA DEFINITIONS, 1929-1975'!$A$2:$E$42,2,FALSE)</f>
        <v>3B</v>
      </c>
      <c r="H1218" t="str">
        <f>VLOOKUP($B1218,'AREA DEFINITIONS, 1929-1975'!$A$2:$E$42,3,FALSE)</f>
        <v>Shumagin</v>
      </c>
      <c r="I1218" t="str">
        <f>VLOOKUP($B1218,'AREA DEFINITIONS, 1929-1975'!$A$2:$E$42,4,FALSE)</f>
        <v>Shumagin</v>
      </c>
      <c r="J1218" t="str">
        <f>VLOOKUP($B1218,'AREA DEFINITIONS, 1929-1975'!$A$2:$E$42,5,FALSE)</f>
        <v>3B</v>
      </c>
      <c r="K1218">
        <f>VLOOKUP($B1218,'AREA DEFINITIONS, 1929-1975'!$A$2:$F$42,6,FALSE)</f>
        <v>0</v>
      </c>
      <c r="L1218">
        <f t="shared" si="54"/>
        <v>8.6449999999999996</v>
      </c>
    </row>
    <row r="1219" spans="1:12" x14ac:dyDescent="0.3">
      <c r="A1219">
        <f t="shared" si="55"/>
        <v>1958</v>
      </c>
      <c r="B1219">
        <f t="shared" si="56"/>
        <v>35</v>
      </c>
      <c r="G1219" t="str">
        <f>VLOOKUP($B1219,'AREA DEFINITIONS, 1929-1975'!$A$2:$E$42,2,FALSE)</f>
        <v>3B</v>
      </c>
      <c r="H1219" t="str">
        <f>VLOOKUP($B1219,'AREA DEFINITIONS, 1929-1975'!$A$2:$E$42,3,FALSE)</f>
        <v>Shumagin</v>
      </c>
      <c r="I1219" t="str">
        <f>VLOOKUP($B1219,'AREA DEFINITIONS, 1929-1975'!$A$2:$E$42,4,FALSE)</f>
        <v>Shumagin</v>
      </c>
      <c r="J1219" t="str">
        <f>VLOOKUP($B1219,'AREA DEFINITIONS, 1929-1975'!$A$2:$E$42,5,FALSE)</f>
        <v>3B</v>
      </c>
      <c r="K1219">
        <f>VLOOKUP($B1219,'AREA DEFINITIONS, 1929-1975'!$A$2:$F$42,6,FALSE)</f>
        <v>0</v>
      </c>
      <c r="L1219">
        <f t="shared" si="54"/>
        <v>0</v>
      </c>
    </row>
    <row r="1220" spans="1:12" x14ac:dyDescent="0.3">
      <c r="A1220">
        <f t="shared" si="55"/>
        <v>1958</v>
      </c>
      <c r="B1220">
        <f t="shared" si="56"/>
        <v>36</v>
      </c>
      <c r="C1220">
        <v>2</v>
      </c>
      <c r="G1220" t="str">
        <f>VLOOKUP($B1220,'AREA DEFINITIONS, 1929-1975'!$A$2:$E$42,2,FALSE)</f>
        <v>3B</v>
      </c>
      <c r="H1220" t="str">
        <f>VLOOKUP($B1220,'AREA DEFINITIONS, 1929-1975'!$A$2:$E$42,3,FALSE)</f>
        <v>Shumagin</v>
      </c>
      <c r="I1220" t="str">
        <f>VLOOKUP($B1220,'AREA DEFINITIONS, 1929-1975'!$A$2:$E$42,4,FALSE)</f>
        <v>Shumagin</v>
      </c>
      <c r="J1220" t="str">
        <f>VLOOKUP($B1220,'AREA DEFINITIONS, 1929-1975'!$A$2:$E$42,5,FALSE)</f>
        <v>3B</v>
      </c>
      <c r="K1220">
        <f>VLOOKUP($B1220,'AREA DEFINITIONS, 1929-1975'!$A$2:$F$42,6,FALSE)</f>
        <v>0</v>
      </c>
      <c r="L1220">
        <f t="shared" ref="L1220:L1283" si="57">IFERROR(C1220*1.33*1000*(1/2000),"NA")</f>
        <v>1.33</v>
      </c>
    </row>
    <row r="1221" spans="1:12" x14ac:dyDescent="0.3">
      <c r="A1221">
        <f t="shared" si="55"/>
        <v>1958</v>
      </c>
      <c r="B1221">
        <f t="shared" si="56"/>
        <v>37</v>
      </c>
      <c r="G1221" t="str">
        <f>VLOOKUP($B1221,'AREA DEFINITIONS, 1929-1975'!$A$2:$E$42,2,FALSE)</f>
        <v>3B</v>
      </c>
      <c r="H1221" t="str">
        <f>VLOOKUP($B1221,'AREA DEFINITIONS, 1929-1975'!$A$2:$E$42,3,FALSE)</f>
        <v>Shumagin</v>
      </c>
      <c r="I1221" t="str">
        <f>VLOOKUP($B1221,'AREA DEFINITIONS, 1929-1975'!$A$2:$E$42,4,FALSE)</f>
        <v>Shumagin</v>
      </c>
      <c r="J1221" t="str">
        <f>VLOOKUP($B1221,'AREA DEFINITIONS, 1929-1975'!$A$2:$E$42,5,FALSE)</f>
        <v>3B</v>
      </c>
      <c r="K1221">
        <f>VLOOKUP($B1221,'AREA DEFINITIONS, 1929-1975'!$A$2:$F$42,6,FALSE)</f>
        <v>0</v>
      </c>
      <c r="L1221">
        <f t="shared" si="57"/>
        <v>0</v>
      </c>
    </row>
    <row r="1222" spans="1:12" x14ac:dyDescent="0.3">
      <c r="A1222">
        <f t="shared" si="55"/>
        <v>1958</v>
      </c>
      <c r="B1222">
        <f t="shared" si="56"/>
        <v>38</v>
      </c>
      <c r="G1222" t="str">
        <f>VLOOKUP($B1222,'AREA DEFINITIONS, 1929-1975'!$A$2:$E$42,2,FALSE)</f>
        <v>3B</v>
      </c>
      <c r="H1222" t="str">
        <f>VLOOKUP($B1222,'AREA DEFINITIONS, 1929-1975'!$A$2:$E$42,3,FALSE)</f>
        <v>Shumagin</v>
      </c>
      <c r="I1222" t="str">
        <f>VLOOKUP($B1222,'AREA DEFINITIONS, 1929-1975'!$A$2:$E$42,4,FALSE)</f>
        <v>Shumagin</v>
      </c>
      <c r="J1222" t="str">
        <f>VLOOKUP($B1222,'AREA DEFINITIONS, 1929-1975'!$A$2:$E$42,5,FALSE)</f>
        <v>3B</v>
      </c>
      <c r="K1222">
        <f>VLOOKUP($B1222,'AREA DEFINITIONS, 1929-1975'!$A$2:$F$42,6,FALSE)</f>
        <v>0</v>
      </c>
      <c r="L1222">
        <f t="shared" si="57"/>
        <v>0</v>
      </c>
    </row>
    <row r="1223" spans="1:12" x14ac:dyDescent="0.3">
      <c r="A1223">
        <f t="shared" si="55"/>
        <v>1958</v>
      </c>
      <c r="B1223">
        <f t="shared" si="56"/>
        <v>39</v>
      </c>
      <c r="G1223" t="str">
        <f>VLOOKUP($B1223,'AREA DEFINITIONS, 1929-1975'!$A$2:$E$42,2,FALSE)</f>
        <v>3B</v>
      </c>
      <c r="H1223" t="str">
        <f>VLOOKUP($B1223,'AREA DEFINITIONS, 1929-1975'!$A$2:$E$42,3,FALSE)</f>
        <v>Aleutian</v>
      </c>
      <c r="I1223" t="str">
        <f>VLOOKUP($B1223,'AREA DEFINITIONS, 1929-1975'!$A$2:$E$42,4,FALSE)</f>
        <v>Aleutian</v>
      </c>
      <c r="J1223" t="str">
        <f>VLOOKUP($B1223,'AREA DEFINITIONS, 1929-1975'!$A$2:$E$42,5,FALSE)</f>
        <v>3B</v>
      </c>
      <c r="K1223">
        <f>VLOOKUP($B1223,'AREA DEFINITIONS, 1929-1975'!$A$2:$F$42,6,FALSE)</f>
        <v>0</v>
      </c>
      <c r="L1223">
        <f t="shared" si="57"/>
        <v>0</v>
      </c>
    </row>
    <row r="1224" spans="1:12" x14ac:dyDescent="0.3">
      <c r="A1224">
        <f t="shared" si="55"/>
        <v>1958</v>
      </c>
      <c r="B1224">
        <f t="shared" si="56"/>
        <v>40</v>
      </c>
      <c r="G1224" t="str">
        <f>VLOOKUP($B1224,'AREA DEFINITIONS, 1929-1975'!$A$2:$E$42,2,FALSE)</f>
        <v>3B</v>
      </c>
      <c r="H1224" t="str">
        <f>VLOOKUP($B1224,'AREA DEFINITIONS, 1929-1975'!$A$2:$E$42,3,FALSE)</f>
        <v>Aleutian</v>
      </c>
      <c r="I1224" t="str">
        <f>VLOOKUP($B1224,'AREA DEFINITIONS, 1929-1975'!$A$2:$E$42,4,FALSE)</f>
        <v>Aleutian</v>
      </c>
      <c r="J1224" t="str">
        <f>VLOOKUP($B1224,'AREA DEFINITIONS, 1929-1975'!$A$2:$E$42,5,FALSE)</f>
        <v>3B</v>
      </c>
      <c r="K1224">
        <f>VLOOKUP($B1224,'AREA DEFINITIONS, 1929-1975'!$A$2:$F$42,6,FALSE)</f>
        <v>0</v>
      </c>
      <c r="L1224">
        <f t="shared" si="57"/>
        <v>0</v>
      </c>
    </row>
    <row r="1225" spans="1:12" x14ac:dyDescent="0.3">
      <c r="A1225">
        <f t="shared" si="55"/>
        <v>1958</v>
      </c>
      <c r="B1225">
        <f t="shared" si="56"/>
        <v>41</v>
      </c>
      <c r="G1225" t="str">
        <f>VLOOKUP($B1225,'AREA DEFINITIONS, 1929-1975'!$A$2:$E$42,2,FALSE)</f>
        <v>3B</v>
      </c>
      <c r="H1225" t="str">
        <f>VLOOKUP($B1225,'AREA DEFINITIONS, 1929-1975'!$A$2:$E$42,3,FALSE)</f>
        <v>Aleutian</v>
      </c>
      <c r="I1225" t="str">
        <f>VLOOKUP($B1225,'AREA DEFINITIONS, 1929-1975'!$A$2:$E$42,4,FALSE)</f>
        <v>Aleutian</v>
      </c>
      <c r="J1225" t="str">
        <f>VLOOKUP($B1225,'AREA DEFINITIONS, 1929-1975'!$A$2:$E$42,5,FALSE)</f>
        <v>3B</v>
      </c>
      <c r="K1225">
        <f>VLOOKUP($B1225,'AREA DEFINITIONS, 1929-1975'!$A$2:$F$42,6,FALSE)</f>
        <v>0</v>
      </c>
      <c r="L1225">
        <f t="shared" si="57"/>
        <v>0</v>
      </c>
    </row>
    <row r="1226" spans="1:12" x14ac:dyDescent="0.3">
      <c r="A1226">
        <f t="shared" si="55"/>
        <v>1958</v>
      </c>
      <c r="B1226" t="str">
        <f t="shared" si="56"/>
        <v>42+</v>
      </c>
      <c r="G1226" t="str">
        <f>VLOOKUP($B1226,'AREA DEFINITIONS, 1929-1975'!$A$2:$E$42,2,FALSE)</f>
        <v>3C</v>
      </c>
      <c r="H1226" t="str">
        <f>VLOOKUP($B1226,'AREA DEFINITIONS, 1929-1975'!$A$2:$E$42,3,FALSE)</f>
        <v>Aleutian</v>
      </c>
      <c r="I1226" t="str">
        <f>VLOOKUP($B1226,'AREA DEFINITIONS, 1929-1975'!$A$2:$E$42,4,FALSE)</f>
        <v>Aleutian</v>
      </c>
      <c r="J1226" t="str">
        <f>VLOOKUP($B1226,'AREA DEFINITIONS, 1929-1975'!$A$2:$E$42,5,FALSE)</f>
        <v>3C</v>
      </c>
      <c r="K1226">
        <f>VLOOKUP($B1226,'AREA DEFINITIONS, 1929-1975'!$A$2:$F$42,6,FALSE)</f>
        <v>0</v>
      </c>
      <c r="L1226">
        <f t="shared" si="57"/>
        <v>0</v>
      </c>
    </row>
    <row r="1227" spans="1:12" x14ac:dyDescent="0.3">
      <c r="A1227">
        <f t="shared" si="55"/>
        <v>1958</v>
      </c>
      <c r="B1227" t="str">
        <f t="shared" si="56"/>
        <v>4A</v>
      </c>
      <c r="C1227">
        <v>2038</v>
      </c>
      <c r="G1227">
        <f>VLOOKUP($B1227,'AREA DEFINITIONS, 1929-1975'!$A$2:$E$42,2,FALSE)</f>
        <v>4</v>
      </c>
      <c r="H1227" t="str">
        <f>VLOOKUP($B1227,'AREA DEFINITIONS, 1929-1975'!$A$2:$E$42,3,FALSE)</f>
        <v>Bering Sea</v>
      </c>
      <c r="I1227" t="str">
        <f>VLOOKUP($B1227,'AREA DEFINITIONS, 1929-1975'!$A$2:$E$42,4,FALSE)</f>
        <v>Bering Sea</v>
      </c>
      <c r="J1227">
        <f>VLOOKUP($B1227,'AREA DEFINITIONS, 1929-1975'!$A$2:$E$42,5,FALSE)</f>
        <v>4</v>
      </c>
      <c r="K1227">
        <f>VLOOKUP($B1227,'AREA DEFINITIONS, 1929-1975'!$A$2:$F$42,6,FALSE)</f>
        <v>0</v>
      </c>
      <c r="L1227">
        <f t="shared" si="57"/>
        <v>1355.27</v>
      </c>
    </row>
    <row r="1228" spans="1:12" x14ac:dyDescent="0.3">
      <c r="A1228">
        <f t="shared" si="55"/>
        <v>1958</v>
      </c>
      <c r="B1228" t="str">
        <f t="shared" si="56"/>
        <v>4B</v>
      </c>
      <c r="C1228">
        <v>138</v>
      </c>
      <c r="G1228">
        <f>VLOOKUP($B1228,'AREA DEFINITIONS, 1929-1975'!$A$2:$E$42,2,FALSE)</f>
        <v>4</v>
      </c>
      <c r="H1228" t="str">
        <f>VLOOKUP($B1228,'AREA DEFINITIONS, 1929-1975'!$A$2:$E$42,3,FALSE)</f>
        <v>Bering Sea</v>
      </c>
      <c r="I1228" t="str">
        <f>VLOOKUP($B1228,'AREA DEFINITIONS, 1929-1975'!$A$2:$E$42,4,FALSE)</f>
        <v>Bering Sea</v>
      </c>
      <c r="J1228">
        <f>VLOOKUP($B1228,'AREA DEFINITIONS, 1929-1975'!$A$2:$E$42,5,FALSE)</f>
        <v>4</v>
      </c>
      <c r="K1228">
        <f>VLOOKUP($B1228,'AREA DEFINITIONS, 1929-1975'!$A$2:$F$42,6,FALSE)</f>
        <v>0</v>
      </c>
      <c r="L1228">
        <f t="shared" si="57"/>
        <v>91.77000000000001</v>
      </c>
    </row>
    <row r="1229" spans="1:12" x14ac:dyDescent="0.3">
      <c r="A1229">
        <f t="shared" si="55"/>
        <v>1958</v>
      </c>
      <c r="B1229" t="str">
        <f t="shared" si="56"/>
        <v>4C</v>
      </c>
      <c r="G1229">
        <f>VLOOKUP($B1229,'AREA DEFINITIONS, 1929-1975'!$A$2:$E$42,2,FALSE)</f>
        <v>4</v>
      </c>
      <c r="H1229" t="str">
        <f>VLOOKUP($B1229,'AREA DEFINITIONS, 1929-1975'!$A$2:$E$42,3,FALSE)</f>
        <v>Bering Sea</v>
      </c>
      <c r="I1229" t="str">
        <f>VLOOKUP($B1229,'AREA DEFINITIONS, 1929-1975'!$A$2:$E$42,4,FALSE)</f>
        <v>Bering Sea</v>
      </c>
      <c r="J1229">
        <f>VLOOKUP($B1229,'AREA DEFINITIONS, 1929-1975'!$A$2:$E$42,5,FALSE)</f>
        <v>4</v>
      </c>
      <c r="K1229">
        <f>VLOOKUP($B1229,'AREA DEFINITIONS, 1929-1975'!$A$2:$F$42,6,FALSE)</f>
        <v>0</v>
      </c>
      <c r="L1229">
        <f t="shared" si="57"/>
        <v>0</v>
      </c>
    </row>
    <row r="1230" spans="1:12" x14ac:dyDescent="0.3">
      <c r="A1230">
        <f t="shared" si="55"/>
        <v>1958</v>
      </c>
      <c r="B1230" t="str">
        <f t="shared" si="56"/>
        <v>4DE</v>
      </c>
      <c r="G1230">
        <f>VLOOKUP($B1230,'AREA DEFINITIONS, 1929-1975'!$A$2:$E$42,2,FALSE)</f>
        <v>4</v>
      </c>
      <c r="H1230" t="str">
        <f>VLOOKUP($B1230,'AREA DEFINITIONS, 1929-1975'!$A$2:$E$42,3,FALSE)</f>
        <v>Bering Sea</v>
      </c>
      <c r="I1230" t="str">
        <f>VLOOKUP($B1230,'AREA DEFINITIONS, 1929-1975'!$A$2:$E$42,4,FALSE)</f>
        <v>Bering Sea</v>
      </c>
      <c r="J1230">
        <f>VLOOKUP($B1230,'AREA DEFINITIONS, 1929-1975'!$A$2:$E$42,5,FALSE)</f>
        <v>4</v>
      </c>
      <c r="K1230">
        <f>VLOOKUP($B1230,'AREA DEFINITIONS, 1929-1975'!$A$2:$F$42,6,FALSE)</f>
        <v>0</v>
      </c>
      <c r="L1230">
        <f t="shared" si="57"/>
        <v>0</v>
      </c>
    </row>
    <row r="1231" spans="1:12" x14ac:dyDescent="0.3">
      <c r="A1231">
        <f t="shared" si="55"/>
        <v>1958</v>
      </c>
      <c r="B1231" t="str">
        <f t="shared" si="56"/>
        <v>4DW</v>
      </c>
      <c r="G1231">
        <f>VLOOKUP($B1231,'AREA DEFINITIONS, 1929-1975'!$A$2:$E$42,2,FALSE)</f>
        <v>4</v>
      </c>
      <c r="H1231" t="str">
        <f>VLOOKUP($B1231,'AREA DEFINITIONS, 1929-1975'!$A$2:$E$42,3,FALSE)</f>
        <v>Bering Sea</v>
      </c>
      <c r="I1231" t="str">
        <f>VLOOKUP($B1231,'AREA DEFINITIONS, 1929-1975'!$A$2:$E$42,4,FALSE)</f>
        <v>Bering Sea</v>
      </c>
      <c r="J1231">
        <f>VLOOKUP($B1231,'AREA DEFINITIONS, 1929-1975'!$A$2:$E$42,5,FALSE)</f>
        <v>4</v>
      </c>
      <c r="K1231">
        <f>VLOOKUP($B1231,'AREA DEFINITIONS, 1929-1975'!$A$2:$F$42,6,FALSE)</f>
        <v>0</v>
      </c>
      <c r="L1231">
        <f t="shared" si="57"/>
        <v>0</v>
      </c>
    </row>
    <row r="1232" spans="1:12" x14ac:dyDescent="0.3">
      <c r="A1232">
        <f t="shared" si="55"/>
        <v>1958</v>
      </c>
      <c r="B1232" t="str">
        <f t="shared" si="56"/>
        <v>4E</v>
      </c>
      <c r="G1232">
        <f>VLOOKUP($B1232,'AREA DEFINITIONS, 1929-1975'!$A$2:$E$42,2,FALSE)</f>
        <v>4</v>
      </c>
      <c r="H1232" t="str">
        <f>VLOOKUP($B1232,'AREA DEFINITIONS, 1929-1975'!$A$2:$E$42,3,FALSE)</f>
        <v>Bering Sea</v>
      </c>
      <c r="I1232" t="str">
        <f>VLOOKUP($B1232,'AREA DEFINITIONS, 1929-1975'!$A$2:$E$42,4,FALSE)</f>
        <v>Bering Sea</v>
      </c>
      <c r="J1232">
        <f>VLOOKUP($B1232,'AREA DEFINITIONS, 1929-1975'!$A$2:$E$42,5,FALSE)</f>
        <v>4</v>
      </c>
      <c r="K1232">
        <f>VLOOKUP($B1232,'AREA DEFINITIONS, 1929-1975'!$A$2:$F$42,6,FALSE)</f>
        <v>0</v>
      </c>
      <c r="L1232">
        <f t="shared" si="57"/>
        <v>0</v>
      </c>
    </row>
    <row r="1233" spans="1:12" x14ac:dyDescent="0.3">
      <c r="A1233">
        <f t="shared" si="55"/>
        <v>1959</v>
      </c>
      <c r="B1233" t="str">
        <f t="shared" si="56"/>
        <v>14-O</v>
      </c>
      <c r="C1233">
        <v>551</v>
      </c>
      <c r="G1233">
        <f>VLOOKUP($B1233,'AREA DEFINITIONS, 1929-1975'!$A$2:$E$42,2,FALSE)</f>
        <v>2</v>
      </c>
      <c r="H1233" t="str">
        <f>VLOOKUP($B1233,'AREA DEFINITIONS, 1929-1975'!$A$2:$E$42,3,FALSE)</f>
        <v>SE Alaska</v>
      </c>
      <c r="I1233" t="str">
        <f>VLOOKUP($B1233,'AREA DEFINITIONS, 1929-1975'!$A$2:$E$42,4,FALSE)</f>
        <v>SE-O</v>
      </c>
      <c r="J1233" t="str">
        <f>VLOOKUP($B1233,'AREA DEFINITIONS, 1929-1975'!$A$2:$E$42,5,FALSE)</f>
        <v>2C</v>
      </c>
      <c r="K1233">
        <f>VLOOKUP($B1233,'AREA DEFINITIONS, 1929-1975'!$A$2:$F$42,6,FALSE)</f>
        <v>0</v>
      </c>
      <c r="L1233">
        <f t="shared" si="57"/>
        <v>366.41500000000002</v>
      </c>
    </row>
    <row r="1234" spans="1:12" x14ac:dyDescent="0.3">
      <c r="A1234">
        <f t="shared" si="55"/>
        <v>1959</v>
      </c>
      <c r="B1234" t="str">
        <f t="shared" si="56"/>
        <v>14-I</v>
      </c>
      <c r="C1234">
        <v>1127</v>
      </c>
      <c r="G1234">
        <f>VLOOKUP($B1234,'AREA DEFINITIONS, 1929-1975'!$A$2:$E$42,2,FALSE)</f>
        <v>2</v>
      </c>
      <c r="H1234" t="str">
        <f>VLOOKUP($B1234,'AREA DEFINITIONS, 1929-1975'!$A$2:$E$42,3,FALSE)</f>
        <v>SE Alaska</v>
      </c>
      <c r="I1234" t="str">
        <f>VLOOKUP($B1234,'AREA DEFINITIONS, 1929-1975'!$A$2:$E$42,4,FALSE)</f>
        <v>SE-I</v>
      </c>
      <c r="J1234" t="str">
        <f>VLOOKUP($B1234,'AREA DEFINITIONS, 1929-1975'!$A$2:$E$42,5,FALSE)</f>
        <v>2C</v>
      </c>
      <c r="K1234">
        <f>VLOOKUP($B1234,'AREA DEFINITIONS, 1929-1975'!$A$2:$F$42,6,FALSE)</f>
        <v>0</v>
      </c>
      <c r="L1234">
        <f t="shared" si="57"/>
        <v>749.45500000000004</v>
      </c>
    </row>
    <row r="1235" spans="1:12" x14ac:dyDescent="0.3">
      <c r="A1235">
        <f t="shared" si="55"/>
        <v>1959</v>
      </c>
      <c r="B1235" t="str">
        <f t="shared" si="56"/>
        <v>15-O</v>
      </c>
      <c r="C1235">
        <v>2196</v>
      </c>
      <c r="G1235">
        <f>VLOOKUP($B1235,'AREA DEFINITIONS, 1929-1975'!$A$2:$E$42,2,FALSE)</f>
        <v>2</v>
      </c>
      <c r="H1235" t="str">
        <f>VLOOKUP($B1235,'AREA DEFINITIONS, 1929-1975'!$A$2:$E$42,3,FALSE)</f>
        <v>SE Alaska</v>
      </c>
      <c r="I1235" t="str">
        <f>VLOOKUP($B1235,'AREA DEFINITIONS, 1929-1975'!$A$2:$E$42,4,FALSE)</f>
        <v>SE-O</v>
      </c>
      <c r="J1235" t="str">
        <f>VLOOKUP($B1235,'AREA DEFINITIONS, 1929-1975'!$A$2:$E$42,5,FALSE)</f>
        <v>2C</v>
      </c>
      <c r="K1235">
        <f>VLOOKUP($B1235,'AREA DEFINITIONS, 1929-1975'!$A$2:$F$42,6,FALSE)</f>
        <v>0</v>
      </c>
      <c r="L1235">
        <f t="shared" si="57"/>
        <v>1460.3400000000004</v>
      </c>
    </row>
    <row r="1236" spans="1:12" x14ac:dyDescent="0.3">
      <c r="A1236">
        <f t="shared" si="55"/>
        <v>1959</v>
      </c>
      <c r="B1236" t="str">
        <f t="shared" si="56"/>
        <v>15-I</v>
      </c>
      <c r="C1236">
        <v>935</v>
      </c>
      <c r="G1236">
        <f>VLOOKUP($B1236,'AREA DEFINITIONS, 1929-1975'!$A$2:$E$42,2,FALSE)</f>
        <v>2</v>
      </c>
      <c r="H1236" t="str">
        <f>VLOOKUP($B1236,'AREA DEFINITIONS, 1929-1975'!$A$2:$E$42,3,FALSE)</f>
        <v>SE Alaska</v>
      </c>
      <c r="I1236" t="str">
        <f>VLOOKUP($B1236,'AREA DEFINITIONS, 1929-1975'!$A$2:$E$42,4,FALSE)</f>
        <v>SE-I</v>
      </c>
      <c r="J1236" t="str">
        <f>VLOOKUP($B1236,'AREA DEFINITIONS, 1929-1975'!$A$2:$E$42,5,FALSE)</f>
        <v>2C</v>
      </c>
      <c r="K1236">
        <f>VLOOKUP($B1236,'AREA DEFINITIONS, 1929-1975'!$A$2:$F$42,6,FALSE)</f>
        <v>0</v>
      </c>
      <c r="L1236">
        <f t="shared" si="57"/>
        <v>621.77499999999998</v>
      </c>
    </row>
    <row r="1237" spans="1:12" x14ac:dyDescent="0.3">
      <c r="A1237">
        <f t="shared" si="55"/>
        <v>1959</v>
      </c>
      <c r="B1237" t="str">
        <f t="shared" si="56"/>
        <v>16-O</v>
      </c>
      <c r="C1237">
        <v>1359</v>
      </c>
      <c r="G1237">
        <f>VLOOKUP($B1237,'AREA DEFINITIONS, 1929-1975'!$A$2:$E$42,2,FALSE)</f>
        <v>2</v>
      </c>
      <c r="H1237" t="str">
        <f>VLOOKUP($B1237,'AREA DEFINITIONS, 1929-1975'!$A$2:$E$42,3,FALSE)</f>
        <v>SE Alaska</v>
      </c>
      <c r="I1237" t="str">
        <f>VLOOKUP($B1237,'AREA DEFINITIONS, 1929-1975'!$A$2:$E$42,4,FALSE)</f>
        <v>SE-O</v>
      </c>
      <c r="J1237" t="str">
        <f>VLOOKUP($B1237,'AREA DEFINITIONS, 1929-1975'!$A$2:$E$42,5,FALSE)</f>
        <v>2C</v>
      </c>
      <c r="K1237">
        <f>VLOOKUP($B1237,'AREA DEFINITIONS, 1929-1975'!$A$2:$F$42,6,FALSE)</f>
        <v>0</v>
      </c>
      <c r="L1237">
        <f t="shared" si="57"/>
        <v>903.73500000000001</v>
      </c>
    </row>
    <row r="1238" spans="1:12" x14ac:dyDescent="0.3">
      <c r="A1238">
        <f t="shared" si="55"/>
        <v>1959</v>
      </c>
      <c r="B1238" t="str">
        <f t="shared" si="56"/>
        <v>16-I</v>
      </c>
      <c r="C1238">
        <v>2217</v>
      </c>
      <c r="G1238">
        <f>VLOOKUP($B1238,'AREA DEFINITIONS, 1929-1975'!$A$2:$E$42,2,FALSE)</f>
        <v>2</v>
      </c>
      <c r="H1238" t="str">
        <f>VLOOKUP($B1238,'AREA DEFINITIONS, 1929-1975'!$A$2:$E$42,3,FALSE)</f>
        <v>SE Alaska</v>
      </c>
      <c r="I1238" t="str">
        <f>VLOOKUP($B1238,'AREA DEFINITIONS, 1929-1975'!$A$2:$E$42,4,FALSE)</f>
        <v>SE-I</v>
      </c>
      <c r="J1238" t="str">
        <f>VLOOKUP($B1238,'AREA DEFINITIONS, 1929-1975'!$A$2:$E$42,5,FALSE)</f>
        <v>2C</v>
      </c>
      <c r="K1238">
        <f>VLOOKUP($B1238,'AREA DEFINITIONS, 1929-1975'!$A$2:$F$42,6,FALSE)</f>
        <v>0</v>
      </c>
      <c r="L1238">
        <f t="shared" si="57"/>
        <v>1474.3050000000001</v>
      </c>
    </row>
    <row r="1239" spans="1:12" x14ac:dyDescent="0.3">
      <c r="A1239">
        <f t="shared" si="55"/>
        <v>1959</v>
      </c>
      <c r="B1239" t="str">
        <f t="shared" si="56"/>
        <v>17-O</v>
      </c>
      <c r="C1239">
        <v>1087</v>
      </c>
      <c r="G1239">
        <f>VLOOKUP($B1239,'AREA DEFINITIONS, 1929-1975'!$A$2:$E$42,2,FALSE)</f>
        <v>2</v>
      </c>
      <c r="H1239" t="str">
        <f>VLOOKUP($B1239,'AREA DEFINITIONS, 1929-1975'!$A$2:$E$42,3,FALSE)</f>
        <v>SE Alaska</v>
      </c>
      <c r="I1239" t="str">
        <f>VLOOKUP($B1239,'AREA DEFINITIONS, 1929-1975'!$A$2:$E$42,4,FALSE)</f>
        <v>SE-O</v>
      </c>
      <c r="J1239" t="str">
        <f>VLOOKUP($B1239,'AREA DEFINITIONS, 1929-1975'!$A$2:$E$42,5,FALSE)</f>
        <v>2C</v>
      </c>
      <c r="K1239">
        <f>VLOOKUP($B1239,'AREA DEFINITIONS, 1929-1975'!$A$2:$F$42,6,FALSE)</f>
        <v>0</v>
      </c>
      <c r="L1239">
        <f t="shared" si="57"/>
        <v>722.85500000000002</v>
      </c>
    </row>
    <row r="1240" spans="1:12" x14ac:dyDescent="0.3">
      <c r="A1240">
        <f t="shared" si="55"/>
        <v>1959</v>
      </c>
      <c r="B1240" t="str">
        <f t="shared" si="56"/>
        <v>17-I</v>
      </c>
      <c r="C1240">
        <v>1364</v>
      </c>
      <c r="G1240">
        <f>VLOOKUP($B1240,'AREA DEFINITIONS, 1929-1975'!$A$2:$E$42,2,FALSE)</f>
        <v>2</v>
      </c>
      <c r="H1240" t="str">
        <f>VLOOKUP($B1240,'AREA DEFINITIONS, 1929-1975'!$A$2:$E$42,3,FALSE)</f>
        <v>SE Alaska</v>
      </c>
      <c r="I1240" t="str">
        <f>VLOOKUP($B1240,'AREA DEFINITIONS, 1929-1975'!$A$2:$E$42,4,FALSE)</f>
        <v>SE-I</v>
      </c>
      <c r="J1240" t="str">
        <f>VLOOKUP($B1240,'AREA DEFINITIONS, 1929-1975'!$A$2:$E$42,5,FALSE)</f>
        <v>2C</v>
      </c>
      <c r="K1240">
        <f>VLOOKUP($B1240,'AREA DEFINITIONS, 1929-1975'!$A$2:$F$42,6,FALSE)</f>
        <v>0</v>
      </c>
      <c r="L1240">
        <f t="shared" si="57"/>
        <v>907.06000000000017</v>
      </c>
    </row>
    <row r="1241" spans="1:12" x14ac:dyDescent="0.3">
      <c r="A1241">
        <f t="shared" si="55"/>
        <v>1959</v>
      </c>
      <c r="B1241" t="str">
        <f t="shared" si="56"/>
        <v>18-O</v>
      </c>
      <c r="C1241">
        <v>322</v>
      </c>
      <c r="G1241">
        <f>VLOOKUP($B1241,'AREA DEFINITIONS, 1929-1975'!$A$2:$E$42,2,FALSE)</f>
        <v>2</v>
      </c>
      <c r="H1241" t="str">
        <f>VLOOKUP($B1241,'AREA DEFINITIONS, 1929-1975'!$A$2:$E$42,3,FALSE)</f>
        <v>SE Alaska</v>
      </c>
      <c r="I1241" t="str">
        <f>VLOOKUP($B1241,'AREA DEFINITIONS, 1929-1975'!$A$2:$E$42,4,FALSE)</f>
        <v>SE-O</v>
      </c>
      <c r="J1241" t="str">
        <f>VLOOKUP($B1241,'AREA DEFINITIONS, 1929-1975'!$A$2:$E$42,5,FALSE)</f>
        <v>2C</v>
      </c>
      <c r="K1241">
        <f>VLOOKUP($B1241,'AREA DEFINITIONS, 1929-1975'!$A$2:$F$42,6,FALSE)</f>
        <v>0</v>
      </c>
      <c r="L1241">
        <f t="shared" si="57"/>
        <v>214.13000000000002</v>
      </c>
    </row>
    <row r="1242" spans="1:12" x14ac:dyDescent="0.3">
      <c r="A1242">
        <f t="shared" si="55"/>
        <v>1959</v>
      </c>
      <c r="B1242" t="str">
        <f t="shared" si="56"/>
        <v>18-I</v>
      </c>
      <c r="C1242">
        <v>1873</v>
      </c>
      <c r="G1242">
        <f>VLOOKUP($B1242,'AREA DEFINITIONS, 1929-1975'!$A$2:$E$42,2,FALSE)</f>
        <v>2</v>
      </c>
      <c r="H1242" t="str">
        <f>VLOOKUP($B1242,'AREA DEFINITIONS, 1929-1975'!$A$2:$E$42,3,FALSE)</f>
        <v>SE Alaska</v>
      </c>
      <c r="I1242" t="str">
        <f>VLOOKUP($B1242,'AREA DEFINITIONS, 1929-1975'!$A$2:$E$42,4,FALSE)</f>
        <v>SE-I</v>
      </c>
      <c r="J1242" t="str">
        <f>VLOOKUP($B1242,'AREA DEFINITIONS, 1929-1975'!$A$2:$E$42,5,FALSE)</f>
        <v>2C</v>
      </c>
      <c r="K1242">
        <f>VLOOKUP($B1242,'AREA DEFINITIONS, 1929-1975'!$A$2:$F$42,6,FALSE)</f>
        <v>0</v>
      </c>
      <c r="L1242">
        <f t="shared" si="57"/>
        <v>1245.5450000000001</v>
      </c>
    </row>
    <row r="1243" spans="1:12" x14ac:dyDescent="0.3">
      <c r="A1243">
        <f t="shared" si="55"/>
        <v>1959</v>
      </c>
      <c r="B1243" t="str">
        <f t="shared" si="56"/>
        <v>18W</v>
      </c>
      <c r="C1243">
        <v>532</v>
      </c>
      <c r="G1243" t="str">
        <f>VLOOKUP($B1243,'AREA DEFINITIONS, 1929-1975'!$A$2:$E$42,2,FALSE)</f>
        <v>3A</v>
      </c>
      <c r="H1243" t="str">
        <f>VLOOKUP($B1243,'AREA DEFINITIONS, 1929-1975'!$A$2:$E$42,3,FALSE)</f>
        <v>Yakutat</v>
      </c>
      <c r="I1243" t="str">
        <f>VLOOKUP($B1243,'AREA DEFINITIONS, 1929-1975'!$A$2:$E$42,4,FALSE)</f>
        <v>Yakutat</v>
      </c>
      <c r="J1243" t="str">
        <f>VLOOKUP($B1243,'AREA DEFINITIONS, 1929-1975'!$A$2:$E$42,5,FALSE)</f>
        <v>3A</v>
      </c>
      <c r="K1243">
        <f>VLOOKUP($B1243,'AREA DEFINITIONS, 1929-1975'!$A$2:$F$42,6,FALSE)</f>
        <v>0</v>
      </c>
      <c r="L1243">
        <f t="shared" si="57"/>
        <v>353.78000000000009</v>
      </c>
    </row>
    <row r="1244" spans="1:12" x14ac:dyDescent="0.3">
      <c r="A1244">
        <f t="shared" si="55"/>
        <v>1959</v>
      </c>
      <c r="B1244">
        <f t="shared" si="56"/>
        <v>19</v>
      </c>
      <c r="C1244">
        <v>1139</v>
      </c>
      <c r="G1244" t="str">
        <f>VLOOKUP($B1244,'AREA DEFINITIONS, 1929-1975'!$A$2:$E$42,2,FALSE)</f>
        <v>3A</v>
      </c>
      <c r="H1244" t="str">
        <f>VLOOKUP($B1244,'AREA DEFINITIONS, 1929-1975'!$A$2:$E$42,3,FALSE)</f>
        <v>Yakutat</v>
      </c>
      <c r="I1244" t="str">
        <f>VLOOKUP($B1244,'AREA DEFINITIONS, 1929-1975'!$A$2:$E$42,4,FALSE)</f>
        <v>Yakutat</v>
      </c>
      <c r="J1244" t="str">
        <f>VLOOKUP($B1244,'AREA DEFINITIONS, 1929-1975'!$A$2:$E$42,5,FALSE)</f>
        <v>3A</v>
      </c>
      <c r="K1244">
        <f>VLOOKUP($B1244,'AREA DEFINITIONS, 1929-1975'!$A$2:$F$42,6,FALSE)</f>
        <v>0</v>
      </c>
      <c r="L1244">
        <f t="shared" si="57"/>
        <v>757.43500000000017</v>
      </c>
    </row>
    <row r="1245" spans="1:12" x14ac:dyDescent="0.3">
      <c r="A1245">
        <f t="shared" si="55"/>
        <v>1959</v>
      </c>
      <c r="B1245">
        <f t="shared" si="56"/>
        <v>20</v>
      </c>
      <c r="C1245">
        <v>2213</v>
      </c>
      <c r="G1245" t="str">
        <f>VLOOKUP($B1245,'AREA DEFINITIONS, 1929-1975'!$A$2:$E$42,2,FALSE)</f>
        <v>3A</v>
      </c>
      <c r="H1245" t="str">
        <f>VLOOKUP($B1245,'AREA DEFINITIONS, 1929-1975'!$A$2:$E$42,3,FALSE)</f>
        <v>Yakutat</v>
      </c>
      <c r="I1245" t="str">
        <f>VLOOKUP($B1245,'AREA DEFINITIONS, 1929-1975'!$A$2:$E$42,4,FALSE)</f>
        <v>Yakutat</v>
      </c>
      <c r="J1245" t="str">
        <f>VLOOKUP($B1245,'AREA DEFINITIONS, 1929-1975'!$A$2:$E$42,5,FALSE)</f>
        <v>3A</v>
      </c>
      <c r="K1245">
        <f>VLOOKUP($B1245,'AREA DEFINITIONS, 1929-1975'!$A$2:$F$42,6,FALSE)</f>
        <v>0</v>
      </c>
      <c r="L1245">
        <f t="shared" si="57"/>
        <v>1471.645</v>
      </c>
    </row>
    <row r="1246" spans="1:12" x14ac:dyDescent="0.3">
      <c r="A1246">
        <f t="shared" si="55"/>
        <v>1959</v>
      </c>
      <c r="B1246">
        <f t="shared" si="56"/>
        <v>21</v>
      </c>
      <c r="C1246">
        <v>980</v>
      </c>
      <c r="G1246" t="str">
        <f>VLOOKUP($B1246,'AREA DEFINITIONS, 1929-1975'!$A$2:$E$42,2,FALSE)</f>
        <v>3A</v>
      </c>
      <c r="H1246" t="str">
        <f>VLOOKUP($B1246,'AREA DEFINITIONS, 1929-1975'!$A$2:$E$42,3,FALSE)</f>
        <v>Yakutat</v>
      </c>
      <c r="I1246" t="str">
        <f>VLOOKUP($B1246,'AREA DEFINITIONS, 1929-1975'!$A$2:$E$42,4,FALSE)</f>
        <v>Yakutat</v>
      </c>
      <c r="J1246" t="str">
        <f>VLOOKUP($B1246,'AREA DEFINITIONS, 1929-1975'!$A$2:$E$42,5,FALSE)</f>
        <v>3A</v>
      </c>
      <c r="K1246">
        <f>VLOOKUP($B1246,'AREA DEFINITIONS, 1929-1975'!$A$2:$F$42,6,FALSE)</f>
        <v>0</v>
      </c>
      <c r="L1246">
        <f t="shared" si="57"/>
        <v>651.70000000000005</v>
      </c>
    </row>
    <row r="1247" spans="1:12" x14ac:dyDescent="0.3">
      <c r="A1247">
        <f t="shared" si="55"/>
        <v>1959</v>
      </c>
      <c r="B1247">
        <f t="shared" si="56"/>
        <v>22</v>
      </c>
      <c r="C1247">
        <v>1296</v>
      </c>
      <c r="G1247" t="str">
        <f>VLOOKUP($B1247,'AREA DEFINITIONS, 1929-1975'!$A$2:$E$42,2,FALSE)</f>
        <v>3A</v>
      </c>
      <c r="H1247" t="str">
        <f>VLOOKUP($B1247,'AREA DEFINITIONS, 1929-1975'!$A$2:$E$42,3,FALSE)</f>
        <v>Yakutat</v>
      </c>
      <c r="I1247" t="str">
        <f>VLOOKUP($B1247,'AREA DEFINITIONS, 1929-1975'!$A$2:$E$42,4,FALSE)</f>
        <v>Yakutat</v>
      </c>
      <c r="J1247" t="str">
        <f>VLOOKUP($B1247,'AREA DEFINITIONS, 1929-1975'!$A$2:$E$42,5,FALSE)</f>
        <v>3A</v>
      </c>
      <c r="K1247">
        <f>VLOOKUP($B1247,'AREA DEFINITIONS, 1929-1975'!$A$2:$F$42,6,FALSE)</f>
        <v>0</v>
      </c>
      <c r="L1247">
        <f t="shared" si="57"/>
        <v>861.84</v>
      </c>
    </row>
    <row r="1248" spans="1:12" x14ac:dyDescent="0.3">
      <c r="A1248">
        <f t="shared" si="55"/>
        <v>1959</v>
      </c>
      <c r="B1248">
        <f t="shared" si="56"/>
        <v>23</v>
      </c>
      <c r="C1248">
        <v>2162</v>
      </c>
      <c r="G1248" t="str">
        <f>VLOOKUP($B1248,'AREA DEFINITIONS, 1929-1975'!$A$2:$E$42,2,FALSE)</f>
        <v>3A</v>
      </c>
      <c r="H1248" t="str">
        <f>VLOOKUP($B1248,'AREA DEFINITIONS, 1929-1975'!$A$2:$E$42,3,FALSE)</f>
        <v>Yakutat</v>
      </c>
      <c r="I1248" t="str">
        <f>VLOOKUP($B1248,'AREA DEFINITIONS, 1929-1975'!$A$2:$E$42,4,FALSE)</f>
        <v>Yakutat</v>
      </c>
      <c r="J1248" t="str">
        <f>VLOOKUP($B1248,'AREA DEFINITIONS, 1929-1975'!$A$2:$E$42,5,FALSE)</f>
        <v>3A</v>
      </c>
      <c r="K1248" t="str">
        <f>VLOOKUP($B1248,'AREA DEFINITIONS, 1929-1975'!$A$2:$F$42,6,FALSE)</f>
        <v>POW</v>
      </c>
      <c r="L1248">
        <f t="shared" si="57"/>
        <v>1437.73</v>
      </c>
    </row>
    <row r="1249" spans="1:12" x14ac:dyDescent="0.3">
      <c r="A1249">
        <f t="shared" si="55"/>
        <v>1959</v>
      </c>
      <c r="B1249">
        <f t="shared" si="56"/>
        <v>24</v>
      </c>
      <c r="C1249">
        <v>2317</v>
      </c>
      <c r="G1249" t="str">
        <f>VLOOKUP($B1249,'AREA DEFINITIONS, 1929-1975'!$A$2:$E$42,2,FALSE)</f>
        <v>3A</v>
      </c>
      <c r="H1249" t="str">
        <f>VLOOKUP($B1249,'AREA DEFINITIONS, 1929-1975'!$A$2:$E$42,3,FALSE)</f>
        <v>Kodiak</v>
      </c>
      <c r="I1249" t="str">
        <f>VLOOKUP($B1249,'AREA DEFINITIONS, 1929-1975'!$A$2:$E$42,4,FALSE)</f>
        <v>Kodiak</v>
      </c>
      <c r="J1249" t="str">
        <f>VLOOKUP($B1249,'AREA DEFINITIONS, 1929-1975'!$A$2:$E$42,5,FALSE)</f>
        <v>3A</v>
      </c>
      <c r="K1249" t="str">
        <f>VLOOKUP($B1249,'AREA DEFINITIONS, 1929-1975'!$A$2:$F$42,6,FALSE)</f>
        <v>POW</v>
      </c>
      <c r="L1249">
        <f t="shared" si="57"/>
        <v>1540.8050000000001</v>
      </c>
    </row>
    <row r="1250" spans="1:12" x14ac:dyDescent="0.3">
      <c r="A1250">
        <f t="shared" si="55"/>
        <v>1959</v>
      </c>
      <c r="B1250">
        <f t="shared" si="56"/>
        <v>25</v>
      </c>
      <c r="C1250">
        <v>6437</v>
      </c>
      <c r="G1250" t="str">
        <f>VLOOKUP($B1250,'AREA DEFINITIONS, 1929-1975'!$A$2:$E$42,2,FALSE)</f>
        <v>3A</v>
      </c>
      <c r="H1250" t="str">
        <f>VLOOKUP($B1250,'AREA DEFINITIONS, 1929-1975'!$A$2:$E$42,3,FALSE)</f>
        <v>Kodiak</v>
      </c>
      <c r="I1250" t="str">
        <f>VLOOKUP($B1250,'AREA DEFINITIONS, 1929-1975'!$A$2:$E$42,4,FALSE)</f>
        <v>Kodiak</v>
      </c>
      <c r="J1250" t="str">
        <f>VLOOKUP($B1250,'AREA DEFINITIONS, 1929-1975'!$A$2:$E$42,5,FALSE)</f>
        <v>3A</v>
      </c>
      <c r="K1250">
        <f>VLOOKUP($B1250,'AREA DEFINITIONS, 1929-1975'!$A$2:$F$42,6,FALSE)</f>
        <v>0</v>
      </c>
      <c r="L1250">
        <f t="shared" si="57"/>
        <v>4280.6050000000014</v>
      </c>
    </row>
    <row r="1251" spans="1:12" x14ac:dyDescent="0.3">
      <c r="A1251">
        <f t="shared" si="55"/>
        <v>1959</v>
      </c>
      <c r="B1251">
        <f t="shared" si="56"/>
        <v>26</v>
      </c>
      <c r="C1251">
        <v>4008</v>
      </c>
      <c r="G1251" t="str">
        <f>VLOOKUP($B1251,'AREA DEFINITIONS, 1929-1975'!$A$2:$E$42,2,FALSE)</f>
        <v>3A</v>
      </c>
      <c r="H1251" t="str">
        <f>VLOOKUP($B1251,'AREA DEFINITIONS, 1929-1975'!$A$2:$E$42,3,FALSE)</f>
        <v>Kodiak</v>
      </c>
      <c r="I1251" t="str">
        <f>VLOOKUP($B1251,'AREA DEFINITIONS, 1929-1975'!$A$2:$E$42,4,FALSE)</f>
        <v>Kodiak</v>
      </c>
      <c r="J1251" t="str">
        <f>VLOOKUP($B1251,'AREA DEFINITIONS, 1929-1975'!$A$2:$E$42,5,FALSE)</f>
        <v>3A</v>
      </c>
      <c r="K1251">
        <f>VLOOKUP($B1251,'AREA DEFINITIONS, 1929-1975'!$A$2:$F$42,6,FALSE)</f>
        <v>0</v>
      </c>
      <c r="L1251">
        <f t="shared" si="57"/>
        <v>2665.32</v>
      </c>
    </row>
    <row r="1252" spans="1:12" x14ac:dyDescent="0.3">
      <c r="A1252">
        <f t="shared" si="55"/>
        <v>1959</v>
      </c>
      <c r="B1252">
        <f t="shared" si="56"/>
        <v>27</v>
      </c>
      <c r="C1252">
        <v>2025</v>
      </c>
      <c r="G1252" t="str">
        <f>VLOOKUP($B1252,'AREA DEFINITIONS, 1929-1975'!$A$2:$E$42,2,FALSE)</f>
        <v>3A</v>
      </c>
      <c r="H1252" t="str">
        <f>VLOOKUP($B1252,'AREA DEFINITIONS, 1929-1975'!$A$2:$E$42,3,FALSE)</f>
        <v>Kodiak</v>
      </c>
      <c r="I1252" t="str">
        <f>VLOOKUP($B1252,'AREA DEFINITIONS, 1929-1975'!$A$2:$E$42,4,FALSE)</f>
        <v>Kodiak</v>
      </c>
      <c r="J1252" t="str">
        <f>VLOOKUP($B1252,'AREA DEFINITIONS, 1929-1975'!$A$2:$E$42,5,FALSE)</f>
        <v>3A</v>
      </c>
      <c r="K1252">
        <f>VLOOKUP($B1252,'AREA DEFINITIONS, 1929-1975'!$A$2:$F$42,6,FALSE)</f>
        <v>0</v>
      </c>
      <c r="L1252">
        <f t="shared" si="57"/>
        <v>1346.625</v>
      </c>
    </row>
    <row r="1253" spans="1:12" x14ac:dyDescent="0.3">
      <c r="A1253">
        <f t="shared" si="55"/>
        <v>1959</v>
      </c>
      <c r="B1253">
        <f t="shared" si="56"/>
        <v>28</v>
      </c>
      <c r="C1253">
        <v>2255</v>
      </c>
      <c r="G1253" t="str">
        <f>VLOOKUP($B1253,'AREA DEFINITIONS, 1929-1975'!$A$2:$E$42,2,FALSE)</f>
        <v>3A</v>
      </c>
      <c r="H1253" t="str">
        <f>VLOOKUP($B1253,'AREA DEFINITIONS, 1929-1975'!$A$2:$E$42,3,FALSE)</f>
        <v>Kodiak</v>
      </c>
      <c r="I1253" t="str">
        <f>VLOOKUP($B1253,'AREA DEFINITIONS, 1929-1975'!$A$2:$E$42,4,FALSE)</f>
        <v>Kodiak</v>
      </c>
      <c r="J1253" t="str">
        <f>VLOOKUP($B1253,'AREA DEFINITIONS, 1929-1975'!$A$2:$E$42,5,FALSE)</f>
        <v>3A</v>
      </c>
      <c r="K1253">
        <f>VLOOKUP($B1253,'AREA DEFINITIONS, 1929-1975'!$A$2:$F$42,6,FALSE)</f>
        <v>0</v>
      </c>
      <c r="L1253">
        <f t="shared" si="57"/>
        <v>1499.575</v>
      </c>
    </row>
    <row r="1254" spans="1:12" x14ac:dyDescent="0.3">
      <c r="A1254">
        <f t="shared" si="55"/>
        <v>1959</v>
      </c>
      <c r="B1254">
        <f t="shared" si="56"/>
        <v>29</v>
      </c>
      <c r="C1254">
        <v>1836</v>
      </c>
      <c r="G1254" t="str">
        <f>VLOOKUP($B1254,'AREA DEFINITIONS, 1929-1975'!$A$2:$E$42,2,FALSE)</f>
        <v>3A</v>
      </c>
      <c r="H1254" t="str">
        <f>VLOOKUP($B1254,'AREA DEFINITIONS, 1929-1975'!$A$2:$E$42,3,FALSE)</f>
        <v>Chirikof</v>
      </c>
      <c r="I1254" t="str">
        <f>VLOOKUP($B1254,'AREA DEFINITIONS, 1929-1975'!$A$2:$E$42,4,FALSE)</f>
        <v>Chirikof</v>
      </c>
      <c r="J1254" t="str">
        <f>VLOOKUP($B1254,'AREA DEFINITIONS, 1929-1975'!$A$2:$E$42,5,FALSE)</f>
        <v>3A</v>
      </c>
      <c r="K1254">
        <f>VLOOKUP($B1254,'AREA DEFINITIONS, 1929-1975'!$A$2:$F$42,6,FALSE)</f>
        <v>0</v>
      </c>
      <c r="L1254">
        <f t="shared" si="57"/>
        <v>1220.94</v>
      </c>
    </row>
    <row r="1255" spans="1:12" x14ac:dyDescent="0.3">
      <c r="A1255">
        <f t="shared" si="55"/>
        <v>1959</v>
      </c>
      <c r="B1255">
        <f t="shared" si="56"/>
        <v>30</v>
      </c>
      <c r="C1255">
        <v>1546</v>
      </c>
      <c r="G1255" t="str">
        <f>VLOOKUP($B1255,'AREA DEFINITIONS, 1929-1975'!$A$2:$E$42,2,FALSE)</f>
        <v>3A</v>
      </c>
      <c r="H1255" t="str">
        <f>VLOOKUP($B1255,'AREA DEFINITIONS, 1929-1975'!$A$2:$E$42,3,FALSE)</f>
        <v>Chirikof</v>
      </c>
      <c r="I1255" t="str">
        <f>VLOOKUP($B1255,'AREA DEFINITIONS, 1929-1975'!$A$2:$E$42,4,FALSE)</f>
        <v>Chirikof</v>
      </c>
      <c r="J1255" t="str">
        <f>VLOOKUP($B1255,'AREA DEFINITIONS, 1929-1975'!$A$2:$E$42,5,FALSE)</f>
        <v>3A</v>
      </c>
      <c r="K1255">
        <f>VLOOKUP($B1255,'AREA DEFINITIONS, 1929-1975'!$A$2:$F$42,6,FALSE)</f>
        <v>0</v>
      </c>
      <c r="L1255">
        <f t="shared" si="57"/>
        <v>1028.0900000000001</v>
      </c>
    </row>
    <row r="1256" spans="1:12" x14ac:dyDescent="0.3">
      <c r="A1256">
        <f t="shared" si="55"/>
        <v>1959</v>
      </c>
      <c r="B1256">
        <f t="shared" si="56"/>
        <v>31</v>
      </c>
      <c r="C1256">
        <v>1510</v>
      </c>
      <c r="G1256" t="str">
        <f>VLOOKUP($B1256,'AREA DEFINITIONS, 1929-1975'!$A$2:$E$42,2,FALSE)</f>
        <v>3A</v>
      </c>
      <c r="H1256" t="str">
        <f>VLOOKUP($B1256,'AREA DEFINITIONS, 1929-1975'!$A$2:$E$42,3,FALSE)</f>
        <v>Chirikof</v>
      </c>
      <c r="I1256" t="str">
        <f>VLOOKUP($B1256,'AREA DEFINITIONS, 1929-1975'!$A$2:$E$42,4,FALSE)</f>
        <v>Chirikof</v>
      </c>
      <c r="J1256" t="str">
        <f>VLOOKUP($B1256,'AREA DEFINITIONS, 1929-1975'!$A$2:$E$42,5,FALSE)</f>
        <v>3A</v>
      </c>
      <c r="K1256">
        <f>VLOOKUP($B1256,'AREA DEFINITIONS, 1929-1975'!$A$2:$F$42,6,FALSE)</f>
        <v>0</v>
      </c>
      <c r="L1256">
        <f t="shared" si="57"/>
        <v>1004.1500000000001</v>
      </c>
    </row>
    <row r="1257" spans="1:12" x14ac:dyDescent="0.3">
      <c r="A1257">
        <f t="shared" si="55"/>
        <v>1959</v>
      </c>
      <c r="B1257">
        <f t="shared" si="56"/>
        <v>32</v>
      </c>
      <c r="C1257">
        <v>3779</v>
      </c>
      <c r="G1257" t="str">
        <f>VLOOKUP($B1257,'AREA DEFINITIONS, 1929-1975'!$A$2:$E$42,2,FALSE)</f>
        <v>3B</v>
      </c>
      <c r="H1257" t="str">
        <f>VLOOKUP($B1257,'AREA DEFINITIONS, 1929-1975'!$A$2:$E$42,3,FALSE)</f>
        <v>Shumagin</v>
      </c>
      <c r="I1257" t="str">
        <f>VLOOKUP($B1257,'AREA DEFINITIONS, 1929-1975'!$A$2:$E$42,4,FALSE)</f>
        <v>Shumagin</v>
      </c>
      <c r="J1257" t="str">
        <f>VLOOKUP($B1257,'AREA DEFINITIONS, 1929-1975'!$A$2:$E$42,5,FALSE)</f>
        <v>3B</v>
      </c>
      <c r="K1257">
        <f>VLOOKUP($B1257,'AREA DEFINITIONS, 1929-1975'!$A$2:$F$42,6,FALSE)</f>
        <v>0</v>
      </c>
      <c r="L1257">
        <f t="shared" si="57"/>
        <v>2513.0350000000003</v>
      </c>
    </row>
    <row r="1258" spans="1:12" x14ac:dyDescent="0.3">
      <c r="A1258">
        <f t="shared" si="55"/>
        <v>1959</v>
      </c>
      <c r="B1258">
        <f t="shared" si="56"/>
        <v>33</v>
      </c>
      <c r="C1258">
        <v>1109</v>
      </c>
      <c r="G1258" t="str">
        <f>VLOOKUP($B1258,'AREA DEFINITIONS, 1929-1975'!$A$2:$E$42,2,FALSE)</f>
        <v>3B</v>
      </c>
      <c r="H1258" t="str">
        <f>VLOOKUP($B1258,'AREA DEFINITIONS, 1929-1975'!$A$2:$E$42,3,FALSE)</f>
        <v>Shumagin</v>
      </c>
      <c r="I1258" t="str">
        <f>VLOOKUP($B1258,'AREA DEFINITIONS, 1929-1975'!$A$2:$E$42,4,FALSE)</f>
        <v>Shumagin</v>
      </c>
      <c r="J1258" t="str">
        <f>VLOOKUP($B1258,'AREA DEFINITIONS, 1929-1975'!$A$2:$E$42,5,FALSE)</f>
        <v>3B</v>
      </c>
      <c r="K1258">
        <f>VLOOKUP($B1258,'AREA DEFINITIONS, 1929-1975'!$A$2:$F$42,6,FALSE)</f>
        <v>0</v>
      </c>
      <c r="L1258">
        <f t="shared" si="57"/>
        <v>737.48500000000001</v>
      </c>
    </row>
    <row r="1259" spans="1:12" x14ac:dyDescent="0.3">
      <c r="A1259">
        <f t="shared" si="55"/>
        <v>1959</v>
      </c>
      <c r="B1259">
        <f t="shared" si="56"/>
        <v>34</v>
      </c>
      <c r="C1259">
        <v>1223</v>
      </c>
      <c r="G1259" t="str">
        <f>VLOOKUP($B1259,'AREA DEFINITIONS, 1929-1975'!$A$2:$E$42,2,FALSE)</f>
        <v>3B</v>
      </c>
      <c r="H1259" t="str">
        <f>VLOOKUP($B1259,'AREA DEFINITIONS, 1929-1975'!$A$2:$E$42,3,FALSE)</f>
        <v>Shumagin</v>
      </c>
      <c r="I1259" t="str">
        <f>VLOOKUP($B1259,'AREA DEFINITIONS, 1929-1975'!$A$2:$E$42,4,FALSE)</f>
        <v>Shumagin</v>
      </c>
      <c r="J1259" t="str">
        <f>VLOOKUP($B1259,'AREA DEFINITIONS, 1929-1975'!$A$2:$E$42,5,FALSE)</f>
        <v>3B</v>
      </c>
      <c r="K1259">
        <f>VLOOKUP($B1259,'AREA DEFINITIONS, 1929-1975'!$A$2:$F$42,6,FALSE)</f>
        <v>0</v>
      </c>
      <c r="L1259">
        <f t="shared" si="57"/>
        <v>813.29500000000019</v>
      </c>
    </row>
    <row r="1260" spans="1:12" x14ac:dyDescent="0.3">
      <c r="A1260">
        <f t="shared" si="55"/>
        <v>1959</v>
      </c>
      <c r="B1260">
        <f t="shared" si="56"/>
        <v>35</v>
      </c>
      <c r="C1260">
        <v>139</v>
      </c>
      <c r="G1260" t="str">
        <f>VLOOKUP($B1260,'AREA DEFINITIONS, 1929-1975'!$A$2:$E$42,2,FALSE)</f>
        <v>3B</v>
      </c>
      <c r="H1260" t="str">
        <f>VLOOKUP($B1260,'AREA DEFINITIONS, 1929-1975'!$A$2:$E$42,3,FALSE)</f>
        <v>Shumagin</v>
      </c>
      <c r="I1260" t="str">
        <f>VLOOKUP($B1260,'AREA DEFINITIONS, 1929-1975'!$A$2:$E$42,4,FALSE)</f>
        <v>Shumagin</v>
      </c>
      <c r="J1260" t="str">
        <f>VLOOKUP($B1260,'AREA DEFINITIONS, 1929-1975'!$A$2:$E$42,5,FALSE)</f>
        <v>3B</v>
      </c>
      <c r="K1260">
        <f>VLOOKUP($B1260,'AREA DEFINITIONS, 1929-1975'!$A$2:$F$42,6,FALSE)</f>
        <v>0</v>
      </c>
      <c r="L1260">
        <f t="shared" si="57"/>
        <v>92.435000000000002</v>
      </c>
    </row>
    <row r="1261" spans="1:12" x14ac:dyDescent="0.3">
      <c r="A1261">
        <f t="shared" ref="A1261:A1324" si="58">A1220+1</f>
        <v>1959</v>
      </c>
      <c r="B1261">
        <f t="shared" ref="B1261:B1324" si="59">B1220</f>
        <v>36</v>
      </c>
      <c r="C1261">
        <v>11</v>
      </c>
      <c r="G1261" t="str">
        <f>VLOOKUP($B1261,'AREA DEFINITIONS, 1929-1975'!$A$2:$E$42,2,FALSE)</f>
        <v>3B</v>
      </c>
      <c r="H1261" t="str">
        <f>VLOOKUP($B1261,'AREA DEFINITIONS, 1929-1975'!$A$2:$E$42,3,FALSE)</f>
        <v>Shumagin</v>
      </c>
      <c r="I1261" t="str">
        <f>VLOOKUP($B1261,'AREA DEFINITIONS, 1929-1975'!$A$2:$E$42,4,FALSE)</f>
        <v>Shumagin</v>
      </c>
      <c r="J1261" t="str">
        <f>VLOOKUP($B1261,'AREA DEFINITIONS, 1929-1975'!$A$2:$E$42,5,FALSE)</f>
        <v>3B</v>
      </c>
      <c r="K1261">
        <f>VLOOKUP($B1261,'AREA DEFINITIONS, 1929-1975'!$A$2:$F$42,6,FALSE)</f>
        <v>0</v>
      </c>
      <c r="L1261">
        <f t="shared" si="57"/>
        <v>7.3150000000000004</v>
      </c>
    </row>
    <row r="1262" spans="1:12" x14ac:dyDescent="0.3">
      <c r="A1262">
        <f t="shared" si="58"/>
        <v>1959</v>
      </c>
      <c r="B1262">
        <f t="shared" si="59"/>
        <v>37</v>
      </c>
      <c r="G1262" t="str">
        <f>VLOOKUP($B1262,'AREA DEFINITIONS, 1929-1975'!$A$2:$E$42,2,FALSE)</f>
        <v>3B</v>
      </c>
      <c r="H1262" t="str">
        <f>VLOOKUP($B1262,'AREA DEFINITIONS, 1929-1975'!$A$2:$E$42,3,FALSE)</f>
        <v>Shumagin</v>
      </c>
      <c r="I1262" t="str">
        <f>VLOOKUP($B1262,'AREA DEFINITIONS, 1929-1975'!$A$2:$E$42,4,FALSE)</f>
        <v>Shumagin</v>
      </c>
      <c r="J1262" t="str">
        <f>VLOOKUP($B1262,'AREA DEFINITIONS, 1929-1975'!$A$2:$E$42,5,FALSE)</f>
        <v>3B</v>
      </c>
      <c r="K1262">
        <f>VLOOKUP($B1262,'AREA DEFINITIONS, 1929-1975'!$A$2:$F$42,6,FALSE)</f>
        <v>0</v>
      </c>
      <c r="L1262">
        <f t="shared" si="57"/>
        <v>0</v>
      </c>
    </row>
    <row r="1263" spans="1:12" x14ac:dyDescent="0.3">
      <c r="A1263">
        <f t="shared" si="58"/>
        <v>1959</v>
      </c>
      <c r="B1263">
        <f t="shared" si="59"/>
        <v>38</v>
      </c>
      <c r="G1263" t="str">
        <f>VLOOKUP($B1263,'AREA DEFINITIONS, 1929-1975'!$A$2:$E$42,2,FALSE)</f>
        <v>3B</v>
      </c>
      <c r="H1263" t="str">
        <f>VLOOKUP($B1263,'AREA DEFINITIONS, 1929-1975'!$A$2:$E$42,3,FALSE)</f>
        <v>Shumagin</v>
      </c>
      <c r="I1263" t="str">
        <f>VLOOKUP($B1263,'AREA DEFINITIONS, 1929-1975'!$A$2:$E$42,4,FALSE)</f>
        <v>Shumagin</v>
      </c>
      <c r="J1263" t="str">
        <f>VLOOKUP($B1263,'AREA DEFINITIONS, 1929-1975'!$A$2:$E$42,5,FALSE)</f>
        <v>3B</v>
      </c>
      <c r="K1263">
        <f>VLOOKUP($B1263,'AREA DEFINITIONS, 1929-1975'!$A$2:$F$42,6,FALSE)</f>
        <v>0</v>
      </c>
      <c r="L1263">
        <f t="shared" si="57"/>
        <v>0</v>
      </c>
    </row>
    <row r="1264" spans="1:12" x14ac:dyDescent="0.3">
      <c r="A1264">
        <f t="shared" si="58"/>
        <v>1959</v>
      </c>
      <c r="B1264">
        <f t="shared" si="59"/>
        <v>39</v>
      </c>
      <c r="G1264" t="str">
        <f>VLOOKUP($B1264,'AREA DEFINITIONS, 1929-1975'!$A$2:$E$42,2,FALSE)</f>
        <v>3B</v>
      </c>
      <c r="H1264" t="str">
        <f>VLOOKUP($B1264,'AREA DEFINITIONS, 1929-1975'!$A$2:$E$42,3,FALSE)</f>
        <v>Aleutian</v>
      </c>
      <c r="I1264" t="str">
        <f>VLOOKUP($B1264,'AREA DEFINITIONS, 1929-1975'!$A$2:$E$42,4,FALSE)</f>
        <v>Aleutian</v>
      </c>
      <c r="J1264" t="str">
        <f>VLOOKUP($B1264,'AREA DEFINITIONS, 1929-1975'!$A$2:$E$42,5,FALSE)</f>
        <v>3B</v>
      </c>
      <c r="K1264">
        <f>VLOOKUP($B1264,'AREA DEFINITIONS, 1929-1975'!$A$2:$F$42,6,FALSE)</f>
        <v>0</v>
      </c>
      <c r="L1264">
        <f t="shared" si="57"/>
        <v>0</v>
      </c>
    </row>
    <row r="1265" spans="1:12" x14ac:dyDescent="0.3">
      <c r="A1265">
        <f t="shared" si="58"/>
        <v>1959</v>
      </c>
      <c r="B1265">
        <f t="shared" si="59"/>
        <v>40</v>
      </c>
      <c r="G1265" t="str">
        <f>VLOOKUP($B1265,'AREA DEFINITIONS, 1929-1975'!$A$2:$E$42,2,FALSE)</f>
        <v>3B</v>
      </c>
      <c r="H1265" t="str">
        <f>VLOOKUP($B1265,'AREA DEFINITIONS, 1929-1975'!$A$2:$E$42,3,FALSE)</f>
        <v>Aleutian</v>
      </c>
      <c r="I1265" t="str">
        <f>VLOOKUP($B1265,'AREA DEFINITIONS, 1929-1975'!$A$2:$E$42,4,FALSE)</f>
        <v>Aleutian</v>
      </c>
      <c r="J1265" t="str">
        <f>VLOOKUP($B1265,'AREA DEFINITIONS, 1929-1975'!$A$2:$E$42,5,FALSE)</f>
        <v>3B</v>
      </c>
      <c r="K1265">
        <f>VLOOKUP($B1265,'AREA DEFINITIONS, 1929-1975'!$A$2:$F$42,6,FALSE)</f>
        <v>0</v>
      </c>
      <c r="L1265">
        <f t="shared" si="57"/>
        <v>0</v>
      </c>
    </row>
    <row r="1266" spans="1:12" x14ac:dyDescent="0.3">
      <c r="A1266">
        <f t="shared" si="58"/>
        <v>1959</v>
      </c>
      <c r="B1266">
        <f t="shared" si="59"/>
        <v>41</v>
      </c>
      <c r="G1266" t="str">
        <f>VLOOKUP($B1266,'AREA DEFINITIONS, 1929-1975'!$A$2:$E$42,2,FALSE)</f>
        <v>3B</v>
      </c>
      <c r="H1266" t="str">
        <f>VLOOKUP($B1266,'AREA DEFINITIONS, 1929-1975'!$A$2:$E$42,3,FALSE)</f>
        <v>Aleutian</v>
      </c>
      <c r="I1266" t="str">
        <f>VLOOKUP($B1266,'AREA DEFINITIONS, 1929-1975'!$A$2:$E$42,4,FALSE)</f>
        <v>Aleutian</v>
      </c>
      <c r="J1266" t="str">
        <f>VLOOKUP($B1266,'AREA DEFINITIONS, 1929-1975'!$A$2:$E$42,5,FALSE)</f>
        <v>3B</v>
      </c>
      <c r="K1266">
        <f>VLOOKUP($B1266,'AREA DEFINITIONS, 1929-1975'!$A$2:$F$42,6,FALSE)</f>
        <v>0</v>
      </c>
      <c r="L1266">
        <f t="shared" si="57"/>
        <v>0</v>
      </c>
    </row>
    <row r="1267" spans="1:12" x14ac:dyDescent="0.3">
      <c r="A1267">
        <f t="shared" si="58"/>
        <v>1959</v>
      </c>
      <c r="B1267" t="str">
        <f t="shared" si="59"/>
        <v>42+</v>
      </c>
      <c r="G1267" t="str">
        <f>VLOOKUP($B1267,'AREA DEFINITIONS, 1929-1975'!$A$2:$E$42,2,FALSE)</f>
        <v>3C</v>
      </c>
      <c r="H1267" t="str">
        <f>VLOOKUP($B1267,'AREA DEFINITIONS, 1929-1975'!$A$2:$E$42,3,FALSE)</f>
        <v>Aleutian</v>
      </c>
      <c r="I1267" t="str">
        <f>VLOOKUP($B1267,'AREA DEFINITIONS, 1929-1975'!$A$2:$E$42,4,FALSE)</f>
        <v>Aleutian</v>
      </c>
      <c r="J1267" t="str">
        <f>VLOOKUP($B1267,'AREA DEFINITIONS, 1929-1975'!$A$2:$E$42,5,FALSE)</f>
        <v>3C</v>
      </c>
      <c r="K1267">
        <f>VLOOKUP($B1267,'AREA DEFINITIONS, 1929-1975'!$A$2:$F$42,6,FALSE)</f>
        <v>0</v>
      </c>
      <c r="L1267">
        <f t="shared" si="57"/>
        <v>0</v>
      </c>
    </row>
    <row r="1268" spans="1:12" x14ac:dyDescent="0.3">
      <c r="A1268">
        <f t="shared" si="58"/>
        <v>1959</v>
      </c>
      <c r="B1268" t="str">
        <f t="shared" si="59"/>
        <v>4A</v>
      </c>
      <c r="C1268">
        <v>3954</v>
      </c>
      <c r="G1268">
        <f>VLOOKUP($B1268,'AREA DEFINITIONS, 1929-1975'!$A$2:$E$42,2,FALSE)</f>
        <v>4</v>
      </c>
      <c r="H1268" t="str">
        <f>VLOOKUP($B1268,'AREA DEFINITIONS, 1929-1975'!$A$2:$E$42,3,FALSE)</f>
        <v>Bering Sea</v>
      </c>
      <c r="I1268" t="str">
        <f>VLOOKUP($B1268,'AREA DEFINITIONS, 1929-1975'!$A$2:$E$42,4,FALSE)</f>
        <v>Bering Sea</v>
      </c>
      <c r="J1268">
        <f>VLOOKUP($B1268,'AREA DEFINITIONS, 1929-1975'!$A$2:$E$42,5,FALSE)</f>
        <v>4</v>
      </c>
      <c r="K1268">
        <f>VLOOKUP($B1268,'AREA DEFINITIONS, 1929-1975'!$A$2:$F$42,6,FALSE)</f>
        <v>0</v>
      </c>
      <c r="L1268">
        <f t="shared" si="57"/>
        <v>2629.4100000000003</v>
      </c>
    </row>
    <row r="1269" spans="1:12" x14ac:dyDescent="0.3">
      <c r="A1269">
        <f t="shared" si="58"/>
        <v>1959</v>
      </c>
      <c r="B1269" t="str">
        <f t="shared" si="59"/>
        <v>4B</v>
      </c>
      <c r="C1269">
        <v>89</v>
      </c>
      <c r="G1269">
        <f>VLOOKUP($B1269,'AREA DEFINITIONS, 1929-1975'!$A$2:$E$42,2,FALSE)</f>
        <v>4</v>
      </c>
      <c r="H1269" t="str">
        <f>VLOOKUP($B1269,'AREA DEFINITIONS, 1929-1975'!$A$2:$E$42,3,FALSE)</f>
        <v>Bering Sea</v>
      </c>
      <c r="I1269" t="str">
        <f>VLOOKUP($B1269,'AREA DEFINITIONS, 1929-1975'!$A$2:$E$42,4,FALSE)</f>
        <v>Bering Sea</v>
      </c>
      <c r="J1269">
        <f>VLOOKUP($B1269,'AREA DEFINITIONS, 1929-1975'!$A$2:$E$42,5,FALSE)</f>
        <v>4</v>
      </c>
      <c r="K1269">
        <f>VLOOKUP($B1269,'AREA DEFINITIONS, 1929-1975'!$A$2:$F$42,6,FALSE)</f>
        <v>0</v>
      </c>
      <c r="L1269">
        <f t="shared" si="57"/>
        <v>59.185000000000002</v>
      </c>
    </row>
    <row r="1270" spans="1:12" x14ac:dyDescent="0.3">
      <c r="A1270">
        <f t="shared" si="58"/>
        <v>1959</v>
      </c>
      <c r="B1270" t="str">
        <f t="shared" si="59"/>
        <v>4C</v>
      </c>
      <c r="C1270">
        <v>2</v>
      </c>
      <c r="G1270">
        <f>VLOOKUP($B1270,'AREA DEFINITIONS, 1929-1975'!$A$2:$E$42,2,FALSE)</f>
        <v>4</v>
      </c>
      <c r="H1270" t="str">
        <f>VLOOKUP($B1270,'AREA DEFINITIONS, 1929-1975'!$A$2:$E$42,3,FALSE)</f>
        <v>Bering Sea</v>
      </c>
      <c r="I1270" t="str">
        <f>VLOOKUP($B1270,'AREA DEFINITIONS, 1929-1975'!$A$2:$E$42,4,FALSE)</f>
        <v>Bering Sea</v>
      </c>
      <c r="J1270">
        <f>VLOOKUP($B1270,'AREA DEFINITIONS, 1929-1975'!$A$2:$E$42,5,FALSE)</f>
        <v>4</v>
      </c>
      <c r="K1270">
        <f>VLOOKUP($B1270,'AREA DEFINITIONS, 1929-1975'!$A$2:$F$42,6,FALSE)</f>
        <v>0</v>
      </c>
      <c r="L1270">
        <f t="shared" si="57"/>
        <v>1.33</v>
      </c>
    </row>
    <row r="1271" spans="1:12" x14ac:dyDescent="0.3">
      <c r="A1271">
        <f t="shared" si="58"/>
        <v>1959</v>
      </c>
      <c r="B1271" t="str">
        <f t="shared" si="59"/>
        <v>4DE</v>
      </c>
      <c r="G1271">
        <f>VLOOKUP($B1271,'AREA DEFINITIONS, 1929-1975'!$A$2:$E$42,2,FALSE)</f>
        <v>4</v>
      </c>
      <c r="H1271" t="str">
        <f>VLOOKUP($B1271,'AREA DEFINITIONS, 1929-1975'!$A$2:$E$42,3,FALSE)</f>
        <v>Bering Sea</v>
      </c>
      <c r="I1271" t="str">
        <f>VLOOKUP($B1271,'AREA DEFINITIONS, 1929-1975'!$A$2:$E$42,4,FALSE)</f>
        <v>Bering Sea</v>
      </c>
      <c r="J1271">
        <f>VLOOKUP($B1271,'AREA DEFINITIONS, 1929-1975'!$A$2:$E$42,5,FALSE)</f>
        <v>4</v>
      </c>
      <c r="K1271">
        <f>VLOOKUP($B1271,'AREA DEFINITIONS, 1929-1975'!$A$2:$F$42,6,FALSE)</f>
        <v>0</v>
      </c>
      <c r="L1271">
        <f t="shared" si="57"/>
        <v>0</v>
      </c>
    </row>
    <row r="1272" spans="1:12" x14ac:dyDescent="0.3">
      <c r="A1272">
        <f t="shared" si="58"/>
        <v>1959</v>
      </c>
      <c r="B1272" t="str">
        <f t="shared" si="59"/>
        <v>4DW</v>
      </c>
      <c r="G1272">
        <f>VLOOKUP($B1272,'AREA DEFINITIONS, 1929-1975'!$A$2:$E$42,2,FALSE)</f>
        <v>4</v>
      </c>
      <c r="H1272" t="str">
        <f>VLOOKUP($B1272,'AREA DEFINITIONS, 1929-1975'!$A$2:$E$42,3,FALSE)</f>
        <v>Bering Sea</v>
      </c>
      <c r="I1272" t="str">
        <f>VLOOKUP($B1272,'AREA DEFINITIONS, 1929-1975'!$A$2:$E$42,4,FALSE)</f>
        <v>Bering Sea</v>
      </c>
      <c r="J1272">
        <f>VLOOKUP($B1272,'AREA DEFINITIONS, 1929-1975'!$A$2:$E$42,5,FALSE)</f>
        <v>4</v>
      </c>
      <c r="K1272">
        <f>VLOOKUP($B1272,'AREA DEFINITIONS, 1929-1975'!$A$2:$F$42,6,FALSE)</f>
        <v>0</v>
      </c>
      <c r="L1272">
        <f t="shared" si="57"/>
        <v>0</v>
      </c>
    </row>
    <row r="1273" spans="1:12" x14ac:dyDescent="0.3">
      <c r="A1273">
        <f t="shared" si="58"/>
        <v>1959</v>
      </c>
      <c r="B1273" t="str">
        <f t="shared" si="59"/>
        <v>4E</v>
      </c>
      <c r="C1273">
        <v>112</v>
      </c>
      <c r="G1273">
        <f>VLOOKUP($B1273,'AREA DEFINITIONS, 1929-1975'!$A$2:$E$42,2,FALSE)</f>
        <v>4</v>
      </c>
      <c r="H1273" t="str">
        <f>VLOOKUP($B1273,'AREA DEFINITIONS, 1929-1975'!$A$2:$E$42,3,FALSE)</f>
        <v>Bering Sea</v>
      </c>
      <c r="I1273" t="str">
        <f>VLOOKUP($B1273,'AREA DEFINITIONS, 1929-1975'!$A$2:$E$42,4,FALSE)</f>
        <v>Bering Sea</v>
      </c>
      <c r="J1273">
        <f>VLOOKUP($B1273,'AREA DEFINITIONS, 1929-1975'!$A$2:$E$42,5,FALSE)</f>
        <v>4</v>
      </c>
      <c r="K1273">
        <f>VLOOKUP($B1273,'AREA DEFINITIONS, 1929-1975'!$A$2:$F$42,6,FALSE)</f>
        <v>0</v>
      </c>
      <c r="L1273">
        <f t="shared" si="57"/>
        <v>74.48</v>
      </c>
    </row>
    <row r="1274" spans="1:12" x14ac:dyDescent="0.3">
      <c r="A1274">
        <f t="shared" si="58"/>
        <v>1960</v>
      </c>
      <c r="B1274" t="str">
        <f t="shared" si="59"/>
        <v>14-O</v>
      </c>
      <c r="C1274">
        <v>382</v>
      </c>
      <c r="G1274">
        <f>VLOOKUP($B1274,'AREA DEFINITIONS, 1929-1975'!$A$2:$E$42,2,FALSE)</f>
        <v>2</v>
      </c>
      <c r="H1274" t="str">
        <f>VLOOKUP($B1274,'AREA DEFINITIONS, 1929-1975'!$A$2:$E$42,3,FALSE)</f>
        <v>SE Alaska</v>
      </c>
      <c r="I1274" t="str">
        <f>VLOOKUP($B1274,'AREA DEFINITIONS, 1929-1975'!$A$2:$E$42,4,FALSE)</f>
        <v>SE-O</v>
      </c>
      <c r="J1274" t="str">
        <f>VLOOKUP($B1274,'AREA DEFINITIONS, 1929-1975'!$A$2:$E$42,5,FALSE)</f>
        <v>2C</v>
      </c>
      <c r="K1274">
        <f>VLOOKUP($B1274,'AREA DEFINITIONS, 1929-1975'!$A$2:$F$42,6,FALSE)</f>
        <v>0</v>
      </c>
      <c r="L1274">
        <f t="shared" si="57"/>
        <v>254.03</v>
      </c>
    </row>
    <row r="1275" spans="1:12" x14ac:dyDescent="0.3">
      <c r="A1275">
        <f t="shared" si="58"/>
        <v>1960</v>
      </c>
      <c r="B1275" t="str">
        <f t="shared" si="59"/>
        <v>14-I</v>
      </c>
      <c r="C1275">
        <v>664</v>
      </c>
      <c r="G1275">
        <f>VLOOKUP($B1275,'AREA DEFINITIONS, 1929-1975'!$A$2:$E$42,2,FALSE)</f>
        <v>2</v>
      </c>
      <c r="H1275" t="str">
        <f>VLOOKUP($B1275,'AREA DEFINITIONS, 1929-1975'!$A$2:$E$42,3,FALSE)</f>
        <v>SE Alaska</v>
      </c>
      <c r="I1275" t="str">
        <f>VLOOKUP($B1275,'AREA DEFINITIONS, 1929-1975'!$A$2:$E$42,4,FALSE)</f>
        <v>SE-I</v>
      </c>
      <c r="J1275" t="str">
        <f>VLOOKUP($B1275,'AREA DEFINITIONS, 1929-1975'!$A$2:$E$42,5,FALSE)</f>
        <v>2C</v>
      </c>
      <c r="K1275">
        <f>VLOOKUP($B1275,'AREA DEFINITIONS, 1929-1975'!$A$2:$F$42,6,FALSE)</f>
        <v>0</v>
      </c>
      <c r="L1275">
        <f t="shared" si="57"/>
        <v>441.56</v>
      </c>
    </row>
    <row r="1276" spans="1:12" x14ac:dyDescent="0.3">
      <c r="A1276">
        <f t="shared" si="58"/>
        <v>1960</v>
      </c>
      <c r="B1276" t="str">
        <f t="shared" si="59"/>
        <v>15-O</v>
      </c>
      <c r="C1276">
        <v>2099</v>
      </c>
      <c r="G1276">
        <f>VLOOKUP($B1276,'AREA DEFINITIONS, 1929-1975'!$A$2:$E$42,2,FALSE)</f>
        <v>2</v>
      </c>
      <c r="H1276" t="str">
        <f>VLOOKUP($B1276,'AREA DEFINITIONS, 1929-1975'!$A$2:$E$42,3,FALSE)</f>
        <v>SE Alaska</v>
      </c>
      <c r="I1276" t="str">
        <f>VLOOKUP($B1276,'AREA DEFINITIONS, 1929-1975'!$A$2:$E$42,4,FALSE)</f>
        <v>SE-O</v>
      </c>
      <c r="J1276" t="str">
        <f>VLOOKUP($B1276,'AREA DEFINITIONS, 1929-1975'!$A$2:$E$42,5,FALSE)</f>
        <v>2C</v>
      </c>
      <c r="K1276">
        <f>VLOOKUP($B1276,'AREA DEFINITIONS, 1929-1975'!$A$2:$F$42,6,FALSE)</f>
        <v>0</v>
      </c>
      <c r="L1276">
        <f t="shared" si="57"/>
        <v>1395.835</v>
      </c>
    </row>
    <row r="1277" spans="1:12" x14ac:dyDescent="0.3">
      <c r="A1277">
        <f t="shared" si="58"/>
        <v>1960</v>
      </c>
      <c r="B1277" t="str">
        <f t="shared" si="59"/>
        <v>15-I</v>
      </c>
      <c r="C1277">
        <v>710</v>
      </c>
      <c r="G1277">
        <f>VLOOKUP($B1277,'AREA DEFINITIONS, 1929-1975'!$A$2:$E$42,2,FALSE)</f>
        <v>2</v>
      </c>
      <c r="H1277" t="str">
        <f>VLOOKUP($B1277,'AREA DEFINITIONS, 1929-1975'!$A$2:$E$42,3,FALSE)</f>
        <v>SE Alaska</v>
      </c>
      <c r="I1277" t="str">
        <f>VLOOKUP($B1277,'AREA DEFINITIONS, 1929-1975'!$A$2:$E$42,4,FALSE)</f>
        <v>SE-I</v>
      </c>
      <c r="J1277" t="str">
        <f>VLOOKUP($B1277,'AREA DEFINITIONS, 1929-1975'!$A$2:$E$42,5,FALSE)</f>
        <v>2C</v>
      </c>
      <c r="K1277">
        <f>VLOOKUP($B1277,'AREA DEFINITIONS, 1929-1975'!$A$2:$F$42,6,FALSE)</f>
        <v>0</v>
      </c>
      <c r="L1277">
        <f t="shared" si="57"/>
        <v>472.15000000000009</v>
      </c>
    </row>
    <row r="1278" spans="1:12" x14ac:dyDescent="0.3">
      <c r="A1278">
        <f t="shared" si="58"/>
        <v>1960</v>
      </c>
      <c r="B1278" t="str">
        <f t="shared" si="59"/>
        <v>16-O</v>
      </c>
      <c r="C1278">
        <v>1689</v>
      </c>
      <c r="G1278">
        <f>VLOOKUP($B1278,'AREA DEFINITIONS, 1929-1975'!$A$2:$E$42,2,FALSE)</f>
        <v>2</v>
      </c>
      <c r="H1278" t="str">
        <f>VLOOKUP($B1278,'AREA DEFINITIONS, 1929-1975'!$A$2:$E$42,3,FALSE)</f>
        <v>SE Alaska</v>
      </c>
      <c r="I1278" t="str">
        <f>VLOOKUP($B1278,'AREA DEFINITIONS, 1929-1975'!$A$2:$E$42,4,FALSE)</f>
        <v>SE-O</v>
      </c>
      <c r="J1278" t="str">
        <f>VLOOKUP($B1278,'AREA DEFINITIONS, 1929-1975'!$A$2:$E$42,5,FALSE)</f>
        <v>2C</v>
      </c>
      <c r="K1278">
        <f>VLOOKUP($B1278,'AREA DEFINITIONS, 1929-1975'!$A$2:$F$42,6,FALSE)</f>
        <v>0</v>
      </c>
      <c r="L1278">
        <f t="shared" si="57"/>
        <v>1123.1850000000002</v>
      </c>
    </row>
    <row r="1279" spans="1:12" x14ac:dyDescent="0.3">
      <c r="A1279">
        <f t="shared" si="58"/>
        <v>1960</v>
      </c>
      <c r="B1279" t="str">
        <f t="shared" si="59"/>
        <v>16-I</v>
      </c>
      <c r="C1279">
        <v>2558</v>
      </c>
      <c r="G1279">
        <f>VLOOKUP($B1279,'AREA DEFINITIONS, 1929-1975'!$A$2:$E$42,2,FALSE)</f>
        <v>2</v>
      </c>
      <c r="H1279" t="str">
        <f>VLOOKUP($B1279,'AREA DEFINITIONS, 1929-1975'!$A$2:$E$42,3,FALSE)</f>
        <v>SE Alaska</v>
      </c>
      <c r="I1279" t="str">
        <f>VLOOKUP($B1279,'AREA DEFINITIONS, 1929-1975'!$A$2:$E$42,4,FALSE)</f>
        <v>SE-I</v>
      </c>
      <c r="J1279" t="str">
        <f>VLOOKUP($B1279,'AREA DEFINITIONS, 1929-1975'!$A$2:$E$42,5,FALSE)</f>
        <v>2C</v>
      </c>
      <c r="K1279">
        <f>VLOOKUP($B1279,'AREA DEFINITIONS, 1929-1975'!$A$2:$F$42,6,FALSE)</f>
        <v>0</v>
      </c>
      <c r="L1279">
        <f t="shared" si="57"/>
        <v>1701.0700000000002</v>
      </c>
    </row>
    <row r="1280" spans="1:12" x14ac:dyDescent="0.3">
      <c r="A1280">
        <f t="shared" si="58"/>
        <v>1960</v>
      </c>
      <c r="B1280" t="str">
        <f t="shared" si="59"/>
        <v>17-O</v>
      </c>
      <c r="C1280">
        <v>1065</v>
      </c>
      <c r="G1280">
        <f>VLOOKUP($B1280,'AREA DEFINITIONS, 1929-1975'!$A$2:$E$42,2,FALSE)</f>
        <v>2</v>
      </c>
      <c r="H1280" t="str">
        <f>VLOOKUP($B1280,'AREA DEFINITIONS, 1929-1975'!$A$2:$E$42,3,FALSE)</f>
        <v>SE Alaska</v>
      </c>
      <c r="I1280" t="str">
        <f>VLOOKUP($B1280,'AREA DEFINITIONS, 1929-1975'!$A$2:$E$42,4,FALSE)</f>
        <v>SE-O</v>
      </c>
      <c r="J1280" t="str">
        <f>VLOOKUP($B1280,'AREA DEFINITIONS, 1929-1975'!$A$2:$E$42,5,FALSE)</f>
        <v>2C</v>
      </c>
      <c r="K1280">
        <f>VLOOKUP($B1280,'AREA DEFINITIONS, 1929-1975'!$A$2:$F$42,6,FALSE)</f>
        <v>0</v>
      </c>
      <c r="L1280">
        <f t="shared" si="57"/>
        <v>708.22500000000002</v>
      </c>
    </row>
    <row r="1281" spans="1:12" x14ac:dyDescent="0.3">
      <c r="A1281">
        <f t="shared" si="58"/>
        <v>1960</v>
      </c>
      <c r="B1281" t="str">
        <f t="shared" si="59"/>
        <v>17-I</v>
      </c>
      <c r="C1281">
        <v>1219</v>
      </c>
      <c r="G1281">
        <f>VLOOKUP($B1281,'AREA DEFINITIONS, 1929-1975'!$A$2:$E$42,2,FALSE)</f>
        <v>2</v>
      </c>
      <c r="H1281" t="str">
        <f>VLOOKUP($B1281,'AREA DEFINITIONS, 1929-1975'!$A$2:$E$42,3,FALSE)</f>
        <v>SE Alaska</v>
      </c>
      <c r="I1281" t="str">
        <f>VLOOKUP($B1281,'AREA DEFINITIONS, 1929-1975'!$A$2:$E$42,4,FALSE)</f>
        <v>SE-I</v>
      </c>
      <c r="J1281" t="str">
        <f>VLOOKUP($B1281,'AREA DEFINITIONS, 1929-1975'!$A$2:$E$42,5,FALSE)</f>
        <v>2C</v>
      </c>
      <c r="K1281">
        <f>VLOOKUP($B1281,'AREA DEFINITIONS, 1929-1975'!$A$2:$F$42,6,FALSE)</f>
        <v>0</v>
      </c>
      <c r="L1281">
        <f t="shared" si="57"/>
        <v>810.63499999999999</v>
      </c>
    </row>
    <row r="1282" spans="1:12" x14ac:dyDescent="0.3">
      <c r="A1282">
        <f t="shared" si="58"/>
        <v>1960</v>
      </c>
      <c r="B1282" t="str">
        <f t="shared" si="59"/>
        <v>18-O</v>
      </c>
      <c r="C1282">
        <v>214</v>
      </c>
      <c r="G1282">
        <f>VLOOKUP($B1282,'AREA DEFINITIONS, 1929-1975'!$A$2:$E$42,2,FALSE)</f>
        <v>2</v>
      </c>
      <c r="H1282" t="str">
        <f>VLOOKUP($B1282,'AREA DEFINITIONS, 1929-1975'!$A$2:$E$42,3,FALSE)</f>
        <v>SE Alaska</v>
      </c>
      <c r="I1282" t="str">
        <f>VLOOKUP($B1282,'AREA DEFINITIONS, 1929-1975'!$A$2:$E$42,4,FALSE)</f>
        <v>SE-O</v>
      </c>
      <c r="J1282" t="str">
        <f>VLOOKUP($B1282,'AREA DEFINITIONS, 1929-1975'!$A$2:$E$42,5,FALSE)</f>
        <v>2C</v>
      </c>
      <c r="K1282">
        <f>VLOOKUP($B1282,'AREA DEFINITIONS, 1929-1975'!$A$2:$F$42,6,FALSE)</f>
        <v>0</v>
      </c>
      <c r="L1282">
        <f t="shared" si="57"/>
        <v>142.31</v>
      </c>
    </row>
    <row r="1283" spans="1:12" x14ac:dyDescent="0.3">
      <c r="A1283">
        <f t="shared" si="58"/>
        <v>1960</v>
      </c>
      <c r="B1283" t="str">
        <f t="shared" si="59"/>
        <v>18-I</v>
      </c>
      <c r="C1283">
        <v>2115</v>
      </c>
      <c r="G1283">
        <f>VLOOKUP($B1283,'AREA DEFINITIONS, 1929-1975'!$A$2:$E$42,2,FALSE)</f>
        <v>2</v>
      </c>
      <c r="H1283" t="str">
        <f>VLOOKUP($B1283,'AREA DEFINITIONS, 1929-1975'!$A$2:$E$42,3,FALSE)</f>
        <v>SE Alaska</v>
      </c>
      <c r="I1283" t="str">
        <f>VLOOKUP($B1283,'AREA DEFINITIONS, 1929-1975'!$A$2:$E$42,4,FALSE)</f>
        <v>SE-I</v>
      </c>
      <c r="J1283" t="str">
        <f>VLOOKUP($B1283,'AREA DEFINITIONS, 1929-1975'!$A$2:$E$42,5,FALSE)</f>
        <v>2C</v>
      </c>
      <c r="K1283">
        <f>VLOOKUP($B1283,'AREA DEFINITIONS, 1929-1975'!$A$2:$F$42,6,FALSE)</f>
        <v>0</v>
      </c>
      <c r="L1283">
        <f t="shared" si="57"/>
        <v>1406.4750000000004</v>
      </c>
    </row>
    <row r="1284" spans="1:12" x14ac:dyDescent="0.3">
      <c r="A1284">
        <f t="shared" si="58"/>
        <v>1960</v>
      </c>
      <c r="B1284" t="str">
        <f t="shared" si="59"/>
        <v>18W</v>
      </c>
      <c r="C1284">
        <v>486</v>
      </c>
      <c r="G1284" t="str">
        <f>VLOOKUP($B1284,'AREA DEFINITIONS, 1929-1975'!$A$2:$E$42,2,FALSE)</f>
        <v>3A</v>
      </c>
      <c r="H1284" t="str">
        <f>VLOOKUP($B1284,'AREA DEFINITIONS, 1929-1975'!$A$2:$E$42,3,FALSE)</f>
        <v>Yakutat</v>
      </c>
      <c r="I1284" t="str">
        <f>VLOOKUP($B1284,'AREA DEFINITIONS, 1929-1975'!$A$2:$E$42,4,FALSE)</f>
        <v>Yakutat</v>
      </c>
      <c r="J1284" t="str">
        <f>VLOOKUP($B1284,'AREA DEFINITIONS, 1929-1975'!$A$2:$E$42,5,FALSE)</f>
        <v>3A</v>
      </c>
      <c r="K1284">
        <f>VLOOKUP($B1284,'AREA DEFINITIONS, 1929-1975'!$A$2:$F$42,6,FALSE)</f>
        <v>0</v>
      </c>
      <c r="L1284">
        <f t="shared" ref="L1284:L1347" si="60">IFERROR(C1284*1.33*1000*(1/2000),"NA")</f>
        <v>323.19</v>
      </c>
    </row>
    <row r="1285" spans="1:12" x14ac:dyDescent="0.3">
      <c r="A1285">
        <f t="shared" si="58"/>
        <v>1960</v>
      </c>
      <c r="B1285">
        <f t="shared" si="59"/>
        <v>19</v>
      </c>
      <c r="C1285">
        <v>871</v>
      </c>
      <c r="G1285" t="str">
        <f>VLOOKUP($B1285,'AREA DEFINITIONS, 1929-1975'!$A$2:$E$42,2,FALSE)</f>
        <v>3A</v>
      </c>
      <c r="H1285" t="str">
        <f>VLOOKUP($B1285,'AREA DEFINITIONS, 1929-1975'!$A$2:$E$42,3,FALSE)</f>
        <v>Yakutat</v>
      </c>
      <c r="I1285" t="str">
        <f>VLOOKUP($B1285,'AREA DEFINITIONS, 1929-1975'!$A$2:$E$42,4,FALSE)</f>
        <v>Yakutat</v>
      </c>
      <c r="J1285" t="str">
        <f>VLOOKUP($B1285,'AREA DEFINITIONS, 1929-1975'!$A$2:$E$42,5,FALSE)</f>
        <v>3A</v>
      </c>
      <c r="K1285">
        <f>VLOOKUP($B1285,'AREA DEFINITIONS, 1929-1975'!$A$2:$F$42,6,FALSE)</f>
        <v>0</v>
      </c>
      <c r="L1285">
        <f t="shared" si="60"/>
        <v>579.21500000000003</v>
      </c>
    </row>
    <row r="1286" spans="1:12" x14ac:dyDescent="0.3">
      <c r="A1286">
        <f t="shared" si="58"/>
        <v>1960</v>
      </c>
      <c r="B1286">
        <f t="shared" si="59"/>
        <v>20</v>
      </c>
      <c r="C1286">
        <v>835</v>
      </c>
      <c r="G1286" t="str">
        <f>VLOOKUP($B1286,'AREA DEFINITIONS, 1929-1975'!$A$2:$E$42,2,FALSE)</f>
        <v>3A</v>
      </c>
      <c r="H1286" t="str">
        <f>VLOOKUP($B1286,'AREA DEFINITIONS, 1929-1975'!$A$2:$E$42,3,FALSE)</f>
        <v>Yakutat</v>
      </c>
      <c r="I1286" t="str">
        <f>VLOOKUP($B1286,'AREA DEFINITIONS, 1929-1975'!$A$2:$E$42,4,FALSE)</f>
        <v>Yakutat</v>
      </c>
      <c r="J1286" t="str">
        <f>VLOOKUP($B1286,'AREA DEFINITIONS, 1929-1975'!$A$2:$E$42,5,FALSE)</f>
        <v>3A</v>
      </c>
      <c r="K1286">
        <f>VLOOKUP($B1286,'AREA DEFINITIONS, 1929-1975'!$A$2:$F$42,6,FALSE)</f>
        <v>0</v>
      </c>
      <c r="L1286">
        <f t="shared" si="60"/>
        <v>555.27499999999998</v>
      </c>
    </row>
    <row r="1287" spans="1:12" x14ac:dyDescent="0.3">
      <c r="A1287">
        <f t="shared" si="58"/>
        <v>1960</v>
      </c>
      <c r="B1287">
        <f t="shared" si="59"/>
        <v>21</v>
      </c>
      <c r="C1287">
        <v>893</v>
      </c>
      <c r="G1287" t="str">
        <f>VLOOKUP($B1287,'AREA DEFINITIONS, 1929-1975'!$A$2:$E$42,2,FALSE)</f>
        <v>3A</v>
      </c>
      <c r="H1287" t="str">
        <f>VLOOKUP($B1287,'AREA DEFINITIONS, 1929-1975'!$A$2:$E$42,3,FALSE)</f>
        <v>Yakutat</v>
      </c>
      <c r="I1287" t="str">
        <f>VLOOKUP($B1287,'AREA DEFINITIONS, 1929-1975'!$A$2:$E$42,4,FALSE)</f>
        <v>Yakutat</v>
      </c>
      <c r="J1287" t="str">
        <f>VLOOKUP($B1287,'AREA DEFINITIONS, 1929-1975'!$A$2:$E$42,5,FALSE)</f>
        <v>3A</v>
      </c>
      <c r="K1287">
        <f>VLOOKUP($B1287,'AREA DEFINITIONS, 1929-1975'!$A$2:$F$42,6,FALSE)</f>
        <v>0</v>
      </c>
      <c r="L1287">
        <f t="shared" si="60"/>
        <v>593.84500000000003</v>
      </c>
    </row>
    <row r="1288" spans="1:12" x14ac:dyDescent="0.3">
      <c r="A1288">
        <f t="shared" si="58"/>
        <v>1960</v>
      </c>
      <c r="B1288">
        <f t="shared" si="59"/>
        <v>22</v>
      </c>
      <c r="C1288">
        <v>1024</v>
      </c>
      <c r="G1288" t="str">
        <f>VLOOKUP($B1288,'AREA DEFINITIONS, 1929-1975'!$A$2:$E$42,2,FALSE)</f>
        <v>3A</v>
      </c>
      <c r="H1288" t="str">
        <f>VLOOKUP($B1288,'AREA DEFINITIONS, 1929-1975'!$A$2:$E$42,3,FALSE)</f>
        <v>Yakutat</v>
      </c>
      <c r="I1288" t="str">
        <f>VLOOKUP($B1288,'AREA DEFINITIONS, 1929-1975'!$A$2:$E$42,4,FALSE)</f>
        <v>Yakutat</v>
      </c>
      <c r="J1288" t="str">
        <f>VLOOKUP($B1288,'AREA DEFINITIONS, 1929-1975'!$A$2:$E$42,5,FALSE)</f>
        <v>3A</v>
      </c>
      <c r="K1288">
        <f>VLOOKUP($B1288,'AREA DEFINITIONS, 1929-1975'!$A$2:$F$42,6,FALSE)</f>
        <v>0</v>
      </c>
      <c r="L1288">
        <f t="shared" si="60"/>
        <v>680.96</v>
      </c>
    </row>
    <row r="1289" spans="1:12" x14ac:dyDescent="0.3">
      <c r="A1289">
        <f t="shared" si="58"/>
        <v>1960</v>
      </c>
      <c r="B1289">
        <f t="shared" si="59"/>
        <v>23</v>
      </c>
      <c r="C1289">
        <v>1297</v>
      </c>
      <c r="G1289" t="str">
        <f>VLOOKUP($B1289,'AREA DEFINITIONS, 1929-1975'!$A$2:$E$42,2,FALSE)</f>
        <v>3A</v>
      </c>
      <c r="H1289" t="str">
        <f>VLOOKUP($B1289,'AREA DEFINITIONS, 1929-1975'!$A$2:$E$42,3,FALSE)</f>
        <v>Yakutat</v>
      </c>
      <c r="I1289" t="str">
        <f>VLOOKUP($B1289,'AREA DEFINITIONS, 1929-1975'!$A$2:$E$42,4,FALSE)</f>
        <v>Yakutat</v>
      </c>
      <c r="J1289" t="str">
        <f>VLOOKUP($B1289,'AREA DEFINITIONS, 1929-1975'!$A$2:$E$42,5,FALSE)</f>
        <v>3A</v>
      </c>
      <c r="K1289" t="str">
        <f>VLOOKUP($B1289,'AREA DEFINITIONS, 1929-1975'!$A$2:$F$42,6,FALSE)</f>
        <v>POW</v>
      </c>
      <c r="L1289">
        <f t="shared" si="60"/>
        <v>862.505</v>
      </c>
    </row>
    <row r="1290" spans="1:12" x14ac:dyDescent="0.3">
      <c r="A1290">
        <f t="shared" si="58"/>
        <v>1960</v>
      </c>
      <c r="B1290">
        <f t="shared" si="59"/>
        <v>24</v>
      </c>
      <c r="C1290">
        <v>2248</v>
      </c>
      <c r="G1290" t="str">
        <f>VLOOKUP($B1290,'AREA DEFINITIONS, 1929-1975'!$A$2:$E$42,2,FALSE)</f>
        <v>3A</v>
      </c>
      <c r="H1290" t="str">
        <f>VLOOKUP($B1290,'AREA DEFINITIONS, 1929-1975'!$A$2:$E$42,3,FALSE)</f>
        <v>Kodiak</v>
      </c>
      <c r="I1290" t="str">
        <f>VLOOKUP($B1290,'AREA DEFINITIONS, 1929-1975'!$A$2:$E$42,4,FALSE)</f>
        <v>Kodiak</v>
      </c>
      <c r="J1290" t="str">
        <f>VLOOKUP($B1290,'AREA DEFINITIONS, 1929-1975'!$A$2:$E$42,5,FALSE)</f>
        <v>3A</v>
      </c>
      <c r="K1290" t="str">
        <f>VLOOKUP($B1290,'AREA DEFINITIONS, 1929-1975'!$A$2:$F$42,6,FALSE)</f>
        <v>POW</v>
      </c>
      <c r="L1290">
        <f t="shared" si="60"/>
        <v>1494.92</v>
      </c>
    </row>
    <row r="1291" spans="1:12" x14ac:dyDescent="0.3">
      <c r="A1291">
        <f t="shared" si="58"/>
        <v>1960</v>
      </c>
      <c r="B1291">
        <f t="shared" si="59"/>
        <v>25</v>
      </c>
      <c r="C1291">
        <v>5223</v>
      </c>
      <c r="G1291" t="str">
        <f>VLOOKUP($B1291,'AREA DEFINITIONS, 1929-1975'!$A$2:$E$42,2,FALSE)</f>
        <v>3A</v>
      </c>
      <c r="H1291" t="str">
        <f>VLOOKUP($B1291,'AREA DEFINITIONS, 1929-1975'!$A$2:$E$42,3,FALSE)</f>
        <v>Kodiak</v>
      </c>
      <c r="I1291" t="str">
        <f>VLOOKUP($B1291,'AREA DEFINITIONS, 1929-1975'!$A$2:$E$42,4,FALSE)</f>
        <v>Kodiak</v>
      </c>
      <c r="J1291" t="str">
        <f>VLOOKUP($B1291,'AREA DEFINITIONS, 1929-1975'!$A$2:$E$42,5,FALSE)</f>
        <v>3A</v>
      </c>
      <c r="K1291">
        <f>VLOOKUP($B1291,'AREA DEFINITIONS, 1929-1975'!$A$2:$F$42,6,FALSE)</f>
        <v>0</v>
      </c>
      <c r="L1291">
        <f t="shared" si="60"/>
        <v>3473.2950000000001</v>
      </c>
    </row>
    <row r="1292" spans="1:12" x14ac:dyDescent="0.3">
      <c r="A1292">
        <f t="shared" si="58"/>
        <v>1960</v>
      </c>
      <c r="B1292">
        <f t="shared" si="59"/>
        <v>26</v>
      </c>
      <c r="C1292">
        <v>3433</v>
      </c>
      <c r="G1292" t="str">
        <f>VLOOKUP($B1292,'AREA DEFINITIONS, 1929-1975'!$A$2:$E$42,2,FALSE)</f>
        <v>3A</v>
      </c>
      <c r="H1292" t="str">
        <f>VLOOKUP($B1292,'AREA DEFINITIONS, 1929-1975'!$A$2:$E$42,3,FALSE)</f>
        <v>Kodiak</v>
      </c>
      <c r="I1292" t="str">
        <f>VLOOKUP($B1292,'AREA DEFINITIONS, 1929-1975'!$A$2:$E$42,4,FALSE)</f>
        <v>Kodiak</v>
      </c>
      <c r="J1292" t="str">
        <f>VLOOKUP($B1292,'AREA DEFINITIONS, 1929-1975'!$A$2:$E$42,5,FALSE)</f>
        <v>3A</v>
      </c>
      <c r="K1292">
        <f>VLOOKUP($B1292,'AREA DEFINITIONS, 1929-1975'!$A$2:$F$42,6,FALSE)</f>
        <v>0</v>
      </c>
      <c r="L1292">
        <f t="shared" si="60"/>
        <v>2282.9450000000002</v>
      </c>
    </row>
    <row r="1293" spans="1:12" x14ac:dyDescent="0.3">
      <c r="A1293">
        <f t="shared" si="58"/>
        <v>1960</v>
      </c>
      <c r="B1293">
        <f t="shared" si="59"/>
        <v>27</v>
      </c>
      <c r="C1293">
        <v>1806</v>
      </c>
      <c r="G1293" t="str">
        <f>VLOOKUP($B1293,'AREA DEFINITIONS, 1929-1975'!$A$2:$E$42,2,FALSE)</f>
        <v>3A</v>
      </c>
      <c r="H1293" t="str">
        <f>VLOOKUP($B1293,'AREA DEFINITIONS, 1929-1975'!$A$2:$E$42,3,FALSE)</f>
        <v>Kodiak</v>
      </c>
      <c r="I1293" t="str">
        <f>VLOOKUP($B1293,'AREA DEFINITIONS, 1929-1975'!$A$2:$E$42,4,FALSE)</f>
        <v>Kodiak</v>
      </c>
      <c r="J1293" t="str">
        <f>VLOOKUP($B1293,'AREA DEFINITIONS, 1929-1975'!$A$2:$E$42,5,FALSE)</f>
        <v>3A</v>
      </c>
      <c r="K1293">
        <f>VLOOKUP($B1293,'AREA DEFINITIONS, 1929-1975'!$A$2:$F$42,6,FALSE)</f>
        <v>0</v>
      </c>
      <c r="L1293">
        <f t="shared" si="60"/>
        <v>1200.99</v>
      </c>
    </row>
    <row r="1294" spans="1:12" x14ac:dyDescent="0.3">
      <c r="A1294">
        <f t="shared" si="58"/>
        <v>1960</v>
      </c>
      <c r="B1294">
        <f t="shared" si="59"/>
        <v>28</v>
      </c>
      <c r="C1294">
        <v>2930</v>
      </c>
      <c r="G1294" t="str">
        <f>VLOOKUP($B1294,'AREA DEFINITIONS, 1929-1975'!$A$2:$E$42,2,FALSE)</f>
        <v>3A</v>
      </c>
      <c r="H1294" t="str">
        <f>VLOOKUP($B1294,'AREA DEFINITIONS, 1929-1975'!$A$2:$E$42,3,FALSE)</f>
        <v>Kodiak</v>
      </c>
      <c r="I1294" t="str">
        <f>VLOOKUP($B1294,'AREA DEFINITIONS, 1929-1975'!$A$2:$E$42,4,FALSE)</f>
        <v>Kodiak</v>
      </c>
      <c r="J1294" t="str">
        <f>VLOOKUP($B1294,'AREA DEFINITIONS, 1929-1975'!$A$2:$E$42,5,FALSE)</f>
        <v>3A</v>
      </c>
      <c r="K1294">
        <f>VLOOKUP($B1294,'AREA DEFINITIONS, 1929-1975'!$A$2:$F$42,6,FALSE)</f>
        <v>0</v>
      </c>
      <c r="L1294">
        <f t="shared" si="60"/>
        <v>1948.45</v>
      </c>
    </row>
    <row r="1295" spans="1:12" x14ac:dyDescent="0.3">
      <c r="A1295">
        <f t="shared" si="58"/>
        <v>1960</v>
      </c>
      <c r="B1295">
        <f t="shared" si="59"/>
        <v>29</v>
      </c>
      <c r="C1295">
        <v>4039</v>
      </c>
      <c r="G1295" t="str">
        <f>VLOOKUP($B1295,'AREA DEFINITIONS, 1929-1975'!$A$2:$E$42,2,FALSE)</f>
        <v>3A</v>
      </c>
      <c r="H1295" t="str">
        <f>VLOOKUP($B1295,'AREA DEFINITIONS, 1929-1975'!$A$2:$E$42,3,FALSE)</f>
        <v>Chirikof</v>
      </c>
      <c r="I1295" t="str">
        <f>VLOOKUP($B1295,'AREA DEFINITIONS, 1929-1975'!$A$2:$E$42,4,FALSE)</f>
        <v>Chirikof</v>
      </c>
      <c r="J1295" t="str">
        <f>VLOOKUP($B1295,'AREA DEFINITIONS, 1929-1975'!$A$2:$E$42,5,FALSE)</f>
        <v>3A</v>
      </c>
      <c r="K1295">
        <f>VLOOKUP($B1295,'AREA DEFINITIONS, 1929-1975'!$A$2:$F$42,6,FALSE)</f>
        <v>0</v>
      </c>
      <c r="L1295">
        <f t="shared" si="60"/>
        <v>2685.9349999999999</v>
      </c>
    </row>
    <row r="1296" spans="1:12" x14ac:dyDescent="0.3">
      <c r="A1296">
        <f t="shared" si="58"/>
        <v>1960</v>
      </c>
      <c r="B1296">
        <f t="shared" si="59"/>
        <v>30</v>
      </c>
      <c r="C1296">
        <v>3377</v>
      </c>
      <c r="G1296" t="str">
        <f>VLOOKUP($B1296,'AREA DEFINITIONS, 1929-1975'!$A$2:$E$42,2,FALSE)</f>
        <v>3A</v>
      </c>
      <c r="H1296" t="str">
        <f>VLOOKUP($B1296,'AREA DEFINITIONS, 1929-1975'!$A$2:$E$42,3,FALSE)</f>
        <v>Chirikof</v>
      </c>
      <c r="I1296" t="str">
        <f>VLOOKUP($B1296,'AREA DEFINITIONS, 1929-1975'!$A$2:$E$42,4,FALSE)</f>
        <v>Chirikof</v>
      </c>
      <c r="J1296" t="str">
        <f>VLOOKUP($B1296,'AREA DEFINITIONS, 1929-1975'!$A$2:$E$42,5,FALSE)</f>
        <v>3A</v>
      </c>
      <c r="K1296">
        <f>VLOOKUP($B1296,'AREA DEFINITIONS, 1929-1975'!$A$2:$F$42,6,FALSE)</f>
        <v>0</v>
      </c>
      <c r="L1296">
        <f t="shared" si="60"/>
        <v>2245.7049999999999</v>
      </c>
    </row>
    <row r="1297" spans="1:12" x14ac:dyDescent="0.3">
      <c r="A1297">
        <f t="shared" si="58"/>
        <v>1960</v>
      </c>
      <c r="B1297">
        <f t="shared" si="59"/>
        <v>31</v>
      </c>
      <c r="C1297">
        <v>1497</v>
      </c>
      <c r="G1297" t="str">
        <f>VLOOKUP($B1297,'AREA DEFINITIONS, 1929-1975'!$A$2:$E$42,2,FALSE)</f>
        <v>3A</v>
      </c>
      <c r="H1297" t="str">
        <f>VLOOKUP($B1297,'AREA DEFINITIONS, 1929-1975'!$A$2:$E$42,3,FALSE)</f>
        <v>Chirikof</v>
      </c>
      <c r="I1297" t="str">
        <f>VLOOKUP($B1297,'AREA DEFINITIONS, 1929-1975'!$A$2:$E$42,4,FALSE)</f>
        <v>Chirikof</v>
      </c>
      <c r="J1297" t="str">
        <f>VLOOKUP($B1297,'AREA DEFINITIONS, 1929-1975'!$A$2:$E$42,5,FALSE)</f>
        <v>3A</v>
      </c>
      <c r="K1297">
        <f>VLOOKUP($B1297,'AREA DEFINITIONS, 1929-1975'!$A$2:$F$42,6,FALSE)</f>
        <v>0</v>
      </c>
      <c r="L1297">
        <f t="shared" si="60"/>
        <v>995.50500000000011</v>
      </c>
    </row>
    <row r="1298" spans="1:12" x14ac:dyDescent="0.3">
      <c r="A1298">
        <f t="shared" si="58"/>
        <v>1960</v>
      </c>
      <c r="B1298">
        <f t="shared" si="59"/>
        <v>32</v>
      </c>
      <c r="C1298">
        <v>2673</v>
      </c>
      <c r="G1298" t="str">
        <f>VLOOKUP($B1298,'AREA DEFINITIONS, 1929-1975'!$A$2:$E$42,2,FALSE)</f>
        <v>3B</v>
      </c>
      <c r="H1298" t="str">
        <f>VLOOKUP($B1298,'AREA DEFINITIONS, 1929-1975'!$A$2:$E$42,3,FALSE)</f>
        <v>Shumagin</v>
      </c>
      <c r="I1298" t="str">
        <f>VLOOKUP($B1298,'AREA DEFINITIONS, 1929-1975'!$A$2:$E$42,4,FALSE)</f>
        <v>Shumagin</v>
      </c>
      <c r="J1298" t="str">
        <f>VLOOKUP($B1298,'AREA DEFINITIONS, 1929-1975'!$A$2:$E$42,5,FALSE)</f>
        <v>3B</v>
      </c>
      <c r="K1298">
        <f>VLOOKUP($B1298,'AREA DEFINITIONS, 1929-1975'!$A$2:$F$42,6,FALSE)</f>
        <v>0</v>
      </c>
      <c r="L1298">
        <f t="shared" si="60"/>
        <v>1777.5450000000001</v>
      </c>
    </row>
    <row r="1299" spans="1:12" x14ac:dyDescent="0.3">
      <c r="A1299">
        <f t="shared" si="58"/>
        <v>1960</v>
      </c>
      <c r="B1299">
        <f t="shared" si="59"/>
        <v>33</v>
      </c>
      <c r="C1299">
        <v>560</v>
      </c>
      <c r="G1299" t="str">
        <f>VLOOKUP($B1299,'AREA DEFINITIONS, 1929-1975'!$A$2:$E$42,2,FALSE)</f>
        <v>3B</v>
      </c>
      <c r="H1299" t="str">
        <f>VLOOKUP($B1299,'AREA DEFINITIONS, 1929-1975'!$A$2:$E$42,3,FALSE)</f>
        <v>Shumagin</v>
      </c>
      <c r="I1299" t="str">
        <f>VLOOKUP($B1299,'AREA DEFINITIONS, 1929-1975'!$A$2:$E$42,4,FALSE)</f>
        <v>Shumagin</v>
      </c>
      <c r="J1299" t="str">
        <f>VLOOKUP($B1299,'AREA DEFINITIONS, 1929-1975'!$A$2:$E$42,5,FALSE)</f>
        <v>3B</v>
      </c>
      <c r="K1299">
        <f>VLOOKUP($B1299,'AREA DEFINITIONS, 1929-1975'!$A$2:$F$42,6,FALSE)</f>
        <v>0</v>
      </c>
      <c r="L1299">
        <f t="shared" si="60"/>
        <v>372.40000000000009</v>
      </c>
    </row>
    <row r="1300" spans="1:12" x14ac:dyDescent="0.3">
      <c r="A1300">
        <f t="shared" si="58"/>
        <v>1960</v>
      </c>
      <c r="B1300">
        <f t="shared" si="59"/>
        <v>34</v>
      </c>
      <c r="C1300">
        <v>752</v>
      </c>
      <c r="G1300" t="str">
        <f>VLOOKUP($B1300,'AREA DEFINITIONS, 1929-1975'!$A$2:$E$42,2,FALSE)</f>
        <v>3B</v>
      </c>
      <c r="H1300" t="str">
        <f>VLOOKUP($B1300,'AREA DEFINITIONS, 1929-1975'!$A$2:$E$42,3,FALSE)</f>
        <v>Shumagin</v>
      </c>
      <c r="I1300" t="str">
        <f>VLOOKUP($B1300,'AREA DEFINITIONS, 1929-1975'!$A$2:$E$42,4,FALSE)</f>
        <v>Shumagin</v>
      </c>
      <c r="J1300" t="str">
        <f>VLOOKUP($B1300,'AREA DEFINITIONS, 1929-1975'!$A$2:$E$42,5,FALSE)</f>
        <v>3B</v>
      </c>
      <c r="K1300">
        <f>VLOOKUP($B1300,'AREA DEFINITIONS, 1929-1975'!$A$2:$F$42,6,FALSE)</f>
        <v>0</v>
      </c>
      <c r="L1300">
        <f t="shared" si="60"/>
        <v>500.08000000000004</v>
      </c>
    </row>
    <row r="1301" spans="1:12" x14ac:dyDescent="0.3">
      <c r="A1301">
        <f t="shared" si="58"/>
        <v>1960</v>
      </c>
      <c r="B1301">
        <f t="shared" si="59"/>
        <v>35</v>
      </c>
      <c r="C1301">
        <v>41</v>
      </c>
      <c r="G1301" t="str">
        <f>VLOOKUP($B1301,'AREA DEFINITIONS, 1929-1975'!$A$2:$E$42,2,FALSE)</f>
        <v>3B</v>
      </c>
      <c r="H1301" t="str">
        <f>VLOOKUP($B1301,'AREA DEFINITIONS, 1929-1975'!$A$2:$E$42,3,FALSE)</f>
        <v>Shumagin</v>
      </c>
      <c r="I1301" t="str">
        <f>VLOOKUP($B1301,'AREA DEFINITIONS, 1929-1975'!$A$2:$E$42,4,FALSE)</f>
        <v>Shumagin</v>
      </c>
      <c r="J1301" t="str">
        <f>VLOOKUP($B1301,'AREA DEFINITIONS, 1929-1975'!$A$2:$E$42,5,FALSE)</f>
        <v>3B</v>
      </c>
      <c r="K1301">
        <f>VLOOKUP($B1301,'AREA DEFINITIONS, 1929-1975'!$A$2:$F$42,6,FALSE)</f>
        <v>0</v>
      </c>
      <c r="L1301">
        <f t="shared" si="60"/>
        <v>27.265000000000001</v>
      </c>
    </row>
    <row r="1302" spans="1:12" x14ac:dyDescent="0.3">
      <c r="A1302">
        <f t="shared" si="58"/>
        <v>1960</v>
      </c>
      <c r="B1302">
        <f t="shared" si="59"/>
        <v>36</v>
      </c>
      <c r="C1302">
        <v>139</v>
      </c>
      <c r="G1302" t="str">
        <f>VLOOKUP($B1302,'AREA DEFINITIONS, 1929-1975'!$A$2:$E$42,2,FALSE)</f>
        <v>3B</v>
      </c>
      <c r="H1302" t="str">
        <f>VLOOKUP($B1302,'AREA DEFINITIONS, 1929-1975'!$A$2:$E$42,3,FALSE)</f>
        <v>Shumagin</v>
      </c>
      <c r="I1302" t="str">
        <f>VLOOKUP($B1302,'AREA DEFINITIONS, 1929-1975'!$A$2:$E$42,4,FALSE)</f>
        <v>Shumagin</v>
      </c>
      <c r="J1302" t="str">
        <f>VLOOKUP($B1302,'AREA DEFINITIONS, 1929-1975'!$A$2:$E$42,5,FALSE)</f>
        <v>3B</v>
      </c>
      <c r="K1302">
        <f>VLOOKUP($B1302,'AREA DEFINITIONS, 1929-1975'!$A$2:$F$42,6,FALSE)</f>
        <v>0</v>
      </c>
      <c r="L1302">
        <f t="shared" si="60"/>
        <v>92.435000000000002</v>
      </c>
    </row>
    <row r="1303" spans="1:12" x14ac:dyDescent="0.3">
      <c r="A1303">
        <f t="shared" si="58"/>
        <v>1960</v>
      </c>
      <c r="B1303">
        <f t="shared" si="59"/>
        <v>37</v>
      </c>
      <c r="C1303">
        <v>57</v>
      </c>
      <c r="G1303" t="str">
        <f>VLOOKUP($B1303,'AREA DEFINITIONS, 1929-1975'!$A$2:$E$42,2,FALSE)</f>
        <v>3B</v>
      </c>
      <c r="H1303" t="str">
        <f>VLOOKUP($B1303,'AREA DEFINITIONS, 1929-1975'!$A$2:$E$42,3,FALSE)</f>
        <v>Shumagin</v>
      </c>
      <c r="I1303" t="str">
        <f>VLOOKUP($B1303,'AREA DEFINITIONS, 1929-1975'!$A$2:$E$42,4,FALSE)</f>
        <v>Shumagin</v>
      </c>
      <c r="J1303" t="str">
        <f>VLOOKUP($B1303,'AREA DEFINITIONS, 1929-1975'!$A$2:$E$42,5,FALSE)</f>
        <v>3B</v>
      </c>
      <c r="K1303">
        <f>VLOOKUP($B1303,'AREA DEFINITIONS, 1929-1975'!$A$2:$F$42,6,FALSE)</f>
        <v>0</v>
      </c>
      <c r="L1303">
        <f t="shared" si="60"/>
        <v>37.905000000000001</v>
      </c>
    </row>
    <row r="1304" spans="1:12" x14ac:dyDescent="0.3">
      <c r="A1304">
        <f t="shared" si="58"/>
        <v>1960</v>
      </c>
      <c r="B1304">
        <f t="shared" si="59"/>
        <v>38</v>
      </c>
      <c r="G1304" t="str">
        <f>VLOOKUP($B1304,'AREA DEFINITIONS, 1929-1975'!$A$2:$E$42,2,FALSE)</f>
        <v>3B</v>
      </c>
      <c r="H1304" t="str">
        <f>VLOOKUP($B1304,'AREA DEFINITIONS, 1929-1975'!$A$2:$E$42,3,FALSE)</f>
        <v>Shumagin</v>
      </c>
      <c r="I1304" t="str">
        <f>VLOOKUP($B1304,'AREA DEFINITIONS, 1929-1975'!$A$2:$E$42,4,FALSE)</f>
        <v>Shumagin</v>
      </c>
      <c r="J1304" t="str">
        <f>VLOOKUP($B1304,'AREA DEFINITIONS, 1929-1975'!$A$2:$E$42,5,FALSE)</f>
        <v>3B</v>
      </c>
      <c r="K1304">
        <f>VLOOKUP($B1304,'AREA DEFINITIONS, 1929-1975'!$A$2:$F$42,6,FALSE)</f>
        <v>0</v>
      </c>
      <c r="L1304">
        <f t="shared" si="60"/>
        <v>0</v>
      </c>
    </row>
    <row r="1305" spans="1:12" x14ac:dyDescent="0.3">
      <c r="A1305">
        <f t="shared" si="58"/>
        <v>1960</v>
      </c>
      <c r="B1305">
        <f t="shared" si="59"/>
        <v>39</v>
      </c>
      <c r="G1305" t="str">
        <f>VLOOKUP($B1305,'AREA DEFINITIONS, 1929-1975'!$A$2:$E$42,2,FALSE)</f>
        <v>3B</v>
      </c>
      <c r="H1305" t="str">
        <f>VLOOKUP($B1305,'AREA DEFINITIONS, 1929-1975'!$A$2:$E$42,3,FALSE)</f>
        <v>Aleutian</v>
      </c>
      <c r="I1305" t="str">
        <f>VLOOKUP($B1305,'AREA DEFINITIONS, 1929-1975'!$A$2:$E$42,4,FALSE)</f>
        <v>Aleutian</v>
      </c>
      <c r="J1305" t="str">
        <f>VLOOKUP($B1305,'AREA DEFINITIONS, 1929-1975'!$A$2:$E$42,5,FALSE)</f>
        <v>3B</v>
      </c>
      <c r="K1305">
        <f>VLOOKUP($B1305,'AREA DEFINITIONS, 1929-1975'!$A$2:$F$42,6,FALSE)</f>
        <v>0</v>
      </c>
      <c r="L1305">
        <f t="shared" si="60"/>
        <v>0</v>
      </c>
    </row>
    <row r="1306" spans="1:12" x14ac:dyDescent="0.3">
      <c r="A1306">
        <f t="shared" si="58"/>
        <v>1960</v>
      </c>
      <c r="B1306">
        <f t="shared" si="59"/>
        <v>40</v>
      </c>
      <c r="C1306">
        <v>7</v>
      </c>
      <c r="G1306" t="str">
        <f>VLOOKUP($B1306,'AREA DEFINITIONS, 1929-1975'!$A$2:$E$42,2,FALSE)</f>
        <v>3B</v>
      </c>
      <c r="H1306" t="str">
        <f>VLOOKUP($B1306,'AREA DEFINITIONS, 1929-1975'!$A$2:$E$42,3,FALSE)</f>
        <v>Aleutian</v>
      </c>
      <c r="I1306" t="str">
        <f>VLOOKUP($B1306,'AREA DEFINITIONS, 1929-1975'!$A$2:$E$42,4,FALSE)</f>
        <v>Aleutian</v>
      </c>
      <c r="J1306" t="str">
        <f>VLOOKUP($B1306,'AREA DEFINITIONS, 1929-1975'!$A$2:$E$42,5,FALSE)</f>
        <v>3B</v>
      </c>
      <c r="K1306">
        <f>VLOOKUP($B1306,'AREA DEFINITIONS, 1929-1975'!$A$2:$F$42,6,FALSE)</f>
        <v>0</v>
      </c>
      <c r="L1306">
        <f t="shared" si="60"/>
        <v>4.6550000000000002</v>
      </c>
    </row>
    <row r="1307" spans="1:12" x14ac:dyDescent="0.3">
      <c r="A1307">
        <f t="shared" si="58"/>
        <v>1960</v>
      </c>
      <c r="B1307">
        <f t="shared" si="59"/>
        <v>41</v>
      </c>
      <c r="C1307">
        <v>10</v>
      </c>
      <c r="G1307" t="str">
        <f>VLOOKUP($B1307,'AREA DEFINITIONS, 1929-1975'!$A$2:$E$42,2,FALSE)</f>
        <v>3B</v>
      </c>
      <c r="H1307" t="str">
        <f>VLOOKUP($B1307,'AREA DEFINITIONS, 1929-1975'!$A$2:$E$42,3,FALSE)</f>
        <v>Aleutian</v>
      </c>
      <c r="I1307" t="str">
        <f>VLOOKUP($B1307,'AREA DEFINITIONS, 1929-1975'!$A$2:$E$42,4,FALSE)</f>
        <v>Aleutian</v>
      </c>
      <c r="J1307" t="str">
        <f>VLOOKUP($B1307,'AREA DEFINITIONS, 1929-1975'!$A$2:$E$42,5,FALSE)</f>
        <v>3B</v>
      </c>
      <c r="K1307">
        <f>VLOOKUP($B1307,'AREA DEFINITIONS, 1929-1975'!$A$2:$F$42,6,FALSE)</f>
        <v>0</v>
      </c>
      <c r="L1307">
        <f t="shared" si="60"/>
        <v>6.65</v>
      </c>
    </row>
    <row r="1308" spans="1:12" x14ac:dyDescent="0.3">
      <c r="A1308">
        <f t="shared" si="58"/>
        <v>1960</v>
      </c>
      <c r="B1308" t="str">
        <f t="shared" si="59"/>
        <v>42+</v>
      </c>
      <c r="G1308" t="str">
        <f>VLOOKUP($B1308,'AREA DEFINITIONS, 1929-1975'!$A$2:$E$42,2,FALSE)</f>
        <v>3C</v>
      </c>
      <c r="H1308" t="str">
        <f>VLOOKUP($B1308,'AREA DEFINITIONS, 1929-1975'!$A$2:$E$42,3,FALSE)</f>
        <v>Aleutian</v>
      </c>
      <c r="I1308" t="str">
        <f>VLOOKUP($B1308,'AREA DEFINITIONS, 1929-1975'!$A$2:$E$42,4,FALSE)</f>
        <v>Aleutian</v>
      </c>
      <c r="J1308" t="str">
        <f>VLOOKUP($B1308,'AREA DEFINITIONS, 1929-1975'!$A$2:$E$42,5,FALSE)</f>
        <v>3C</v>
      </c>
      <c r="K1308">
        <f>VLOOKUP($B1308,'AREA DEFINITIONS, 1929-1975'!$A$2:$F$42,6,FALSE)</f>
        <v>0</v>
      </c>
      <c r="L1308">
        <f t="shared" si="60"/>
        <v>0</v>
      </c>
    </row>
    <row r="1309" spans="1:12" x14ac:dyDescent="0.3">
      <c r="A1309">
        <f t="shared" si="58"/>
        <v>1960</v>
      </c>
      <c r="B1309" t="str">
        <f t="shared" si="59"/>
        <v>4A</v>
      </c>
      <c r="C1309">
        <v>4831</v>
      </c>
      <c r="G1309">
        <f>VLOOKUP($B1309,'AREA DEFINITIONS, 1929-1975'!$A$2:$E$42,2,FALSE)</f>
        <v>4</v>
      </c>
      <c r="H1309" t="str">
        <f>VLOOKUP($B1309,'AREA DEFINITIONS, 1929-1975'!$A$2:$E$42,3,FALSE)</f>
        <v>Bering Sea</v>
      </c>
      <c r="I1309" t="str">
        <f>VLOOKUP($B1309,'AREA DEFINITIONS, 1929-1975'!$A$2:$E$42,4,FALSE)</f>
        <v>Bering Sea</v>
      </c>
      <c r="J1309">
        <f>VLOOKUP($B1309,'AREA DEFINITIONS, 1929-1975'!$A$2:$E$42,5,FALSE)</f>
        <v>4</v>
      </c>
      <c r="K1309">
        <f>VLOOKUP($B1309,'AREA DEFINITIONS, 1929-1975'!$A$2:$F$42,6,FALSE)</f>
        <v>0</v>
      </c>
      <c r="L1309">
        <f t="shared" si="60"/>
        <v>3212.6150000000007</v>
      </c>
    </row>
    <row r="1310" spans="1:12" x14ac:dyDescent="0.3">
      <c r="A1310">
        <f t="shared" si="58"/>
        <v>1960</v>
      </c>
      <c r="B1310" t="str">
        <f t="shared" si="59"/>
        <v>4B</v>
      </c>
      <c r="C1310">
        <v>640</v>
      </c>
      <c r="G1310">
        <f>VLOOKUP($B1310,'AREA DEFINITIONS, 1929-1975'!$A$2:$E$42,2,FALSE)</f>
        <v>4</v>
      </c>
      <c r="H1310" t="str">
        <f>VLOOKUP($B1310,'AREA DEFINITIONS, 1929-1975'!$A$2:$E$42,3,FALSE)</f>
        <v>Bering Sea</v>
      </c>
      <c r="I1310" t="str">
        <f>VLOOKUP($B1310,'AREA DEFINITIONS, 1929-1975'!$A$2:$E$42,4,FALSE)</f>
        <v>Bering Sea</v>
      </c>
      <c r="J1310">
        <f>VLOOKUP($B1310,'AREA DEFINITIONS, 1929-1975'!$A$2:$E$42,5,FALSE)</f>
        <v>4</v>
      </c>
      <c r="K1310">
        <f>VLOOKUP($B1310,'AREA DEFINITIONS, 1929-1975'!$A$2:$F$42,6,FALSE)</f>
        <v>0</v>
      </c>
      <c r="L1310">
        <f t="shared" si="60"/>
        <v>425.6</v>
      </c>
    </row>
    <row r="1311" spans="1:12" x14ac:dyDescent="0.3">
      <c r="A1311">
        <f t="shared" si="58"/>
        <v>1960</v>
      </c>
      <c r="B1311" t="str">
        <f t="shared" si="59"/>
        <v>4C</v>
      </c>
      <c r="C1311">
        <v>14</v>
      </c>
      <c r="G1311">
        <f>VLOOKUP($B1311,'AREA DEFINITIONS, 1929-1975'!$A$2:$E$42,2,FALSE)</f>
        <v>4</v>
      </c>
      <c r="H1311" t="str">
        <f>VLOOKUP($B1311,'AREA DEFINITIONS, 1929-1975'!$A$2:$E$42,3,FALSE)</f>
        <v>Bering Sea</v>
      </c>
      <c r="I1311" t="str">
        <f>VLOOKUP($B1311,'AREA DEFINITIONS, 1929-1975'!$A$2:$E$42,4,FALSE)</f>
        <v>Bering Sea</v>
      </c>
      <c r="J1311">
        <f>VLOOKUP($B1311,'AREA DEFINITIONS, 1929-1975'!$A$2:$E$42,5,FALSE)</f>
        <v>4</v>
      </c>
      <c r="K1311">
        <f>VLOOKUP($B1311,'AREA DEFINITIONS, 1929-1975'!$A$2:$F$42,6,FALSE)</f>
        <v>0</v>
      </c>
      <c r="L1311">
        <f t="shared" si="60"/>
        <v>9.31</v>
      </c>
    </row>
    <row r="1312" spans="1:12" x14ac:dyDescent="0.3">
      <c r="A1312">
        <f t="shared" si="58"/>
        <v>1960</v>
      </c>
      <c r="B1312" t="str">
        <f t="shared" si="59"/>
        <v>4DE</v>
      </c>
      <c r="G1312">
        <f>VLOOKUP($B1312,'AREA DEFINITIONS, 1929-1975'!$A$2:$E$42,2,FALSE)</f>
        <v>4</v>
      </c>
      <c r="H1312" t="str">
        <f>VLOOKUP($B1312,'AREA DEFINITIONS, 1929-1975'!$A$2:$E$42,3,FALSE)</f>
        <v>Bering Sea</v>
      </c>
      <c r="I1312" t="str">
        <f>VLOOKUP($B1312,'AREA DEFINITIONS, 1929-1975'!$A$2:$E$42,4,FALSE)</f>
        <v>Bering Sea</v>
      </c>
      <c r="J1312">
        <f>VLOOKUP($B1312,'AREA DEFINITIONS, 1929-1975'!$A$2:$E$42,5,FALSE)</f>
        <v>4</v>
      </c>
      <c r="K1312">
        <f>VLOOKUP($B1312,'AREA DEFINITIONS, 1929-1975'!$A$2:$F$42,6,FALSE)</f>
        <v>0</v>
      </c>
      <c r="L1312">
        <f t="shared" si="60"/>
        <v>0</v>
      </c>
    </row>
    <row r="1313" spans="1:12" x14ac:dyDescent="0.3">
      <c r="A1313">
        <f t="shared" si="58"/>
        <v>1960</v>
      </c>
      <c r="B1313" t="str">
        <f t="shared" si="59"/>
        <v>4DW</v>
      </c>
      <c r="G1313">
        <f>VLOOKUP($B1313,'AREA DEFINITIONS, 1929-1975'!$A$2:$E$42,2,FALSE)</f>
        <v>4</v>
      </c>
      <c r="H1313" t="str">
        <f>VLOOKUP($B1313,'AREA DEFINITIONS, 1929-1975'!$A$2:$E$42,3,FALSE)</f>
        <v>Bering Sea</v>
      </c>
      <c r="I1313" t="str">
        <f>VLOOKUP($B1313,'AREA DEFINITIONS, 1929-1975'!$A$2:$E$42,4,FALSE)</f>
        <v>Bering Sea</v>
      </c>
      <c r="J1313">
        <f>VLOOKUP($B1313,'AREA DEFINITIONS, 1929-1975'!$A$2:$E$42,5,FALSE)</f>
        <v>4</v>
      </c>
      <c r="K1313">
        <f>VLOOKUP($B1313,'AREA DEFINITIONS, 1929-1975'!$A$2:$F$42,6,FALSE)</f>
        <v>0</v>
      </c>
      <c r="L1313">
        <f t="shared" si="60"/>
        <v>0</v>
      </c>
    </row>
    <row r="1314" spans="1:12" x14ac:dyDescent="0.3">
      <c r="A1314">
        <f t="shared" si="58"/>
        <v>1960</v>
      </c>
      <c r="B1314" t="str">
        <f t="shared" si="59"/>
        <v>4E</v>
      </c>
      <c r="C1314">
        <v>164</v>
      </c>
      <c r="G1314">
        <f>VLOOKUP($B1314,'AREA DEFINITIONS, 1929-1975'!$A$2:$E$42,2,FALSE)</f>
        <v>4</v>
      </c>
      <c r="H1314" t="str">
        <f>VLOOKUP($B1314,'AREA DEFINITIONS, 1929-1975'!$A$2:$E$42,3,FALSE)</f>
        <v>Bering Sea</v>
      </c>
      <c r="I1314" t="str">
        <f>VLOOKUP($B1314,'AREA DEFINITIONS, 1929-1975'!$A$2:$E$42,4,FALSE)</f>
        <v>Bering Sea</v>
      </c>
      <c r="J1314">
        <f>VLOOKUP($B1314,'AREA DEFINITIONS, 1929-1975'!$A$2:$E$42,5,FALSE)</f>
        <v>4</v>
      </c>
      <c r="K1314">
        <f>VLOOKUP($B1314,'AREA DEFINITIONS, 1929-1975'!$A$2:$F$42,6,FALSE)</f>
        <v>0</v>
      </c>
      <c r="L1314">
        <f t="shared" si="60"/>
        <v>109.06</v>
      </c>
    </row>
    <row r="1315" spans="1:12" x14ac:dyDescent="0.3">
      <c r="A1315">
        <f t="shared" si="58"/>
        <v>1961</v>
      </c>
      <c r="B1315" t="str">
        <f t="shared" si="59"/>
        <v>14-O</v>
      </c>
      <c r="C1315">
        <v>433</v>
      </c>
      <c r="G1315">
        <f>VLOOKUP($B1315,'AREA DEFINITIONS, 1929-1975'!$A$2:$E$42,2,FALSE)</f>
        <v>2</v>
      </c>
      <c r="H1315" t="str">
        <f>VLOOKUP($B1315,'AREA DEFINITIONS, 1929-1975'!$A$2:$E$42,3,FALSE)</f>
        <v>SE Alaska</v>
      </c>
      <c r="I1315" t="str">
        <f>VLOOKUP($B1315,'AREA DEFINITIONS, 1929-1975'!$A$2:$E$42,4,FALSE)</f>
        <v>SE-O</v>
      </c>
      <c r="J1315" t="str">
        <f>VLOOKUP($B1315,'AREA DEFINITIONS, 1929-1975'!$A$2:$E$42,5,FALSE)</f>
        <v>2C</v>
      </c>
      <c r="K1315">
        <f>VLOOKUP($B1315,'AREA DEFINITIONS, 1929-1975'!$A$2:$F$42,6,FALSE)</f>
        <v>0</v>
      </c>
      <c r="L1315">
        <f t="shared" si="60"/>
        <v>287.94499999999999</v>
      </c>
    </row>
    <row r="1316" spans="1:12" x14ac:dyDescent="0.3">
      <c r="A1316">
        <f t="shared" si="58"/>
        <v>1961</v>
      </c>
      <c r="B1316" t="str">
        <f t="shared" si="59"/>
        <v>14-I</v>
      </c>
      <c r="C1316">
        <v>1042</v>
      </c>
      <c r="G1316">
        <f>VLOOKUP($B1316,'AREA DEFINITIONS, 1929-1975'!$A$2:$E$42,2,FALSE)</f>
        <v>2</v>
      </c>
      <c r="H1316" t="str">
        <f>VLOOKUP($B1316,'AREA DEFINITIONS, 1929-1975'!$A$2:$E$42,3,FALSE)</f>
        <v>SE Alaska</v>
      </c>
      <c r="I1316" t="str">
        <f>VLOOKUP($B1316,'AREA DEFINITIONS, 1929-1975'!$A$2:$E$42,4,FALSE)</f>
        <v>SE-I</v>
      </c>
      <c r="J1316" t="str">
        <f>VLOOKUP($B1316,'AREA DEFINITIONS, 1929-1975'!$A$2:$E$42,5,FALSE)</f>
        <v>2C</v>
      </c>
      <c r="K1316">
        <f>VLOOKUP($B1316,'AREA DEFINITIONS, 1929-1975'!$A$2:$F$42,6,FALSE)</f>
        <v>0</v>
      </c>
      <c r="L1316">
        <f t="shared" si="60"/>
        <v>692.93000000000018</v>
      </c>
    </row>
    <row r="1317" spans="1:12" x14ac:dyDescent="0.3">
      <c r="A1317">
        <f t="shared" si="58"/>
        <v>1961</v>
      </c>
      <c r="B1317" t="str">
        <f t="shared" si="59"/>
        <v>15-O</v>
      </c>
      <c r="C1317">
        <v>2118</v>
      </c>
      <c r="G1317">
        <f>VLOOKUP($B1317,'AREA DEFINITIONS, 1929-1975'!$A$2:$E$42,2,FALSE)</f>
        <v>2</v>
      </c>
      <c r="H1317" t="str">
        <f>VLOOKUP($B1317,'AREA DEFINITIONS, 1929-1975'!$A$2:$E$42,3,FALSE)</f>
        <v>SE Alaska</v>
      </c>
      <c r="I1317" t="str">
        <f>VLOOKUP($B1317,'AREA DEFINITIONS, 1929-1975'!$A$2:$E$42,4,FALSE)</f>
        <v>SE-O</v>
      </c>
      <c r="J1317" t="str">
        <f>VLOOKUP($B1317,'AREA DEFINITIONS, 1929-1975'!$A$2:$E$42,5,FALSE)</f>
        <v>2C</v>
      </c>
      <c r="K1317">
        <f>VLOOKUP($B1317,'AREA DEFINITIONS, 1929-1975'!$A$2:$F$42,6,FALSE)</f>
        <v>0</v>
      </c>
      <c r="L1317">
        <f t="shared" si="60"/>
        <v>1408.47</v>
      </c>
    </row>
    <row r="1318" spans="1:12" x14ac:dyDescent="0.3">
      <c r="A1318">
        <f t="shared" si="58"/>
        <v>1961</v>
      </c>
      <c r="B1318" t="str">
        <f t="shared" si="59"/>
        <v>15-I</v>
      </c>
      <c r="C1318">
        <v>836</v>
      </c>
      <c r="G1318">
        <f>VLOOKUP($B1318,'AREA DEFINITIONS, 1929-1975'!$A$2:$E$42,2,FALSE)</f>
        <v>2</v>
      </c>
      <c r="H1318" t="str">
        <f>VLOOKUP($B1318,'AREA DEFINITIONS, 1929-1975'!$A$2:$E$42,3,FALSE)</f>
        <v>SE Alaska</v>
      </c>
      <c r="I1318" t="str">
        <f>VLOOKUP($B1318,'AREA DEFINITIONS, 1929-1975'!$A$2:$E$42,4,FALSE)</f>
        <v>SE-I</v>
      </c>
      <c r="J1318" t="str">
        <f>VLOOKUP($B1318,'AREA DEFINITIONS, 1929-1975'!$A$2:$E$42,5,FALSE)</f>
        <v>2C</v>
      </c>
      <c r="K1318">
        <f>VLOOKUP($B1318,'AREA DEFINITIONS, 1929-1975'!$A$2:$F$42,6,FALSE)</f>
        <v>0</v>
      </c>
      <c r="L1318">
        <f t="shared" si="60"/>
        <v>555.94000000000005</v>
      </c>
    </row>
    <row r="1319" spans="1:12" x14ac:dyDescent="0.3">
      <c r="A1319">
        <f t="shared" si="58"/>
        <v>1961</v>
      </c>
      <c r="B1319" t="str">
        <f t="shared" si="59"/>
        <v>16-O</v>
      </c>
      <c r="C1319">
        <v>1254</v>
      </c>
      <c r="G1319">
        <f>VLOOKUP($B1319,'AREA DEFINITIONS, 1929-1975'!$A$2:$E$42,2,FALSE)</f>
        <v>2</v>
      </c>
      <c r="H1319" t="str">
        <f>VLOOKUP($B1319,'AREA DEFINITIONS, 1929-1975'!$A$2:$E$42,3,FALSE)</f>
        <v>SE Alaska</v>
      </c>
      <c r="I1319" t="str">
        <f>VLOOKUP($B1319,'AREA DEFINITIONS, 1929-1975'!$A$2:$E$42,4,FALSE)</f>
        <v>SE-O</v>
      </c>
      <c r="J1319" t="str">
        <f>VLOOKUP($B1319,'AREA DEFINITIONS, 1929-1975'!$A$2:$E$42,5,FALSE)</f>
        <v>2C</v>
      </c>
      <c r="K1319">
        <f>VLOOKUP($B1319,'AREA DEFINITIONS, 1929-1975'!$A$2:$F$42,6,FALSE)</f>
        <v>0</v>
      </c>
      <c r="L1319">
        <f t="shared" si="60"/>
        <v>833.91000000000008</v>
      </c>
    </row>
    <row r="1320" spans="1:12" x14ac:dyDescent="0.3">
      <c r="A1320">
        <f t="shared" si="58"/>
        <v>1961</v>
      </c>
      <c r="B1320" t="str">
        <f t="shared" si="59"/>
        <v>16-I</v>
      </c>
      <c r="C1320">
        <v>2482</v>
      </c>
      <c r="G1320">
        <f>VLOOKUP($B1320,'AREA DEFINITIONS, 1929-1975'!$A$2:$E$42,2,FALSE)</f>
        <v>2</v>
      </c>
      <c r="H1320" t="str">
        <f>VLOOKUP($B1320,'AREA DEFINITIONS, 1929-1975'!$A$2:$E$42,3,FALSE)</f>
        <v>SE Alaska</v>
      </c>
      <c r="I1320" t="str">
        <f>VLOOKUP($B1320,'AREA DEFINITIONS, 1929-1975'!$A$2:$E$42,4,FALSE)</f>
        <v>SE-I</v>
      </c>
      <c r="J1320" t="str">
        <f>VLOOKUP($B1320,'AREA DEFINITIONS, 1929-1975'!$A$2:$E$42,5,FALSE)</f>
        <v>2C</v>
      </c>
      <c r="K1320">
        <f>VLOOKUP($B1320,'AREA DEFINITIONS, 1929-1975'!$A$2:$F$42,6,FALSE)</f>
        <v>0</v>
      </c>
      <c r="L1320">
        <f t="shared" si="60"/>
        <v>1650.5300000000002</v>
      </c>
    </row>
    <row r="1321" spans="1:12" x14ac:dyDescent="0.3">
      <c r="A1321">
        <f t="shared" si="58"/>
        <v>1961</v>
      </c>
      <c r="B1321" t="str">
        <f t="shared" si="59"/>
        <v>17-O</v>
      </c>
      <c r="C1321">
        <v>867</v>
      </c>
      <c r="G1321">
        <f>VLOOKUP($B1321,'AREA DEFINITIONS, 1929-1975'!$A$2:$E$42,2,FALSE)</f>
        <v>2</v>
      </c>
      <c r="H1321" t="str">
        <f>VLOOKUP($B1321,'AREA DEFINITIONS, 1929-1975'!$A$2:$E$42,3,FALSE)</f>
        <v>SE Alaska</v>
      </c>
      <c r="I1321" t="str">
        <f>VLOOKUP($B1321,'AREA DEFINITIONS, 1929-1975'!$A$2:$E$42,4,FALSE)</f>
        <v>SE-O</v>
      </c>
      <c r="J1321" t="str">
        <f>VLOOKUP($B1321,'AREA DEFINITIONS, 1929-1975'!$A$2:$E$42,5,FALSE)</f>
        <v>2C</v>
      </c>
      <c r="K1321">
        <f>VLOOKUP($B1321,'AREA DEFINITIONS, 1929-1975'!$A$2:$F$42,6,FALSE)</f>
        <v>0</v>
      </c>
      <c r="L1321">
        <f t="shared" si="60"/>
        <v>576.55500000000018</v>
      </c>
    </row>
    <row r="1322" spans="1:12" x14ac:dyDescent="0.3">
      <c r="A1322">
        <f t="shared" si="58"/>
        <v>1961</v>
      </c>
      <c r="B1322" t="str">
        <f t="shared" si="59"/>
        <v>17-I</v>
      </c>
      <c r="C1322">
        <v>1381</v>
      </c>
      <c r="G1322">
        <f>VLOOKUP($B1322,'AREA DEFINITIONS, 1929-1975'!$A$2:$E$42,2,FALSE)</f>
        <v>2</v>
      </c>
      <c r="H1322" t="str">
        <f>VLOOKUP($B1322,'AREA DEFINITIONS, 1929-1975'!$A$2:$E$42,3,FALSE)</f>
        <v>SE Alaska</v>
      </c>
      <c r="I1322" t="str">
        <f>VLOOKUP($B1322,'AREA DEFINITIONS, 1929-1975'!$A$2:$E$42,4,FALSE)</f>
        <v>SE-I</v>
      </c>
      <c r="J1322" t="str">
        <f>VLOOKUP($B1322,'AREA DEFINITIONS, 1929-1975'!$A$2:$E$42,5,FALSE)</f>
        <v>2C</v>
      </c>
      <c r="K1322">
        <f>VLOOKUP($B1322,'AREA DEFINITIONS, 1929-1975'!$A$2:$F$42,6,FALSE)</f>
        <v>0</v>
      </c>
      <c r="L1322">
        <f t="shared" si="60"/>
        <v>918.36500000000001</v>
      </c>
    </row>
    <row r="1323" spans="1:12" x14ac:dyDescent="0.3">
      <c r="A1323">
        <f t="shared" si="58"/>
        <v>1961</v>
      </c>
      <c r="B1323" t="str">
        <f t="shared" si="59"/>
        <v>18-O</v>
      </c>
      <c r="C1323">
        <v>228</v>
      </c>
      <c r="G1323">
        <f>VLOOKUP($B1323,'AREA DEFINITIONS, 1929-1975'!$A$2:$E$42,2,FALSE)</f>
        <v>2</v>
      </c>
      <c r="H1323" t="str">
        <f>VLOOKUP($B1323,'AREA DEFINITIONS, 1929-1975'!$A$2:$E$42,3,FALSE)</f>
        <v>SE Alaska</v>
      </c>
      <c r="I1323" t="str">
        <f>VLOOKUP($B1323,'AREA DEFINITIONS, 1929-1975'!$A$2:$E$42,4,FALSE)</f>
        <v>SE-O</v>
      </c>
      <c r="J1323" t="str">
        <f>VLOOKUP($B1323,'AREA DEFINITIONS, 1929-1975'!$A$2:$E$42,5,FALSE)</f>
        <v>2C</v>
      </c>
      <c r="K1323">
        <f>VLOOKUP($B1323,'AREA DEFINITIONS, 1929-1975'!$A$2:$F$42,6,FALSE)</f>
        <v>0</v>
      </c>
      <c r="L1323">
        <f t="shared" si="60"/>
        <v>151.62</v>
      </c>
    </row>
    <row r="1324" spans="1:12" x14ac:dyDescent="0.3">
      <c r="A1324">
        <f t="shared" si="58"/>
        <v>1961</v>
      </c>
      <c r="B1324" t="str">
        <f t="shared" si="59"/>
        <v>18-I</v>
      </c>
      <c r="C1324">
        <v>1645</v>
      </c>
      <c r="G1324">
        <f>VLOOKUP($B1324,'AREA DEFINITIONS, 1929-1975'!$A$2:$E$42,2,FALSE)</f>
        <v>2</v>
      </c>
      <c r="H1324" t="str">
        <f>VLOOKUP($B1324,'AREA DEFINITIONS, 1929-1975'!$A$2:$E$42,3,FALSE)</f>
        <v>SE Alaska</v>
      </c>
      <c r="I1324" t="str">
        <f>VLOOKUP($B1324,'AREA DEFINITIONS, 1929-1975'!$A$2:$E$42,4,FALSE)</f>
        <v>SE-I</v>
      </c>
      <c r="J1324" t="str">
        <f>VLOOKUP($B1324,'AREA DEFINITIONS, 1929-1975'!$A$2:$E$42,5,FALSE)</f>
        <v>2C</v>
      </c>
      <c r="K1324">
        <f>VLOOKUP($B1324,'AREA DEFINITIONS, 1929-1975'!$A$2:$F$42,6,FALSE)</f>
        <v>0</v>
      </c>
      <c r="L1324">
        <f t="shared" si="60"/>
        <v>1093.925</v>
      </c>
    </row>
    <row r="1325" spans="1:12" x14ac:dyDescent="0.3">
      <c r="A1325">
        <f t="shared" ref="A1325:A1388" si="61">A1284+1</f>
        <v>1961</v>
      </c>
      <c r="B1325" t="str">
        <f t="shared" ref="B1325:B1388" si="62">B1284</f>
        <v>18W</v>
      </c>
      <c r="C1325">
        <v>414</v>
      </c>
      <c r="G1325" t="str">
        <f>VLOOKUP($B1325,'AREA DEFINITIONS, 1929-1975'!$A$2:$E$42,2,FALSE)</f>
        <v>3A</v>
      </c>
      <c r="H1325" t="str">
        <f>VLOOKUP($B1325,'AREA DEFINITIONS, 1929-1975'!$A$2:$E$42,3,FALSE)</f>
        <v>Yakutat</v>
      </c>
      <c r="I1325" t="str">
        <f>VLOOKUP($B1325,'AREA DEFINITIONS, 1929-1975'!$A$2:$E$42,4,FALSE)</f>
        <v>Yakutat</v>
      </c>
      <c r="J1325" t="str">
        <f>VLOOKUP($B1325,'AREA DEFINITIONS, 1929-1975'!$A$2:$E$42,5,FALSE)</f>
        <v>3A</v>
      </c>
      <c r="K1325">
        <f>VLOOKUP($B1325,'AREA DEFINITIONS, 1929-1975'!$A$2:$F$42,6,FALSE)</f>
        <v>0</v>
      </c>
      <c r="L1325">
        <f t="shared" si="60"/>
        <v>275.31</v>
      </c>
    </row>
    <row r="1326" spans="1:12" x14ac:dyDescent="0.3">
      <c r="A1326">
        <f t="shared" si="61"/>
        <v>1961</v>
      </c>
      <c r="B1326">
        <f t="shared" si="62"/>
        <v>19</v>
      </c>
      <c r="C1326">
        <v>828</v>
      </c>
      <c r="G1326" t="str">
        <f>VLOOKUP($B1326,'AREA DEFINITIONS, 1929-1975'!$A$2:$E$42,2,FALSE)</f>
        <v>3A</v>
      </c>
      <c r="H1326" t="str">
        <f>VLOOKUP($B1326,'AREA DEFINITIONS, 1929-1975'!$A$2:$E$42,3,FALSE)</f>
        <v>Yakutat</v>
      </c>
      <c r="I1326" t="str">
        <f>VLOOKUP($B1326,'AREA DEFINITIONS, 1929-1975'!$A$2:$E$42,4,FALSE)</f>
        <v>Yakutat</v>
      </c>
      <c r="J1326" t="str">
        <f>VLOOKUP($B1326,'AREA DEFINITIONS, 1929-1975'!$A$2:$E$42,5,FALSE)</f>
        <v>3A</v>
      </c>
      <c r="K1326">
        <f>VLOOKUP($B1326,'AREA DEFINITIONS, 1929-1975'!$A$2:$F$42,6,FALSE)</f>
        <v>0</v>
      </c>
      <c r="L1326">
        <f t="shared" si="60"/>
        <v>550.62</v>
      </c>
    </row>
    <row r="1327" spans="1:12" x14ac:dyDescent="0.3">
      <c r="A1327">
        <f t="shared" si="61"/>
        <v>1961</v>
      </c>
      <c r="B1327">
        <f t="shared" si="62"/>
        <v>20</v>
      </c>
      <c r="C1327">
        <v>1265</v>
      </c>
      <c r="G1327" t="str">
        <f>VLOOKUP($B1327,'AREA DEFINITIONS, 1929-1975'!$A$2:$E$42,2,FALSE)</f>
        <v>3A</v>
      </c>
      <c r="H1327" t="str">
        <f>VLOOKUP($B1327,'AREA DEFINITIONS, 1929-1975'!$A$2:$E$42,3,FALSE)</f>
        <v>Yakutat</v>
      </c>
      <c r="I1327" t="str">
        <f>VLOOKUP($B1327,'AREA DEFINITIONS, 1929-1975'!$A$2:$E$42,4,FALSE)</f>
        <v>Yakutat</v>
      </c>
      <c r="J1327" t="str">
        <f>VLOOKUP($B1327,'AREA DEFINITIONS, 1929-1975'!$A$2:$E$42,5,FALSE)</f>
        <v>3A</v>
      </c>
      <c r="K1327">
        <f>VLOOKUP($B1327,'AREA DEFINITIONS, 1929-1975'!$A$2:$F$42,6,FALSE)</f>
        <v>0</v>
      </c>
      <c r="L1327">
        <f t="shared" si="60"/>
        <v>841.22500000000002</v>
      </c>
    </row>
    <row r="1328" spans="1:12" x14ac:dyDescent="0.3">
      <c r="A1328">
        <f t="shared" si="61"/>
        <v>1961</v>
      </c>
      <c r="B1328">
        <f t="shared" si="62"/>
        <v>21</v>
      </c>
      <c r="C1328">
        <v>729</v>
      </c>
      <c r="G1328" t="str">
        <f>VLOOKUP($B1328,'AREA DEFINITIONS, 1929-1975'!$A$2:$E$42,2,FALSE)</f>
        <v>3A</v>
      </c>
      <c r="H1328" t="str">
        <f>VLOOKUP($B1328,'AREA DEFINITIONS, 1929-1975'!$A$2:$E$42,3,FALSE)</f>
        <v>Yakutat</v>
      </c>
      <c r="I1328" t="str">
        <f>VLOOKUP($B1328,'AREA DEFINITIONS, 1929-1975'!$A$2:$E$42,4,FALSE)</f>
        <v>Yakutat</v>
      </c>
      <c r="J1328" t="str">
        <f>VLOOKUP($B1328,'AREA DEFINITIONS, 1929-1975'!$A$2:$E$42,5,FALSE)</f>
        <v>3A</v>
      </c>
      <c r="K1328">
        <f>VLOOKUP($B1328,'AREA DEFINITIONS, 1929-1975'!$A$2:$F$42,6,FALSE)</f>
        <v>0</v>
      </c>
      <c r="L1328">
        <f t="shared" si="60"/>
        <v>484.78500000000003</v>
      </c>
    </row>
    <row r="1329" spans="1:12" x14ac:dyDescent="0.3">
      <c r="A1329">
        <f t="shared" si="61"/>
        <v>1961</v>
      </c>
      <c r="B1329">
        <f t="shared" si="62"/>
        <v>22</v>
      </c>
      <c r="C1329">
        <v>1111</v>
      </c>
      <c r="G1329" t="str">
        <f>VLOOKUP($B1329,'AREA DEFINITIONS, 1929-1975'!$A$2:$E$42,2,FALSE)</f>
        <v>3A</v>
      </c>
      <c r="H1329" t="str">
        <f>VLOOKUP($B1329,'AREA DEFINITIONS, 1929-1975'!$A$2:$E$42,3,FALSE)</f>
        <v>Yakutat</v>
      </c>
      <c r="I1329" t="str">
        <f>VLOOKUP($B1329,'AREA DEFINITIONS, 1929-1975'!$A$2:$E$42,4,FALSE)</f>
        <v>Yakutat</v>
      </c>
      <c r="J1329" t="str">
        <f>VLOOKUP($B1329,'AREA DEFINITIONS, 1929-1975'!$A$2:$E$42,5,FALSE)</f>
        <v>3A</v>
      </c>
      <c r="K1329">
        <f>VLOOKUP($B1329,'AREA DEFINITIONS, 1929-1975'!$A$2:$F$42,6,FALSE)</f>
        <v>0</v>
      </c>
      <c r="L1329">
        <f t="shared" si="60"/>
        <v>738.81500000000005</v>
      </c>
    </row>
    <row r="1330" spans="1:12" x14ac:dyDescent="0.3">
      <c r="A1330">
        <f t="shared" si="61"/>
        <v>1961</v>
      </c>
      <c r="B1330">
        <f t="shared" si="62"/>
        <v>23</v>
      </c>
      <c r="C1330">
        <v>1596</v>
      </c>
      <c r="G1330" t="str">
        <f>VLOOKUP($B1330,'AREA DEFINITIONS, 1929-1975'!$A$2:$E$42,2,FALSE)</f>
        <v>3A</v>
      </c>
      <c r="H1330" t="str">
        <f>VLOOKUP($B1330,'AREA DEFINITIONS, 1929-1975'!$A$2:$E$42,3,FALSE)</f>
        <v>Yakutat</v>
      </c>
      <c r="I1330" t="str">
        <f>VLOOKUP($B1330,'AREA DEFINITIONS, 1929-1975'!$A$2:$E$42,4,FALSE)</f>
        <v>Yakutat</v>
      </c>
      <c r="J1330" t="str">
        <f>VLOOKUP($B1330,'AREA DEFINITIONS, 1929-1975'!$A$2:$E$42,5,FALSE)</f>
        <v>3A</v>
      </c>
      <c r="K1330" t="str">
        <f>VLOOKUP($B1330,'AREA DEFINITIONS, 1929-1975'!$A$2:$F$42,6,FALSE)</f>
        <v>POW</v>
      </c>
      <c r="L1330">
        <f t="shared" si="60"/>
        <v>1061.3400000000001</v>
      </c>
    </row>
    <row r="1331" spans="1:12" x14ac:dyDescent="0.3">
      <c r="A1331">
        <f t="shared" si="61"/>
        <v>1961</v>
      </c>
      <c r="B1331">
        <f t="shared" si="62"/>
        <v>24</v>
      </c>
      <c r="C1331">
        <v>1630</v>
      </c>
      <c r="G1331" t="str">
        <f>VLOOKUP($B1331,'AREA DEFINITIONS, 1929-1975'!$A$2:$E$42,2,FALSE)</f>
        <v>3A</v>
      </c>
      <c r="H1331" t="str">
        <f>VLOOKUP($B1331,'AREA DEFINITIONS, 1929-1975'!$A$2:$E$42,3,FALSE)</f>
        <v>Kodiak</v>
      </c>
      <c r="I1331" t="str">
        <f>VLOOKUP($B1331,'AREA DEFINITIONS, 1929-1975'!$A$2:$E$42,4,FALSE)</f>
        <v>Kodiak</v>
      </c>
      <c r="J1331" t="str">
        <f>VLOOKUP($B1331,'AREA DEFINITIONS, 1929-1975'!$A$2:$E$42,5,FALSE)</f>
        <v>3A</v>
      </c>
      <c r="K1331" t="str">
        <f>VLOOKUP($B1331,'AREA DEFINITIONS, 1929-1975'!$A$2:$F$42,6,FALSE)</f>
        <v>POW</v>
      </c>
      <c r="L1331">
        <f t="shared" si="60"/>
        <v>1083.95</v>
      </c>
    </row>
    <row r="1332" spans="1:12" x14ac:dyDescent="0.3">
      <c r="A1332">
        <f t="shared" si="61"/>
        <v>1961</v>
      </c>
      <c r="B1332">
        <f t="shared" si="62"/>
        <v>25</v>
      </c>
      <c r="C1332">
        <v>6031</v>
      </c>
      <c r="G1332" t="str">
        <f>VLOOKUP($B1332,'AREA DEFINITIONS, 1929-1975'!$A$2:$E$42,2,FALSE)</f>
        <v>3A</v>
      </c>
      <c r="H1332" t="str">
        <f>VLOOKUP($B1332,'AREA DEFINITIONS, 1929-1975'!$A$2:$E$42,3,FALSE)</f>
        <v>Kodiak</v>
      </c>
      <c r="I1332" t="str">
        <f>VLOOKUP($B1332,'AREA DEFINITIONS, 1929-1975'!$A$2:$E$42,4,FALSE)</f>
        <v>Kodiak</v>
      </c>
      <c r="J1332" t="str">
        <f>VLOOKUP($B1332,'AREA DEFINITIONS, 1929-1975'!$A$2:$E$42,5,FALSE)</f>
        <v>3A</v>
      </c>
      <c r="K1332">
        <f>VLOOKUP($B1332,'AREA DEFINITIONS, 1929-1975'!$A$2:$F$42,6,FALSE)</f>
        <v>0</v>
      </c>
      <c r="L1332">
        <f t="shared" si="60"/>
        <v>4010.6150000000007</v>
      </c>
    </row>
    <row r="1333" spans="1:12" x14ac:dyDescent="0.3">
      <c r="A1333">
        <f t="shared" si="61"/>
        <v>1961</v>
      </c>
      <c r="B1333">
        <f t="shared" si="62"/>
        <v>26</v>
      </c>
      <c r="C1333">
        <v>4595</v>
      </c>
      <c r="G1333" t="str">
        <f>VLOOKUP($B1333,'AREA DEFINITIONS, 1929-1975'!$A$2:$E$42,2,FALSE)</f>
        <v>3A</v>
      </c>
      <c r="H1333" t="str">
        <f>VLOOKUP($B1333,'AREA DEFINITIONS, 1929-1975'!$A$2:$E$42,3,FALSE)</f>
        <v>Kodiak</v>
      </c>
      <c r="I1333" t="str">
        <f>VLOOKUP($B1333,'AREA DEFINITIONS, 1929-1975'!$A$2:$E$42,4,FALSE)</f>
        <v>Kodiak</v>
      </c>
      <c r="J1333" t="str">
        <f>VLOOKUP($B1333,'AREA DEFINITIONS, 1929-1975'!$A$2:$E$42,5,FALSE)</f>
        <v>3A</v>
      </c>
      <c r="K1333">
        <f>VLOOKUP($B1333,'AREA DEFINITIONS, 1929-1975'!$A$2:$F$42,6,FALSE)</f>
        <v>0</v>
      </c>
      <c r="L1333">
        <f t="shared" si="60"/>
        <v>3055.6750000000002</v>
      </c>
    </row>
    <row r="1334" spans="1:12" x14ac:dyDescent="0.3">
      <c r="A1334">
        <f t="shared" si="61"/>
        <v>1961</v>
      </c>
      <c r="B1334">
        <f t="shared" si="62"/>
        <v>27</v>
      </c>
      <c r="C1334">
        <v>1847</v>
      </c>
      <c r="G1334" t="str">
        <f>VLOOKUP($B1334,'AREA DEFINITIONS, 1929-1975'!$A$2:$E$42,2,FALSE)</f>
        <v>3A</v>
      </c>
      <c r="H1334" t="str">
        <f>VLOOKUP($B1334,'AREA DEFINITIONS, 1929-1975'!$A$2:$E$42,3,FALSE)</f>
        <v>Kodiak</v>
      </c>
      <c r="I1334" t="str">
        <f>VLOOKUP($B1334,'AREA DEFINITIONS, 1929-1975'!$A$2:$E$42,4,FALSE)</f>
        <v>Kodiak</v>
      </c>
      <c r="J1334" t="str">
        <f>VLOOKUP($B1334,'AREA DEFINITIONS, 1929-1975'!$A$2:$E$42,5,FALSE)</f>
        <v>3A</v>
      </c>
      <c r="K1334">
        <f>VLOOKUP($B1334,'AREA DEFINITIONS, 1929-1975'!$A$2:$F$42,6,FALSE)</f>
        <v>0</v>
      </c>
      <c r="L1334">
        <f t="shared" si="60"/>
        <v>1228.2550000000001</v>
      </c>
    </row>
    <row r="1335" spans="1:12" x14ac:dyDescent="0.3">
      <c r="A1335">
        <f t="shared" si="61"/>
        <v>1961</v>
      </c>
      <c r="B1335">
        <f t="shared" si="62"/>
        <v>28</v>
      </c>
      <c r="C1335">
        <v>3022</v>
      </c>
      <c r="G1335" t="str">
        <f>VLOOKUP($B1335,'AREA DEFINITIONS, 1929-1975'!$A$2:$E$42,2,FALSE)</f>
        <v>3A</v>
      </c>
      <c r="H1335" t="str">
        <f>VLOOKUP($B1335,'AREA DEFINITIONS, 1929-1975'!$A$2:$E$42,3,FALSE)</f>
        <v>Kodiak</v>
      </c>
      <c r="I1335" t="str">
        <f>VLOOKUP($B1335,'AREA DEFINITIONS, 1929-1975'!$A$2:$E$42,4,FALSE)</f>
        <v>Kodiak</v>
      </c>
      <c r="J1335" t="str">
        <f>VLOOKUP($B1335,'AREA DEFINITIONS, 1929-1975'!$A$2:$E$42,5,FALSE)</f>
        <v>3A</v>
      </c>
      <c r="K1335">
        <f>VLOOKUP($B1335,'AREA DEFINITIONS, 1929-1975'!$A$2:$F$42,6,FALSE)</f>
        <v>0</v>
      </c>
      <c r="L1335">
        <f t="shared" si="60"/>
        <v>2009.63</v>
      </c>
    </row>
    <row r="1336" spans="1:12" x14ac:dyDescent="0.3">
      <c r="A1336">
        <f t="shared" si="61"/>
        <v>1961</v>
      </c>
      <c r="B1336">
        <f t="shared" si="62"/>
        <v>29</v>
      </c>
      <c r="C1336">
        <v>4131</v>
      </c>
      <c r="G1336" t="str">
        <f>VLOOKUP($B1336,'AREA DEFINITIONS, 1929-1975'!$A$2:$E$42,2,FALSE)</f>
        <v>3A</v>
      </c>
      <c r="H1336" t="str">
        <f>VLOOKUP($B1336,'AREA DEFINITIONS, 1929-1975'!$A$2:$E$42,3,FALSE)</f>
        <v>Chirikof</v>
      </c>
      <c r="I1336" t="str">
        <f>VLOOKUP($B1336,'AREA DEFINITIONS, 1929-1975'!$A$2:$E$42,4,FALSE)</f>
        <v>Chirikof</v>
      </c>
      <c r="J1336" t="str">
        <f>VLOOKUP($B1336,'AREA DEFINITIONS, 1929-1975'!$A$2:$E$42,5,FALSE)</f>
        <v>3A</v>
      </c>
      <c r="K1336">
        <f>VLOOKUP($B1336,'AREA DEFINITIONS, 1929-1975'!$A$2:$F$42,6,FALSE)</f>
        <v>0</v>
      </c>
      <c r="L1336">
        <f t="shared" si="60"/>
        <v>2747.1150000000007</v>
      </c>
    </row>
    <row r="1337" spans="1:12" x14ac:dyDescent="0.3">
      <c r="A1337">
        <f t="shared" si="61"/>
        <v>1961</v>
      </c>
      <c r="B1337">
        <f t="shared" si="62"/>
        <v>30</v>
      </c>
      <c r="C1337">
        <v>4053</v>
      </c>
      <c r="G1337" t="str">
        <f>VLOOKUP($B1337,'AREA DEFINITIONS, 1929-1975'!$A$2:$E$42,2,FALSE)</f>
        <v>3A</v>
      </c>
      <c r="H1337" t="str">
        <f>VLOOKUP($B1337,'AREA DEFINITIONS, 1929-1975'!$A$2:$E$42,3,FALSE)</f>
        <v>Chirikof</v>
      </c>
      <c r="I1337" t="str">
        <f>VLOOKUP($B1337,'AREA DEFINITIONS, 1929-1975'!$A$2:$E$42,4,FALSE)</f>
        <v>Chirikof</v>
      </c>
      <c r="J1337" t="str">
        <f>VLOOKUP($B1337,'AREA DEFINITIONS, 1929-1975'!$A$2:$E$42,5,FALSE)</f>
        <v>3A</v>
      </c>
      <c r="K1337">
        <f>VLOOKUP($B1337,'AREA DEFINITIONS, 1929-1975'!$A$2:$F$42,6,FALSE)</f>
        <v>0</v>
      </c>
      <c r="L1337">
        <f t="shared" si="60"/>
        <v>2695.2450000000003</v>
      </c>
    </row>
    <row r="1338" spans="1:12" x14ac:dyDescent="0.3">
      <c r="A1338">
        <f t="shared" si="61"/>
        <v>1961</v>
      </c>
      <c r="B1338">
        <f t="shared" si="62"/>
        <v>31</v>
      </c>
      <c r="C1338">
        <v>2650</v>
      </c>
      <c r="G1338" t="str">
        <f>VLOOKUP($B1338,'AREA DEFINITIONS, 1929-1975'!$A$2:$E$42,2,FALSE)</f>
        <v>3A</v>
      </c>
      <c r="H1338" t="str">
        <f>VLOOKUP($B1338,'AREA DEFINITIONS, 1929-1975'!$A$2:$E$42,3,FALSE)</f>
        <v>Chirikof</v>
      </c>
      <c r="I1338" t="str">
        <f>VLOOKUP($B1338,'AREA DEFINITIONS, 1929-1975'!$A$2:$E$42,4,FALSE)</f>
        <v>Chirikof</v>
      </c>
      <c r="J1338" t="str">
        <f>VLOOKUP($B1338,'AREA DEFINITIONS, 1929-1975'!$A$2:$E$42,5,FALSE)</f>
        <v>3A</v>
      </c>
      <c r="K1338">
        <f>VLOOKUP($B1338,'AREA DEFINITIONS, 1929-1975'!$A$2:$F$42,6,FALSE)</f>
        <v>0</v>
      </c>
      <c r="L1338">
        <f t="shared" si="60"/>
        <v>1762.25</v>
      </c>
    </row>
    <row r="1339" spans="1:12" x14ac:dyDescent="0.3">
      <c r="A1339">
        <f t="shared" si="61"/>
        <v>1961</v>
      </c>
      <c r="B1339">
        <f t="shared" si="62"/>
        <v>32</v>
      </c>
      <c r="C1339">
        <v>1482</v>
      </c>
      <c r="G1339" t="str">
        <f>VLOOKUP($B1339,'AREA DEFINITIONS, 1929-1975'!$A$2:$E$42,2,FALSE)</f>
        <v>3B</v>
      </c>
      <c r="H1339" t="str">
        <f>VLOOKUP($B1339,'AREA DEFINITIONS, 1929-1975'!$A$2:$E$42,3,FALSE)</f>
        <v>Shumagin</v>
      </c>
      <c r="I1339" t="str">
        <f>VLOOKUP($B1339,'AREA DEFINITIONS, 1929-1975'!$A$2:$E$42,4,FALSE)</f>
        <v>Shumagin</v>
      </c>
      <c r="J1339" t="str">
        <f>VLOOKUP($B1339,'AREA DEFINITIONS, 1929-1975'!$A$2:$E$42,5,FALSE)</f>
        <v>3B</v>
      </c>
      <c r="K1339">
        <f>VLOOKUP($B1339,'AREA DEFINITIONS, 1929-1975'!$A$2:$F$42,6,FALSE)</f>
        <v>0</v>
      </c>
      <c r="L1339">
        <f t="shared" si="60"/>
        <v>985.53000000000009</v>
      </c>
    </row>
    <row r="1340" spans="1:12" x14ac:dyDescent="0.3">
      <c r="A1340">
        <f t="shared" si="61"/>
        <v>1961</v>
      </c>
      <c r="B1340">
        <f t="shared" si="62"/>
        <v>33</v>
      </c>
      <c r="C1340">
        <v>682</v>
      </c>
      <c r="G1340" t="str">
        <f>VLOOKUP($B1340,'AREA DEFINITIONS, 1929-1975'!$A$2:$E$42,2,FALSE)</f>
        <v>3B</v>
      </c>
      <c r="H1340" t="str">
        <f>VLOOKUP($B1340,'AREA DEFINITIONS, 1929-1975'!$A$2:$E$42,3,FALSE)</f>
        <v>Shumagin</v>
      </c>
      <c r="I1340" t="str">
        <f>VLOOKUP($B1340,'AREA DEFINITIONS, 1929-1975'!$A$2:$E$42,4,FALSE)</f>
        <v>Shumagin</v>
      </c>
      <c r="J1340" t="str">
        <f>VLOOKUP($B1340,'AREA DEFINITIONS, 1929-1975'!$A$2:$E$42,5,FALSE)</f>
        <v>3B</v>
      </c>
      <c r="K1340">
        <f>VLOOKUP($B1340,'AREA DEFINITIONS, 1929-1975'!$A$2:$F$42,6,FALSE)</f>
        <v>0</v>
      </c>
      <c r="L1340">
        <f t="shared" si="60"/>
        <v>453.53000000000009</v>
      </c>
    </row>
    <row r="1341" spans="1:12" x14ac:dyDescent="0.3">
      <c r="A1341">
        <f t="shared" si="61"/>
        <v>1961</v>
      </c>
      <c r="B1341">
        <f t="shared" si="62"/>
        <v>34</v>
      </c>
      <c r="C1341">
        <v>278</v>
      </c>
      <c r="G1341" t="str">
        <f>VLOOKUP($B1341,'AREA DEFINITIONS, 1929-1975'!$A$2:$E$42,2,FALSE)</f>
        <v>3B</v>
      </c>
      <c r="H1341" t="str">
        <f>VLOOKUP($B1341,'AREA DEFINITIONS, 1929-1975'!$A$2:$E$42,3,FALSE)</f>
        <v>Shumagin</v>
      </c>
      <c r="I1341" t="str">
        <f>VLOOKUP($B1341,'AREA DEFINITIONS, 1929-1975'!$A$2:$E$42,4,FALSE)</f>
        <v>Shumagin</v>
      </c>
      <c r="J1341" t="str">
        <f>VLOOKUP($B1341,'AREA DEFINITIONS, 1929-1975'!$A$2:$E$42,5,FALSE)</f>
        <v>3B</v>
      </c>
      <c r="K1341">
        <f>VLOOKUP($B1341,'AREA DEFINITIONS, 1929-1975'!$A$2:$F$42,6,FALSE)</f>
        <v>0</v>
      </c>
      <c r="L1341">
        <f t="shared" si="60"/>
        <v>184.87</v>
      </c>
    </row>
    <row r="1342" spans="1:12" x14ac:dyDescent="0.3">
      <c r="A1342">
        <f t="shared" si="61"/>
        <v>1961</v>
      </c>
      <c r="B1342">
        <f t="shared" si="62"/>
        <v>35</v>
      </c>
      <c r="C1342">
        <v>13</v>
      </c>
      <c r="G1342" t="str">
        <f>VLOOKUP($B1342,'AREA DEFINITIONS, 1929-1975'!$A$2:$E$42,2,FALSE)</f>
        <v>3B</v>
      </c>
      <c r="H1342" t="str">
        <f>VLOOKUP($B1342,'AREA DEFINITIONS, 1929-1975'!$A$2:$E$42,3,FALSE)</f>
        <v>Shumagin</v>
      </c>
      <c r="I1342" t="str">
        <f>VLOOKUP($B1342,'AREA DEFINITIONS, 1929-1975'!$A$2:$E$42,4,FALSE)</f>
        <v>Shumagin</v>
      </c>
      <c r="J1342" t="str">
        <f>VLOOKUP($B1342,'AREA DEFINITIONS, 1929-1975'!$A$2:$E$42,5,FALSE)</f>
        <v>3B</v>
      </c>
      <c r="K1342">
        <f>VLOOKUP($B1342,'AREA DEFINITIONS, 1929-1975'!$A$2:$F$42,6,FALSE)</f>
        <v>0</v>
      </c>
      <c r="L1342">
        <f t="shared" si="60"/>
        <v>8.6449999999999996</v>
      </c>
    </row>
    <row r="1343" spans="1:12" x14ac:dyDescent="0.3">
      <c r="A1343">
        <f t="shared" si="61"/>
        <v>1961</v>
      </c>
      <c r="B1343">
        <f t="shared" si="62"/>
        <v>36</v>
      </c>
      <c r="C1343">
        <v>63</v>
      </c>
      <c r="G1343" t="str">
        <f>VLOOKUP($B1343,'AREA DEFINITIONS, 1929-1975'!$A$2:$E$42,2,FALSE)</f>
        <v>3B</v>
      </c>
      <c r="H1343" t="str">
        <f>VLOOKUP($B1343,'AREA DEFINITIONS, 1929-1975'!$A$2:$E$42,3,FALSE)</f>
        <v>Shumagin</v>
      </c>
      <c r="I1343" t="str">
        <f>VLOOKUP($B1343,'AREA DEFINITIONS, 1929-1975'!$A$2:$E$42,4,FALSE)</f>
        <v>Shumagin</v>
      </c>
      <c r="J1343" t="str">
        <f>VLOOKUP($B1343,'AREA DEFINITIONS, 1929-1975'!$A$2:$E$42,5,FALSE)</f>
        <v>3B</v>
      </c>
      <c r="K1343">
        <f>VLOOKUP($B1343,'AREA DEFINITIONS, 1929-1975'!$A$2:$F$42,6,FALSE)</f>
        <v>0</v>
      </c>
      <c r="L1343">
        <f t="shared" si="60"/>
        <v>41.895000000000003</v>
      </c>
    </row>
    <row r="1344" spans="1:12" x14ac:dyDescent="0.3">
      <c r="A1344">
        <f t="shared" si="61"/>
        <v>1961</v>
      </c>
      <c r="B1344">
        <f t="shared" si="62"/>
        <v>37</v>
      </c>
      <c r="C1344">
        <v>26</v>
      </c>
      <c r="G1344" t="str">
        <f>VLOOKUP($B1344,'AREA DEFINITIONS, 1929-1975'!$A$2:$E$42,2,FALSE)</f>
        <v>3B</v>
      </c>
      <c r="H1344" t="str">
        <f>VLOOKUP($B1344,'AREA DEFINITIONS, 1929-1975'!$A$2:$E$42,3,FALSE)</f>
        <v>Shumagin</v>
      </c>
      <c r="I1344" t="str">
        <f>VLOOKUP($B1344,'AREA DEFINITIONS, 1929-1975'!$A$2:$E$42,4,FALSE)</f>
        <v>Shumagin</v>
      </c>
      <c r="J1344" t="str">
        <f>VLOOKUP($B1344,'AREA DEFINITIONS, 1929-1975'!$A$2:$E$42,5,FALSE)</f>
        <v>3B</v>
      </c>
      <c r="K1344">
        <f>VLOOKUP($B1344,'AREA DEFINITIONS, 1929-1975'!$A$2:$F$42,6,FALSE)</f>
        <v>0</v>
      </c>
      <c r="L1344">
        <f t="shared" si="60"/>
        <v>17.29</v>
      </c>
    </row>
    <row r="1345" spans="1:12" x14ac:dyDescent="0.3">
      <c r="A1345">
        <f t="shared" si="61"/>
        <v>1961</v>
      </c>
      <c r="B1345">
        <f t="shared" si="62"/>
        <v>38</v>
      </c>
      <c r="G1345" t="str">
        <f>VLOOKUP($B1345,'AREA DEFINITIONS, 1929-1975'!$A$2:$E$42,2,FALSE)</f>
        <v>3B</v>
      </c>
      <c r="H1345" t="str">
        <f>VLOOKUP($B1345,'AREA DEFINITIONS, 1929-1975'!$A$2:$E$42,3,FALSE)</f>
        <v>Shumagin</v>
      </c>
      <c r="I1345" t="str">
        <f>VLOOKUP($B1345,'AREA DEFINITIONS, 1929-1975'!$A$2:$E$42,4,FALSE)</f>
        <v>Shumagin</v>
      </c>
      <c r="J1345" t="str">
        <f>VLOOKUP($B1345,'AREA DEFINITIONS, 1929-1975'!$A$2:$E$42,5,FALSE)</f>
        <v>3B</v>
      </c>
      <c r="K1345">
        <f>VLOOKUP($B1345,'AREA DEFINITIONS, 1929-1975'!$A$2:$F$42,6,FALSE)</f>
        <v>0</v>
      </c>
      <c r="L1345">
        <f t="shared" si="60"/>
        <v>0</v>
      </c>
    </row>
    <row r="1346" spans="1:12" x14ac:dyDescent="0.3">
      <c r="A1346">
        <f t="shared" si="61"/>
        <v>1961</v>
      </c>
      <c r="B1346">
        <f t="shared" si="62"/>
        <v>39</v>
      </c>
      <c r="G1346" t="str">
        <f>VLOOKUP($B1346,'AREA DEFINITIONS, 1929-1975'!$A$2:$E$42,2,FALSE)</f>
        <v>3B</v>
      </c>
      <c r="H1346" t="str">
        <f>VLOOKUP($B1346,'AREA DEFINITIONS, 1929-1975'!$A$2:$E$42,3,FALSE)</f>
        <v>Aleutian</v>
      </c>
      <c r="I1346" t="str">
        <f>VLOOKUP($B1346,'AREA DEFINITIONS, 1929-1975'!$A$2:$E$42,4,FALSE)</f>
        <v>Aleutian</v>
      </c>
      <c r="J1346" t="str">
        <f>VLOOKUP($B1346,'AREA DEFINITIONS, 1929-1975'!$A$2:$E$42,5,FALSE)</f>
        <v>3B</v>
      </c>
      <c r="K1346">
        <f>VLOOKUP($B1346,'AREA DEFINITIONS, 1929-1975'!$A$2:$F$42,6,FALSE)</f>
        <v>0</v>
      </c>
      <c r="L1346">
        <f t="shared" si="60"/>
        <v>0</v>
      </c>
    </row>
    <row r="1347" spans="1:12" x14ac:dyDescent="0.3">
      <c r="A1347">
        <f t="shared" si="61"/>
        <v>1961</v>
      </c>
      <c r="B1347">
        <f t="shared" si="62"/>
        <v>40</v>
      </c>
      <c r="G1347" t="str">
        <f>VLOOKUP($B1347,'AREA DEFINITIONS, 1929-1975'!$A$2:$E$42,2,FALSE)</f>
        <v>3B</v>
      </c>
      <c r="H1347" t="str">
        <f>VLOOKUP($B1347,'AREA DEFINITIONS, 1929-1975'!$A$2:$E$42,3,FALSE)</f>
        <v>Aleutian</v>
      </c>
      <c r="I1347" t="str">
        <f>VLOOKUP($B1347,'AREA DEFINITIONS, 1929-1975'!$A$2:$E$42,4,FALSE)</f>
        <v>Aleutian</v>
      </c>
      <c r="J1347" t="str">
        <f>VLOOKUP($B1347,'AREA DEFINITIONS, 1929-1975'!$A$2:$E$42,5,FALSE)</f>
        <v>3B</v>
      </c>
      <c r="K1347">
        <f>VLOOKUP($B1347,'AREA DEFINITIONS, 1929-1975'!$A$2:$F$42,6,FALSE)</f>
        <v>0</v>
      </c>
      <c r="L1347">
        <f t="shared" si="60"/>
        <v>0</v>
      </c>
    </row>
    <row r="1348" spans="1:12" x14ac:dyDescent="0.3">
      <c r="A1348">
        <f t="shared" si="61"/>
        <v>1961</v>
      </c>
      <c r="B1348">
        <f t="shared" si="62"/>
        <v>41</v>
      </c>
      <c r="G1348" t="str">
        <f>VLOOKUP($B1348,'AREA DEFINITIONS, 1929-1975'!$A$2:$E$42,2,FALSE)</f>
        <v>3B</v>
      </c>
      <c r="H1348" t="str">
        <f>VLOOKUP($B1348,'AREA DEFINITIONS, 1929-1975'!$A$2:$E$42,3,FALSE)</f>
        <v>Aleutian</v>
      </c>
      <c r="I1348" t="str">
        <f>VLOOKUP($B1348,'AREA DEFINITIONS, 1929-1975'!$A$2:$E$42,4,FALSE)</f>
        <v>Aleutian</v>
      </c>
      <c r="J1348" t="str">
        <f>VLOOKUP($B1348,'AREA DEFINITIONS, 1929-1975'!$A$2:$E$42,5,FALSE)</f>
        <v>3B</v>
      </c>
      <c r="K1348">
        <f>VLOOKUP($B1348,'AREA DEFINITIONS, 1929-1975'!$A$2:$F$42,6,FALSE)</f>
        <v>0</v>
      </c>
      <c r="L1348">
        <f t="shared" ref="L1348:L1411" si="63">IFERROR(C1348*1.33*1000*(1/2000),"NA")</f>
        <v>0</v>
      </c>
    </row>
    <row r="1349" spans="1:12" x14ac:dyDescent="0.3">
      <c r="A1349">
        <f t="shared" si="61"/>
        <v>1961</v>
      </c>
      <c r="B1349" t="str">
        <f t="shared" si="62"/>
        <v>42+</v>
      </c>
      <c r="G1349" t="str">
        <f>VLOOKUP($B1349,'AREA DEFINITIONS, 1929-1975'!$A$2:$E$42,2,FALSE)</f>
        <v>3C</v>
      </c>
      <c r="H1349" t="str">
        <f>VLOOKUP($B1349,'AREA DEFINITIONS, 1929-1975'!$A$2:$E$42,3,FALSE)</f>
        <v>Aleutian</v>
      </c>
      <c r="I1349" t="str">
        <f>VLOOKUP($B1349,'AREA DEFINITIONS, 1929-1975'!$A$2:$E$42,4,FALSE)</f>
        <v>Aleutian</v>
      </c>
      <c r="J1349" t="str">
        <f>VLOOKUP($B1349,'AREA DEFINITIONS, 1929-1975'!$A$2:$E$42,5,FALSE)</f>
        <v>3C</v>
      </c>
      <c r="K1349">
        <f>VLOOKUP($B1349,'AREA DEFINITIONS, 1929-1975'!$A$2:$F$42,6,FALSE)</f>
        <v>0</v>
      </c>
      <c r="L1349">
        <f t="shared" si="63"/>
        <v>0</v>
      </c>
    </row>
    <row r="1350" spans="1:12" x14ac:dyDescent="0.3">
      <c r="A1350">
        <f t="shared" si="61"/>
        <v>1961</v>
      </c>
      <c r="B1350" t="str">
        <f t="shared" si="62"/>
        <v>4A</v>
      </c>
      <c r="C1350">
        <v>3864</v>
      </c>
      <c r="G1350">
        <f>VLOOKUP($B1350,'AREA DEFINITIONS, 1929-1975'!$A$2:$E$42,2,FALSE)</f>
        <v>4</v>
      </c>
      <c r="H1350" t="str">
        <f>VLOOKUP($B1350,'AREA DEFINITIONS, 1929-1975'!$A$2:$E$42,3,FALSE)</f>
        <v>Bering Sea</v>
      </c>
      <c r="I1350" t="str">
        <f>VLOOKUP($B1350,'AREA DEFINITIONS, 1929-1975'!$A$2:$E$42,4,FALSE)</f>
        <v>Bering Sea</v>
      </c>
      <c r="J1350">
        <f>VLOOKUP($B1350,'AREA DEFINITIONS, 1929-1975'!$A$2:$E$42,5,FALSE)</f>
        <v>4</v>
      </c>
      <c r="K1350">
        <f>VLOOKUP($B1350,'AREA DEFINITIONS, 1929-1975'!$A$2:$F$42,6,FALSE)</f>
        <v>0</v>
      </c>
      <c r="L1350">
        <f t="shared" si="63"/>
        <v>2569.56</v>
      </c>
    </row>
    <row r="1351" spans="1:12" x14ac:dyDescent="0.3">
      <c r="A1351">
        <f t="shared" si="61"/>
        <v>1961</v>
      </c>
      <c r="B1351" t="str">
        <f t="shared" si="62"/>
        <v>4B</v>
      </c>
      <c r="C1351">
        <v>98</v>
      </c>
      <c r="G1351">
        <f>VLOOKUP($B1351,'AREA DEFINITIONS, 1929-1975'!$A$2:$E$42,2,FALSE)</f>
        <v>4</v>
      </c>
      <c r="H1351" t="str">
        <f>VLOOKUP($B1351,'AREA DEFINITIONS, 1929-1975'!$A$2:$E$42,3,FALSE)</f>
        <v>Bering Sea</v>
      </c>
      <c r="I1351" t="str">
        <f>VLOOKUP($B1351,'AREA DEFINITIONS, 1929-1975'!$A$2:$E$42,4,FALSE)</f>
        <v>Bering Sea</v>
      </c>
      <c r="J1351">
        <f>VLOOKUP($B1351,'AREA DEFINITIONS, 1929-1975'!$A$2:$E$42,5,FALSE)</f>
        <v>4</v>
      </c>
      <c r="K1351">
        <f>VLOOKUP($B1351,'AREA DEFINITIONS, 1929-1975'!$A$2:$F$42,6,FALSE)</f>
        <v>0</v>
      </c>
      <c r="L1351">
        <f t="shared" si="63"/>
        <v>65.17</v>
      </c>
    </row>
    <row r="1352" spans="1:12" x14ac:dyDescent="0.3">
      <c r="A1352">
        <f t="shared" si="61"/>
        <v>1961</v>
      </c>
      <c r="B1352" t="str">
        <f t="shared" si="62"/>
        <v>4C</v>
      </c>
      <c r="G1352">
        <f>VLOOKUP($B1352,'AREA DEFINITIONS, 1929-1975'!$A$2:$E$42,2,FALSE)</f>
        <v>4</v>
      </c>
      <c r="H1352" t="str">
        <f>VLOOKUP($B1352,'AREA DEFINITIONS, 1929-1975'!$A$2:$E$42,3,FALSE)</f>
        <v>Bering Sea</v>
      </c>
      <c r="I1352" t="str">
        <f>VLOOKUP($B1352,'AREA DEFINITIONS, 1929-1975'!$A$2:$E$42,4,FALSE)</f>
        <v>Bering Sea</v>
      </c>
      <c r="J1352">
        <f>VLOOKUP($B1352,'AREA DEFINITIONS, 1929-1975'!$A$2:$E$42,5,FALSE)</f>
        <v>4</v>
      </c>
      <c r="K1352">
        <f>VLOOKUP($B1352,'AREA DEFINITIONS, 1929-1975'!$A$2:$F$42,6,FALSE)</f>
        <v>0</v>
      </c>
      <c r="L1352">
        <f t="shared" si="63"/>
        <v>0</v>
      </c>
    </row>
    <row r="1353" spans="1:12" x14ac:dyDescent="0.3">
      <c r="A1353">
        <f t="shared" si="61"/>
        <v>1961</v>
      </c>
      <c r="B1353" t="str">
        <f t="shared" si="62"/>
        <v>4DE</v>
      </c>
      <c r="G1353">
        <f>VLOOKUP($B1353,'AREA DEFINITIONS, 1929-1975'!$A$2:$E$42,2,FALSE)</f>
        <v>4</v>
      </c>
      <c r="H1353" t="str">
        <f>VLOOKUP($B1353,'AREA DEFINITIONS, 1929-1975'!$A$2:$E$42,3,FALSE)</f>
        <v>Bering Sea</v>
      </c>
      <c r="I1353" t="str">
        <f>VLOOKUP($B1353,'AREA DEFINITIONS, 1929-1975'!$A$2:$E$42,4,FALSE)</f>
        <v>Bering Sea</v>
      </c>
      <c r="J1353">
        <f>VLOOKUP($B1353,'AREA DEFINITIONS, 1929-1975'!$A$2:$E$42,5,FALSE)</f>
        <v>4</v>
      </c>
      <c r="K1353">
        <f>VLOOKUP($B1353,'AREA DEFINITIONS, 1929-1975'!$A$2:$F$42,6,FALSE)</f>
        <v>0</v>
      </c>
      <c r="L1353">
        <f t="shared" si="63"/>
        <v>0</v>
      </c>
    </row>
    <row r="1354" spans="1:12" x14ac:dyDescent="0.3">
      <c r="A1354">
        <f t="shared" si="61"/>
        <v>1961</v>
      </c>
      <c r="B1354" t="str">
        <f t="shared" si="62"/>
        <v>4DW</v>
      </c>
      <c r="C1354">
        <v>3</v>
      </c>
      <c r="G1354">
        <f>VLOOKUP($B1354,'AREA DEFINITIONS, 1929-1975'!$A$2:$E$42,2,FALSE)</f>
        <v>4</v>
      </c>
      <c r="H1354" t="str">
        <f>VLOOKUP($B1354,'AREA DEFINITIONS, 1929-1975'!$A$2:$E$42,3,FALSE)</f>
        <v>Bering Sea</v>
      </c>
      <c r="I1354" t="str">
        <f>VLOOKUP($B1354,'AREA DEFINITIONS, 1929-1975'!$A$2:$E$42,4,FALSE)</f>
        <v>Bering Sea</v>
      </c>
      <c r="J1354">
        <f>VLOOKUP($B1354,'AREA DEFINITIONS, 1929-1975'!$A$2:$E$42,5,FALSE)</f>
        <v>4</v>
      </c>
      <c r="K1354">
        <f>VLOOKUP($B1354,'AREA DEFINITIONS, 1929-1975'!$A$2:$F$42,6,FALSE)</f>
        <v>0</v>
      </c>
      <c r="L1354">
        <f t="shared" si="63"/>
        <v>1.9950000000000001</v>
      </c>
    </row>
    <row r="1355" spans="1:12" x14ac:dyDescent="0.3">
      <c r="A1355">
        <f t="shared" si="61"/>
        <v>1961</v>
      </c>
      <c r="B1355" t="str">
        <f t="shared" si="62"/>
        <v>4E</v>
      </c>
      <c r="C1355">
        <v>3</v>
      </c>
      <c r="G1355">
        <f>VLOOKUP($B1355,'AREA DEFINITIONS, 1929-1975'!$A$2:$E$42,2,FALSE)</f>
        <v>4</v>
      </c>
      <c r="H1355" t="str">
        <f>VLOOKUP($B1355,'AREA DEFINITIONS, 1929-1975'!$A$2:$E$42,3,FALSE)</f>
        <v>Bering Sea</v>
      </c>
      <c r="I1355" t="str">
        <f>VLOOKUP($B1355,'AREA DEFINITIONS, 1929-1975'!$A$2:$E$42,4,FALSE)</f>
        <v>Bering Sea</v>
      </c>
      <c r="J1355">
        <f>VLOOKUP($B1355,'AREA DEFINITIONS, 1929-1975'!$A$2:$E$42,5,FALSE)</f>
        <v>4</v>
      </c>
      <c r="K1355">
        <f>VLOOKUP($B1355,'AREA DEFINITIONS, 1929-1975'!$A$2:$F$42,6,FALSE)</f>
        <v>0</v>
      </c>
      <c r="L1355">
        <f t="shared" si="63"/>
        <v>1.9950000000000001</v>
      </c>
    </row>
    <row r="1356" spans="1:12" x14ac:dyDescent="0.3">
      <c r="A1356">
        <f t="shared" si="61"/>
        <v>1962</v>
      </c>
      <c r="B1356" t="str">
        <f t="shared" si="62"/>
        <v>14-O</v>
      </c>
      <c r="C1356">
        <v>747</v>
      </c>
      <c r="G1356">
        <f>VLOOKUP($B1356,'AREA DEFINITIONS, 1929-1975'!$A$2:$E$42,2,FALSE)</f>
        <v>2</v>
      </c>
      <c r="H1356" t="str">
        <f>VLOOKUP($B1356,'AREA DEFINITIONS, 1929-1975'!$A$2:$E$42,3,FALSE)</f>
        <v>SE Alaska</v>
      </c>
      <c r="I1356" t="str">
        <f>VLOOKUP($B1356,'AREA DEFINITIONS, 1929-1975'!$A$2:$E$42,4,FALSE)</f>
        <v>SE-O</v>
      </c>
      <c r="J1356" t="str">
        <f>VLOOKUP($B1356,'AREA DEFINITIONS, 1929-1975'!$A$2:$E$42,5,FALSE)</f>
        <v>2C</v>
      </c>
      <c r="K1356">
        <f>VLOOKUP($B1356,'AREA DEFINITIONS, 1929-1975'!$A$2:$F$42,6,FALSE)</f>
        <v>0</v>
      </c>
      <c r="L1356">
        <f t="shared" si="63"/>
        <v>496.75500000000005</v>
      </c>
    </row>
    <row r="1357" spans="1:12" x14ac:dyDescent="0.3">
      <c r="A1357">
        <f t="shared" si="61"/>
        <v>1962</v>
      </c>
      <c r="B1357" t="str">
        <f t="shared" si="62"/>
        <v>14-I</v>
      </c>
      <c r="C1357">
        <v>984</v>
      </c>
      <c r="G1357">
        <f>VLOOKUP($B1357,'AREA DEFINITIONS, 1929-1975'!$A$2:$E$42,2,FALSE)</f>
        <v>2</v>
      </c>
      <c r="H1357" t="str">
        <f>VLOOKUP($B1357,'AREA DEFINITIONS, 1929-1975'!$A$2:$E$42,3,FALSE)</f>
        <v>SE Alaska</v>
      </c>
      <c r="I1357" t="str">
        <f>VLOOKUP($B1357,'AREA DEFINITIONS, 1929-1975'!$A$2:$E$42,4,FALSE)</f>
        <v>SE-I</v>
      </c>
      <c r="J1357" t="str">
        <f>VLOOKUP($B1357,'AREA DEFINITIONS, 1929-1975'!$A$2:$E$42,5,FALSE)</f>
        <v>2C</v>
      </c>
      <c r="K1357">
        <f>VLOOKUP($B1357,'AREA DEFINITIONS, 1929-1975'!$A$2:$F$42,6,FALSE)</f>
        <v>0</v>
      </c>
      <c r="L1357">
        <f t="shared" si="63"/>
        <v>654.36</v>
      </c>
    </row>
    <row r="1358" spans="1:12" x14ac:dyDescent="0.3">
      <c r="A1358">
        <f t="shared" si="61"/>
        <v>1962</v>
      </c>
      <c r="B1358" t="str">
        <f t="shared" si="62"/>
        <v>15-O</v>
      </c>
      <c r="C1358">
        <v>2550</v>
      </c>
      <c r="G1358">
        <f>VLOOKUP($B1358,'AREA DEFINITIONS, 1929-1975'!$A$2:$E$42,2,FALSE)</f>
        <v>2</v>
      </c>
      <c r="H1358" t="str">
        <f>VLOOKUP($B1358,'AREA DEFINITIONS, 1929-1975'!$A$2:$E$42,3,FALSE)</f>
        <v>SE Alaska</v>
      </c>
      <c r="I1358" t="str">
        <f>VLOOKUP($B1358,'AREA DEFINITIONS, 1929-1975'!$A$2:$E$42,4,FALSE)</f>
        <v>SE-O</v>
      </c>
      <c r="J1358" t="str">
        <f>VLOOKUP($B1358,'AREA DEFINITIONS, 1929-1975'!$A$2:$E$42,5,FALSE)</f>
        <v>2C</v>
      </c>
      <c r="K1358">
        <f>VLOOKUP($B1358,'AREA DEFINITIONS, 1929-1975'!$A$2:$F$42,6,FALSE)</f>
        <v>0</v>
      </c>
      <c r="L1358">
        <f t="shared" si="63"/>
        <v>1695.75</v>
      </c>
    </row>
    <row r="1359" spans="1:12" x14ac:dyDescent="0.3">
      <c r="A1359">
        <f t="shared" si="61"/>
        <v>1962</v>
      </c>
      <c r="B1359" t="str">
        <f t="shared" si="62"/>
        <v>15-I</v>
      </c>
      <c r="C1359">
        <v>1071</v>
      </c>
      <c r="G1359">
        <f>VLOOKUP($B1359,'AREA DEFINITIONS, 1929-1975'!$A$2:$E$42,2,FALSE)</f>
        <v>2</v>
      </c>
      <c r="H1359" t="str">
        <f>VLOOKUP($B1359,'AREA DEFINITIONS, 1929-1975'!$A$2:$E$42,3,FALSE)</f>
        <v>SE Alaska</v>
      </c>
      <c r="I1359" t="str">
        <f>VLOOKUP($B1359,'AREA DEFINITIONS, 1929-1975'!$A$2:$E$42,4,FALSE)</f>
        <v>SE-I</v>
      </c>
      <c r="J1359" t="str">
        <f>VLOOKUP($B1359,'AREA DEFINITIONS, 1929-1975'!$A$2:$E$42,5,FALSE)</f>
        <v>2C</v>
      </c>
      <c r="K1359">
        <f>VLOOKUP($B1359,'AREA DEFINITIONS, 1929-1975'!$A$2:$F$42,6,FALSE)</f>
        <v>0</v>
      </c>
      <c r="L1359">
        <f t="shared" si="63"/>
        <v>712.21500000000003</v>
      </c>
    </row>
    <row r="1360" spans="1:12" x14ac:dyDescent="0.3">
      <c r="A1360">
        <f t="shared" si="61"/>
        <v>1962</v>
      </c>
      <c r="B1360" t="str">
        <f t="shared" si="62"/>
        <v>16-O</v>
      </c>
      <c r="C1360">
        <v>1591</v>
      </c>
      <c r="G1360">
        <f>VLOOKUP($B1360,'AREA DEFINITIONS, 1929-1975'!$A$2:$E$42,2,FALSE)</f>
        <v>2</v>
      </c>
      <c r="H1360" t="str">
        <f>VLOOKUP($B1360,'AREA DEFINITIONS, 1929-1975'!$A$2:$E$42,3,FALSE)</f>
        <v>SE Alaska</v>
      </c>
      <c r="I1360" t="str">
        <f>VLOOKUP($B1360,'AREA DEFINITIONS, 1929-1975'!$A$2:$E$42,4,FALSE)</f>
        <v>SE-O</v>
      </c>
      <c r="J1360" t="str">
        <f>VLOOKUP($B1360,'AREA DEFINITIONS, 1929-1975'!$A$2:$E$42,5,FALSE)</f>
        <v>2C</v>
      </c>
      <c r="K1360">
        <f>VLOOKUP($B1360,'AREA DEFINITIONS, 1929-1975'!$A$2:$F$42,6,FALSE)</f>
        <v>0</v>
      </c>
      <c r="L1360">
        <f t="shared" si="63"/>
        <v>1058.0150000000001</v>
      </c>
    </row>
    <row r="1361" spans="1:12" x14ac:dyDescent="0.3">
      <c r="A1361">
        <f t="shared" si="61"/>
        <v>1962</v>
      </c>
      <c r="B1361" t="str">
        <f t="shared" si="62"/>
        <v>16-I</v>
      </c>
      <c r="C1361">
        <v>2586</v>
      </c>
      <c r="G1361">
        <f>VLOOKUP($B1361,'AREA DEFINITIONS, 1929-1975'!$A$2:$E$42,2,FALSE)</f>
        <v>2</v>
      </c>
      <c r="H1361" t="str">
        <f>VLOOKUP($B1361,'AREA DEFINITIONS, 1929-1975'!$A$2:$E$42,3,FALSE)</f>
        <v>SE Alaska</v>
      </c>
      <c r="I1361" t="str">
        <f>VLOOKUP($B1361,'AREA DEFINITIONS, 1929-1975'!$A$2:$E$42,4,FALSE)</f>
        <v>SE-I</v>
      </c>
      <c r="J1361" t="str">
        <f>VLOOKUP($B1361,'AREA DEFINITIONS, 1929-1975'!$A$2:$E$42,5,FALSE)</f>
        <v>2C</v>
      </c>
      <c r="K1361">
        <f>VLOOKUP($B1361,'AREA DEFINITIONS, 1929-1975'!$A$2:$F$42,6,FALSE)</f>
        <v>0</v>
      </c>
      <c r="L1361">
        <f t="shared" si="63"/>
        <v>1719.69</v>
      </c>
    </row>
    <row r="1362" spans="1:12" x14ac:dyDescent="0.3">
      <c r="A1362">
        <f t="shared" si="61"/>
        <v>1962</v>
      </c>
      <c r="B1362" t="str">
        <f t="shared" si="62"/>
        <v>17-O</v>
      </c>
      <c r="C1362">
        <v>935</v>
      </c>
      <c r="G1362">
        <f>VLOOKUP($B1362,'AREA DEFINITIONS, 1929-1975'!$A$2:$E$42,2,FALSE)</f>
        <v>2</v>
      </c>
      <c r="H1362" t="str">
        <f>VLOOKUP($B1362,'AREA DEFINITIONS, 1929-1975'!$A$2:$E$42,3,FALSE)</f>
        <v>SE Alaska</v>
      </c>
      <c r="I1362" t="str">
        <f>VLOOKUP($B1362,'AREA DEFINITIONS, 1929-1975'!$A$2:$E$42,4,FALSE)</f>
        <v>SE-O</v>
      </c>
      <c r="J1362" t="str">
        <f>VLOOKUP($B1362,'AREA DEFINITIONS, 1929-1975'!$A$2:$E$42,5,FALSE)</f>
        <v>2C</v>
      </c>
      <c r="K1362">
        <f>VLOOKUP($B1362,'AREA DEFINITIONS, 1929-1975'!$A$2:$F$42,6,FALSE)</f>
        <v>0</v>
      </c>
      <c r="L1362">
        <f t="shared" si="63"/>
        <v>621.77499999999998</v>
      </c>
    </row>
    <row r="1363" spans="1:12" x14ac:dyDescent="0.3">
      <c r="A1363">
        <f t="shared" si="61"/>
        <v>1962</v>
      </c>
      <c r="B1363" t="str">
        <f t="shared" si="62"/>
        <v>17-I</v>
      </c>
      <c r="C1363">
        <v>1153</v>
      </c>
      <c r="G1363">
        <f>VLOOKUP($B1363,'AREA DEFINITIONS, 1929-1975'!$A$2:$E$42,2,FALSE)</f>
        <v>2</v>
      </c>
      <c r="H1363" t="str">
        <f>VLOOKUP($B1363,'AREA DEFINITIONS, 1929-1975'!$A$2:$E$42,3,FALSE)</f>
        <v>SE Alaska</v>
      </c>
      <c r="I1363" t="str">
        <f>VLOOKUP($B1363,'AREA DEFINITIONS, 1929-1975'!$A$2:$E$42,4,FALSE)</f>
        <v>SE-I</v>
      </c>
      <c r="J1363" t="str">
        <f>VLOOKUP($B1363,'AREA DEFINITIONS, 1929-1975'!$A$2:$E$42,5,FALSE)</f>
        <v>2C</v>
      </c>
      <c r="K1363">
        <f>VLOOKUP($B1363,'AREA DEFINITIONS, 1929-1975'!$A$2:$F$42,6,FALSE)</f>
        <v>0</v>
      </c>
      <c r="L1363">
        <f t="shared" si="63"/>
        <v>766.745</v>
      </c>
    </row>
    <row r="1364" spans="1:12" x14ac:dyDescent="0.3">
      <c r="A1364">
        <f t="shared" si="61"/>
        <v>1962</v>
      </c>
      <c r="B1364" t="str">
        <f t="shared" si="62"/>
        <v>18-O</v>
      </c>
      <c r="C1364">
        <v>238</v>
      </c>
      <c r="G1364">
        <f>VLOOKUP($B1364,'AREA DEFINITIONS, 1929-1975'!$A$2:$E$42,2,FALSE)</f>
        <v>2</v>
      </c>
      <c r="H1364" t="str">
        <f>VLOOKUP($B1364,'AREA DEFINITIONS, 1929-1975'!$A$2:$E$42,3,FALSE)</f>
        <v>SE Alaska</v>
      </c>
      <c r="I1364" t="str">
        <f>VLOOKUP($B1364,'AREA DEFINITIONS, 1929-1975'!$A$2:$E$42,4,FALSE)</f>
        <v>SE-O</v>
      </c>
      <c r="J1364" t="str">
        <f>VLOOKUP($B1364,'AREA DEFINITIONS, 1929-1975'!$A$2:$E$42,5,FALSE)</f>
        <v>2C</v>
      </c>
      <c r="K1364">
        <f>VLOOKUP($B1364,'AREA DEFINITIONS, 1929-1975'!$A$2:$F$42,6,FALSE)</f>
        <v>0</v>
      </c>
      <c r="L1364">
        <f t="shared" si="63"/>
        <v>158.27000000000001</v>
      </c>
    </row>
    <row r="1365" spans="1:12" x14ac:dyDescent="0.3">
      <c r="A1365">
        <f t="shared" si="61"/>
        <v>1962</v>
      </c>
      <c r="B1365" t="str">
        <f t="shared" si="62"/>
        <v>18-I</v>
      </c>
      <c r="C1365">
        <v>1384</v>
      </c>
      <c r="G1365">
        <f>VLOOKUP($B1365,'AREA DEFINITIONS, 1929-1975'!$A$2:$E$42,2,FALSE)</f>
        <v>2</v>
      </c>
      <c r="H1365" t="str">
        <f>VLOOKUP($B1365,'AREA DEFINITIONS, 1929-1975'!$A$2:$E$42,3,FALSE)</f>
        <v>SE Alaska</v>
      </c>
      <c r="I1365" t="str">
        <f>VLOOKUP($B1365,'AREA DEFINITIONS, 1929-1975'!$A$2:$E$42,4,FALSE)</f>
        <v>SE-I</v>
      </c>
      <c r="J1365" t="str">
        <f>VLOOKUP($B1365,'AREA DEFINITIONS, 1929-1975'!$A$2:$E$42,5,FALSE)</f>
        <v>2C</v>
      </c>
      <c r="K1365">
        <f>VLOOKUP($B1365,'AREA DEFINITIONS, 1929-1975'!$A$2:$F$42,6,FALSE)</f>
        <v>0</v>
      </c>
      <c r="L1365">
        <f t="shared" si="63"/>
        <v>920.36</v>
      </c>
    </row>
    <row r="1366" spans="1:12" x14ac:dyDescent="0.3">
      <c r="A1366">
        <f t="shared" si="61"/>
        <v>1962</v>
      </c>
      <c r="B1366" t="str">
        <f t="shared" si="62"/>
        <v>18W</v>
      </c>
      <c r="C1366">
        <v>377</v>
      </c>
      <c r="G1366" t="str">
        <f>VLOOKUP($B1366,'AREA DEFINITIONS, 1929-1975'!$A$2:$E$42,2,FALSE)</f>
        <v>3A</v>
      </c>
      <c r="H1366" t="str">
        <f>VLOOKUP($B1366,'AREA DEFINITIONS, 1929-1975'!$A$2:$E$42,3,FALSE)</f>
        <v>Yakutat</v>
      </c>
      <c r="I1366" t="str">
        <f>VLOOKUP($B1366,'AREA DEFINITIONS, 1929-1975'!$A$2:$E$42,4,FALSE)</f>
        <v>Yakutat</v>
      </c>
      <c r="J1366" t="str">
        <f>VLOOKUP($B1366,'AREA DEFINITIONS, 1929-1975'!$A$2:$E$42,5,FALSE)</f>
        <v>3A</v>
      </c>
      <c r="K1366">
        <f>VLOOKUP($B1366,'AREA DEFINITIONS, 1929-1975'!$A$2:$F$42,6,FALSE)</f>
        <v>0</v>
      </c>
      <c r="L1366">
        <f t="shared" si="63"/>
        <v>250.70500000000001</v>
      </c>
    </row>
    <row r="1367" spans="1:12" x14ac:dyDescent="0.3">
      <c r="A1367">
        <f t="shared" si="61"/>
        <v>1962</v>
      </c>
      <c r="B1367">
        <f t="shared" si="62"/>
        <v>19</v>
      </c>
      <c r="C1367">
        <v>965</v>
      </c>
      <c r="G1367" t="str">
        <f>VLOOKUP($B1367,'AREA DEFINITIONS, 1929-1975'!$A$2:$E$42,2,FALSE)</f>
        <v>3A</v>
      </c>
      <c r="H1367" t="str">
        <f>VLOOKUP($B1367,'AREA DEFINITIONS, 1929-1975'!$A$2:$E$42,3,FALSE)</f>
        <v>Yakutat</v>
      </c>
      <c r="I1367" t="str">
        <f>VLOOKUP($B1367,'AREA DEFINITIONS, 1929-1975'!$A$2:$E$42,4,FALSE)</f>
        <v>Yakutat</v>
      </c>
      <c r="J1367" t="str">
        <f>VLOOKUP($B1367,'AREA DEFINITIONS, 1929-1975'!$A$2:$E$42,5,FALSE)</f>
        <v>3A</v>
      </c>
      <c r="K1367">
        <f>VLOOKUP($B1367,'AREA DEFINITIONS, 1929-1975'!$A$2:$F$42,6,FALSE)</f>
        <v>0</v>
      </c>
      <c r="L1367">
        <f t="shared" si="63"/>
        <v>641.72500000000002</v>
      </c>
    </row>
    <row r="1368" spans="1:12" x14ac:dyDescent="0.3">
      <c r="A1368">
        <f t="shared" si="61"/>
        <v>1962</v>
      </c>
      <c r="B1368">
        <f t="shared" si="62"/>
        <v>20</v>
      </c>
      <c r="C1368">
        <v>1030</v>
      </c>
      <c r="G1368" t="str">
        <f>VLOOKUP($B1368,'AREA DEFINITIONS, 1929-1975'!$A$2:$E$42,2,FALSE)</f>
        <v>3A</v>
      </c>
      <c r="H1368" t="str">
        <f>VLOOKUP($B1368,'AREA DEFINITIONS, 1929-1975'!$A$2:$E$42,3,FALSE)</f>
        <v>Yakutat</v>
      </c>
      <c r="I1368" t="str">
        <f>VLOOKUP($B1368,'AREA DEFINITIONS, 1929-1975'!$A$2:$E$42,4,FALSE)</f>
        <v>Yakutat</v>
      </c>
      <c r="J1368" t="str">
        <f>VLOOKUP($B1368,'AREA DEFINITIONS, 1929-1975'!$A$2:$E$42,5,FALSE)</f>
        <v>3A</v>
      </c>
      <c r="K1368">
        <f>VLOOKUP($B1368,'AREA DEFINITIONS, 1929-1975'!$A$2:$F$42,6,FALSE)</f>
        <v>0</v>
      </c>
      <c r="L1368">
        <f t="shared" si="63"/>
        <v>684.95</v>
      </c>
    </row>
    <row r="1369" spans="1:12" x14ac:dyDescent="0.3">
      <c r="A1369">
        <f t="shared" si="61"/>
        <v>1962</v>
      </c>
      <c r="B1369">
        <f t="shared" si="62"/>
        <v>21</v>
      </c>
      <c r="C1369">
        <v>682</v>
      </c>
      <c r="G1369" t="str">
        <f>VLOOKUP($B1369,'AREA DEFINITIONS, 1929-1975'!$A$2:$E$42,2,FALSE)</f>
        <v>3A</v>
      </c>
      <c r="H1369" t="str">
        <f>VLOOKUP($B1369,'AREA DEFINITIONS, 1929-1975'!$A$2:$E$42,3,FALSE)</f>
        <v>Yakutat</v>
      </c>
      <c r="I1369" t="str">
        <f>VLOOKUP($B1369,'AREA DEFINITIONS, 1929-1975'!$A$2:$E$42,4,FALSE)</f>
        <v>Yakutat</v>
      </c>
      <c r="J1369" t="str">
        <f>VLOOKUP($B1369,'AREA DEFINITIONS, 1929-1975'!$A$2:$E$42,5,FALSE)</f>
        <v>3A</v>
      </c>
      <c r="K1369">
        <f>VLOOKUP($B1369,'AREA DEFINITIONS, 1929-1975'!$A$2:$F$42,6,FALSE)</f>
        <v>0</v>
      </c>
      <c r="L1369">
        <f t="shared" si="63"/>
        <v>453.53000000000009</v>
      </c>
    </row>
    <row r="1370" spans="1:12" x14ac:dyDescent="0.3">
      <c r="A1370">
        <f t="shared" si="61"/>
        <v>1962</v>
      </c>
      <c r="B1370">
        <f t="shared" si="62"/>
        <v>22</v>
      </c>
      <c r="C1370">
        <v>690</v>
      </c>
      <c r="G1370" t="str">
        <f>VLOOKUP($B1370,'AREA DEFINITIONS, 1929-1975'!$A$2:$E$42,2,FALSE)</f>
        <v>3A</v>
      </c>
      <c r="H1370" t="str">
        <f>VLOOKUP($B1370,'AREA DEFINITIONS, 1929-1975'!$A$2:$E$42,3,FALSE)</f>
        <v>Yakutat</v>
      </c>
      <c r="I1370" t="str">
        <f>VLOOKUP($B1370,'AREA DEFINITIONS, 1929-1975'!$A$2:$E$42,4,FALSE)</f>
        <v>Yakutat</v>
      </c>
      <c r="J1370" t="str">
        <f>VLOOKUP($B1370,'AREA DEFINITIONS, 1929-1975'!$A$2:$E$42,5,FALSE)</f>
        <v>3A</v>
      </c>
      <c r="K1370">
        <f>VLOOKUP($B1370,'AREA DEFINITIONS, 1929-1975'!$A$2:$F$42,6,FALSE)</f>
        <v>0</v>
      </c>
      <c r="L1370">
        <f t="shared" si="63"/>
        <v>458.85</v>
      </c>
    </row>
    <row r="1371" spans="1:12" x14ac:dyDescent="0.3">
      <c r="A1371">
        <f t="shared" si="61"/>
        <v>1962</v>
      </c>
      <c r="B1371">
        <f t="shared" si="62"/>
        <v>23</v>
      </c>
      <c r="C1371">
        <v>1821</v>
      </c>
      <c r="G1371" t="str">
        <f>VLOOKUP($B1371,'AREA DEFINITIONS, 1929-1975'!$A$2:$E$42,2,FALSE)</f>
        <v>3A</v>
      </c>
      <c r="H1371" t="str">
        <f>VLOOKUP($B1371,'AREA DEFINITIONS, 1929-1975'!$A$2:$E$42,3,FALSE)</f>
        <v>Yakutat</v>
      </c>
      <c r="I1371" t="str">
        <f>VLOOKUP($B1371,'AREA DEFINITIONS, 1929-1975'!$A$2:$E$42,4,FALSE)</f>
        <v>Yakutat</v>
      </c>
      <c r="J1371" t="str">
        <f>VLOOKUP($B1371,'AREA DEFINITIONS, 1929-1975'!$A$2:$E$42,5,FALSE)</f>
        <v>3A</v>
      </c>
      <c r="K1371" t="str">
        <f>VLOOKUP($B1371,'AREA DEFINITIONS, 1929-1975'!$A$2:$F$42,6,FALSE)</f>
        <v>POW</v>
      </c>
      <c r="L1371">
        <f t="shared" si="63"/>
        <v>1210.9650000000001</v>
      </c>
    </row>
    <row r="1372" spans="1:12" x14ac:dyDescent="0.3">
      <c r="A1372">
        <f t="shared" si="61"/>
        <v>1962</v>
      </c>
      <c r="B1372">
        <f t="shared" si="62"/>
        <v>24</v>
      </c>
      <c r="C1372">
        <v>2371</v>
      </c>
      <c r="G1372" t="str">
        <f>VLOOKUP($B1372,'AREA DEFINITIONS, 1929-1975'!$A$2:$E$42,2,FALSE)</f>
        <v>3A</v>
      </c>
      <c r="H1372" t="str">
        <f>VLOOKUP($B1372,'AREA DEFINITIONS, 1929-1975'!$A$2:$E$42,3,FALSE)</f>
        <v>Kodiak</v>
      </c>
      <c r="I1372" t="str">
        <f>VLOOKUP($B1372,'AREA DEFINITIONS, 1929-1975'!$A$2:$E$42,4,FALSE)</f>
        <v>Kodiak</v>
      </c>
      <c r="J1372" t="str">
        <f>VLOOKUP($B1372,'AREA DEFINITIONS, 1929-1975'!$A$2:$E$42,5,FALSE)</f>
        <v>3A</v>
      </c>
      <c r="K1372" t="str">
        <f>VLOOKUP($B1372,'AREA DEFINITIONS, 1929-1975'!$A$2:$F$42,6,FALSE)</f>
        <v>POW</v>
      </c>
      <c r="L1372">
        <f t="shared" si="63"/>
        <v>1576.7150000000004</v>
      </c>
    </row>
    <row r="1373" spans="1:12" x14ac:dyDescent="0.3">
      <c r="A1373">
        <f t="shared" si="61"/>
        <v>1962</v>
      </c>
      <c r="B1373">
        <f t="shared" si="62"/>
        <v>25</v>
      </c>
      <c r="C1373">
        <v>5568</v>
      </c>
      <c r="G1373" t="str">
        <f>VLOOKUP($B1373,'AREA DEFINITIONS, 1929-1975'!$A$2:$E$42,2,FALSE)</f>
        <v>3A</v>
      </c>
      <c r="H1373" t="str">
        <f>VLOOKUP($B1373,'AREA DEFINITIONS, 1929-1975'!$A$2:$E$42,3,FALSE)</f>
        <v>Kodiak</v>
      </c>
      <c r="I1373" t="str">
        <f>VLOOKUP($B1373,'AREA DEFINITIONS, 1929-1975'!$A$2:$E$42,4,FALSE)</f>
        <v>Kodiak</v>
      </c>
      <c r="J1373" t="str">
        <f>VLOOKUP($B1373,'AREA DEFINITIONS, 1929-1975'!$A$2:$E$42,5,FALSE)</f>
        <v>3A</v>
      </c>
      <c r="K1373">
        <f>VLOOKUP($B1373,'AREA DEFINITIONS, 1929-1975'!$A$2:$F$42,6,FALSE)</f>
        <v>0</v>
      </c>
      <c r="L1373">
        <f t="shared" si="63"/>
        <v>3702.7200000000007</v>
      </c>
    </row>
    <row r="1374" spans="1:12" x14ac:dyDescent="0.3">
      <c r="A1374">
        <f t="shared" si="61"/>
        <v>1962</v>
      </c>
      <c r="B1374">
        <f t="shared" si="62"/>
        <v>26</v>
      </c>
      <c r="C1374">
        <v>4949</v>
      </c>
      <c r="G1374" t="str">
        <f>VLOOKUP($B1374,'AREA DEFINITIONS, 1929-1975'!$A$2:$E$42,2,FALSE)</f>
        <v>3A</v>
      </c>
      <c r="H1374" t="str">
        <f>VLOOKUP($B1374,'AREA DEFINITIONS, 1929-1975'!$A$2:$E$42,3,FALSE)</f>
        <v>Kodiak</v>
      </c>
      <c r="I1374" t="str">
        <f>VLOOKUP($B1374,'AREA DEFINITIONS, 1929-1975'!$A$2:$E$42,4,FALSE)</f>
        <v>Kodiak</v>
      </c>
      <c r="J1374" t="str">
        <f>VLOOKUP($B1374,'AREA DEFINITIONS, 1929-1975'!$A$2:$E$42,5,FALSE)</f>
        <v>3A</v>
      </c>
      <c r="K1374">
        <f>VLOOKUP($B1374,'AREA DEFINITIONS, 1929-1975'!$A$2:$F$42,6,FALSE)</f>
        <v>0</v>
      </c>
      <c r="L1374">
        <f t="shared" si="63"/>
        <v>3291.085</v>
      </c>
    </row>
    <row r="1375" spans="1:12" x14ac:dyDescent="0.3">
      <c r="A1375">
        <f t="shared" si="61"/>
        <v>1962</v>
      </c>
      <c r="B1375">
        <f t="shared" si="62"/>
        <v>27</v>
      </c>
      <c r="C1375">
        <v>2415</v>
      </c>
      <c r="G1375" t="str">
        <f>VLOOKUP($B1375,'AREA DEFINITIONS, 1929-1975'!$A$2:$E$42,2,FALSE)</f>
        <v>3A</v>
      </c>
      <c r="H1375" t="str">
        <f>VLOOKUP($B1375,'AREA DEFINITIONS, 1929-1975'!$A$2:$E$42,3,FALSE)</f>
        <v>Kodiak</v>
      </c>
      <c r="I1375" t="str">
        <f>VLOOKUP($B1375,'AREA DEFINITIONS, 1929-1975'!$A$2:$E$42,4,FALSE)</f>
        <v>Kodiak</v>
      </c>
      <c r="J1375" t="str">
        <f>VLOOKUP($B1375,'AREA DEFINITIONS, 1929-1975'!$A$2:$E$42,5,FALSE)</f>
        <v>3A</v>
      </c>
      <c r="K1375">
        <f>VLOOKUP($B1375,'AREA DEFINITIONS, 1929-1975'!$A$2:$F$42,6,FALSE)</f>
        <v>0</v>
      </c>
      <c r="L1375">
        <f t="shared" si="63"/>
        <v>1605.9750000000004</v>
      </c>
    </row>
    <row r="1376" spans="1:12" x14ac:dyDescent="0.3">
      <c r="A1376">
        <f t="shared" si="61"/>
        <v>1962</v>
      </c>
      <c r="B1376">
        <f t="shared" si="62"/>
        <v>28</v>
      </c>
      <c r="C1376">
        <v>3175</v>
      </c>
      <c r="G1376" t="str">
        <f>VLOOKUP($B1376,'AREA DEFINITIONS, 1929-1975'!$A$2:$E$42,2,FALSE)</f>
        <v>3A</v>
      </c>
      <c r="H1376" t="str">
        <f>VLOOKUP($B1376,'AREA DEFINITIONS, 1929-1975'!$A$2:$E$42,3,FALSE)</f>
        <v>Kodiak</v>
      </c>
      <c r="I1376" t="str">
        <f>VLOOKUP($B1376,'AREA DEFINITIONS, 1929-1975'!$A$2:$E$42,4,FALSE)</f>
        <v>Kodiak</v>
      </c>
      <c r="J1376" t="str">
        <f>VLOOKUP($B1376,'AREA DEFINITIONS, 1929-1975'!$A$2:$E$42,5,FALSE)</f>
        <v>3A</v>
      </c>
      <c r="K1376">
        <f>VLOOKUP($B1376,'AREA DEFINITIONS, 1929-1975'!$A$2:$F$42,6,FALSE)</f>
        <v>0</v>
      </c>
      <c r="L1376">
        <f t="shared" si="63"/>
        <v>2111.375</v>
      </c>
    </row>
    <row r="1377" spans="1:12" x14ac:dyDescent="0.3">
      <c r="A1377">
        <f t="shared" si="61"/>
        <v>1962</v>
      </c>
      <c r="B1377">
        <f t="shared" si="62"/>
        <v>29</v>
      </c>
      <c r="C1377">
        <v>2800</v>
      </c>
      <c r="G1377" t="str">
        <f>VLOOKUP($B1377,'AREA DEFINITIONS, 1929-1975'!$A$2:$E$42,2,FALSE)</f>
        <v>3A</v>
      </c>
      <c r="H1377" t="str">
        <f>VLOOKUP($B1377,'AREA DEFINITIONS, 1929-1975'!$A$2:$E$42,3,FALSE)</f>
        <v>Chirikof</v>
      </c>
      <c r="I1377" t="str">
        <f>VLOOKUP($B1377,'AREA DEFINITIONS, 1929-1975'!$A$2:$E$42,4,FALSE)</f>
        <v>Chirikof</v>
      </c>
      <c r="J1377" t="str">
        <f>VLOOKUP($B1377,'AREA DEFINITIONS, 1929-1975'!$A$2:$E$42,5,FALSE)</f>
        <v>3A</v>
      </c>
      <c r="K1377">
        <f>VLOOKUP($B1377,'AREA DEFINITIONS, 1929-1975'!$A$2:$F$42,6,FALSE)</f>
        <v>0</v>
      </c>
      <c r="L1377">
        <f t="shared" si="63"/>
        <v>1862</v>
      </c>
    </row>
    <row r="1378" spans="1:12" x14ac:dyDescent="0.3">
      <c r="A1378">
        <f t="shared" si="61"/>
        <v>1962</v>
      </c>
      <c r="B1378">
        <f t="shared" si="62"/>
        <v>30</v>
      </c>
      <c r="C1378">
        <v>4823</v>
      </c>
      <c r="G1378" t="str">
        <f>VLOOKUP($B1378,'AREA DEFINITIONS, 1929-1975'!$A$2:$E$42,2,FALSE)</f>
        <v>3A</v>
      </c>
      <c r="H1378" t="str">
        <f>VLOOKUP($B1378,'AREA DEFINITIONS, 1929-1975'!$A$2:$E$42,3,FALSE)</f>
        <v>Chirikof</v>
      </c>
      <c r="I1378" t="str">
        <f>VLOOKUP($B1378,'AREA DEFINITIONS, 1929-1975'!$A$2:$E$42,4,FALSE)</f>
        <v>Chirikof</v>
      </c>
      <c r="J1378" t="str">
        <f>VLOOKUP($B1378,'AREA DEFINITIONS, 1929-1975'!$A$2:$E$42,5,FALSE)</f>
        <v>3A</v>
      </c>
      <c r="K1378">
        <f>VLOOKUP($B1378,'AREA DEFINITIONS, 1929-1975'!$A$2:$F$42,6,FALSE)</f>
        <v>0</v>
      </c>
      <c r="L1378">
        <f t="shared" si="63"/>
        <v>3207.2950000000001</v>
      </c>
    </row>
    <row r="1379" spans="1:12" x14ac:dyDescent="0.3">
      <c r="A1379">
        <f t="shared" si="61"/>
        <v>1962</v>
      </c>
      <c r="B1379">
        <f t="shared" si="62"/>
        <v>31</v>
      </c>
      <c r="C1379">
        <v>2941</v>
      </c>
      <c r="G1379" t="str">
        <f>VLOOKUP($B1379,'AREA DEFINITIONS, 1929-1975'!$A$2:$E$42,2,FALSE)</f>
        <v>3A</v>
      </c>
      <c r="H1379" t="str">
        <f>VLOOKUP($B1379,'AREA DEFINITIONS, 1929-1975'!$A$2:$E$42,3,FALSE)</f>
        <v>Chirikof</v>
      </c>
      <c r="I1379" t="str">
        <f>VLOOKUP($B1379,'AREA DEFINITIONS, 1929-1975'!$A$2:$E$42,4,FALSE)</f>
        <v>Chirikof</v>
      </c>
      <c r="J1379" t="str">
        <f>VLOOKUP($B1379,'AREA DEFINITIONS, 1929-1975'!$A$2:$E$42,5,FALSE)</f>
        <v>3A</v>
      </c>
      <c r="K1379">
        <f>VLOOKUP($B1379,'AREA DEFINITIONS, 1929-1975'!$A$2:$F$42,6,FALSE)</f>
        <v>0</v>
      </c>
      <c r="L1379">
        <f t="shared" si="63"/>
        <v>1955.7650000000001</v>
      </c>
    </row>
    <row r="1380" spans="1:12" x14ac:dyDescent="0.3">
      <c r="A1380">
        <f t="shared" si="61"/>
        <v>1962</v>
      </c>
      <c r="B1380">
        <f t="shared" si="62"/>
        <v>32</v>
      </c>
      <c r="C1380">
        <v>1632</v>
      </c>
      <c r="G1380" t="str">
        <f>VLOOKUP($B1380,'AREA DEFINITIONS, 1929-1975'!$A$2:$E$42,2,FALSE)</f>
        <v>3B</v>
      </c>
      <c r="H1380" t="str">
        <f>VLOOKUP($B1380,'AREA DEFINITIONS, 1929-1975'!$A$2:$E$42,3,FALSE)</f>
        <v>Shumagin</v>
      </c>
      <c r="I1380" t="str">
        <f>VLOOKUP($B1380,'AREA DEFINITIONS, 1929-1975'!$A$2:$E$42,4,FALSE)</f>
        <v>Shumagin</v>
      </c>
      <c r="J1380" t="str">
        <f>VLOOKUP($B1380,'AREA DEFINITIONS, 1929-1975'!$A$2:$E$42,5,FALSE)</f>
        <v>3B</v>
      </c>
      <c r="K1380">
        <f>VLOOKUP($B1380,'AREA DEFINITIONS, 1929-1975'!$A$2:$F$42,6,FALSE)</f>
        <v>0</v>
      </c>
      <c r="L1380">
        <f t="shared" si="63"/>
        <v>1085.28</v>
      </c>
    </row>
    <row r="1381" spans="1:12" x14ac:dyDescent="0.3">
      <c r="A1381">
        <f t="shared" si="61"/>
        <v>1962</v>
      </c>
      <c r="B1381">
        <f t="shared" si="62"/>
        <v>33</v>
      </c>
      <c r="C1381">
        <v>727</v>
      </c>
      <c r="G1381" t="str">
        <f>VLOOKUP($B1381,'AREA DEFINITIONS, 1929-1975'!$A$2:$E$42,2,FALSE)</f>
        <v>3B</v>
      </c>
      <c r="H1381" t="str">
        <f>VLOOKUP($B1381,'AREA DEFINITIONS, 1929-1975'!$A$2:$E$42,3,FALSE)</f>
        <v>Shumagin</v>
      </c>
      <c r="I1381" t="str">
        <f>VLOOKUP($B1381,'AREA DEFINITIONS, 1929-1975'!$A$2:$E$42,4,FALSE)</f>
        <v>Shumagin</v>
      </c>
      <c r="J1381" t="str">
        <f>VLOOKUP($B1381,'AREA DEFINITIONS, 1929-1975'!$A$2:$E$42,5,FALSE)</f>
        <v>3B</v>
      </c>
      <c r="K1381">
        <f>VLOOKUP($B1381,'AREA DEFINITIONS, 1929-1975'!$A$2:$F$42,6,FALSE)</f>
        <v>0</v>
      </c>
      <c r="L1381">
        <f t="shared" si="63"/>
        <v>483.45500000000004</v>
      </c>
    </row>
    <row r="1382" spans="1:12" x14ac:dyDescent="0.3">
      <c r="A1382">
        <f t="shared" si="61"/>
        <v>1962</v>
      </c>
      <c r="B1382">
        <f t="shared" si="62"/>
        <v>34</v>
      </c>
      <c r="C1382">
        <v>561</v>
      </c>
      <c r="G1382" t="str">
        <f>VLOOKUP($B1382,'AREA DEFINITIONS, 1929-1975'!$A$2:$E$42,2,FALSE)</f>
        <v>3B</v>
      </c>
      <c r="H1382" t="str">
        <f>VLOOKUP($B1382,'AREA DEFINITIONS, 1929-1975'!$A$2:$E$42,3,FALSE)</f>
        <v>Shumagin</v>
      </c>
      <c r="I1382" t="str">
        <f>VLOOKUP($B1382,'AREA DEFINITIONS, 1929-1975'!$A$2:$E$42,4,FALSE)</f>
        <v>Shumagin</v>
      </c>
      <c r="J1382" t="str">
        <f>VLOOKUP($B1382,'AREA DEFINITIONS, 1929-1975'!$A$2:$E$42,5,FALSE)</f>
        <v>3B</v>
      </c>
      <c r="K1382">
        <f>VLOOKUP($B1382,'AREA DEFINITIONS, 1929-1975'!$A$2:$F$42,6,FALSE)</f>
        <v>0</v>
      </c>
      <c r="L1382">
        <f t="shared" si="63"/>
        <v>373.065</v>
      </c>
    </row>
    <row r="1383" spans="1:12" x14ac:dyDescent="0.3">
      <c r="A1383">
        <f t="shared" si="61"/>
        <v>1962</v>
      </c>
      <c r="B1383">
        <f t="shared" si="62"/>
        <v>35</v>
      </c>
      <c r="C1383">
        <v>280</v>
      </c>
      <c r="G1383" t="str">
        <f>VLOOKUP($B1383,'AREA DEFINITIONS, 1929-1975'!$A$2:$E$42,2,FALSE)</f>
        <v>3B</v>
      </c>
      <c r="H1383" t="str">
        <f>VLOOKUP($B1383,'AREA DEFINITIONS, 1929-1975'!$A$2:$E$42,3,FALSE)</f>
        <v>Shumagin</v>
      </c>
      <c r="I1383" t="str">
        <f>VLOOKUP($B1383,'AREA DEFINITIONS, 1929-1975'!$A$2:$E$42,4,FALSE)</f>
        <v>Shumagin</v>
      </c>
      <c r="J1383" t="str">
        <f>VLOOKUP($B1383,'AREA DEFINITIONS, 1929-1975'!$A$2:$E$42,5,FALSE)</f>
        <v>3B</v>
      </c>
      <c r="K1383">
        <f>VLOOKUP($B1383,'AREA DEFINITIONS, 1929-1975'!$A$2:$F$42,6,FALSE)</f>
        <v>0</v>
      </c>
      <c r="L1383">
        <f t="shared" si="63"/>
        <v>186.20000000000005</v>
      </c>
    </row>
    <row r="1384" spans="1:12" x14ac:dyDescent="0.3">
      <c r="A1384">
        <f t="shared" si="61"/>
        <v>1962</v>
      </c>
      <c r="B1384">
        <f t="shared" si="62"/>
        <v>36</v>
      </c>
      <c r="C1384">
        <v>523</v>
      </c>
      <c r="G1384" t="str">
        <f>VLOOKUP($B1384,'AREA DEFINITIONS, 1929-1975'!$A$2:$E$42,2,FALSE)</f>
        <v>3B</v>
      </c>
      <c r="H1384" t="str">
        <f>VLOOKUP($B1384,'AREA DEFINITIONS, 1929-1975'!$A$2:$E$42,3,FALSE)</f>
        <v>Shumagin</v>
      </c>
      <c r="I1384" t="str">
        <f>VLOOKUP($B1384,'AREA DEFINITIONS, 1929-1975'!$A$2:$E$42,4,FALSE)</f>
        <v>Shumagin</v>
      </c>
      <c r="J1384" t="str">
        <f>VLOOKUP($B1384,'AREA DEFINITIONS, 1929-1975'!$A$2:$E$42,5,FALSE)</f>
        <v>3B</v>
      </c>
      <c r="K1384">
        <f>VLOOKUP($B1384,'AREA DEFINITIONS, 1929-1975'!$A$2:$F$42,6,FALSE)</f>
        <v>0</v>
      </c>
      <c r="L1384">
        <f t="shared" si="63"/>
        <v>347.79500000000002</v>
      </c>
    </row>
    <row r="1385" spans="1:12" x14ac:dyDescent="0.3">
      <c r="A1385">
        <f t="shared" si="61"/>
        <v>1962</v>
      </c>
      <c r="B1385">
        <f t="shared" si="62"/>
        <v>37</v>
      </c>
      <c r="C1385">
        <v>258</v>
      </c>
      <c r="G1385" t="str">
        <f>VLOOKUP($B1385,'AREA DEFINITIONS, 1929-1975'!$A$2:$E$42,2,FALSE)</f>
        <v>3B</v>
      </c>
      <c r="H1385" t="str">
        <f>VLOOKUP($B1385,'AREA DEFINITIONS, 1929-1975'!$A$2:$E$42,3,FALSE)</f>
        <v>Shumagin</v>
      </c>
      <c r="I1385" t="str">
        <f>VLOOKUP($B1385,'AREA DEFINITIONS, 1929-1975'!$A$2:$E$42,4,FALSE)</f>
        <v>Shumagin</v>
      </c>
      <c r="J1385" t="str">
        <f>VLOOKUP($B1385,'AREA DEFINITIONS, 1929-1975'!$A$2:$E$42,5,FALSE)</f>
        <v>3B</v>
      </c>
      <c r="K1385">
        <f>VLOOKUP($B1385,'AREA DEFINITIONS, 1929-1975'!$A$2:$F$42,6,FALSE)</f>
        <v>0</v>
      </c>
      <c r="L1385">
        <f t="shared" si="63"/>
        <v>171.57000000000002</v>
      </c>
    </row>
    <row r="1386" spans="1:12" x14ac:dyDescent="0.3">
      <c r="A1386">
        <f t="shared" si="61"/>
        <v>1962</v>
      </c>
      <c r="B1386">
        <f t="shared" si="62"/>
        <v>38</v>
      </c>
      <c r="C1386">
        <v>214</v>
      </c>
      <c r="G1386" t="str">
        <f>VLOOKUP($B1386,'AREA DEFINITIONS, 1929-1975'!$A$2:$E$42,2,FALSE)</f>
        <v>3B</v>
      </c>
      <c r="H1386" t="str">
        <f>VLOOKUP($B1386,'AREA DEFINITIONS, 1929-1975'!$A$2:$E$42,3,FALSE)</f>
        <v>Shumagin</v>
      </c>
      <c r="I1386" t="str">
        <f>VLOOKUP($B1386,'AREA DEFINITIONS, 1929-1975'!$A$2:$E$42,4,FALSE)</f>
        <v>Shumagin</v>
      </c>
      <c r="J1386" t="str">
        <f>VLOOKUP($B1386,'AREA DEFINITIONS, 1929-1975'!$A$2:$E$42,5,FALSE)</f>
        <v>3B</v>
      </c>
      <c r="K1386">
        <f>VLOOKUP($B1386,'AREA DEFINITIONS, 1929-1975'!$A$2:$F$42,6,FALSE)</f>
        <v>0</v>
      </c>
      <c r="L1386">
        <f t="shared" si="63"/>
        <v>142.31</v>
      </c>
    </row>
    <row r="1387" spans="1:12" x14ac:dyDescent="0.3">
      <c r="A1387">
        <f t="shared" si="61"/>
        <v>1962</v>
      </c>
      <c r="B1387">
        <f t="shared" si="62"/>
        <v>39</v>
      </c>
      <c r="G1387" t="str">
        <f>VLOOKUP($B1387,'AREA DEFINITIONS, 1929-1975'!$A$2:$E$42,2,FALSE)</f>
        <v>3B</v>
      </c>
      <c r="H1387" t="str">
        <f>VLOOKUP($B1387,'AREA DEFINITIONS, 1929-1975'!$A$2:$E$42,3,FALSE)</f>
        <v>Aleutian</v>
      </c>
      <c r="I1387" t="str">
        <f>VLOOKUP($B1387,'AREA DEFINITIONS, 1929-1975'!$A$2:$E$42,4,FALSE)</f>
        <v>Aleutian</v>
      </c>
      <c r="J1387" t="str">
        <f>VLOOKUP($B1387,'AREA DEFINITIONS, 1929-1975'!$A$2:$E$42,5,FALSE)</f>
        <v>3B</v>
      </c>
      <c r="K1387">
        <f>VLOOKUP($B1387,'AREA DEFINITIONS, 1929-1975'!$A$2:$F$42,6,FALSE)</f>
        <v>0</v>
      </c>
      <c r="L1387">
        <f t="shared" si="63"/>
        <v>0</v>
      </c>
    </row>
    <row r="1388" spans="1:12" x14ac:dyDescent="0.3">
      <c r="A1388">
        <f t="shared" si="61"/>
        <v>1962</v>
      </c>
      <c r="B1388">
        <f t="shared" si="62"/>
        <v>40</v>
      </c>
      <c r="G1388" t="str">
        <f>VLOOKUP($B1388,'AREA DEFINITIONS, 1929-1975'!$A$2:$E$42,2,FALSE)</f>
        <v>3B</v>
      </c>
      <c r="H1388" t="str">
        <f>VLOOKUP($B1388,'AREA DEFINITIONS, 1929-1975'!$A$2:$E$42,3,FALSE)</f>
        <v>Aleutian</v>
      </c>
      <c r="I1388" t="str">
        <f>VLOOKUP($B1388,'AREA DEFINITIONS, 1929-1975'!$A$2:$E$42,4,FALSE)</f>
        <v>Aleutian</v>
      </c>
      <c r="J1388" t="str">
        <f>VLOOKUP($B1388,'AREA DEFINITIONS, 1929-1975'!$A$2:$E$42,5,FALSE)</f>
        <v>3B</v>
      </c>
      <c r="K1388">
        <f>VLOOKUP($B1388,'AREA DEFINITIONS, 1929-1975'!$A$2:$F$42,6,FALSE)</f>
        <v>0</v>
      </c>
      <c r="L1388">
        <f t="shared" si="63"/>
        <v>0</v>
      </c>
    </row>
    <row r="1389" spans="1:12" x14ac:dyDescent="0.3">
      <c r="A1389">
        <f t="shared" ref="A1389:A1452" si="64">A1348+1</f>
        <v>1962</v>
      </c>
      <c r="B1389">
        <f t="shared" ref="B1389:B1452" si="65">B1348</f>
        <v>41</v>
      </c>
      <c r="C1389">
        <v>20</v>
      </c>
      <c r="G1389" t="str">
        <f>VLOOKUP($B1389,'AREA DEFINITIONS, 1929-1975'!$A$2:$E$42,2,FALSE)</f>
        <v>3B</v>
      </c>
      <c r="H1389" t="str">
        <f>VLOOKUP($B1389,'AREA DEFINITIONS, 1929-1975'!$A$2:$E$42,3,FALSE)</f>
        <v>Aleutian</v>
      </c>
      <c r="I1389" t="str">
        <f>VLOOKUP($B1389,'AREA DEFINITIONS, 1929-1975'!$A$2:$E$42,4,FALSE)</f>
        <v>Aleutian</v>
      </c>
      <c r="J1389" t="str">
        <f>VLOOKUP($B1389,'AREA DEFINITIONS, 1929-1975'!$A$2:$E$42,5,FALSE)</f>
        <v>3B</v>
      </c>
      <c r="K1389">
        <f>VLOOKUP($B1389,'AREA DEFINITIONS, 1929-1975'!$A$2:$F$42,6,FALSE)</f>
        <v>0</v>
      </c>
      <c r="L1389">
        <f t="shared" si="63"/>
        <v>13.3</v>
      </c>
    </row>
    <row r="1390" spans="1:12" x14ac:dyDescent="0.3">
      <c r="A1390">
        <f t="shared" si="64"/>
        <v>1962</v>
      </c>
      <c r="B1390" t="str">
        <f t="shared" si="65"/>
        <v>42+</v>
      </c>
      <c r="G1390" t="str">
        <f>VLOOKUP($B1390,'AREA DEFINITIONS, 1929-1975'!$A$2:$E$42,2,FALSE)</f>
        <v>3C</v>
      </c>
      <c r="H1390" t="str">
        <f>VLOOKUP($B1390,'AREA DEFINITIONS, 1929-1975'!$A$2:$E$42,3,FALSE)</f>
        <v>Aleutian</v>
      </c>
      <c r="I1390" t="str">
        <f>VLOOKUP($B1390,'AREA DEFINITIONS, 1929-1975'!$A$2:$E$42,4,FALSE)</f>
        <v>Aleutian</v>
      </c>
      <c r="J1390" t="str">
        <f>VLOOKUP($B1390,'AREA DEFINITIONS, 1929-1975'!$A$2:$E$42,5,FALSE)</f>
        <v>3C</v>
      </c>
      <c r="K1390">
        <f>VLOOKUP($B1390,'AREA DEFINITIONS, 1929-1975'!$A$2:$F$42,6,FALSE)</f>
        <v>0</v>
      </c>
      <c r="L1390">
        <f t="shared" si="63"/>
        <v>0</v>
      </c>
    </row>
    <row r="1391" spans="1:12" x14ac:dyDescent="0.3">
      <c r="A1391">
        <f t="shared" si="64"/>
        <v>1962</v>
      </c>
      <c r="B1391" t="str">
        <f t="shared" si="65"/>
        <v>4A</v>
      </c>
      <c r="C1391">
        <v>6356</v>
      </c>
      <c r="G1391">
        <f>VLOOKUP($B1391,'AREA DEFINITIONS, 1929-1975'!$A$2:$E$42,2,FALSE)</f>
        <v>4</v>
      </c>
      <c r="H1391" t="str">
        <f>VLOOKUP($B1391,'AREA DEFINITIONS, 1929-1975'!$A$2:$E$42,3,FALSE)</f>
        <v>Bering Sea</v>
      </c>
      <c r="I1391" t="str">
        <f>VLOOKUP($B1391,'AREA DEFINITIONS, 1929-1975'!$A$2:$E$42,4,FALSE)</f>
        <v>Bering Sea</v>
      </c>
      <c r="J1391">
        <f>VLOOKUP($B1391,'AREA DEFINITIONS, 1929-1975'!$A$2:$E$42,5,FALSE)</f>
        <v>4</v>
      </c>
      <c r="K1391">
        <f>VLOOKUP($B1391,'AREA DEFINITIONS, 1929-1975'!$A$2:$F$42,6,FALSE)</f>
        <v>0</v>
      </c>
      <c r="L1391">
        <f t="shared" si="63"/>
        <v>4226.74</v>
      </c>
    </row>
    <row r="1392" spans="1:12" x14ac:dyDescent="0.3">
      <c r="A1392">
        <f t="shared" si="64"/>
        <v>1962</v>
      </c>
      <c r="B1392" t="str">
        <f t="shared" si="65"/>
        <v>4B</v>
      </c>
      <c r="C1392">
        <v>447</v>
      </c>
      <c r="G1392">
        <f>VLOOKUP($B1392,'AREA DEFINITIONS, 1929-1975'!$A$2:$E$42,2,FALSE)</f>
        <v>4</v>
      </c>
      <c r="H1392" t="str">
        <f>VLOOKUP($B1392,'AREA DEFINITIONS, 1929-1975'!$A$2:$E$42,3,FALSE)</f>
        <v>Bering Sea</v>
      </c>
      <c r="I1392" t="str">
        <f>VLOOKUP($B1392,'AREA DEFINITIONS, 1929-1975'!$A$2:$E$42,4,FALSE)</f>
        <v>Bering Sea</v>
      </c>
      <c r="J1392">
        <f>VLOOKUP($B1392,'AREA DEFINITIONS, 1929-1975'!$A$2:$E$42,5,FALSE)</f>
        <v>4</v>
      </c>
      <c r="K1392">
        <f>VLOOKUP($B1392,'AREA DEFINITIONS, 1929-1975'!$A$2:$F$42,6,FALSE)</f>
        <v>0</v>
      </c>
      <c r="L1392">
        <f t="shared" si="63"/>
        <v>297.255</v>
      </c>
    </row>
    <row r="1393" spans="1:12" x14ac:dyDescent="0.3">
      <c r="A1393">
        <f t="shared" si="64"/>
        <v>1962</v>
      </c>
      <c r="B1393" t="str">
        <f t="shared" si="65"/>
        <v>4C</v>
      </c>
      <c r="C1393">
        <v>278</v>
      </c>
      <c r="G1393">
        <f>VLOOKUP($B1393,'AREA DEFINITIONS, 1929-1975'!$A$2:$E$42,2,FALSE)</f>
        <v>4</v>
      </c>
      <c r="H1393" t="str">
        <f>VLOOKUP($B1393,'AREA DEFINITIONS, 1929-1975'!$A$2:$E$42,3,FALSE)</f>
        <v>Bering Sea</v>
      </c>
      <c r="I1393" t="str">
        <f>VLOOKUP($B1393,'AREA DEFINITIONS, 1929-1975'!$A$2:$E$42,4,FALSE)</f>
        <v>Bering Sea</v>
      </c>
      <c r="J1393">
        <f>VLOOKUP($B1393,'AREA DEFINITIONS, 1929-1975'!$A$2:$E$42,5,FALSE)</f>
        <v>4</v>
      </c>
      <c r="K1393">
        <f>VLOOKUP($B1393,'AREA DEFINITIONS, 1929-1975'!$A$2:$F$42,6,FALSE)</f>
        <v>0</v>
      </c>
      <c r="L1393">
        <f t="shared" si="63"/>
        <v>184.87</v>
      </c>
    </row>
    <row r="1394" spans="1:12" x14ac:dyDescent="0.3">
      <c r="A1394">
        <f t="shared" si="64"/>
        <v>1962</v>
      </c>
      <c r="B1394" t="str">
        <f t="shared" si="65"/>
        <v>4DE</v>
      </c>
      <c r="G1394">
        <f>VLOOKUP($B1394,'AREA DEFINITIONS, 1929-1975'!$A$2:$E$42,2,FALSE)</f>
        <v>4</v>
      </c>
      <c r="H1394" t="str">
        <f>VLOOKUP($B1394,'AREA DEFINITIONS, 1929-1975'!$A$2:$E$42,3,FALSE)</f>
        <v>Bering Sea</v>
      </c>
      <c r="I1394" t="str">
        <f>VLOOKUP($B1394,'AREA DEFINITIONS, 1929-1975'!$A$2:$E$42,4,FALSE)</f>
        <v>Bering Sea</v>
      </c>
      <c r="J1394">
        <f>VLOOKUP($B1394,'AREA DEFINITIONS, 1929-1975'!$A$2:$E$42,5,FALSE)</f>
        <v>4</v>
      </c>
      <c r="K1394">
        <f>VLOOKUP($B1394,'AREA DEFINITIONS, 1929-1975'!$A$2:$F$42,6,FALSE)</f>
        <v>0</v>
      </c>
      <c r="L1394">
        <f t="shared" si="63"/>
        <v>0</v>
      </c>
    </row>
    <row r="1395" spans="1:12" x14ac:dyDescent="0.3">
      <c r="A1395">
        <f t="shared" si="64"/>
        <v>1962</v>
      </c>
      <c r="B1395" t="str">
        <f t="shared" si="65"/>
        <v>4DW</v>
      </c>
      <c r="C1395">
        <v>142</v>
      </c>
      <c r="G1395">
        <f>VLOOKUP($B1395,'AREA DEFINITIONS, 1929-1975'!$A$2:$E$42,2,FALSE)</f>
        <v>4</v>
      </c>
      <c r="H1395" t="str">
        <f>VLOOKUP($B1395,'AREA DEFINITIONS, 1929-1975'!$A$2:$E$42,3,FALSE)</f>
        <v>Bering Sea</v>
      </c>
      <c r="I1395" t="str">
        <f>VLOOKUP($B1395,'AREA DEFINITIONS, 1929-1975'!$A$2:$E$42,4,FALSE)</f>
        <v>Bering Sea</v>
      </c>
      <c r="J1395">
        <f>VLOOKUP($B1395,'AREA DEFINITIONS, 1929-1975'!$A$2:$E$42,5,FALSE)</f>
        <v>4</v>
      </c>
      <c r="K1395">
        <f>VLOOKUP($B1395,'AREA DEFINITIONS, 1929-1975'!$A$2:$F$42,6,FALSE)</f>
        <v>0</v>
      </c>
      <c r="L1395">
        <f t="shared" si="63"/>
        <v>94.43</v>
      </c>
    </row>
    <row r="1396" spans="1:12" x14ac:dyDescent="0.3">
      <c r="A1396">
        <f t="shared" si="64"/>
        <v>1962</v>
      </c>
      <c r="B1396" t="str">
        <f t="shared" si="65"/>
        <v>4E</v>
      </c>
      <c r="C1396">
        <v>99</v>
      </c>
      <c r="G1396">
        <f>VLOOKUP($B1396,'AREA DEFINITIONS, 1929-1975'!$A$2:$E$42,2,FALSE)</f>
        <v>4</v>
      </c>
      <c r="H1396" t="str">
        <f>VLOOKUP($B1396,'AREA DEFINITIONS, 1929-1975'!$A$2:$E$42,3,FALSE)</f>
        <v>Bering Sea</v>
      </c>
      <c r="I1396" t="str">
        <f>VLOOKUP($B1396,'AREA DEFINITIONS, 1929-1975'!$A$2:$E$42,4,FALSE)</f>
        <v>Bering Sea</v>
      </c>
      <c r="J1396">
        <f>VLOOKUP($B1396,'AREA DEFINITIONS, 1929-1975'!$A$2:$E$42,5,FALSE)</f>
        <v>4</v>
      </c>
      <c r="K1396">
        <f>VLOOKUP($B1396,'AREA DEFINITIONS, 1929-1975'!$A$2:$F$42,6,FALSE)</f>
        <v>0</v>
      </c>
      <c r="L1396">
        <f t="shared" si="63"/>
        <v>65.835000000000022</v>
      </c>
    </row>
    <row r="1397" spans="1:12" x14ac:dyDescent="0.3">
      <c r="A1397">
        <f t="shared" si="64"/>
        <v>1963</v>
      </c>
      <c r="B1397" t="str">
        <f t="shared" si="65"/>
        <v>14-O</v>
      </c>
      <c r="C1397">
        <v>716</v>
      </c>
      <c r="G1397">
        <f>VLOOKUP($B1397,'AREA DEFINITIONS, 1929-1975'!$A$2:$E$42,2,FALSE)</f>
        <v>2</v>
      </c>
      <c r="H1397" t="str">
        <f>VLOOKUP($B1397,'AREA DEFINITIONS, 1929-1975'!$A$2:$E$42,3,FALSE)</f>
        <v>SE Alaska</v>
      </c>
      <c r="I1397" t="str">
        <f>VLOOKUP($B1397,'AREA DEFINITIONS, 1929-1975'!$A$2:$E$42,4,FALSE)</f>
        <v>SE-O</v>
      </c>
      <c r="J1397" t="str">
        <f>VLOOKUP($B1397,'AREA DEFINITIONS, 1929-1975'!$A$2:$E$42,5,FALSE)</f>
        <v>2C</v>
      </c>
      <c r="K1397">
        <f>VLOOKUP($B1397,'AREA DEFINITIONS, 1929-1975'!$A$2:$F$42,6,FALSE)</f>
        <v>0</v>
      </c>
      <c r="L1397">
        <f t="shared" si="63"/>
        <v>476.14000000000004</v>
      </c>
    </row>
    <row r="1398" spans="1:12" x14ac:dyDescent="0.3">
      <c r="A1398">
        <f t="shared" si="64"/>
        <v>1963</v>
      </c>
      <c r="B1398" t="str">
        <f t="shared" si="65"/>
        <v>14-I</v>
      </c>
      <c r="C1398">
        <v>965</v>
      </c>
      <c r="G1398">
        <f>VLOOKUP($B1398,'AREA DEFINITIONS, 1929-1975'!$A$2:$E$42,2,FALSE)</f>
        <v>2</v>
      </c>
      <c r="H1398" t="str">
        <f>VLOOKUP($B1398,'AREA DEFINITIONS, 1929-1975'!$A$2:$E$42,3,FALSE)</f>
        <v>SE Alaska</v>
      </c>
      <c r="I1398" t="str">
        <f>VLOOKUP($B1398,'AREA DEFINITIONS, 1929-1975'!$A$2:$E$42,4,FALSE)</f>
        <v>SE-I</v>
      </c>
      <c r="J1398" t="str">
        <f>VLOOKUP($B1398,'AREA DEFINITIONS, 1929-1975'!$A$2:$E$42,5,FALSE)</f>
        <v>2C</v>
      </c>
      <c r="K1398">
        <f>VLOOKUP($B1398,'AREA DEFINITIONS, 1929-1975'!$A$2:$F$42,6,FALSE)</f>
        <v>0</v>
      </c>
      <c r="L1398">
        <f t="shared" si="63"/>
        <v>641.72500000000002</v>
      </c>
    </row>
    <row r="1399" spans="1:12" x14ac:dyDescent="0.3">
      <c r="A1399">
        <f t="shared" si="64"/>
        <v>1963</v>
      </c>
      <c r="B1399" t="str">
        <f t="shared" si="65"/>
        <v>15-O</v>
      </c>
      <c r="C1399">
        <v>2133</v>
      </c>
      <c r="G1399">
        <f>VLOOKUP($B1399,'AREA DEFINITIONS, 1929-1975'!$A$2:$E$42,2,FALSE)</f>
        <v>2</v>
      </c>
      <c r="H1399" t="str">
        <f>VLOOKUP($B1399,'AREA DEFINITIONS, 1929-1975'!$A$2:$E$42,3,FALSE)</f>
        <v>SE Alaska</v>
      </c>
      <c r="I1399" t="str">
        <f>VLOOKUP($B1399,'AREA DEFINITIONS, 1929-1975'!$A$2:$E$42,4,FALSE)</f>
        <v>SE-O</v>
      </c>
      <c r="J1399" t="str">
        <f>VLOOKUP($B1399,'AREA DEFINITIONS, 1929-1975'!$A$2:$E$42,5,FALSE)</f>
        <v>2C</v>
      </c>
      <c r="K1399">
        <f>VLOOKUP($B1399,'AREA DEFINITIONS, 1929-1975'!$A$2:$F$42,6,FALSE)</f>
        <v>0</v>
      </c>
      <c r="L1399">
        <f t="shared" si="63"/>
        <v>1418.4450000000002</v>
      </c>
    </row>
    <row r="1400" spans="1:12" x14ac:dyDescent="0.3">
      <c r="A1400">
        <f t="shared" si="64"/>
        <v>1963</v>
      </c>
      <c r="B1400" t="str">
        <f t="shared" si="65"/>
        <v>15-I</v>
      </c>
      <c r="C1400">
        <v>486</v>
      </c>
      <c r="G1400">
        <f>VLOOKUP($B1400,'AREA DEFINITIONS, 1929-1975'!$A$2:$E$42,2,FALSE)</f>
        <v>2</v>
      </c>
      <c r="H1400" t="str">
        <f>VLOOKUP($B1400,'AREA DEFINITIONS, 1929-1975'!$A$2:$E$42,3,FALSE)</f>
        <v>SE Alaska</v>
      </c>
      <c r="I1400" t="str">
        <f>VLOOKUP($B1400,'AREA DEFINITIONS, 1929-1975'!$A$2:$E$42,4,FALSE)</f>
        <v>SE-I</v>
      </c>
      <c r="J1400" t="str">
        <f>VLOOKUP($B1400,'AREA DEFINITIONS, 1929-1975'!$A$2:$E$42,5,FALSE)</f>
        <v>2C</v>
      </c>
      <c r="K1400">
        <f>VLOOKUP($B1400,'AREA DEFINITIONS, 1929-1975'!$A$2:$F$42,6,FALSE)</f>
        <v>0</v>
      </c>
      <c r="L1400">
        <f t="shared" si="63"/>
        <v>323.19</v>
      </c>
    </row>
    <row r="1401" spans="1:12" x14ac:dyDescent="0.3">
      <c r="A1401">
        <f t="shared" si="64"/>
        <v>1963</v>
      </c>
      <c r="B1401" t="str">
        <f t="shared" si="65"/>
        <v>16-O</v>
      </c>
      <c r="C1401">
        <v>989</v>
      </c>
      <c r="G1401">
        <f>VLOOKUP($B1401,'AREA DEFINITIONS, 1929-1975'!$A$2:$E$42,2,FALSE)</f>
        <v>2</v>
      </c>
      <c r="H1401" t="str">
        <f>VLOOKUP($B1401,'AREA DEFINITIONS, 1929-1975'!$A$2:$E$42,3,FALSE)</f>
        <v>SE Alaska</v>
      </c>
      <c r="I1401" t="str">
        <f>VLOOKUP($B1401,'AREA DEFINITIONS, 1929-1975'!$A$2:$E$42,4,FALSE)</f>
        <v>SE-O</v>
      </c>
      <c r="J1401" t="str">
        <f>VLOOKUP($B1401,'AREA DEFINITIONS, 1929-1975'!$A$2:$E$42,5,FALSE)</f>
        <v>2C</v>
      </c>
      <c r="K1401">
        <f>VLOOKUP($B1401,'AREA DEFINITIONS, 1929-1975'!$A$2:$F$42,6,FALSE)</f>
        <v>0</v>
      </c>
      <c r="L1401">
        <f t="shared" si="63"/>
        <v>657.68500000000017</v>
      </c>
    </row>
    <row r="1402" spans="1:12" x14ac:dyDescent="0.3">
      <c r="A1402">
        <f t="shared" si="64"/>
        <v>1963</v>
      </c>
      <c r="B1402" t="str">
        <f t="shared" si="65"/>
        <v>16-I</v>
      </c>
      <c r="C1402">
        <v>1838</v>
      </c>
      <c r="G1402">
        <f>VLOOKUP($B1402,'AREA DEFINITIONS, 1929-1975'!$A$2:$E$42,2,FALSE)</f>
        <v>2</v>
      </c>
      <c r="H1402" t="str">
        <f>VLOOKUP($B1402,'AREA DEFINITIONS, 1929-1975'!$A$2:$E$42,3,FALSE)</f>
        <v>SE Alaska</v>
      </c>
      <c r="I1402" t="str">
        <f>VLOOKUP($B1402,'AREA DEFINITIONS, 1929-1975'!$A$2:$E$42,4,FALSE)</f>
        <v>SE-I</v>
      </c>
      <c r="J1402" t="str">
        <f>VLOOKUP($B1402,'AREA DEFINITIONS, 1929-1975'!$A$2:$E$42,5,FALSE)</f>
        <v>2C</v>
      </c>
      <c r="K1402">
        <f>VLOOKUP($B1402,'AREA DEFINITIONS, 1929-1975'!$A$2:$F$42,6,FALSE)</f>
        <v>0</v>
      </c>
      <c r="L1402">
        <f t="shared" si="63"/>
        <v>1222.27</v>
      </c>
    </row>
    <row r="1403" spans="1:12" x14ac:dyDescent="0.3">
      <c r="A1403">
        <f t="shared" si="64"/>
        <v>1963</v>
      </c>
      <c r="B1403" t="str">
        <f t="shared" si="65"/>
        <v>17-O</v>
      </c>
      <c r="C1403">
        <v>561</v>
      </c>
      <c r="G1403">
        <f>VLOOKUP($B1403,'AREA DEFINITIONS, 1929-1975'!$A$2:$E$42,2,FALSE)</f>
        <v>2</v>
      </c>
      <c r="H1403" t="str">
        <f>VLOOKUP($B1403,'AREA DEFINITIONS, 1929-1975'!$A$2:$E$42,3,FALSE)</f>
        <v>SE Alaska</v>
      </c>
      <c r="I1403" t="str">
        <f>VLOOKUP($B1403,'AREA DEFINITIONS, 1929-1975'!$A$2:$E$42,4,FALSE)</f>
        <v>SE-O</v>
      </c>
      <c r="J1403" t="str">
        <f>VLOOKUP($B1403,'AREA DEFINITIONS, 1929-1975'!$A$2:$E$42,5,FALSE)</f>
        <v>2C</v>
      </c>
      <c r="K1403">
        <f>VLOOKUP($B1403,'AREA DEFINITIONS, 1929-1975'!$A$2:$F$42,6,FALSE)</f>
        <v>0</v>
      </c>
      <c r="L1403">
        <f t="shared" si="63"/>
        <v>373.065</v>
      </c>
    </row>
    <row r="1404" spans="1:12" x14ac:dyDescent="0.3">
      <c r="A1404">
        <f t="shared" si="64"/>
        <v>1963</v>
      </c>
      <c r="B1404" t="str">
        <f t="shared" si="65"/>
        <v>17-I</v>
      </c>
      <c r="C1404">
        <v>1120</v>
      </c>
      <c r="G1404">
        <f>VLOOKUP($B1404,'AREA DEFINITIONS, 1929-1975'!$A$2:$E$42,2,FALSE)</f>
        <v>2</v>
      </c>
      <c r="H1404" t="str">
        <f>VLOOKUP($B1404,'AREA DEFINITIONS, 1929-1975'!$A$2:$E$42,3,FALSE)</f>
        <v>SE Alaska</v>
      </c>
      <c r="I1404" t="str">
        <f>VLOOKUP($B1404,'AREA DEFINITIONS, 1929-1975'!$A$2:$E$42,4,FALSE)</f>
        <v>SE-I</v>
      </c>
      <c r="J1404" t="str">
        <f>VLOOKUP($B1404,'AREA DEFINITIONS, 1929-1975'!$A$2:$E$42,5,FALSE)</f>
        <v>2C</v>
      </c>
      <c r="K1404">
        <f>VLOOKUP($B1404,'AREA DEFINITIONS, 1929-1975'!$A$2:$F$42,6,FALSE)</f>
        <v>0</v>
      </c>
      <c r="L1404">
        <f t="shared" si="63"/>
        <v>744.80000000000018</v>
      </c>
    </row>
    <row r="1405" spans="1:12" x14ac:dyDescent="0.3">
      <c r="A1405">
        <f t="shared" si="64"/>
        <v>1963</v>
      </c>
      <c r="B1405" t="str">
        <f t="shared" si="65"/>
        <v>18-O</v>
      </c>
      <c r="C1405">
        <v>119</v>
      </c>
      <c r="G1405">
        <f>VLOOKUP($B1405,'AREA DEFINITIONS, 1929-1975'!$A$2:$E$42,2,FALSE)</f>
        <v>2</v>
      </c>
      <c r="H1405" t="str">
        <f>VLOOKUP($B1405,'AREA DEFINITIONS, 1929-1975'!$A$2:$E$42,3,FALSE)</f>
        <v>SE Alaska</v>
      </c>
      <c r="I1405" t="str">
        <f>VLOOKUP($B1405,'AREA DEFINITIONS, 1929-1975'!$A$2:$E$42,4,FALSE)</f>
        <v>SE-O</v>
      </c>
      <c r="J1405" t="str">
        <f>VLOOKUP($B1405,'AREA DEFINITIONS, 1929-1975'!$A$2:$E$42,5,FALSE)</f>
        <v>2C</v>
      </c>
      <c r="K1405">
        <f>VLOOKUP($B1405,'AREA DEFINITIONS, 1929-1975'!$A$2:$F$42,6,FALSE)</f>
        <v>0</v>
      </c>
      <c r="L1405">
        <f t="shared" si="63"/>
        <v>79.135000000000005</v>
      </c>
    </row>
    <row r="1406" spans="1:12" x14ac:dyDescent="0.3">
      <c r="A1406">
        <f t="shared" si="64"/>
        <v>1963</v>
      </c>
      <c r="B1406" t="str">
        <f t="shared" si="65"/>
        <v>18-I</v>
      </c>
      <c r="C1406">
        <v>1313</v>
      </c>
      <c r="G1406">
        <f>VLOOKUP($B1406,'AREA DEFINITIONS, 1929-1975'!$A$2:$E$42,2,FALSE)</f>
        <v>2</v>
      </c>
      <c r="H1406" t="str">
        <f>VLOOKUP($B1406,'AREA DEFINITIONS, 1929-1975'!$A$2:$E$42,3,FALSE)</f>
        <v>SE Alaska</v>
      </c>
      <c r="I1406" t="str">
        <f>VLOOKUP($B1406,'AREA DEFINITIONS, 1929-1975'!$A$2:$E$42,4,FALSE)</f>
        <v>SE-I</v>
      </c>
      <c r="J1406" t="str">
        <f>VLOOKUP($B1406,'AREA DEFINITIONS, 1929-1975'!$A$2:$E$42,5,FALSE)</f>
        <v>2C</v>
      </c>
      <c r="K1406">
        <f>VLOOKUP($B1406,'AREA DEFINITIONS, 1929-1975'!$A$2:$F$42,6,FALSE)</f>
        <v>0</v>
      </c>
      <c r="L1406">
        <f t="shared" si="63"/>
        <v>873.1450000000001</v>
      </c>
    </row>
    <row r="1407" spans="1:12" x14ac:dyDescent="0.3">
      <c r="A1407">
        <f t="shared" si="64"/>
        <v>1963</v>
      </c>
      <c r="B1407" t="str">
        <f t="shared" si="65"/>
        <v>18W</v>
      </c>
      <c r="C1407">
        <v>387</v>
      </c>
      <c r="G1407" t="str">
        <f>VLOOKUP($B1407,'AREA DEFINITIONS, 1929-1975'!$A$2:$E$42,2,FALSE)</f>
        <v>3A</v>
      </c>
      <c r="H1407" t="str">
        <f>VLOOKUP($B1407,'AREA DEFINITIONS, 1929-1975'!$A$2:$E$42,3,FALSE)</f>
        <v>Yakutat</v>
      </c>
      <c r="I1407" t="str">
        <f>VLOOKUP($B1407,'AREA DEFINITIONS, 1929-1975'!$A$2:$E$42,4,FALSE)</f>
        <v>Yakutat</v>
      </c>
      <c r="J1407" t="str">
        <f>VLOOKUP($B1407,'AREA DEFINITIONS, 1929-1975'!$A$2:$E$42,5,FALSE)</f>
        <v>3A</v>
      </c>
      <c r="K1407">
        <f>VLOOKUP($B1407,'AREA DEFINITIONS, 1929-1975'!$A$2:$F$42,6,FALSE)</f>
        <v>0</v>
      </c>
      <c r="L1407">
        <f t="shared" si="63"/>
        <v>257.35500000000002</v>
      </c>
    </row>
    <row r="1408" spans="1:12" x14ac:dyDescent="0.3">
      <c r="A1408">
        <f t="shared" si="64"/>
        <v>1963</v>
      </c>
      <c r="B1408">
        <f t="shared" si="65"/>
        <v>19</v>
      </c>
      <c r="C1408">
        <v>554</v>
      </c>
      <c r="G1408" t="str">
        <f>VLOOKUP($B1408,'AREA DEFINITIONS, 1929-1975'!$A$2:$E$42,2,FALSE)</f>
        <v>3A</v>
      </c>
      <c r="H1408" t="str">
        <f>VLOOKUP($B1408,'AREA DEFINITIONS, 1929-1975'!$A$2:$E$42,3,FALSE)</f>
        <v>Yakutat</v>
      </c>
      <c r="I1408" t="str">
        <f>VLOOKUP($B1408,'AREA DEFINITIONS, 1929-1975'!$A$2:$E$42,4,FALSE)</f>
        <v>Yakutat</v>
      </c>
      <c r="J1408" t="str">
        <f>VLOOKUP($B1408,'AREA DEFINITIONS, 1929-1975'!$A$2:$E$42,5,FALSE)</f>
        <v>3A</v>
      </c>
      <c r="K1408">
        <f>VLOOKUP($B1408,'AREA DEFINITIONS, 1929-1975'!$A$2:$F$42,6,FALSE)</f>
        <v>0</v>
      </c>
      <c r="L1408">
        <f t="shared" si="63"/>
        <v>368.41</v>
      </c>
    </row>
    <row r="1409" spans="1:12" x14ac:dyDescent="0.3">
      <c r="A1409">
        <f t="shared" si="64"/>
        <v>1963</v>
      </c>
      <c r="B1409">
        <f t="shared" si="65"/>
        <v>20</v>
      </c>
      <c r="C1409">
        <v>1301</v>
      </c>
      <c r="G1409" t="str">
        <f>VLOOKUP($B1409,'AREA DEFINITIONS, 1929-1975'!$A$2:$E$42,2,FALSE)</f>
        <v>3A</v>
      </c>
      <c r="H1409" t="str">
        <f>VLOOKUP($B1409,'AREA DEFINITIONS, 1929-1975'!$A$2:$E$42,3,FALSE)</f>
        <v>Yakutat</v>
      </c>
      <c r="I1409" t="str">
        <f>VLOOKUP($B1409,'AREA DEFINITIONS, 1929-1975'!$A$2:$E$42,4,FALSE)</f>
        <v>Yakutat</v>
      </c>
      <c r="J1409" t="str">
        <f>VLOOKUP($B1409,'AREA DEFINITIONS, 1929-1975'!$A$2:$E$42,5,FALSE)</f>
        <v>3A</v>
      </c>
      <c r="K1409">
        <f>VLOOKUP($B1409,'AREA DEFINITIONS, 1929-1975'!$A$2:$F$42,6,FALSE)</f>
        <v>0</v>
      </c>
      <c r="L1409">
        <f t="shared" si="63"/>
        <v>865.16500000000019</v>
      </c>
    </row>
    <row r="1410" spans="1:12" x14ac:dyDescent="0.3">
      <c r="A1410">
        <f t="shared" si="64"/>
        <v>1963</v>
      </c>
      <c r="B1410">
        <f t="shared" si="65"/>
        <v>21</v>
      </c>
      <c r="C1410">
        <v>704</v>
      </c>
      <c r="G1410" t="str">
        <f>VLOOKUP($B1410,'AREA DEFINITIONS, 1929-1975'!$A$2:$E$42,2,FALSE)</f>
        <v>3A</v>
      </c>
      <c r="H1410" t="str">
        <f>VLOOKUP($B1410,'AREA DEFINITIONS, 1929-1975'!$A$2:$E$42,3,FALSE)</f>
        <v>Yakutat</v>
      </c>
      <c r="I1410" t="str">
        <f>VLOOKUP($B1410,'AREA DEFINITIONS, 1929-1975'!$A$2:$E$42,4,FALSE)</f>
        <v>Yakutat</v>
      </c>
      <c r="J1410" t="str">
        <f>VLOOKUP($B1410,'AREA DEFINITIONS, 1929-1975'!$A$2:$E$42,5,FALSE)</f>
        <v>3A</v>
      </c>
      <c r="K1410">
        <f>VLOOKUP($B1410,'AREA DEFINITIONS, 1929-1975'!$A$2:$F$42,6,FALSE)</f>
        <v>0</v>
      </c>
      <c r="L1410">
        <f t="shared" si="63"/>
        <v>468.16</v>
      </c>
    </row>
    <row r="1411" spans="1:12" x14ac:dyDescent="0.3">
      <c r="A1411">
        <f t="shared" si="64"/>
        <v>1963</v>
      </c>
      <c r="B1411">
        <f t="shared" si="65"/>
        <v>22</v>
      </c>
      <c r="C1411">
        <v>953</v>
      </c>
      <c r="G1411" t="str">
        <f>VLOOKUP($B1411,'AREA DEFINITIONS, 1929-1975'!$A$2:$E$42,2,FALSE)</f>
        <v>3A</v>
      </c>
      <c r="H1411" t="str">
        <f>VLOOKUP($B1411,'AREA DEFINITIONS, 1929-1975'!$A$2:$E$42,3,FALSE)</f>
        <v>Yakutat</v>
      </c>
      <c r="I1411" t="str">
        <f>VLOOKUP($B1411,'AREA DEFINITIONS, 1929-1975'!$A$2:$E$42,4,FALSE)</f>
        <v>Yakutat</v>
      </c>
      <c r="J1411" t="str">
        <f>VLOOKUP($B1411,'AREA DEFINITIONS, 1929-1975'!$A$2:$E$42,5,FALSE)</f>
        <v>3A</v>
      </c>
      <c r="K1411">
        <f>VLOOKUP($B1411,'AREA DEFINITIONS, 1929-1975'!$A$2:$F$42,6,FALSE)</f>
        <v>0</v>
      </c>
      <c r="L1411">
        <f t="shared" si="63"/>
        <v>633.745</v>
      </c>
    </row>
    <row r="1412" spans="1:12" x14ac:dyDescent="0.3">
      <c r="A1412">
        <f t="shared" si="64"/>
        <v>1963</v>
      </c>
      <c r="B1412">
        <f t="shared" si="65"/>
        <v>23</v>
      </c>
      <c r="C1412">
        <v>1320</v>
      </c>
      <c r="G1412" t="str">
        <f>VLOOKUP($B1412,'AREA DEFINITIONS, 1929-1975'!$A$2:$E$42,2,FALSE)</f>
        <v>3A</v>
      </c>
      <c r="H1412" t="str">
        <f>VLOOKUP($B1412,'AREA DEFINITIONS, 1929-1975'!$A$2:$E$42,3,FALSE)</f>
        <v>Yakutat</v>
      </c>
      <c r="I1412" t="str">
        <f>VLOOKUP($B1412,'AREA DEFINITIONS, 1929-1975'!$A$2:$E$42,4,FALSE)</f>
        <v>Yakutat</v>
      </c>
      <c r="J1412" t="str">
        <f>VLOOKUP($B1412,'AREA DEFINITIONS, 1929-1975'!$A$2:$E$42,5,FALSE)</f>
        <v>3A</v>
      </c>
      <c r="K1412" t="str">
        <f>VLOOKUP($B1412,'AREA DEFINITIONS, 1929-1975'!$A$2:$F$42,6,FALSE)</f>
        <v>POW</v>
      </c>
      <c r="L1412">
        <f t="shared" ref="L1412:L1475" si="66">IFERROR(C1412*1.33*1000*(1/2000),"NA")</f>
        <v>877.80000000000018</v>
      </c>
    </row>
    <row r="1413" spans="1:12" x14ac:dyDescent="0.3">
      <c r="A1413">
        <f t="shared" si="64"/>
        <v>1963</v>
      </c>
      <c r="B1413">
        <f t="shared" si="65"/>
        <v>24</v>
      </c>
      <c r="C1413">
        <v>1935</v>
      </c>
      <c r="G1413" t="str">
        <f>VLOOKUP($B1413,'AREA DEFINITIONS, 1929-1975'!$A$2:$E$42,2,FALSE)</f>
        <v>3A</v>
      </c>
      <c r="H1413" t="str">
        <f>VLOOKUP($B1413,'AREA DEFINITIONS, 1929-1975'!$A$2:$E$42,3,FALSE)</f>
        <v>Kodiak</v>
      </c>
      <c r="I1413" t="str">
        <f>VLOOKUP($B1413,'AREA DEFINITIONS, 1929-1975'!$A$2:$E$42,4,FALSE)</f>
        <v>Kodiak</v>
      </c>
      <c r="J1413" t="str">
        <f>VLOOKUP($B1413,'AREA DEFINITIONS, 1929-1975'!$A$2:$E$42,5,FALSE)</f>
        <v>3A</v>
      </c>
      <c r="K1413" t="str">
        <f>VLOOKUP($B1413,'AREA DEFINITIONS, 1929-1975'!$A$2:$F$42,6,FALSE)</f>
        <v>POW</v>
      </c>
      <c r="L1413">
        <f t="shared" si="66"/>
        <v>1286.7750000000001</v>
      </c>
    </row>
    <row r="1414" spans="1:12" x14ac:dyDescent="0.3">
      <c r="A1414">
        <f t="shared" si="64"/>
        <v>1963</v>
      </c>
      <c r="B1414">
        <f t="shared" si="65"/>
        <v>25</v>
      </c>
      <c r="C1414">
        <v>5829</v>
      </c>
      <c r="G1414" t="str">
        <f>VLOOKUP($B1414,'AREA DEFINITIONS, 1929-1975'!$A$2:$E$42,2,FALSE)</f>
        <v>3A</v>
      </c>
      <c r="H1414" t="str">
        <f>VLOOKUP($B1414,'AREA DEFINITIONS, 1929-1975'!$A$2:$E$42,3,FALSE)</f>
        <v>Kodiak</v>
      </c>
      <c r="I1414" t="str">
        <f>VLOOKUP($B1414,'AREA DEFINITIONS, 1929-1975'!$A$2:$E$42,4,FALSE)</f>
        <v>Kodiak</v>
      </c>
      <c r="J1414" t="str">
        <f>VLOOKUP($B1414,'AREA DEFINITIONS, 1929-1975'!$A$2:$E$42,5,FALSE)</f>
        <v>3A</v>
      </c>
      <c r="K1414">
        <f>VLOOKUP($B1414,'AREA DEFINITIONS, 1929-1975'!$A$2:$F$42,6,FALSE)</f>
        <v>0</v>
      </c>
      <c r="L1414">
        <f t="shared" si="66"/>
        <v>3876.2850000000008</v>
      </c>
    </row>
    <row r="1415" spans="1:12" x14ac:dyDescent="0.3">
      <c r="A1415">
        <f t="shared" si="64"/>
        <v>1963</v>
      </c>
      <c r="B1415">
        <f t="shared" si="65"/>
        <v>26</v>
      </c>
      <c r="C1415">
        <v>4765</v>
      </c>
      <c r="G1415" t="str">
        <f>VLOOKUP($B1415,'AREA DEFINITIONS, 1929-1975'!$A$2:$E$42,2,FALSE)</f>
        <v>3A</v>
      </c>
      <c r="H1415" t="str">
        <f>VLOOKUP($B1415,'AREA DEFINITIONS, 1929-1975'!$A$2:$E$42,3,FALSE)</f>
        <v>Kodiak</v>
      </c>
      <c r="I1415" t="str">
        <f>VLOOKUP($B1415,'AREA DEFINITIONS, 1929-1975'!$A$2:$E$42,4,FALSE)</f>
        <v>Kodiak</v>
      </c>
      <c r="J1415" t="str">
        <f>VLOOKUP($B1415,'AREA DEFINITIONS, 1929-1975'!$A$2:$E$42,5,FALSE)</f>
        <v>3A</v>
      </c>
      <c r="K1415">
        <f>VLOOKUP($B1415,'AREA DEFINITIONS, 1929-1975'!$A$2:$F$42,6,FALSE)</f>
        <v>0</v>
      </c>
      <c r="L1415">
        <f t="shared" si="66"/>
        <v>3168.7250000000004</v>
      </c>
    </row>
    <row r="1416" spans="1:12" x14ac:dyDescent="0.3">
      <c r="A1416">
        <f t="shared" si="64"/>
        <v>1963</v>
      </c>
      <c r="B1416">
        <f t="shared" si="65"/>
        <v>27</v>
      </c>
      <c r="C1416">
        <v>1827</v>
      </c>
      <c r="G1416" t="str">
        <f>VLOOKUP($B1416,'AREA DEFINITIONS, 1929-1975'!$A$2:$E$42,2,FALSE)</f>
        <v>3A</v>
      </c>
      <c r="H1416" t="str">
        <f>VLOOKUP($B1416,'AREA DEFINITIONS, 1929-1975'!$A$2:$E$42,3,FALSE)</f>
        <v>Kodiak</v>
      </c>
      <c r="I1416" t="str">
        <f>VLOOKUP($B1416,'AREA DEFINITIONS, 1929-1975'!$A$2:$E$42,4,FALSE)</f>
        <v>Kodiak</v>
      </c>
      <c r="J1416" t="str">
        <f>VLOOKUP($B1416,'AREA DEFINITIONS, 1929-1975'!$A$2:$E$42,5,FALSE)</f>
        <v>3A</v>
      </c>
      <c r="K1416">
        <f>VLOOKUP($B1416,'AREA DEFINITIONS, 1929-1975'!$A$2:$F$42,6,FALSE)</f>
        <v>0</v>
      </c>
      <c r="L1416">
        <f t="shared" si="66"/>
        <v>1214.9550000000002</v>
      </c>
    </row>
    <row r="1417" spans="1:12" x14ac:dyDescent="0.3">
      <c r="A1417">
        <f t="shared" si="64"/>
        <v>1963</v>
      </c>
      <c r="B1417">
        <f t="shared" si="65"/>
        <v>28</v>
      </c>
      <c r="C1417">
        <v>2735</v>
      </c>
      <c r="G1417" t="str">
        <f>VLOOKUP($B1417,'AREA DEFINITIONS, 1929-1975'!$A$2:$E$42,2,FALSE)</f>
        <v>3A</v>
      </c>
      <c r="H1417" t="str">
        <f>VLOOKUP($B1417,'AREA DEFINITIONS, 1929-1975'!$A$2:$E$42,3,FALSE)</f>
        <v>Kodiak</v>
      </c>
      <c r="I1417" t="str">
        <f>VLOOKUP($B1417,'AREA DEFINITIONS, 1929-1975'!$A$2:$E$42,4,FALSE)</f>
        <v>Kodiak</v>
      </c>
      <c r="J1417" t="str">
        <f>VLOOKUP($B1417,'AREA DEFINITIONS, 1929-1975'!$A$2:$E$42,5,FALSE)</f>
        <v>3A</v>
      </c>
      <c r="K1417">
        <f>VLOOKUP($B1417,'AREA DEFINITIONS, 1929-1975'!$A$2:$F$42,6,FALSE)</f>
        <v>0</v>
      </c>
      <c r="L1417">
        <f t="shared" si="66"/>
        <v>1818.7750000000001</v>
      </c>
    </row>
    <row r="1418" spans="1:12" x14ac:dyDescent="0.3">
      <c r="A1418">
        <f t="shared" si="64"/>
        <v>1963</v>
      </c>
      <c r="B1418">
        <f t="shared" si="65"/>
        <v>29</v>
      </c>
      <c r="C1418">
        <v>3926</v>
      </c>
      <c r="G1418" t="str">
        <f>VLOOKUP($B1418,'AREA DEFINITIONS, 1929-1975'!$A$2:$E$42,2,FALSE)</f>
        <v>3A</v>
      </c>
      <c r="H1418" t="str">
        <f>VLOOKUP($B1418,'AREA DEFINITIONS, 1929-1975'!$A$2:$E$42,3,FALSE)</f>
        <v>Chirikof</v>
      </c>
      <c r="I1418" t="str">
        <f>VLOOKUP($B1418,'AREA DEFINITIONS, 1929-1975'!$A$2:$E$42,4,FALSE)</f>
        <v>Chirikof</v>
      </c>
      <c r="J1418" t="str">
        <f>VLOOKUP($B1418,'AREA DEFINITIONS, 1929-1975'!$A$2:$E$42,5,FALSE)</f>
        <v>3A</v>
      </c>
      <c r="K1418">
        <f>VLOOKUP($B1418,'AREA DEFINITIONS, 1929-1975'!$A$2:$F$42,6,FALSE)</f>
        <v>0</v>
      </c>
      <c r="L1418">
        <f t="shared" si="66"/>
        <v>2610.79</v>
      </c>
    </row>
    <row r="1419" spans="1:12" x14ac:dyDescent="0.3">
      <c r="A1419">
        <f t="shared" si="64"/>
        <v>1963</v>
      </c>
      <c r="B1419">
        <f t="shared" si="65"/>
        <v>30</v>
      </c>
      <c r="C1419">
        <v>3535</v>
      </c>
      <c r="G1419" t="str">
        <f>VLOOKUP($B1419,'AREA DEFINITIONS, 1929-1975'!$A$2:$E$42,2,FALSE)</f>
        <v>3A</v>
      </c>
      <c r="H1419" t="str">
        <f>VLOOKUP($B1419,'AREA DEFINITIONS, 1929-1975'!$A$2:$E$42,3,FALSE)</f>
        <v>Chirikof</v>
      </c>
      <c r="I1419" t="str">
        <f>VLOOKUP($B1419,'AREA DEFINITIONS, 1929-1975'!$A$2:$E$42,4,FALSE)</f>
        <v>Chirikof</v>
      </c>
      <c r="J1419" t="str">
        <f>VLOOKUP($B1419,'AREA DEFINITIONS, 1929-1975'!$A$2:$E$42,5,FALSE)</f>
        <v>3A</v>
      </c>
      <c r="K1419">
        <f>VLOOKUP($B1419,'AREA DEFINITIONS, 1929-1975'!$A$2:$F$42,6,FALSE)</f>
        <v>0</v>
      </c>
      <c r="L1419">
        <f t="shared" si="66"/>
        <v>2350.7750000000001</v>
      </c>
    </row>
    <row r="1420" spans="1:12" x14ac:dyDescent="0.3">
      <c r="A1420">
        <f t="shared" si="64"/>
        <v>1963</v>
      </c>
      <c r="B1420">
        <f t="shared" si="65"/>
        <v>31</v>
      </c>
      <c r="C1420">
        <v>3203</v>
      </c>
      <c r="G1420" t="str">
        <f>VLOOKUP($B1420,'AREA DEFINITIONS, 1929-1975'!$A$2:$E$42,2,FALSE)</f>
        <v>3A</v>
      </c>
      <c r="H1420" t="str">
        <f>VLOOKUP($B1420,'AREA DEFINITIONS, 1929-1975'!$A$2:$E$42,3,FALSE)</f>
        <v>Chirikof</v>
      </c>
      <c r="I1420" t="str">
        <f>VLOOKUP($B1420,'AREA DEFINITIONS, 1929-1975'!$A$2:$E$42,4,FALSE)</f>
        <v>Chirikof</v>
      </c>
      <c r="J1420" t="str">
        <f>VLOOKUP($B1420,'AREA DEFINITIONS, 1929-1975'!$A$2:$E$42,5,FALSE)</f>
        <v>3A</v>
      </c>
      <c r="K1420">
        <f>VLOOKUP($B1420,'AREA DEFINITIONS, 1929-1975'!$A$2:$F$42,6,FALSE)</f>
        <v>0</v>
      </c>
      <c r="L1420">
        <f t="shared" si="66"/>
        <v>2129.9949999999999</v>
      </c>
    </row>
    <row r="1421" spans="1:12" x14ac:dyDescent="0.3">
      <c r="A1421">
        <f t="shared" si="64"/>
        <v>1963</v>
      </c>
      <c r="B1421">
        <f t="shared" si="65"/>
        <v>32</v>
      </c>
      <c r="C1421">
        <v>1779</v>
      </c>
      <c r="G1421" t="str">
        <f>VLOOKUP($B1421,'AREA DEFINITIONS, 1929-1975'!$A$2:$E$42,2,FALSE)</f>
        <v>3B</v>
      </c>
      <c r="H1421" t="str">
        <f>VLOOKUP($B1421,'AREA DEFINITIONS, 1929-1975'!$A$2:$E$42,3,FALSE)</f>
        <v>Shumagin</v>
      </c>
      <c r="I1421" t="str">
        <f>VLOOKUP($B1421,'AREA DEFINITIONS, 1929-1975'!$A$2:$E$42,4,FALSE)</f>
        <v>Shumagin</v>
      </c>
      <c r="J1421" t="str">
        <f>VLOOKUP($B1421,'AREA DEFINITIONS, 1929-1975'!$A$2:$E$42,5,FALSE)</f>
        <v>3B</v>
      </c>
      <c r="K1421">
        <f>VLOOKUP($B1421,'AREA DEFINITIONS, 1929-1975'!$A$2:$F$42,6,FALSE)</f>
        <v>0</v>
      </c>
      <c r="L1421">
        <f t="shared" si="66"/>
        <v>1183.0350000000001</v>
      </c>
    </row>
    <row r="1422" spans="1:12" x14ac:dyDescent="0.3">
      <c r="A1422">
        <f t="shared" si="64"/>
        <v>1963</v>
      </c>
      <c r="B1422">
        <f t="shared" si="65"/>
        <v>33</v>
      </c>
      <c r="C1422">
        <v>1316</v>
      </c>
      <c r="G1422" t="str">
        <f>VLOOKUP($B1422,'AREA DEFINITIONS, 1929-1975'!$A$2:$E$42,2,FALSE)</f>
        <v>3B</v>
      </c>
      <c r="H1422" t="str">
        <f>VLOOKUP($B1422,'AREA DEFINITIONS, 1929-1975'!$A$2:$E$42,3,FALSE)</f>
        <v>Shumagin</v>
      </c>
      <c r="I1422" t="str">
        <f>VLOOKUP($B1422,'AREA DEFINITIONS, 1929-1975'!$A$2:$E$42,4,FALSE)</f>
        <v>Shumagin</v>
      </c>
      <c r="J1422" t="str">
        <f>VLOOKUP($B1422,'AREA DEFINITIONS, 1929-1975'!$A$2:$E$42,5,FALSE)</f>
        <v>3B</v>
      </c>
      <c r="K1422">
        <f>VLOOKUP($B1422,'AREA DEFINITIONS, 1929-1975'!$A$2:$F$42,6,FALSE)</f>
        <v>0</v>
      </c>
      <c r="L1422">
        <f t="shared" si="66"/>
        <v>875.1400000000001</v>
      </c>
    </row>
    <row r="1423" spans="1:12" x14ac:dyDescent="0.3">
      <c r="A1423">
        <f t="shared" si="64"/>
        <v>1963</v>
      </c>
      <c r="B1423">
        <f t="shared" si="65"/>
        <v>34</v>
      </c>
      <c r="C1423">
        <v>225</v>
      </c>
      <c r="G1423" t="str">
        <f>VLOOKUP($B1423,'AREA DEFINITIONS, 1929-1975'!$A$2:$E$42,2,FALSE)</f>
        <v>3B</v>
      </c>
      <c r="H1423" t="str">
        <f>VLOOKUP($B1423,'AREA DEFINITIONS, 1929-1975'!$A$2:$E$42,3,FALSE)</f>
        <v>Shumagin</v>
      </c>
      <c r="I1423" t="str">
        <f>VLOOKUP($B1423,'AREA DEFINITIONS, 1929-1975'!$A$2:$E$42,4,FALSE)</f>
        <v>Shumagin</v>
      </c>
      <c r="J1423" t="str">
        <f>VLOOKUP($B1423,'AREA DEFINITIONS, 1929-1975'!$A$2:$E$42,5,FALSE)</f>
        <v>3B</v>
      </c>
      <c r="K1423">
        <f>VLOOKUP($B1423,'AREA DEFINITIONS, 1929-1975'!$A$2:$F$42,6,FALSE)</f>
        <v>0</v>
      </c>
      <c r="L1423">
        <f t="shared" si="66"/>
        <v>149.625</v>
      </c>
    </row>
    <row r="1424" spans="1:12" x14ac:dyDescent="0.3">
      <c r="A1424">
        <f t="shared" si="64"/>
        <v>1963</v>
      </c>
      <c r="B1424">
        <f t="shared" si="65"/>
        <v>35</v>
      </c>
      <c r="C1424">
        <v>209</v>
      </c>
      <c r="G1424" t="str">
        <f>VLOOKUP($B1424,'AREA DEFINITIONS, 1929-1975'!$A$2:$E$42,2,FALSE)</f>
        <v>3B</v>
      </c>
      <c r="H1424" t="str">
        <f>VLOOKUP($B1424,'AREA DEFINITIONS, 1929-1975'!$A$2:$E$42,3,FALSE)</f>
        <v>Shumagin</v>
      </c>
      <c r="I1424" t="str">
        <f>VLOOKUP($B1424,'AREA DEFINITIONS, 1929-1975'!$A$2:$E$42,4,FALSE)</f>
        <v>Shumagin</v>
      </c>
      <c r="J1424" t="str">
        <f>VLOOKUP($B1424,'AREA DEFINITIONS, 1929-1975'!$A$2:$E$42,5,FALSE)</f>
        <v>3B</v>
      </c>
      <c r="K1424">
        <f>VLOOKUP($B1424,'AREA DEFINITIONS, 1929-1975'!$A$2:$F$42,6,FALSE)</f>
        <v>0</v>
      </c>
      <c r="L1424">
        <f t="shared" si="66"/>
        <v>138.98500000000001</v>
      </c>
    </row>
    <row r="1425" spans="1:12" x14ac:dyDescent="0.3">
      <c r="A1425">
        <f t="shared" si="64"/>
        <v>1963</v>
      </c>
      <c r="B1425">
        <f t="shared" si="65"/>
        <v>36</v>
      </c>
      <c r="C1425">
        <v>326</v>
      </c>
      <c r="G1425" t="str">
        <f>VLOOKUP($B1425,'AREA DEFINITIONS, 1929-1975'!$A$2:$E$42,2,FALSE)</f>
        <v>3B</v>
      </c>
      <c r="H1425" t="str">
        <f>VLOOKUP($B1425,'AREA DEFINITIONS, 1929-1975'!$A$2:$E$42,3,FALSE)</f>
        <v>Shumagin</v>
      </c>
      <c r="I1425" t="str">
        <f>VLOOKUP($B1425,'AREA DEFINITIONS, 1929-1975'!$A$2:$E$42,4,FALSE)</f>
        <v>Shumagin</v>
      </c>
      <c r="J1425" t="str">
        <f>VLOOKUP($B1425,'AREA DEFINITIONS, 1929-1975'!$A$2:$E$42,5,FALSE)</f>
        <v>3B</v>
      </c>
      <c r="K1425">
        <f>VLOOKUP($B1425,'AREA DEFINITIONS, 1929-1975'!$A$2:$F$42,6,FALSE)</f>
        <v>0</v>
      </c>
      <c r="L1425">
        <f t="shared" si="66"/>
        <v>216.79000000000002</v>
      </c>
    </row>
    <row r="1426" spans="1:12" x14ac:dyDescent="0.3">
      <c r="A1426">
        <f t="shared" si="64"/>
        <v>1963</v>
      </c>
      <c r="B1426">
        <f t="shared" si="65"/>
        <v>37</v>
      </c>
      <c r="C1426">
        <v>20</v>
      </c>
      <c r="G1426" t="str">
        <f>VLOOKUP($B1426,'AREA DEFINITIONS, 1929-1975'!$A$2:$E$42,2,FALSE)</f>
        <v>3B</v>
      </c>
      <c r="H1426" t="str">
        <f>VLOOKUP($B1426,'AREA DEFINITIONS, 1929-1975'!$A$2:$E$42,3,FALSE)</f>
        <v>Shumagin</v>
      </c>
      <c r="I1426" t="str">
        <f>VLOOKUP($B1426,'AREA DEFINITIONS, 1929-1975'!$A$2:$E$42,4,FALSE)</f>
        <v>Shumagin</v>
      </c>
      <c r="J1426" t="str">
        <f>VLOOKUP($B1426,'AREA DEFINITIONS, 1929-1975'!$A$2:$E$42,5,FALSE)</f>
        <v>3B</v>
      </c>
      <c r="K1426">
        <f>VLOOKUP($B1426,'AREA DEFINITIONS, 1929-1975'!$A$2:$F$42,6,FALSE)</f>
        <v>0</v>
      </c>
      <c r="L1426">
        <f t="shared" si="66"/>
        <v>13.3</v>
      </c>
    </row>
    <row r="1427" spans="1:12" x14ac:dyDescent="0.3">
      <c r="A1427">
        <f t="shared" si="64"/>
        <v>1963</v>
      </c>
      <c r="B1427">
        <f t="shared" si="65"/>
        <v>38</v>
      </c>
      <c r="C1427">
        <v>19</v>
      </c>
      <c r="G1427" t="str">
        <f>VLOOKUP($B1427,'AREA DEFINITIONS, 1929-1975'!$A$2:$E$42,2,FALSE)</f>
        <v>3B</v>
      </c>
      <c r="H1427" t="str">
        <f>VLOOKUP($B1427,'AREA DEFINITIONS, 1929-1975'!$A$2:$E$42,3,FALSE)</f>
        <v>Shumagin</v>
      </c>
      <c r="I1427" t="str">
        <f>VLOOKUP($B1427,'AREA DEFINITIONS, 1929-1975'!$A$2:$E$42,4,FALSE)</f>
        <v>Shumagin</v>
      </c>
      <c r="J1427" t="str">
        <f>VLOOKUP($B1427,'AREA DEFINITIONS, 1929-1975'!$A$2:$E$42,5,FALSE)</f>
        <v>3B</v>
      </c>
      <c r="K1427">
        <f>VLOOKUP($B1427,'AREA DEFINITIONS, 1929-1975'!$A$2:$F$42,6,FALSE)</f>
        <v>0</v>
      </c>
      <c r="L1427">
        <f t="shared" si="66"/>
        <v>12.635000000000002</v>
      </c>
    </row>
    <row r="1428" spans="1:12" x14ac:dyDescent="0.3">
      <c r="A1428">
        <f t="shared" si="64"/>
        <v>1963</v>
      </c>
      <c r="B1428">
        <f t="shared" si="65"/>
        <v>39</v>
      </c>
      <c r="C1428">
        <v>63</v>
      </c>
      <c r="G1428" t="str">
        <f>VLOOKUP($B1428,'AREA DEFINITIONS, 1929-1975'!$A$2:$E$42,2,FALSE)</f>
        <v>3B</v>
      </c>
      <c r="H1428" t="str">
        <f>VLOOKUP($B1428,'AREA DEFINITIONS, 1929-1975'!$A$2:$E$42,3,FALSE)</f>
        <v>Aleutian</v>
      </c>
      <c r="I1428" t="str">
        <f>VLOOKUP($B1428,'AREA DEFINITIONS, 1929-1975'!$A$2:$E$42,4,FALSE)</f>
        <v>Aleutian</v>
      </c>
      <c r="J1428" t="str">
        <f>VLOOKUP($B1428,'AREA DEFINITIONS, 1929-1975'!$A$2:$E$42,5,FALSE)</f>
        <v>3B</v>
      </c>
      <c r="K1428">
        <f>VLOOKUP($B1428,'AREA DEFINITIONS, 1929-1975'!$A$2:$F$42,6,FALSE)</f>
        <v>0</v>
      </c>
      <c r="L1428">
        <f t="shared" si="66"/>
        <v>41.895000000000003</v>
      </c>
    </row>
    <row r="1429" spans="1:12" x14ac:dyDescent="0.3">
      <c r="A1429">
        <f t="shared" si="64"/>
        <v>1963</v>
      </c>
      <c r="B1429">
        <f t="shared" si="65"/>
        <v>40</v>
      </c>
      <c r="G1429" t="str">
        <f>VLOOKUP($B1429,'AREA DEFINITIONS, 1929-1975'!$A$2:$E$42,2,FALSE)</f>
        <v>3B</v>
      </c>
      <c r="H1429" t="str">
        <f>VLOOKUP($B1429,'AREA DEFINITIONS, 1929-1975'!$A$2:$E$42,3,FALSE)</f>
        <v>Aleutian</v>
      </c>
      <c r="I1429" t="str">
        <f>VLOOKUP($B1429,'AREA DEFINITIONS, 1929-1975'!$A$2:$E$42,4,FALSE)</f>
        <v>Aleutian</v>
      </c>
      <c r="J1429" t="str">
        <f>VLOOKUP($B1429,'AREA DEFINITIONS, 1929-1975'!$A$2:$E$42,5,FALSE)</f>
        <v>3B</v>
      </c>
      <c r="K1429">
        <f>VLOOKUP($B1429,'AREA DEFINITIONS, 1929-1975'!$A$2:$F$42,6,FALSE)</f>
        <v>0</v>
      </c>
      <c r="L1429">
        <f t="shared" si="66"/>
        <v>0</v>
      </c>
    </row>
    <row r="1430" spans="1:12" x14ac:dyDescent="0.3">
      <c r="A1430">
        <f t="shared" si="64"/>
        <v>1963</v>
      </c>
      <c r="B1430">
        <f t="shared" si="65"/>
        <v>41</v>
      </c>
      <c r="G1430" t="str">
        <f>VLOOKUP($B1430,'AREA DEFINITIONS, 1929-1975'!$A$2:$E$42,2,FALSE)</f>
        <v>3B</v>
      </c>
      <c r="H1430" t="str">
        <f>VLOOKUP($B1430,'AREA DEFINITIONS, 1929-1975'!$A$2:$E$42,3,FALSE)</f>
        <v>Aleutian</v>
      </c>
      <c r="I1430" t="str">
        <f>VLOOKUP($B1430,'AREA DEFINITIONS, 1929-1975'!$A$2:$E$42,4,FALSE)</f>
        <v>Aleutian</v>
      </c>
      <c r="J1430" t="str">
        <f>VLOOKUP($B1430,'AREA DEFINITIONS, 1929-1975'!$A$2:$E$42,5,FALSE)</f>
        <v>3B</v>
      </c>
      <c r="K1430">
        <f>VLOOKUP($B1430,'AREA DEFINITIONS, 1929-1975'!$A$2:$F$42,6,FALSE)</f>
        <v>0</v>
      </c>
      <c r="L1430">
        <f t="shared" si="66"/>
        <v>0</v>
      </c>
    </row>
    <row r="1431" spans="1:12" x14ac:dyDescent="0.3">
      <c r="A1431">
        <f t="shared" si="64"/>
        <v>1963</v>
      </c>
      <c r="B1431" t="str">
        <f t="shared" si="65"/>
        <v>42+</v>
      </c>
      <c r="G1431" t="str">
        <f>VLOOKUP($B1431,'AREA DEFINITIONS, 1929-1975'!$A$2:$E$42,2,FALSE)</f>
        <v>3C</v>
      </c>
      <c r="H1431" t="str">
        <f>VLOOKUP($B1431,'AREA DEFINITIONS, 1929-1975'!$A$2:$E$42,3,FALSE)</f>
        <v>Aleutian</v>
      </c>
      <c r="I1431" t="str">
        <f>VLOOKUP($B1431,'AREA DEFINITIONS, 1929-1975'!$A$2:$E$42,4,FALSE)</f>
        <v>Aleutian</v>
      </c>
      <c r="J1431" t="str">
        <f>VLOOKUP($B1431,'AREA DEFINITIONS, 1929-1975'!$A$2:$E$42,5,FALSE)</f>
        <v>3C</v>
      </c>
      <c r="K1431">
        <f>VLOOKUP($B1431,'AREA DEFINITIONS, 1929-1975'!$A$2:$F$42,6,FALSE)</f>
        <v>0</v>
      </c>
      <c r="L1431">
        <f t="shared" si="66"/>
        <v>0</v>
      </c>
    </row>
    <row r="1432" spans="1:12" x14ac:dyDescent="0.3">
      <c r="A1432">
        <f t="shared" si="64"/>
        <v>1963</v>
      </c>
      <c r="B1432" t="str">
        <f t="shared" si="65"/>
        <v>4A</v>
      </c>
      <c r="C1432">
        <v>7005</v>
      </c>
      <c r="G1432">
        <f>VLOOKUP($B1432,'AREA DEFINITIONS, 1929-1975'!$A$2:$E$42,2,FALSE)</f>
        <v>4</v>
      </c>
      <c r="H1432" t="str">
        <f>VLOOKUP($B1432,'AREA DEFINITIONS, 1929-1975'!$A$2:$E$42,3,FALSE)</f>
        <v>Bering Sea</v>
      </c>
      <c r="I1432" t="str">
        <f>VLOOKUP($B1432,'AREA DEFINITIONS, 1929-1975'!$A$2:$E$42,4,FALSE)</f>
        <v>Bering Sea</v>
      </c>
      <c r="J1432">
        <f>VLOOKUP($B1432,'AREA DEFINITIONS, 1929-1975'!$A$2:$E$42,5,FALSE)</f>
        <v>4</v>
      </c>
      <c r="K1432">
        <f>VLOOKUP($B1432,'AREA DEFINITIONS, 1929-1975'!$A$2:$F$42,6,FALSE)</f>
        <v>0</v>
      </c>
      <c r="L1432">
        <f t="shared" si="66"/>
        <v>4658.3249999999998</v>
      </c>
    </row>
    <row r="1433" spans="1:12" x14ac:dyDescent="0.3">
      <c r="A1433">
        <f t="shared" si="64"/>
        <v>1963</v>
      </c>
      <c r="B1433" t="str">
        <f t="shared" si="65"/>
        <v>4B</v>
      </c>
      <c r="C1433">
        <v>262</v>
      </c>
      <c r="G1433">
        <f>VLOOKUP($B1433,'AREA DEFINITIONS, 1929-1975'!$A$2:$E$42,2,FALSE)</f>
        <v>4</v>
      </c>
      <c r="H1433" t="str">
        <f>VLOOKUP($B1433,'AREA DEFINITIONS, 1929-1975'!$A$2:$E$42,3,FALSE)</f>
        <v>Bering Sea</v>
      </c>
      <c r="I1433" t="str">
        <f>VLOOKUP($B1433,'AREA DEFINITIONS, 1929-1975'!$A$2:$E$42,4,FALSE)</f>
        <v>Bering Sea</v>
      </c>
      <c r="J1433">
        <f>VLOOKUP($B1433,'AREA DEFINITIONS, 1929-1975'!$A$2:$E$42,5,FALSE)</f>
        <v>4</v>
      </c>
      <c r="K1433">
        <f>VLOOKUP($B1433,'AREA DEFINITIONS, 1929-1975'!$A$2:$F$42,6,FALSE)</f>
        <v>0</v>
      </c>
      <c r="L1433">
        <f t="shared" si="66"/>
        <v>174.23000000000005</v>
      </c>
    </row>
    <row r="1434" spans="1:12" x14ac:dyDescent="0.3">
      <c r="A1434">
        <f t="shared" si="64"/>
        <v>1963</v>
      </c>
      <c r="B1434" t="str">
        <f t="shared" si="65"/>
        <v>4C</v>
      </c>
      <c r="C1434">
        <v>673</v>
      </c>
      <c r="G1434">
        <f>VLOOKUP($B1434,'AREA DEFINITIONS, 1929-1975'!$A$2:$E$42,2,FALSE)</f>
        <v>4</v>
      </c>
      <c r="H1434" t="str">
        <f>VLOOKUP($B1434,'AREA DEFINITIONS, 1929-1975'!$A$2:$E$42,3,FALSE)</f>
        <v>Bering Sea</v>
      </c>
      <c r="I1434" t="str">
        <f>VLOOKUP($B1434,'AREA DEFINITIONS, 1929-1975'!$A$2:$E$42,4,FALSE)</f>
        <v>Bering Sea</v>
      </c>
      <c r="J1434">
        <f>VLOOKUP($B1434,'AREA DEFINITIONS, 1929-1975'!$A$2:$E$42,5,FALSE)</f>
        <v>4</v>
      </c>
      <c r="K1434">
        <f>VLOOKUP($B1434,'AREA DEFINITIONS, 1929-1975'!$A$2:$F$42,6,FALSE)</f>
        <v>0</v>
      </c>
      <c r="L1434">
        <f t="shared" si="66"/>
        <v>447.54500000000002</v>
      </c>
    </row>
    <row r="1435" spans="1:12" x14ac:dyDescent="0.3">
      <c r="A1435">
        <f t="shared" si="64"/>
        <v>1963</v>
      </c>
      <c r="B1435" t="str">
        <f t="shared" si="65"/>
        <v>4DE</v>
      </c>
      <c r="G1435">
        <f>VLOOKUP($B1435,'AREA DEFINITIONS, 1929-1975'!$A$2:$E$42,2,FALSE)</f>
        <v>4</v>
      </c>
      <c r="H1435" t="str">
        <f>VLOOKUP($B1435,'AREA DEFINITIONS, 1929-1975'!$A$2:$E$42,3,FALSE)</f>
        <v>Bering Sea</v>
      </c>
      <c r="I1435" t="str">
        <f>VLOOKUP($B1435,'AREA DEFINITIONS, 1929-1975'!$A$2:$E$42,4,FALSE)</f>
        <v>Bering Sea</v>
      </c>
      <c r="J1435">
        <f>VLOOKUP($B1435,'AREA DEFINITIONS, 1929-1975'!$A$2:$E$42,5,FALSE)</f>
        <v>4</v>
      </c>
      <c r="K1435">
        <f>VLOOKUP($B1435,'AREA DEFINITIONS, 1929-1975'!$A$2:$F$42,6,FALSE)</f>
        <v>0</v>
      </c>
      <c r="L1435">
        <f t="shared" si="66"/>
        <v>0</v>
      </c>
    </row>
    <row r="1436" spans="1:12" x14ac:dyDescent="0.3">
      <c r="A1436">
        <f t="shared" si="64"/>
        <v>1963</v>
      </c>
      <c r="B1436" t="str">
        <f t="shared" si="65"/>
        <v>4DW</v>
      </c>
      <c r="C1436">
        <v>88</v>
      </c>
      <c r="G1436">
        <f>VLOOKUP($B1436,'AREA DEFINITIONS, 1929-1975'!$A$2:$E$42,2,FALSE)</f>
        <v>4</v>
      </c>
      <c r="H1436" t="str">
        <f>VLOOKUP($B1436,'AREA DEFINITIONS, 1929-1975'!$A$2:$E$42,3,FALSE)</f>
        <v>Bering Sea</v>
      </c>
      <c r="I1436" t="str">
        <f>VLOOKUP($B1436,'AREA DEFINITIONS, 1929-1975'!$A$2:$E$42,4,FALSE)</f>
        <v>Bering Sea</v>
      </c>
      <c r="J1436">
        <f>VLOOKUP($B1436,'AREA DEFINITIONS, 1929-1975'!$A$2:$E$42,5,FALSE)</f>
        <v>4</v>
      </c>
      <c r="K1436">
        <f>VLOOKUP($B1436,'AREA DEFINITIONS, 1929-1975'!$A$2:$F$42,6,FALSE)</f>
        <v>0</v>
      </c>
      <c r="L1436">
        <f t="shared" si="66"/>
        <v>58.52</v>
      </c>
    </row>
    <row r="1437" spans="1:12" x14ac:dyDescent="0.3">
      <c r="A1437">
        <f t="shared" si="64"/>
        <v>1963</v>
      </c>
      <c r="B1437" t="str">
        <f t="shared" si="65"/>
        <v>4E</v>
      </c>
      <c r="C1437">
        <v>108</v>
      </c>
      <c r="G1437">
        <f>VLOOKUP($B1437,'AREA DEFINITIONS, 1929-1975'!$A$2:$E$42,2,FALSE)</f>
        <v>4</v>
      </c>
      <c r="H1437" t="str">
        <f>VLOOKUP($B1437,'AREA DEFINITIONS, 1929-1975'!$A$2:$E$42,3,FALSE)</f>
        <v>Bering Sea</v>
      </c>
      <c r="I1437" t="str">
        <f>VLOOKUP($B1437,'AREA DEFINITIONS, 1929-1975'!$A$2:$E$42,4,FALSE)</f>
        <v>Bering Sea</v>
      </c>
      <c r="J1437">
        <f>VLOOKUP($B1437,'AREA DEFINITIONS, 1929-1975'!$A$2:$E$42,5,FALSE)</f>
        <v>4</v>
      </c>
      <c r="K1437">
        <f>VLOOKUP($B1437,'AREA DEFINITIONS, 1929-1975'!$A$2:$F$42,6,FALSE)</f>
        <v>0</v>
      </c>
      <c r="L1437">
        <f t="shared" si="66"/>
        <v>71.820000000000022</v>
      </c>
    </row>
    <row r="1438" spans="1:12" x14ac:dyDescent="0.3">
      <c r="A1438">
        <f t="shared" si="64"/>
        <v>1964</v>
      </c>
      <c r="B1438" t="str">
        <f t="shared" si="65"/>
        <v>14-O</v>
      </c>
      <c r="C1438">
        <v>468</v>
      </c>
      <c r="G1438">
        <f>VLOOKUP($B1438,'AREA DEFINITIONS, 1929-1975'!$A$2:$E$42,2,FALSE)</f>
        <v>2</v>
      </c>
      <c r="H1438" t="str">
        <f>VLOOKUP($B1438,'AREA DEFINITIONS, 1929-1975'!$A$2:$E$42,3,FALSE)</f>
        <v>SE Alaska</v>
      </c>
      <c r="I1438" t="str">
        <f>VLOOKUP($B1438,'AREA DEFINITIONS, 1929-1975'!$A$2:$E$42,4,FALSE)</f>
        <v>SE-O</v>
      </c>
      <c r="J1438" t="str">
        <f>VLOOKUP($B1438,'AREA DEFINITIONS, 1929-1975'!$A$2:$E$42,5,FALSE)</f>
        <v>2C</v>
      </c>
      <c r="K1438">
        <f>VLOOKUP($B1438,'AREA DEFINITIONS, 1929-1975'!$A$2:$F$42,6,FALSE)</f>
        <v>0</v>
      </c>
      <c r="L1438">
        <f t="shared" si="66"/>
        <v>311.22000000000003</v>
      </c>
    </row>
    <row r="1439" spans="1:12" x14ac:dyDescent="0.3">
      <c r="A1439">
        <f t="shared" si="64"/>
        <v>1964</v>
      </c>
      <c r="B1439" t="str">
        <f t="shared" si="65"/>
        <v>14-I</v>
      </c>
      <c r="C1439">
        <v>803</v>
      </c>
      <c r="G1439">
        <f>VLOOKUP($B1439,'AREA DEFINITIONS, 1929-1975'!$A$2:$E$42,2,FALSE)</f>
        <v>2</v>
      </c>
      <c r="H1439" t="str">
        <f>VLOOKUP($B1439,'AREA DEFINITIONS, 1929-1975'!$A$2:$E$42,3,FALSE)</f>
        <v>SE Alaska</v>
      </c>
      <c r="I1439" t="str">
        <f>VLOOKUP($B1439,'AREA DEFINITIONS, 1929-1975'!$A$2:$E$42,4,FALSE)</f>
        <v>SE-I</v>
      </c>
      <c r="J1439" t="str">
        <f>VLOOKUP($B1439,'AREA DEFINITIONS, 1929-1975'!$A$2:$E$42,5,FALSE)</f>
        <v>2C</v>
      </c>
      <c r="K1439">
        <f>VLOOKUP($B1439,'AREA DEFINITIONS, 1929-1975'!$A$2:$F$42,6,FALSE)</f>
        <v>0</v>
      </c>
      <c r="L1439">
        <f t="shared" si="66"/>
        <v>533.995</v>
      </c>
    </row>
    <row r="1440" spans="1:12" x14ac:dyDescent="0.3">
      <c r="A1440">
        <f t="shared" si="64"/>
        <v>1964</v>
      </c>
      <c r="B1440" t="str">
        <f t="shared" si="65"/>
        <v>15-O</v>
      </c>
      <c r="C1440">
        <v>1473</v>
      </c>
      <c r="G1440">
        <f>VLOOKUP($B1440,'AREA DEFINITIONS, 1929-1975'!$A$2:$E$42,2,FALSE)</f>
        <v>2</v>
      </c>
      <c r="H1440" t="str">
        <f>VLOOKUP($B1440,'AREA DEFINITIONS, 1929-1975'!$A$2:$E$42,3,FALSE)</f>
        <v>SE Alaska</v>
      </c>
      <c r="I1440" t="str">
        <f>VLOOKUP($B1440,'AREA DEFINITIONS, 1929-1975'!$A$2:$E$42,4,FALSE)</f>
        <v>SE-O</v>
      </c>
      <c r="J1440" t="str">
        <f>VLOOKUP($B1440,'AREA DEFINITIONS, 1929-1975'!$A$2:$E$42,5,FALSE)</f>
        <v>2C</v>
      </c>
      <c r="K1440">
        <f>VLOOKUP($B1440,'AREA DEFINITIONS, 1929-1975'!$A$2:$F$42,6,FALSE)</f>
        <v>0</v>
      </c>
      <c r="L1440">
        <f t="shared" si="66"/>
        <v>979.54500000000019</v>
      </c>
    </row>
    <row r="1441" spans="1:12" x14ac:dyDescent="0.3">
      <c r="A1441">
        <f t="shared" si="64"/>
        <v>1964</v>
      </c>
      <c r="B1441" t="str">
        <f t="shared" si="65"/>
        <v>15-I</v>
      </c>
      <c r="C1441">
        <v>332</v>
      </c>
      <c r="G1441">
        <f>VLOOKUP($B1441,'AREA DEFINITIONS, 1929-1975'!$A$2:$E$42,2,FALSE)</f>
        <v>2</v>
      </c>
      <c r="H1441" t="str">
        <f>VLOOKUP($B1441,'AREA DEFINITIONS, 1929-1975'!$A$2:$E$42,3,FALSE)</f>
        <v>SE Alaska</v>
      </c>
      <c r="I1441" t="str">
        <f>VLOOKUP($B1441,'AREA DEFINITIONS, 1929-1975'!$A$2:$E$42,4,FALSE)</f>
        <v>SE-I</v>
      </c>
      <c r="J1441" t="str">
        <f>VLOOKUP($B1441,'AREA DEFINITIONS, 1929-1975'!$A$2:$E$42,5,FALSE)</f>
        <v>2C</v>
      </c>
      <c r="K1441">
        <f>VLOOKUP($B1441,'AREA DEFINITIONS, 1929-1975'!$A$2:$F$42,6,FALSE)</f>
        <v>0</v>
      </c>
      <c r="L1441">
        <f t="shared" si="66"/>
        <v>220.78</v>
      </c>
    </row>
    <row r="1442" spans="1:12" x14ac:dyDescent="0.3">
      <c r="A1442">
        <f t="shared" si="64"/>
        <v>1964</v>
      </c>
      <c r="B1442" t="str">
        <f t="shared" si="65"/>
        <v>16-O</v>
      </c>
      <c r="C1442">
        <v>767</v>
      </c>
      <c r="G1442">
        <f>VLOOKUP($B1442,'AREA DEFINITIONS, 1929-1975'!$A$2:$E$42,2,FALSE)</f>
        <v>2</v>
      </c>
      <c r="H1442" t="str">
        <f>VLOOKUP($B1442,'AREA DEFINITIONS, 1929-1975'!$A$2:$E$42,3,FALSE)</f>
        <v>SE Alaska</v>
      </c>
      <c r="I1442" t="str">
        <f>VLOOKUP($B1442,'AREA DEFINITIONS, 1929-1975'!$A$2:$E$42,4,FALSE)</f>
        <v>SE-O</v>
      </c>
      <c r="J1442" t="str">
        <f>VLOOKUP($B1442,'AREA DEFINITIONS, 1929-1975'!$A$2:$E$42,5,FALSE)</f>
        <v>2C</v>
      </c>
      <c r="K1442">
        <f>VLOOKUP($B1442,'AREA DEFINITIONS, 1929-1975'!$A$2:$F$42,6,FALSE)</f>
        <v>0</v>
      </c>
      <c r="L1442">
        <f t="shared" si="66"/>
        <v>510.05500000000001</v>
      </c>
    </row>
    <row r="1443" spans="1:12" x14ac:dyDescent="0.3">
      <c r="A1443">
        <f t="shared" si="64"/>
        <v>1964</v>
      </c>
      <c r="B1443" t="str">
        <f t="shared" si="65"/>
        <v>16-I</v>
      </c>
      <c r="C1443">
        <v>1221</v>
      </c>
      <c r="G1443">
        <f>VLOOKUP($B1443,'AREA DEFINITIONS, 1929-1975'!$A$2:$E$42,2,FALSE)</f>
        <v>2</v>
      </c>
      <c r="H1443" t="str">
        <f>VLOOKUP($B1443,'AREA DEFINITIONS, 1929-1975'!$A$2:$E$42,3,FALSE)</f>
        <v>SE Alaska</v>
      </c>
      <c r="I1443" t="str">
        <f>VLOOKUP($B1443,'AREA DEFINITIONS, 1929-1975'!$A$2:$E$42,4,FALSE)</f>
        <v>SE-I</v>
      </c>
      <c r="J1443" t="str">
        <f>VLOOKUP($B1443,'AREA DEFINITIONS, 1929-1975'!$A$2:$E$42,5,FALSE)</f>
        <v>2C</v>
      </c>
      <c r="K1443">
        <f>VLOOKUP($B1443,'AREA DEFINITIONS, 1929-1975'!$A$2:$F$42,6,FALSE)</f>
        <v>0</v>
      </c>
      <c r="L1443">
        <f t="shared" si="66"/>
        <v>811.96500000000003</v>
      </c>
    </row>
    <row r="1444" spans="1:12" x14ac:dyDescent="0.3">
      <c r="A1444">
        <f t="shared" si="64"/>
        <v>1964</v>
      </c>
      <c r="B1444" t="str">
        <f t="shared" si="65"/>
        <v>17-O</v>
      </c>
      <c r="C1444">
        <v>457</v>
      </c>
      <c r="G1444">
        <f>VLOOKUP($B1444,'AREA DEFINITIONS, 1929-1975'!$A$2:$E$42,2,FALSE)</f>
        <v>2</v>
      </c>
      <c r="H1444" t="str">
        <f>VLOOKUP($B1444,'AREA DEFINITIONS, 1929-1975'!$A$2:$E$42,3,FALSE)</f>
        <v>SE Alaska</v>
      </c>
      <c r="I1444" t="str">
        <f>VLOOKUP($B1444,'AREA DEFINITIONS, 1929-1975'!$A$2:$E$42,4,FALSE)</f>
        <v>SE-O</v>
      </c>
      <c r="J1444" t="str">
        <f>VLOOKUP($B1444,'AREA DEFINITIONS, 1929-1975'!$A$2:$E$42,5,FALSE)</f>
        <v>2C</v>
      </c>
      <c r="K1444">
        <f>VLOOKUP($B1444,'AREA DEFINITIONS, 1929-1975'!$A$2:$F$42,6,FALSE)</f>
        <v>0</v>
      </c>
      <c r="L1444">
        <f t="shared" si="66"/>
        <v>303.90500000000009</v>
      </c>
    </row>
    <row r="1445" spans="1:12" x14ac:dyDescent="0.3">
      <c r="A1445">
        <f t="shared" si="64"/>
        <v>1964</v>
      </c>
      <c r="B1445" t="str">
        <f t="shared" si="65"/>
        <v>17-I</v>
      </c>
      <c r="C1445">
        <v>756</v>
      </c>
      <c r="G1445">
        <f>VLOOKUP($B1445,'AREA DEFINITIONS, 1929-1975'!$A$2:$E$42,2,FALSE)</f>
        <v>2</v>
      </c>
      <c r="H1445" t="str">
        <f>VLOOKUP($B1445,'AREA DEFINITIONS, 1929-1975'!$A$2:$E$42,3,FALSE)</f>
        <v>SE Alaska</v>
      </c>
      <c r="I1445" t="str">
        <f>VLOOKUP($B1445,'AREA DEFINITIONS, 1929-1975'!$A$2:$E$42,4,FALSE)</f>
        <v>SE-I</v>
      </c>
      <c r="J1445" t="str">
        <f>VLOOKUP($B1445,'AREA DEFINITIONS, 1929-1975'!$A$2:$E$42,5,FALSE)</f>
        <v>2C</v>
      </c>
      <c r="K1445">
        <f>VLOOKUP($B1445,'AREA DEFINITIONS, 1929-1975'!$A$2:$F$42,6,FALSE)</f>
        <v>0</v>
      </c>
      <c r="L1445">
        <f t="shared" si="66"/>
        <v>502.74</v>
      </c>
    </row>
    <row r="1446" spans="1:12" x14ac:dyDescent="0.3">
      <c r="A1446">
        <f t="shared" si="64"/>
        <v>1964</v>
      </c>
      <c r="B1446" t="str">
        <f t="shared" si="65"/>
        <v>18-O</v>
      </c>
      <c r="C1446">
        <v>100</v>
      </c>
      <c r="G1446">
        <f>VLOOKUP($B1446,'AREA DEFINITIONS, 1929-1975'!$A$2:$E$42,2,FALSE)</f>
        <v>2</v>
      </c>
      <c r="H1446" t="str">
        <f>VLOOKUP($B1446,'AREA DEFINITIONS, 1929-1975'!$A$2:$E$42,3,FALSE)</f>
        <v>SE Alaska</v>
      </c>
      <c r="I1446" t="str">
        <f>VLOOKUP($B1446,'AREA DEFINITIONS, 1929-1975'!$A$2:$E$42,4,FALSE)</f>
        <v>SE-O</v>
      </c>
      <c r="J1446" t="str">
        <f>VLOOKUP($B1446,'AREA DEFINITIONS, 1929-1975'!$A$2:$E$42,5,FALSE)</f>
        <v>2C</v>
      </c>
      <c r="K1446">
        <f>VLOOKUP($B1446,'AREA DEFINITIONS, 1929-1975'!$A$2:$F$42,6,FALSE)</f>
        <v>0</v>
      </c>
      <c r="L1446">
        <f t="shared" si="66"/>
        <v>66.5</v>
      </c>
    </row>
    <row r="1447" spans="1:12" x14ac:dyDescent="0.3">
      <c r="A1447">
        <f t="shared" si="64"/>
        <v>1964</v>
      </c>
      <c r="B1447" t="str">
        <f t="shared" si="65"/>
        <v>18-I</v>
      </c>
      <c r="C1447">
        <v>1057</v>
      </c>
      <c r="G1447">
        <f>VLOOKUP($B1447,'AREA DEFINITIONS, 1929-1975'!$A$2:$E$42,2,FALSE)</f>
        <v>2</v>
      </c>
      <c r="H1447" t="str">
        <f>VLOOKUP($B1447,'AREA DEFINITIONS, 1929-1975'!$A$2:$E$42,3,FALSE)</f>
        <v>SE Alaska</v>
      </c>
      <c r="I1447" t="str">
        <f>VLOOKUP($B1447,'AREA DEFINITIONS, 1929-1975'!$A$2:$E$42,4,FALSE)</f>
        <v>SE-I</v>
      </c>
      <c r="J1447" t="str">
        <f>VLOOKUP($B1447,'AREA DEFINITIONS, 1929-1975'!$A$2:$E$42,5,FALSE)</f>
        <v>2C</v>
      </c>
      <c r="K1447">
        <f>VLOOKUP($B1447,'AREA DEFINITIONS, 1929-1975'!$A$2:$F$42,6,FALSE)</f>
        <v>0</v>
      </c>
      <c r="L1447">
        <f t="shared" si="66"/>
        <v>702.90500000000009</v>
      </c>
    </row>
    <row r="1448" spans="1:12" x14ac:dyDescent="0.3">
      <c r="A1448">
        <f t="shared" si="64"/>
        <v>1964</v>
      </c>
      <c r="B1448" t="str">
        <f t="shared" si="65"/>
        <v>18W</v>
      </c>
      <c r="C1448">
        <v>486</v>
      </c>
      <c r="G1448" t="str">
        <f>VLOOKUP($B1448,'AREA DEFINITIONS, 1929-1975'!$A$2:$E$42,2,FALSE)</f>
        <v>3A</v>
      </c>
      <c r="H1448" t="str">
        <f>VLOOKUP($B1448,'AREA DEFINITIONS, 1929-1975'!$A$2:$E$42,3,FALSE)</f>
        <v>Yakutat</v>
      </c>
      <c r="I1448" t="str">
        <f>VLOOKUP($B1448,'AREA DEFINITIONS, 1929-1975'!$A$2:$E$42,4,FALSE)</f>
        <v>Yakutat</v>
      </c>
      <c r="J1448" t="str">
        <f>VLOOKUP($B1448,'AREA DEFINITIONS, 1929-1975'!$A$2:$E$42,5,FALSE)</f>
        <v>3A</v>
      </c>
      <c r="K1448">
        <f>VLOOKUP($B1448,'AREA DEFINITIONS, 1929-1975'!$A$2:$F$42,6,FALSE)</f>
        <v>0</v>
      </c>
      <c r="L1448">
        <f t="shared" si="66"/>
        <v>323.19</v>
      </c>
    </row>
    <row r="1449" spans="1:12" x14ac:dyDescent="0.3">
      <c r="A1449">
        <f t="shared" si="64"/>
        <v>1964</v>
      </c>
      <c r="B1449">
        <f t="shared" si="65"/>
        <v>19</v>
      </c>
      <c r="C1449">
        <v>924</v>
      </c>
      <c r="G1449" t="str">
        <f>VLOOKUP($B1449,'AREA DEFINITIONS, 1929-1975'!$A$2:$E$42,2,FALSE)</f>
        <v>3A</v>
      </c>
      <c r="H1449" t="str">
        <f>VLOOKUP($B1449,'AREA DEFINITIONS, 1929-1975'!$A$2:$E$42,3,FALSE)</f>
        <v>Yakutat</v>
      </c>
      <c r="I1449" t="str">
        <f>VLOOKUP($B1449,'AREA DEFINITIONS, 1929-1975'!$A$2:$E$42,4,FALSE)</f>
        <v>Yakutat</v>
      </c>
      <c r="J1449" t="str">
        <f>VLOOKUP($B1449,'AREA DEFINITIONS, 1929-1975'!$A$2:$E$42,5,FALSE)</f>
        <v>3A</v>
      </c>
      <c r="K1449">
        <f>VLOOKUP($B1449,'AREA DEFINITIONS, 1929-1975'!$A$2:$F$42,6,FALSE)</f>
        <v>0</v>
      </c>
      <c r="L1449">
        <f t="shared" si="66"/>
        <v>614.46</v>
      </c>
    </row>
    <row r="1450" spans="1:12" x14ac:dyDescent="0.3">
      <c r="A1450">
        <f t="shared" si="64"/>
        <v>1964</v>
      </c>
      <c r="B1450">
        <f t="shared" si="65"/>
        <v>20</v>
      </c>
      <c r="C1450">
        <v>1284</v>
      </c>
      <c r="G1450" t="str">
        <f>VLOOKUP($B1450,'AREA DEFINITIONS, 1929-1975'!$A$2:$E$42,2,FALSE)</f>
        <v>3A</v>
      </c>
      <c r="H1450" t="str">
        <f>VLOOKUP($B1450,'AREA DEFINITIONS, 1929-1975'!$A$2:$E$42,3,FALSE)</f>
        <v>Yakutat</v>
      </c>
      <c r="I1450" t="str">
        <f>VLOOKUP($B1450,'AREA DEFINITIONS, 1929-1975'!$A$2:$E$42,4,FALSE)</f>
        <v>Yakutat</v>
      </c>
      <c r="J1450" t="str">
        <f>VLOOKUP($B1450,'AREA DEFINITIONS, 1929-1975'!$A$2:$E$42,5,FALSE)</f>
        <v>3A</v>
      </c>
      <c r="K1450">
        <f>VLOOKUP($B1450,'AREA DEFINITIONS, 1929-1975'!$A$2:$F$42,6,FALSE)</f>
        <v>0</v>
      </c>
      <c r="L1450">
        <f t="shared" si="66"/>
        <v>853.86</v>
      </c>
    </row>
    <row r="1451" spans="1:12" x14ac:dyDescent="0.3">
      <c r="A1451">
        <f t="shared" si="64"/>
        <v>1964</v>
      </c>
      <c r="B1451">
        <f t="shared" si="65"/>
        <v>21</v>
      </c>
      <c r="C1451">
        <v>511</v>
      </c>
      <c r="G1451" t="str">
        <f>VLOOKUP($B1451,'AREA DEFINITIONS, 1929-1975'!$A$2:$E$42,2,FALSE)</f>
        <v>3A</v>
      </c>
      <c r="H1451" t="str">
        <f>VLOOKUP($B1451,'AREA DEFINITIONS, 1929-1975'!$A$2:$E$42,3,FALSE)</f>
        <v>Yakutat</v>
      </c>
      <c r="I1451" t="str">
        <f>VLOOKUP($B1451,'AREA DEFINITIONS, 1929-1975'!$A$2:$E$42,4,FALSE)</f>
        <v>Yakutat</v>
      </c>
      <c r="J1451" t="str">
        <f>VLOOKUP($B1451,'AREA DEFINITIONS, 1929-1975'!$A$2:$E$42,5,FALSE)</f>
        <v>3A</v>
      </c>
      <c r="K1451">
        <f>VLOOKUP($B1451,'AREA DEFINITIONS, 1929-1975'!$A$2:$F$42,6,FALSE)</f>
        <v>0</v>
      </c>
      <c r="L1451">
        <f t="shared" si="66"/>
        <v>339.815</v>
      </c>
    </row>
    <row r="1452" spans="1:12" x14ac:dyDescent="0.3">
      <c r="A1452">
        <f t="shared" si="64"/>
        <v>1964</v>
      </c>
      <c r="B1452">
        <f t="shared" si="65"/>
        <v>22</v>
      </c>
      <c r="C1452">
        <v>850</v>
      </c>
      <c r="G1452" t="str">
        <f>VLOOKUP($B1452,'AREA DEFINITIONS, 1929-1975'!$A$2:$E$42,2,FALSE)</f>
        <v>3A</v>
      </c>
      <c r="H1452" t="str">
        <f>VLOOKUP($B1452,'AREA DEFINITIONS, 1929-1975'!$A$2:$E$42,3,FALSE)</f>
        <v>Yakutat</v>
      </c>
      <c r="I1452" t="str">
        <f>VLOOKUP($B1452,'AREA DEFINITIONS, 1929-1975'!$A$2:$E$42,4,FALSE)</f>
        <v>Yakutat</v>
      </c>
      <c r="J1452" t="str">
        <f>VLOOKUP($B1452,'AREA DEFINITIONS, 1929-1975'!$A$2:$E$42,5,FALSE)</f>
        <v>3A</v>
      </c>
      <c r="K1452">
        <f>VLOOKUP($B1452,'AREA DEFINITIONS, 1929-1975'!$A$2:$F$42,6,FALSE)</f>
        <v>0</v>
      </c>
      <c r="L1452">
        <f t="shared" si="66"/>
        <v>565.25</v>
      </c>
    </row>
    <row r="1453" spans="1:12" x14ac:dyDescent="0.3">
      <c r="A1453">
        <f t="shared" ref="A1453:A1516" si="67">A1412+1</f>
        <v>1964</v>
      </c>
      <c r="B1453">
        <f t="shared" ref="B1453:B1516" si="68">B1412</f>
        <v>23</v>
      </c>
      <c r="C1453">
        <v>1309</v>
      </c>
      <c r="G1453" t="str">
        <f>VLOOKUP($B1453,'AREA DEFINITIONS, 1929-1975'!$A$2:$E$42,2,FALSE)</f>
        <v>3A</v>
      </c>
      <c r="H1453" t="str">
        <f>VLOOKUP($B1453,'AREA DEFINITIONS, 1929-1975'!$A$2:$E$42,3,FALSE)</f>
        <v>Yakutat</v>
      </c>
      <c r="I1453" t="str">
        <f>VLOOKUP($B1453,'AREA DEFINITIONS, 1929-1975'!$A$2:$E$42,4,FALSE)</f>
        <v>Yakutat</v>
      </c>
      <c r="J1453" t="str">
        <f>VLOOKUP($B1453,'AREA DEFINITIONS, 1929-1975'!$A$2:$E$42,5,FALSE)</f>
        <v>3A</v>
      </c>
      <c r="K1453" t="str">
        <f>VLOOKUP($B1453,'AREA DEFINITIONS, 1929-1975'!$A$2:$F$42,6,FALSE)</f>
        <v>POW</v>
      </c>
      <c r="L1453">
        <f t="shared" si="66"/>
        <v>870.48500000000001</v>
      </c>
    </row>
    <row r="1454" spans="1:12" x14ac:dyDescent="0.3">
      <c r="A1454">
        <f t="shared" si="67"/>
        <v>1964</v>
      </c>
      <c r="B1454">
        <f t="shared" si="68"/>
        <v>24</v>
      </c>
      <c r="C1454">
        <v>2049</v>
      </c>
      <c r="G1454" t="str">
        <f>VLOOKUP($B1454,'AREA DEFINITIONS, 1929-1975'!$A$2:$E$42,2,FALSE)</f>
        <v>3A</v>
      </c>
      <c r="H1454" t="str">
        <f>VLOOKUP($B1454,'AREA DEFINITIONS, 1929-1975'!$A$2:$E$42,3,FALSE)</f>
        <v>Kodiak</v>
      </c>
      <c r="I1454" t="str">
        <f>VLOOKUP($B1454,'AREA DEFINITIONS, 1929-1975'!$A$2:$E$42,4,FALSE)</f>
        <v>Kodiak</v>
      </c>
      <c r="J1454" t="str">
        <f>VLOOKUP($B1454,'AREA DEFINITIONS, 1929-1975'!$A$2:$E$42,5,FALSE)</f>
        <v>3A</v>
      </c>
      <c r="K1454" t="str">
        <f>VLOOKUP($B1454,'AREA DEFINITIONS, 1929-1975'!$A$2:$F$42,6,FALSE)</f>
        <v>POW</v>
      </c>
      <c r="L1454">
        <f t="shared" si="66"/>
        <v>1362.585</v>
      </c>
    </row>
    <row r="1455" spans="1:12" x14ac:dyDescent="0.3">
      <c r="A1455">
        <f t="shared" si="67"/>
        <v>1964</v>
      </c>
      <c r="B1455">
        <f t="shared" si="68"/>
        <v>25</v>
      </c>
      <c r="C1455">
        <v>4945</v>
      </c>
      <c r="G1455" t="str">
        <f>VLOOKUP($B1455,'AREA DEFINITIONS, 1929-1975'!$A$2:$E$42,2,FALSE)</f>
        <v>3A</v>
      </c>
      <c r="H1455" t="str">
        <f>VLOOKUP($B1455,'AREA DEFINITIONS, 1929-1975'!$A$2:$E$42,3,FALSE)</f>
        <v>Kodiak</v>
      </c>
      <c r="I1455" t="str">
        <f>VLOOKUP($B1455,'AREA DEFINITIONS, 1929-1975'!$A$2:$E$42,4,FALSE)</f>
        <v>Kodiak</v>
      </c>
      <c r="J1455" t="str">
        <f>VLOOKUP($B1455,'AREA DEFINITIONS, 1929-1975'!$A$2:$E$42,5,FALSE)</f>
        <v>3A</v>
      </c>
      <c r="K1455">
        <f>VLOOKUP($B1455,'AREA DEFINITIONS, 1929-1975'!$A$2:$F$42,6,FALSE)</f>
        <v>0</v>
      </c>
      <c r="L1455">
        <f t="shared" si="66"/>
        <v>3288.4250000000002</v>
      </c>
    </row>
    <row r="1456" spans="1:12" x14ac:dyDescent="0.3">
      <c r="A1456">
        <f t="shared" si="67"/>
        <v>1964</v>
      </c>
      <c r="B1456">
        <f t="shared" si="68"/>
        <v>26</v>
      </c>
      <c r="C1456">
        <v>5515</v>
      </c>
      <c r="G1456" t="str">
        <f>VLOOKUP($B1456,'AREA DEFINITIONS, 1929-1975'!$A$2:$E$42,2,FALSE)</f>
        <v>3A</v>
      </c>
      <c r="H1456" t="str">
        <f>VLOOKUP($B1456,'AREA DEFINITIONS, 1929-1975'!$A$2:$E$42,3,FALSE)</f>
        <v>Kodiak</v>
      </c>
      <c r="I1456" t="str">
        <f>VLOOKUP($B1456,'AREA DEFINITIONS, 1929-1975'!$A$2:$E$42,4,FALSE)</f>
        <v>Kodiak</v>
      </c>
      <c r="J1456" t="str">
        <f>VLOOKUP($B1456,'AREA DEFINITIONS, 1929-1975'!$A$2:$E$42,5,FALSE)</f>
        <v>3A</v>
      </c>
      <c r="K1456">
        <f>VLOOKUP($B1456,'AREA DEFINITIONS, 1929-1975'!$A$2:$F$42,6,FALSE)</f>
        <v>0</v>
      </c>
      <c r="L1456">
        <f t="shared" si="66"/>
        <v>3667.4750000000004</v>
      </c>
    </row>
    <row r="1457" spans="1:12" x14ac:dyDescent="0.3">
      <c r="A1457">
        <f t="shared" si="67"/>
        <v>1964</v>
      </c>
      <c r="B1457">
        <f t="shared" si="68"/>
        <v>27</v>
      </c>
      <c r="C1457">
        <v>1902</v>
      </c>
      <c r="G1457" t="str">
        <f>VLOOKUP($B1457,'AREA DEFINITIONS, 1929-1975'!$A$2:$E$42,2,FALSE)</f>
        <v>3A</v>
      </c>
      <c r="H1457" t="str">
        <f>VLOOKUP($B1457,'AREA DEFINITIONS, 1929-1975'!$A$2:$E$42,3,FALSE)</f>
        <v>Kodiak</v>
      </c>
      <c r="I1457" t="str">
        <f>VLOOKUP($B1457,'AREA DEFINITIONS, 1929-1975'!$A$2:$E$42,4,FALSE)</f>
        <v>Kodiak</v>
      </c>
      <c r="J1457" t="str">
        <f>VLOOKUP($B1457,'AREA DEFINITIONS, 1929-1975'!$A$2:$E$42,5,FALSE)</f>
        <v>3A</v>
      </c>
      <c r="K1457">
        <f>VLOOKUP($B1457,'AREA DEFINITIONS, 1929-1975'!$A$2:$F$42,6,FALSE)</f>
        <v>0</v>
      </c>
      <c r="L1457">
        <f t="shared" si="66"/>
        <v>1264.8300000000002</v>
      </c>
    </row>
    <row r="1458" spans="1:12" x14ac:dyDescent="0.3">
      <c r="A1458">
        <f t="shared" si="67"/>
        <v>1964</v>
      </c>
      <c r="B1458">
        <f t="shared" si="68"/>
        <v>28</v>
      </c>
      <c r="C1458">
        <v>2782</v>
      </c>
      <c r="G1458" t="str">
        <f>VLOOKUP($B1458,'AREA DEFINITIONS, 1929-1975'!$A$2:$E$42,2,FALSE)</f>
        <v>3A</v>
      </c>
      <c r="H1458" t="str">
        <f>VLOOKUP($B1458,'AREA DEFINITIONS, 1929-1975'!$A$2:$E$42,3,FALSE)</f>
        <v>Kodiak</v>
      </c>
      <c r="I1458" t="str">
        <f>VLOOKUP($B1458,'AREA DEFINITIONS, 1929-1975'!$A$2:$E$42,4,FALSE)</f>
        <v>Kodiak</v>
      </c>
      <c r="J1458" t="str">
        <f>VLOOKUP($B1458,'AREA DEFINITIONS, 1929-1975'!$A$2:$E$42,5,FALSE)</f>
        <v>3A</v>
      </c>
      <c r="K1458">
        <f>VLOOKUP($B1458,'AREA DEFINITIONS, 1929-1975'!$A$2:$F$42,6,FALSE)</f>
        <v>0</v>
      </c>
      <c r="L1458">
        <f t="shared" si="66"/>
        <v>1850.0300000000002</v>
      </c>
    </row>
    <row r="1459" spans="1:12" x14ac:dyDescent="0.3">
      <c r="A1459">
        <f t="shared" si="67"/>
        <v>1964</v>
      </c>
      <c r="B1459">
        <f t="shared" si="68"/>
        <v>29</v>
      </c>
      <c r="C1459">
        <v>3553</v>
      </c>
      <c r="G1459" t="str">
        <f>VLOOKUP($B1459,'AREA DEFINITIONS, 1929-1975'!$A$2:$E$42,2,FALSE)</f>
        <v>3A</v>
      </c>
      <c r="H1459" t="str">
        <f>VLOOKUP($B1459,'AREA DEFINITIONS, 1929-1975'!$A$2:$E$42,3,FALSE)</f>
        <v>Chirikof</v>
      </c>
      <c r="I1459" t="str">
        <f>VLOOKUP($B1459,'AREA DEFINITIONS, 1929-1975'!$A$2:$E$42,4,FALSE)</f>
        <v>Chirikof</v>
      </c>
      <c r="J1459" t="str">
        <f>VLOOKUP($B1459,'AREA DEFINITIONS, 1929-1975'!$A$2:$E$42,5,FALSE)</f>
        <v>3A</v>
      </c>
      <c r="K1459">
        <f>VLOOKUP($B1459,'AREA DEFINITIONS, 1929-1975'!$A$2:$F$42,6,FALSE)</f>
        <v>0</v>
      </c>
      <c r="L1459">
        <f t="shared" si="66"/>
        <v>2362.7450000000003</v>
      </c>
    </row>
    <row r="1460" spans="1:12" x14ac:dyDescent="0.3">
      <c r="A1460">
        <f t="shared" si="67"/>
        <v>1964</v>
      </c>
      <c r="B1460">
        <f t="shared" si="68"/>
        <v>30</v>
      </c>
      <c r="C1460">
        <v>4007</v>
      </c>
      <c r="G1460" t="str">
        <f>VLOOKUP($B1460,'AREA DEFINITIONS, 1929-1975'!$A$2:$E$42,2,FALSE)</f>
        <v>3A</v>
      </c>
      <c r="H1460" t="str">
        <f>VLOOKUP($B1460,'AREA DEFINITIONS, 1929-1975'!$A$2:$E$42,3,FALSE)</f>
        <v>Chirikof</v>
      </c>
      <c r="I1460" t="str">
        <f>VLOOKUP($B1460,'AREA DEFINITIONS, 1929-1975'!$A$2:$E$42,4,FALSE)</f>
        <v>Chirikof</v>
      </c>
      <c r="J1460" t="str">
        <f>VLOOKUP($B1460,'AREA DEFINITIONS, 1929-1975'!$A$2:$E$42,5,FALSE)</f>
        <v>3A</v>
      </c>
      <c r="K1460">
        <f>VLOOKUP($B1460,'AREA DEFINITIONS, 1929-1975'!$A$2:$F$42,6,FALSE)</f>
        <v>0</v>
      </c>
      <c r="L1460">
        <f t="shared" si="66"/>
        <v>2664.6550000000002</v>
      </c>
    </row>
    <row r="1461" spans="1:12" x14ac:dyDescent="0.3">
      <c r="A1461">
        <f t="shared" si="67"/>
        <v>1964</v>
      </c>
      <c r="B1461">
        <f t="shared" si="68"/>
        <v>31</v>
      </c>
      <c r="C1461">
        <v>3017</v>
      </c>
      <c r="G1461" t="str">
        <f>VLOOKUP($B1461,'AREA DEFINITIONS, 1929-1975'!$A$2:$E$42,2,FALSE)</f>
        <v>3A</v>
      </c>
      <c r="H1461" t="str">
        <f>VLOOKUP($B1461,'AREA DEFINITIONS, 1929-1975'!$A$2:$E$42,3,FALSE)</f>
        <v>Chirikof</v>
      </c>
      <c r="I1461" t="str">
        <f>VLOOKUP($B1461,'AREA DEFINITIONS, 1929-1975'!$A$2:$E$42,4,FALSE)</f>
        <v>Chirikof</v>
      </c>
      <c r="J1461" t="str">
        <f>VLOOKUP($B1461,'AREA DEFINITIONS, 1929-1975'!$A$2:$E$42,5,FALSE)</f>
        <v>3A</v>
      </c>
      <c r="K1461">
        <f>VLOOKUP($B1461,'AREA DEFINITIONS, 1929-1975'!$A$2:$F$42,6,FALSE)</f>
        <v>0</v>
      </c>
      <c r="L1461">
        <f t="shared" si="66"/>
        <v>2006.3050000000001</v>
      </c>
    </row>
    <row r="1462" spans="1:12" x14ac:dyDescent="0.3">
      <c r="A1462">
        <f t="shared" si="67"/>
        <v>1964</v>
      </c>
      <c r="B1462">
        <f t="shared" si="68"/>
        <v>32</v>
      </c>
      <c r="C1462">
        <v>2144</v>
      </c>
      <c r="G1462" t="str">
        <f>VLOOKUP($B1462,'AREA DEFINITIONS, 1929-1975'!$A$2:$E$42,2,FALSE)</f>
        <v>3B</v>
      </c>
      <c r="H1462" t="str">
        <f>VLOOKUP($B1462,'AREA DEFINITIONS, 1929-1975'!$A$2:$E$42,3,FALSE)</f>
        <v>Shumagin</v>
      </c>
      <c r="I1462" t="str">
        <f>VLOOKUP($B1462,'AREA DEFINITIONS, 1929-1975'!$A$2:$E$42,4,FALSE)</f>
        <v>Shumagin</v>
      </c>
      <c r="J1462" t="str">
        <f>VLOOKUP($B1462,'AREA DEFINITIONS, 1929-1975'!$A$2:$E$42,5,FALSE)</f>
        <v>3B</v>
      </c>
      <c r="K1462">
        <f>VLOOKUP($B1462,'AREA DEFINITIONS, 1929-1975'!$A$2:$F$42,6,FALSE)</f>
        <v>0</v>
      </c>
      <c r="L1462">
        <f t="shared" si="66"/>
        <v>1425.76</v>
      </c>
    </row>
    <row r="1463" spans="1:12" x14ac:dyDescent="0.3">
      <c r="A1463">
        <f t="shared" si="67"/>
        <v>1964</v>
      </c>
      <c r="B1463">
        <f t="shared" si="68"/>
        <v>33</v>
      </c>
      <c r="C1463">
        <v>1815</v>
      </c>
      <c r="G1463" t="str">
        <f>VLOOKUP($B1463,'AREA DEFINITIONS, 1929-1975'!$A$2:$E$42,2,FALSE)</f>
        <v>3B</v>
      </c>
      <c r="H1463" t="str">
        <f>VLOOKUP($B1463,'AREA DEFINITIONS, 1929-1975'!$A$2:$E$42,3,FALSE)</f>
        <v>Shumagin</v>
      </c>
      <c r="I1463" t="str">
        <f>VLOOKUP($B1463,'AREA DEFINITIONS, 1929-1975'!$A$2:$E$42,4,FALSE)</f>
        <v>Shumagin</v>
      </c>
      <c r="J1463" t="str">
        <f>VLOOKUP($B1463,'AREA DEFINITIONS, 1929-1975'!$A$2:$E$42,5,FALSE)</f>
        <v>3B</v>
      </c>
      <c r="K1463">
        <f>VLOOKUP($B1463,'AREA DEFINITIONS, 1929-1975'!$A$2:$F$42,6,FALSE)</f>
        <v>0</v>
      </c>
      <c r="L1463">
        <f t="shared" si="66"/>
        <v>1206.9750000000004</v>
      </c>
    </row>
    <row r="1464" spans="1:12" x14ac:dyDescent="0.3">
      <c r="A1464">
        <f t="shared" si="67"/>
        <v>1964</v>
      </c>
      <c r="B1464">
        <f t="shared" si="68"/>
        <v>34</v>
      </c>
      <c r="C1464">
        <v>499</v>
      </c>
      <c r="G1464" t="str">
        <f>VLOOKUP($B1464,'AREA DEFINITIONS, 1929-1975'!$A$2:$E$42,2,FALSE)</f>
        <v>3B</v>
      </c>
      <c r="H1464" t="str">
        <f>VLOOKUP($B1464,'AREA DEFINITIONS, 1929-1975'!$A$2:$E$42,3,FALSE)</f>
        <v>Shumagin</v>
      </c>
      <c r="I1464" t="str">
        <f>VLOOKUP($B1464,'AREA DEFINITIONS, 1929-1975'!$A$2:$E$42,4,FALSE)</f>
        <v>Shumagin</v>
      </c>
      <c r="J1464" t="str">
        <f>VLOOKUP($B1464,'AREA DEFINITIONS, 1929-1975'!$A$2:$E$42,5,FALSE)</f>
        <v>3B</v>
      </c>
      <c r="K1464">
        <f>VLOOKUP($B1464,'AREA DEFINITIONS, 1929-1975'!$A$2:$F$42,6,FALSE)</f>
        <v>0</v>
      </c>
      <c r="L1464">
        <f t="shared" si="66"/>
        <v>331.83500000000009</v>
      </c>
    </row>
    <row r="1465" spans="1:12" x14ac:dyDescent="0.3">
      <c r="A1465">
        <f t="shared" si="67"/>
        <v>1964</v>
      </c>
      <c r="B1465">
        <f t="shared" si="68"/>
        <v>35</v>
      </c>
      <c r="C1465">
        <v>12</v>
      </c>
      <c r="G1465" t="str">
        <f>VLOOKUP($B1465,'AREA DEFINITIONS, 1929-1975'!$A$2:$E$42,2,FALSE)</f>
        <v>3B</v>
      </c>
      <c r="H1465" t="str">
        <f>VLOOKUP($B1465,'AREA DEFINITIONS, 1929-1975'!$A$2:$E$42,3,FALSE)</f>
        <v>Shumagin</v>
      </c>
      <c r="I1465" t="str">
        <f>VLOOKUP($B1465,'AREA DEFINITIONS, 1929-1975'!$A$2:$E$42,4,FALSE)</f>
        <v>Shumagin</v>
      </c>
      <c r="J1465" t="str">
        <f>VLOOKUP($B1465,'AREA DEFINITIONS, 1929-1975'!$A$2:$E$42,5,FALSE)</f>
        <v>3B</v>
      </c>
      <c r="K1465">
        <f>VLOOKUP($B1465,'AREA DEFINITIONS, 1929-1975'!$A$2:$F$42,6,FALSE)</f>
        <v>0</v>
      </c>
      <c r="L1465">
        <f t="shared" si="66"/>
        <v>7.98</v>
      </c>
    </row>
    <row r="1466" spans="1:12" x14ac:dyDescent="0.3">
      <c r="A1466">
        <f t="shared" si="67"/>
        <v>1964</v>
      </c>
      <c r="B1466">
        <f t="shared" si="68"/>
        <v>36</v>
      </c>
      <c r="C1466">
        <v>109</v>
      </c>
      <c r="G1466" t="str">
        <f>VLOOKUP($B1466,'AREA DEFINITIONS, 1929-1975'!$A$2:$E$42,2,FALSE)</f>
        <v>3B</v>
      </c>
      <c r="H1466" t="str">
        <f>VLOOKUP($B1466,'AREA DEFINITIONS, 1929-1975'!$A$2:$E$42,3,FALSE)</f>
        <v>Shumagin</v>
      </c>
      <c r="I1466" t="str">
        <f>VLOOKUP($B1466,'AREA DEFINITIONS, 1929-1975'!$A$2:$E$42,4,FALSE)</f>
        <v>Shumagin</v>
      </c>
      <c r="J1466" t="str">
        <f>VLOOKUP($B1466,'AREA DEFINITIONS, 1929-1975'!$A$2:$E$42,5,FALSE)</f>
        <v>3B</v>
      </c>
      <c r="K1466">
        <f>VLOOKUP($B1466,'AREA DEFINITIONS, 1929-1975'!$A$2:$F$42,6,FALSE)</f>
        <v>0</v>
      </c>
      <c r="L1466">
        <f t="shared" si="66"/>
        <v>72.484999999999999</v>
      </c>
    </row>
    <row r="1467" spans="1:12" x14ac:dyDescent="0.3">
      <c r="A1467">
        <f t="shared" si="67"/>
        <v>1964</v>
      </c>
      <c r="B1467">
        <f t="shared" si="68"/>
        <v>37</v>
      </c>
      <c r="C1467">
        <v>34</v>
      </c>
      <c r="G1467" t="str">
        <f>VLOOKUP($B1467,'AREA DEFINITIONS, 1929-1975'!$A$2:$E$42,2,FALSE)</f>
        <v>3B</v>
      </c>
      <c r="H1467" t="str">
        <f>VLOOKUP($B1467,'AREA DEFINITIONS, 1929-1975'!$A$2:$E$42,3,FALSE)</f>
        <v>Shumagin</v>
      </c>
      <c r="I1467" t="str">
        <f>VLOOKUP($B1467,'AREA DEFINITIONS, 1929-1975'!$A$2:$E$42,4,FALSE)</f>
        <v>Shumagin</v>
      </c>
      <c r="J1467" t="str">
        <f>VLOOKUP($B1467,'AREA DEFINITIONS, 1929-1975'!$A$2:$E$42,5,FALSE)</f>
        <v>3B</v>
      </c>
      <c r="K1467">
        <f>VLOOKUP($B1467,'AREA DEFINITIONS, 1929-1975'!$A$2:$F$42,6,FALSE)</f>
        <v>0</v>
      </c>
      <c r="L1467">
        <f t="shared" si="66"/>
        <v>22.61</v>
      </c>
    </row>
    <row r="1468" spans="1:12" x14ac:dyDescent="0.3">
      <c r="A1468">
        <f t="shared" si="67"/>
        <v>1964</v>
      </c>
      <c r="B1468">
        <f t="shared" si="68"/>
        <v>38</v>
      </c>
      <c r="C1468">
        <v>139</v>
      </c>
      <c r="G1468" t="str">
        <f>VLOOKUP($B1468,'AREA DEFINITIONS, 1929-1975'!$A$2:$E$42,2,FALSE)</f>
        <v>3B</v>
      </c>
      <c r="H1468" t="str">
        <f>VLOOKUP($B1468,'AREA DEFINITIONS, 1929-1975'!$A$2:$E$42,3,FALSE)</f>
        <v>Shumagin</v>
      </c>
      <c r="I1468" t="str">
        <f>VLOOKUP($B1468,'AREA DEFINITIONS, 1929-1975'!$A$2:$E$42,4,FALSE)</f>
        <v>Shumagin</v>
      </c>
      <c r="J1468" t="str">
        <f>VLOOKUP($B1468,'AREA DEFINITIONS, 1929-1975'!$A$2:$E$42,5,FALSE)</f>
        <v>3B</v>
      </c>
      <c r="K1468">
        <f>VLOOKUP($B1468,'AREA DEFINITIONS, 1929-1975'!$A$2:$F$42,6,FALSE)</f>
        <v>0</v>
      </c>
      <c r="L1468">
        <f t="shared" si="66"/>
        <v>92.435000000000002</v>
      </c>
    </row>
    <row r="1469" spans="1:12" x14ac:dyDescent="0.3">
      <c r="A1469">
        <f t="shared" si="67"/>
        <v>1964</v>
      </c>
      <c r="B1469">
        <f t="shared" si="68"/>
        <v>39</v>
      </c>
      <c r="G1469" t="str">
        <f>VLOOKUP($B1469,'AREA DEFINITIONS, 1929-1975'!$A$2:$E$42,2,FALSE)</f>
        <v>3B</v>
      </c>
      <c r="H1469" t="str">
        <f>VLOOKUP($B1469,'AREA DEFINITIONS, 1929-1975'!$A$2:$E$42,3,FALSE)</f>
        <v>Aleutian</v>
      </c>
      <c r="I1469" t="str">
        <f>VLOOKUP($B1469,'AREA DEFINITIONS, 1929-1975'!$A$2:$E$42,4,FALSE)</f>
        <v>Aleutian</v>
      </c>
      <c r="J1469" t="str">
        <f>VLOOKUP($B1469,'AREA DEFINITIONS, 1929-1975'!$A$2:$E$42,5,FALSE)</f>
        <v>3B</v>
      </c>
      <c r="K1469">
        <f>VLOOKUP($B1469,'AREA DEFINITIONS, 1929-1975'!$A$2:$F$42,6,FALSE)</f>
        <v>0</v>
      </c>
      <c r="L1469">
        <f t="shared" si="66"/>
        <v>0</v>
      </c>
    </row>
    <row r="1470" spans="1:12" x14ac:dyDescent="0.3">
      <c r="A1470">
        <f t="shared" si="67"/>
        <v>1964</v>
      </c>
      <c r="B1470">
        <f t="shared" si="68"/>
        <v>40</v>
      </c>
      <c r="G1470" t="str">
        <f>VLOOKUP($B1470,'AREA DEFINITIONS, 1929-1975'!$A$2:$E$42,2,FALSE)</f>
        <v>3B</v>
      </c>
      <c r="H1470" t="str">
        <f>VLOOKUP($B1470,'AREA DEFINITIONS, 1929-1975'!$A$2:$E$42,3,FALSE)</f>
        <v>Aleutian</v>
      </c>
      <c r="I1470" t="str">
        <f>VLOOKUP($B1470,'AREA DEFINITIONS, 1929-1975'!$A$2:$E$42,4,FALSE)</f>
        <v>Aleutian</v>
      </c>
      <c r="J1470" t="str">
        <f>VLOOKUP($B1470,'AREA DEFINITIONS, 1929-1975'!$A$2:$E$42,5,FALSE)</f>
        <v>3B</v>
      </c>
      <c r="K1470">
        <f>VLOOKUP($B1470,'AREA DEFINITIONS, 1929-1975'!$A$2:$F$42,6,FALSE)</f>
        <v>0</v>
      </c>
      <c r="L1470">
        <f t="shared" si="66"/>
        <v>0</v>
      </c>
    </row>
    <row r="1471" spans="1:12" x14ac:dyDescent="0.3">
      <c r="A1471">
        <f t="shared" si="67"/>
        <v>1964</v>
      </c>
      <c r="B1471">
        <f t="shared" si="68"/>
        <v>41</v>
      </c>
      <c r="G1471" t="str">
        <f>VLOOKUP($B1471,'AREA DEFINITIONS, 1929-1975'!$A$2:$E$42,2,FALSE)</f>
        <v>3B</v>
      </c>
      <c r="H1471" t="str">
        <f>VLOOKUP($B1471,'AREA DEFINITIONS, 1929-1975'!$A$2:$E$42,3,FALSE)</f>
        <v>Aleutian</v>
      </c>
      <c r="I1471" t="str">
        <f>VLOOKUP($B1471,'AREA DEFINITIONS, 1929-1975'!$A$2:$E$42,4,FALSE)</f>
        <v>Aleutian</v>
      </c>
      <c r="J1471" t="str">
        <f>VLOOKUP($B1471,'AREA DEFINITIONS, 1929-1975'!$A$2:$E$42,5,FALSE)</f>
        <v>3B</v>
      </c>
      <c r="K1471">
        <f>VLOOKUP($B1471,'AREA DEFINITIONS, 1929-1975'!$A$2:$F$42,6,FALSE)</f>
        <v>0</v>
      </c>
      <c r="L1471">
        <f t="shared" si="66"/>
        <v>0</v>
      </c>
    </row>
    <row r="1472" spans="1:12" x14ac:dyDescent="0.3">
      <c r="A1472">
        <f t="shared" si="67"/>
        <v>1964</v>
      </c>
      <c r="B1472" t="str">
        <f t="shared" si="68"/>
        <v>42+</v>
      </c>
      <c r="C1472">
        <v>1</v>
      </c>
      <c r="G1472" t="str">
        <f>VLOOKUP($B1472,'AREA DEFINITIONS, 1929-1975'!$A$2:$E$42,2,FALSE)</f>
        <v>3C</v>
      </c>
      <c r="H1472" t="str">
        <f>VLOOKUP($B1472,'AREA DEFINITIONS, 1929-1975'!$A$2:$E$42,3,FALSE)</f>
        <v>Aleutian</v>
      </c>
      <c r="I1472" t="str">
        <f>VLOOKUP($B1472,'AREA DEFINITIONS, 1929-1975'!$A$2:$E$42,4,FALSE)</f>
        <v>Aleutian</v>
      </c>
      <c r="J1472" t="str">
        <f>VLOOKUP($B1472,'AREA DEFINITIONS, 1929-1975'!$A$2:$E$42,5,FALSE)</f>
        <v>3C</v>
      </c>
      <c r="K1472">
        <f>VLOOKUP($B1472,'AREA DEFINITIONS, 1929-1975'!$A$2:$F$42,6,FALSE)</f>
        <v>0</v>
      </c>
      <c r="L1472">
        <f t="shared" si="66"/>
        <v>0.66500000000000004</v>
      </c>
    </row>
    <row r="1473" spans="1:12" x14ac:dyDescent="0.3">
      <c r="A1473">
        <f t="shared" si="67"/>
        <v>1964</v>
      </c>
      <c r="B1473" t="str">
        <f t="shared" si="68"/>
        <v>4A</v>
      </c>
      <c r="C1473">
        <v>1517</v>
      </c>
      <c r="G1473">
        <f>VLOOKUP($B1473,'AREA DEFINITIONS, 1929-1975'!$A$2:$E$42,2,FALSE)</f>
        <v>4</v>
      </c>
      <c r="H1473" t="str">
        <f>VLOOKUP($B1473,'AREA DEFINITIONS, 1929-1975'!$A$2:$E$42,3,FALSE)</f>
        <v>Bering Sea</v>
      </c>
      <c r="I1473" t="str">
        <f>VLOOKUP($B1473,'AREA DEFINITIONS, 1929-1975'!$A$2:$E$42,4,FALSE)</f>
        <v>Bering Sea</v>
      </c>
      <c r="J1473">
        <f>VLOOKUP($B1473,'AREA DEFINITIONS, 1929-1975'!$A$2:$E$42,5,FALSE)</f>
        <v>4</v>
      </c>
      <c r="K1473">
        <f>VLOOKUP($B1473,'AREA DEFINITIONS, 1929-1975'!$A$2:$F$42,6,FALSE)</f>
        <v>0</v>
      </c>
      <c r="L1473">
        <f t="shared" si="66"/>
        <v>1008.8050000000002</v>
      </c>
    </row>
    <row r="1474" spans="1:12" x14ac:dyDescent="0.3">
      <c r="A1474">
        <f t="shared" si="67"/>
        <v>1964</v>
      </c>
      <c r="B1474" t="str">
        <f t="shared" si="68"/>
        <v>4B</v>
      </c>
      <c r="C1474">
        <v>367</v>
      </c>
      <c r="G1474">
        <f>VLOOKUP($B1474,'AREA DEFINITIONS, 1929-1975'!$A$2:$E$42,2,FALSE)</f>
        <v>4</v>
      </c>
      <c r="H1474" t="str">
        <f>VLOOKUP($B1474,'AREA DEFINITIONS, 1929-1975'!$A$2:$E$42,3,FALSE)</f>
        <v>Bering Sea</v>
      </c>
      <c r="I1474" t="str">
        <f>VLOOKUP($B1474,'AREA DEFINITIONS, 1929-1975'!$A$2:$E$42,4,FALSE)</f>
        <v>Bering Sea</v>
      </c>
      <c r="J1474">
        <f>VLOOKUP($B1474,'AREA DEFINITIONS, 1929-1975'!$A$2:$E$42,5,FALSE)</f>
        <v>4</v>
      </c>
      <c r="K1474">
        <f>VLOOKUP($B1474,'AREA DEFINITIONS, 1929-1975'!$A$2:$F$42,6,FALSE)</f>
        <v>0</v>
      </c>
      <c r="L1474">
        <f t="shared" si="66"/>
        <v>244.05500000000001</v>
      </c>
    </row>
    <row r="1475" spans="1:12" x14ac:dyDescent="0.3">
      <c r="A1475">
        <f t="shared" si="67"/>
        <v>1964</v>
      </c>
      <c r="B1475" t="str">
        <f t="shared" si="68"/>
        <v>4C</v>
      </c>
      <c r="C1475">
        <v>361</v>
      </c>
      <c r="G1475">
        <f>VLOOKUP($B1475,'AREA DEFINITIONS, 1929-1975'!$A$2:$E$42,2,FALSE)</f>
        <v>4</v>
      </c>
      <c r="H1475" t="str">
        <f>VLOOKUP($B1475,'AREA DEFINITIONS, 1929-1975'!$A$2:$E$42,3,FALSE)</f>
        <v>Bering Sea</v>
      </c>
      <c r="I1475" t="str">
        <f>VLOOKUP($B1475,'AREA DEFINITIONS, 1929-1975'!$A$2:$E$42,4,FALSE)</f>
        <v>Bering Sea</v>
      </c>
      <c r="J1475">
        <f>VLOOKUP($B1475,'AREA DEFINITIONS, 1929-1975'!$A$2:$E$42,5,FALSE)</f>
        <v>4</v>
      </c>
      <c r="K1475">
        <f>VLOOKUP($B1475,'AREA DEFINITIONS, 1929-1975'!$A$2:$F$42,6,FALSE)</f>
        <v>0</v>
      </c>
      <c r="L1475">
        <f t="shared" si="66"/>
        <v>240.06500000000003</v>
      </c>
    </row>
    <row r="1476" spans="1:12" x14ac:dyDescent="0.3">
      <c r="A1476">
        <f t="shared" si="67"/>
        <v>1964</v>
      </c>
      <c r="B1476" t="str">
        <f t="shared" si="68"/>
        <v>4DE</v>
      </c>
      <c r="C1476">
        <v>51</v>
      </c>
      <c r="G1476">
        <f>VLOOKUP($B1476,'AREA DEFINITIONS, 1929-1975'!$A$2:$E$42,2,FALSE)</f>
        <v>4</v>
      </c>
      <c r="H1476" t="str">
        <f>VLOOKUP($B1476,'AREA DEFINITIONS, 1929-1975'!$A$2:$E$42,3,FALSE)</f>
        <v>Bering Sea</v>
      </c>
      <c r="I1476" t="str">
        <f>VLOOKUP($B1476,'AREA DEFINITIONS, 1929-1975'!$A$2:$E$42,4,FALSE)</f>
        <v>Bering Sea</v>
      </c>
      <c r="J1476">
        <f>VLOOKUP($B1476,'AREA DEFINITIONS, 1929-1975'!$A$2:$E$42,5,FALSE)</f>
        <v>4</v>
      </c>
      <c r="K1476">
        <f>VLOOKUP($B1476,'AREA DEFINITIONS, 1929-1975'!$A$2:$F$42,6,FALSE)</f>
        <v>0</v>
      </c>
      <c r="L1476">
        <f t="shared" ref="L1476:L1539" si="69">IFERROR(C1476*1.33*1000*(1/2000),"NA")</f>
        <v>33.914999999999999</v>
      </c>
    </row>
    <row r="1477" spans="1:12" x14ac:dyDescent="0.3">
      <c r="A1477">
        <f t="shared" si="67"/>
        <v>1964</v>
      </c>
      <c r="B1477" t="str">
        <f t="shared" si="68"/>
        <v>4DW</v>
      </c>
      <c r="C1477">
        <v>29</v>
      </c>
      <c r="G1477">
        <f>VLOOKUP($B1477,'AREA DEFINITIONS, 1929-1975'!$A$2:$E$42,2,FALSE)</f>
        <v>4</v>
      </c>
      <c r="H1477" t="str">
        <f>VLOOKUP($B1477,'AREA DEFINITIONS, 1929-1975'!$A$2:$E$42,3,FALSE)</f>
        <v>Bering Sea</v>
      </c>
      <c r="I1477" t="str">
        <f>VLOOKUP($B1477,'AREA DEFINITIONS, 1929-1975'!$A$2:$E$42,4,FALSE)</f>
        <v>Bering Sea</v>
      </c>
      <c r="J1477">
        <f>VLOOKUP($B1477,'AREA DEFINITIONS, 1929-1975'!$A$2:$E$42,5,FALSE)</f>
        <v>4</v>
      </c>
      <c r="K1477">
        <f>VLOOKUP($B1477,'AREA DEFINITIONS, 1929-1975'!$A$2:$F$42,6,FALSE)</f>
        <v>0</v>
      </c>
      <c r="L1477">
        <f t="shared" si="69"/>
        <v>19.285</v>
      </c>
    </row>
    <row r="1478" spans="1:12" x14ac:dyDescent="0.3">
      <c r="A1478">
        <f t="shared" si="67"/>
        <v>1964</v>
      </c>
      <c r="B1478" t="str">
        <f t="shared" si="68"/>
        <v>4E</v>
      </c>
      <c r="C1478">
        <v>3</v>
      </c>
      <c r="G1478">
        <f>VLOOKUP($B1478,'AREA DEFINITIONS, 1929-1975'!$A$2:$E$42,2,FALSE)</f>
        <v>4</v>
      </c>
      <c r="H1478" t="str">
        <f>VLOOKUP($B1478,'AREA DEFINITIONS, 1929-1975'!$A$2:$E$42,3,FALSE)</f>
        <v>Bering Sea</v>
      </c>
      <c r="I1478" t="str">
        <f>VLOOKUP($B1478,'AREA DEFINITIONS, 1929-1975'!$A$2:$E$42,4,FALSE)</f>
        <v>Bering Sea</v>
      </c>
      <c r="J1478">
        <f>VLOOKUP($B1478,'AREA DEFINITIONS, 1929-1975'!$A$2:$E$42,5,FALSE)</f>
        <v>4</v>
      </c>
      <c r="K1478">
        <f>VLOOKUP($B1478,'AREA DEFINITIONS, 1929-1975'!$A$2:$F$42,6,FALSE)</f>
        <v>0</v>
      </c>
      <c r="L1478">
        <f t="shared" si="69"/>
        <v>1.9950000000000001</v>
      </c>
    </row>
    <row r="1479" spans="1:12" x14ac:dyDescent="0.3">
      <c r="A1479">
        <f t="shared" si="67"/>
        <v>1965</v>
      </c>
      <c r="B1479" t="str">
        <f t="shared" si="68"/>
        <v>14-O</v>
      </c>
      <c r="C1479">
        <v>694</v>
      </c>
      <c r="G1479">
        <f>VLOOKUP($B1479,'AREA DEFINITIONS, 1929-1975'!$A$2:$E$42,2,FALSE)</f>
        <v>2</v>
      </c>
      <c r="H1479" t="str">
        <f>VLOOKUP($B1479,'AREA DEFINITIONS, 1929-1975'!$A$2:$E$42,3,FALSE)</f>
        <v>SE Alaska</v>
      </c>
      <c r="I1479" t="str">
        <f>VLOOKUP($B1479,'AREA DEFINITIONS, 1929-1975'!$A$2:$E$42,4,FALSE)</f>
        <v>SE-O</v>
      </c>
      <c r="J1479" t="str">
        <f>VLOOKUP($B1479,'AREA DEFINITIONS, 1929-1975'!$A$2:$E$42,5,FALSE)</f>
        <v>2C</v>
      </c>
      <c r="K1479">
        <f>VLOOKUP($B1479,'AREA DEFINITIONS, 1929-1975'!$A$2:$F$42,6,FALSE)</f>
        <v>0</v>
      </c>
      <c r="L1479">
        <f t="shared" si="69"/>
        <v>461.51000000000005</v>
      </c>
    </row>
    <row r="1480" spans="1:12" x14ac:dyDescent="0.3">
      <c r="A1480">
        <f t="shared" si="67"/>
        <v>1965</v>
      </c>
      <c r="B1480" t="str">
        <f t="shared" si="68"/>
        <v>14-I</v>
      </c>
      <c r="C1480">
        <v>1308</v>
      </c>
      <c r="G1480">
        <f>VLOOKUP($B1480,'AREA DEFINITIONS, 1929-1975'!$A$2:$E$42,2,FALSE)</f>
        <v>2</v>
      </c>
      <c r="H1480" t="str">
        <f>VLOOKUP($B1480,'AREA DEFINITIONS, 1929-1975'!$A$2:$E$42,3,FALSE)</f>
        <v>SE Alaska</v>
      </c>
      <c r="I1480" t="str">
        <f>VLOOKUP($B1480,'AREA DEFINITIONS, 1929-1975'!$A$2:$E$42,4,FALSE)</f>
        <v>SE-I</v>
      </c>
      <c r="J1480" t="str">
        <f>VLOOKUP($B1480,'AREA DEFINITIONS, 1929-1975'!$A$2:$E$42,5,FALSE)</f>
        <v>2C</v>
      </c>
      <c r="K1480">
        <f>VLOOKUP($B1480,'AREA DEFINITIONS, 1929-1975'!$A$2:$F$42,6,FALSE)</f>
        <v>0</v>
      </c>
      <c r="L1480">
        <f t="shared" si="69"/>
        <v>869.82</v>
      </c>
    </row>
    <row r="1481" spans="1:12" x14ac:dyDescent="0.3">
      <c r="A1481">
        <f t="shared" si="67"/>
        <v>1965</v>
      </c>
      <c r="B1481" t="str">
        <f t="shared" si="68"/>
        <v>15-O</v>
      </c>
      <c r="C1481">
        <v>2027</v>
      </c>
      <c r="G1481">
        <f>VLOOKUP($B1481,'AREA DEFINITIONS, 1929-1975'!$A$2:$E$42,2,FALSE)</f>
        <v>2</v>
      </c>
      <c r="H1481" t="str">
        <f>VLOOKUP($B1481,'AREA DEFINITIONS, 1929-1975'!$A$2:$E$42,3,FALSE)</f>
        <v>SE Alaska</v>
      </c>
      <c r="I1481" t="str">
        <f>VLOOKUP($B1481,'AREA DEFINITIONS, 1929-1975'!$A$2:$E$42,4,FALSE)</f>
        <v>SE-O</v>
      </c>
      <c r="J1481" t="str">
        <f>VLOOKUP($B1481,'AREA DEFINITIONS, 1929-1975'!$A$2:$E$42,5,FALSE)</f>
        <v>2C</v>
      </c>
      <c r="K1481">
        <f>VLOOKUP($B1481,'AREA DEFINITIONS, 1929-1975'!$A$2:$F$42,6,FALSE)</f>
        <v>0</v>
      </c>
      <c r="L1481">
        <f t="shared" si="69"/>
        <v>1347.9550000000002</v>
      </c>
    </row>
    <row r="1482" spans="1:12" x14ac:dyDescent="0.3">
      <c r="A1482">
        <f t="shared" si="67"/>
        <v>1965</v>
      </c>
      <c r="B1482" t="str">
        <f t="shared" si="68"/>
        <v>15-I</v>
      </c>
      <c r="C1482">
        <v>521</v>
      </c>
      <c r="G1482">
        <f>VLOOKUP($B1482,'AREA DEFINITIONS, 1929-1975'!$A$2:$E$42,2,FALSE)</f>
        <v>2</v>
      </c>
      <c r="H1482" t="str">
        <f>VLOOKUP($B1482,'AREA DEFINITIONS, 1929-1975'!$A$2:$E$42,3,FALSE)</f>
        <v>SE Alaska</v>
      </c>
      <c r="I1482" t="str">
        <f>VLOOKUP($B1482,'AREA DEFINITIONS, 1929-1975'!$A$2:$E$42,4,FALSE)</f>
        <v>SE-I</v>
      </c>
      <c r="J1482" t="str">
        <f>VLOOKUP($B1482,'AREA DEFINITIONS, 1929-1975'!$A$2:$E$42,5,FALSE)</f>
        <v>2C</v>
      </c>
      <c r="K1482">
        <f>VLOOKUP($B1482,'AREA DEFINITIONS, 1929-1975'!$A$2:$F$42,6,FALSE)</f>
        <v>0</v>
      </c>
      <c r="L1482">
        <f t="shared" si="69"/>
        <v>346.46500000000009</v>
      </c>
    </row>
    <row r="1483" spans="1:12" x14ac:dyDescent="0.3">
      <c r="A1483">
        <f t="shared" si="67"/>
        <v>1965</v>
      </c>
      <c r="B1483" t="str">
        <f t="shared" si="68"/>
        <v>16-O</v>
      </c>
      <c r="C1483">
        <v>1186</v>
      </c>
      <c r="G1483">
        <f>VLOOKUP($B1483,'AREA DEFINITIONS, 1929-1975'!$A$2:$E$42,2,FALSE)</f>
        <v>2</v>
      </c>
      <c r="H1483" t="str">
        <f>VLOOKUP($B1483,'AREA DEFINITIONS, 1929-1975'!$A$2:$E$42,3,FALSE)</f>
        <v>SE Alaska</v>
      </c>
      <c r="I1483" t="str">
        <f>VLOOKUP($B1483,'AREA DEFINITIONS, 1929-1975'!$A$2:$E$42,4,FALSE)</f>
        <v>SE-O</v>
      </c>
      <c r="J1483" t="str">
        <f>VLOOKUP($B1483,'AREA DEFINITIONS, 1929-1975'!$A$2:$E$42,5,FALSE)</f>
        <v>2C</v>
      </c>
      <c r="K1483">
        <f>VLOOKUP($B1483,'AREA DEFINITIONS, 1929-1975'!$A$2:$F$42,6,FALSE)</f>
        <v>0</v>
      </c>
      <c r="L1483">
        <f t="shared" si="69"/>
        <v>788.69</v>
      </c>
    </row>
    <row r="1484" spans="1:12" x14ac:dyDescent="0.3">
      <c r="A1484">
        <f t="shared" si="67"/>
        <v>1965</v>
      </c>
      <c r="B1484" t="str">
        <f t="shared" si="68"/>
        <v>16-I</v>
      </c>
      <c r="C1484">
        <v>2001</v>
      </c>
      <c r="G1484">
        <f>VLOOKUP($B1484,'AREA DEFINITIONS, 1929-1975'!$A$2:$E$42,2,FALSE)</f>
        <v>2</v>
      </c>
      <c r="H1484" t="str">
        <f>VLOOKUP($B1484,'AREA DEFINITIONS, 1929-1975'!$A$2:$E$42,3,FALSE)</f>
        <v>SE Alaska</v>
      </c>
      <c r="I1484" t="str">
        <f>VLOOKUP($B1484,'AREA DEFINITIONS, 1929-1975'!$A$2:$E$42,4,FALSE)</f>
        <v>SE-I</v>
      </c>
      <c r="J1484" t="str">
        <f>VLOOKUP($B1484,'AREA DEFINITIONS, 1929-1975'!$A$2:$E$42,5,FALSE)</f>
        <v>2C</v>
      </c>
      <c r="K1484">
        <f>VLOOKUP($B1484,'AREA DEFINITIONS, 1929-1975'!$A$2:$F$42,6,FALSE)</f>
        <v>0</v>
      </c>
      <c r="L1484">
        <f t="shared" si="69"/>
        <v>1330.665</v>
      </c>
    </row>
    <row r="1485" spans="1:12" x14ac:dyDescent="0.3">
      <c r="A1485">
        <f t="shared" si="67"/>
        <v>1965</v>
      </c>
      <c r="B1485" t="str">
        <f t="shared" si="68"/>
        <v>17-O</v>
      </c>
      <c r="C1485">
        <v>1286</v>
      </c>
      <c r="G1485">
        <f>VLOOKUP($B1485,'AREA DEFINITIONS, 1929-1975'!$A$2:$E$42,2,FALSE)</f>
        <v>2</v>
      </c>
      <c r="H1485" t="str">
        <f>VLOOKUP($B1485,'AREA DEFINITIONS, 1929-1975'!$A$2:$E$42,3,FALSE)</f>
        <v>SE Alaska</v>
      </c>
      <c r="I1485" t="str">
        <f>VLOOKUP($B1485,'AREA DEFINITIONS, 1929-1975'!$A$2:$E$42,4,FALSE)</f>
        <v>SE-O</v>
      </c>
      <c r="J1485" t="str">
        <f>VLOOKUP($B1485,'AREA DEFINITIONS, 1929-1975'!$A$2:$E$42,5,FALSE)</f>
        <v>2C</v>
      </c>
      <c r="K1485">
        <f>VLOOKUP($B1485,'AREA DEFINITIONS, 1929-1975'!$A$2:$F$42,6,FALSE)</f>
        <v>0</v>
      </c>
      <c r="L1485">
        <f t="shared" si="69"/>
        <v>855.19</v>
      </c>
    </row>
    <row r="1486" spans="1:12" x14ac:dyDescent="0.3">
      <c r="A1486">
        <f t="shared" si="67"/>
        <v>1965</v>
      </c>
      <c r="B1486" t="str">
        <f t="shared" si="68"/>
        <v>17-I</v>
      </c>
      <c r="C1486">
        <v>980</v>
      </c>
      <c r="G1486">
        <f>VLOOKUP($B1486,'AREA DEFINITIONS, 1929-1975'!$A$2:$E$42,2,FALSE)</f>
        <v>2</v>
      </c>
      <c r="H1486" t="str">
        <f>VLOOKUP($B1486,'AREA DEFINITIONS, 1929-1975'!$A$2:$E$42,3,FALSE)</f>
        <v>SE Alaska</v>
      </c>
      <c r="I1486" t="str">
        <f>VLOOKUP($B1486,'AREA DEFINITIONS, 1929-1975'!$A$2:$E$42,4,FALSE)</f>
        <v>SE-I</v>
      </c>
      <c r="J1486" t="str">
        <f>VLOOKUP($B1486,'AREA DEFINITIONS, 1929-1975'!$A$2:$E$42,5,FALSE)</f>
        <v>2C</v>
      </c>
      <c r="K1486">
        <f>VLOOKUP($B1486,'AREA DEFINITIONS, 1929-1975'!$A$2:$F$42,6,FALSE)</f>
        <v>0</v>
      </c>
      <c r="L1486">
        <f t="shared" si="69"/>
        <v>651.70000000000005</v>
      </c>
    </row>
    <row r="1487" spans="1:12" x14ac:dyDescent="0.3">
      <c r="A1487">
        <f t="shared" si="67"/>
        <v>1965</v>
      </c>
      <c r="B1487" t="str">
        <f t="shared" si="68"/>
        <v>18-O</v>
      </c>
      <c r="C1487">
        <v>137</v>
      </c>
      <c r="G1487">
        <f>VLOOKUP($B1487,'AREA DEFINITIONS, 1929-1975'!$A$2:$E$42,2,FALSE)</f>
        <v>2</v>
      </c>
      <c r="H1487" t="str">
        <f>VLOOKUP($B1487,'AREA DEFINITIONS, 1929-1975'!$A$2:$E$42,3,FALSE)</f>
        <v>SE Alaska</v>
      </c>
      <c r="I1487" t="str">
        <f>VLOOKUP($B1487,'AREA DEFINITIONS, 1929-1975'!$A$2:$E$42,4,FALSE)</f>
        <v>SE-O</v>
      </c>
      <c r="J1487" t="str">
        <f>VLOOKUP($B1487,'AREA DEFINITIONS, 1929-1975'!$A$2:$E$42,5,FALSE)</f>
        <v>2C</v>
      </c>
      <c r="K1487">
        <f>VLOOKUP($B1487,'AREA DEFINITIONS, 1929-1975'!$A$2:$F$42,6,FALSE)</f>
        <v>0</v>
      </c>
      <c r="L1487">
        <f t="shared" si="69"/>
        <v>91.105000000000004</v>
      </c>
    </row>
    <row r="1488" spans="1:12" x14ac:dyDescent="0.3">
      <c r="A1488">
        <f t="shared" si="67"/>
        <v>1965</v>
      </c>
      <c r="B1488" t="str">
        <f t="shared" si="68"/>
        <v>18-I</v>
      </c>
      <c r="C1488">
        <v>1929</v>
      </c>
      <c r="G1488">
        <f>VLOOKUP($B1488,'AREA DEFINITIONS, 1929-1975'!$A$2:$E$42,2,FALSE)</f>
        <v>2</v>
      </c>
      <c r="H1488" t="str">
        <f>VLOOKUP($B1488,'AREA DEFINITIONS, 1929-1975'!$A$2:$E$42,3,FALSE)</f>
        <v>SE Alaska</v>
      </c>
      <c r="I1488" t="str">
        <f>VLOOKUP($B1488,'AREA DEFINITIONS, 1929-1975'!$A$2:$E$42,4,FALSE)</f>
        <v>SE-I</v>
      </c>
      <c r="J1488" t="str">
        <f>VLOOKUP($B1488,'AREA DEFINITIONS, 1929-1975'!$A$2:$E$42,5,FALSE)</f>
        <v>2C</v>
      </c>
      <c r="K1488">
        <f>VLOOKUP($B1488,'AREA DEFINITIONS, 1929-1975'!$A$2:$F$42,6,FALSE)</f>
        <v>0</v>
      </c>
      <c r="L1488">
        <f t="shared" si="69"/>
        <v>1282.7850000000001</v>
      </c>
    </row>
    <row r="1489" spans="1:12" x14ac:dyDescent="0.3">
      <c r="A1489">
        <f t="shared" si="67"/>
        <v>1965</v>
      </c>
      <c r="B1489" t="str">
        <f t="shared" si="68"/>
        <v>18W</v>
      </c>
      <c r="C1489">
        <v>558</v>
      </c>
      <c r="G1489" t="str">
        <f>VLOOKUP($B1489,'AREA DEFINITIONS, 1929-1975'!$A$2:$E$42,2,FALSE)</f>
        <v>3A</v>
      </c>
      <c r="H1489" t="str">
        <f>VLOOKUP($B1489,'AREA DEFINITIONS, 1929-1975'!$A$2:$E$42,3,FALSE)</f>
        <v>Yakutat</v>
      </c>
      <c r="I1489" t="str">
        <f>VLOOKUP($B1489,'AREA DEFINITIONS, 1929-1975'!$A$2:$E$42,4,FALSE)</f>
        <v>Yakutat</v>
      </c>
      <c r="J1489" t="str">
        <f>VLOOKUP($B1489,'AREA DEFINITIONS, 1929-1975'!$A$2:$E$42,5,FALSE)</f>
        <v>3A</v>
      </c>
      <c r="K1489">
        <f>VLOOKUP($B1489,'AREA DEFINITIONS, 1929-1975'!$A$2:$F$42,6,FALSE)</f>
        <v>0</v>
      </c>
      <c r="L1489">
        <f t="shared" si="69"/>
        <v>371.07</v>
      </c>
    </row>
    <row r="1490" spans="1:12" x14ac:dyDescent="0.3">
      <c r="A1490">
        <f t="shared" si="67"/>
        <v>1965</v>
      </c>
      <c r="B1490">
        <f t="shared" si="68"/>
        <v>19</v>
      </c>
      <c r="C1490">
        <v>1441</v>
      </c>
      <c r="G1490" t="str">
        <f>VLOOKUP($B1490,'AREA DEFINITIONS, 1929-1975'!$A$2:$E$42,2,FALSE)</f>
        <v>3A</v>
      </c>
      <c r="H1490" t="str">
        <f>VLOOKUP($B1490,'AREA DEFINITIONS, 1929-1975'!$A$2:$E$42,3,FALSE)</f>
        <v>Yakutat</v>
      </c>
      <c r="I1490" t="str">
        <f>VLOOKUP($B1490,'AREA DEFINITIONS, 1929-1975'!$A$2:$E$42,4,FALSE)</f>
        <v>Yakutat</v>
      </c>
      <c r="J1490" t="str">
        <f>VLOOKUP($B1490,'AREA DEFINITIONS, 1929-1975'!$A$2:$E$42,5,FALSE)</f>
        <v>3A</v>
      </c>
      <c r="K1490">
        <f>VLOOKUP($B1490,'AREA DEFINITIONS, 1929-1975'!$A$2:$F$42,6,FALSE)</f>
        <v>0</v>
      </c>
      <c r="L1490">
        <f t="shared" si="69"/>
        <v>958.2650000000001</v>
      </c>
    </row>
    <row r="1491" spans="1:12" x14ac:dyDescent="0.3">
      <c r="A1491">
        <f t="shared" si="67"/>
        <v>1965</v>
      </c>
      <c r="B1491">
        <f t="shared" si="68"/>
        <v>20</v>
      </c>
      <c r="C1491">
        <v>1127</v>
      </c>
      <c r="G1491" t="str">
        <f>VLOOKUP($B1491,'AREA DEFINITIONS, 1929-1975'!$A$2:$E$42,2,FALSE)</f>
        <v>3A</v>
      </c>
      <c r="H1491" t="str">
        <f>VLOOKUP($B1491,'AREA DEFINITIONS, 1929-1975'!$A$2:$E$42,3,FALSE)</f>
        <v>Yakutat</v>
      </c>
      <c r="I1491" t="str">
        <f>VLOOKUP($B1491,'AREA DEFINITIONS, 1929-1975'!$A$2:$E$42,4,FALSE)</f>
        <v>Yakutat</v>
      </c>
      <c r="J1491" t="str">
        <f>VLOOKUP($B1491,'AREA DEFINITIONS, 1929-1975'!$A$2:$E$42,5,FALSE)</f>
        <v>3A</v>
      </c>
      <c r="K1491">
        <f>VLOOKUP($B1491,'AREA DEFINITIONS, 1929-1975'!$A$2:$F$42,6,FALSE)</f>
        <v>0</v>
      </c>
      <c r="L1491">
        <f t="shared" si="69"/>
        <v>749.45500000000004</v>
      </c>
    </row>
    <row r="1492" spans="1:12" x14ac:dyDescent="0.3">
      <c r="A1492">
        <f t="shared" si="67"/>
        <v>1965</v>
      </c>
      <c r="B1492">
        <f t="shared" si="68"/>
        <v>21</v>
      </c>
      <c r="C1492">
        <v>477</v>
      </c>
      <c r="G1492" t="str">
        <f>VLOOKUP($B1492,'AREA DEFINITIONS, 1929-1975'!$A$2:$E$42,2,FALSE)</f>
        <v>3A</v>
      </c>
      <c r="H1492" t="str">
        <f>VLOOKUP($B1492,'AREA DEFINITIONS, 1929-1975'!$A$2:$E$42,3,FALSE)</f>
        <v>Yakutat</v>
      </c>
      <c r="I1492" t="str">
        <f>VLOOKUP($B1492,'AREA DEFINITIONS, 1929-1975'!$A$2:$E$42,4,FALSE)</f>
        <v>Yakutat</v>
      </c>
      <c r="J1492" t="str">
        <f>VLOOKUP($B1492,'AREA DEFINITIONS, 1929-1975'!$A$2:$E$42,5,FALSE)</f>
        <v>3A</v>
      </c>
      <c r="K1492">
        <f>VLOOKUP($B1492,'AREA DEFINITIONS, 1929-1975'!$A$2:$F$42,6,FALSE)</f>
        <v>0</v>
      </c>
      <c r="L1492">
        <f t="shared" si="69"/>
        <v>317.20500000000004</v>
      </c>
    </row>
    <row r="1493" spans="1:12" x14ac:dyDescent="0.3">
      <c r="A1493">
        <f t="shared" si="67"/>
        <v>1965</v>
      </c>
      <c r="B1493">
        <f t="shared" si="68"/>
        <v>22</v>
      </c>
      <c r="C1493">
        <v>1113</v>
      </c>
      <c r="G1493" t="str">
        <f>VLOOKUP($B1493,'AREA DEFINITIONS, 1929-1975'!$A$2:$E$42,2,FALSE)</f>
        <v>3A</v>
      </c>
      <c r="H1493" t="str">
        <f>VLOOKUP($B1493,'AREA DEFINITIONS, 1929-1975'!$A$2:$E$42,3,FALSE)</f>
        <v>Yakutat</v>
      </c>
      <c r="I1493" t="str">
        <f>VLOOKUP($B1493,'AREA DEFINITIONS, 1929-1975'!$A$2:$E$42,4,FALSE)</f>
        <v>Yakutat</v>
      </c>
      <c r="J1493" t="str">
        <f>VLOOKUP($B1493,'AREA DEFINITIONS, 1929-1975'!$A$2:$E$42,5,FALSE)</f>
        <v>3A</v>
      </c>
      <c r="K1493">
        <f>VLOOKUP($B1493,'AREA DEFINITIONS, 1929-1975'!$A$2:$F$42,6,FALSE)</f>
        <v>0</v>
      </c>
      <c r="L1493">
        <f t="shared" si="69"/>
        <v>740.1450000000001</v>
      </c>
    </row>
    <row r="1494" spans="1:12" x14ac:dyDescent="0.3">
      <c r="A1494">
        <f t="shared" si="67"/>
        <v>1965</v>
      </c>
      <c r="B1494">
        <f t="shared" si="68"/>
        <v>23</v>
      </c>
      <c r="C1494">
        <v>1740</v>
      </c>
      <c r="G1494" t="str">
        <f>VLOOKUP($B1494,'AREA DEFINITIONS, 1929-1975'!$A$2:$E$42,2,FALSE)</f>
        <v>3A</v>
      </c>
      <c r="H1494" t="str">
        <f>VLOOKUP($B1494,'AREA DEFINITIONS, 1929-1975'!$A$2:$E$42,3,FALSE)</f>
        <v>Yakutat</v>
      </c>
      <c r="I1494" t="str">
        <f>VLOOKUP($B1494,'AREA DEFINITIONS, 1929-1975'!$A$2:$E$42,4,FALSE)</f>
        <v>Yakutat</v>
      </c>
      <c r="J1494" t="str">
        <f>VLOOKUP($B1494,'AREA DEFINITIONS, 1929-1975'!$A$2:$E$42,5,FALSE)</f>
        <v>3A</v>
      </c>
      <c r="K1494" t="str">
        <f>VLOOKUP($B1494,'AREA DEFINITIONS, 1929-1975'!$A$2:$F$42,6,FALSE)</f>
        <v>POW</v>
      </c>
      <c r="L1494">
        <f t="shared" si="69"/>
        <v>1157.1000000000004</v>
      </c>
    </row>
    <row r="1495" spans="1:12" x14ac:dyDescent="0.3">
      <c r="A1495">
        <f t="shared" si="67"/>
        <v>1965</v>
      </c>
      <c r="B1495">
        <f t="shared" si="68"/>
        <v>24</v>
      </c>
      <c r="C1495">
        <v>2585</v>
      </c>
      <c r="G1495" t="str">
        <f>VLOOKUP($B1495,'AREA DEFINITIONS, 1929-1975'!$A$2:$E$42,2,FALSE)</f>
        <v>3A</v>
      </c>
      <c r="H1495" t="str">
        <f>VLOOKUP($B1495,'AREA DEFINITIONS, 1929-1975'!$A$2:$E$42,3,FALSE)</f>
        <v>Kodiak</v>
      </c>
      <c r="I1495" t="str">
        <f>VLOOKUP($B1495,'AREA DEFINITIONS, 1929-1975'!$A$2:$E$42,4,FALSE)</f>
        <v>Kodiak</v>
      </c>
      <c r="J1495" t="str">
        <f>VLOOKUP($B1495,'AREA DEFINITIONS, 1929-1975'!$A$2:$E$42,5,FALSE)</f>
        <v>3A</v>
      </c>
      <c r="K1495" t="str">
        <f>VLOOKUP($B1495,'AREA DEFINITIONS, 1929-1975'!$A$2:$F$42,6,FALSE)</f>
        <v>POW</v>
      </c>
      <c r="L1495">
        <f t="shared" si="69"/>
        <v>1719.0250000000001</v>
      </c>
    </row>
    <row r="1496" spans="1:12" x14ac:dyDescent="0.3">
      <c r="A1496">
        <f t="shared" si="67"/>
        <v>1965</v>
      </c>
      <c r="B1496">
        <f t="shared" si="68"/>
        <v>25</v>
      </c>
      <c r="C1496">
        <v>5792</v>
      </c>
      <c r="G1496" t="str">
        <f>VLOOKUP($B1496,'AREA DEFINITIONS, 1929-1975'!$A$2:$E$42,2,FALSE)</f>
        <v>3A</v>
      </c>
      <c r="H1496" t="str">
        <f>VLOOKUP($B1496,'AREA DEFINITIONS, 1929-1975'!$A$2:$E$42,3,FALSE)</f>
        <v>Kodiak</v>
      </c>
      <c r="I1496" t="str">
        <f>VLOOKUP($B1496,'AREA DEFINITIONS, 1929-1975'!$A$2:$E$42,4,FALSE)</f>
        <v>Kodiak</v>
      </c>
      <c r="J1496" t="str">
        <f>VLOOKUP($B1496,'AREA DEFINITIONS, 1929-1975'!$A$2:$E$42,5,FALSE)</f>
        <v>3A</v>
      </c>
      <c r="K1496">
        <f>VLOOKUP($B1496,'AREA DEFINITIONS, 1929-1975'!$A$2:$F$42,6,FALSE)</f>
        <v>0</v>
      </c>
      <c r="L1496">
        <f t="shared" si="69"/>
        <v>3851.6800000000007</v>
      </c>
    </row>
    <row r="1497" spans="1:12" x14ac:dyDescent="0.3">
      <c r="A1497">
        <f t="shared" si="67"/>
        <v>1965</v>
      </c>
      <c r="B1497">
        <f t="shared" si="68"/>
        <v>26</v>
      </c>
      <c r="C1497">
        <v>3799</v>
      </c>
      <c r="G1497" t="str">
        <f>VLOOKUP($B1497,'AREA DEFINITIONS, 1929-1975'!$A$2:$E$42,2,FALSE)</f>
        <v>3A</v>
      </c>
      <c r="H1497" t="str">
        <f>VLOOKUP($B1497,'AREA DEFINITIONS, 1929-1975'!$A$2:$E$42,3,FALSE)</f>
        <v>Kodiak</v>
      </c>
      <c r="I1497" t="str">
        <f>VLOOKUP($B1497,'AREA DEFINITIONS, 1929-1975'!$A$2:$E$42,4,FALSE)</f>
        <v>Kodiak</v>
      </c>
      <c r="J1497" t="str">
        <f>VLOOKUP($B1497,'AREA DEFINITIONS, 1929-1975'!$A$2:$E$42,5,FALSE)</f>
        <v>3A</v>
      </c>
      <c r="K1497">
        <f>VLOOKUP($B1497,'AREA DEFINITIONS, 1929-1975'!$A$2:$F$42,6,FALSE)</f>
        <v>0</v>
      </c>
      <c r="L1497">
        <f t="shared" si="69"/>
        <v>2526.335</v>
      </c>
    </row>
    <row r="1498" spans="1:12" x14ac:dyDescent="0.3">
      <c r="A1498">
        <f t="shared" si="67"/>
        <v>1965</v>
      </c>
      <c r="B1498">
        <f t="shared" si="68"/>
        <v>27</v>
      </c>
      <c r="C1498">
        <v>1712</v>
      </c>
      <c r="G1498" t="str">
        <f>VLOOKUP($B1498,'AREA DEFINITIONS, 1929-1975'!$A$2:$E$42,2,FALSE)</f>
        <v>3A</v>
      </c>
      <c r="H1498" t="str">
        <f>VLOOKUP($B1498,'AREA DEFINITIONS, 1929-1975'!$A$2:$E$42,3,FALSE)</f>
        <v>Kodiak</v>
      </c>
      <c r="I1498" t="str">
        <f>VLOOKUP($B1498,'AREA DEFINITIONS, 1929-1975'!$A$2:$E$42,4,FALSE)</f>
        <v>Kodiak</v>
      </c>
      <c r="J1498" t="str">
        <f>VLOOKUP($B1498,'AREA DEFINITIONS, 1929-1975'!$A$2:$E$42,5,FALSE)</f>
        <v>3A</v>
      </c>
      <c r="K1498">
        <f>VLOOKUP($B1498,'AREA DEFINITIONS, 1929-1975'!$A$2:$F$42,6,FALSE)</f>
        <v>0</v>
      </c>
      <c r="L1498">
        <f t="shared" si="69"/>
        <v>1138.48</v>
      </c>
    </row>
    <row r="1499" spans="1:12" x14ac:dyDescent="0.3">
      <c r="A1499">
        <f t="shared" si="67"/>
        <v>1965</v>
      </c>
      <c r="B1499">
        <f t="shared" si="68"/>
        <v>28</v>
      </c>
      <c r="C1499">
        <v>2635</v>
      </c>
      <c r="G1499" t="str">
        <f>VLOOKUP($B1499,'AREA DEFINITIONS, 1929-1975'!$A$2:$E$42,2,FALSE)</f>
        <v>3A</v>
      </c>
      <c r="H1499" t="str">
        <f>VLOOKUP($B1499,'AREA DEFINITIONS, 1929-1975'!$A$2:$E$42,3,FALSE)</f>
        <v>Kodiak</v>
      </c>
      <c r="I1499" t="str">
        <f>VLOOKUP($B1499,'AREA DEFINITIONS, 1929-1975'!$A$2:$E$42,4,FALSE)</f>
        <v>Kodiak</v>
      </c>
      <c r="J1499" t="str">
        <f>VLOOKUP($B1499,'AREA DEFINITIONS, 1929-1975'!$A$2:$E$42,5,FALSE)</f>
        <v>3A</v>
      </c>
      <c r="K1499">
        <f>VLOOKUP($B1499,'AREA DEFINITIONS, 1929-1975'!$A$2:$F$42,6,FALSE)</f>
        <v>0</v>
      </c>
      <c r="L1499">
        <f t="shared" si="69"/>
        <v>1752.2750000000001</v>
      </c>
    </row>
    <row r="1500" spans="1:12" x14ac:dyDescent="0.3">
      <c r="A1500">
        <f t="shared" si="67"/>
        <v>1965</v>
      </c>
      <c r="B1500">
        <f t="shared" si="68"/>
        <v>29</v>
      </c>
      <c r="C1500">
        <v>3163</v>
      </c>
      <c r="G1500" t="str">
        <f>VLOOKUP($B1500,'AREA DEFINITIONS, 1929-1975'!$A$2:$E$42,2,FALSE)</f>
        <v>3A</v>
      </c>
      <c r="H1500" t="str">
        <f>VLOOKUP($B1500,'AREA DEFINITIONS, 1929-1975'!$A$2:$E$42,3,FALSE)</f>
        <v>Chirikof</v>
      </c>
      <c r="I1500" t="str">
        <f>VLOOKUP($B1500,'AREA DEFINITIONS, 1929-1975'!$A$2:$E$42,4,FALSE)</f>
        <v>Chirikof</v>
      </c>
      <c r="J1500" t="str">
        <f>VLOOKUP($B1500,'AREA DEFINITIONS, 1929-1975'!$A$2:$E$42,5,FALSE)</f>
        <v>3A</v>
      </c>
      <c r="K1500">
        <f>VLOOKUP($B1500,'AREA DEFINITIONS, 1929-1975'!$A$2:$F$42,6,FALSE)</f>
        <v>0</v>
      </c>
      <c r="L1500">
        <f t="shared" si="69"/>
        <v>2103.395</v>
      </c>
    </row>
    <row r="1501" spans="1:12" x14ac:dyDescent="0.3">
      <c r="A1501">
        <f t="shared" si="67"/>
        <v>1965</v>
      </c>
      <c r="B1501">
        <f t="shared" si="68"/>
        <v>30</v>
      </c>
      <c r="C1501">
        <v>4262</v>
      </c>
      <c r="G1501" t="str">
        <f>VLOOKUP($B1501,'AREA DEFINITIONS, 1929-1975'!$A$2:$E$42,2,FALSE)</f>
        <v>3A</v>
      </c>
      <c r="H1501" t="str">
        <f>VLOOKUP($B1501,'AREA DEFINITIONS, 1929-1975'!$A$2:$E$42,3,FALSE)</f>
        <v>Chirikof</v>
      </c>
      <c r="I1501" t="str">
        <f>VLOOKUP($B1501,'AREA DEFINITIONS, 1929-1975'!$A$2:$E$42,4,FALSE)</f>
        <v>Chirikof</v>
      </c>
      <c r="J1501" t="str">
        <f>VLOOKUP($B1501,'AREA DEFINITIONS, 1929-1975'!$A$2:$E$42,5,FALSE)</f>
        <v>3A</v>
      </c>
      <c r="K1501">
        <f>VLOOKUP($B1501,'AREA DEFINITIONS, 1929-1975'!$A$2:$F$42,6,FALSE)</f>
        <v>0</v>
      </c>
      <c r="L1501">
        <f t="shared" si="69"/>
        <v>2834.23</v>
      </c>
    </row>
    <row r="1502" spans="1:12" x14ac:dyDescent="0.3">
      <c r="A1502">
        <f t="shared" si="67"/>
        <v>1965</v>
      </c>
      <c r="B1502">
        <f t="shared" si="68"/>
        <v>31</v>
      </c>
      <c r="C1502">
        <v>3294</v>
      </c>
      <c r="G1502" t="str">
        <f>VLOOKUP($B1502,'AREA DEFINITIONS, 1929-1975'!$A$2:$E$42,2,FALSE)</f>
        <v>3A</v>
      </c>
      <c r="H1502" t="str">
        <f>VLOOKUP($B1502,'AREA DEFINITIONS, 1929-1975'!$A$2:$E$42,3,FALSE)</f>
        <v>Chirikof</v>
      </c>
      <c r="I1502" t="str">
        <f>VLOOKUP($B1502,'AREA DEFINITIONS, 1929-1975'!$A$2:$E$42,4,FALSE)</f>
        <v>Chirikof</v>
      </c>
      <c r="J1502" t="str">
        <f>VLOOKUP($B1502,'AREA DEFINITIONS, 1929-1975'!$A$2:$E$42,5,FALSE)</f>
        <v>3A</v>
      </c>
      <c r="K1502">
        <f>VLOOKUP($B1502,'AREA DEFINITIONS, 1929-1975'!$A$2:$F$42,6,FALSE)</f>
        <v>0</v>
      </c>
      <c r="L1502">
        <f t="shared" si="69"/>
        <v>2190.5100000000002</v>
      </c>
    </row>
    <row r="1503" spans="1:12" x14ac:dyDescent="0.3">
      <c r="A1503">
        <f t="shared" si="67"/>
        <v>1965</v>
      </c>
      <c r="B1503">
        <f t="shared" si="68"/>
        <v>32</v>
      </c>
      <c r="C1503">
        <v>1704</v>
      </c>
      <c r="G1503" t="str">
        <f>VLOOKUP($B1503,'AREA DEFINITIONS, 1929-1975'!$A$2:$E$42,2,FALSE)</f>
        <v>3B</v>
      </c>
      <c r="H1503" t="str">
        <f>VLOOKUP($B1503,'AREA DEFINITIONS, 1929-1975'!$A$2:$E$42,3,FALSE)</f>
        <v>Shumagin</v>
      </c>
      <c r="I1503" t="str">
        <f>VLOOKUP($B1503,'AREA DEFINITIONS, 1929-1975'!$A$2:$E$42,4,FALSE)</f>
        <v>Shumagin</v>
      </c>
      <c r="J1503" t="str">
        <f>VLOOKUP($B1503,'AREA DEFINITIONS, 1929-1975'!$A$2:$E$42,5,FALSE)</f>
        <v>3B</v>
      </c>
      <c r="K1503">
        <f>VLOOKUP($B1503,'AREA DEFINITIONS, 1929-1975'!$A$2:$F$42,6,FALSE)</f>
        <v>0</v>
      </c>
      <c r="L1503">
        <f t="shared" si="69"/>
        <v>1133.1600000000001</v>
      </c>
    </row>
    <row r="1504" spans="1:12" x14ac:dyDescent="0.3">
      <c r="A1504">
        <f t="shared" si="67"/>
        <v>1965</v>
      </c>
      <c r="B1504">
        <f t="shared" si="68"/>
        <v>33</v>
      </c>
      <c r="C1504">
        <v>1294</v>
      </c>
      <c r="G1504" t="str">
        <f>VLOOKUP($B1504,'AREA DEFINITIONS, 1929-1975'!$A$2:$E$42,2,FALSE)</f>
        <v>3B</v>
      </c>
      <c r="H1504" t="str">
        <f>VLOOKUP($B1504,'AREA DEFINITIONS, 1929-1975'!$A$2:$E$42,3,FALSE)</f>
        <v>Shumagin</v>
      </c>
      <c r="I1504" t="str">
        <f>VLOOKUP($B1504,'AREA DEFINITIONS, 1929-1975'!$A$2:$E$42,4,FALSE)</f>
        <v>Shumagin</v>
      </c>
      <c r="J1504" t="str">
        <f>VLOOKUP($B1504,'AREA DEFINITIONS, 1929-1975'!$A$2:$E$42,5,FALSE)</f>
        <v>3B</v>
      </c>
      <c r="K1504">
        <f>VLOOKUP($B1504,'AREA DEFINITIONS, 1929-1975'!$A$2:$F$42,6,FALSE)</f>
        <v>0</v>
      </c>
      <c r="L1504">
        <f t="shared" si="69"/>
        <v>860.51</v>
      </c>
    </row>
    <row r="1505" spans="1:12" x14ac:dyDescent="0.3">
      <c r="A1505">
        <f t="shared" si="67"/>
        <v>1965</v>
      </c>
      <c r="B1505">
        <f t="shared" si="68"/>
        <v>34</v>
      </c>
      <c r="C1505">
        <v>348</v>
      </c>
      <c r="G1505" t="str">
        <f>VLOOKUP($B1505,'AREA DEFINITIONS, 1929-1975'!$A$2:$E$42,2,FALSE)</f>
        <v>3B</v>
      </c>
      <c r="H1505" t="str">
        <f>VLOOKUP($B1505,'AREA DEFINITIONS, 1929-1975'!$A$2:$E$42,3,FALSE)</f>
        <v>Shumagin</v>
      </c>
      <c r="I1505" t="str">
        <f>VLOOKUP($B1505,'AREA DEFINITIONS, 1929-1975'!$A$2:$E$42,4,FALSE)</f>
        <v>Shumagin</v>
      </c>
      <c r="J1505" t="str">
        <f>VLOOKUP($B1505,'AREA DEFINITIONS, 1929-1975'!$A$2:$E$42,5,FALSE)</f>
        <v>3B</v>
      </c>
      <c r="K1505">
        <f>VLOOKUP($B1505,'AREA DEFINITIONS, 1929-1975'!$A$2:$F$42,6,FALSE)</f>
        <v>0</v>
      </c>
      <c r="L1505">
        <f t="shared" si="69"/>
        <v>231.42000000000004</v>
      </c>
    </row>
    <row r="1506" spans="1:12" x14ac:dyDescent="0.3">
      <c r="A1506">
        <f t="shared" si="67"/>
        <v>1965</v>
      </c>
      <c r="B1506">
        <f t="shared" si="68"/>
        <v>35</v>
      </c>
      <c r="C1506">
        <v>21</v>
      </c>
      <c r="G1506" t="str">
        <f>VLOOKUP($B1506,'AREA DEFINITIONS, 1929-1975'!$A$2:$E$42,2,FALSE)</f>
        <v>3B</v>
      </c>
      <c r="H1506" t="str">
        <f>VLOOKUP($B1506,'AREA DEFINITIONS, 1929-1975'!$A$2:$E$42,3,FALSE)</f>
        <v>Shumagin</v>
      </c>
      <c r="I1506" t="str">
        <f>VLOOKUP($B1506,'AREA DEFINITIONS, 1929-1975'!$A$2:$E$42,4,FALSE)</f>
        <v>Shumagin</v>
      </c>
      <c r="J1506" t="str">
        <f>VLOOKUP($B1506,'AREA DEFINITIONS, 1929-1975'!$A$2:$E$42,5,FALSE)</f>
        <v>3B</v>
      </c>
      <c r="K1506">
        <f>VLOOKUP($B1506,'AREA DEFINITIONS, 1929-1975'!$A$2:$F$42,6,FALSE)</f>
        <v>0</v>
      </c>
      <c r="L1506">
        <f t="shared" si="69"/>
        <v>13.965</v>
      </c>
    </row>
    <row r="1507" spans="1:12" x14ac:dyDescent="0.3">
      <c r="A1507">
        <f t="shared" si="67"/>
        <v>1965</v>
      </c>
      <c r="B1507">
        <f t="shared" si="68"/>
        <v>36</v>
      </c>
      <c r="C1507">
        <v>239</v>
      </c>
      <c r="G1507" t="str">
        <f>VLOOKUP($B1507,'AREA DEFINITIONS, 1929-1975'!$A$2:$E$42,2,FALSE)</f>
        <v>3B</v>
      </c>
      <c r="H1507" t="str">
        <f>VLOOKUP($B1507,'AREA DEFINITIONS, 1929-1975'!$A$2:$E$42,3,FALSE)</f>
        <v>Shumagin</v>
      </c>
      <c r="I1507" t="str">
        <f>VLOOKUP($B1507,'AREA DEFINITIONS, 1929-1975'!$A$2:$E$42,4,FALSE)</f>
        <v>Shumagin</v>
      </c>
      <c r="J1507" t="str">
        <f>VLOOKUP($B1507,'AREA DEFINITIONS, 1929-1975'!$A$2:$E$42,5,FALSE)</f>
        <v>3B</v>
      </c>
      <c r="K1507">
        <f>VLOOKUP($B1507,'AREA DEFINITIONS, 1929-1975'!$A$2:$F$42,6,FALSE)</f>
        <v>0</v>
      </c>
      <c r="L1507">
        <f t="shared" si="69"/>
        <v>158.935</v>
      </c>
    </row>
    <row r="1508" spans="1:12" x14ac:dyDescent="0.3">
      <c r="A1508">
        <f t="shared" si="67"/>
        <v>1965</v>
      </c>
      <c r="B1508">
        <f t="shared" si="68"/>
        <v>37</v>
      </c>
      <c r="C1508">
        <v>284</v>
      </c>
      <c r="G1508" t="str">
        <f>VLOOKUP($B1508,'AREA DEFINITIONS, 1929-1975'!$A$2:$E$42,2,FALSE)</f>
        <v>3B</v>
      </c>
      <c r="H1508" t="str">
        <f>VLOOKUP($B1508,'AREA DEFINITIONS, 1929-1975'!$A$2:$E$42,3,FALSE)</f>
        <v>Shumagin</v>
      </c>
      <c r="I1508" t="str">
        <f>VLOOKUP($B1508,'AREA DEFINITIONS, 1929-1975'!$A$2:$E$42,4,FALSE)</f>
        <v>Shumagin</v>
      </c>
      <c r="J1508" t="str">
        <f>VLOOKUP($B1508,'AREA DEFINITIONS, 1929-1975'!$A$2:$E$42,5,FALSE)</f>
        <v>3B</v>
      </c>
      <c r="K1508">
        <f>VLOOKUP($B1508,'AREA DEFINITIONS, 1929-1975'!$A$2:$F$42,6,FALSE)</f>
        <v>0</v>
      </c>
      <c r="L1508">
        <f t="shared" si="69"/>
        <v>188.86</v>
      </c>
    </row>
    <row r="1509" spans="1:12" x14ac:dyDescent="0.3">
      <c r="A1509">
        <f t="shared" si="67"/>
        <v>1965</v>
      </c>
      <c r="B1509">
        <f t="shared" si="68"/>
        <v>38</v>
      </c>
      <c r="C1509">
        <v>1</v>
      </c>
      <c r="G1509" t="str">
        <f>VLOOKUP($B1509,'AREA DEFINITIONS, 1929-1975'!$A$2:$E$42,2,FALSE)</f>
        <v>3B</v>
      </c>
      <c r="H1509" t="str">
        <f>VLOOKUP($B1509,'AREA DEFINITIONS, 1929-1975'!$A$2:$E$42,3,FALSE)</f>
        <v>Shumagin</v>
      </c>
      <c r="I1509" t="str">
        <f>VLOOKUP($B1509,'AREA DEFINITIONS, 1929-1975'!$A$2:$E$42,4,FALSE)</f>
        <v>Shumagin</v>
      </c>
      <c r="J1509" t="str">
        <f>VLOOKUP($B1509,'AREA DEFINITIONS, 1929-1975'!$A$2:$E$42,5,FALSE)</f>
        <v>3B</v>
      </c>
      <c r="K1509">
        <f>VLOOKUP($B1509,'AREA DEFINITIONS, 1929-1975'!$A$2:$F$42,6,FALSE)</f>
        <v>0</v>
      </c>
      <c r="L1509">
        <f t="shared" si="69"/>
        <v>0.66500000000000004</v>
      </c>
    </row>
    <row r="1510" spans="1:12" x14ac:dyDescent="0.3">
      <c r="A1510">
        <f t="shared" si="67"/>
        <v>1965</v>
      </c>
      <c r="B1510">
        <f t="shared" si="68"/>
        <v>39</v>
      </c>
      <c r="G1510" t="str">
        <f>VLOOKUP($B1510,'AREA DEFINITIONS, 1929-1975'!$A$2:$E$42,2,FALSE)</f>
        <v>3B</v>
      </c>
      <c r="H1510" t="str">
        <f>VLOOKUP($B1510,'AREA DEFINITIONS, 1929-1975'!$A$2:$E$42,3,FALSE)</f>
        <v>Aleutian</v>
      </c>
      <c r="I1510" t="str">
        <f>VLOOKUP($B1510,'AREA DEFINITIONS, 1929-1975'!$A$2:$E$42,4,FALSE)</f>
        <v>Aleutian</v>
      </c>
      <c r="J1510" t="str">
        <f>VLOOKUP($B1510,'AREA DEFINITIONS, 1929-1975'!$A$2:$E$42,5,FALSE)</f>
        <v>3B</v>
      </c>
      <c r="K1510">
        <f>VLOOKUP($B1510,'AREA DEFINITIONS, 1929-1975'!$A$2:$F$42,6,FALSE)</f>
        <v>0</v>
      </c>
      <c r="L1510">
        <f t="shared" si="69"/>
        <v>0</v>
      </c>
    </row>
    <row r="1511" spans="1:12" x14ac:dyDescent="0.3">
      <c r="A1511">
        <f t="shared" si="67"/>
        <v>1965</v>
      </c>
      <c r="B1511">
        <f t="shared" si="68"/>
        <v>40</v>
      </c>
      <c r="G1511" t="str">
        <f>VLOOKUP($B1511,'AREA DEFINITIONS, 1929-1975'!$A$2:$E$42,2,FALSE)</f>
        <v>3B</v>
      </c>
      <c r="H1511" t="str">
        <f>VLOOKUP($B1511,'AREA DEFINITIONS, 1929-1975'!$A$2:$E$42,3,FALSE)</f>
        <v>Aleutian</v>
      </c>
      <c r="I1511" t="str">
        <f>VLOOKUP($B1511,'AREA DEFINITIONS, 1929-1975'!$A$2:$E$42,4,FALSE)</f>
        <v>Aleutian</v>
      </c>
      <c r="J1511" t="str">
        <f>VLOOKUP($B1511,'AREA DEFINITIONS, 1929-1975'!$A$2:$E$42,5,FALSE)</f>
        <v>3B</v>
      </c>
      <c r="K1511">
        <f>VLOOKUP($B1511,'AREA DEFINITIONS, 1929-1975'!$A$2:$F$42,6,FALSE)</f>
        <v>0</v>
      </c>
      <c r="L1511">
        <f t="shared" si="69"/>
        <v>0</v>
      </c>
    </row>
    <row r="1512" spans="1:12" x14ac:dyDescent="0.3">
      <c r="A1512">
        <f t="shared" si="67"/>
        <v>1965</v>
      </c>
      <c r="B1512">
        <f t="shared" si="68"/>
        <v>41</v>
      </c>
      <c r="G1512" t="str">
        <f>VLOOKUP($B1512,'AREA DEFINITIONS, 1929-1975'!$A$2:$E$42,2,FALSE)</f>
        <v>3B</v>
      </c>
      <c r="H1512" t="str">
        <f>VLOOKUP($B1512,'AREA DEFINITIONS, 1929-1975'!$A$2:$E$42,3,FALSE)</f>
        <v>Aleutian</v>
      </c>
      <c r="I1512" t="str">
        <f>VLOOKUP($B1512,'AREA DEFINITIONS, 1929-1975'!$A$2:$E$42,4,FALSE)</f>
        <v>Aleutian</v>
      </c>
      <c r="J1512" t="str">
        <f>VLOOKUP($B1512,'AREA DEFINITIONS, 1929-1975'!$A$2:$E$42,5,FALSE)</f>
        <v>3B</v>
      </c>
      <c r="K1512">
        <f>VLOOKUP($B1512,'AREA DEFINITIONS, 1929-1975'!$A$2:$F$42,6,FALSE)</f>
        <v>0</v>
      </c>
      <c r="L1512">
        <f t="shared" si="69"/>
        <v>0</v>
      </c>
    </row>
    <row r="1513" spans="1:12" x14ac:dyDescent="0.3">
      <c r="A1513">
        <f t="shared" si="67"/>
        <v>1965</v>
      </c>
      <c r="B1513" t="str">
        <f t="shared" si="68"/>
        <v>42+</v>
      </c>
      <c r="G1513" t="str">
        <f>VLOOKUP($B1513,'AREA DEFINITIONS, 1929-1975'!$A$2:$E$42,2,FALSE)</f>
        <v>3C</v>
      </c>
      <c r="H1513" t="str">
        <f>VLOOKUP($B1513,'AREA DEFINITIONS, 1929-1975'!$A$2:$E$42,3,FALSE)</f>
        <v>Aleutian</v>
      </c>
      <c r="I1513" t="str">
        <f>VLOOKUP($B1513,'AREA DEFINITIONS, 1929-1975'!$A$2:$E$42,4,FALSE)</f>
        <v>Aleutian</v>
      </c>
      <c r="J1513" t="str">
        <f>VLOOKUP($B1513,'AREA DEFINITIONS, 1929-1975'!$A$2:$E$42,5,FALSE)</f>
        <v>3C</v>
      </c>
      <c r="K1513">
        <f>VLOOKUP($B1513,'AREA DEFINITIONS, 1929-1975'!$A$2:$F$42,6,FALSE)</f>
        <v>0</v>
      </c>
      <c r="L1513">
        <f t="shared" si="69"/>
        <v>0</v>
      </c>
    </row>
    <row r="1514" spans="1:12" x14ac:dyDescent="0.3">
      <c r="A1514">
        <f t="shared" si="67"/>
        <v>1965</v>
      </c>
      <c r="B1514" t="str">
        <f t="shared" si="68"/>
        <v>4A</v>
      </c>
      <c r="C1514">
        <v>509</v>
      </c>
      <c r="G1514">
        <f>VLOOKUP($B1514,'AREA DEFINITIONS, 1929-1975'!$A$2:$E$42,2,FALSE)</f>
        <v>4</v>
      </c>
      <c r="H1514" t="str">
        <f>VLOOKUP($B1514,'AREA DEFINITIONS, 1929-1975'!$A$2:$E$42,3,FALSE)</f>
        <v>Bering Sea</v>
      </c>
      <c r="I1514" t="str">
        <f>VLOOKUP($B1514,'AREA DEFINITIONS, 1929-1975'!$A$2:$E$42,4,FALSE)</f>
        <v>Bering Sea</v>
      </c>
      <c r="J1514">
        <f>VLOOKUP($B1514,'AREA DEFINITIONS, 1929-1975'!$A$2:$E$42,5,FALSE)</f>
        <v>4</v>
      </c>
      <c r="K1514">
        <f>VLOOKUP($B1514,'AREA DEFINITIONS, 1929-1975'!$A$2:$F$42,6,FALSE)</f>
        <v>0</v>
      </c>
      <c r="L1514">
        <f t="shared" si="69"/>
        <v>338.48500000000001</v>
      </c>
    </row>
    <row r="1515" spans="1:12" x14ac:dyDescent="0.3">
      <c r="A1515">
        <f t="shared" si="67"/>
        <v>1965</v>
      </c>
      <c r="B1515" t="str">
        <f t="shared" si="68"/>
        <v>4B</v>
      </c>
      <c r="C1515">
        <v>42</v>
      </c>
      <c r="G1515">
        <f>VLOOKUP($B1515,'AREA DEFINITIONS, 1929-1975'!$A$2:$E$42,2,FALSE)</f>
        <v>4</v>
      </c>
      <c r="H1515" t="str">
        <f>VLOOKUP($B1515,'AREA DEFINITIONS, 1929-1975'!$A$2:$E$42,3,FALSE)</f>
        <v>Bering Sea</v>
      </c>
      <c r="I1515" t="str">
        <f>VLOOKUP($B1515,'AREA DEFINITIONS, 1929-1975'!$A$2:$E$42,4,FALSE)</f>
        <v>Bering Sea</v>
      </c>
      <c r="J1515">
        <f>VLOOKUP($B1515,'AREA DEFINITIONS, 1929-1975'!$A$2:$E$42,5,FALSE)</f>
        <v>4</v>
      </c>
      <c r="K1515">
        <f>VLOOKUP($B1515,'AREA DEFINITIONS, 1929-1975'!$A$2:$F$42,6,FALSE)</f>
        <v>0</v>
      </c>
      <c r="L1515">
        <f t="shared" si="69"/>
        <v>27.93</v>
      </c>
    </row>
    <row r="1516" spans="1:12" x14ac:dyDescent="0.3">
      <c r="A1516">
        <f t="shared" si="67"/>
        <v>1965</v>
      </c>
      <c r="B1516" t="str">
        <f t="shared" si="68"/>
        <v>4C</v>
      </c>
      <c r="C1516">
        <v>421</v>
      </c>
      <c r="G1516">
        <f>VLOOKUP($B1516,'AREA DEFINITIONS, 1929-1975'!$A$2:$E$42,2,FALSE)</f>
        <v>4</v>
      </c>
      <c r="H1516" t="str">
        <f>VLOOKUP($B1516,'AREA DEFINITIONS, 1929-1975'!$A$2:$E$42,3,FALSE)</f>
        <v>Bering Sea</v>
      </c>
      <c r="I1516" t="str">
        <f>VLOOKUP($B1516,'AREA DEFINITIONS, 1929-1975'!$A$2:$E$42,4,FALSE)</f>
        <v>Bering Sea</v>
      </c>
      <c r="J1516">
        <f>VLOOKUP($B1516,'AREA DEFINITIONS, 1929-1975'!$A$2:$E$42,5,FALSE)</f>
        <v>4</v>
      </c>
      <c r="K1516">
        <f>VLOOKUP($B1516,'AREA DEFINITIONS, 1929-1975'!$A$2:$F$42,6,FALSE)</f>
        <v>0</v>
      </c>
      <c r="L1516">
        <f t="shared" si="69"/>
        <v>279.96500000000009</v>
      </c>
    </row>
    <row r="1517" spans="1:12" x14ac:dyDescent="0.3">
      <c r="A1517">
        <f t="shared" ref="A1517:A1580" si="70">A1476+1</f>
        <v>1965</v>
      </c>
      <c r="B1517" t="str">
        <f t="shared" ref="B1517:B1580" si="71">B1476</f>
        <v>4DE</v>
      </c>
      <c r="C1517">
        <v>21</v>
      </c>
      <c r="G1517">
        <f>VLOOKUP($B1517,'AREA DEFINITIONS, 1929-1975'!$A$2:$E$42,2,FALSE)</f>
        <v>4</v>
      </c>
      <c r="H1517" t="str">
        <f>VLOOKUP($B1517,'AREA DEFINITIONS, 1929-1975'!$A$2:$E$42,3,FALSE)</f>
        <v>Bering Sea</v>
      </c>
      <c r="I1517" t="str">
        <f>VLOOKUP($B1517,'AREA DEFINITIONS, 1929-1975'!$A$2:$E$42,4,FALSE)</f>
        <v>Bering Sea</v>
      </c>
      <c r="J1517">
        <f>VLOOKUP($B1517,'AREA DEFINITIONS, 1929-1975'!$A$2:$E$42,5,FALSE)</f>
        <v>4</v>
      </c>
      <c r="K1517">
        <f>VLOOKUP($B1517,'AREA DEFINITIONS, 1929-1975'!$A$2:$F$42,6,FALSE)</f>
        <v>0</v>
      </c>
      <c r="L1517">
        <f t="shared" si="69"/>
        <v>13.965</v>
      </c>
    </row>
    <row r="1518" spans="1:12" x14ac:dyDescent="0.3">
      <c r="A1518">
        <f t="shared" si="70"/>
        <v>1965</v>
      </c>
      <c r="B1518" t="str">
        <f t="shared" si="71"/>
        <v>4DW</v>
      </c>
      <c r="C1518">
        <v>340</v>
      </c>
      <c r="G1518">
        <f>VLOOKUP($B1518,'AREA DEFINITIONS, 1929-1975'!$A$2:$E$42,2,FALSE)</f>
        <v>4</v>
      </c>
      <c r="H1518" t="str">
        <f>VLOOKUP($B1518,'AREA DEFINITIONS, 1929-1975'!$A$2:$E$42,3,FALSE)</f>
        <v>Bering Sea</v>
      </c>
      <c r="I1518" t="str">
        <f>VLOOKUP($B1518,'AREA DEFINITIONS, 1929-1975'!$A$2:$E$42,4,FALSE)</f>
        <v>Bering Sea</v>
      </c>
      <c r="J1518">
        <f>VLOOKUP($B1518,'AREA DEFINITIONS, 1929-1975'!$A$2:$E$42,5,FALSE)</f>
        <v>4</v>
      </c>
      <c r="K1518">
        <f>VLOOKUP($B1518,'AREA DEFINITIONS, 1929-1975'!$A$2:$F$42,6,FALSE)</f>
        <v>0</v>
      </c>
      <c r="L1518">
        <f t="shared" si="69"/>
        <v>226.10000000000002</v>
      </c>
    </row>
    <row r="1519" spans="1:12" x14ac:dyDescent="0.3">
      <c r="A1519">
        <f t="shared" si="70"/>
        <v>1965</v>
      </c>
      <c r="B1519" t="str">
        <f t="shared" si="71"/>
        <v>4E</v>
      </c>
      <c r="C1519">
        <v>2</v>
      </c>
      <c r="G1519">
        <f>VLOOKUP($B1519,'AREA DEFINITIONS, 1929-1975'!$A$2:$E$42,2,FALSE)</f>
        <v>4</v>
      </c>
      <c r="H1519" t="str">
        <f>VLOOKUP($B1519,'AREA DEFINITIONS, 1929-1975'!$A$2:$E$42,3,FALSE)</f>
        <v>Bering Sea</v>
      </c>
      <c r="I1519" t="str">
        <f>VLOOKUP($B1519,'AREA DEFINITIONS, 1929-1975'!$A$2:$E$42,4,FALSE)</f>
        <v>Bering Sea</v>
      </c>
      <c r="J1519">
        <f>VLOOKUP($B1519,'AREA DEFINITIONS, 1929-1975'!$A$2:$E$42,5,FALSE)</f>
        <v>4</v>
      </c>
      <c r="K1519">
        <f>VLOOKUP($B1519,'AREA DEFINITIONS, 1929-1975'!$A$2:$F$42,6,FALSE)</f>
        <v>0</v>
      </c>
      <c r="L1519">
        <f t="shared" si="69"/>
        <v>1.33</v>
      </c>
    </row>
    <row r="1520" spans="1:12" x14ac:dyDescent="0.3">
      <c r="A1520">
        <f t="shared" si="70"/>
        <v>1966</v>
      </c>
      <c r="B1520" t="str">
        <f t="shared" si="71"/>
        <v>14-O</v>
      </c>
      <c r="C1520">
        <v>699</v>
      </c>
      <c r="G1520">
        <f>VLOOKUP($B1520,'AREA DEFINITIONS, 1929-1975'!$A$2:$E$42,2,FALSE)</f>
        <v>2</v>
      </c>
      <c r="H1520" t="str">
        <f>VLOOKUP($B1520,'AREA DEFINITIONS, 1929-1975'!$A$2:$E$42,3,FALSE)</f>
        <v>SE Alaska</v>
      </c>
      <c r="I1520" t="str">
        <f>VLOOKUP($B1520,'AREA DEFINITIONS, 1929-1975'!$A$2:$E$42,4,FALSE)</f>
        <v>SE-O</v>
      </c>
      <c r="J1520" t="str">
        <f>VLOOKUP($B1520,'AREA DEFINITIONS, 1929-1975'!$A$2:$E$42,5,FALSE)</f>
        <v>2C</v>
      </c>
      <c r="K1520">
        <f>VLOOKUP($B1520,'AREA DEFINITIONS, 1929-1975'!$A$2:$F$42,6,FALSE)</f>
        <v>0</v>
      </c>
      <c r="L1520">
        <f t="shared" si="69"/>
        <v>464.83500000000009</v>
      </c>
    </row>
    <row r="1521" spans="1:12" x14ac:dyDescent="0.3">
      <c r="A1521">
        <f t="shared" si="70"/>
        <v>1966</v>
      </c>
      <c r="B1521" t="str">
        <f t="shared" si="71"/>
        <v>14-I</v>
      </c>
      <c r="C1521">
        <v>1205</v>
      </c>
      <c r="G1521">
        <f>VLOOKUP($B1521,'AREA DEFINITIONS, 1929-1975'!$A$2:$E$42,2,FALSE)</f>
        <v>2</v>
      </c>
      <c r="H1521" t="str">
        <f>VLOOKUP($B1521,'AREA DEFINITIONS, 1929-1975'!$A$2:$E$42,3,FALSE)</f>
        <v>SE Alaska</v>
      </c>
      <c r="I1521" t="str">
        <f>VLOOKUP($B1521,'AREA DEFINITIONS, 1929-1975'!$A$2:$E$42,4,FALSE)</f>
        <v>SE-I</v>
      </c>
      <c r="J1521" t="str">
        <f>VLOOKUP($B1521,'AREA DEFINITIONS, 1929-1975'!$A$2:$E$42,5,FALSE)</f>
        <v>2C</v>
      </c>
      <c r="K1521">
        <f>VLOOKUP($B1521,'AREA DEFINITIONS, 1929-1975'!$A$2:$F$42,6,FALSE)</f>
        <v>0</v>
      </c>
      <c r="L1521">
        <f t="shared" si="69"/>
        <v>801.32500000000005</v>
      </c>
    </row>
    <row r="1522" spans="1:12" x14ac:dyDescent="0.3">
      <c r="A1522">
        <f t="shared" si="70"/>
        <v>1966</v>
      </c>
      <c r="B1522" t="str">
        <f t="shared" si="71"/>
        <v>15-O</v>
      </c>
      <c r="C1522">
        <v>2613</v>
      </c>
      <c r="G1522">
        <f>VLOOKUP($B1522,'AREA DEFINITIONS, 1929-1975'!$A$2:$E$42,2,FALSE)</f>
        <v>2</v>
      </c>
      <c r="H1522" t="str">
        <f>VLOOKUP($B1522,'AREA DEFINITIONS, 1929-1975'!$A$2:$E$42,3,FALSE)</f>
        <v>SE Alaska</v>
      </c>
      <c r="I1522" t="str">
        <f>VLOOKUP($B1522,'AREA DEFINITIONS, 1929-1975'!$A$2:$E$42,4,FALSE)</f>
        <v>SE-O</v>
      </c>
      <c r="J1522" t="str">
        <f>VLOOKUP($B1522,'AREA DEFINITIONS, 1929-1975'!$A$2:$E$42,5,FALSE)</f>
        <v>2C</v>
      </c>
      <c r="K1522">
        <f>VLOOKUP($B1522,'AREA DEFINITIONS, 1929-1975'!$A$2:$F$42,6,FALSE)</f>
        <v>0</v>
      </c>
      <c r="L1522">
        <f t="shared" si="69"/>
        <v>1737.645</v>
      </c>
    </row>
    <row r="1523" spans="1:12" x14ac:dyDescent="0.3">
      <c r="A1523">
        <f t="shared" si="70"/>
        <v>1966</v>
      </c>
      <c r="B1523" t="str">
        <f t="shared" si="71"/>
        <v>15-I</v>
      </c>
      <c r="C1523">
        <v>664</v>
      </c>
      <c r="G1523">
        <f>VLOOKUP($B1523,'AREA DEFINITIONS, 1929-1975'!$A$2:$E$42,2,FALSE)</f>
        <v>2</v>
      </c>
      <c r="H1523" t="str">
        <f>VLOOKUP($B1523,'AREA DEFINITIONS, 1929-1975'!$A$2:$E$42,3,FALSE)</f>
        <v>SE Alaska</v>
      </c>
      <c r="I1523" t="str">
        <f>VLOOKUP($B1523,'AREA DEFINITIONS, 1929-1975'!$A$2:$E$42,4,FALSE)</f>
        <v>SE-I</v>
      </c>
      <c r="J1523" t="str">
        <f>VLOOKUP($B1523,'AREA DEFINITIONS, 1929-1975'!$A$2:$E$42,5,FALSE)</f>
        <v>2C</v>
      </c>
      <c r="K1523">
        <f>VLOOKUP($B1523,'AREA DEFINITIONS, 1929-1975'!$A$2:$F$42,6,FALSE)</f>
        <v>0</v>
      </c>
      <c r="L1523">
        <f t="shared" si="69"/>
        <v>441.56</v>
      </c>
    </row>
    <row r="1524" spans="1:12" x14ac:dyDescent="0.3">
      <c r="A1524">
        <f t="shared" si="70"/>
        <v>1966</v>
      </c>
      <c r="B1524" t="str">
        <f t="shared" si="71"/>
        <v>16-O</v>
      </c>
      <c r="C1524">
        <v>954</v>
      </c>
      <c r="G1524">
        <f>VLOOKUP($B1524,'AREA DEFINITIONS, 1929-1975'!$A$2:$E$42,2,FALSE)</f>
        <v>2</v>
      </c>
      <c r="H1524" t="str">
        <f>VLOOKUP($B1524,'AREA DEFINITIONS, 1929-1975'!$A$2:$E$42,3,FALSE)</f>
        <v>SE Alaska</v>
      </c>
      <c r="I1524" t="str">
        <f>VLOOKUP($B1524,'AREA DEFINITIONS, 1929-1975'!$A$2:$E$42,4,FALSE)</f>
        <v>SE-O</v>
      </c>
      <c r="J1524" t="str">
        <f>VLOOKUP($B1524,'AREA DEFINITIONS, 1929-1975'!$A$2:$E$42,5,FALSE)</f>
        <v>2C</v>
      </c>
      <c r="K1524">
        <f>VLOOKUP($B1524,'AREA DEFINITIONS, 1929-1975'!$A$2:$F$42,6,FALSE)</f>
        <v>0</v>
      </c>
      <c r="L1524">
        <f t="shared" si="69"/>
        <v>634.41000000000008</v>
      </c>
    </row>
    <row r="1525" spans="1:12" x14ac:dyDescent="0.3">
      <c r="A1525">
        <f t="shared" si="70"/>
        <v>1966</v>
      </c>
      <c r="B1525" t="str">
        <f t="shared" si="71"/>
        <v>16-I</v>
      </c>
      <c r="C1525">
        <v>1798</v>
      </c>
      <c r="G1525">
        <f>VLOOKUP($B1525,'AREA DEFINITIONS, 1929-1975'!$A$2:$E$42,2,FALSE)</f>
        <v>2</v>
      </c>
      <c r="H1525" t="str">
        <f>VLOOKUP($B1525,'AREA DEFINITIONS, 1929-1975'!$A$2:$E$42,3,FALSE)</f>
        <v>SE Alaska</v>
      </c>
      <c r="I1525" t="str">
        <f>VLOOKUP($B1525,'AREA DEFINITIONS, 1929-1975'!$A$2:$E$42,4,FALSE)</f>
        <v>SE-I</v>
      </c>
      <c r="J1525" t="str">
        <f>VLOOKUP($B1525,'AREA DEFINITIONS, 1929-1975'!$A$2:$E$42,5,FALSE)</f>
        <v>2C</v>
      </c>
      <c r="K1525">
        <f>VLOOKUP($B1525,'AREA DEFINITIONS, 1929-1975'!$A$2:$F$42,6,FALSE)</f>
        <v>0</v>
      </c>
      <c r="L1525">
        <f t="shared" si="69"/>
        <v>1195.67</v>
      </c>
    </row>
    <row r="1526" spans="1:12" x14ac:dyDescent="0.3">
      <c r="A1526">
        <f t="shared" si="70"/>
        <v>1966</v>
      </c>
      <c r="B1526" t="str">
        <f t="shared" si="71"/>
        <v>17-O</v>
      </c>
      <c r="C1526">
        <v>1006</v>
      </c>
      <c r="G1526">
        <f>VLOOKUP($B1526,'AREA DEFINITIONS, 1929-1975'!$A$2:$E$42,2,FALSE)</f>
        <v>2</v>
      </c>
      <c r="H1526" t="str">
        <f>VLOOKUP($B1526,'AREA DEFINITIONS, 1929-1975'!$A$2:$E$42,3,FALSE)</f>
        <v>SE Alaska</v>
      </c>
      <c r="I1526" t="str">
        <f>VLOOKUP($B1526,'AREA DEFINITIONS, 1929-1975'!$A$2:$E$42,4,FALSE)</f>
        <v>SE-O</v>
      </c>
      <c r="J1526" t="str">
        <f>VLOOKUP($B1526,'AREA DEFINITIONS, 1929-1975'!$A$2:$E$42,5,FALSE)</f>
        <v>2C</v>
      </c>
      <c r="K1526">
        <f>VLOOKUP($B1526,'AREA DEFINITIONS, 1929-1975'!$A$2:$F$42,6,FALSE)</f>
        <v>0</v>
      </c>
      <c r="L1526">
        <f t="shared" si="69"/>
        <v>668.99</v>
      </c>
    </row>
    <row r="1527" spans="1:12" x14ac:dyDescent="0.3">
      <c r="A1527">
        <f t="shared" si="70"/>
        <v>1966</v>
      </c>
      <c r="B1527" t="str">
        <f t="shared" si="71"/>
        <v>17-I</v>
      </c>
      <c r="C1527">
        <v>868</v>
      </c>
      <c r="G1527">
        <f>VLOOKUP($B1527,'AREA DEFINITIONS, 1929-1975'!$A$2:$E$42,2,FALSE)</f>
        <v>2</v>
      </c>
      <c r="H1527" t="str">
        <f>VLOOKUP($B1527,'AREA DEFINITIONS, 1929-1975'!$A$2:$E$42,3,FALSE)</f>
        <v>SE Alaska</v>
      </c>
      <c r="I1527" t="str">
        <f>VLOOKUP($B1527,'AREA DEFINITIONS, 1929-1975'!$A$2:$E$42,4,FALSE)</f>
        <v>SE-I</v>
      </c>
      <c r="J1527" t="str">
        <f>VLOOKUP($B1527,'AREA DEFINITIONS, 1929-1975'!$A$2:$E$42,5,FALSE)</f>
        <v>2C</v>
      </c>
      <c r="K1527">
        <f>VLOOKUP($B1527,'AREA DEFINITIONS, 1929-1975'!$A$2:$F$42,6,FALSE)</f>
        <v>0</v>
      </c>
      <c r="L1527">
        <f t="shared" si="69"/>
        <v>577.22</v>
      </c>
    </row>
    <row r="1528" spans="1:12" x14ac:dyDescent="0.3">
      <c r="A1528">
        <f t="shared" si="70"/>
        <v>1966</v>
      </c>
      <c r="B1528" t="str">
        <f t="shared" si="71"/>
        <v>18-O</v>
      </c>
      <c r="C1528">
        <v>80</v>
      </c>
      <c r="G1528">
        <f>VLOOKUP($B1528,'AREA DEFINITIONS, 1929-1975'!$A$2:$E$42,2,FALSE)</f>
        <v>2</v>
      </c>
      <c r="H1528" t="str">
        <f>VLOOKUP($B1528,'AREA DEFINITIONS, 1929-1975'!$A$2:$E$42,3,FALSE)</f>
        <v>SE Alaska</v>
      </c>
      <c r="I1528" t="str">
        <f>VLOOKUP($B1528,'AREA DEFINITIONS, 1929-1975'!$A$2:$E$42,4,FALSE)</f>
        <v>SE-O</v>
      </c>
      <c r="J1528" t="str">
        <f>VLOOKUP($B1528,'AREA DEFINITIONS, 1929-1975'!$A$2:$E$42,5,FALSE)</f>
        <v>2C</v>
      </c>
      <c r="K1528">
        <f>VLOOKUP($B1528,'AREA DEFINITIONS, 1929-1975'!$A$2:$F$42,6,FALSE)</f>
        <v>0</v>
      </c>
      <c r="L1528">
        <f t="shared" si="69"/>
        <v>53.2</v>
      </c>
    </row>
    <row r="1529" spans="1:12" x14ac:dyDescent="0.3">
      <c r="A1529">
        <f t="shared" si="70"/>
        <v>1966</v>
      </c>
      <c r="B1529" t="str">
        <f t="shared" si="71"/>
        <v>18-I</v>
      </c>
      <c r="C1529">
        <v>2152</v>
      </c>
      <c r="G1529">
        <f>VLOOKUP($B1529,'AREA DEFINITIONS, 1929-1975'!$A$2:$E$42,2,FALSE)</f>
        <v>2</v>
      </c>
      <c r="H1529" t="str">
        <f>VLOOKUP($B1529,'AREA DEFINITIONS, 1929-1975'!$A$2:$E$42,3,FALSE)</f>
        <v>SE Alaska</v>
      </c>
      <c r="I1529" t="str">
        <f>VLOOKUP($B1529,'AREA DEFINITIONS, 1929-1975'!$A$2:$E$42,4,FALSE)</f>
        <v>SE-I</v>
      </c>
      <c r="J1529" t="str">
        <f>VLOOKUP($B1529,'AREA DEFINITIONS, 1929-1975'!$A$2:$E$42,5,FALSE)</f>
        <v>2C</v>
      </c>
      <c r="K1529">
        <f>VLOOKUP($B1529,'AREA DEFINITIONS, 1929-1975'!$A$2:$F$42,6,FALSE)</f>
        <v>0</v>
      </c>
      <c r="L1529">
        <f t="shared" si="69"/>
        <v>1431.0800000000002</v>
      </c>
    </row>
    <row r="1530" spans="1:12" x14ac:dyDescent="0.3">
      <c r="A1530">
        <f t="shared" si="70"/>
        <v>1966</v>
      </c>
      <c r="B1530" t="str">
        <f t="shared" si="71"/>
        <v>18W</v>
      </c>
      <c r="C1530">
        <v>608</v>
      </c>
      <c r="G1530" t="str">
        <f>VLOOKUP($B1530,'AREA DEFINITIONS, 1929-1975'!$A$2:$E$42,2,FALSE)</f>
        <v>3A</v>
      </c>
      <c r="H1530" t="str">
        <f>VLOOKUP($B1530,'AREA DEFINITIONS, 1929-1975'!$A$2:$E$42,3,FALSE)</f>
        <v>Yakutat</v>
      </c>
      <c r="I1530" t="str">
        <f>VLOOKUP($B1530,'AREA DEFINITIONS, 1929-1975'!$A$2:$E$42,4,FALSE)</f>
        <v>Yakutat</v>
      </c>
      <c r="J1530" t="str">
        <f>VLOOKUP($B1530,'AREA DEFINITIONS, 1929-1975'!$A$2:$E$42,5,FALSE)</f>
        <v>3A</v>
      </c>
      <c r="K1530">
        <f>VLOOKUP($B1530,'AREA DEFINITIONS, 1929-1975'!$A$2:$F$42,6,FALSE)</f>
        <v>0</v>
      </c>
      <c r="L1530">
        <f t="shared" si="69"/>
        <v>404.32000000000005</v>
      </c>
    </row>
    <row r="1531" spans="1:12" x14ac:dyDescent="0.3">
      <c r="A1531">
        <f t="shared" si="70"/>
        <v>1966</v>
      </c>
      <c r="B1531">
        <f t="shared" si="71"/>
        <v>19</v>
      </c>
      <c r="C1531">
        <v>1445</v>
      </c>
      <c r="G1531" t="str">
        <f>VLOOKUP($B1531,'AREA DEFINITIONS, 1929-1975'!$A$2:$E$42,2,FALSE)</f>
        <v>3A</v>
      </c>
      <c r="H1531" t="str">
        <f>VLOOKUP($B1531,'AREA DEFINITIONS, 1929-1975'!$A$2:$E$42,3,FALSE)</f>
        <v>Yakutat</v>
      </c>
      <c r="I1531" t="str">
        <f>VLOOKUP($B1531,'AREA DEFINITIONS, 1929-1975'!$A$2:$E$42,4,FALSE)</f>
        <v>Yakutat</v>
      </c>
      <c r="J1531" t="str">
        <f>VLOOKUP($B1531,'AREA DEFINITIONS, 1929-1975'!$A$2:$E$42,5,FALSE)</f>
        <v>3A</v>
      </c>
      <c r="K1531">
        <f>VLOOKUP($B1531,'AREA DEFINITIONS, 1929-1975'!$A$2:$F$42,6,FALSE)</f>
        <v>0</v>
      </c>
      <c r="L1531">
        <f t="shared" si="69"/>
        <v>960.92500000000018</v>
      </c>
    </row>
    <row r="1532" spans="1:12" x14ac:dyDescent="0.3">
      <c r="A1532">
        <f t="shared" si="70"/>
        <v>1966</v>
      </c>
      <c r="B1532">
        <f t="shared" si="71"/>
        <v>20</v>
      </c>
      <c r="C1532">
        <v>1519</v>
      </c>
      <c r="G1532" t="str">
        <f>VLOOKUP($B1532,'AREA DEFINITIONS, 1929-1975'!$A$2:$E$42,2,FALSE)</f>
        <v>3A</v>
      </c>
      <c r="H1532" t="str">
        <f>VLOOKUP($B1532,'AREA DEFINITIONS, 1929-1975'!$A$2:$E$42,3,FALSE)</f>
        <v>Yakutat</v>
      </c>
      <c r="I1532" t="str">
        <f>VLOOKUP($B1532,'AREA DEFINITIONS, 1929-1975'!$A$2:$E$42,4,FALSE)</f>
        <v>Yakutat</v>
      </c>
      <c r="J1532" t="str">
        <f>VLOOKUP($B1532,'AREA DEFINITIONS, 1929-1975'!$A$2:$E$42,5,FALSE)</f>
        <v>3A</v>
      </c>
      <c r="K1532">
        <f>VLOOKUP($B1532,'AREA DEFINITIONS, 1929-1975'!$A$2:$F$42,6,FALSE)</f>
        <v>0</v>
      </c>
      <c r="L1532">
        <f t="shared" si="69"/>
        <v>1010.1350000000001</v>
      </c>
    </row>
    <row r="1533" spans="1:12" x14ac:dyDescent="0.3">
      <c r="A1533">
        <f t="shared" si="70"/>
        <v>1966</v>
      </c>
      <c r="B1533">
        <f t="shared" si="71"/>
        <v>21</v>
      </c>
      <c r="C1533">
        <v>889</v>
      </c>
      <c r="G1533" t="str">
        <f>VLOOKUP($B1533,'AREA DEFINITIONS, 1929-1975'!$A$2:$E$42,2,FALSE)</f>
        <v>3A</v>
      </c>
      <c r="H1533" t="str">
        <f>VLOOKUP($B1533,'AREA DEFINITIONS, 1929-1975'!$A$2:$E$42,3,FALSE)</f>
        <v>Yakutat</v>
      </c>
      <c r="I1533" t="str">
        <f>VLOOKUP($B1533,'AREA DEFINITIONS, 1929-1975'!$A$2:$E$42,4,FALSE)</f>
        <v>Yakutat</v>
      </c>
      <c r="J1533" t="str">
        <f>VLOOKUP($B1533,'AREA DEFINITIONS, 1929-1975'!$A$2:$E$42,5,FALSE)</f>
        <v>3A</v>
      </c>
      <c r="K1533">
        <f>VLOOKUP($B1533,'AREA DEFINITIONS, 1929-1975'!$A$2:$F$42,6,FALSE)</f>
        <v>0</v>
      </c>
      <c r="L1533">
        <f t="shared" si="69"/>
        <v>591.18500000000017</v>
      </c>
    </row>
    <row r="1534" spans="1:12" x14ac:dyDescent="0.3">
      <c r="A1534">
        <f t="shared" si="70"/>
        <v>1966</v>
      </c>
      <c r="B1534">
        <f t="shared" si="71"/>
        <v>22</v>
      </c>
      <c r="C1534">
        <v>1180</v>
      </c>
      <c r="G1534" t="str">
        <f>VLOOKUP($B1534,'AREA DEFINITIONS, 1929-1975'!$A$2:$E$42,2,FALSE)</f>
        <v>3A</v>
      </c>
      <c r="H1534" t="str">
        <f>VLOOKUP($B1534,'AREA DEFINITIONS, 1929-1975'!$A$2:$E$42,3,FALSE)</f>
        <v>Yakutat</v>
      </c>
      <c r="I1534" t="str">
        <f>VLOOKUP($B1534,'AREA DEFINITIONS, 1929-1975'!$A$2:$E$42,4,FALSE)</f>
        <v>Yakutat</v>
      </c>
      <c r="J1534" t="str">
        <f>VLOOKUP($B1534,'AREA DEFINITIONS, 1929-1975'!$A$2:$E$42,5,FALSE)</f>
        <v>3A</v>
      </c>
      <c r="K1534">
        <f>VLOOKUP($B1534,'AREA DEFINITIONS, 1929-1975'!$A$2:$F$42,6,FALSE)</f>
        <v>0</v>
      </c>
      <c r="L1534">
        <f t="shared" si="69"/>
        <v>784.7</v>
      </c>
    </row>
    <row r="1535" spans="1:12" x14ac:dyDescent="0.3">
      <c r="A1535">
        <f t="shared" si="70"/>
        <v>1966</v>
      </c>
      <c r="B1535">
        <f t="shared" si="71"/>
        <v>23</v>
      </c>
      <c r="C1535">
        <v>1763</v>
      </c>
      <c r="G1535" t="str">
        <f>VLOOKUP($B1535,'AREA DEFINITIONS, 1929-1975'!$A$2:$E$42,2,FALSE)</f>
        <v>3A</v>
      </c>
      <c r="H1535" t="str">
        <f>VLOOKUP($B1535,'AREA DEFINITIONS, 1929-1975'!$A$2:$E$42,3,FALSE)</f>
        <v>Yakutat</v>
      </c>
      <c r="I1535" t="str">
        <f>VLOOKUP($B1535,'AREA DEFINITIONS, 1929-1975'!$A$2:$E$42,4,FALSE)</f>
        <v>Yakutat</v>
      </c>
      <c r="J1535" t="str">
        <f>VLOOKUP($B1535,'AREA DEFINITIONS, 1929-1975'!$A$2:$E$42,5,FALSE)</f>
        <v>3A</v>
      </c>
      <c r="K1535" t="str">
        <f>VLOOKUP($B1535,'AREA DEFINITIONS, 1929-1975'!$A$2:$F$42,6,FALSE)</f>
        <v>POW</v>
      </c>
      <c r="L1535">
        <f t="shared" si="69"/>
        <v>1172.395</v>
      </c>
    </row>
    <row r="1536" spans="1:12" x14ac:dyDescent="0.3">
      <c r="A1536">
        <f t="shared" si="70"/>
        <v>1966</v>
      </c>
      <c r="B1536">
        <f t="shared" si="71"/>
        <v>24</v>
      </c>
      <c r="C1536">
        <v>2640</v>
      </c>
      <c r="G1536" t="str">
        <f>VLOOKUP($B1536,'AREA DEFINITIONS, 1929-1975'!$A$2:$E$42,2,FALSE)</f>
        <v>3A</v>
      </c>
      <c r="H1536" t="str">
        <f>VLOOKUP($B1536,'AREA DEFINITIONS, 1929-1975'!$A$2:$E$42,3,FALSE)</f>
        <v>Kodiak</v>
      </c>
      <c r="I1536" t="str">
        <f>VLOOKUP($B1536,'AREA DEFINITIONS, 1929-1975'!$A$2:$E$42,4,FALSE)</f>
        <v>Kodiak</v>
      </c>
      <c r="J1536" t="str">
        <f>VLOOKUP($B1536,'AREA DEFINITIONS, 1929-1975'!$A$2:$E$42,5,FALSE)</f>
        <v>3A</v>
      </c>
      <c r="K1536" t="str">
        <f>VLOOKUP($B1536,'AREA DEFINITIONS, 1929-1975'!$A$2:$F$42,6,FALSE)</f>
        <v>POW</v>
      </c>
      <c r="L1536">
        <f t="shared" si="69"/>
        <v>1755.6000000000004</v>
      </c>
    </row>
    <row r="1537" spans="1:12" x14ac:dyDescent="0.3">
      <c r="A1537">
        <f t="shared" si="70"/>
        <v>1966</v>
      </c>
      <c r="B1537">
        <f t="shared" si="71"/>
        <v>25</v>
      </c>
      <c r="C1537">
        <v>6594</v>
      </c>
      <c r="G1537" t="str">
        <f>VLOOKUP($B1537,'AREA DEFINITIONS, 1929-1975'!$A$2:$E$42,2,FALSE)</f>
        <v>3A</v>
      </c>
      <c r="H1537" t="str">
        <f>VLOOKUP($B1537,'AREA DEFINITIONS, 1929-1975'!$A$2:$E$42,3,FALSE)</f>
        <v>Kodiak</v>
      </c>
      <c r="I1537" t="str">
        <f>VLOOKUP($B1537,'AREA DEFINITIONS, 1929-1975'!$A$2:$E$42,4,FALSE)</f>
        <v>Kodiak</v>
      </c>
      <c r="J1537" t="str">
        <f>VLOOKUP($B1537,'AREA DEFINITIONS, 1929-1975'!$A$2:$E$42,5,FALSE)</f>
        <v>3A</v>
      </c>
      <c r="K1537">
        <f>VLOOKUP($B1537,'AREA DEFINITIONS, 1929-1975'!$A$2:$F$42,6,FALSE)</f>
        <v>0</v>
      </c>
      <c r="L1537">
        <f t="shared" si="69"/>
        <v>4385.01</v>
      </c>
    </row>
    <row r="1538" spans="1:12" x14ac:dyDescent="0.3">
      <c r="A1538">
        <f t="shared" si="70"/>
        <v>1966</v>
      </c>
      <c r="B1538">
        <f t="shared" si="71"/>
        <v>26</v>
      </c>
      <c r="C1538">
        <v>5725</v>
      </c>
      <c r="G1538" t="str">
        <f>VLOOKUP($B1538,'AREA DEFINITIONS, 1929-1975'!$A$2:$E$42,2,FALSE)</f>
        <v>3A</v>
      </c>
      <c r="H1538" t="str">
        <f>VLOOKUP($B1538,'AREA DEFINITIONS, 1929-1975'!$A$2:$E$42,3,FALSE)</f>
        <v>Kodiak</v>
      </c>
      <c r="I1538" t="str">
        <f>VLOOKUP($B1538,'AREA DEFINITIONS, 1929-1975'!$A$2:$E$42,4,FALSE)</f>
        <v>Kodiak</v>
      </c>
      <c r="J1538" t="str">
        <f>VLOOKUP($B1538,'AREA DEFINITIONS, 1929-1975'!$A$2:$E$42,5,FALSE)</f>
        <v>3A</v>
      </c>
      <c r="K1538">
        <f>VLOOKUP($B1538,'AREA DEFINITIONS, 1929-1975'!$A$2:$F$42,6,FALSE)</f>
        <v>0</v>
      </c>
      <c r="L1538">
        <f t="shared" si="69"/>
        <v>3807.125</v>
      </c>
    </row>
    <row r="1539" spans="1:12" x14ac:dyDescent="0.3">
      <c r="A1539">
        <f t="shared" si="70"/>
        <v>1966</v>
      </c>
      <c r="B1539">
        <f t="shared" si="71"/>
        <v>27</v>
      </c>
      <c r="C1539">
        <v>1575</v>
      </c>
      <c r="G1539" t="str">
        <f>VLOOKUP($B1539,'AREA DEFINITIONS, 1929-1975'!$A$2:$E$42,2,FALSE)</f>
        <v>3A</v>
      </c>
      <c r="H1539" t="str">
        <f>VLOOKUP($B1539,'AREA DEFINITIONS, 1929-1975'!$A$2:$E$42,3,FALSE)</f>
        <v>Kodiak</v>
      </c>
      <c r="I1539" t="str">
        <f>VLOOKUP($B1539,'AREA DEFINITIONS, 1929-1975'!$A$2:$E$42,4,FALSE)</f>
        <v>Kodiak</v>
      </c>
      <c r="J1539" t="str">
        <f>VLOOKUP($B1539,'AREA DEFINITIONS, 1929-1975'!$A$2:$E$42,5,FALSE)</f>
        <v>3A</v>
      </c>
      <c r="K1539">
        <f>VLOOKUP($B1539,'AREA DEFINITIONS, 1929-1975'!$A$2:$F$42,6,FALSE)</f>
        <v>0</v>
      </c>
      <c r="L1539">
        <f t="shared" si="69"/>
        <v>1047.375</v>
      </c>
    </row>
    <row r="1540" spans="1:12" x14ac:dyDescent="0.3">
      <c r="A1540">
        <f t="shared" si="70"/>
        <v>1966</v>
      </c>
      <c r="B1540">
        <f t="shared" si="71"/>
        <v>28</v>
      </c>
      <c r="C1540">
        <v>1829</v>
      </c>
      <c r="G1540" t="str">
        <f>VLOOKUP($B1540,'AREA DEFINITIONS, 1929-1975'!$A$2:$E$42,2,FALSE)</f>
        <v>3A</v>
      </c>
      <c r="H1540" t="str">
        <f>VLOOKUP($B1540,'AREA DEFINITIONS, 1929-1975'!$A$2:$E$42,3,FALSE)</f>
        <v>Kodiak</v>
      </c>
      <c r="I1540" t="str">
        <f>VLOOKUP($B1540,'AREA DEFINITIONS, 1929-1975'!$A$2:$E$42,4,FALSE)</f>
        <v>Kodiak</v>
      </c>
      <c r="J1540" t="str">
        <f>VLOOKUP($B1540,'AREA DEFINITIONS, 1929-1975'!$A$2:$E$42,5,FALSE)</f>
        <v>3A</v>
      </c>
      <c r="K1540">
        <f>VLOOKUP($B1540,'AREA DEFINITIONS, 1929-1975'!$A$2:$F$42,6,FALSE)</f>
        <v>0</v>
      </c>
      <c r="L1540">
        <f t="shared" ref="L1540:L1603" si="72">IFERROR(C1540*1.33*1000*(1/2000),"NA")</f>
        <v>1216.2850000000001</v>
      </c>
    </row>
    <row r="1541" spans="1:12" x14ac:dyDescent="0.3">
      <c r="A1541">
        <f t="shared" si="70"/>
        <v>1966</v>
      </c>
      <c r="B1541">
        <f t="shared" si="71"/>
        <v>29</v>
      </c>
      <c r="C1541">
        <v>3057</v>
      </c>
      <c r="G1541" t="str">
        <f>VLOOKUP($B1541,'AREA DEFINITIONS, 1929-1975'!$A$2:$E$42,2,FALSE)</f>
        <v>3A</v>
      </c>
      <c r="H1541" t="str">
        <f>VLOOKUP($B1541,'AREA DEFINITIONS, 1929-1975'!$A$2:$E$42,3,FALSE)</f>
        <v>Chirikof</v>
      </c>
      <c r="I1541" t="str">
        <f>VLOOKUP($B1541,'AREA DEFINITIONS, 1929-1975'!$A$2:$E$42,4,FALSE)</f>
        <v>Chirikof</v>
      </c>
      <c r="J1541" t="str">
        <f>VLOOKUP($B1541,'AREA DEFINITIONS, 1929-1975'!$A$2:$E$42,5,FALSE)</f>
        <v>3A</v>
      </c>
      <c r="K1541">
        <f>VLOOKUP($B1541,'AREA DEFINITIONS, 1929-1975'!$A$2:$F$42,6,FALSE)</f>
        <v>0</v>
      </c>
      <c r="L1541">
        <f t="shared" si="72"/>
        <v>2032.9050000000002</v>
      </c>
    </row>
    <row r="1542" spans="1:12" x14ac:dyDescent="0.3">
      <c r="A1542">
        <f t="shared" si="70"/>
        <v>1966</v>
      </c>
      <c r="B1542">
        <f t="shared" si="71"/>
        <v>30</v>
      </c>
      <c r="C1542">
        <v>2847</v>
      </c>
      <c r="G1542" t="str">
        <f>VLOOKUP($B1542,'AREA DEFINITIONS, 1929-1975'!$A$2:$E$42,2,FALSE)</f>
        <v>3A</v>
      </c>
      <c r="H1542" t="str">
        <f>VLOOKUP($B1542,'AREA DEFINITIONS, 1929-1975'!$A$2:$E$42,3,FALSE)</f>
        <v>Chirikof</v>
      </c>
      <c r="I1542" t="str">
        <f>VLOOKUP($B1542,'AREA DEFINITIONS, 1929-1975'!$A$2:$E$42,4,FALSE)</f>
        <v>Chirikof</v>
      </c>
      <c r="J1542" t="str">
        <f>VLOOKUP($B1542,'AREA DEFINITIONS, 1929-1975'!$A$2:$E$42,5,FALSE)</f>
        <v>3A</v>
      </c>
      <c r="K1542">
        <f>VLOOKUP($B1542,'AREA DEFINITIONS, 1929-1975'!$A$2:$F$42,6,FALSE)</f>
        <v>0</v>
      </c>
      <c r="L1542">
        <f t="shared" si="72"/>
        <v>1893.2550000000001</v>
      </c>
    </row>
    <row r="1543" spans="1:12" x14ac:dyDescent="0.3">
      <c r="A1543">
        <f t="shared" si="70"/>
        <v>1966</v>
      </c>
      <c r="B1543">
        <f t="shared" si="71"/>
        <v>31</v>
      </c>
      <c r="C1543">
        <v>2757</v>
      </c>
      <c r="G1543" t="str">
        <f>VLOOKUP($B1543,'AREA DEFINITIONS, 1929-1975'!$A$2:$E$42,2,FALSE)</f>
        <v>3A</v>
      </c>
      <c r="H1543" t="str">
        <f>VLOOKUP($B1543,'AREA DEFINITIONS, 1929-1975'!$A$2:$E$42,3,FALSE)</f>
        <v>Chirikof</v>
      </c>
      <c r="I1543" t="str">
        <f>VLOOKUP($B1543,'AREA DEFINITIONS, 1929-1975'!$A$2:$E$42,4,FALSE)</f>
        <v>Chirikof</v>
      </c>
      <c r="J1543" t="str">
        <f>VLOOKUP($B1543,'AREA DEFINITIONS, 1929-1975'!$A$2:$E$42,5,FALSE)</f>
        <v>3A</v>
      </c>
      <c r="K1543">
        <f>VLOOKUP($B1543,'AREA DEFINITIONS, 1929-1975'!$A$2:$F$42,6,FALSE)</f>
        <v>0</v>
      </c>
      <c r="L1543">
        <f t="shared" si="72"/>
        <v>1833.4050000000002</v>
      </c>
    </row>
    <row r="1544" spans="1:12" x14ac:dyDescent="0.3">
      <c r="A1544">
        <f t="shared" si="70"/>
        <v>1966</v>
      </c>
      <c r="B1544">
        <f t="shared" si="71"/>
        <v>32</v>
      </c>
      <c r="C1544">
        <v>1459</v>
      </c>
      <c r="G1544" t="str">
        <f>VLOOKUP($B1544,'AREA DEFINITIONS, 1929-1975'!$A$2:$E$42,2,FALSE)</f>
        <v>3B</v>
      </c>
      <c r="H1544" t="str">
        <f>VLOOKUP($B1544,'AREA DEFINITIONS, 1929-1975'!$A$2:$E$42,3,FALSE)</f>
        <v>Shumagin</v>
      </c>
      <c r="I1544" t="str">
        <f>VLOOKUP($B1544,'AREA DEFINITIONS, 1929-1975'!$A$2:$E$42,4,FALSE)</f>
        <v>Shumagin</v>
      </c>
      <c r="J1544" t="str">
        <f>VLOOKUP($B1544,'AREA DEFINITIONS, 1929-1975'!$A$2:$E$42,5,FALSE)</f>
        <v>3B</v>
      </c>
      <c r="K1544">
        <f>VLOOKUP($B1544,'AREA DEFINITIONS, 1929-1975'!$A$2:$F$42,6,FALSE)</f>
        <v>0</v>
      </c>
      <c r="L1544">
        <f t="shared" si="72"/>
        <v>970.23500000000001</v>
      </c>
    </row>
    <row r="1545" spans="1:12" x14ac:dyDescent="0.3">
      <c r="A1545">
        <f t="shared" si="70"/>
        <v>1966</v>
      </c>
      <c r="B1545">
        <f t="shared" si="71"/>
        <v>33</v>
      </c>
      <c r="C1545">
        <v>719</v>
      </c>
      <c r="G1545" t="str">
        <f>VLOOKUP($B1545,'AREA DEFINITIONS, 1929-1975'!$A$2:$E$42,2,FALSE)</f>
        <v>3B</v>
      </c>
      <c r="H1545" t="str">
        <f>VLOOKUP($B1545,'AREA DEFINITIONS, 1929-1975'!$A$2:$E$42,3,FALSE)</f>
        <v>Shumagin</v>
      </c>
      <c r="I1545" t="str">
        <f>VLOOKUP($B1545,'AREA DEFINITIONS, 1929-1975'!$A$2:$E$42,4,FALSE)</f>
        <v>Shumagin</v>
      </c>
      <c r="J1545" t="str">
        <f>VLOOKUP($B1545,'AREA DEFINITIONS, 1929-1975'!$A$2:$E$42,5,FALSE)</f>
        <v>3B</v>
      </c>
      <c r="K1545">
        <f>VLOOKUP($B1545,'AREA DEFINITIONS, 1929-1975'!$A$2:$F$42,6,FALSE)</f>
        <v>0</v>
      </c>
      <c r="L1545">
        <f t="shared" si="72"/>
        <v>478.13500000000005</v>
      </c>
    </row>
    <row r="1546" spans="1:12" x14ac:dyDescent="0.3">
      <c r="A1546">
        <f t="shared" si="70"/>
        <v>1966</v>
      </c>
      <c r="B1546">
        <f t="shared" si="71"/>
        <v>34</v>
      </c>
      <c r="C1546">
        <v>211</v>
      </c>
      <c r="G1546" t="str">
        <f>VLOOKUP($B1546,'AREA DEFINITIONS, 1929-1975'!$A$2:$E$42,2,FALSE)</f>
        <v>3B</v>
      </c>
      <c r="H1546" t="str">
        <f>VLOOKUP($B1546,'AREA DEFINITIONS, 1929-1975'!$A$2:$E$42,3,FALSE)</f>
        <v>Shumagin</v>
      </c>
      <c r="I1546" t="str">
        <f>VLOOKUP($B1546,'AREA DEFINITIONS, 1929-1975'!$A$2:$E$42,4,FALSE)</f>
        <v>Shumagin</v>
      </c>
      <c r="J1546" t="str">
        <f>VLOOKUP($B1546,'AREA DEFINITIONS, 1929-1975'!$A$2:$E$42,5,FALSE)</f>
        <v>3B</v>
      </c>
      <c r="K1546">
        <f>VLOOKUP($B1546,'AREA DEFINITIONS, 1929-1975'!$A$2:$F$42,6,FALSE)</f>
        <v>0</v>
      </c>
      <c r="L1546">
        <f t="shared" si="72"/>
        <v>140.315</v>
      </c>
    </row>
    <row r="1547" spans="1:12" x14ac:dyDescent="0.3">
      <c r="A1547">
        <f t="shared" si="70"/>
        <v>1966</v>
      </c>
      <c r="B1547">
        <f t="shared" si="71"/>
        <v>35</v>
      </c>
      <c r="C1547">
        <v>278</v>
      </c>
      <c r="G1547" t="str">
        <f>VLOOKUP($B1547,'AREA DEFINITIONS, 1929-1975'!$A$2:$E$42,2,FALSE)</f>
        <v>3B</v>
      </c>
      <c r="H1547" t="str">
        <f>VLOOKUP($B1547,'AREA DEFINITIONS, 1929-1975'!$A$2:$E$42,3,FALSE)</f>
        <v>Shumagin</v>
      </c>
      <c r="I1547" t="str">
        <f>VLOOKUP($B1547,'AREA DEFINITIONS, 1929-1975'!$A$2:$E$42,4,FALSE)</f>
        <v>Shumagin</v>
      </c>
      <c r="J1547" t="str">
        <f>VLOOKUP($B1547,'AREA DEFINITIONS, 1929-1975'!$A$2:$E$42,5,FALSE)</f>
        <v>3B</v>
      </c>
      <c r="K1547">
        <f>VLOOKUP($B1547,'AREA DEFINITIONS, 1929-1975'!$A$2:$F$42,6,FALSE)</f>
        <v>0</v>
      </c>
      <c r="L1547">
        <f t="shared" si="72"/>
        <v>184.87</v>
      </c>
    </row>
    <row r="1548" spans="1:12" x14ac:dyDescent="0.3">
      <c r="A1548">
        <f t="shared" si="70"/>
        <v>1966</v>
      </c>
      <c r="B1548">
        <f t="shared" si="71"/>
        <v>36</v>
      </c>
      <c r="C1548">
        <v>172</v>
      </c>
      <c r="G1548" t="str">
        <f>VLOOKUP($B1548,'AREA DEFINITIONS, 1929-1975'!$A$2:$E$42,2,FALSE)</f>
        <v>3B</v>
      </c>
      <c r="H1548" t="str">
        <f>VLOOKUP($B1548,'AREA DEFINITIONS, 1929-1975'!$A$2:$E$42,3,FALSE)</f>
        <v>Shumagin</v>
      </c>
      <c r="I1548" t="str">
        <f>VLOOKUP($B1548,'AREA DEFINITIONS, 1929-1975'!$A$2:$E$42,4,FALSE)</f>
        <v>Shumagin</v>
      </c>
      <c r="J1548" t="str">
        <f>VLOOKUP($B1548,'AREA DEFINITIONS, 1929-1975'!$A$2:$E$42,5,FALSE)</f>
        <v>3B</v>
      </c>
      <c r="K1548">
        <f>VLOOKUP($B1548,'AREA DEFINITIONS, 1929-1975'!$A$2:$F$42,6,FALSE)</f>
        <v>0</v>
      </c>
      <c r="L1548">
        <f t="shared" si="72"/>
        <v>114.38000000000002</v>
      </c>
    </row>
    <row r="1549" spans="1:12" x14ac:dyDescent="0.3">
      <c r="A1549">
        <f t="shared" si="70"/>
        <v>1966</v>
      </c>
      <c r="B1549">
        <f t="shared" si="71"/>
        <v>37</v>
      </c>
      <c r="C1549">
        <v>221</v>
      </c>
      <c r="G1549" t="str">
        <f>VLOOKUP($B1549,'AREA DEFINITIONS, 1929-1975'!$A$2:$E$42,2,FALSE)</f>
        <v>3B</v>
      </c>
      <c r="H1549" t="str">
        <f>VLOOKUP($B1549,'AREA DEFINITIONS, 1929-1975'!$A$2:$E$42,3,FALSE)</f>
        <v>Shumagin</v>
      </c>
      <c r="I1549" t="str">
        <f>VLOOKUP($B1549,'AREA DEFINITIONS, 1929-1975'!$A$2:$E$42,4,FALSE)</f>
        <v>Shumagin</v>
      </c>
      <c r="J1549" t="str">
        <f>VLOOKUP($B1549,'AREA DEFINITIONS, 1929-1975'!$A$2:$E$42,5,FALSE)</f>
        <v>3B</v>
      </c>
      <c r="K1549">
        <f>VLOOKUP($B1549,'AREA DEFINITIONS, 1929-1975'!$A$2:$F$42,6,FALSE)</f>
        <v>0</v>
      </c>
      <c r="L1549">
        <f t="shared" si="72"/>
        <v>146.965</v>
      </c>
    </row>
    <row r="1550" spans="1:12" x14ac:dyDescent="0.3">
      <c r="A1550">
        <f t="shared" si="70"/>
        <v>1966</v>
      </c>
      <c r="B1550">
        <f t="shared" si="71"/>
        <v>38</v>
      </c>
      <c r="G1550" t="str">
        <f>VLOOKUP($B1550,'AREA DEFINITIONS, 1929-1975'!$A$2:$E$42,2,FALSE)</f>
        <v>3B</v>
      </c>
      <c r="H1550" t="str">
        <f>VLOOKUP($B1550,'AREA DEFINITIONS, 1929-1975'!$A$2:$E$42,3,FALSE)</f>
        <v>Shumagin</v>
      </c>
      <c r="I1550" t="str">
        <f>VLOOKUP($B1550,'AREA DEFINITIONS, 1929-1975'!$A$2:$E$42,4,FALSE)</f>
        <v>Shumagin</v>
      </c>
      <c r="J1550" t="str">
        <f>VLOOKUP($B1550,'AREA DEFINITIONS, 1929-1975'!$A$2:$E$42,5,FALSE)</f>
        <v>3B</v>
      </c>
      <c r="K1550">
        <f>VLOOKUP($B1550,'AREA DEFINITIONS, 1929-1975'!$A$2:$F$42,6,FALSE)</f>
        <v>0</v>
      </c>
      <c r="L1550">
        <f t="shared" si="72"/>
        <v>0</v>
      </c>
    </row>
    <row r="1551" spans="1:12" x14ac:dyDescent="0.3">
      <c r="A1551">
        <f t="shared" si="70"/>
        <v>1966</v>
      </c>
      <c r="B1551">
        <f t="shared" si="71"/>
        <v>39</v>
      </c>
      <c r="C1551">
        <v>26</v>
      </c>
      <c r="G1551" t="str">
        <f>VLOOKUP($B1551,'AREA DEFINITIONS, 1929-1975'!$A$2:$E$42,2,FALSE)</f>
        <v>3B</v>
      </c>
      <c r="H1551" t="str">
        <f>VLOOKUP($B1551,'AREA DEFINITIONS, 1929-1975'!$A$2:$E$42,3,FALSE)</f>
        <v>Aleutian</v>
      </c>
      <c r="I1551" t="str">
        <f>VLOOKUP($B1551,'AREA DEFINITIONS, 1929-1975'!$A$2:$E$42,4,FALSE)</f>
        <v>Aleutian</v>
      </c>
      <c r="J1551" t="str">
        <f>VLOOKUP($B1551,'AREA DEFINITIONS, 1929-1975'!$A$2:$E$42,5,FALSE)</f>
        <v>3B</v>
      </c>
      <c r="K1551">
        <f>VLOOKUP($B1551,'AREA DEFINITIONS, 1929-1975'!$A$2:$F$42,6,FALSE)</f>
        <v>0</v>
      </c>
      <c r="L1551">
        <f t="shared" si="72"/>
        <v>17.29</v>
      </c>
    </row>
    <row r="1552" spans="1:12" x14ac:dyDescent="0.3">
      <c r="A1552">
        <f t="shared" si="70"/>
        <v>1966</v>
      </c>
      <c r="B1552">
        <f t="shared" si="71"/>
        <v>40</v>
      </c>
      <c r="G1552" t="str">
        <f>VLOOKUP($B1552,'AREA DEFINITIONS, 1929-1975'!$A$2:$E$42,2,FALSE)</f>
        <v>3B</v>
      </c>
      <c r="H1552" t="str">
        <f>VLOOKUP($B1552,'AREA DEFINITIONS, 1929-1975'!$A$2:$E$42,3,FALSE)</f>
        <v>Aleutian</v>
      </c>
      <c r="I1552" t="str">
        <f>VLOOKUP($B1552,'AREA DEFINITIONS, 1929-1975'!$A$2:$E$42,4,FALSE)</f>
        <v>Aleutian</v>
      </c>
      <c r="J1552" t="str">
        <f>VLOOKUP($B1552,'AREA DEFINITIONS, 1929-1975'!$A$2:$E$42,5,FALSE)</f>
        <v>3B</v>
      </c>
      <c r="K1552">
        <f>VLOOKUP($B1552,'AREA DEFINITIONS, 1929-1975'!$A$2:$F$42,6,FALSE)</f>
        <v>0</v>
      </c>
      <c r="L1552">
        <f t="shared" si="72"/>
        <v>0</v>
      </c>
    </row>
    <row r="1553" spans="1:12" x14ac:dyDescent="0.3">
      <c r="A1553">
        <f t="shared" si="70"/>
        <v>1966</v>
      </c>
      <c r="B1553">
        <f t="shared" si="71"/>
        <v>41</v>
      </c>
      <c r="G1553" t="str">
        <f>VLOOKUP($B1553,'AREA DEFINITIONS, 1929-1975'!$A$2:$E$42,2,FALSE)</f>
        <v>3B</v>
      </c>
      <c r="H1553" t="str">
        <f>VLOOKUP($B1553,'AREA DEFINITIONS, 1929-1975'!$A$2:$E$42,3,FALSE)</f>
        <v>Aleutian</v>
      </c>
      <c r="I1553" t="str">
        <f>VLOOKUP($B1553,'AREA DEFINITIONS, 1929-1975'!$A$2:$E$42,4,FALSE)</f>
        <v>Aleutian</v>
      </c>
      <c r="J1553" t="str">
        <f>VLOOKUP($B1553,'AREA DEFINITIONS, 1929-1975'!$A$2:$E$42,5,FALSE)</f>
        <v>3B</v>
      </c>
      <c r="K1553">
        <f>VLOOKUP($B1553,'AREA DEFINITIONS, 1929-1975'!$A$2:$F$42,6,FALSE)</f>
        <v>0</v>
      </c>
      <c r="L1553">
        <f t="shared" si="72"/>
        <v>0</v>
      </c>
    </row>
    <row r="1554" spans="1:12" x14ac:dyDescent="0.3">
      <c r="A1554">
        <f t="shared" si="70"/>
        <v>1966</v>
      </c>
      <c r="B1554" t="str">
        <f t="shared" si="71"/>
        <v>42+</v>
      </c>
      <c r="C1554">
        <v>48</v>
      </c>
      <c r="G1554" t="str">
        <f>VLOOKUP($B1554,'AREA DEFINITIONS, 1929-1975'!$A$2:$E$42,2,FALSE)</f>
        <v>3C</v>
      </c>
      <c r="H1554" t="str">
        <f>VLOOKUP($B1554,'AREA DEFINITIONS, 1929-1975'!$A$2:$E$42,3,FALSE)</f>
        <v>Aleutian</v>
      </c>
      <c r="I1554" t="str">
        <f>VLOOKUP($B1554,'AREA DEFINITIONS, 1929-1975'!$A$2:$E$42,4,FALSE)</f>
        <v>Aleutian</v>
      </c>
      <c r="J1554" t="str">
        <f>VLOOKUP($B1554,'AREA DEFINITIONS, 1929-1975'!$A$2:$E$42,5,FALSE)</f>
        <v>3C</v>
      </c>
      <c r="K1554">
        <f>VLOOKUP($B1554,'AREA DEFINITIONS, 1929-1975'!$A$2:$F$42,6,FALSE)</f>
        <v>0</v>
      </c>
      <c r="L1554">
        <f t="shared" si="72"/>
        <v>31.92</v>
      </c>
    </row>
    <row r="1555" spans="1:12" x14ac:dyDescent="0.3">
      <c r="A1555">
        <f t="shared" si="70"/>
        <v>1966</v>
      </c>
      <c r="B1555" t="str">
        <f t="shared" si="71"/>
        <v>4A</v>
      </c>
      <c r="C1555">
        <v>219</v>
      </c>
      <c r="G1555">
        <f>VLOOKUP($B1555,'AREA DEFINITIONS, 1929-1975'!$A$2:$E$42,2,FALSE)</f>
        <v>4</v>
      </c>
      <c r="H1555" t="str">
        <f>VLOOKUP($B1555,'AREA DEFINITIONS, 1929-1975'!$A$2:$E$42,3,FALSE)</f>
        <v>Bering Sea</v>
      </c>
      <c r="I1555" t="str">
        <f>VLOOKUP($B1555,'AREA DEFINITIONS, 1929-1975'!$A$2:$E$42,4,FALSE)</f>
        <v>Bering Sea</v>
      </c>
      <c r="J1555">
        <f>VLOOKUP($B1555,'AREA DEFINITIONS, 1929-1975'!$A$2:$E$42,5,FALSE)</f>
        <v>4</v>
      </c>
      <c r="K1555">
        <f>VLOOKUP($B1555,'AREA DEFINITIONS, 1929-1975'!$A$2:$F$42,6,FALSE)</f>
        <v>0</v>
      </c>
      <c r="L1555">
        <f t="shared" si="72"/>
        <v>145.63500000000002</v>
      </c>
    </row>
    <row r="1556" spans="1:12" x14ac:dyDescent="0.3">
      <c r="A1556">
        <f t="shared" si="70"/>
        <v>1966</v>
      </c>
      <c r="B1556" t="str">
        <f t="shared" si="71"/>
        <v>4B</v>
      </c>
      <c r="C1556">
        <v>231</v>
      </c>
      <c r="G1556">
        <f>VLOOKUP($B1556,'AREA DEFINITIONS, 1929-1975'!$A$2:$E$42,2,FALSE)</f>
        <v>4</v>
      </c>
      <c r="H1556" t="str">
        <f>VLOOKUP($B1556,'AREA DEFINITIONS, 1929-1975'!$A$2:$E$42,3,FALSE)</f>
        <v>Bering Sea</v>
      </c>
      <c r="I1556" t="str">
        <f>VLOOKUP($B1556,'AREA DEFINITIONS, 1929-1975'!$A$2:$E$42,4,FALSE)</f>
        <v>Bering Sea</v>
      </c>
      <c r="J1556">
        <f>VLOOKUP($B1556,'AREA DEFINITIONS, 1929-1975'!$A$2:$E$42,5,FALSE)</f>
        <v>4</v>
      </c>
      <c r="K1556">
        <f>VLOOKUP($B1556,'AREA DEFINITIONS, 1929-1975'!$A$2:$F$42,6,FALSE)</f>
        <v>0</v>
      </c>
      <c r="L1556">
        <f t="shared" si="72"/>
        <v>153.61500000000001</v>
      </c>
    </row>
    <row r="1557" spans="1:12" x14ac:dyDescent="0.3">
      <c r="A1557">
        <f t="shared" si="70"/>
        <v>1966</v>
      </c>
      <c r="B1557" t="str">
        <f t="shared" si="71"/>
        <v>4C</v>
      </c>
      <c r="C1557">
        <v>312</v>
      </c>
      <c r="G1557">
        <f>VLOOKUP($B1557,'AREA DEFINITIONS, 1929-1975'!$A$2:$E$42,2,FALSE)</f>
        <v>4</v>
      </c>
      <c r="H1557" t="str">
        <f>VLOOKUP($B1557,'AREA DEFINITIONS, 1929-1975'!$A$2:$E$42,3,FALSE)</f>
        <v>Bering Sea</v>
      </c>
      <c r="I1557" t="str">
        <f>VLOOKUP($B1557,'AREA DEFINITIONS, 1929-1975'!$A$2:$E$42,4,FALSE)</f>
        <v>Bering Sea</v>
      </c>
      <c r="J1557">
        <f>VLOOKUP($B1557,'AREA DEFINITIONS, 1929-1975'!$A$2:$E$42,5,FALSE)</f>
        <v>4</v>
      </c>
      <c r="K1557">
        <f>VLOOKUP($B1557,'AREA DEFINITIONS, 1929-1975'!$A$2:$F$42,6,FALSE)</f>
        <v>0</v>
      </c>
      <c r="L1557">
        <f t="shared" si="72"/>
        <v>207.48000000000005</v>
      </c>
    </row>
    <row r="1558" spans="1:12" x14ac:dyDescent="0.3">
      <c r="A1558">
        <f t="shared" si="70"/>
        <v>1966</v>
      </c>
      <c r="B1558" t="str">
        <f t="shared" si="71"/>
        <v>4DE</v>
      </c>
      <c r="C1558">
        <v>347</v>
      </c>
      <c r="G1558">
        <f>VLOOKUP($B1558,'AREA DEFINITIONS, 1929-1975'!$A$2:$E$42,2,FALSE)</f>
        <v>4</v>
      </c>
      <c r="H1558" t="str">
        <f>VLOOKUP($B1558,'AREA DEFINITIONS, 1929-1975'!$A$2:$E$42,3,FALSE)</f>
        <v>Bering Sea</v>
      </c>
      <c r="I1558" t="str">
        <f>VLOOKUP($B1558,'AREA DEFINITIONS, 1929-1975'!$A$2:$E$42,4,FALSE)</f>
        <v>Bering Sea</v>
      </c>
      <c r="J1558">
        <f>VLOOKUP($B1558,'AREA DEFINITIONS, 1929-1975'!$A$2:$E$42,5,FALSE)</f>
        <v>4</v>
      </c>
      <c r="K1558">
        <f>VLOOKUP($B1558,'AREA DEFINITIONS, 1929-1975'!$A$2:$F$42,6,FALSE)</f>
        <v>0</v>
      </c>
      <c r="L1558">
        <f t="shared" si="72"/>
        <v>230.75500000000002</v>
      </c>
    </row>
    <row r="1559" spans="1:12" x14ac:dyDescent="0.3">
      <c r="A1559">
        <f t="shared" si="70"/>
        <v>1966</v>
      </c>
      <c r="B1559" t="str">
        <f t="shared" si="71"/>
        <v>4DW</v>
      </c>
      <c r="C1559">
        <v>86</v>
      </c>
      <c r="G1559">
        <f>VLOOKUP($B1559,'AREA DEFINITIONS, 1929-1975'!$A$2:$E$42,2,FALSE)</f>
        <v>4</v>
      </c>
      <c r="H1559" t="str">
        <f>VLOOKUP($B1559,'AREA DEFINITIONS, 1929-1975'!$A$2:$E$42,3,FALSE)</f>
        <v>Bering Sea</v>
      </c>
      <c r="I1559" t="str">
        <f>VLOOKUP($B1559,'AREA DEFINITIONS, 1929-1975'!$A$2:$E$42,4,FALSE)</f>
        <v>Bering Sea</v>
      </c>
      <c r="J1559">
        <f>VLOOKUP($B1559,'AREA DEFINITIONS, 1929-1975'!$A$2:$E$42,5,FALSE)</f>
        <v>4</v>
      </c>
      <c r="K1559">
        <f>VLOOKUP($B1559,'AREA DEFINITIONS, 1929-1975'!$A$2:$F$42,6,FALSE)</f>
        <v>0</v>
      </c>
      <c r="L1559">
        <f t="shared" si="72"/>
        <v>57.190000000000012</v>
      </c>
    </row>
    <row r="1560" spans="1:12" x14ac:dyDescent="0.3">
      <c r="A1560">
        <f t="shared" si="70"/>
        <v>1966</v>
      </c>
      <c r="B1560" t="str">
        <f t="shared" si="71"/>
        <v>4E</v>
      </c>
      <c r="G1560">
        <f>VLOOKUP($B1560,'AREA DEFINITIONS, 1929-1975'!$A$2:$E$42,2,FALSE)</f>
        <v>4</v>
      </c>
      <c r="H1560" t="str">
        <f>VLOOKUP($B1560,'AREA DEFINITIONS, 1929-1975'!$A$2:$E$42,3,FALSE)</f>
        <v>Bering Sea</v>
      </c>
      <c r="I1560" t="str">
        <f>VLOOKUP($B1560,'AREA DEFINITIONS, 1929-1975'!$A$2:$E$42,4,FALSE)</f>
        <v>Bering Sea</v>
      </c>
      <c r="J1560">
        <f>VLOOKUP($B1560,'AREA DEFINITIONS, 1929-1975'!$A$2:$E$42,5,FALSE)</f>
        <v>4</v>
      </c>
      <c r="K1560">
        <f>VLOOKUP($B1560,'AREA DEFINITIONS, 1929-1975'!$A$2:$F$42,6,FALSE)</f>
        <v>0</v>
      </c>
      <c r="L1560">
        <f t="shared" si="72"/>
        <v>0</v>
      </c>
    </row>
    <row r="1561" spans="1:12" x14ac:dyDescent="0.3">
      <c r="A1561">
        <f t="shared" si="70"/>
        <v>1967</v>
      </c>
      <c r="B1561" t="str">
        <f t="shared" si="71"/>
        <v>14-O</v>
      </c>
      <c r="C1561">
        <v>343</v>
      </c>
      <c r="G1561">
        <f>VLOOKUP($B1561,'AREA DEFINITIONS, 1929-1975'!$A$2:$E$42,2,FALSE)</f>
        <v>2</v>
      </c>
      <c r="H1561" t="str">
        <f>VLOOKUP($B1561,'AREA DEFINITIONS, 1929-1975'!$A$2:$E$42,3,FALSE)</f>
        <v>SE Alaska</v>
      </c>
      <c r="I1561" t="str">
        <f>VLOOKUP($B1561,'AREA DEFINITIONS, 1929-1975'!$A$2:$E$42,4,FALSE)</f>
        <v>SE-O</v>
      </c>
      <c r="J1561" t="str">
        <f>VLOOKUP($B1561,'AREA DEFINITIONS, 1929-1975'!$A$2:$E$42,5,FALSE)</f>
        <v>2C</v>
      </c>
      <c r="K1561">
        <f>VLOOKUP($B1561,'AREA DEFINITIONS, 1929-1975'!$A$2:$F$42,6,FALSE)</f>
        <v>0</v>
      </c>
      <c r="L1561">
        <f t="shared" si="72"/>
        <v>228.095</v>
      </c>
    </row>
    <row r="1562" spans="1:12" x14ac:dyDescent="0.3">
      <c r="A1562">
        <f t="shared" si="70"/>
        <v>1967</v>
      </c>
      <c r="B1562" t="str">
        <f t="shared" si="71"/>
        <v>14-I</v>
      </c>
      <c r="C1562">
        <v>1046</v>
      </c>
      <c r="G1562">
        <f>VLOOKUP($B1562,'AREA DEFINITIONS, 1929-1975'!$A$2:$E$42,2,FALSE)</f>
        <v>2</v>
      </c>
      <c r="H1562" t="str">
        <f>VLOOKUP($B1562,'AREA DEFINITIONS, 1929-1975'!$A$2:$E$42,3,FALSE)</f>
        <v>SE Alaska</v>
      </c>
      <c r="I1562" t="str">
        <f>VLOOKUP($B1562,'AREA DEFINITIONS, 1929-1975'!$A$2:$E$42,4,FALSE)</f>
        <v>SE-I</v>
      </c>
      <c r="J1562" t="str">
        <f>VLOOKUP($B1562,'AREA DEFINITIONS, 1929-1975'!$A$2:$E$42,5,FALSE)</f>
        <v>2C</v>
      </c>
      <c r="K1562">
        <f>VLOOKUP($B1562,'AREA DEFINITIONS, 1929-1975'!$A$2:$F$42,6,FALSE)</f>
        <v>0</v>
      </c>
      <c r="L1562">
        <f t="shared" si="72"/>
        <v>695.59</v>
      </c>
    </row>
    <row r="1563" spans="1:12" x14ac:dyDescent="0.3">
      <c r="A1563">
        <f t="shared" si="70"/>
        <v>1967</v>
      </c>
      <c r="B1563" t="str">
        <f t="shared" si="71"/>
        <v>15-O</v>
      </c>
      <c r="C1563">
        <v>1324</v>
      </c>
      <c r="G1563">
        <f>VLOOKUP($B1563,'AREA DEFINITIONS, 1929-1975'!$A$2:$E$42,2,FALSE)</f>
        <v>2</v>
      </c>
      <c r="H1563" t="str">
        <f>VLOOKUP($B1563,'AREA DEFINITIONS, 1929-1975'!$A$2:$E$42,3,FALSE)</f>
        <v>SE Alaska</v>
      </c>
      <c r="I1563" t="str">
        <f>VLOOKUP($B1563,'AREA DEFINITIONS, 1929-1975'!$A$2:$E$42,4,FALSE)</f>
        <v>SE-O</v>
      </c>
      <c r="J1563" t="str">
        <f>VLOOKUP($B1563,'AREA DEFINITIONS, 1929-1975'!$A$2:$E$42,5,FALSE)</f>
        <v>2C</v>
      </c>
      <c r="K1563">
        <f>VLOOKUP($B1563,'AREA DEFINITIONS, 1929-1975'!$A$2:$F$42,6,FALSE)</f>
        <v>0</v>
      </c>
      <c r="L1563">
        <f t="shared" si="72"/>
        <v>880.46</v>
      </c>
    </row>
    <row r="1564" spans="1:12" x14ac:dyDescent="0.3">
      <c r="A1564">
        <f t="shared" si="70"/>
        <v>1967</v>
      </c>
      <c r="B1564" t="str">
        <f t="shared" si="71"/>
        <v>15-I</v>
      </c>
      <c r="C1564">
        <v>505</v>
      </c>
      <c r="G1564">
        <f>VLOOKUP($B1564,'AREA DEFINITIONS, 1929-1975'!$A$2:$E$42,2,FALSE)</f>
        <v>2</v>
      </c>
      <c r="H1564" t="str">
        <f>VLOOKUP($B1564,'AREA DEFINITIONS, 1929-1975'!$A$2:$E$42,3,FALSE)</f>
        <v>SE Alaska</v>
      </c>
      <c r="I1564" t="str">
        <f>VLOOKUP($B1564,'AREA DEFINITIONS, 1929-1975'!$A$2:$E$42,4,FALSE)</f>
        <v>SE-I</v>
      </c>
      <c r="J1564" t="str">
        <f>VLOOKUP($B1564,'AREA DEFINITIONS, 1929-1975'!$A$2:$E$42,5,FALSE)</f>
        <v>2C</v>
      </c>
      <c r="K1564">
        <f>VLOOKUP($B1564,'AREA DEFINITIONS, 1929-1975'!$A$2:$F$42,6,FALSE)</f>
        <v>0</v>
      </c>
      <c r="L1564">
        <f t="shared" si="72"/>
        <v>335.82500000000005</v>
      </c>
    </row>
    <row r="1565" spans="1:12" x14ac:dyDescent="0.3">
      <c r="A1565">
        <f t="shared" si="70"/>
        <v>1967</v>
      </c>
      <c r="B1565" t="str">
        <f t="shared" si="71"/>
        <v>16-O</v>
      </c>
      <c r="C1565">
        <v>851</v>
      </c>
      <c r="G1565">
        <f>VLOOKUP($B1565,'AREA DEFINITIONS, 1929-1975'!$A$2:$E$42,2,FALSE)</f>
        <v>2</v>
      </c>
      <c r="H1565" t="str">
        <f>VLOOKUP($B1565,'AREA DEFINITIONS, 1929-1975'!$A$2:$E$42,3,FALSE)</f>
        <v>SE Alaska</v>
      </c>
      <c r="I1565" t="str">
        <f>VLOOKUP($B1565,'AREA DEFINITIONS, 1929-1975'!$A$2:$E$42,4,FALSE)</f>
        <v>SE-O</v>
      </c>
      <c r="J1565" t="str">
        <f>VLOOKUP($B1565,'AREA DEFINITIONS, 1929-1975'!$A$2:$E$42,5,FALSE)</f>
        <v>2C</v>
      </c>
      <c r="K1565">
        <f>VLOOKUP($B1565,'AREA DEFINITIONS, 1929-1975'!$A$2:$F$42,6,FALSE)</f>
        <v>0</v>
      </c>
      <c r="L1565">
        <f t="shared" si="72"/>
        <v>565.91500000000008</v>
      </c>
    </row>
    <row r="1566" spans="1:12" x14ac:dyDescent="0.3">
      <c r="A1566">
        <f t="shared" si="70"/>
        <v>1967</v>
      </c>
      <c r="B1566" t="str">
        <f t="shared" si="71"/>
        <v>16-I</v>
      </c>
      <c r="C1566">
        <v>1904</v>
      </c>
      <c r="G1566">
        <f>VLOOKUP($B1566,'AREA DEFINITIONS, 1929-1975'!$A$2:$E$42,2,FALSE)</f>
        <v>2</v>
      </c>
      <c r="H1566" t="str">
        <f>VLOOKUP($B1566,'AREA DEFINITIONS, 1929-1975'!$A$2:$E$42,3,FALSE)</f>
        <v>SE Alaska</v>
      </c>
      <c r="I1566" t="str">
        <f>VLOOKUP($B1566,'AREA DEFINITIONS, 1929-1975'!$A$2:$E$42,4,FALSE)</f>
        <v>SE-I</v>
      </c>
      <c r="J1566" t="str">
        <f>VLOOKUP($B1566,'AREA DEFINITIONS, 1929-1975'!$A$2:$E$42,5,FALSE)</f>
        <v>2C</v>
      </c>
      <c r="K1566">
        <f>VLOOKUP($B1566,'AREA DEFINITIONS, 1929-1975'!$A$2:$F$42,6,FALSE)</f>
        <v>0</v>
      </c>
      <c r="L1566">
        <f t="shared" si="72"/>
        <v>1266.1600000000001</v>
      </c>
    </row>
    <row r="1567" spans="1:12" x14ac:dyDescent="0.3">
      <c r="A1567">
        <f t="shared" si="70"/>
        <v>1967</v>
      </c>
      <c r="B1567" t="str">
        <f t="shared" si="71"/>
        <v>17-O</v>
      </c>
      <c r="C1567">
        <v>386</v>
      </c>
      <c r="G1567">
        <f>VLOOKUP($B1567,'AREA DEFINITIONS, 1929-1975'!$A$2:$E$42,2,FALSE)</f>
        <v>2</v>
      </c>
      <c r="H1567" t="str">
        <f>VLOOKUP($B1567,'AREA DEFINITIONS, 1929-1975'!$A$2:$E$42,3,FALSE)</f>
        <v>SE Alaska</v>
      </c>
      <c r="I1567" t="str">
        <f>VLOOKUP($B1567,'AREA DEFINITIONS, 1929-1975'!$A$2:$E$42,4,FALSE)</f>
        <v>SE-O</v>
      </c>
      <c r="J1567" t="str">
        <f>VLOOKUP($B1567,'AREA DEFINITIONS, 1929-1975'!$A$2:$E$42,5,FALSE)</f>
        <v>2C</v>
      </c>
      <c r="K1567">
        <f>VLOOKUP($B1567,'AREA DEFINITIONS, 1929-1975'!$A$2:$F$42,6,FALSE)</f>
        <v>0</v>
      </c>
      <c r="L1567">
        <f t="shared" si="72"/>
        <v>256.69</v>
      </c>
    </row>
    <row r="1568" spans="1:12" x14ac:dyDescent="0.3">
      <c r="A1568">
        <f t="shared" si="70"/>
        <v>1967</v>
      </c>
      <c r="B1568" t="str">
        <f t="shared" si="71"/>
        <v>17-I</v>
      </c>
      <c r="C1568">
        <v>649</v>
      </c>
      <c r="G1568">
        <f>VLOOKUP($B1568,'AREA DEFINITIONS, 1929-1975'!$A$2:$E$42,2,FALSE)</f>
        <v>2</v>
      </c>
      <c r="H1568" t="str">
        <f>VLOOKUP($B1568,'AREA DEFINITIONS, 1929-1975'!$A$2:$E$42,3,FALSE)</f>
        <v>SE Alaska</v>
      </c>
      <c r="I1568" t="str">
        <f>VLOOKUP($B1568,'AREA DEFINITIONS, 1929-1975'!$A$2:$E$42,4,FALSE)</f>
        <v>SE-I</v>
      </c>
      <c r="J1568" t="str">
        <f>VLOOKUP($B1568,'AREA DEFINITIONS, 1929-1975'!$A$2:$E$42,5,FALSE)</f>
        <v>2C</v>
      </c>
      <c r="K1568">
        <f>VLOOKUP($B1568,'AREA DEFINITIONS, 1929-1975'!$A$2:$F$42,6,FALSE)</f>
        <v>0</v>
      </c>
      <c r="L1568">
        <f t="shared" si="72"/>
        <v>431.58500000000009</v>
      </c>
    </row>
    <row r="1569" spans="1:12" x14ac:dyDescent="0.3">
      <c r="A1569">
        <f t="shared" si="70"/>
        <v>1967</v>
      </c>
      <c r="B1569" t="str">
        <f t="shared" si="71"/>
        <v>18-O</v>
      </c>
      <c r="C1569">
        <v>81</v>
      </c>
      <c r="G1569">
        <f>VLOOKUP($B1569,'AREA DEFINITIONS, 1929-1975'!$A$2:$E$42,2,FALSE)</f>
        <v>2</v>
      </c>
      <c r="H1569" t="str">
        <f>VLOOKUP($B1569,'AREA DEFINITIONS, 1929-1975'!$A$2:$E$42,3,FALSE)</f>
        <v>SE Alaska</v>
      </c>
      <c r="I1569" t="str">
        <f>VLOOKUP($B1569,'AREA DEFINITIONS, 1929-1975'!$A$2:$E$42,4,FALSE)</f>
        <v>SE-O</v>
      </c>
      <c r="J1569" t="str">
        <f>VLOOKUP($B1569,'AREA DEFINITIONS, 1929-1975'!$A$2:$E$42,5,FALSE)</f>
        <v>2C</v>
      </c>
      <c r="K1569">
        <f>VLOOKUP($B1569,'AREA DEFINITIONS, 1929-1975'!$A$2:$F$42,6,FALSE)</f>
        <v>0</v>
      </c>
      <c r="L1569">
        <f t="shared" si="72"/>
        <v>53.865000000000002</v>
      </c>
    </row>
    <row r="1570" spans="1:12" x14ac:dyDescent="0.3">
      <c r="A1570">
        <f t="shared" si="70"/>
        <v>1967</v>
      </c>
      <c r="B1570" t="str">
        <f t="shared" si="71"/>
        <v>18-I</v>
      </c>
      <c r="C1570">
        <v>2120</v>
      </c>
      <c r="G1570">
        <f>VLOOKUP($B1570,'AREA DEFINITIONS, 1929-1975'!$A$2:$E$42,2,FALSE)</f>
        <v>2</v>
      </c>
      <c r="H1570" t="str">
        <f>VLOOKUP($B1570,'AREA DEFINITIONS, 1929-1975'!$A$2:$E$42,3,FALSE)</f>
        <v>SE Alaska</v>
      </c>
      <c r="I1570" t="str">
        <f>VLOOKUP($B1570,'AREA DEFINITIONS, 1929-1975'!$A$2:$E$42,4,FALSE)</f>
        <v>SE-I</v>
      </c>
      <c r="J1570" t="str">
        <f>VLOOKUP($B1570,'AREA DEFINITIONS, 1929-1975'!$A$2:$E$42,5,FALSE)</f>
        <v>2C</v>
      </c>
      <c r="K1570">
        <f>VLOOKUP($B1570,'AREA DEFINITIONS, 1929-1975'!$A$2:$F$42,6,FALSE)</f>
        <v>0</v>
      </c>
      <c r="L1570">
        <f t="shared" si="72"/>
        <v>1409.8000000000002</v>
      </c>
    </row>
    <row r="1571" spans="1:12" x14ac:dyDescent="0.3">
      <c r="A1571">
        <f t="shared" si="70"/>
        <v>1967</v>
      </c>
      <c r="B1571" t="str">
        <f t="shared" si="71"/>
        <v>18W</v>
      </c>
      <c r="C1571">
        <v>262</v>
      </c>
      <c r="G1571" t="str">
        <f>VLOOKUP($B1571,'AREA DEFINITIONS, 1929-1975'!$A$2:$E$42,2,FALSE)</f>
        <v>3A</v>
      </c>
      <c r="H1571" t="str">
        <f>VLOOKUP($B1571,'AREA DEFINITIONS, 1929-1975'!$A$2:$E$42,3,FALSE)</f>
        <v>Yakutat</v>
      </c>
      <c r="I1571" t="str">
        <f>VLOOKUP($B1571,'AREA DEFINITIONS, 1929-1975'!$A$2:$E$42,4,FALSE)</f>
        <v>Yakutat</v>
      </c>
      <c r="J1571" t="str">
        <f>VLOOKUP($B1571,'AREA DEFINITIONS, 1929-1975'!$A$2:$E$42,5,FALSE)</f>
        <v>3A</v>
      </c>
      <c r="K1571">
        <f>VLOOKUP($B1571,'AREA DEFINITIONS, 1929-1975'!$A$2:$F$42,6,FALSE)</f>
        <v>0</v>
      </c>
      <c r="L1571">
        <f t="shared" si="72"/>
        <v>174.23000000000005</v>
      </c>
    </row>
    <row r="1572" spans="1:12" x14ac:dyDescent="0.3">
      <c r="A1572">
        <f t="shared" si="70"/>
        <v>1967</v>
      </c>
      <c r="B1572">
        <f t="shared" si="71"/>
        <v>19</v>
      </c>
      <c r="C1572">
        <v>780</v>
      </c>
      <c r="G1572" t="str">
        <f>VLOOKUP($B1572,'AREA DEFINITIONS, 1929-1975'!$A$2:$E$42,2,FALSE)</f>
        <v>3A</v>
      </c>
      <c r="H1572" t="str">
        <f>VLOOKUP($B1572,'AREA DEFINITIONS, 1929-1975'!$A$2:$E$42,3,FALSE)</f>
        <v>Yakutat</v>
      </c>
      <c r="I1572" t="str">
        <f>VLOOKUP($B1572,'AREA DEFINITIONS, 1929-1975'!$A$2:$E$42,4,FALSE)</f>
        <v>Yakutat</v>
      </c>
      <c r="J1572" t="str">
        <f>VLOOKUP($B1572,'AREA DEFINITIONS, 1929-1975'!$A$2:$E$42,5,FALSE)</f>
        <v>3A</v>
      </c>
      <c r="K1572">
        <f>VLOOKUP($B1572,'AREA DEFINITIONS, 1929-1975'!$A$2:$F$42,6,FALSE)</f>
        <v>0</v>
      </c>
      <c r="L1572">
        <f t="shared" si="72"/>
        <v>518.70000000000005</v>
      </c>
    </row>
    <row r="1573" spans="1:12" x14ac:dyDescent="0.3">
      <c r="A1573">
        <f t="shared" si="70"/>
        <v>1967</v>
      </c>
      <c r="B1573">
        <f t="shared" si="71"/>
        <v>20</v>
      </c>
      <c r="C1573">
        <v>1281</v>
      </c>
      <c r="G1573" t="str">
        <f>VLOOKUP($B1573,'AREA DEFINITIONS, 1929-1975'!$A$2:$E$42,2,FALSE)</f>
        <v>3A</v>
      </c>
      <c r="H1573" t="str">
        <f>VLOOKUP($B1573,'AREA DEFINITIONS, 1929-1975'!$A$2:$E$42,3,FALSE)</f>
        <v>Yakutat</v>
      </c>
      <c r="I1573" t="str">
        <f>VLOOKUP($B1573,'AREA DEFINITIONS, 1929-1975'!$A$2:$E$42,4,FALSE)</f>
        <v>Yakutat</v>
      </c>
      <c r="J1573" t="str">
        <f>VLOOKUP($B1573,'AREA DEFINITIONS, 1929-1975'!$A$2:$E$42,5,FALSE)</f>
        <v>3A</v>
      </c>
      <c r="K1573">
        <f>VLOOKUP($B1573,'AREA DEFINITIONS, 1929-1975'!$A$2:$F$42,6,FALSE)</f>
        <v>0</v>
      </c>
      <c r="L1573">
        <f t="shared" si="72"/>
        <v>851.86500000000001</v>
      </c>
    </row>
    <row r="1574" spans="1:12" x14ac:dyDescent="0.3">
      <c r="A1574">
        <f t="shared" si="70"/>
        <v>1967</v>
      </c>
      <c r="B1574">
        <f t="shared" si="71"/>
        <v>21</v>
      </c>
      <c r="C1574">
        <v>544</v>
      </c>
      <c r="G1574" t="str">
        <f>VLOOKUP($B1574,'AREA DEFINITIONS, 1929-1975'!$A$2:$E$42,2,FALSE)</f>
        <v>3A</v>
      </c>
      <c r="H1574" t="str">
        <f>VLOOKUP($B1574,'AREA DEFINITIONS, 1929-1975'!$A$2:$E$42,3,FALSE)</f>
        <v>Yakutat</v>
      </c>
      <c r="I1574" t="str">
        <f>VLOOKUP($B1574,'AREA DEFINITIONS, 1929-1975'!$A$2:$E$42,4,FALSE)</f>
        <v>Yakutat</v>
      </c>
      <c r="J1574" t="str">
        <f>VLOOKUP($B1574,'AREA DEFINITIONS, 1929-1975'!$A$2:$E$42,5,FALSE)</f>
        <v>3A</v>
      </c>
      <c r="K1574">
        <f>VLOOKUP($B1574,'AREA DEFINITIONS, 1929-1975'!$A$2:$F$42,6,FALSE)</f>
        <v>0</v>
      </c>
      <c r="L1574">
        <f t="shared" si="72"/>
        <v>361.76</v>
      </c>
    </row>
    <row r="1575" spans="1:12" x14ac:dyDescent="0.3">
      <c r="A1575">
        <f t="shared" si="70"/>
        <v>1967</v>
      </c>
      <c r="B1575">
        <f t="shared" si="71"/>
        <v>22</v>
      </c>
      <c r="C1575">
        <v>1217</v>
      </c>
      <c r="G1575" t="str">
        <f>VLOOKUP($B1575,'AREA DEFINITIONS, 1929-1975'!$A$2:$E$42,2,FALSE)</f>
        <v>3A</v>
      </c>
      <c r="H1575" t="str">
        <f>VLOOKUP($B1575,'AREA DEFINITIONS, 1929-1975'!$A$2:$E$42,3,FALSE)</f>
        <v>Yakutat</v>
      </c>
      <c r="I1575" t="str">
        <f>VLOOKUP($B1575,'AREA DEFINITIONS, 1929-1975'!$A$2:$E$42,4,FALSE)</f>
        <v>Yakutat</v>
      </c>
      <c r="J1575" t="str">
        <f>VLOOKUP($B1575,'AREA DEFINITIONS, 1929-1975'!$A$2:$E$42,5,FALSE)</f>
        <v>3A</v>
      </c>
      <c r="K1575">
        <f>VLOOKUP($B1575,'AREA DEFINITIONS, 1929-1975'!$A$2:$F$42,6,FALSE)</f>
        <v>0</v>
      </c>
      <c r="L1575">
        <f t="shared" si="72"/>
        <v>809.30500000000018</v>
      </c>
    </row>
    <row r="1576" spans="1:12" x14ac:dyDescent="0.3">
      <c r="A1576">
        <f t="shared" si="70"/>
        <v>1967</v>
      </c>
      <c r="B1576">
        <f t="shared" si="71"/>
        <v>23</v>
      </c>
      <c r="C1576">
        <v>736</v>
      </c>
      <c r="G1576" t="str">
        <f>VLOOKUP($B1576,'AREA DEFINITIONS, 1929-1975'!$A$2:$E$42,2,FALSE)</f>
        <v>3A</v>
      </c>
      <c r="H1576" t="str">
        <f>VLOOKUP($B1576,'AREA DEFINITIONS, 1929-1975'!$A$2:$E$42,3,FALSE)</f>
        <v>Yakutat</v>
      </c>
      <c r="I1576" t="str">
        <f>VLOOKUP($B1576,'AREA DEFINITIONS, 1929-1975'!$A$2:$E$42,4,FALSE)</f>
        <v>Yakutat</v>
      </c>
      <c r="J1576" t="str">
        <f>VLOOKUP($B1576,'AREA DEFINITIONS, 1929-1975'!$A$2:$E$42,5,FALSE)</f>
        <v>3A</v>
      </c>
      <c r="K1576" t="str">
        <f>VLOOKUP($B1576,'AREA DEFINITIONS, 1929-1975'!$A$2:$F$42,6,FALSE)</f>
        <v>POW</v>
      </c>
      <c r="L1576">
        <f t="shared" si="72"/>
        <v>489.44000000000005</v>
      </c>
    </row>
    <row r="1577" spans="1:12" x14ac:dyDescent="0.3">
      <c r="A1577">
        <f t="shared" si="70"/>
        <v>1967</v>
      </c>
      <c r="B1577">
        <f t="shared" si="71"/>
        <v>24</v>
      </c>
      <c r="C1577">
        <v>1145</v>
      </c>
      <c r="G1577" t="str">
        <f>VLOOKUP($B1577,'AREA DEFINITIONS, 1929-1975'!$A$2:$E$42,2,FALSE)</f>
        <v>3A</v>
      </c>
      <c r="H1577" t="str">
        <f>VLOOKUP($B1577,'AREA DEFINITIONS, 1929-1975'!$A$2:$E$42,3,FALSE)</f>
        <v>Kodiak</v>
      </c>
      <c r="I1577" t="str">
        <f>VLOOKUP($B1577,'AREA DEFINITIONS, 1929-1975'!$A$2:$E$42,4,FALSE)</f>
        <v>Kodiak</v>
      </c>
      <c r="J1577" t="str">
        <f>VLOOKUP($B1577,'AREA DEFINITIONS, 1929-1975'!$A$2:$E$42,5,FALSE)</f>
        <v>3A</v>
      </c>
      <c r="K1577" t="str">
        <f>VLOOKUP($B1577,'AREA DEFINITIONS, 1929-1975'!$A$2:$F$42,6,FALSE)</f>
        <v>POW</v>
      </c>
      <c r="L1577">
        <f t="shared" si="72"/>
        <v>761.42500000000018</v>
      </c>
    </row>
    <row r="1578" spans="1:12" x14ac:dyDescent="0.3">
      <c r="A1578">
        <f t="shared" si="70"/>
        <v>1967</v>
      </c>
      <c r="B1578">
        <f t="shared" si="71"/>
        <v>25</v>
      </c>
      <c r="C1578">
        <v>5302</v>
      </c>
      <c r="G1578" t="str">
        <f>VLOOKUP($B1578,'AREA DEFINITIONS, 1929-1975'!$A$2:$E$42,2,FALSE)</f>
        <v>3A</v>
      </c>
      <c r="H1578" t="str">
        <f>VLOOKUP($B1578,'AREA DEFINITIONS, 1929-1975'!$A$2:$E$42,3,FALSE)</f>
        <v>Kodiak</v>
      </c>
      <c r="I1578" t="str">
        <f>VLOOKUP($B1578,'AREA DEFINITIONS, 1929-1975'!$A$2:$E$42,4,FALSE)</f>
        <v>Kodiak</v>
      </c>
      <c r="J1578" t="str">
        <f>VLOOKUP($B1578,'AREA DEFINITIONS, 1929-1975'!$A$2:$E$42,5,FALSE)</f>
        <v>3A</v>
      </c>
      <c r="K1578">
        <f>VLOOKUP($B1578,'AREA DEFINITIONS, 1929-1975'!$A$2:$F$42,6,FALSE)</f>
        <v>0</v>
      </c>
      <c r="L1578">
        <f t="shared" si="72"/>
        <v>3525.8300000000004</v>
      </c>
    </row>
    <row r="1579" spans="1:12" x14ac:dyDescent="0.3">
      <c r="A1579">
        <f t="shared" si="70"/>
        <v>1967</v>
      </c>
      <c r="B1579">
        <f t="shared" si="71"/>
        <v>26</v>
      </c>
      <c r="C1579">
        <v>3971</v>
      </c>
      <c r="G1579" t="str">
        <f>VLOOKUP($B1579,'AREA DEFINITIONS, 1929-1975'!$A$2:$E$42,2,FALSE)</f>
        <v>3A</v>
      </c>
      <c r="H1579" t="str">
        <f>VLOOKUP($B1579,'AREA DEFINITIONS, 1929-1975'!$A$2:$E$42,3,FALSE)</f>
        <v>Kodiak</v>
      </c>
      <c r="I1579" t="str">
        <f>VLOOKUP($B1579,'AREA DEFINITIONS, 1929-1975'!$A$2:$E$42,4,FALSE)</f>
        <v>Kodiak</v>
      </c>
      <c r="J1579" t="str">
        <f>VLOOKUP($B1579,'AREA DEFINITIONS, 1929-1975'!$A$2:$E$42,5,FALSE)</f>
        <v>3A</v>
      </c>
      <c r="K1579">
        <f>VLOOKUP($B1579,'AREA DEFINITIONS, 1929-1975'!$A$2:$F$42,6,FALSE)</f>
        <v>0</v>
      </c>
      <c r="L1579">
        <f t="shared" si="72"/>
        <v>2640.7150000000001</v>
      </c>
    </row>
    <row r="1580" spans="1:12" x14ac:dyDescent="0.3">
      <c r="A1580">
        <f t="shared" si="70"/>
        <v>1967</v>
      </c>
      <c r="B1580">
        <f t="shared" si="71"/>
        <v>27</v>
      </c>
      <c r="C1580">
        <v>1688</v>
      </c>
      <c r="G1580" t="str">
        <f>VLOOKUP($B1580,'AREA DEFINITIONS, 1929-1975'!$A$2:$E$42,2,FALSE)</f>
        <v>3A</v>
      </c>
      <c r="H1580" t="str">
        <f>VLOOKUP($B1580,'AREA DEFINITIONS, 1929-1975'!$A$2:$E$42,3,FALSE)</f>
        <v>Kodiak</v>
      </c>
      <c r="I1580" t="str">
        <f>VLOOKUP($B1580,'AREA DEFINITIONS, 1929-1975'!$A$2:$E$42,4,FALSE)</f>
        <v>Kodiak</v>
      </c>
      <c r="J1580" t="str">
        <f>VLOOKUP($B1580,'AREA DEFINITIONS, 1929-1975'!$A$2:$E$42,5,FALSE)</f>
        <v>3A</v>
      </c>
      <c r="K1580">
        <f>VLOOKUP($B1580,'AREA DEFINITIONS, 1929-1975'!$A$2:$F$42,6,FALSE)</f>
        <v>0</v>
      </c>
      <c r="L1580">
        <f t="shared" si="72"/>
        <v>1122.52</v>
      </c>
    </row>
    <row r="1581" spans="1:12" x14ac:dyDescent="0.3">
      <c r="A1581">
        <f t="shared" ref="A1581:A1644" si="73">A1540+1</f>
        <v>1967</v>
      </c>
      <c r="B1581">
        <f t="shared" ref="B1581:B1644" si="74">B1540</f>
        <v>28</v>
      </c>
      <c r="C1581">
        <v>2731</v>
      </c>
      <c r="G1581" t="str">
        <f>VLOOKUP($B1581,'AREA DEFINITIONS, 1929-1975'!$A$2:$E$42,2,FALSE)</f>
        <v>3A</v>
      </c>
      <c r="H1581" t="str">
        <f>VLOOKUP($B1581,'AREA DEFINITIONS, 1929-1975'!$A$2:$E$42,3,FALSE)</f>
        <v>Kodiak</v>
      </c>
      <c r="I1581" t="str">
        <f>VLOOKUP($B1581,'AREA DEFINITIONS, 1929-1975'!$A$2:$E$42,4,FALSE)</f>
        <v>Kodiak</v>
      </c>
      <c r="J1581" t="str">
        <f>VLOOKUP($B1581,'AREA DEFINITIONS, 1929-1975'!$A$2:$E$42,5,FALSE)</f>
        <v>3A</v>
      </c>
      <c r="K1581">
        <f>VLOOKUP($B1581,'AREA DEFINITIONS, 1929-1975'!$A$2:$F$42,6,FALSE)</f>
        <v>0</v>
      </c>
      <c r="L1581">
        <f t="shared" si="72"/>
        <v>1816.115</v>
      </c>
    </row>
    <row r="1582" spans="1:12" x14ac:dyDescent="0.3">
      <c r="A1582">
        <f t="shared" si="73"/>
        <v>1967</v>
      </c>
      <c r="B1582">
        <f t="shared" si="74"/>
        <v>29</v>
      </c>
      <c r="C1582">
        <v>4986</v>
      </c>
      <c r="G1582" t="str">
        <f>VLOOKUP($B1582,'AREA DEFINITIONS, 1929-1975'!$A$2:$E$42,2,FALSE)</f>
        <v>3A</v>
      </c>
      <c r="H1582" t="str">
        <f>VLOOKUP($B1582,'AREA DEFINITIONS, 1929-1975'!$A$2:$E$42,3,FALSE)</f>
        <v>Chirikof</v>
      </c>
      <c r="I1582" t="str">
        <f>VLOOKUP($B1582,'AREA DEFINITIONS, 1929-1975'!$A$2:$E$42,4,FALSE)</f>
        <v>Chirikof</v>
      </c>
      <c r="J1582" t="str">
        <f>VLOOKUP($B1582,'AREA DEFINITIONS, 1929-1975'!$A$2:$E$42,5,FALSE)</f>
        <v>3A</v>
      </c>
      <c r="K1582">
        <f>VLOOKUP($B1582,'AREA DEFINITIONS, 1929-1975'!$A$2:$F$42,6,FALSE)</f>
        <v>0</v>
      </c>
      <c r="L1582">
        <f t="shared" si="72"/>
        <v>3315.69</v>
      </c>
    </row>
    <row r="1583" spans="1:12" x14ac:dyDescent="0.3">
      <c r="A1583">
        <f t="shared" si="73"/>
        <v>1967</v>
      </c>
      <c r="B1583">
        <f t="shared" si="74"/>
        <v>30</v>
      </c>
      <c r="C1583">
        <v>3631</v>
      </c>
      <c r="G1583" t="str">
        <f>VLOOKUP($B1583,'AREA DEFINITIONS, 1929-1975'!$A$2:$E$42,2,FALSE)</f>
        <v>3A</v>
      </c>
      <c r="H1583" t="str">
        <f>VLOOKUP($B1583,'AREA DEFINITIONS, 1929-1975'!$A$2:$E$42,3,FALSE)</f>
        <v>Chirikof</v>
      </c>
      <c r="I1583" t="str">
        <f>VLOOKUP($B1583,'AREA DEFINITIONS, 1929-1975'!$A$2:$E$42,4,FALSE)</f>
        <v>Chirikof</v>
      </c>
      <c r="J1583" t="str">
        <f>VLOOKUP($B1583,'AREA DEFINITIONS, 1929-1975'!$A$2:$E$42,5,FALSE)</f>
        <v>3A</v>
      </c>
      <c r="K1583">
        <f>VLOOKUP($B1583,'AREA DEFINITIONS, 1929-1975'!$A$2:$F$42,6,FALSE)</f>
        <v>0</v>
      </c>
      <c r="L1583">
        <f t="shared" si="72"/>
        <v>2414.6150000000007</v>
      </c>
    </row>
    <row r="1584" spans="1:12" x14ac:dyDescent="0.3">
      <c r="A1584">
        <f t="shared" si="73"/>
        <v>1967</v>
      </c>
      <c r="B1584">
        <f t="shared" si="74"/>
        <v>31</v>
      </c>
      <c r="C1584">
        <v>2673</v>
      </c>
      <c r="G1584" t="str">
        <f>VLOOKUP($B1584,'AREA DEFINITIONS, 1929-1975'!$A$2:$E$42,2,FALSE)</f>
        <v>3A</v>
      </c>
      <c r="H1584" t="str">
        <f>VLOOKUP($B1584,'AREA DEFINITIONS, 1929-1975'!$A$2:$E$42,3,FALSE)</f>
        <v>Chirikof</v>
      </c>
      <c r="I1584" t="str">
        <f>VLOOKUP($B1584,'AREA DEFINITIONS, 1929-1975'!$A$2:$E$42,4,FALSE)</f>
        <v>Chirikof</v>
      </c>
      <c r="J1584" t="str">
        <f>VLOOKUP($B1584,'AREA DEFINITIONS, 1929-1975'!$A$2:$E$42,5,FALSE)</f>
        <v>3A</v>
      </c>
      <c r="K1584">
        <f>VLOOKUP($B1584,'AREA DEFINITIONS, 1929-1975'!$A$2:$F$42,6,FALSE)</f>
        <v>0</v>
      </c>
      <c r="L1584">
        <f t="shared" si="72"/>
        <v>1777.5450000000001</v>
      </c>
    </row>
    <row r="1585" spans="1:12" x14ac:dyDescent="0.3">
      <c r="A1585">
        <f t="shared" si="73"/>
        <v>1967</v>
      </c>
      <c r="B1585">
        <f t="shared" si="74"/>
        <v>32</v>
      </c>
      <c r="C1585">
        <v>1373</v>
      </c>
      <c r="G1585" t="str">
        <f>VLOOKUP($B1585,'AREA DEFINITIONS, 1929-1975'!$A$2:$E$42,2,FALSE)</f>
        <v>3B</v>
      </c>
      <c r="H1585" t="str">
        <f>VLOOKUP($B1585,'AREA DEFINITIONS, 1929-1975'!$A$2:$E$42,3,FALSE)</f>
        <v>Shumagin</v>
      </c>
      <c r="I1585" t="str">
        <f>VLOOKUP($B1585,'AREA DEFINITIONS, 1929-1975'!$A$2:$E$42,4,FALSE)</f>
        <v>Shumagin</v>
      </c>
      <c r="J1585" t="str">
        <f>VLOOKUP($B1585,'AREA DEFINITIONS, 1929-1975'!$A$2:$E$42,5,FALSE)</f>
        <v>3B</v>
      </c>
      <c r="K1585">
        <f>VLOOKUP($B1585,'AREA DEFINITIONS, 1929-1975'!$A$2:$F$42,6,FALSE)</f>
        <v>0</v>
      </c>
      <c r="L1585">
        <f t="shared" si="72"/>
        <v>913.04500000000019</v>
      </c>
    </row>
    <row r="1586" spans="1:12" x14ac:dyDescent="0.3">
      <c r="A1586">
        <f t="shared" si="73"/>
        <v>1967</v>
      </c>
      <c r="B1586">
        <f t="shared" si="74"/>
        <v>33</v>
      </c>
      <c r="C1586">
        <v>411</v>
      </c>
      <c r="G1586" t="str">
        <f>VLOOKUP($B1586,'AREA DEFINITIONS, 1929-1975'!$A$2:$E$42,2,FALSE)</f>
        <v>3B</v>
      </c>
      <c r="H1586" t="str">
        <f>VLOOKUP($B1586,'AREA DEFINITIONS, 1929-1975'!$A$2:$E$42,3,FALSE)</f>
        <v>Shumagin</v>
      </c>
      <c r="I1586" t="str">
        <f>VLOOKUP($B1586,'AREA DEFINITIONS, 1929-1975'!$A$2:$E$42,4,FALSE)</f>
        <v>Shumagin</v>
      </c>
      <c r="J1586" t="str">
        <f>VLOOKUP($B1586,'AREA DEFINITIONS, 1929-1975'!$A$2:$E$42,5,FALSE)</f>
        <v>3B</v>
      </c>
      <c r="K1586">
        <f>VLOOKUP($B1586,'AREA DEFINITIONS, 1929-1975'!$A$2:$F$42,6,FALSE)</f>
        <v>0</v>
      </c>
      <c r="L1586">
        <f t="shared" si="72"/>
        <v>273.315</v>
      </c>
    </row>
    <row r="1587" spans="1:12" x14ac:dyDescent="0.3">
      <c r="A1587">
        <f t="shared" si="73"/>
        <v>1967</v>
      </c>
      <c r="B1587">
        <f t="shared" si="74"/>
        <v>34</v>
      </c>
      <c r="C1587">
        <v>190</v>
      </c>
      <c r="G1587" t="str">
        <f>VLOOKUP($B1587,'AREA DEFINITIONS, 1929-1975'!$A$2:$E$42,2,FALSE)</f>
        <v>3B</v>
      </c>
      <c r="H1587" t="str">
        <f>VLOOKUP($B1587,'AREA DEFINITIONS, 1929-1975'!$A$2:$E$42,3,FALSE)</f>
        <v>Shumagin</v>
      </c>
      <c r="I1587" t="str">
        <f>VLOOKUP($B1587,'AREA DEFINITIONS, 1929-1975'!$A$2:$E$42,4,FALSE)</f>
        <v>Shumagin</v>
      </c>
      <c r="J1587" t="str">
        <f>VLOOKUP($B1587,'AREA DEFINITIONS, 1929-1975'!$A$2:$E$42,5,FALSE)</f>
        <v>3B</v>
      </c>
      <c r="K1587">
        <f>VLOOKUP($B1587,'AREA DEFINITIONS, 1929-1975'!$A$2:$F$42,6,FALSE)</f>
        <v>0</v>
      </c>
      <c r="L1587">
        <f t="shared" si="72"/>
        <v>126.35000000000002</v>
      </c>
    </row>
    <row r="1588" spans="1:12" x14ac:dyDescent="0.3">
      <c r="A1588">
        <f t="shared" si="73"/>
        <v>1967</v>
      </c>
      <c r="B1588">
        <f t="shared" si="74"/>
        <v>35</v>
      </c>
      <c r="C1588">
        <v>87</v>
      </c>
      <c r="G1588" t="str">
        <f>VLOOKUP($B1588,'AREA DEFINITIONS, 1929-1975'!$A$2:$E$42,2,FALSE)</f>
        <v>3B</v>
      </c>
      <c r="H1588" t="str">
        <f>VLOOKUP($B1588,'AREA DEFINITIONS, 1929-1975'!$A$2:$E$42,3,FALSE)</f>
        <v>Shumagin</v>
      </c>
      <c r="I1588" t="str">
        <f>VLOOKUP($B1588,'AREA DEFINITIONS, 1929-1975'!$A$2:$E$42,4,FALSE)</f>
        <v>Shumagin</v>
      </c>
      <c r="J1588" t="str">
        <f>VLOOKUP($B1588,'AREA DEFINITIONS, 1929-1975'!$A$2:$E$42,5,FALSE)</f>
        <v>3B</v>
      </c>
      <c r="K1588">
        <f>VLOOKUP($B1588,'AREA DEFINITIONS, 1929-1975'!$A$2:$F$42,6,FALSE)</f>
        <v>0</v>
      </c>
      <c r="L1588">
        <f t="shared" si="72"/>
        <v>57.855000000000011</v>
      </c>
    </row>
    <row r="1589" spans="1:12" x14ac:dyDescent="0.3">
      <c r="A1589">
        <f t="shared" si="73"/>
        <v>1967</v>
      </c>
      <c r="B1589">
        <f t="shared" si="74"/>
        <v>36</v>
      </c>
      <c r="C1589">
        <v>85</v>
      </c>
      <c r="G1589" t="str">
        <f>VLOOKUP($B1589,'AREA DEFINITIONS, 1929-1975'!$A$2:$E$42,2,FALSE)</f>
        <v>3B</v>
      </c>
      <c r="H1589" t="str">
        <f>VLOOKUP($B1589,'AREA DEFINITIONS, 1929-1975'!$A$2:$E$42,3,FALSE)</f>
        <v>Shumagin</v>
      </c>
      <c r="I1589" t="str">
        <f>VLOOKUP($B1589,'AREA DEFINITIONS, 1929-1975'!$A$2:$E$42,4,FALSE)</f>
        <v>Shumagin</v>
      </c>
      <c r="J1589" t="str">
        <f>VLOOKUP($B1589,'AREA DEFINITIONS, 1929-1975'!$A$2:$E$42,5,FALSE)</f>
        <v>3B</v>
      </c>
      <c r="K1589">
        <f>VLOOKUP($B1589,'AREA DEFINITIONS, 1929-1975'!$A$2:$F$42,6,FALSE)</f>
        <v>0</v>
      </c>
      <c r="L1589">
        <f t="shared" si="72"/>
        <v>56.525000000000006</v>
      </c>
    </row>
    <row r="1590" spans="1:12" x14ac:dyDescent="0.3">
      <c r="A1590">
        <f t="shared" si="73"/>
        <v>1967</v>
      </c>
      <c r="B1590">
        <f t="shared" si="74"/>
        <v>37</v>
      </c>
      <c r="G1590" t="str">
        <f>VLOOKUP($B1590,'AREA DEFINITIONS, 1929-1975'!$A$2:$E$42,2,FALSE)</f>
        <v>3B</v>
      </c>
      <c r="H1590" t="str">
        <f>VLOOKUP($B1590,'AREA DEFINITIONS, 1929-1975'!$A$2:$E$42,3,FALSE)</f>
        <v>Shumagin</v>
      </c>
      <c r="I1590" t="str">
        <f>VLOOKUP($B1590,'AREA DEFINITIONS, 1929-1975'!$A$2:$E$42,4,FALSE)</f>
        <v>Shumagin</v>
      </c>
      <c r="J1590" t="str">
        <f>VLOOKUP($B1590,'AREA DEFINITIONS, 1929-1975'!$A$2:$E$42,5,FALSE)</f>
        <v>3B</v>
      </c>
      <c r="K1590">
        <f>VLOOKUP($B1590,'AREA DEFINITIONS, 1929-1975'!$A$2:$F$42,6,FALSE)</f>
        <v>0</v>
      </c>
      <c r="L1590">
        <f t="shared" si="72"/>
        <v>0</v>
      </c>
    </row>
    <row r="1591" spans="1:12" x14ac:dyDescent="0.3">
      <c r="A1591">
        <f t="shared" si="73"/>
        <v>1967</v>
      </c>
      <c r="B1591">
        <f t="shared" si="74"/>
        <v>38</v>
      </c>
      <c r="G1591" t="str">
        <f>VLOOKUP($B1591,'AREA DEFINITIONS, 1929-1975'!$A$2:$E$42,2,FALSE)</f>
        <v>3B</v>
      </c>
      <c r="H1591" t="str">
        <f>VLOOKUP($B1591,'AREA DEFINITIONS, 1929-1975'!$A$2:$E$42,3,FALSE)</f>
        <v>Shumagin</v>
      </c>
      <c r="I1591" t="str">
        <f>VLOOKUP($B1591,'AREA DEFINITIONS, 1929-1975'!$A$2:$E$42,4,FALSE)</f>
        <v>Shumagin</v>
      </c>
      <c r="J1591" t="str">
        <f>VLOOKUP($B1591,'AREA DEFINITIONS, 1929-1975'!$A$2:$E$42,5,FALSE)</f>
        <v>3B</v>
      </c>
      <c r="K1591">
        <f>VLOOKUP($B1591,'AREA DEFINITIONS, 1929-1975'!$A$2:$F$42,6,FALSE)</f>
        <v>0</v>
      </c>
      <c r="L1591">
        <f t="shared" si="72"/>
        <v>0</v>
      </c>
    </row>
    <row r="1592" spans="1:12" x14ac:dyDescent="0.3">
      <c r="A1592">
        <f t="shared" si="73"/>
        <v>1967</v>
      </c>
      <c r="B1592">
        <f t="shared" si="74"/>
        <v>39</v>
      </c>
      <c r="G1592" t="str">
        <f>VLOOKUP($B1592,'AREA DEFINITIONS, 1929-1975'!$A$2:$E$42,2,FALSE)</f>
        <v>3B</v>
      </c>
      <c r="H1592" t="str">
        <f>VLOOKUP($B1592,'AREA DEFINITIONS, 1929-1975'!$A$2:$E$42,3,FALSE)</f>
        <v>Aleutian</v>
      </c>
      <c r="I1592" t="str">
        <f>VLOOKUP($B1592,'AREA DEFINITIONS, 1929-1975'!$A$2:$E$42,4,FALSE)</f>
        <v>Aleutian</v>
      </c>
      <c r="J1592" t="str">
        <f>VLOOKUP($B1592,'AREA DEFINITIONS, 1929-1975'!$A$2:$E$42,5,FALSE)</f>
        <v>3B</v>
      </c>
      <c r="K1592">
        <f>VLOOKUP($B1592,'AREA DEFINITIONS, 1929-1975'!$A$2:$F$42,6,FALSE)</f>
        <v>0</v>
      </c>
      <c r="L1592">
        <f t="shared" si="72"/>
        <v>0</v>
      </c>
    </row>
    <row r="1593" spans="1:12" x14ac:dyDescent="0.3">
      <c r="A1593">
        <f t="shared" si="73"/>
        <v>1967</v>
      </c>
      <c r="B1593">
        <f t="shared" si="74"/>
        <v>40</v>
      </c>
      <c r="G1593" t="str">
        <f>VLOOKUP($B1593,'AREA DEFINITIONS, 1929-1975'!$A$2:$E$42,2,FALSE)</f>
        <v>3B</v>
      </c>
      <c r="H1593" t="str">
        <f>VLOOKUP($B1593,'AREA DEFINITIONS, 1929-1975'!$A$2:$E$42,3,FALSE)</f>
        <v>Aleutian</v>
      </c>
      <c r="I1593" t="str">
        <f>VLOOKUP($B1593,'AREA DEFINITIONS, 1929-1975'!$A$2:$E$42,4,FALSE)</f>
        <v>Aleutian</v>
      </c>
      <c r="J1593" t="str">
        <f>VLOOKUP($B1593,'AREA DEFINITIONS, 1929-1975'!$A$2:$E$42,5,FALSE)</f>
        <v>3B</v>
      </c>
      <c r="K1593">
        <f>VLOOKUP($B1593,'AREA DEFINITIONS, 1929-1975'!$A$2:$F$42,6,FALSE)</f>
        <v>0</v>
      </c>
      <c r="L1593">
        <f t="shared" si="72"/>
        <v>0</v>
      </c>
    </row>
    <row r="1594" spans="1:12" x14ac:dyDescent="0.3">
      <c r="A1594">
        <f t="shared" si="73"/>
        <v>1967</v>
      </c>
      <c r="B1594">
        <f t="shared" si="74"/>
        <v>41</v>
      </c>
      <c r="C1594">
        <v>13</v>
      </c>
      <c r="G1594" t="str">
        <f>VLOOKUP($B1594,'AREA DEFINITIONS, 1929-1975'!$A$2:$E$42,2,FALSE)</f>
        <v>3B</v>
      </c>
      <c r="H1594" t="str">
        <f>VLOOKUP($B1594,'AREA DEFINITIONS, 1929-1975'!$A$2:$E$42,3,FALSE)</f>
        <v>Aleutian</v>
      </c>
      <c r="I1594" t="str">
        <f>VLOOKUP($B1594,'AREA DEFINITIONS, 1929-1975'!$A$2:$E$42,4,FALSE)</f>
        <v>Aleutian</v>
      </c>
      <c r="J1594" t="str">
        <f>VLOOKUP($B1594,'AREA DEFINITIONS, 1929-1975'!$A$2:$E$42,5,FALSE)</f>
        <v>3B</v>
      </c>
      <c r="K1594">
        <f>VLOOKUP($B1594,'AREA DEFINITIONS, 1929-1975'!$A$2:$F$42,6,FALSE)</f>
        <v>0</v>
      </c>
      <c r="L1594">
        <f t="shared" si="72"/>
        <v>8.6449999999999996</v>
      </c>
    </row>
    <row r="1595" spans="1:12" x14ac:dyDescent="0.3">
      <c r="A1595">
        <f t="shared" si="73"/>
        <v>1967</v>
      </c>
      <c r="B1595" t="str">
        <f t="shared" si="74"/>
        <v>42+</v>
      </c>
      <c r="C1595">
        <v>2</v>
      </c>
      <c r="G1595" t="str">
        <f>VLOOKUP($B1595,'AREA DEFINITIONS, 1929-1975'!$A$2:$E$42,2,FALSE)</f>
        <v>3C</v>
      </c>
      <c r="H1595" t="str">
        <f>VLOOKUP($B1595,'AREA DEFINITIONS, 1929-1975'!$A$2:$E$42,3,FALSE)</f>
        <v>Aleutian</v>
      </c>
      <c r="I1595" t="str">
        <f>VLOOKUP($B1595,'AREA DEFINITIONS, 1929-1975'!$A$2:$E$42,4,FALSE)</f>
        <v>Aleutian</v>
      </c>
      <c r="J1595" t="str">
        <f>VLOOKUP($B1595,'AREA DEFINITIONS, 1929-1975'!$A$2:$E$42,5,FALSE)</f>
        <v>3C</v>
      </c>
      <c r="K1595">
        <f>VLOOKUP($B1595,'AREA DEFINITIONS, 1929-1975'!$A$2:$F$42,6,FALSE)</f>
        <v>0</v>
      </c>
      <c r="L1595">
        <f t="shared" si="72"/>
        <v>1.33</v>
      </c>
    </row>
    <row r="1596" spans="1:12" x14ac:dyDescent="0.3">
      <c r="A1596">
        <f t="shared" si="73"/>
        <v>1967</v>
      </c>
      <c r="B1596" t="str">
        <f t="shared" si="74"/>
        <v>4A</v>
      </c>
      <c r="C1596">
        <v>1297</v>
      </c>
      <c r="G1596">
        <f>VLOOKUP($B1596,'AREA DEFINITIONS, 1929-1975'!$A$2:$E$42,2,FALSE)</f>
        <v>4</v>
      </c>
      <c r="H1596" t="str">
        <f>VLOOKUP($B1596,'AREA DEFINITIONS, 1929-1975'!$A$2:$E$42,3,FALSE)</f>
        <v>Bering Sea</v>
      </c>
      <c r="I1596" t="str">
        <f>VLOOKUP($B1596,'AREA DEFINITIONS, 1929-1975'!$A$2:$E$42,4,FALSE)</f>
        <v>Bering Sea</v>
      </c>
      <c r="J1596">
        <f>VLOOKUP($B1596,'AREA DEFINITIONS, 1929-1975'!$A$2:$E$42,5,FALSE)</f>
        <v>4</v>
      </c>
      <c r="K1596">
        <f>VLOOKUP($B1596,'AREA DEFINITIONS, 1929-1975'!$A$2:$F$42,6,FALSE)</f>
        <v>0</v>
      </c>
      <c r="L1596">
        <f t="shared" si="72"/>
        <v>862.505</v>
      </c>
    </row>
    <row r="1597" spans="1:12" x14ac:dyDescent="0.3">
      <c r="A1597">
        <f t="shared" si="73"/>
        <v>1967</v>
      </c>
      <c r="B1597" t="str">
        <f t="shared" si="74"/>
        <v>4B</v>
      </c>
      <c r="C1597">
        <v>14</v>
      </c>
      <c r="G1597">
        <f>VLOOKUP($B1597,'AREA DEFINITIONS, 1929-1975'!$A$2:$E$42,2,FALSE)</f>
        <v>4</v>
      </c>
      <c r="H1597" t="str">
        <f>VLOOKUP($B1597,'AREA DEFINITIONS, 1929-1975'!$A$2:$E$42,3,FALSE)</f>
        <v>Bering Sea</v>
      </c>
      <c r="I1597" t="str">
        <f>VLOOKUP($B1597,'AREA DEFINITIONS, 1929-1975'!$A$2:$E$42,4,FALSE)</f>
        <v>Bering Sea</v>
      </c>
      <c r="J1597">
        <f>VLOOKUP($B1597,'AREA DEFINITIONS, 1929-1975'!$A$2:$E$42,5,FALSE)</f>
        <v>4</v>
      </c>
      <c r="K1597">
        <f>VLOOKUP($B1597,'AREA DEFINITIONS, 1929-1975'!$A$2:$F$42,6,FALSE)</f>
        <v>0</v>
      </c>
      <c r="L1597">
        <f t="shared" si="72"/>
        <v>9.31</v>
      </c>
    </row>
    <row r="1598" spans="1:12" x14ac:dyDescent="0.3">
      <c r="A1598">
        <f t="shared" si="73"/>
        <v>1967</v>
      </c>
      <c r="B1598" t="str">
        <f t="shared" si="74"/>
        <v>4C</v>
      </c>
      <c r="C1598">
        <v>442</v>
      </c>
      <c r="G1598">
        <f>VLOOKUP($B1598,'AREA DEFINITIONS, 1929-1975'!$A$2:$E$42,2,FALSE)</f>
        <v>4</v>
      </c>
      <c r="H1598" t="str">
        <f>VLOOKUP($B1598,'AREA DEFINITIONS, 1929-1975'!$A$2:$E$42,3,FALSE)</f>
        <v>Bering Sea</v>
      </c>
      <c r="I1598" t="str">
        <f>VLOOKUP($B1598,'AREA DEFINITIONS, 1929-1975'!$A$2:$E$42,4,FALSE)</f>
        <v>Bering Sea</v>
      </c>
      <c r="J1598">
        <f>VLOOKUP($B1598,'AREA DEFINITIONS, 1929-1975'!$A$2:$E$42,5,FALSE)</f>
        <v>4</v>
      </c>
      <c r="K1598">
        <f>VLOOKUP($B1598,'AREA DEFINITIONS, 1929-1975'!$A$2:$F$42,6,FALSE)</f>
        <v>0</v>
      </c>
      <c r="L1598">
        <f t="shared" si="72"/>
        <v>293.93</v>
      </c>
    </row>
    <row r="1599" spans="1:12" x14ac:dyDescent="0.3">
      <c r="A1599">
        <f t="shared" si="73"/>
        <v>1967</v>
      </c>
      <c r="B1599" t="str">
        <f t="shared" si="74"/>
        <v>4DE</v>
      </c>
      <c r="C1599">
        <v>612</v>
      </c>
      <c r="G1599">
        <f>VLOOKUP($B1599,'AREA DEFINITIONS, 1929-1975'!$A$2:$E$42,2,FALSE)</f>
        <v>4</v>
      </c>
      <c r="H1599" t="str">
        <f>VLOOKUP($B1599,'AREA DEFINITIONS, 1929-1975'!$A$2:$E$42,3,FALSE)</f>
        <v>Bering Sea</v>
      </c>
      <c r="I1599" t="str">
        <f>VLOOKUP($B1599,'AREA DEFINITIONS, 1929-1975'!$A$2:$E$42,4,FALSE)</f>
        <v>Bering Sea</v>
      </c>
      <c r="J1599">
        <f>VLOOKUP($B1599,'AREA DEFINITIONS, 1929-1975'!$A$2:$E$42,5,FALSE)</f>
        <v>4</v>
      </c>
      <c r="K1599">
        <f>VLOOKUP($B1599,'AREA DEFINITIONS, 1929-1975'!$A$2:$F$42,6,FALSE)</f>
        <v>0</v>
      </c>
      <c r="L1599">
        <f t="shared" si="72"/>
        <v>406.98</v>
      </c>
    </row>
    <row r="1600" spans="1:12" x14ac:dyDescent="0.3">
      <c r="A1600">
        <f t="shared" si="73"/>
        <v>1967</v>
      </c>
      <c r="B1600" t="str">
        <f t="shared" si="74"/>
        <v>4DW</v>
      </c>
      <c r="C1600">
        <v>30</v>
      </c>
      <c r="G1600">
        <f>VLOOKUP($B1600,'AREA DEFINITIONS, 1929-1975'!$A$2:$E$42,2,FALSE)</f>
        <v>4</v>
      </c>
      <c r="H1600" t="str">
        <f>VLOOKUP($B1600,'AREA DEFINITIONS, 1929-1975'!$A$2:$E$42,3,FALSE)</f>
        <v>Bering Sea</v>
      </c>
      <c r="I1600" t="str">
        <f>VLOOKUP($B1600,'AREA DEFINITIONS, 1929-1975'!$A$2:$E$42,4,FALSE)</f>
        <v>Bering Sea</v>
      </c>
      <c r="J1600">
        <f>VLOOKUP($B1600,'AREA DEFINITIONS, 1929-1975'!$A$2:$E$42,5,FALSE)</f>
        <v>4</v>
      </c>
      <c r="K1600">
        <f>VLOOKUP($B1600,'AREA DEFINITIONS, 1929-1975'!$A$2:$F$42,6,FALSE)</f>
        <v>0</v>
      </c>
      <c r="L1600">
        <f t="shared" si="72"/>
        <v>19.950000000000003</v>
      </c>
    </row>
    <row r="1601" spans="1:12" x14ac:dyDescent="0.3">
      <c r="A1601">
        <f t="shared" si="73"/>
        <v>1967</v>
      </c>
      <c r="B1601" t="str">
        <f t="shared" si="74"/>
        <v>4E</v>
      </c>
      <c r="G1601">
        <f>VLOOKUP($B1601,'AREA DEFINITIONS, 1929-1975'!$A$2:$E$42,2,FALSE)</f>
        <v>4</v>
      </c>
      <c r="H1601" t="str">
        <f>VLOOKUP($B1601,'AREA DEFINITIONS, 1929-1975'!$A$2:$E$42,3,FALSE)</f>
        <v>Bering Sea</v>
      </c>
      <c r="I1601" t="str">
        <f>VLOOKUP($B1601,'AREA DEFINITIONS, 1929-1975'!$A$2:$E$42,4,FALSE)</f>
        <v>Bering Sea</v>
      </c>
      <c r="J1601">
        <f>VLOOKUP($B1601,'AREA DEFINITIONS, 1929-1975'!$A$2:$E$42,5,FALSE)</f>
        <v>4</v>
      </c>
      <c r="K1601">
        <f>VLOOKUP($B1601,'AREA DEFINITIONS, 1929-1975'!$A$2:$F$42,6,FALSE)</f>
        <v>0</v>
      </c>
      <c r="L1601">
        <f t="shared" si="72"/>
        <v>0</v>
      </c>
    </row>
    <row r="1602" spans="1:12" x14ac:dyDescent="0.3">
      <c r="A1602">
        <f t="shared" si="73"/>
        <v>1968</v>
      </c>
      <c r="B1602" t="str">
        <f t="shared" si="74"/>
        <v>14-O</v>
      </c>
      <c r="C1602">
        <v>294</v>
      </c>
      <c r="G1602">
        <f>VLOOKUP($B1602,'AREA DEFINITIONS, 1929-1975'!$A$2:$E$42,2,FALSE)</f>
        <v>2</v>
      </c>
      <c r="H1602" t="str">
        <f>VLOOKUP($B1602,'AREA DEFINITIONS, 1929-1975'!$A$2:$E$42,3,FALSE)</f>
        <v>SE Alaska</v>
      </c>
      <c r="I1602" t="str">
        <f>VLOOKUP($B1602,'AREA DEFINITIONS, 1929-1975'!$A$2:$E$42,4,FALSE)</f>
        <v>SE-O</v>
      </c>
      <c r="J1602" t="str">
        <f>VLOOKUP($B1602,'AREA DEFINITIONS, 1929-1975'!$A$2:$E$42,5,FALSE)</f>
        <v>2C</v>
      </c>
      <c r="K1602">
        <f>VLOOKUP($B1602,'AREA DEFINITIONS, 1929-1975'!$A$2:$F$42,6,FALSE)</f>
        <v>0</v>
      </c>
      <c r="L1602">
        <f t="shared" si="72"/>
        <v>195.51000000000002</v>
      </c>
    </row>
    <row r="1603" spans="1:12" x14ac:dyDescent="0.3">
      <c r="A1603">
        <f t="shared" si="73"/>
        <v>1968</v>
      </c>
      <c r="B1603" t="str">
        <f t="shared" si="74"/>
        <v>14-I</v>
      </c>
      <c r="C1603">
        <v>796</v>
      </c>
      <c r="G1603">
        <f>VLOOKUP($B1603,'AREA DEFINITIONS, 1929-1975'!$A$2:$E$42,2,FALSE)</f>
        <v>2</v>
      </c>
      <c r="H1603" t="str">
        <f>VLOOKUP($B1603,'AREA DEFINITIONS, 1929-1975'!$A$2:$E$42,3,FALSE)</f>
        <v>SE Alaska</v>
      </c>
      <c r="I1603" t="str">
        <f>VLOOKUP($B1603,'AREA DEFINITIONS, 1929-1975'!$A$2:$E$42,4,FALSE)</f>
        <v>SE-I</v>
      </c>
      <c r="J1603" t="str">
        <f>VLOOKUP($B1603,'AREA DEFINITIONS, 1929-1975'!$A$2:$E$42,5,FALSE)</f>
        <v>2C</v>
      </c>
      <c r="K1603">
        <f>VLOOKUP($B1603,'AREA DEFINITIONS, 1929-1975'!$A$2:$F$42,6,FALSE)</f>
        <v>0</v>
      </c>
      <c r="L1603">
        <f t="shared" si="72"/>
        <v>529.34</v>
      </c>
    </row>
    <row r="1604" spans="1:12" x14ac:dyDescent="0.3">
      <c r="A1604">
        <f t="shared" si="73"/>
        <v>1968</v>
      </c>
      <c r="B1604" t="str">
        <f t="shared" si="74"/>
        <v>15-O</v>
      </c>
      <c r="C1604">
        <v>1170</v>
      </c>
      <c r="G1604">
        <f>VLOOKUP($B1604,'AREA DEFINITIONS, 1929-1975'!$A$2:$E$42,2,FALSE)</f>
        <v>2</v>
      </c>
      <c r="H1604" t="str">
        <f>VLOOKUP($B1604,'AREA DEFINITIONS, 1929-1975'!$A$2:$E$42,3,FALSE)</f>
        <v>SE Alaska</v>
      </c>
      <c r="I1604" t="str">
        <f>VLOOKUP($B1604,'AREA DEFINITIONS, 1929-1975'!$A$2:$E$42,4,FALSE)</f>
        <v>SE-O</v>
      </c>
      <c r="J1604" t="str">
        <f>VLOOKUP($B1604,'AREA DEFINITIONS, 1929-1975'!$A$2:$E$42,5,FALSE)</f>
        <v>2C</v>
      </c>
      <c r="K1604">
        <f>VLOOKUP($B1604,'AREA DEFINITIONS, 1929-1975'!$A$2:$F$42,6,FALSE)</f>
        <v>0</v>
      </c>
      <c r="L1604">
        <f t="shared" ref="L1604:L1667" si="75">IFERROR(C1604*1.33*1000*(1/2000),"NA")</f>
        <v>778.05000000000018</v>
      </c>
    </row>
    <row r="1605" spans="1:12" x14ac:dyDescent="0.3">
      <c r="A1605">
        <f t="shared" si="73"/>
        <v>1968</v>
      </c>
      <c r="B1605" t="str">
        <f t="shared" si="74"/>
        <v>15-I</v>
      </c>
      <c r="C1605">
        <v>228</v>
      </c>
      <c r="G1605">
        <f>VLOOKUP($B1605,'AREA DEFINITIONS, 1929-1975'!$A$2:$E$42,2,FALSE)</f>
        <v>2</v>
      </c>
      <c r="H1605" t="str">
        <f>VLOOKUP($B1605,'AREA DEFINITIONS, 1929-1975'!$A$2:$E$42,3,FALSE)</f>
        <v>SE Alaska</v>
      </c>
      <c r="I1605" t="str">
        <f>VLOOKUP($B1605,'AREA DEFINITIONS, 1929-1975'!$A$2:$E$42,4,FALSE)</f>
        <v>SE-I</v>
      </c>
      <c r="J1605" t="str">
        <f>VLOOKUP($B1605,'AREA DEFINITIONS, 1929-1975'!$A$2:$E$42,5,FALSE)</f>
        <v>2C</v>
      </c>
      <c r="K1605">
        <f>VLOOKUP($B1605,'AREA DEFINITIONS, 1929-1975'!$A$2:$F$42,6,FALSE)</f>
        <v>0</v>
      </c>
      <c r="L1605">
        <f t="shared" si="75"/>
        <v>151.62</v>
      </c>
    </row>
    <row r="1606" spans="1:12" x14ac:dyDescent="0.3">
      <c r="A1606">
        <f t="shared" si="73"/>
        <v>1968</v>
      </c>
      <c r="B1606" t="str">
        <f t="shared" si="74"/>
        <v>16-O</v>
      </c>
      <c r="C1606">
        <v>660</v>
      </c>
      <c r="G1606">
        <f>VLOOKUP($B1606,'AREA DEFINITIONS, 1929-1975'!$A$2:$E$42,2,FALSE)</f>
        <v>2</v>
      </c>
      <c r="H1606" t="str">
        <f>VLOOKUP($B1606,'AREA DEFINITIONS, 1929-1975'!$A$2:$E$42,3,FALSE)</f>
        <v>SE Alaska</v>
      </c>
      <c r="I1606" t="str">
        <f>VLOOKUP($B1606,'AREA DEFINITIONS, 1929-1975'!$A$2:$E$42,4,FALSE)</f>
        <v>SE-O</v>
      </c>
      <c r="J1606" t="str">
        <f>VLOOKUP($B1606,'AREA DEFINITIONS, 1929-1975'!$A$2:$E$42,5,FALSE)</f>
        <v>2C</v>
      </c>
      <c r="K1606">
        <f>VLOOKUP($B1606,'AREA DEFINITIONS, 1929-1975'!$A$2:$F$42,6,FALSE)</f>
        <v>0</v>
      </c>
      <c r="L1606">
        <f t="shared" si="75"/>
        <v>438.90000000000009</v>
      </c>
    </row>
    <row r="1607" spans="1:12" x14ac:dyDescent="0.3">
      <c r="A1607">
        <f t="shared" si="73"/>
        <v>1968</v>
      </c>
      <c r="B1607" t="str">
        <f t="shared" si="74"/>
        <v>16-I</v>
      </c>
      <c r="C1607">
        <v>1100</v>
      </c>
      <c r="G1607">
        <f>VLOOKUP($B1607,'AREA DEFINITIONS, 1929-1975'!$A$2:$E$42,2,FALSE)</f>
        <v>2</v>
      </c>
      <c r="H1607" t="str">
        <f>VLOOKUP($B1607,'AREA DEFINITIONS, 1929-1975'!$A$2:$E$42,3,FALSE)</f>
        <v>SE Alaska</v>
      </c>
      <c r="I1607" t="str">
        <f>VLOOKUP($B1607,'AREA DEFINITIONS, 1929-1975'!$A$2:$E$42,4,FALSE)</f>
        <v>SE-I</v>
      </c>
      <c r="J1607" t="str">
        <f>VLOOKUP($B1607,'AREA DEFINITIONS, 1929-1975'!$A$2:$E$42,5,FALSE)</f>
        <v>2C</v>
      </c>
      <c r="K1607">
        <f>VLOOKUP($B1607,'AREA DEFINITIONS, 1929-1975'!$A$2:$F$42,6,FALSE)</f>
        <v>0</v>
      </c>
      <c r="L1607">
        <f t="shared" si="75"/>
        <v>731.5</v>
      </c>
    </row>
    <row r="1608" spans="1:12" x14ac:dyDescent="0.3">
      <c r="A1608">
        <f t="shared" si="73"/>
        <v>1968</v>
      </c>
      <c r="B1608" t="str">
        <f t="shared" si="74"/>
        <v>17-O</v>
      </c>
      <c r="C1608">
        <v>244</v>
      </c>
      <c r="G1608">
        <f>VLOOKUP($B1608,'AREA DEFINITIONS, 1929-1975'!$A$2:$E$42,2,FALSE)</f>
        <v>2</v>
      </c>
      <c r="H1608" t="str">
        <f>VLOOKUP($B1608,'AREA DEFINITIONS, 1929-1975'!$A$2:$E$42,3,FALSE)</f>
        <v>SE Alaska</v>
      </c>
      <c r="I1608" t="str">
        <f>VLOOKUP($B1608,'AREA DEFINITIONS, 1929-1975'!$A$2:$E$42,4,FALSE)</f>
        <v>SE-O</v>
      </c>
      <c r="J1608" t="str">
        <f>VLOOKUP($B1608,'AREA DEFINITIONS, 1929-1975'!$A$2:$E$42,5,FALSE)</f>
        <v>2C</v>
      </c>
      <c r="K1608">
        <f>VLOOKUP($B1608,'AREA DEFINITIONS, 1929-1975'!$A$2:$F$42,6,FALSE)</f>
        <v>0</v>
      </c>
      <c r="L1608">
        <f t="shared" si="75"/>
        <v>162.26000000000002</v>
      </c>
    </row>
    <row r="1609" spans="1:12" x14ac:dyDescent="0.3">
      <c r="A1609">
        <f t="shared" si="73"/>
        <v>1968</v>
      </c>
      <c r="B1609" t="str">
        <f t="shared" si="74"/>
        <v>17-I</v>
      </c>
      <c r="C1609">
        <v>316</v>
      </c>
      <c r="G1609">
        <f>VLOOKUP($B1609,'AREA DEFINITIONS, 1929-1975'!$A$2:$E$42,2,FALSE)</f>
        <v>2</v>
      </c>
      <c r="H1609" t="str">
        <f>VLOOKUP($B1609,'AREA DEFINITIONS, 1929-1975'!$A$2:$E$42,3,FALSE)</f>
        <v>SE Alaska</v>
      </c>
      <c r="I1609" t="str">
        <f>VLOOKUP($B1609,'AREA DEFINITIONS, 1929-1975'!$A$2:$E$42,4,FALSE)</f>
        <v>SE-I</v>
      </c>
      <c r="J1609" t="str">
        <f>VLOOKUP($B1609,'AREA DEFINITIONS, 1929-1975'!$A$2:$E$42,5,FALSE)</f>
        <v>2C</v>
      </c>
      <c r="K1609">
        <f>VLOOKUP($B1609,'AREA DEFINITIONS, 1929-1975'!$A$2:$F$42,6,FALSE)</f>
        <v>0</v>
      </c>
      <c r="L1609">
        <f t="shared" si="75"/>
        <v>210.14000000000004</v>
      </c>
    </row>
    <row r="1610" spans="1:12" x14ac:dyDescent="0.3">
      <c r="A1610">
        <f t="shared" si="73"/>
        <v>1968</v>
      </c>
      <c r="B1610" t="str">
        <f t="shared" si="74"/>
        <v>18-O</v>
      </c>
      <c r="C1610">
        <v>98</v>
      </c>
      <c r="G1610">
        <f>VLOOKUP($B1610,'AREA DEFINITIONS, 1929-1975'!$A$2:$E$42,2,FALSE)</f>
        <v>2</v>
      </c>
      <c r="H1610" t="str">
        <f>VLOOKUP($B1610,'AREA DEFINITIONS, 1929-1975'!$A$2:$E$42,3,FALSE)</f>
        <v>SE Alaska</v>
      </c>
      <c r="I1610" t="str">
        <f>VLOOKUP($B1610,'AREA DEFINITIONS, 1929-1975'!$A$2:$E$42,4,FALSE)</f>
        <v>SE-O</v>
      </c>
      <c r="J1610" t="str">
        <f>VLOOKUP($B1610,'AREA DEFINITIONS, 1929-1975'!$A$2:$E$42,5,FALSE)</f>
        <v>2C</v>
      </c>
      <c r="K1610">
        <f>VLOOKUP($B1610,'AREA DEFINITIONS, 1929-1975'!$A$2:$F$42,6,FALSE)</f>
        <v>0</v>
      </c>
      <c r="L1610">
        <f t="shared" si="75"/>
        <v>65.17</v>
      </c>
    </row>
    <row r="1611" spans="1:12" x14ac:dyDescent="0.3">
      <c r="A1611">
        <f t="shared" si="73"/>
        <v>1968</v>
      </c>
      <c r="B1611" t="str">
        <f t="shared" si="74"/>
        <v>18-I</v>
      </c>
      <c r="C1611">
        <v>1205</v>
      </c>
      <c r="G1611">
        <f>VLOOKUP($B1611,'AREA DEFINITIONS, 1929-1975'!$A$2:$E$42,2,FALSE)</f>
        <v>2</v>
      </c>
      <c r="H1611" t="str">
        <f>VLOOKUP($B1611,'AREA DEFINITIONS, 1929-1975'!$A$2:$E$42,3,FALSE)</f>
        <v>SE Alaska</v>
      </c>
      <c r="I1611" t="str">
        <f>VLOOKUP($B1611,'AREA DEFINITIONS, 1929-1975'!$A$2:$E$42,4,FALSE)</f>
        <v>SE-I</v>
      </c>
      <c r="J1611" t="str">
        <f>VLOOKUP($B1611,'AREA DEFINITIONS, 1929-1975'!$A$2:$E$42,5,FALSE)</f>
        <v>2C</v>
      </c>
      <c r="K1611">
        <f>VLOOKUP($B1611,'AREA DEFINITIONS, 1929-1975'!$A$2:$F$42,6,FALSE)</f>
        <v>0</v>
      </c>
      <c r="L1611">
        <f t="shared" si="75"/>
        <v>801.32500000000005</v>
      </c>
    </row>
    <row r="1612" spans="1:12" x14ac:dyDescent="0.3">
      <c r="A1612">
        <f t="shared" si="73"/>
        <v>1968</v>
      </c>
      <c r="B1612" t="str">
        <f t="shared" si="74"/>
        <v>18W</v>
      </c>
      <c r="C1612">
        <v>202</v>
      </c>
      <c r="G1612" t="str">
        <f>VLOOKUP($B1612,'AREA DEFINITIONS, 1929-1975'!$A$2:$E$42,2,FALSE)</f>
        <v>3A</v>
      </c>
      <c r="H1612" t="str">
        <f>VLOOKUP($B1612,'AREA DEFINITIONS, 1929-1975'!$A$2:$E$42,3,FALSE)</f>
        <v>Yakutat</v>
      </c>
      <c r="I1612" t="str">
        <f>VLOOKUP($B1612,'AREA DEFINITIONS, 1929-1975'!$A$2:$E$42,4,FALSE)</f>
        <v>Yakutat</v>
      </c>
      <c r="J1612" t="str">
        <f>VLOOKUP($B1612,'AREA DEFINITIONS, 1929-1975'!$A$2:$E$42,5,FALSE)</f>
        <v>3A</v>
      </c>
      <c r="K1612">
        <f>VLOOKUP($B1612,'AREA DEFINITIONS, 1929-1975'!$A$2:$F$42,6,FALSE)</f>
        <v>0</v>
      </c>
      <c r="L1612">
        <f t="shared" si="75"/>
        <v>134.33000000000001</v>
      </c>
    </row>
    <row r="1613" spans="1:12" x14ac:dyDescent="0.3">
      <c r="A1613">
        <f t="shared" si="73"/>
        <v>1968</v>
      </c>
      <c r="B1613">
        <f t="shared" si="74"/>
        <v>19</v>
      </c>
      <c r="C1613">
        <v>809</v>
      </c>
      <c r="G1613" t="str">
        <f>VLOOKUP($B1613,'AREA DEFINITIONS, 1929-1975'!$A$2:$E$42,2,FALSE)</f>
        <v>3A</v>
      </c>
      <c r="H1613" t="str">
        <f>VLOOKUP($B1613,'AREA DEFINITIONS, 1929-1975'!$A$2:$E$42,3,FALSE)</f>
        <v>Yakutat</v>
      </c>
      <c r="I1613" t="str">
        <f>VLOOKUP($B1613,'AREA DEFINITIONS, 1929-1975'!$A$2:$E$42,4,FALSE)</f>
        <v>Yakutat</v>
      </c>
      <c r="J1613" t="str">
        <f>VLOOKUP($B1613,'AREA DEFINITIONS, 1929-1975'!$A$2:$E$42,5,FALSE)</f>
        <v>3A</v>
      </c>
      <c r="K1613">
        <f>VLOOKUP($B1613,'AREA DEFINITIONS, 1929-1975'!$A$2:$F$42,6,FALSE)</f>
        <v>0</v>
      </c>
      <c r="L1613">
        <f t="shared" si="75"/>
        <v>537.98500000000001</v>
      </c>
    </row>
    <row r="1614" spans="1:12" x14ac:dyDescent="0.3">
      <c r="A1614">
        <f t="shared" si="73"/>
        <v>1968</v>
      </c>
      <c r="B1614">
        <f t="shared" si="74"/>
        <v>20</v>
      </c>
      <c r="C1614">
        <v>686</v>
      </c>
      <c r="G1614" t="str">
        <f>VLOOKUP($B1614,'AREA DEFINITIONS, 1929-1975'!$A$2:$E$42,2,FALSE)</f>
        <v>3A</v>
      </c>
      <c r="H1614" t="str">
        <f>VLOOKUP($B1614,'AREA DEFINITIONS, 1929-1975'!$A$2:$E$42,3,FALSE)</f>
        <v>Yakutat</v>
      </c>
      <c r="I1614" t="str">
        <f>VLOOKUP($B1614,'AREA DEFINITIONS, 1929-1975'!$A$2:$E$42,4,FALSE)</f>
        <v>Yakutat</v>
      </c>
      <c r="J1614" t="str">
        <f>VLOOKUP($B1614,'AREA DEFINITIONS, 1929-1975'!$A$2:$E$42,5,FALSE)</f>
        <v>3A</v>
      </c>
      <c r="K1614">
        <f>VLOOKUP($B1614,'AREA DEFINITIONS, 1929-1975'!$A$2:$F$42,6,FALSE)</f>
        <v>0</v>
      </c>
      <c r="L1614">
        <f t="shared" si="75"/>
        <v>456.19</v>
      </c>
    </row>
    <row r="1615" spans="1:12" x14ac:dyDescent="0.3">
      <c r="A1615">
        <f t="shared" si="73"/>
        <v>1968</v>
      </c>
      <c r="B1615">
        <f t="shared" si="74"/>
        <v>21</v>
      </c>
      <c r="C1615">
        <v>592</v>
      </c>
      <c r="G1615" t="str">
        <f>VLOOKUP($B1615,'AREA DEFINITIONS, 1929-1975'!$A$2:$E$42,2,FALSE)</f>
        <v>3A</v>
      </c>
      <c r="H1615" t="str">
        <f>VLOOKUP($B1615,'AREA DEFINITIONS, 1929-1975'!$A$2:$E$42,3,FALSE)</f>
        <v>Yakutat</v>
      </c>
      <c r="I1615" t="str">
        <f>VLOOKUP($B1615,'AREA DEFINITIONS, 1929-1975'!$A$2:$E$42,4,FALSE)</f>
        <v>Yakutat</v>
      </c>
      <c r="J1615" t="str">
        <f>VLOOKUP($B1615,'AREA DEFINITIONS, 1929-1975'!$A$2:$E$42,5,FALSE)</f>
        <v>3A</v>
      </c>
      <c r="K1615">
        <f>VLOOKUP($B1615,'AREA DEFINITIONS, 1929-1975'!$A$2:$F$42,6,FALSE)</f>
        <v>0</v>
      </c>
      <c r="L1615">
        <f t="shared" si="75"/>
        <v>393.68</v>
      </c>
    </row>
    <row r="1616" spans="1:12" x14ac:dyDescent="0.3">
      <c r="A1616">
        <f t="shared" si="73"/>
        <v>1968</v>
      </c>
      <c r="B1616">
        <f t="shared" si="74"/>
        <v>22</v>
      </c>
      <c r="C1616">
        <v>791</v>
      </c>
      <c r="G1616" t="str">
        <f>VLOOKUP($B1616,'AREA DEFINITIONS, 1929-1975'!$A$2:$E$42,2,FALSE)</f>
        <v>3A</v>
      </c>
      <c r="H1616" t="str">
        <f>VLOOKUP($B1616,'AREA DEFINITIONS, 1929-1975'!$A$2:$E$42,3,FALSE)</f>
        <v>Yakutat</v>
      </c>
      <c r="I1616" t="str">
        <f>VLOOKUP($B1616,'AREA DEFINITIONS, 1929-1975'!$A$2:$E$42,4,FALSE)</f>
        <v>Yakutat</v>
      </c>
      <c r="J1616" t="str">
        <f>VLOOKUP($B1616,'AREA DEFINITIONS, 1929-1975'!$A$2:$E$42,5,FALSE)</f>
        <v>3A</v>
      </c>
      <c r="K1616">
        <f>VLOOKUP($B1616,'AREA DEFINITIONS, 1929-1975'!$A$2:$F$42,6,FALSE)</f>
        <v>0</v>
      </c>
      <c r="L1616">
        <f t="shared" si="75"/>
        <v>526.01499999999999</v>
      </c>
    </row>
    <row r="1617" spans="1:12" x14ac:dyDescent="0.3">
      <c r="A1617">
        <f t="shared" si="73"/>
        <v>1968</v>
      </c>
      <c r="B1617">
        <f t="shared" si="74"/>
        <v>23</v>
      </c>
      <c r="C1617">
        <v>367</v>
      </c>
      <c r="G1617" t="str">
        <f>VLOOKUP($B1617,'AREA DEFINITIONS, 1929-1975'!$A$2:$E$42,2,FALSE)</f>
        <v>3A</v>
      </c>
      <c r="H1617" t="str">
        <f>VLOOKUP($B1617,'AREA DEFINITIONS, 1929-1975'!$A$2:$E$42,3,FALSE)</f>
        <v>Yakutat</v>
      </c>
      <c r="I1617" t="str">
        <f>VLOOKUP($B1617,'AREA DEFINITIONS, 1929-1975'!$A$2:$E$42,4,FALSE)</f>
        <v>Yakutat</v>
      </c>
      <c r="J1617" t="str">
        <f>VLOOKUP($B1617,'AREA DEFINITIONS, 1929-1975'!$A$2:$E$42,5,FALSE)</f>
        <v>3A</v>
      </c>
      <c r="K1617" t="str">
        <f>VLOOKUP($B1617,'AREA DEFINITIONS, 1929-1975'!$A$2:$F$42,6,FALSE)</f>
        <v>POW</v>
      </c>
      <c r="L1617">
        <f t="shared" si="75"/>
        <v>244.05500000000001</v>
      </c>
    </row>
    <row r="1618" spans="1:12" x14ac:dyDescent="0.3">
      <c r="A1618">
        <f t="shared" si="73"/>
        <v>1968</v>
      </c>
      <c r="B1618">
        <f t="shared" si="74"/>
        <v>24</v>
      </c>
      <c r="C1618">
        <v>1250</v>
      </c>
      <c r="G1618" t="str">
        <f>VLOOKUP($B1618,'AREA DEFINITIONS, 1929-1975'!$A$2:$E$42,2,FALSE)</f>
        <v>3A</v>
      </c>
      <c r="H1618" t="str">
        <f>VLOOKUP($B1618,'AREA DEFINITIONS, 1929-1975'!$A$2:$E$42,3,FALSE)</f>
        <v>Kodiak</v>
      </c>
      <c r="I1618" t="str">
        <f>VLOOKUP($B1618,'AREA DEFINITIONS, 1929-1975'!$A$2:$E$42,4,FALSE)</f>
        <v>Kodiak</v>
      </c>
      <c r="J1618" t="str">
        <f>VLOOKUP($B1618,'AREA DEFINITIONS, 1929-1975'!$A$2:$E$42,5,FALSE)</f>
        <v>3A</v>
      </c>
      <c r="K1618" t="str">
        <f>VLOOKUP($B1618,'AREA DEFINITIONS, 1929-1975'!$A$2:$F$42,6,FALSE)</f>
        <v>POW</v>
      </c>
      <c r="L1618">
        <f t="shared" si="75"/>
        <v>831.25</v>
      </c>
    </row>
    <row r="1619" spans="1:12" x14ac:dyDescent="0.3">
      <c r="A1619">
        <f t="shared" si="73"/>
        <v>1968</v>
      </c>
      <c r="B1619">
        <f t="shared" si="74"/>
        <v>25</v>
      </c>
      <c r="C1619">
        <v>3606</v>
      </c>
      <c r="G1619" t="str">
        <f>VLOOKUP($B1619,'AREA DEFINITIONS, 1929-1975'!$A$2:$E$42,2,FALSE)</f>
        <v>3A</v>
      </c>
      <c r="H1619" t="str">
        <f>VLOOKUP($B1619,'AREA DEFINITIONS, 1929-1975'!$A$2:$E$42,3,FALSE)</f>
        <v>Kodiak</v>
      </c>
      <c r="I1619" t="str">
        <f>VLOOKUP($B1619,'AREA DEFINITIONS, 1929-1975'!$A$2:$E$42,4,FALSE)</f>
        <v>Kodiak</v>
      </c>
      <c r="J1619" t="str">
        <f>VLOOKUP($B1619,'AREA DEFINITIONS, 1929-1975'!$A$2:$E$42,5,FALSE)</f>
        <v>3A</v>
      </c>
      <c r="K1619">
        <f>VLOOKUP($B1619,'AREA DEFINITIONS, 1929-1975'!$A$2:$F$42,6,FALSE)</f>
        <v>0</v>
      </c>
      <c r="L1619">
        <f t="shared" si="75"/>
        <v>2397.9900000000007</v>
      </c>
    </row>
    <row r="1620" spans="1:12" x14ac:dyDescent="0.3">
      <c r="A1620">
        <f t="shared" si="73"/>
        <v>1968</v>
      </c>
      <c r="B1620">
        <f t="shared" si="74"/>
        <v>26</v>
      </c>
      <c r="C1620">
        <v>2944</v>
      </c>
      <c r="G1620" t="str">
        <f>VLOOKUP($B1620,'AREA DEFINITIONS, 1929-1975'!$A$2:$E$42,2,FALSE)</f>
        <v>3A</v>
      </c>
      <c r="H1620" t="str">
        <f>VLOOKUP($B1620,'AREA DEFINITIONS, 1929-1975'!$A$2:$E$42,3,FALSE)</f>
        <v>Kodiak</v>
      </c>
      <c r="I1620" t="str">
        <f>VLOOKUP($B1620,'AREA DEFINITIONS, 1929-1975'!$A$2:$E$42,4,FALSE)</f>
        <v>Kodiak</v>
      </c>
      <c r="J1620" t="str">
        <f>VLOOKUP($B1620,'AREA DEFINITIONS, 1929-1975'!$A$2:$E$42,5,FALSE)</f>
        <v>3A</v>
      </c>
      <c r="K1620">
        <f>VLOOKUP($B1620,'AREA DEFINITIONS, 1929-1975'!$A$2:$F$42,6,FALSE)</f>
        <v>0</v>
      </c>
      <c r="L1620">
        <f t="shared" si="75"/>
        <v>1957.7600000000002</v>
      </c>
    </row>
    <row r="1621" spans="1:12" x14ac:dyDescent="0.3">
      <c r="A1621">
        <f t="shared" si="73"/>
        <v>1968</v>
      </c>
      <c r="B1621">
        <f t="shared" si="74"/>
        <v>27</v>
      </c>
      <c r="C1621">
        <v>804</v>
      </c>
      <c r="G1621" t="str">
        <f>VLOOKUP($B1621,'AREA DEFINITIONS, 1929-1975'!$A$2:$E$42,2,FALSE)</f>
        <v>3A</v>
      </c>
      <c r="H1621" t="str">
        <f>VLOOKUP($B1621,'AREA DEFINITIONS, 1929-1975'!$A$2:$E$42,3,FALSE)</f>
        <v>Kodiak</v>
      </c>
      <c r="I1621" t="str">
        <f>VLOOKUP($B1621,'AREA DEFINITIONS, 1929-1975'!$A$2:$E$42,4,FALSE)</f>
        <v>Kodiak</v>
      </c>
      <c r="J1621" t="str">
        <f>VLOOKUP($B1621,'AREA DEFINITIONS, 1929-1975'!$A$2:$E$42,5,FALSE)</f>
        <v>3A</v>
      </c>
      <c r="K1621">
        <f>VLOOKUP($B1621,'AREA DEFINITIONS, 1929-1975'!$A$2:$F$42,6,FALSE)</f>
        <v>0</v>
      </c>
      <c r="L1621">
        <f t="shared" si="75"/>
        <v>534.66000000000008</v>
      </c>
    </row>
    <row r="1622" spans="1:12" x14ac:dyDescent="0.3">
      <c r="A1622">
        <f t="shared" si="73"/>
        <v>1968</v>
      </c>
      <c r="B1622">
        <f t="shared" si="74"/>
        <v>28</v>
      </c>
      <c r="C1622">
        <v>2723</v>
      </c>
      <c r="G1622" t="str">
        <f>VLOOKUP($B1622,'AREA DEFINITIONS, 1929-1975'!$A$2:$E$42,2,FALSE)</f>
        <v>3A</v>
      </c>
      <c r="H1622" t="str">
        <f>VLOOKUP($B1622,'AREA DEFINITIONS, 1929-1975'!$A$2:$E$42,3,FALSE)</f>
        <v>Kodiak</v>
      </c>
      <c r="I1622" t="str">
        <f>VLOOKUP($B1622,'AREA DEFINITIONS, 1929-1975'!$A$2:$E$42,4,FALSE)</f>
        <v>Kodiak</v>
      </c>
      <c r="J1622" t="str">
        <f>VLOOKUP($B1622,'AREA DEFINITIONS, 1929-1975'!$A$2:$E$42,5,FALSE)</f>
        <v>3A</v>
      </c>
      <c r="K1622">
        <f>VLOOKUP($B1622,'AREA DEFINITIONS, 1929-1975'!$A$2:$F$42,6,FALSE)</f>
        <v>0</v>
      </c>
      <c r="L1622">
        <f t="shared" si="75"/>
        <v>1810.7950000000001</v>
      </c>
    </row>
    <row r="1623" spans="1:12" x14ac:dyDescent="0.3">
      <c r="A1623">
        <f t="shared" si="73"/>
        <v>1968</v>
      </c>
      <c r="B1623">
        <f t="shared" si="74"/>
        <v>29</v>
      </c>
      <c r="C1623">
        <v>4682</v>
      </c>
      <c r="G1623" t="str">
        <f>VLOOKUP($B1623,'AREA DEFINITIONS, 1929-1975'!$A$2:$E$42,2,FALSE)</f>
        <v>3A</v>
      </c>
      <c r="H1623" t="str">
        <f>VLOOKUP($B1623,'AREA DEFINITIONS, 1929-1975'!$A$2:$E$42,3,FALSE)</f>
        <v>Chirikof</v>
      </c>
      <c r="I1623" t="str">
        <f>VLOOKUP($B1623,'AREA DEFINITIONS, 1929-1975'!$A$2:$E$42,4,FALSE)</f>
        <v>Chirikof</v>
      </c>
      <c r="J1623" t="str">
        <f>VLOOKUP($B1623,'AREA DEFINITIONS, 1929-1975'!$A$2:$E$42,5,FALSE)</f>
        <v>3A</v>
      </c>
      <c r="K1623">
        <f>VLOOKUP($B1623,'AREA DEFINITIONS, 1929-1975'!$A$2:$F$42,6,FALSE)</f>
        <v>0</v>
      </c>
      <c r="L1623">
        <f t="shared" si="75"/>
        <v>3113.53</v>
      </c>
    </row>
    <row r="1624" spans="1:12" x14ac:dyDescent="0.3">
      <c r="A1624">
        <f t="shared" si="73"/>
        <v>1968</v>
      </c>
      <c r="B1624">
        <f t="shared" si="74"/>
        <v>30</v>
      </c>
      <c r="C1624">
        <v>3977</v>
      </c>
      <c r="G1624" t="str">
        <f>VLOOKUP($B1624,'AREA DEFINITIONS, 1929-1975'!$A$2:$E$42,2,FALSE)</f>
        <v>3A</v>
      </c>
      <c r="H1624" t="str">
        <f>VLOOKUP($B1624,'AREA DEFINITIONS, 1929-1975'!$A$2:$E$42,3,FALSE)</f>
        <v>Chirikof</v>
      </c>
      <c r="I1624" t="str">
        <f>VLOOKUP($B1624,'AREA DEFINITIONS, 1929-1975'!$A$2:$E$42,4,FALSE)</f>
        <v>Chirikof</v>
      </c>
      <c r="J1624" t="str">
        <f>VLOOKUP($B1624,'AREA DEFINITIONS, 1929-1975'!$A$2:$E$42,5,FALSE)</f>
        <v>3A</v>
      </c>
      <c r="K1624">
        <f>VLOOKUP($B1624,'AREA DEFINITIONS, 1929-1975'!$A$2:$F$42,6,FALSE)</f>
        <v>0</v>
      </c>
      <c r="L1624">
        <f t="shared" si="75"/>
        <v>2644.7049999999999</v>
      </c>
    </row>
    <row r="1625" spans="1:12" x14ac:dyDescent="0.3">
      <c r="A1625">
        <f t="shared" si="73"/>
        <v>1968</v>
      </c>
      <c r="B1625">
        <f t="shared" si="74"/>
        <v>31</v>
      </c>
      <c r="C1625">
        <v>3780</v>
      </c>
      <c r="G1625" t="str">
        <f>VLOOKUP($B1625,'AREA DEFINITIONS, 1929-1975'!$A$2:$E$42,2,FALSE)</f>
        <v>3A</v>
      </c>
      <c r="H1625" t="str">
        <f>VLOOKUP($B1625,'AREA DEFINITIONS, 1929-1975'!$A$2:$E$42,3,FALSE)</f>
        <v>Chirikof</v>
      </c>
      <c r="I1625" t="str">
        <f>VLOOKUP($B1625,'AREA DEFINITIONS, 1929-1975'!$A$2:$E$42,4,FALSE)</f>
        <v>Chirikof</v>
      </c>
      <c r="J1625" t="str">
        <f>VLOOKUP($B1625,'AREA DEFINITIONS, 1929-1975'!$A$2:$E$42,5,FALSE)</f>
        <v>3A</v>
      </c>
      <c r="K1625">
        <f>VLOOKUP($B1625,'AREA DEFINITIONS, 1929-1975'!$A$2:$F$42,6,FALSE)</f>
        <v>0</v>
      </c>
      <c r="L1625">
        <f t="shared" si="75"/>
        <v>2513.7000000000007</v>
      </c>
    </row>
    <row r="1626" spans="1:12" x14ac:dyDescent="0.3">
      <c r="A1626">
        <f t="shared" si="73"/>
        <v>1968</v>
      </c>
      <c r="B1626">
        <f t="shared" si="74"/>
        <v>32</v>
      </c>
      <c r="C1626">
        <v>2347</v>
      </c>
      <c r="G1626" t="str">
        <f>VLOOKUP($B1626,'AREA DEFINITIONS, 1929-1975'!$A$2:$E$42,2,FALSE)</f>
        <v>3B</v>
      </c>
      <c r="H1626" t="str">
        <f>VLOOKUP($B1626,'AREA DEFINITIONS, 1929-1975'!$A$2:$E$42,3,FALSE)</f>
        <v>Shumagin</v>
      </c>
      <c r="I1626" t="str">
        <f>VLOOKUP($B1626,'AREA DEFINITIONS, 1929-1975'!$A$2:$E$42,4,FALSE)</f>
        <v>Shumagin</v>
      </c>
      <c r="J1626" t="str">
        <f>VLOOKUP($B1626,'AREA DEFINITIONS, 1929-1975'!$A$2:$E$42,5,FALSE)</f>
        <v>3B</v>
      </c>
      <c r="K1626">
        <f>VLOOKUP($B1626,'AREA DEFINITIONS, 1929-1975'!$A$2:$F$42,6,FALSE)</f>
        <v>0</v>
      </c>
      <c r="L1626">
        <f t="shared" si="75"/>
        <v>1560.7550000000001</v>
      </c>
    </row>
    <row r="1627" spans="1:12" x14ac:dyDescent="0.3">
      <c r="A1627">
        <f t="shared" si="73"/>
        <v>1968</v>
      </c>
      <c r="B1627">
        <f t="shared" si="74"/>
        <v>33</v>
      </c>
      <c r="C1627">
        <v>802</v>
      </c>
      <c r="G1627" t="str">
        <f>VLOOKUP($B1627,'AREA DEFINITIONS, 1929-1975'!$A$2:$E$42,2,FALSE)</f>
        <v>3B</v>
      </c>
      <c r="H1627" t="str">
        <f>VLOOKUP($B1627,'AREA DEFINITIONS, 1929-1975'!$A$2:$E$42,3,FALSE)</f>
        <v>Shumagin</v>
      </c>
      <c r="I1627" t="str">
        <f>VLOOKUP($B1627,'AREA DEFINITIONS, 1929-1975'!$A$2:$E$42,4,FALSE)</f>
        <v>Shumagin</v>
      </c>
      <c r="J1627" t="str">
        <f>VLOOKUP($B1627,'AREA DEFINITIONS, 1929-1975'!$A$2:$E$42,5,FALSE)</f>
        <v>3B</v>
      </c>
      <c r="K1627">
        <f>VLOOKUP($B1627,'AREA DEFINITIONS, 1929-1975'!$A$2:$F$42,6,FALSE)</f>
        <v>0</v>
      </c>
      <c r="L1627">
        <f t="shared" si="75"/>
        <v>533.33000000000004</v>
      </c>
    </row>
    <row r="1628" spans="1:12" x14ac:dyDescent="0.3">
      <c r="A1628">
        <f t="shared" si="73"/>
        <v>1968</v>
      </c>
      <c r="B1628">
        <f t="shared" si="74"/>
        <v>34</v>
      </c>
      <c r="C1628">
        <v>242</v>
      </c>
      <c r="G1628" t="str">
        <f>VLOOKUP($B1628,'AREA DEFINITIONS, 1929-1975'!$A$2:$E$42,2,FALSE)</f>
        <v>3B</v>
      </c>
      <c r="H1628" t="str">
        <f>VLOOKUP($B1628,'AREA DEFINITIONS, 1929-1975'!$A$2:$E$42,3,FALSE)</f>
        <v>Shumagin</v>
      </c>
      <c r="I1628" t="str">
        <f>VLOOKUP($B1628,'AREA DEFINITIONS, 1929-1975'!$A$2:$E$42,4,FALSE)</f>
        <v>Shumagin</v>
      </c>
      <c r="J1628" t="str">
        <f>VLOOKUP($B1628,'AREA DEFINITIONS, 1929-1975'!$A$2:$E$42,5,FALSE)</f>
        <v>3B</v>
      </c>
      <c r="K1628">
        <f>VLOOKUP($B1628,'AREA DEFINITIONS, 1929-1975'!$A$2:$F$42,6,FALSE)</f>
        <v>0</v>
      </c>
      <c r="L1628">
        <f t="shared" si="75"/>
        <v>160.93</v>
      </c>
    </row>
    <row r="1629" spans="1:12" x14ac:dyDescent="0.3">
      <c r="A1629">
        <f t="shared" si="73"/>
        <v>1968</v>
      </c>
      <c r="B1629">
        <f t="shared" si="74"/>
        <v>35</v>
      </c>
      <c r="C1629">
        <v>62</v>
      </c>
      <c r="G1629" t="str">
        <f>VLOOKUP($B1629,'AREA DEFINITIONS, 1929-1975'!$A$2:$E$42,2,FALSE)</f>
        <v>3B</v>
      </c>
      <c r="H1629" t="str">
        <f>VLOOKUP($B1629,'AREA DEFINITIONS, 1929-1975'!$A$2:$E$42,3,FALSE)</f>
        <v>Shumagin</v>
      </c>
      <c r="I1629" t="str">
        <f>VLOOKUP($B1629,'AREA DEFINITIONS, 1929-1975'!$A$2:$E$42,4,FALSE)</f>
        <v>Shumagin</v>
      </c>
      <c r="J1629" t="str">
        <f>VLOOKUP($B1629,'AREA DEFINITIONS, 1929-1975'!$A$2:$E$42,5,FALSE)</f>
        <v>3B</v>
      </c>
      <c r="K1629">
        <f>VLOOKUP($B1629,'AREA DEFINITIONS, 1929-1975'!$A$2:$F$42,6,FALSE)</f>
        <v>0</v>
      </c>
      <c r="L1629">
        <f t="shared" si="75"/>
        <v>41.230000000000011</v>
      </c>
    </row>
    <row r="1630" spans="1:12" x14ac:dyDescent="0.3">
      <c r="A1630">
        <f t="shared" si="73"/>
        <v>1968</v>
      </c>
      <c r="B1630">
        <f t="shared" si="74"/>
        <v>36</v>
      </c>
      <c r="C1630">
        <v>59</v>
      </c>
      <c r="G1630" t="str">
        <f>VLOOKUP($B1630,'AREA DEFINITIONS, 1929-1975'!$A$2:$E$42,2,FALSE)</f>
        <v>3B</v>
      </c>
      <c r="H1630" t="str">
        <f>VLOOKUP($B1630,'AREA DEFINITIONS, 1929-1975'!$A$2:$E$42,3,FALSE)</f>
        <v>Shumagin</v>
      </c>
      <c r="I1630" t="str">
        <f>VLOOKUP($B1630,'AREA DEFINITIONS, 1929-1975'!$A$2:$E$42,4,FALSE)</f>
        <v>Shumagin</v>
      </c>
      <c r="J1630" t="str">
        <f>VLOOKUP($B1630,'AREA DEFINITIONS, 1929-1975'!$A$2:$E$42,5,FALSE)</f>
        <v>3B</v>
      </c>
      <c r="K1630">
        <f>VLOOKUP($B1630,'AREA DEFINITIONS, 1929-1975'!$A$2:$F$42,6,FALSE)</f>
        <v>0</v>
      </c>
      <c r="L1630">
        <f t="shared" si="75"/>
        <v>39.234999999999999</v>
      </c>
    </row>
    <row r="1631" spans="1:12" x14ac:dyDescent="0.3">
      <c r="A1631">
        <f t="shared" si="73"/>
        <v>1968</v>
      </c>
      <c r="B1631">
        <f t="shared" si="74"/>
        <v>37</v>
      </c>
      <c r="C1631">
        <v>107</v>
      </c>
      <c r="G1631" t="str">
        <f>VLOOKUP($B1631,'AREA DEFINITIONS, 1929-1975'!$A$2:$E$42,2,FALSE)</f>
        <v>3B</v>
      </c>
      <c r="H1631" t="str">
        <f>VLOOKUP($B1631,'AREA DEFINITIONS, 1929-1975'!$A$2:$E$42,3,FALSE)</f>
        <v>Shumagin</v>
      </c>
      <c r="I1631" t="str">
        <f>VLOOKUP($B1631,'AREA DEFINITIONS, 1929-1975'!$A$2:$E$42,4,FALSE)</f>
        <v>Shumagin</v>
      </c>
      <c r="J1631" t="str">
        <f>VLOOKUP($B1631,'AREA DEFINITIONS, 1929-1975'!$A$2:$E$42,5,FALSE)</f>
        <v>3B</v>
      </c>
      <c r="K1631">
        <f>VLOOKUP($B1631,'AREA DEFINITIONS, 1929-1975'!$A$2:$F$42,6,FALSE)</f>
        <v>0</v>
      </c>
      <c r="L1631">
        <f t="shared" si="75"/>
        <v>71.155000000000001</v>
      </c>
    </row>
    <row r="1632" spans="1:12" x14ac:dyDescent="0.3">
      <c r="A1632">
        <f t="shared" si="73"/>
        <v>1968</v>
      </c>
      <c r="B1632">
        <f t="shared" si="74"/>
        <v>38</v>
      </c>
      <c r="C1632">
        <v>38</v>
      </c>
      <c r="G1632" t="str">
        <f>VLOOKUP($B1632,'AREA DEFINITIONS, 1929-1975'!$A$2:$E$42,2,FALSE)</f>
        <v>3B</v>
      </c>
      <c r="H1632" t="str">
        <f>VLOOKUP($B1632,'AREA DEFINITIONS, 1929-1975'!$A$2:$E$42,3,FALSE)</f>
        <v>Shumagin</v>
      </c>
      <c r="I1632" t="str">
        <f>VLOOKUP($B1632,'AREA DEFINITIONS, 1929-1975'!$A$2:$E$42,4,FALSE)</f>
        <v>Shumagin</v>
      </c>
      <c r="J1632" t="str">
        <f>VLOOKUP($B1632,'AREA DEFINITIONS, 1929-1975'!$A$2:$E$42,5,FALSE)</f>
        <v>3B</v>
      </c>
      <c r="K1632">
        <f>VLOOKUP($B1632,'AREA DEFINITIONS, 1929-1975'!$A$2:$F$42,6,FALSE)</f>
        <v>0</v>
      </c>
      <c r="L1632">
        <f t="shared" si="75"/>
        <v>25.270000000000003</v>
      </c>
    </row>
    <row r="1633" spans="1:12" x14ac:dyDescent="0.3">
      <c r="A1633">
        <f t="shared" si="73"/>
        <v>1968</v>
      </c>
      <c r="B1633">
        <f t="shared" si="74"/>
        <v>39</v>
      </c>
      <c r="G1633" t="str">
        <f>VLOOKUP($B1633,'AREA DEFINITIONS, 1929-1975'!$A$2:$E$42,2,FALSE)</f>
        <v>3B</v>
      </c>
      <c r="H1633" t="str">
        <f>VLOOKUP($B1633,'AREA DEFINITIONS, 1929-1975'!$A$2:$E$42,3,FALSE)</f>
        <v>Aleutian</v>
      </c>
      <c r="I1633" t="str">
        <f>VLOOKUP($B1633,'AREA DEFINITIONS, 1929-1975'!$A$2:$E$42,4,FALSE)</f>
        <v>Aleutian</v>
      </c>
      <c r="J1633" t="str">
        <f>VLOOKUP($B1633,'AREA DEFINITIONS, 1929-1975'!$A$2:$E$42,5,FALSE)</f>
        <v>3B</v>
      </c>
      <c r="K1633">
        <f>VLOOKUP($B1633,'AREA DEFINITIONS, 1929-1975'!$A$2:$F$42,6,FALSE)</f>
        <v>0</v>
      </c>
      <c r="L1633">
        <f t="shared" si="75"/>
        <v>0</v>
      </c>
    </row>
    <row r="1634" spans="1:12" x14ac:dyDescent="0.3">
      <c r="A1634">
        <f t="shared" si="73"/>
        <v>1968</v>
      </c>
      <c r="B1634">
        <f t="shared" si="74"/>
        <v>40</v>
      </c>
      <c r="C1634">
        <v>4</v>
      </c>
      <c r="G1634" t="str">
        <f>VLOOKUP($B1634,'AREA DEFINITIONS, 1929-1975'!$A$2:$E$42,2,FALSE)</f>
        <v>3B</v>
      </c>
      <c r="H1634" t="str">
        <f>VLOOKUP($B1634,'AREA DEFINITIONS, 1929-1975'!$A$2:$E$42,3,FALSE)</f>
        <v>Aleutian</v>
      </c>
      <c r="I1634" t="str">
        <f>VLOOKUP($B1634,'AREA DEFINITIONS, 1929-1975'!$A$2:$E$42,4,FALSE)</f>
        <v>Aleutian</v>
      </c>
      <c r="J1634" t="str">
        <f>VLOOKUP($B1634,'AREA DEFINITIONS, 1929-1975'!$A$2:$E$42,5,FALSE)</f>
        <v>3B</v>
      </c>
      <c r="K1634">
        <f>VLOOKUP($B1634,'AREA DEFINITIONS, 1929-1975'!$A$2:$F$42,6,FALSE)</f>
        <v>0</v>
      </c>
      <c r="L1634">
        <f t="shared" si="75"/>
        <v>2.66</v>
      </c>
    </row>
    <row r="1635" spans="1:12" x14ac:dyDescent="0.3">
      <c r="A1635">
        <f t="shared" si="73"/>
        <v>1968</v>
      </c>
      <c r="B1635">
        <f t="shared" si="74"/>
        <v>41</v>
      </c>
      <c r="C1635">
        <v>5</v>
      </c>
      <c r="G1635" t="str">
        <f>VLOOKUP($B1635,'AREA DEFINITIONS, 1929-1975'!$A$2:$E$42,2,FALSE)</f>
        <v>3B</v>
      </c>
      <c r="H1635" t="str">
        <f>VLOOKUP($B1635,'AREA DEFINITIONS, 1929-1975'!$A$2:$E$42,3,FALSE)</f>
        <v>Aleutian</v>
      </c>
      <c r="I1635" t="str">
        <f>VLOOKUP($B1635,'AREA DEFINITIONS, 1929-1975'!$A$2:$E$42,4,FALSE)</f>
        <v>Aleutian</v>
      </c>
      <c r="J1635" t="str">
        <f>VLOOKUP($B1635,'AREA DEFINITIONS, 1929-1975'!$A$2:$E$42,5,FALSE)</f>
        <v>3B</v>
      </c>
      <c r="K1635">
        <f>VLOOKUP($B1635,'AREA DEFINITIONS, 1929-1975'!$A$2:$F$42,6,FALSE)</f>
        <v>0</v>
      </c>
      <c r="L1635">
        <f t="shared" si="75"/>
        <v>3.3250000000000002</v>
      </c>
    </row>
    <row r="1636" spans="1:12" x14ac:dyDescent="0.3">
      <c r="A1636">
        <f t="shared" si="73"/>
        <v>1968</v>
      </c>
      <c r="B1636" t="str">
        <f t="shared" si="74"/>
        <v>42+</v>
      </c>
      <c r="G1636" t="str">
        <f>VLOOKUP($B1636,'AREA DEFINITIONS, 1929-1975'!$A$2:$E$42,2,FALSE)</f>
        <v>3C</v>
      </c>
      <c r="H1636" t="str">
        <f>VLOOKUP($B1636,'AREA DEFINITIONS, 1929-1975'!$A$2:$E$42,3,FALSE)</f>
        <v>Aleutian</v>
      </c>
      <c r="I1636" t="str">
        <f>VLOOKUP($B1636,'AREA DEFINITIONS, 1929-1975'!$A$2:$E$42,4,FALSE)</f>
        <v>Aleutian</v>
      </c>
      <c r="J1636" t="str">
        <f>VLOOKUP($B1636,'AREA DEFINITIONS, 1929-1975'!$A$2:$E$42,5,FALSE)</f>
        <v>3C</v>
      </c>
      <c r="K1636">
        <f>VLOOKUP($B1636,'AREA DEFINITIONS, 1929-1975'!$A$2:$F$42,6,FALSE)</f>
        <v>0</v>
      </c>
      <c r="L1636">
        <f t="shared" si="75"/>
        <v>0</v>
      </c>
    </row>
    <row r="1637" spans="1:12" x14ac:dyDescent="0.3">
      <c r="A1637">
        <f t="shared" si="73"/>
        <v>1968</v>
      </c>
      <c r="B1637" t="str">
        <f t="shared" si="74"/>
        <v>4A</v>
      </c>
      <c r="C1637">
        <v>508</v>
      </c>
      <c r="G1637">
        <f>VLOOKUP($B1637,'AREA DEFINITIONS, 1929-1975'!$A$2:$E$42,2,FALSE)</f>
        <v>4</v>
      </c>
      <c r="H1637" t="str">
        <f>VLOOKUP($B1637,'AREA DEFINITIONS, 1929-1975'!$A$2:$E$42,3,FALSE)</f>
        <v>Bering Sea</v>
      </c>
      <c r="I1637" t="str">
        <f>VLOOKUP($B1637,'AREA DEFINITIONS, 1929-1975'!$A$2:$E$42,4,FALSE)</f>
        <v>Bering Sea</v>
      </c>
      <c r="J1637">
        <f>VLOOKUP($B1637,'AREA DEFINITIONS, 1929-1975'!$A$2:$E$42,5,FALSE)</f>
        <v>4</v>
      </c>
      <c r="K1637">
        <f>VLOOKUP($B1637,'AREA DEFINITIONS, 1929-1975'!$A$2:$F$42,6,FALSE)</f>
        <v>0</v>
      </c>
      <c r="L1637">
        <f t="shared" si="75"/>
        <v>337.82</v>
      </c>
    </row>
    <row r="1638" spans="1:12" x14ac:dyDescent="0.3">
      <c r="A1638">
        <f t="shared" si="73"/>
        <v>1968</v>
      </c>
      <c r="B1638" t="str">
        <f t="shared" si="74"/>
        <v>4B</v>
      </c>
      <c r="G1638">
        <f>VLOOKUP($B1638,'AREA DEFINITIONS, 1929-1975'!$A$2:$E$42,2,FALSE)</f>
        <v>4</v>
      </c>
      <c r="H1638" t="str">
        <f>VLOOKUP($B1638,'AREA DEFINITIONS, 1929-1975'!$A$2:$E$42,3,FALSE)</f>
        <v>Bering Sea</v>
      </c>
      <c r="I1638" t="str">
        <f>VLOOKUP($B1638,'AREA DEFINITIONS, 1929-1975'!$A$2:$E$42,4,FALSE)</f>
        <v>Bering Sea</v>
      </c>
      <c r="J1638">
        <f>VLOOKUP($B1638,'AREA DEFINITIONS, 1929-1975'!$A$2:$E$42,5,FALSE)</f>
        <v>4</v>
      </c>
      <c r="K1638">
        <f>VLOOKUP($B1638,'AREA DEFINITIONS, 1929-1975'!$A$2:$F$42,6,FALSE)</f>
        <v>0</v>
      </c>
      <c r="L1638">
        <f t="shared" si="75"/>
        <v>0</v>
      </c>
    </row>
    <row r="1639" spans="1:12" x14ac:dyDescent="0.3">
      <c r="A1639">
        <f t="shared" si="73"/>
        <v>1968</v>
      </c>
      <c r="B1639" t="str">
        <f t="shared" si="74"/>
        <v>4C</v>
      </c>
      <c r="C1639">
        <v>368</v>
      </c>
      <c r="G1639">
        <f>VLOOKUP($B1639,'AREA DEFINITIONS, 1929-1975'!$A$2:$E$42,2,FALSE)</f>
        <v>4</v>
      </c>
      <c r="H1639" t="str">
        <f>VLOOKUP($B1639,'AREA DEFINITIONS, 1929-1975'!$A$2:$E$42,3,FALSE)</f>
        <v>Bering Sea</v>
      </c>
      <c r="I1639" t="str">
        <f>VLOOKUP($B1639,'AREA DEFINITIONS, 1929-1975'!$A$2:$E$42,4,FALSE)</f>
        <v>Bering Sea</v>
      </c>
      <c r="J1639">
        <f>VLOOKUP($B1639,'AREA DEFINITIONS, 1929-1975'!$A$2:$E$42,5,FALSE)</f>
        <v>4</v>
      </c>
      <c r="K1639">
        <f>VLOOKUP($B1639,'AREA DEFINITIONS, 1929-1975'!$A$2:$F$42,6,FALSE)</f>
        <v>0</v>
      </c>
      <c r="L1639">
        <f t="shared" si="75"/>
        <v>244.72000000000003</v>
      </c>
    </row>
    <row r="1640" spans="1:12" x14ac:dyDescent="0.3">
      <c r="A1640">
        <f t="shared" si="73"/>
        <v>1968</v>
      </c>
      <c r="B1640" t="str">
        <f t="shared" si="74"/>
        <v>4DE</v>
      </c>
      <c r="C1640">
        <v>442</v>
      </c>
      <c r="G1640">
        <f>VLOOKUP($B1640,'AREA DEFINITIONS, 1929-1975'!$A$2:$E$42,2,FALSE)</f>
        <v>4</v>
      </c>
      <c r="H1640" t="str">
        <f>VLOOKUP($B1640,'AREA DEFINITIONS, 1929-1975'!$A$2:$E$42,3,FALSE)</f>
        <v>Bering Sea</v>
      </c>
      <c r="I1640" t="str">
        <f>VLOOKUP($B1640,'AREA DEFINITIONS, 1929-1975'!$A$2:$E$42,4,FALSE)</f>
        <v>Bering Sea</v>
      </c>
      <c r="J1640">
        <f>VLOOKUP($B1640,'AREA DEFINITIONS, 1929-1975'!$A$2:$E$42,5,FALSE)</f>
        <v>4</v>
      </c>
      <c r="K1640">
        <f>VLOOKUP($B1640,'AREA DEFINITIONS, 1929-1975'!$A$2:$F$42,6,FALSE)</f>
        <v>0</v>
      </c>
      <c r="L1640">
        <f t="shared" si="75"/>
        <v>293.93</v>
      </c>
    </row>
    <row r="1641" spans="1:12" x14ac:dyDescent="0.3">
      <c r="A1641">
        <f t="shared" si="73"/>
        <v>1968</v>
      </c>
      <c r="B1641" t="str">
        <f t="shared" si="74"/>
        <v>4DW</v>
      </c>
      <c r="C1641">
        <v>3</v>
      </c>
      <c r="G1641">
        <f>VLOOKUP($B1641,'AREA DEFINITIONS, 1929-1975'!$A$2:$E$42,2,FALSE)</f>
        <v>4</v>
      </c>
      <c r="H1641" t="str">
        <f>VLOOKUP($B1641,'AREA DEFINITIONS, 1929-1975'!$A$2:$E$42,3,FALSE)</f>
        <v>Bering Sea</v>
      </c>
      <c r="I1641" t="str">
        <f>VLOOKUP($B1641,'AREA DEFINITIONS, 1929-1975'!$A$2:$E$42,4,FALSE)</f>
        <v>Bering Sea</v>
      </c>
      <c r="J1641">
        <f>VLOOKUP($B1641,'AREA DEFINITIONS, 1929-1975'!$A$2:$E$42,5,FALSE)</f>
        <v>4</v>
      </c>
      <c r="K1641">
        <f>VLOOKUP($B1641,'AREA DEFINITIONS, 1929-1975'!$A$2:$F$42,6,FALSE)</f>
        <v>0</v>
      </c>
      <c r="L1641">
        <f t="shared" si="75"/>
        <v>1.9950000000000001</v>
      </c>
    </row>
    <row r="1642" spans="1:12" x14ac:dyDescent="0.3">
      <c r="A1642">
        <f t="shared" si="73"/>
        <v>1968</v>
      </c>
      <c r="B1642" t="str">
        <f t="shared" si="74"/>
        <v>4E</v>
      </c>
      <c r="G1642">
        <f>VLOOKUP($B1642,'AREA DEFINITIONS, 1929-1975'!$A$2:$E$42,2,FALSE)</f>
        <v>4</v>
      </c>
      <c r="H1642" t="str">
        <f>VLOOKUP($B1642,'AREA DEFINITIONS, 1929-1975'!$A$2:$E$42,3,FALSE)</f>
        <v>Bering Sea</v>
      </c>
      <c r="I1642" t="str">
        <f>VLOOKUP($B1642,'AREA DEFINITIONS, 1929-1975'!$A$2:$E$42,4,FALSE)</f>
        <v>Bering Sea</v>
      </c>
      <c r="J1642">
        <f>VLOOKUP($B1642,'AREA DEFINITIONS, 1929-1975'!$A$2:$E$42,5,FALSE)</f>
        <v>4</v>
      </c>
      <c r="K1642">
        <f>VLOOKUP($B1642,'AREA DEFINITIONS, 1929-1975'!$A$2:$F$42,6,FALSE)</f>
        <v>0</v>
      </c>
      <c r="L1642">
        <f t="shared" si="75"/>
        <v>0</v>
      </c>
    </row>
    <row r="1643" spans="1:12" x14ac:dyDescent="0.3">
      <c r="A1643">
        <f t="shared" si="73"/>
        <v>1969</v>
      </c>
      <c r="B1643" t="str">
        <f t="shared" si="74"/>
        <v>14-O</v>
      </c>
      <c r="C1643">
        <v>510</v>
      </c>
      <c r="G1643">
        <f>VLOOKUP($B1643,'AREA DEFINITIONS, 1929-1975'!$A$2:$E$42,2,FALSE)</f>
        <v>2</v>
      </c>
      <c r="H1643" t="str">
        <f>VLOOKUP($B1643,'AREA DEFINITIONS, 1929-1975'!$A$2:$E$42,3,FALSE)</f>
        <v>SE Alaska</v>
      </c>
      <c r="I1643" t="str">
        <f>VLOOKUP($B1643,'AREA DEFINITIONS, 1929-1975'!$A$2:$E$42,4,FALSE)</f>
        <v>SE-O</v>
      </c>
      <c r="J1643" t="str">
        <f>VLOOKUP($B1643,'AREA DEFINITIONS, 1929-1975'!$A$2:$E$42,5,FALSE)</f>
        <v>2C</v>
      </c>
      <c r="K1643">
        <f>VLOOKUP($B1643,'AREA DEFINITIONS, 1929-1975'!$A$2:$F$42,6,FALSE)</f>
        <v>0</v>
      </c>
      <c r="L1643">
        <f t="shared" si="75"/>
        <v>339.15000000000009</v>
      </c>
    </row>
    <row r="1644" spans="1:12" x14ac:dyDescent="0.3">
      <c r="A1644">
        <f t="shared" si="73"/>
        <v>1969</v>
      </c>
      <c r="B1644" t="str">
        <f t="shared" si="74"/>
        <v>14-I</v>
      </c>
      <c r="C1644">
        <v>1205</v>
      </c>
      <c r="G1644">
        <f>VLOOKUP($B1644,'AREA DEFINITIONS, 1929-1975'!$A$2:$E$42,2,FALSE)</f>
        <v>2</v>
      </c>
      <c r="H1644" t="str">
        <f>VLOOKUP($B1644,'AREA DEFINITIONS, 1929-1975'!$A$2:$E$42,3,FALSE)</f>
        <v>SE Alaska</v>
      </c>
      <c r="I1644" t="str">
        <f>VLOOKUP($B1644,'AREA DEFINITIONS, 1929-1975'!$A$2:$E$42,4,FALSE)</f>
        <v>SE-I</v>
      </c>
      <c r="J1644" t="str">
        <f>VLOOKUP($B1644,'AREA DEFINITIONS, 1929-1975'!$A$2:$E$42,5,FALSE)</f>
        <v>2C</v>
      </c>
      <c r="K1644">
        <f>VLOOKUP($B1644,'AREA DEFINITIONS, 1929-1975'!$A$2:$F$42,6,FALSE)</f>
        <v>0</v>
      </c>
      <c r="L1644">
        <f t="shared" si="75"/>
        <v>801.32500000000005</v>
      </c>
    </row>
    <row r="1645" spans="1:12" x14ac:dyDescent="0.3">
      <c r="A1645">
        <f t="shared" ref="A1645:A1708" si="76">A1604+1</f>
        <v>1969</v>
      </c>
      <c r="B1645" t="str">
        <f t="shared" ref="B1645:B1708" si="77">B1604</f>
        <v>15-O</v>
      </c>
      <c r="C1645">
        <v>1241</v>
      </c>
      <c r="G1645">
        <f>VLOOKUP($B1645,'AREA DEFINITIONS, 1929-1975'!$A$2:$E$42,2,FALSE)</f>
        <v>2</v>
      </c>
      <c r="H1645" t="str">
        <f>VLOOKUP($B1645,'AREA DEFINITIONS, 1929-1975'!$A$2:$E$42,3,FALSE)</f>
        <v>SE Alaska</v>
      </c>
      <c r="I1645" t="str">
        <f>VLOOKUP($B1645,'AREA DEFINITIONS, 1929-1975'!$A$2:$E$42,4,FALSE)</f>
        <v>SE-O</v>
      </c>
      <c r="J1645" t="str">
        <f>VLOOKUP($B1645,'AREA DEFINITIONS, 1929-1975'!$A$2:$E$42,5,FALSE)</f>
        <v>2C</v>
      </c>
      <c r="K1645">
        <f>VLOOKUP($B1645,'AREA DEFINITIONS, 1929-1975'!$A$2:$F$42,6,FALSE)</f>
        <v>0</v>
      </c>
      <c r="L1645">
        <f t="shared" si="75"/>
        <v>825.2650000000001</v>
      </c>
    </row>
    <row r="1646" spans="1:12" x14ac:dyDescent="0.3">
      <c r="A1646">
        <f t="shared" si="76"/>
        <v>1969</v>
      </c>
      <c r="B1646" t="str">
        <f t="shared" si="77"/>
        <v>15-I</v>
      </c>
      <c r="C1646">
        <v>701</v>
      </c>
      <c r="G1646">
        <f>VLOOKUP($B1646,'AREA DEFINITIONS, 1929-1975'!$A$2:$E$42,2,FALSE)</f>
        <v>2</v>
      </c>
      <c r="H1646" t="str">
        <f>VLOOKUP($B1646,'AREA DEFINITIONS, 1929-1975'!$A$2:$E$42,3,FALSE)</f>
        <v>SE Alaska</v>
      </c>
      <c r="I1646" t="str">
        <f>VLOOKUP($B1646,'AREA DEFINITIONS, 1929-1975'!$A$2:$E$42,4,FALSE)</f>
        <v>SE-I</v>
      </c>
      <c r="J1646" t="str">
        <f>VLOOKUP($B1646,'AREA DEFINITIONS, 1929-1975'!$A$2:$E$42,5,FALSE)</f>
        <v>2C</v>
      </c>
      <c r="K1646">
        <f>VLOOKUP($B1646,'AREA DEFINITIONS, 1929-1975'!$A$2:$F$42,6,FALSE)</f>
        <v>0</v>
      </c>
      <c r="L1646">
        <f t="shared" si="75"/>
        <v>466.16500000000002</v>
      </c>
    </row>
    <row r="1647" spans="1:12" x14ac:dyDescent="0.3">
      <c r="A1647">
        <f t="shared" si="76"/>
        <v>1969</v>
      </c>
      <c r="B1647" t="str">
        <f t="shared" si="77"/>
        <v>16-O</v>
      </c>
      <c r="C1647">
        <v>643</v>
      </c>
      <c r="G1647">
        <f>VLOOKUP($B1647,'AREA DEFINITIONS, 1929-1975'!$A$2:$E$42,2,FALSE)</f>
        <v>2</v>
      </c>
      <c r="H1647" t="str">
        <f>VLOOKUP($B1647,'AREA DEFINITIONS, 1929-1975'!$A$2:$E$42,3,FALSE)</f>
        <v>SE Alaska</v>
      </c>
      <c r="I1647" t="str">
        <f>VLOOKUP($B1647,'AREA DEFINITIONS, 1929-1975'!$A$2:$E$42,4,FALSE)</f>
        <v>SE-O</v>
      </c>
      <c r="J1647" t="str">
        <f>VLOOKUP($B1647,'AREA DEFINITIONS, 1929-1975'!$A$2:$E$42,5,FALSE)</f>
        <v>2C</v>
      </c>
      <c r="K1647">
        <f>VLOOKUP($B1647,'AREA DEFINITIONS, 1929-1975'!$A$2:$F$42,6,FALSE)</f>
        <v>0</v>
      </c>
      <c r="L1647">
        <f t="shared" si="75"/>
        <v>427.59500000000003</v>
      </c>
    </row>
    <row r="1648" spans="1:12" x14ac:dyDescent="0.3">
      <c r="A1648">
        <f t="shared" si="76"/>
        <v>1969</v>
      </c>
      <c r="B1648" t="str">
        <f t="shared" si="77"/>
        <v>16-I</v>
      </c>
      <c r="C1648">
        <v>2172</v>
      </c>
      <c r="G1648">
        <f>VLOOKUP($B1648,'AREA DEFINITIONS, 1929-1975'!$A$2:$E$42,2,FALSE)</f>
        <v>2</v>
      </c>
      <c r="H1648" t="str">
        <f>VLOOKUP($B1648,'AREA DEFINITIONS, 1929-1975'!$A$2:$E$42,3,FALSE)</f>
        <v>SE Alaska</v>
      </c>
      <c r="I1648" t="str">
        <f>VLOOKUP($B1648,'AREA DEFINITIONS, 1929-1975'!$A$2:$E$42,4,FALSE)</f>
        <v>SE-I</v>
      </c>
      <c r="J1648" t="str">
        <f>VLOOKUP($B1648,'AREA DEFINITIONS, 1929-1975'!$A$2:$E$42,5,FALSE)</f>
        <v>2C</v>
      </c>
      <c r="K1648">
        <f>VLOOKUP($B1648,'AREA DEFINITIONS, 1929-1975'!$A$2:$F$42,6,FALSE)</f>
        <v>0</v>
      </c>
      <c r="L1648">
        <f t="shared" si="75"/>
        <v>1444.38</v>
      </c>
    </row>
    <row r="1649" spans="1:12" x14ac:dyDescent="0.3">
      <c r="A1649">
        <f t="shared" si="76"/>
        <v>1969</v>
      </c>
      <c r="B1649" t="str">
        <f t="shared" si="77"/>
        <v>17-O</v>
      </c>
      <c r="C1649">
        <v>707</v>
      </c>
      <c r="G1649">
        <f>VLOOKUP($B1649,'AREA DEFINITIONS, 1929-1975'!$A$2:$E$42,2,FALSE)</f>
        <v>2</v>
      </c>
      <c r="H1649" t="str">
        <f>VLOOKUP($B1649,'AREA DEFINITIONS, 1929-1975'!$A$2:$E$42,3,FALSE)</f>
        <v>SE Alaska</v>
      </c>
      <c r="I1649" t="str">
        <f>VLOOKUP($B1649,'AREA DEFINITIONS, 1929-1975'!$A$2:$E$42,4,FALSE)</f>
        <v>SE-O</v>
      </c>
      <c r="J1649" t="str">
        <f>VLOOKUP($B1649,'AREA DEFINITIONS, 1929-1975'!$A$2:$E$42,5,FALSE)</f>
        <v>2C</v>
      </c>
      <c r="K1649">
        <f>VLOOKUP($B1649,'AREA DEFINITIONS, 1929-1975'!$A$2:$F$42,6,FALSE)</f>
        <v>0</v>
      </c>
      <c r="L1649">
        <f t="shared" si="75"/>
        <v>470.15500000000009</v>
      </c>
    </row>
    <row r="1650" spans="1:12" x14ac:dyDescent="0.3">
      <c r="A1650">
        <f t="shared" si="76"/>
        <v>1969</v>
      </c>
      <c r="B1650" t="str">
        <f t="shared" si="77"/>
        <v>17-I</v>
      </c>
      <c r="C1650">
        <v>500</v>
      </c>
      <c r="G1650">
        <f>VLOOKUP($B1650,'AREA DEFINITIONS, 1929-1975'!$A$2:$E$42,2,FALSE)</f>
        <v>2</v>
      </c>
      <c r="H1650" t="str">
        <f>VLOOKUP($B1650,'AREA DEFINITIONS, 1929-1975'!$A$2:$E$42,3,FALSE)</f>
        <v>SE Alaska</v>
      </c>
      <c r="I1650" t="str">
        <f>VLOOKUP($B1650,'AREA DEFINITIONS, 1929-1975'!$A$2:$E$42,4,FALSE)</f>
        <v>SE-I</v>
      </c>
      <c r="J1650" t="str">
        <f>VLOOKUP($B1650,'AREA DEFINITIONS, 1929-1975'!$A$2:$E$42,5,FALSE)</f>
        <v>2C</v>
      </c>
      <c r="K1650">
        <f>VLOOKUP($B1650,'AREA DEFINITIONS, 1929-1975'!$A$2:$F$42,6,FALSE)</f>
        <v>0</v>
      </c>
      <c r="L1650">
        <f t="shared" si="75"/>
        <v>332.5</v>
      </c>
    </row>
    <row r="1651" spans="1:12" x14ac:dyDescent="0.3">
      <c r="A1651">
        <f t="shared" si="76"/>
        <v>1969</v>
      </c>
      <c r="B1651" t="str">
        <f t="shared" si="77"/>
        <v>18-O</v>
      </c>
      <c r="C1651">
        <v>66</v>
      </c>
      <c r="G1651">
        <f>VLOOKUP($B1651,'AREA DEFINITIONS, 1929-1975'!$A$2:$E$42,2,FALSE)</f>
        <v>2</v>
      </c>
      <c r="H1651" t="str">
        <f>VLOOKUP($B1651,'AREA DEFINITIONS, 1929-1975'!$A$2:$E$42,3,FALSE)</f>
        <v>SE Alaska</v>
      </c>
      <c r="I1651" t="str">
        <f>VLOOKUP($B1651,'AREA DEFINITIONS, 1929-1975'!$A$2:$E$42,4,FALSE)</f>
        <v>SE-O</v>
      </c>
      <c r="J1651" t="str">
        <f>VLOOKUP($B1651,'AREA DEFINITIONS, 1929-1975'!$A$2:$E$42,5,FALSE)</f>
        <v>2C</v>
      </c>
      <c r="K1651">
        <f>VLOOKUP($B1651,'AREA DEFINITIONS, 1929-1975'!$A$2:$F$42,6,FALSE)</f>
        <v>0</v>
      </c>
      <c r="L1651">
        <f t="shared" si="75"/>
        <v>43.89</v>
      </c>
    </row>
    <row r="1652" spans="1:12" x14ac:dyDescent="0.3">
      <c r="A1652">
        <f t="shared" si="76"/>
        <v>1969</v>
      </c>
      <c r="B1652" t="str">
        <f t="shared" si="77"/>
        <v>18-I</v>
      </c>
      <c r="C1652">
        <v>1581</v>
      </c>
      <c r="G1652">
        <f>VLOOKUP($B1652,'AREA DEFINITIONS, 1929-1975'!$A$2:$E$42,2,FALSE)</f>
        <v>2</v>
      </c>
      <c r="H1652" t="str">
        <f>VLOOKUP($B1652,'AREA DEFINITIONS, 1929-1975'!$A$2:$E$42,3,FALSE)</f>
        <v>SE Alaska</v>
      </c>
      <c r="I1652" t="str">
        <f>VLOOKUP($B1652,'AREA DEFINITIONS, 1929-1975'!$A$2:$E$42,4,FALSE)</f>
        <v>SE-I</v>
      </c>
      <c r="J1652" t="str">
        <f>VLOOKUP($B1652,'AREA DEFINITIONS, 1929-1975'!$A$2:$E$42,5,FALSE)</f>
        <v>2C</v>
      </c>
      <c r="K1652">
        <f>VLOOKUP($B1652,'AREA DEFINITIONS, 1929-1975'!$A$2:$F$42,6,FALSE)</f>
        <v>0</v>
      </c>
      <c r="L1652">
        <f t="shared" si="75"/>
        <v>1051.365</v>
      </c>
    </row>
    <row r="1653" spans="1:12" x14ac:dyDescent="0.3">
      <c r="A1653">
        <f t="shared" si="76"/>
        <v>1969</v>
      </c>
      <c r="B1653" t="str">
        <f t="shared" si="77"/>
        <v>18W</v>
      </c>
      <c r="C1653">
        <v>412</v>
      </c>
      <c r="G1653" t="str">
        <f>VLOOKUP($B1653,'AREA DEFINITIONS, 1929-1975'!$A$2:$E$42,2,FALSE)</f>
        <v>3A</v>
      </c>
      <c r="H1653" t="str">
        <f>VLOOKUP($B1653,'AREA DEFINITIONS, 1929-1975'!$A$2:$E$42,3,FALSE)</f>
        <v>Yakutat</v>
      </c>
      <c r="I1653" t="str">
        <f>VLOOKUP($B1653,'AREA DEFINITIONS, 1929-1975'!$A$2:$E$42,4,FALSE)</f>
        <v>Yakutat</v>
      </c>
      <c r="J1653" t="str">
        <f>VLOOKUP($B1653,'AREA DEFINITIONS, 1929-1975'!$A$2:$E$42,5,FALSE)</f>
        <v>3A</v>
      </c>
      <c r="K1653">
        <f>VLOOKUP($B1653,'AREA DEFINITIONS, 1929-1975'!$A$2:$F$42,6,FALSE)</f>
        <v>0</v>
      </c>
      <c r="L1653">
        <f t="shared" si="75"/>
        <v>273.98</v>
      </c>
    </row>
    <row r="1654" spans="1:12" x14ac:dyDescent="0.3">
      <c r="A1654">
        <f t="shared" si="76"/>
        <v>1969</v>
      </c>
      <c r="B1654">
        <f t="shared" si="77"/>
        <v>19</v>
      </c>
      <c r="C1654">
        <v>1671</v>
      </c>
      <c r="G1654" t="str">
        <f>VLOOKUP($B1654,'AREA DEFINITIONS, 1929-1975'!$A$2:$E$42,2,FALSE)</f>
        <v>3A</v>
      </c>
      <c r="H1654" t="str">
        <f>VLOOKUP($B1654,'AREA DEFINITIONS, 1929-1975'!$A$2:$E$42,3,FALSE)</f>
        <v>Yakutat</v>
      </c>
      <c r="I1654" t="str">
        <f>VLOOKUP($B1654,'AREA DEFINITIONS, 1929-1975'!$A$2:$E$42,4,FALSE)</f>
        <v>Yakutat</v>
      </c>
      <c r="J1654" t="str">
        <f>VLOOKUP($B1654,'AREA DEFINITIONS, 1929-1975'!$A$2:$E$42,5,FALSE)</f>
        <v>3A</v>
      </c>
      <c r="K1654">
        <f>VLOOKUP($B1654,'AREA DEFINITIONS, 1929-1975'!$A$2:$F$42,6,FALSE)</f>
        <v>0</v>
      </c>
      <c r="L1654">
        <f t="shared" si="75"/>
        <v>1111.2150000000001</v>
      </c>
    </row>
    <row r="1655" spans="1:12" x14ac:dyDescent="0.3">
      <c r="A1655">
        <f t="shared" si="76"/>
        <v>1969</v>
      </c>
      <c r="B1655">
        <f t="shared" si="77"/>
        <v>20</v>
      </c>
      <c r="C1655">
        <v>1723</v>
      </c>
      <c r="G1655" t="str">
        <f>VLOOKUP($B1655,'AREA DEFINITIONS, 1929-1975'!$A$2:$E$42,2,FALSE)</f>
        <v>3A</v>
      </c>
      <c r="H1655" t="str">
        <f>VLOOKUP($B1655,'AREA DEFINITIONS, 1929-1975'!$A$2:$E$42,3,FALSE)</f>
        <v>Yakutat</v>
      </c>
      <c r="I1655" t="str">
        <f>VLOOKUP($B1655,'AREA DEFINITIONS, 1929-1975'!$A$2:$E$42,4,FALSE)</f>
        <v>Yakutat</v>
      </c>
      <c r="J1655" t="str">
        <f>VLOOKUP($B1655,'AREA DEFINITIONS, 1929-1975'!$A$2:$E$42,5,FALSE)</f>
        <v>3A</v>
      </c>
      <c r="K1655">
        <f>VLOOKUP($B1655,'AREA DEFINITIONS, 1929-1975'!$A$2:$F$42,6,FALSE)</f>
        <v>0</v>
      </c>
      <c r="L1655">
        <f t="shared" si="75"/>
        <v>1145.7950000000001</v>
      </c>
    </row>
    <row r="1656" spans="1:12" x14ac:dyDescent="0.3">
      <c r="A1656">
        <f t="shared" si="76"/>
        <v>1969</v>
      </c>
      <c r="B1656">
        <f t="shared" si="77"/>
        <v>21</v>
      </c>
      <c r="C1656">
        <v>469</v>
      </c>
      <c r="G1656" t="str">
        <f>VLOOKUP($B1656,'AREA DEFINITIONS, 1929-1975'!$A$2:$E$42,2,FALSE)</f>
        <v>3A</v>
      </c>
      <c r="H1656" t="str">
        <f>VLOOKUP($B1656,'AREA DEFINITIONS, 1929-1975'!$A$2:$E$42,3,FALSE)</f>
        <v>Yakutat</v>
      </c>
      <c r="I1656" t="str">
        <f>VLOOKUP($B1656,'AREA DEFINITIONS, 1929-1975'!$A$2:$E$42,4,FALSE)</f>
        <v>Yakutat</v>
      </c>
      <c r="J1656" t="str">
        <f>VLOOKUP($B1656,'AREA DEFINITIONS, 1929-1975'!$A$2:$E$42,5,FALSE)</f>
        <v>3A</v>
      </c>
      <c r="K1656">
        <f>VLOOKUP($B1656,'AREA DEFINITIONS, 1929-1975'!$A$2:$F$42,6,FALSE)</f>
        <v>0</v>
      </c>
      <c r="L1656">
        <f t="shared" si="75"/>
        <v>311.88499999999999</v>
      </c>
    </row>
    <row r="1657" spans="1:12" x14ac:dyDescent="0.3">
      <c r="A1657">
        <f t="shared" si="76"/>
        <v>1969</v>
      </c>
      <c r="B1657">
        <f t="shared" si="77"/>
        <v>22</v>
      </c>
      <c r="C1657">
        <v>1253</v>
      </c>
      <c r="G1657" t="str">
        <f>VLOOKUP($B1657,'AREA DEFINITIONS, 1929-1975'!$A$2:$E$42,2,FALSE)</f>
        <v>3A</v>
      </c>
      <c r="H1657" t="str">
        <f>VLOOKUP($B1657,'AREA DEFINITIONS, 1929-1975'!$A$2:$E$42,3,FALSE)</f>
        <v>Yakutat</v>
      </c>
      <c r="I1657" t="str">
        <f>VLOOKUP($B1657,'AREA DEFINITIONS, 1929-1975'!$A$2:$E$42,4,FALSE)</f>
        <v>Yakutat</v>
      </c>
      <c r="J1657" t="str">
        <f>VLOOKUP($B1657,'AREA DEFINITIONS, 1929-1975'!$A$2:$E$42,5,FALSE)</f>
        <v>3A</v>
      </c>
      <c r="K1657">
        <f>VLOOKUP($B1657,'AREA DEFINITIONS, 1929-1975'!$A$2:$F$42,6,FALSE)</f>
        <v>0</v>
      </c>
      <c r="L1657">
        <f t="shared" si="75"/>
        <v>833.245</v>
      </c>
    </row>
    <row r="1658" spans="1:12" x14ac:dyDescent="0.3">
      <c r="A1658">
        <f t="shared" si="76"/>
        <v>1969</v>
      </c>
      <c r="B1658">
        <f t="shared" si="77"/>
        <v>23</v>
      </c>
      <c r="C1658">
        <v>1437</v>
      </c>
      <c r="G1658" t="str">
        <f>VLOOKUP($B1658,'AREA DEFINITIONS, 1929-1975'!$A$2:$E$42,2,FALSE)</f>
        <v>3A</v>
      </c>
      <c r="H1658" t="str">
        <f>VLOOKUP($B1658,'AREA DEFINITIONS, 1929-1975'!$A$2:$E$42,3,FALSE)</f>
        <v>Yakutat</v>
      </c>
      <c r="I1658" t="str">
        <f>VLOOKUP($B1658,'AREA DEFINITIONS, 1929-1975'!$A$2:$E$42,4,FALSE)</f>
        <v>Yakutat</v>
      </c>
      <c r="J1658" t="str">
        <f>VLOOKUP($B1658,'AREA DEFINITIONS, 1929-1975'!$A$2:$E$42,5,FALSE)</f>
        <v>3A</v>
      </c>
      <c r="K1658" t="str">
        <f>VLOOKUP($B1658,'AREA DEFINITIONS, 1929-1975'!$A$2:$F$42,6,FALSE)</f>
        <v>POW</v>
      </c>
      <c r="L1658">
        <f t="shared" si="75"/>
        <v>955.60500000000002</v>
      </c>
    </row>
    <row r="1659" spans="1:12" x14ac:dyDescent="0.3">
      <c r="A1659">
        <f t="shared" si="76"/>
        <v>1969</v>
      </c>
      <c r="B1659">
        <f t="shared" si="77"/>
        <v>24</v>
      </c>
      <c r="C1659">
        <v>1832</v>
      </c>
      <c r="G1659" t="str">
        <f>VLOOKUP($B1659,'AREA DEFINITIONS, 1929-1975'!$A$2:$E$42,2,FALSE)</f>
        <v>3A</v>
      </c>
      <c r="H1659" t="str">
        <f>VLOOKUP($B1659,'AREA DEFINITIONS, 1929-1975'!$A$2:$E$42,3,FALSE)</f>
        <v>Kodiak</v>
      </c>
      <c r="I1659" t="str">
        <f>VLOOKUP($B1659,'AREA DEFINITIONS, 1929-1975'!$A$2:$E$42,4,FALSE)</f>
        <v>Kodiak</v>
      </c>
      <c r="J1659" t="str">
        <f>VLOOKUP($B1659,'AREA DEFINITIONS, 1929-1975'!$A$2:$E$42,5,FALSE)</f>
        <v>3A</v>
      </c>
      <c r="K1659" t="str">
        <f>VLOOKUP($B1659,'AREA DEFINITIONS, 1929-1975'!$A$2:$F$42,6,FALSE)</f>
        <v>POW</v>
      </c>
      <c r="L1659">
        <f t="shared" si="75"/>
        <v>1218.28</v>
      </c>
    </row>
    <row r="1660" spans="1:12" x14ac:dyDescent="0.3">
      <c r="A1660">
        <f t="shared" si="76"/>
        <v>1969</v>
      </c>
      <c r="B1660">
        <f t="shared" si="77"/>
        <v>25</v>
      </c>
      <c r="C1660">
        <v>4613</v>
      </c>
      <c r="G1660" t="str">
        <f>VLOOKUP($B1660,'AREA DEFINITIONS, 1929-1975'!$A$2:$E$42,2,FALSE)</f>
        <v>3A</v>
      </c>
      <c r="H1660" t="str">
        <f>VLOOKUP($B1660,'AREA DEFINITIONS, 1929-1975'!$A$2:$E$42,3,FALSE)</f>
        <v>Kodiak</v>
      </c>
      <c r="I1660" t="str">
        <f>VLOOKUP($B1660,'AREA DEFINITIONS, 1929-1975'!$A$2:$E$42,4,FALSE)</f>
        <v>Kodiak</v>
      </c>
      <c r="J1660" t="str">
        <f>VLOOKUP($B1660,'AREA DEFINITIONS, 1929-1975'!$A$2:$E$42,5,FALSE)</f>
        <v>3A</v>
      </c>
      <c r="K1660">
        <f>VLOOKUP($B1660,'AREA DEFINITIONS, 1929-1975'!$A$2:$F$42,6,FALSE)</f>
        <v>0</v>
      </c>
      <c r="L1660">
        <f t="shared" si="75"/>
        <v>3067.645</v>
      </c>
    </row>
    <row r="1661" spans="1:12" x14ac:dyDescent="0.3">
      <c r="A1661">
        <f t="shared" si="76"/>
        <v>1969</v>
      </c>
      <c r="B1661">
        <f t="shared" si="77"/>
        <v>26</v>
      </c>
      <c r="C1661">
        <v>3266</v>
      </c>
      <c r="G1661" t="str">
        <f>VLOOKUP($B1661,'AREA DEFINITIONS, 1929-1975'!$A$2:$E$42,2,FALSE)</f>
        <v>3A</v>
      </c>
      <c r="H1661" t="str">
        <f>VLOOKUP($B1661,'AREA DEFINITIONS, 1929-1975'!$A$2:$E$42,3,FALSE)</f>
        <v>Kodiak</v>
      </c>
      <c r="I1661" t="str">
        <f>VLOOKUP($B1661,'AREA DEFINITIONS, 1929-1975'!$A$2:$E$42,4,FALSE)</f>
        <v>Kodiak</v>
      </c>
      <c r="J1661" t="str">
        <f>VLOOKUP($B1661,'AREA DEFINITIONS, 1929-1975'!$A$2:$E$42,5,FALSE)</f>
        <v>3A</v>
      </c>
      <c r="K1661">
        <f>VLOOKUP($B1661,'AREA DEFINITIONS, 1929-1975'!$A$2:$F$42,6,FALSE)</f>
        <v>0</v>
      </c>
      <c r="L1661">
        <f t="shared" si="75"/>
        <v>2171.8900000000003</v>
      </c>
    </row>
    <row r="1662" spans="1:12" x14ac:dyDescent="0.3">
      <c r="A1662">
        <f t="shared" si="76"/>
        <v>1969</v>
      </c>
      <c r="B1662">
        <f t="shared" si="77"/>
        <v>27</v>
      </c>
      <c r="C1662">
        <v>1352</v>
      </c>
      <c r="G1662" t="str">
        <f>VLOOKUP($B1662,'AREA DEFINITIONS, 1929-1975'!$A$2:$E$42,2,FALSE)</f>
        <v>3A</v>
      </c>
      <c r="H1662" t="str">
        <f>VLOOKUP($B1662,'AREA DEFINITIONS, 1929-1975'!$A$2:$E$42,3,FALSE)</f>
        <v>Kodiak</v>
      </c>
      <c r="I1662" t="str">
        <f>VLOOKUP($B1662,'AREA DEFINITIONS, 1929-1975'!$A$2:$E$42,4,FALSE)</f>
        <v>Kodiak</v>
      </c>
      <c r="J1662" t="str">
        <f>VLOOKUP($B1662,'AREA DEFINITIONS, 1929-1975'!$A$2:$E$42,5,FALSE)</f>
        <v>3A</v>
      </c>
      <c r="K1662">
        <f>VLOOKUP($B1662,'AREA DEFINITIONS, 1929-1975'!$A$2:$F$42,6,FALSE)</f>
        <v>0</v>
      </c>
      <c r="L1662">
        <f t="shared" si="75"/>
        <v>899.08</v>
      </c>
    </row>
    <row r="1663" spans="1:12" x14ac:dyDescent="0.3">
      <c r="A1663">
        <f t="shared" si="76"/>
        <v>1969</v>
      </c>
      <c r="B1663">
        <f t="shared" si="77"/>
        <v>28</v>
      </c>
      <c r="C1663">
        <v>2053</v>
      </c>
      <c r="G1663" t="str">
        <f>VLOOKUP($B1663,'AREA DEFINITIONS, 1929-1975'!$A$2:$E$42,2,FALSE)</f>
        <v>3A</v>
      </c>
      <c r="H1663" t="str">
        <f>VLOOKUP($B1663,'AREA DEFINITIONS, 1929-1975'!$A$2:$E$42,3,FALSE)</f>
        <v>Kodiak</v>
      </c>
      <c r="I1663" t="str">
        <f>VLOOKUP($B1663,'AREA DEFINITIONS, 1929-1975'!$A$2:$E$42,4,FALSE)</f>
        <v>Kodiak</v>
      </c>
      <c r="J1663" t="str">
        <f>VLOOKUP($B1663,'AREA DEFINITIONS, 1929-1975'!$A$2:$E$42,5,FALSE)</f>
        <v>3A</v>
      </c>
      <c r="K1663">
        <f>VLOOKUP($B1663,'AREA DEFINITIONS, 1929-1975'!$A$2:$F$42,6,FALSE)</f>
        <v>0</v>
      </c>
      <c r="L1663">
        <f t="shared" si="75"/>
        <v>1365.2450000000003</v>
      </c>
    </row>
    <row r="1664" spans="1:12" x14ac:dyDescent="0.3">
      <c r="A1664">
        <f t="shared" si="76"/>
        <v>1969</v>
      </c>
      <c r="B1664">
        <f t="shared" si="77"/>
        <v>29</v>
      </c>
      <c r="C1664">
        <v>3573</v>
      </c>
      <c r="G1664" t="str">
        <f>VLOOKUP($B1664,'AREA DEFINITIONS, 1929-1975'!$A$2:$E$42,2,FALSE)</f>
        <v>3A</v>
      </c>
      <c r="H1664" t="str">
        <f>VLOOKUP($B1664,'AREA DEFINITIONS, 1929-1975'!$A$2:$E$42,3,FALSE)</f>
        <v>Chirikof</v>
      </c>
      <c r="I1664" t="str">
        <f>VLOOKUP($B1664,'AREA DEFINITIONS, 1929-1975'!$A$2:$E$42,4,FALSE)</f>
        <v>Chirikof</v>
      </c>
      <c r="J1664" t="str">
        <f>VLOOKUP($B1664,'AREA DEFINITIONS, 1929-1975'!$A$2:$E$42,5,FALSE)</f>
        <v>3A</v>
      </c>
      <c r="K1664">
        <f>VLOOKUP($B1664,'AREA DEFINITIONS, 1929-1975'!$A$2:$F$42,6,FALSE)</f>
        <v>0</v>
      </c>
      <c r="L1664">
        <f t="shared" si="75"/>
        <v>2376.0450000000001</v>
      </c>
    </row>
    <row r="1665" spans="1:12" x14ac:dyDescent="0.3">
      <c r="A1665">
        <f t="shared" si="76"/>
        <v>1969</v>
      </c>
      <c r="B1665">
        <f t="shared" si="77"/>
        <v>30</v>
      </c>
      <c r="C1665">
        <v>3471</v>
      </c>
      <c r="G1665" t="str">
        <f>VLOOKUP($B1665,'AREA DEFINITIONS, 1929-1975'!$A$2:$E$42,2,FALSE)</f>
        <v>3A</v>
      </c>
      <c r="H1665" t="str">
        <f>VLOOKUP($B1665,'AREA DEFINITIONS, 1929-1975'!$A$2:$E$42,3,FALSE)</f>
        <v>Chirikof</v>
      </c>
      <c r="I1665" t="str">
        <f>VLOOKUP($B1665,'AREA DEFINITIONS, 1929-1975'!$A$2:$E$42,4,FALSE)</f>
        <v>Chirikof</v>
      </c>
      <c r="J1665" t="str">
        <f>VLOOKUP($B1665,'AREA DEFINITIONS, 1929-1975'!$A$2:$E$42,5,FALSE)</f>
        <v>3A</v>
      </c>
      <c r="K1665">
        <f>VLOOKUP($B1665,'AREA DEFINITIONS, 1929-1975'!$A$2:$F$42,6,FALSE)</f>
        <v>0</v>
      </c>
      <c r="L1665">
        <f t="shared" si="75"/>
        <v>2308.2150000000001</v>
      </c>
    </row>
    <row r="1666" spans="1:12" x14ac:dyDescent="0.3">
      <c r="A1666">
        <f t="shared" si="76"/>
        <v>1969</v>
      </c>
      <c r="B1666">
        <f t="shared" si="77"/>
        <v>31</v>
      </c>
      <c r="C1666">
        <v>3409</v>
      </c>
      <c r="G1666" t="str">
        <f>VLOOKUP($B1666,'AREA DEFINITIONS, 1929-1975'!$A$2:$E$42,2,FALSE)</f>
        <v>3A</v>
      </c>
      <c r="H1666" t="str">
        <f>VLOOKUP($B1666,'AREA DEFINITIONS, 1929-1975'!$A$2:$E$42,3,FALSE)</f>
        <v>Chirikof</v>
      </c>
      <c r="I1666" t="str">
        <f>VLOOKUP($B1666,'AREA DEFINITIONS, 1929-1975'!$A$2:$E$42,4,FALSE)</f>
        <v>Chirikof</v>
      </c>
      <c r="J1666" t="str">
        <f>VLOOKUP($B1666,'AREA DEFINITIONS, 1929-1975'!$A$2:$E$42,5,FALSE)</f>
        <v>3A</v>
      </c>
      <c r="K1666">
        <f>VLOOKUP($B1666,'AREA DEFINITIONS, 1929-1975'!$A$2:$F$42,6,FALSE)</f>
        <v>0</v>
      </c>
      <c r="L1666">
        <f t="shared" si="75"/>
        <v>2266.9850000000001</v>
      </c>
    </row>
    <row r="1667" spans="1:12" x14ac:dyDescent="0.3">
      <c r="A1667">
        <f t="shared" si="76"/>
        <v>1969</v>
      </c>
      <c r="B1667">
        <f t="shared" si="77"/>
        <v>32</v>
      </c>
      <c r="C1667">
        <v>1643</v>
      </c>
      <c r="G1667" t="str">
        <f>VLOOKUP($B1667,'AREA DEFINITIONS, 1929-1975'!$A$2:$E$42,2,FALSE)</f>
        <v>3B</v>
      </c>
      <c r="H1667" t="str">
        <f>VLOOKUP($B1667,'AREA DEFINITIONS, 1929-1975'!$A$2:$E$42,3,FALSE)</f>
        <v>Shumagin</v>
      </c>
      <c r="I1667" t="str">
        <f>VLOOKUP($B1667,'AREA DEFINITIONS, 1929-1975'!$A$2:$E$42,4,FALSE)</f>
        <v>Shumagin</v>
      </c>
      <c r="J1667" t="str">
        <f>VLOOKUP($B1667,'AREA DEFINITIONS, 1929-1975'!$A$2:$E$42,5,FALSE)</f>
        <v>3B</v>
      </c>
      <c r="K1667">
        <f>VLOOKUP($B1667,'AREA DEFINITIONS, 1929-1975'!$A$2:$F$42,6,FALSE)</f>
        <v>0</v>
      </c>
      <c r="L1667">
        <f t="shared" si="75"/>
        <v>1092.595</v>
      </c>
    </row>
    <row r="1668" spans="1:12" x14ac:dyDescent="0.3">
      <c r="A1668">
        <f t="shared" si="76"/>
        <v>1969</v>
      </c>
      <c r="B1668">
        <f t="shared" si="77"/>
        <v>33</v>
      </c>
      <c r="C1668">
        <v>1343</v>
      </c>
      <c r="G1668" t="str">
        <f>VLOOKUP($B1668,'AREA DEFINITIONS, 1929-1975'!$A$2:$E$42,2,FALSE)</f>
        <v>3B</v>
      </c>
      <c r="H1668" t="str">
        <f>VLOOKUP($B1668,'AREA DEFINITIONS, 1929-1975'!$A$2:$E$42,3,FALSE)</f>
        <v>Shumagin</v>
      </c>
      <c r="I1668" t="str">
        <f>VLOOKUP($B1668,'AREA DEFINITIONS, 1929-1975'!$A$2:$E$42,4,FALSE)</f>
        <v>Shumagin</v>
      </c>
      <c r="J1668" t="str">
        <f>VLOOKUP($B1668,'AREA DEFINITIONS, 1929-1975'!$A$2:$E$42,5,FALSE)</f>
        <v>3B</v>
      </c>
      <c r="K1668">
        <f>VLOOKUP($B1668,'AREA DEFINITIONS, 1929-1975'!$A$2:$F$42,6,FALSE)</f>
        <v>0</v>
      </c>
      <c r="L1668">
        <f t="shared" ref="L1668:L1731" si="78">IFERROR(C1668*1.33*1000*(1/2000),"NA")</f>
        <v>893.09500000000003</v>
      </c>
    </row>
    <row r="1669" spans="1:12" x14ac:dyDescent="0.3">
      <c r="A1669">
        <f t="shared" si="76"/>
        <v>1969</v>
      </c>
      <c r="B1669">
        <f t="shared" si="77"/>
        <v>34</v>
      </c>
      <c r="C1669">
        <v>481</v>
      </c>
      <c r="G1669" t="str">
        <f>VLOOKUP($B1669,'AREA DEFINITIONS, 1929-1975'!$A$2:$E$42,2,FALSE)</f>
        <v>3B</v>
      </c>
      <c r="H1669" t="str">
        <f>VLOOKUP($B1669,'AREA DEFINITIONS, 1929-1975'!$A$2:$E$42,3,FALSE)</f>
        <v>Shumagin</v>
      </c>
      <c r="I1669" t="str">
        <f>VLOOKUP($B1669,'AREA DEFINITIONS, 1929-1975'!$A$2:$E$42,4,FALSE)</f>
        <v>Shumagin</v>
      </c>
      <c r="J1669" t="str">
        <f>VLOOKUP($B1669,'AREA DEFINITIONS, 1929-1975'!$A$2:$E$42,5,FALSE)</f>
        <v>3B</v>
      </c>
      <c r="K1669">
        <f>VLOOKUP($B1669,'AREA DEFINITIONS, 1929-1975'!$A$2:$F$42,6,FALSE)</f>
        <v>0</v>
      </c>
      <c r="L1669">
        <f t="shared" si="78"/>
        <v>319.86500000000001</v>
      </c>
    </row>
    <row r="1670" spans="1:12" x14ac:dyDescent="0.3">
      <c r="A1670">
        <f t="shared" si="76"/>
        <v>1969</v>
      </c>
      <c r="B1670">
        <f t="shared" si="77"/>
        <v>35</v>
      </c>
      <c r="C1670">
        <v>183</v>
      </c>
      <c r="G1670" t="str">
        <f>VLOOKUP($B1670,'AREA DEFINITIONS, 1929-1975'!$A$2:$E$42,2,FALSE)</f>
        <v>3B</v>
      </c>
      <c r="H1670" t="str">
        <f>VLOOKUP($B1670,'AREA DEFINITIONS, 1929-1975'!$A$2:$E$42,3,FALSE)</f>
        <v>Shumagin</v>
      </c>
      <c r="I1670" t="str">
        <f>VLOOKUP($B1670,'AREA DEFINITIONS, 1929-1975'!$A$2:$E$42,4,FALSE)</f>
        <v>Shumagin</v>
      </c>
      <c r="J1670" t="str">
        <f>VLOOKUP($B1670,'AREA DEFINITIONS, 1929-1975'!$A$2:$E$42,5,FALSE)</f>
        <v>3B</v>
      </c>
      <c r="K1670">
        <f>VLOOKUP($B1670,'AREA DEFINITIONS, 1929-1975'!$A$2:$F$42,6,FALSE)</f>
        <v>0</v>
      </c>
      <c r="L1670">
        <f t="shared" si="78"/>
        <v>121.69500000000002</v>
      </c>
    </row>
    <row r="1671" spans="1:12" x14ac:dyDescent="0.3">
      <c r="A1671">
        <f t="shared" si="76"/>
        <v>1969</v>
      </c>
      <c r="B1671">
        <f t="shared" si="77"/>
        <v>36</v>
      </c>
      <c r="C1671">
        <v>61</v>
      </c>
      <c r="G1671" t="str">
        <f>VLOOKUP($B1671,'AREA DEFINITIONS, 1929-1975'!$A$2:$E$42,2,FALSE)</f>
        <v>3B</v>
      </c>
      <c r="H1671" t="str">
        <f>VLOOKUP($B1671,'AREA DEFINITIONS, 1929-1975'!$A$2:$E$42,3,FALSE)</f>
        <v>Shumagin</v>
      </c>
      <c r="I1671" t="str">
        <f>VLOOKUP($B1671,'AREA DEFINITIONS, 1929-1975'!$A$2:$E$42,4,FALSE)</f>
        <v>Shumagin</v>
      </c>
      <c r="J1671" t="str">
        <f>VLOOKUP($B1671,'AREA DEFINITIONS, 1929-1975'!$A$2:$E$42,5,FALSE)</f>
        <v>3B</v>
      </c>
      <c r="K1671">
        <f>VLOOKUP($B1671,'AREA DEFINITIONS, 1929-1975'!$A$2:$F$42,6,FALSE)</f>
        <v>0</v>
      </c>
      <c r="L1671">
        <f t="shared" si="78"/>
        <v>40.565000000000005</v>
      </c>
    </row>
    <row r="1672" spans="1:12" x14ac:dyDescent="0.3">
      <c r="A1672">
        <f t="shared" si="76"/>
        <v>1969</v>
      </c>
      <c r="B1672">
        <f t="shared" si="77"/>
        <v>37</v>
      </c>
      <c r="C1672">
        <v>214</v>
      </c>
      <c r="G1672" t="str">
        <f>VLOOKUP($B1672,'AREA DEFINITIONS, 1929-1975'!$A$2:$E$42,2,FALSE)</f>
        <v>3B</v>
      </c>
      <c r="H1672" t="str">
        <f>VLOOKUP($B1672,'AREA DEFINITIONS, 1929-1975'!$A$2:$E$42,3,FALSE)</f>
        <v>Shumagin</v>
      </c>
      <c r="I1672" t="str">
        <f>VLOOKUP($B1672,'AREA DEFINITIONS, 1929-1975'!$A$2:$E$42,4,FALSE)</f>
        <v>Shumagin</v>
      </c>
      <c r="J1672" t="str">
        <f>VLOOKUP($B1672,'AREA DEFINITIONS, 1929-1975'!$A$2:$E$42,5,FALSE)</f>
        <v>3B</v>
      </c>
      <c r="K1672">
        <f>VLOOKUP($B1672,'AREA DEFINITIONS, 1929-1975'!$A$2:$F$42,6,FALSE)</f>
        <v>0</v>
      </c>
      <c r="L1672">
        <f t="shared" si="78"/>
        <v>142.31</v>
      </c>
    </row>
    <row r="1673" spans="1:12" x14ac:dyDescent="0.3">
      <c r="A1673">
        <f t="shared" si="76"/>
        <v>1969</v>
      </c>
      <c r="B1673">
        <f t="shared" si="77"/>
        <v>38</v>
      </c>
      <c r="C1673">
        <v>117</v>
      </c>
      <c r="G1673" t="str">
        <f>VLOOKUP($B1673,'AREA DEFINITIONS, 1929-1975'!$A$2:$E$42,2,FALSE)</f>
        <v>3B</v>
      </c>
      <c r="H1673" t="str">
        <f>VLOOKUP($B1673,'AREA DEFINITIONS, 1929-1975'!$A$2:$E$42,3,FALSE)</f>
        <v>Shumagin</v>
      </c>
      <c r="I1673" t="str">
        <f>VLOOKUP($B1673,'AREA DEFINITIONS, 1929-1975'!$A$2:$E$42,4,FALSE)</f>
        <v>Shumagin</v>
      </c>
      <c r="J1673" t="str">
        <f>VLOOKUP($B1673,'AREA DEFINITIONS, 1929-1975'!$A$2:$E$42,5,FALSE)</f>
        <v>3B</v>
      </c>
      <c r="K1673">
        <f>VLOOKUP($B1673,'AREA DEFINITIONS, 1929-1975'!$A$2:$F$42,6,FALSE)</f>
        <v>0</v>
      </c>
      <c r="L1673">
        <f t="shared" si="78"/>
        <v>77.805000000000007</v>
      </c>
    </row>
    <row r="1674" spans="1:12" x14ac:dyDescent="0.3">
      <c r="A1674">
        <f t="shared" si="76"/>
        <v>1969</v>
      </c>
      <c r="B1674">
        <f t="shared" si="77"/>
        <v>39</v>
      </c>
      <c r="G1674" t="str">
        <f>VLOOKUP($B1674,'AREA DEFINITIONS, 1929-1975'!$A$2:$E$42,2,FALSE)</f>
        <v>3B</v>
      </c>
      <c r="H1674" t="str">
        <f>VLOOKUP($B1674,'AREA DEFINITIONS, 1929-1975'!$A$2:$E$42,3,FALSE)</f>
        <v>Aleutian</v>
      </c>
      <c r="I1674" t="str">
        <f>VLOOKUP($B1674,'AREA DEFINITIONS, 1929-1975'!$A$2:$E$42,4,FALSE)</f>
        <v>Aleutian</v>
      </c>
      <c r="J1674" t="str">
        <f>VLOOKUP($B1674,'AREA DEFINITIONS, 1929-1975'!$A$2:$E$42,5,FALSE)</f>
        <v>3B</v>
      </c>
      <c r="K1674">
        <f>VLOOKUP($B1674,'AREA DEFINITIONS, 1929-1975'!$A$2:$F$42,6,FALSE)</f>
        <v>0</v>
      </c>
      <c r="L1674">
        <f t="shared" si="78"/>
        <v>0</v>
      </c>
    </row>
    <row r="1675" spans="1:12" x14ac:dyDescent="0.3">
      <c r="A1675">
        <f t="shared" si="76"/>
        <v>1969</v>
      </c>
      <c r="B1675">
        <f t="shared" si="77"/>
        <v>40</v>
      </c>
      <c r="G1675" t="str">
        <f>VLOOKUP($B1675,'AREA DEFINITIONS, 1929-1975'!$A$2:$E$42,2,FALSE)</f>
        <v>3B</v>
      </c>
      <c r="H1675" t="str">
        <f>VLOOKUP($B1675,'AREA DEFINITIONS, 1929-1975'!$A$2:$E$42,3,FALSE)</f>
        <v>Aleutian</v>
      </c>
      <c r="I1675" t="str">
        <f>VLOOKUP($B1675,'AREA DEFINITIONS, 1929-1975'!$A$2:$E$42,4,FALSE)</f>
        <v>Aleutian</v>
      </c>
      <c r="J1675" t="str">
        <f>VLOOKUP($B1675,'AREA DEFINITIONS, 1929-1975'!$A$2:$E$42,5,FALSE)</f>
        <v>3B</v>
      </c>
      <c r="K1675">
        <f>VLOOKUP($B1675,'AREA DEFINITIONS, 1929-1975'!$A$2:$F$42,6,FALSE)</f>
        <v>0</v>
      </c>
      <c r="L1675">
        <f t="shared" si="78"/>
        <v>0</v>
      </c>
    </row>
    <row r="1676" spans="1:12" x14ac:dyDescent="0.3">
      <c r="A1676">
        <f t="shared" si="76"/>
        <v>1969</v>
      </c>
      <c r="B1676">
        <f t="shared" si="77"/>
        <v>41</v>
      </c>
      <c r="C1676">
        <v>42</v>
      </c>
      <c r="G1676" t="str">
        <f>VLOOKUP($B1676,'AREA DEFINITIONS, 1929-1975'!$A$2:$E$42,2,FALSE)</f>
        <v>3B</v>
      </c>
      <c r="H1676" t="str">
        <f>VLOOKUP($B1676,'AREA DEFINITIONS, 1929-1975'!$A$2:$E$42,3,FALSE)</f>
        <v>Aleutian</v>
      </c>
      <c r="I1676" t="str">
        <f>VLOOKUP($B1676,'AREA DEFINITIONS, 1929-1975'!$A$2:$E$42,4,FALSE)</f>
        <v>Aleutian</v>
      </c>
      <c r="J1676" t="str">
        <f>VLOOKUP($B1676,'AREA DEFINITIONS, 1929-1975'!$A$2:$E$42,5,FALSE)</f>
        <v>3B</v>
      </c>
      <c r="K1676">
        <f>VLOOKUP($B1676,'AREA DEFINITIONS, 1929-1975'!$A$2:$F$42,6,FALSE)</f>
        <v>0</v>
      </c>
      <c r="L1676">
        <f t="shared" si="78"/>
        <v>27.93</v>
      </c>
    </row>
    <row r="1677" spans="1:12" x14ac:dyDescent="0.3">
      <c r="A1677">
        <f t="shared" si="76"/>
        <v>1969</v>
      </c>
      <c r="B1677" t="str">
        <f t="shared" si="77"/>
        <v>42+</v>
      </c>
      <c r="C1677">
        <v>47</v>
      </c>
      <c r="G1677" t="str">
        <f>VLOOKUP($B1677,'AREA DEFINITIONS, 1929-1975'!$A$2:$E$42,2,FALSE)</f>
        <v>3C</v>
      </c>
      <c r="H1677" t="str">
        <f>VLOOKUP($B1677,'AREA DEFINITIONS, 1929-1975'!$A$2:$E$42,3,FALSE)</f>
        <v>Aleutian</v>
      </c>
      <c r="I1677" t="str">
        <f>VLOOKUP($B1677,'AREA DEFINITIONS, 1929-1975'!$A$2:$E$42,4,FALSE)</f>
        <v>Aleutian</v>
      </c>
      <c r="J1677" t="str">
        <f>VLOOKUP($B1677,'AREA DEFINITIONS, 1929-1975'!$A$2:$E$42,5,FALSE)</f>
        <v>3C</v>
      </c>
      <c r="K1677">
        <f>VLOOKUP($B1677,'AREA DEFINITIONS, 1929-1975'!$A$2:$F$42,6,FALSE)</f>
        <v>0</v>
      </c>
      <c r="L1677">
        <f t="shared" si="78"/>
        <v>31.255000000000003</v>
      </c>
    </row>
    <row r="1678" spans="1:12" x14ac:dyDescent="0.3">
      <c r="A1678">
        <f t="shared" si="76"/>
        <v>1969</v>
      </c>
      <c r="B1678" t="str">
        <f t="shared" si="77"/>
        <v>4A</v>
      </c>
      <c r="C1678">
        <v>238</v>
      </c>
      <c r="G1678">
        <f>VLOOKUP($B1678,'AREA DEFINITIONS, 1929-1975'!$A$2:$E$42,2,FALSE)</f>
        <v>4</v>
      </c>
      <c r="H1678" t="str">
        <f>VLOOKUP($B1678,'AREA DEFINITIONS, 1929-1975'!$A$2:$E$42,3,FALSE)</f>
        <v>Bering Sea</v>
      </c>
      <c r="I1678" t="str">
        <f>VLOOKUP($B1678,'AREA DEFINITIONS, 1929-1975'!$A$2:$E$42,4,FALSE)</f>
        <v>Bering Sea</v>
      </c>
      <c r="J1678">
        <f>VLOOKUP($B1678,'AREA DEFINITIONS, 1929-1975'!$A$2:$E$42,5,FALSE)</f>
        <v>4</v>
      </c>
      <c r="K1678">
        <f>VLOOKUP($B1678,'AREA DEFINITIONS, 1929-1975'!$A$2:$F$42,6,FALSE)</f>
        <v>0</v>
      </c>
      <c r="L1678">
        <f t="shared" si="78"/>
        <v>158.27000000000001</v>
      </c>
    </row>
    <row r="1679" spans="1:12" x14ac:dyDescent="0.3">
      <c r="A1679">
        <f t="shared" si="76"/>
        <v>1969</v>
      </c>
      <c r="B1679" t="str">
        <f t="shared" si="77"/>
        <v>4B</v>
      </c>
      <c r="C1679">
        <v>266</v>
      </c>
      <c r="G1679">
        <f>VLOOKUP($B1679,'AREA DEFINITIONS, 1929-1975'!$A$2:$E$42,2,FALSE)</f>
        <v>4</v>
      </c>
      <c r="H1679" t="str">
        <f>VLOOKUP($B1679,'AREA DEFINITIONS, 1929-1975'!$A$2:$E$42,3,FALSE)</f>
        <v>Bering Sea</v>
      </c>
      <c r="I1679" t="str">
        <f>VLOOKUP($B1679,'AREA DEFINITIONS, 1929-1975'!$A$2:$E$42,4,FALSE)</f>
        <v>Bering Sea</v>
      </c>
      <c r="J1679">
        <f>VLOOKUP($B1679,'AREA DEFINITIONS, 1929-1975'!$A$2:$E$42,5,FALSE)</f>
        <v>4</v>
      </c>
      <c r="K1679">
        <f>VLOOKUP($B1679,'AREA DEFINITIONS, 1929-1975'!$A$2:$F$42,6,FALSE)</f>
        <v>0</v>
      </c>
      <c r="L1679">
        <f t="shared" si="78"/>
        <v>176.89000000000004</v>
      </c>
    </row>
    <row r="1680" spans="1:12" x14ac:dyDescent="0.3">
      <c r="A1680">
        <f t="shared" si="76"/>
        <v>1969</v>
      </c>
      <c r="B1680" t="str">
        <f t="shared" si="77"/>
        <v>4C</v>
      </c>
      <c r="C1680">
        <v>215</v>
      </c>
      <c r="G1680">
        <f>VLOOKUP($B1680,'AREA DEFINITIONS, 1929-1975'!$A$2:$E$42,2,FALSE)</f>
        <v>4</v>
      </c>
      <c r="H1680" t="str">
        <f>VLOOKUP($B1680,'AREA DEFINITIONS, 1929-1975'!$A$2:$E$42,3,FALSE)</f>
        <v>Bering Sea</v>
      </c>
      <c r="I1680" t="str">
        <f>VLOOKUP($B1680,'AREA DEFINITIONS, 1929-1975'!$A$2:$E$42,4,FALSE)</f>
        <v>Bering Sea</v>
      </c>
      <c r="J1680">
        <f>VLOOKUP($B1680,'AREA DEFINITIONS, 1929-1975'!$A$2:$E$42,5,FALSE)</f>
        <v>4</v>
      </c>
      <c r="K1680">
        <f>VLOOKUP($B1680,'AREA DEFINITIONS, 1929-1975'!$A$2:$F$42,6,FALSE)</f>
        <v>0</v>
      </c>
      <c r="L1680">
        <f t="shared" si="78"/>
        <v>142.97499999999999</v>
      </c>
    </row>
    <row r="1681" spans="1:12" x14ac:dyDescent="0.3">
      <c r="A1681">
        <f t="shared" si="76"/>
        <v>1969</v>
      </c>
      <c r="B1681" t="str">
        <f t="shared" si="77"/>
        <v>4DE</v>
      </c>
      <c r="C1681">
        <v>304</v>
      </c>
      <c r="G1681">
        <f>VLOOKUP($B1681,'AREA DEFINITIONS, 1929-1975'!$A$2:$E$42,2,FALSE)</f>
        <v>4</v>
      </c>
      <c r="H1681" t="str">
        <f>VLOOKUP($B1681,'AREA DEFINITIONS, 1929-1975'!$A$2:$E$42,3,FALSE)</f>
        <v>Bering Sea</v>
      </c>
      <c r="I1681" t="str">
        <f>VLOOKUP($B1681,'AREA DEFINITIONS, 1929-1975'!$A$2:$E$42,4,FALSE)</f>
        <v>Bering Sea</v>
      </c>
      <c r="J1681">
        <f>VLOOKUP($B1681,'AREA DEFINITIONS, 1929-1975'!$A$2:$E$42,5,FALSE)</f>
        <v>4</v>
      </c>
      <c r="K1681">
        <f>VLOOKUP($B1681,'AREA DEFINITIONS, 1929-1975'!$A$2:$F$42,6,FALSE)</f>
        <v>0</v>
      </c>
      <c r="L1681">
        <f t="shared" si="78"/>
        <v>202.16000000000003</v>
      </c>
    </row>
    <row r="1682" spans="1:12" x14ac:dyDescent="0.3">
      <c r="A1682">
        <f t="shared" si="76"/>
        <v>1969</v>
      </c>
      <c r="B1682" t="str">
        <f t="shared" si="77"/>
        <v>4DW</v>
      </c>
      <c r="C1682">
        <v>210</v>
      </c>
      <c r="G1682">
        <f>VLOOKUP($B1682,'AREA DEFINITIONS, 1929-1975'!$A$2:$E$42,2,FALSE)</f>
        <v>4</v>
      </c>
      <c r="H1682" t="str">
        <f>VLOOKUP($B1682,'AREA DEFINITIONS, 1929-1975'!$A$2:$E$42,3,FALSE)</f>
        <v>Bering Sea</v>
      </c>
      <c r="I1682" t="str">
        <f>VLOOKUP($B1682,'AREA DEFINITIONS, 1929-1975'!$A$2:$E$42,4,FALSE)</f>
        <v>Bering Sea</v>
      </c>
      <c r="J1682">
        <f>VLOOKUP($B1682,'AREA DEFINITIONS, 1929-1975'!$A$2:$E$42,5,FALSE)</f>
        <v>4</v>
      </c>
      <c r="K1682">
        <f>VLOOKUP($B1682,'AREA DEFINITIONS, 1929-1975'!$A$2:$F$42,6,FALSE)</f>
        <v>0</v>
      </c>
      <c r="L1682">
        <f t="shared" si="78"/>
        <v>139.65</v>
      </c>
    </row>
    <row r="1683" spans="1:12" x14ac:dyDescent="0.3">
      <c r="A1683">
        <f t="shared" si="76"/>
        <v>1969</v>
      </c>
      <c r="B1683" t="str">
        <f t="shared" si="77"/>
        <v>4E</v>
      </c>
      <c r="G1683">
        <f>VLOOKUP($B1683,'AREA DEFINITIONS, 1929-1975'!$A$2:$E$42,2,FALSE)</f>
        <v>4</v>
      </c>
      <c r="H1683" t="str">
        <f>VLOOKUP($B1683,'AREA DEFINITIONS, 1929-1975'!$A$2:$E$42,3,FALSE)</f>
        <v>Bering Sea</v>
      </c>
      <c r="I1683" t="str">
        <f>VLOOKUP($B1683,'AREA DEFINITIONS, 1929-1975'!$A$2:$E$42,4,FALSE)</f>
        <v>Bering Sea</v>
      </c>
      <c r="J1683">
        <f>VLOOKUP($B1683,'AREA DEFINITIONS, 1929-1975'!$A$2:$E$42,5,FALSE)</f>
        <v>4</v>
      </c>
      <c r="K1683">
        <f>VLOOKUP($B1683,'AREA DEFINITIONS, 1929-1975'!$A$2:$F$42,6,FALSE)</f>
        <v>0</v>
      </c>
      <c r="L1683">
        <f t="shared" si="78"/>
        <v>0</v>
      </c>
    </row>
    <row r="1684" spans="1:12" x14ac:dyDescent="0.3">
      <c r="A1684">
        <f t="shared" si="76"/>
        <v>1970</v>
      </c>
      <c r="B1684" t="str">
        <f t="shared" si="77"/>
        <v>14-O</v>
      </c>
      <c r="C1684">
        <v>302</v>
      </c>
      <c r="G1684">
        <f>VLOOKUP($B1684,'AREA DEFINITIONS, 1929-1975'!$A$2:$E$42,2,FALSE)</f>
        <v>2</v>
      </c>
      <c r="H1684" t="str">
        <f>VLOOKUP($B1684,'AREA DEFINITIONS, 1929-1975'!$A$2:$E$42,3,FALSE)</f>
        <v>SE Alaska</v>
      </c>
      <c r="I1684" t="str">
        <f>VLOOKUP($B1684,'AREA DEFINITIONS, 1929-1975'!$A$2:$E$42,4,FALSE)</f>
        <v>SE-O</v>
      </c>
      <c r="J1684" t="str">
        <f>VLOOKUP($B1684,'AREA DEFINITIONS, 1929-1975'!$A$2:$E$42,5,FALSE)</f>
        <v>2C</v>
      </c>
      <c r="K1684">
        <f>VLOOKUP($B1684,'AREA DEFINITIONS, 1929-1975'!$A$2:$F$42,6,FALSE)</f>
        <v>0</v>
      </c>
      <c r="L1684">
        <f t="shared" si="78"/>
        <v>200.83</v>
      </c>
    </row>
    <row r="1685" spans="1:12" x14ac:dyDescent="0.3">
      <c r="A1685">
        <f t="shared" si="76"/>
        <v>1970</v>
      </c>
      <c r="B1685" t="str">
        <f t="shared" si="77"/>
        <v>14-I</v>
      </c>
      <c r="C1685">
        <v>1110</v>
      </c>
      <c r="G1685">
        <f>VLOOKUP($B1685,'AREA DEFINITIONS, 1929-1975'!$A$2:$E$42,2,FALSE)</f>
        <v>2</v>
      </c>
      <c r="H1685" t="str">
        <f>VLOOKUP($B1685,'AREA DEFINITIONS, 1929-1975'!$A$2:$E$42,3,FALSE)</f>
        <v>SE Alaska</v>
      </c>
      <c r="I1685" t="str">
        <f>VLOOKUP($B1685,'AREA DEFINITIONS, 1929-1975'!$A$2:$E$42,4,FALSE)</f>
        <v>SE-I</v>
      </c>
      <c r="J1685" t="str">
        <f>VLOOKUP($B1685,'AREA DEFINITIONS, 1929-1975'!$A$2:$E$42,5,FALSE)</f>
        <v>2C</v>
      </c>
      <c r="K1685">
        <f>VLOOKUP($B1685,'AREA DEFINITIONS, 1929-1975'!$A$2:$F$42,6,FALSE)</f>
        <v>0</v>
      </c>
      <c r="L1685">
        <f t="shared" si="78"/>
        <v>738.15000000000009</v>
      </c>
    </row>
    <row r="1686" spans="1:12" x14ac:dyDescent="0.3">
      <c r="A1686">
        <f t="shared" si="76"/>
        <v>1970</v>
      </c>
      <c r="B1686" t="str">
        <f t="shared" si="77"/>
        <v>15-O</v>
      </c>
      <c r="C1686">
        <v>1342</v>
      </c>
      <c r="G1686">
        <f>VLOOKUP($B1686,'AREA DEFINITIONS, 1929-1975'!$A$2:$E$42,2,FALSE)</f>
        <v>2</v>
      </c>
      <c r="H1686" t="str">
        <f>VLOOKUP($B1686,'AREA DEFINITIONS, 1929-1975'!$A$2:$E$42,3,FALSE)</f>
        <v>SE Alaska</v>
      </c>
      <c r="I1686" t="str">
        <f>VLOOKUP($B1686,'AREA DEFINITIONS, 1929-1975'!$A$2:$E$42,4,FALSE)</f>
        <v>SE-O</v>
      </c>
      <c r="J1686" t="str">
        <f>VLOOKUP($B1686,'AREA DEFINITIONS, 1929-1975'!$A$2:$E$42,5,FALSE)</f>
        <v>2C</v>
      </c>
      <c r="K1686">
        <f>VLOOKUP($B1686,'AREA DEFINITIONS, 1929-1975'!$A$2:$F$42,6,FALSE)</f>
        <v>0</v>
      </c>
      <c r="L1686">
        <f t="shared" si="78"/>
        <v>892.43000000000018</v>
      </c>
    </row>
    <row r="1687" spans="1:12" x14ac:dyDescent="0.3">
      <c r="A1687">
        <f t="shared" si="76"/>
        <v>1970</v>
      </c>
      <c r="B1687" t="str">
        <f t="shared" si="77"/>
        <v>15-I</v>
      </c>
      <c r="C1687">
        <v>620</v>
      </c>
      <c r="G1687">
        <f>VLOOKUP($B1687,'AREA DEFINITIONS, 1929-1975'!$A$2:$E$42,2,FALSE)</f>
        <v>2</v>
      </c>
      <c r="H1687" t="str">
        <f>VLOOKUP($B1687,'AREA DEFINITIONS, 1929-1975'!$A$2:$E$42,3,FALSE)</f>
        <v>SE Alaska</v>
      </c>
      <c r="I1687" t="str">
        <f>VLOOKUP($B1687,'AREA DEFINITIONS, 1929-1975'!$A$2:$E$42,4,FALSE)</f>
        <v>SE-I</v>
      </c>
      <c r="J1687" t="str">
        <f>VLOOKUP($B1687,'AREA DEFINITIONS, 1929-1975'!$A$2:$E$42,5,FALSE)</f>
        <v>2C</v>
      </c>
      <c r="K1687">
        <f>VLOOKUP($B1687,'AREA DEFINITIONS, 1929-1975'!$A$2:$F$42,6,FALSE)</f>
        <v>0</v>
      </c>
      <c r="L1687">
        <f t="shared" si="78"/>
        <v>412.3</v>
      </c>
    </row>
    <row r="1688" spans="1:12" x14ac:dyDescent="0.3">
      <c r="A1688">
        <f t="shared" si="76"/>
        <v>1970</v>
      </c>
      <c r="B1688" t="str">
        <f t="shared" si="77"/>
        <v>16-O</v>
      </c>
      <c r="C1688">
        <v>704</v>
      </c>
      <c r="G1688">
        <f>VLOOKUP($B1688,'AREA DEFINITIONS, 1929-1975'!$A$2:$E$42,2,FALSE)</f>
        <v>2</v>
      </c>
      <c r="H1688" t="str">
        <f>VLOOKUP($B1688,'AREA DEFINITIONS, 1929-1975'!$A$2:$E$42,3,FALSE)</f>
        <v>SE Alaska</v>
      </c>
      <c r="I1688" t="str">
        <f>VLOOKUP($B1688,'AREA DEFINITIONS, 1929-1975'!$A$2:$E$42,4,FALSE)</f>
        <v>SE-O</v>
      </c>
      <c r="J1688" t="str">
        <f>VLOOKUP($B1688,'AREA DEFINITIONS, 1929-1975'!$A$2:$E$42,5,FALSE)</f>
        <v>2C</v>
      </c>
      <c r="K1688">
        <f>VLOOKUP($B1688,'AREA DEFINITIONS, 1929-1975'!$A$2:$F$42,6,FALSE)</f>
        <v>0</v>
      </c>
      <c r="L1688">
        <f t="shared" si="78"/>
        <v>468.16</v>
      </c>
    </row>
    <row r="1689" spans="1:12" x14ac:dyDescent="0.3">
      <c r="A1689">
        <f t="shared" si="76"/>
        <v>1970</v>
      </c>
      <c r="B1689" t="str">
        <f t="shared" si="77"/>
        <v>16-I</v>
      </c>
      <c r="C1689">
        <v>1847</v>
      </c>
      <c r="G1689">
        <f>VLOOKUP($B1689,'AREA DEFINITIONS, 1929-1975'!$A$2:$E$42,2,FALSE)</f>
        <v>2</v>
      </c>
      <c r="H1689" t="str">
        <f>VLOOKUP($B1689,'AREA DEFINITIONS, 1929-1975'!$A$2:$E$42,3,FALSE)</f>
        <v>SE Alaska</v>
      </c>
      <c r="I1689" t="str">
        <f>VLOOKUP($B1689,'AREA DEFINITIONS, 1929-1975'!$A$2:$E$42,4,FALSE)</f>
        <v>SE-I</v>
      </c>
      <c r="J1689" t="str">
        <f>VLOOKUP($B1689,'AREA DEFINITIONS, 1929-1975'!$A$2:$E$42,5,FALSE)</f>
        <v>2C</v>
      </c>
      <c r="K1689">
        <f>VLOOKUP($B1689,'AREA DEFINITIONS, 1929-1975'!$A$2:$F$42,6,FALSE)</f>
        <v>0</v>
      </c>
      <c r="L1689">
        <f t="shared" si="78"/>
        <v>1228.2550000000001</v>
      </c>
    </row>
    <row r="1690" spans="1:12" x14ac:dyDescent="0.3">
      <c r="A1690">
        <f t="shared" si="76"/>
        <v>1970</v>
      </c>
      <c r="B1690" t="str">
        <f t="shared" si="77"/>
        <v>17-O</v>
      </c>
      <c r="C1690">
        <v>663</v>
      </c>
      <c r="G1690">
        <f>VLOOKUP($B1690,'AREA DEFINITIONS, 1929-1975'!$A$2:$E$42,2,FALSE)</f>
        <v>2</v>
      </c>
      <c r="H1690" t="str">
        <f>VLOOKUP($B1690,'AREA DEFINITIONS, 1929-1975'!$A$2:$E$42,3,FALSE)</f>
        <v>SE Alaska</v>
      </c>
      <c r="I1690" t="str">
        <f>VLOOKUP($B1690,'AREA DEFINITIONS, 1929-1975'!$A$2:$E$42,4,FALSE)</f>
        <v>SE-O</v>
      </c>
      <c r="J1690" t="str">
        <f>VLOOKUP($B1690,'AREA DEFINITIONS, 1929-1975'!$A$2:$E$42,5,FALSE)</f>
        <v>2C</v>
      </c>
      <c r="K1690">
        <f>VLOOKUP($B1690,'AREA DEFINITIONS, 1929-1975'!$A$2:$F$42,6,FALSE)</f>
        <v>0</v>
      </c>
      <c r="L1690">
        <f t="shared" si="78"/>
        <v>440.8950000000001</v>
      </c>
    </row>
    <row r="1691" spans="1:12" x14ac:dyDescent="0.3">
      <c r="A1691">
        <f t="shared" si="76"/>
        <v>1970</v>
      </c>
      <c r="B1691" t="str">
        <f t="shared" si="77"/>
        <v>17-I</v>
      </c>
      <c r="C1691">
        <v>900</v>
      </c>
      <c r="G1691">
        <f>VLOOKUP($B1691,'AREA DEFINITIONS, 1929-1975'!$A$2:$E$42,2,FALSE)</f>
        <v>2</v>
      </c>
      <c r="H1691" t="str">
        <f>VLOOKUP($B1691,'AREA DEFINITIONS, 1929-1975'!$A$2:$E$42,3,FALSE)</f>
        <v>SE Alaska</v>
      </c>
      <c r="I1691" t="str">
        <f>VLOOKUP($B1691,'AREA DEFINITIONS, 1929-1975'!$A$2:$E$42,4,FALSE)</f>
        <v>SE-I</v>
      </c>
      <c r="J1691" t="str">
        <f>VLOOKUP($B1691,'AREA DEFINITIONS, 1929-1975'!$A$2:$E$42,5,FALSE)</f>
        <v>2C</v>
      </c>
      <c r="K1691">
        <f>VLOOKUP($B1691,'AREA DEFINITIONS, 1929-1975'!$A$2:$F$42,6,FALSE)</f>
        <v>0</v>
      </c>
      <c r="L1691">
        <f t="shared" si="78"/>
        <v>598.5</v>
      </c>
    </row>
    <row r="1692" spans="1:12" x14ac:dyDescent="0.3">
      <c r="A1692">
        <f t="shared" si="76"/>
        <v>1970</v>
      </c>
      <c r="B1692" t="str">
        <f t="shared" si="77"/>
        <v>18-O</v>
      </c>
      <c r="C1692">
        <v>103</v>
      </c>
      <c r="G1692">
        <f>VLOOKUP($B1692,'AREA DEFINITIONS, 1929-1975'!$A$2:$E$42,2,FALSE)</f>
        <v>2</v>
      </c>
      <c r="H1692" t="str">
        <f>VLOOKUP($B1692,'AREA DEFINITIONS, 1929-1975'!$A$2:$E$42,3,FALSE)</f>
        <v>SE Alaska</v>
      </c>
      <c r="I1692" t="str">
        <f>VLOOKUP($B1692,'AREA DEFINITIONS, 1929-1975'!$A$2:$E$42,4,FALSE)</f>
        <v>SE-O</v>
      </c>
      <c r="J1692" t="str">
        <f>VLOOKUP($B1692,'AREA DEFINITIONS, 1929-1975'!$A$2:$E$42,5,FALSE)</f>
        <v>2C</v>
      </c>
      <c r="K1692">
        <f>VLOOKUP($B1692,'AREA DEFINITIONS, 1929-1975'!$A$2:$F$42,6,FALSE)</f>
        <v>0</v>
      </c>
      <c r="L1692">
        <f t="shared" si="78"/>
        <v>68.495000000000005</v>
      </c>
    </row>
    <row r="1693" spans="1:12" x14ac:dyDescent="0.3">
      <c r="A1693">
        <f t="shared" si="76"/>
        <v>1970</v>
      </c>
      <c r="B1693" t="str">
        <f t="shared" si="77"/>
        <v>18-I</v>
      </c>
      <c r="C1693">
        <v>1776</v>
      </c>
      <c r="G1693">
        <f>VLOOKUP($B1693,'AREA DEFINITIONS, 1929-1975'!$A$2:$E$42,2,FALSE)</f>
        <v>2</v>
      </c>
      <c r="H1693" t="str">
        <f>VLOOKUP($B1693,'AREA DEFINITIONS, 1929-1975'!$A$2:$E$42,3,FALSE)</f>
        <v>SE Alaska</v>
      </c>
      <c r="I1693" t="str">
        <f>VLOOKUP($B1693,'AREA DEFINITIONS, 1929-1975'!$A$2:$E$42,4,FALSE)</f>
        <v>SE-I</v>
      </c>
      <c r="J1693" t="str">
        <f>VLOOKUP($B1693,'AREA DEFINITIONS, 1929-1975'!$A$2:$E$42,5,FALSE)</f>
        <v>2C</v>
      </c>
      <c r="K1693">
        <f>VLOOKUP($B1693,'AREA DEFINITIONS, 1929-1975'!$A$2:$F$42,6,FALSE)</f>
        <v>0</v>
      </c>
      <c r="L1693">
        <f t="shared" si="78"/>
        <v>1181.04</v>
      </c>
    </row>
    <row r="1694" spans="1:12" x14ac:dyDescent="0.3">
      <c r="A1694">
        <f t="shared" si="76"/>
        <v>1970</v>
      </c>
      <c r="B1694" t="str">
        <f t="shared" si="77"/>
        <v>18W</v>
      </c>
      <c r="C1694">
        <v>321</v>
      </c>
      <c r="G1694" t="str">
        <f>VLOOKUP($B1694,'AREA DEFINITIONS, 1929-1975'!$A$2:$E$42,2,FALSE)</f>
        <v>3A</v>
      </c>
      <c r="H1694" t="str">
        <f>VLOOKUP($B1694,'AREA DEFINITIONS, 1929-1975'!$A$2:$E$42,3,FALSE)</f>
        <v>Yakutat</v>
      </c>
      <c r="I1694" t="str">
        <f>VLOOKUP($B1694,'AREA DEFINITIONS, 1929-1975'!$A$2:$E$42,4,FALSE)</f>
        <v>Yakutat</v>
      </c>
      <c r="J1694" t="str">
        <f>VLOOKUP($B1694,'AREA DEFINITIONS, 1929-1975'!$A$2:$E$42,5,FALSE)</f>
        <v>3A</v>
      </c>
      <c r="K1694">
        <f>VLOOKUP($B1694,'AREA DEFINITIONS, 1929-1975'!$A$2:$F$42,6,FALSE)</f>
        <v>0</v>
      </c>
      <c r="L1694">
        <f t="shared" si="78"/>
        <v>213.465</v>
      </c>
    </row>
    <row r="1695" spans="1:12" x14ac:dyDescent="0.3">
      <c r="A1695">
        <f t="shared" si="76"/>
        <v>1970</v>
      </c>
      <c r="B1695">
        <f t="shared" si="77"/>
        <v>19</v>
      </c>
      <c r="C1695">
        <v>1381</v>
      </c>
      <c r="G1695" t="str">
        <f>VLOOKUP($B1695,'AREA DEFINITIONS, 1929-1975'!$A$2:$E$42,2,FALSE)</f>
        <v>3A</v>
      </c>
      <c r="H1695" t="str">
        <f>VLOOKUP($B1695,'AREA DEFINITIONS, 1929-1975'!$A$2:$E$42,3,FALSE)</f>
        <v>Yakutat</v>
      </c>
      <c r="I1695" t="str">
        <f>VLOOKUP($B1695,'AREA DEFINITIONS, 1929-1975'!$A$2:$E$42,4,FALSE)</f>
        <v>Yakutat</v>
      </c>
      <c r="J1695" t="str">
        <f>VLOOKUP($B1695,'AREA DEFINITIONS, 1929-1975'!$A$2:$E$42,5,FALSE)</f>
        <v>3A</v>
      </c>
      <c r="K1695">
        <f>VLOOKUP($B1695,'AREA DEFINITIONS, 1929-1975'!$A$2:$F$42,6,FALSE)</f>
        <v>0</v>
      </c>
      <c r="L1695">
        <f t="shared" si="78"/>
        <v>918.36500000000001</v>
      </c>
    </row>
    <row r="1696" spans="1:12" x14ac:dyDescent="0.3">
      <c r="A1696">
        <f t="shared" si="76"/>
        <v>1970</v>
      </c>
      <c r="B1696">
        <f t="shared" si="77"/>
        <v>20</v>
      </c>
      <c r="C1696">
        <v>902</v>
      </c>
      <c r="G1696" t="str">
        <f>VLOOKUP($B1696,'AREA DEFINITIONS, 1929-1975'!$A$2:$E$42,2,FALSE)</f>
        <v>3A</v>
      </c>
      <c r="H1696" t="str">
        <f>VLOOKUP($B1696,'AREA DEFINITIONS, 1929-1975'!$A$2:$E$42,3,FALSE)</f>
        <v>Yakutat</v>
      </c>
      <c r="I1696" t="str">
        <f>VLOOKUP($B1696,'AREA DEFINITIONS, 1929-1975'!$A$2:$E$42,4,FALSE)</f>
        <v>Yakutat</v>
      </c>
      <c r="J1696" t="str">
        <f>VLOOKUP($B1696,'AREA DEFINITIONS, 1929-1975'!$A$2:$E$42,5,FALSE)</f>
        <v>3A</v>
      </c>
      <c r="K1696">
        <f>VLOOKUP($B1696,'AREA DEFINITIONS, 1929-1975'!$A$2:$F$42,6,FALSE)</f>
        <v>0</v>
      </c>
      <c r="L1696">
        <f t="shared" si="78"/>
        <v>599.83000000000004</v>
      </c>
    </row>
    <row r="1697" spans="1:12" x14ac:dyDescent="0.3">
      <c r="A1697">
        <f t="shared" si="76"/>
        <v>1970</v>
      </c>
      <c r="B1697">
        <f t="shared" si="77"/>
        <v>21</v>
      </c>
      <c r="C1697">
        <v>645</v>
      </c>
      <c r="G1697" t="str">
        <f>VLOOKUP($B1697,'AREA DEFINITIONS, 1929-1975'!$A$2:$E$42,2,FALSE)</f>
        <v>3A</v>
      </c>
      <c r="H1697" t="str">
        <f>VLOOKUP($B1697,'AREA DEFINITIONS, 1929-1975'!$A$2:$E$42,3,FALSE)</f>
        <v>Yakutat</v>
      </c>
      <c r="I1697" t="str">
        <f>VLOOKUP($B1697,'AREA DEFINITIONS, 1929-1975'!$A$2:$E$42,4,FALSE)</f>
        <v>Yakutat</v>
      </c>
      <c r="J1697" t="str">
        <f>VLOOKUP($B1697,'AREA DEFINITIONS, 1929-1975'!$A$2:$E$42,5,FALSE)</f>
        <v>3A</v>
      </c>
      <c r="K1697">
        <f>VLOOKUP($B1697,'AREA DEFINITIONS, 1929-1975'!$A$2:$F$42,6,FALSE)</f>
        <v>0</v>
      </c>
      <c r="L1697">
        <f t="shared" si="78"/>
        <v>428.92500000000001</v>
      </c>
    </row>
    <row r="1698" spans="1:12" x14ac:dyDescent="0.3">
      <c r="A1698">
        <f t="shared" si="76"/>
        <v>1970</v>
      </c>
      <c r="B1698">
        <f t="shared" si="77"/>
        <v>22</v>
      </c>
      <c r="C1698">
        <v>990</v>
      </c>
      <c r="G1698" t="str">
        <f>VLOOKUP($B1698,'AREA DEFINITIONS, 1929-1975'!$A$2:$E$42,2,FALSE)</f>
        <v>3A</v>
      </c>
      <c r="H1698" t="str">
        <f>VLOOKUP($B1698,'AREA DEFINITIONS, 1929-1975'!$A$2:$E$42,3,FALSE)</f>
        <v>Yakutat</v>
      </c>
      <c r="I1698" t="str">
        <f>VLOOKUP($B1698,'AREA DEFINITIONS, 1929-1975'!$A$2:$E$42,4,FALSE)</f>
        <v>Yakutat</v>
      </c>
      <c r="J1698" t="str">
        <f>VLOOKUP($B1698,'AREA DEFINITIONS, 1929-1975'!$A$2:$E$42,5,FALSE)</f>
        <v>3A</v>
      </c>
      <c r="K1698">
        <f>VLOOKUP($B1698,'AREA DEFINITIONS, 1929-1975'!$A$2:$F$42,6,FALSE)</f>
        <v>0</v>
      </c>
      <c r="L1698">
        <f t="shared" si="78"/>
        <v>658.35</v>
      </c>
    </row>
    <row r="1699" spans="1:12" x14ac:dyDescent="0.3">
      <c r="A1699">
        <f t="shared" si="76"/>
        <v>1970</v>
      </c>
      <c r="B1699">
        <f t="shared" si="77"/>
        <v>23</v>
      </c>
      <c r="C1699">
        <v>1283</v>
      </c>
      <c r="G1699" t="str">
        <f>VLOOKUP($B1699,'AREA DEFINITIONS, 1929-1975'!$A$2:$E$42,2,FALSE)</f>
        <v>3A</v>
      </c>
      <c r="H1699" t="str">
        <f>VLOOKUP($B1699,'AREA DEFINITIONS, 1929-1975'!$A$2:$E$42,3,FALSE)</f>
        <v>Yakutat</v>
      </c>
      <c r="I1699" t="str">
        <f>VLOOKUP($B1699,'AREA DEFINITIONS, 1929-1975'!$A$2:$E$42,4,FALSE)</f>
        <v>Yakutat</v>
      </c>
      <c r="J1699" t="str">
        <f>VLOOKUP($B1699,'AREA DEFINITIONS, 1929-1975'!$A$2:$E$42,5,FALSE)</f>
        <v>3A</v>
      </c>
      <c r="K1699" t="str">
        <f>VLOOKUP($B1699,'AREA DEFINITIONS, 1929-1975'!$A$2:$F$42,6,FALSE)</f>
        <v>POW</v>
      </c>
      <c r="L1699">
        <f t="shared" si="78"/>
        <v>853.19500000000005</v>
      </c>
    </row>
    <row r="1700" spans="1:12" x14ac:dyDescent="0.3">
      <c r="A1700">
        <f t="shared" si="76"/>
        <v>1970</v>
      </c>
      <c r="B1700">
        <f t="shared" si="77"/>
        <v>24</v>
      </c>
      <c r="C1700">
        <v>1775</v>
      </c>
      <c r="G1700" t="str">
        <f>VLOOKUP($B1700,'AREA DEFINITIONS, 1929-1975'!$A$2:$E$42,2,FALSE)</f>
        <v>3A</v>
      </c>
      <c r="H1700" t="str">
        <f>VLOOKUP($B1700,'AREA DEFINITIONS, 1929-1975'!$A$2:$E$42,3,FALSE)</f>
        <v>Kodiak</v>
      </c>
      <c r="I1700" t="str">
        <f>VLOOKUP($B1700,'AREA DEFINITIONS, 1929-1975'!$A$2:$E$42,4,FALSE)</f>
        <v>Kodiak</v>
      </c>
      <c r="J1700" t="str">
        <f>VLOOKUP($B1700,'AREA DEFINITIONS, 1929-1975'!$A$2:$E$42,5,FALSE)</f>
        <v>3A</v>
      </c>
      <c r="K1700" t="str">
        <f>VLOOKUP($B1700,'AREA DEFINITIONS, 1929-1975'!$A$2:$F$42,6,FALSE)</f>
        <v>POW</v>
      </c>
      <c r="L1700">
        <f t="shared" si="78"/>
        <v>1180.375</v>
      </c>
    </row>
    <row r="1701" spans="1:12" x14ac:dyDescent="0.3">
      <c r="A1701">
        <f t="shared" si="76"/>
        <v>1970</v>
      </c>
      <c r="B1701">
        <f t="shared" si="77"/>
        <v>25</v>
      </c>
      <c r="C1701">
        <v>5014</v>
      </c>
      <c r="G1701" t="str">
        <f>VLOOKUP($B1701,'AREA DEFINITIONS, 1929-1975'!$A$2:$E$42,2,FALSE)</f>
        <v>3A</v>
      </c>
      <c r="H1701" t="str">
        <f>VLOOKUP($B1701,'AREA DEFINITIONS, 1929-1975'!$A$2:$E$42,3,FALSE)</f>
        <v>Kodiak</v>
      </c>
      <c r="I1701" t="str">
        <f>VLOOKUP($B1701,'AREA DEFINITIONS, 1929-1975'!$A$2:$E$42,4,FALSE)</f>
        <v>Kodiak</v>
      </c>
      <c r="J1701" t="str">
        <f>VLOOKUP($B1701,'AREA DEFINITIONS, 1929-1975'!$A$2:$E$42,5,FALSE)</f>
        <v>3A</v>
      </c>
      <c r="K1701">
        <f>VLOOKUP($B1701,'AREA DEFINITIONS, 1929-1975'!$A$2:$F$42,6,FALSE)</f>
        <v>0</v>
      </c>
      <c r="L1701">
        <f t="shared" si="78"/>
        <v>3334.3100000000004</v>
      </c>
    </row>
    <row r="1702" spans="1:12" x14ac:dyDescent="0.3">
      <c r="A1702">
        <f t="shared" si="76"/>
        <v>1970</v>
      </c>
      <c r="B1702">
        <f t="shared" si="77"/>
        <v>26</v>
      </c>
      <c r="C1702">
        <v>2905</v>
      </c>
      <c r="G1702" t="str">
        <f>VLOOKUP($B1702,'AREA DEFINITIONS, 1929-1975'!$A$2:$E$42,2,FALSE)</f>
        <v>3A</v>
      </c>
      <c r="H1702" t="str">
        <f>VLOOKUP($B1702,'AREA DEFINITIONS, 1929-1975'!$A$2:$E$42,3,FALSE)</f>
        <v>Kodiak</v>
      </c>
      <c r="I1702" t="str">
        <f>VLOOKUP($B1702,'AREA DEFINITIONS, 1929-1975'!$A$2:$E$42,4,FALSE)</f>
        <v>Kodiak</v>
      </c>
      <c r="J1702" t="str">
        <f>VLOOKUP($B1702,'AREA DEFINITIONS, 1929-1975'!$A$2:$E$42,5,FALSE)</f>
        <v>3A</v>
      </c>
      <c r="K1702">
        <f>VLOOKUP($B1702,'AREA DEFINITIONS, 1929-1975'!$A$2:$F$42,6,FALSE)</f>
        <v>0</v>
      </c>
      <c r="L1702">
        <f t="shared" si="78"/>
        <v>1931.825</v>
      </c>
    </row>
    <row r="1703" spans="1:12" x14ac:dyDescent="0.3">
      <c r="A1703">
        <f t="shared" si="76"/>
        <v>1970</v>
      </c>
      <c r="B1703">
        <f t="shared" si="77"/>
        <v>27</v>
      </c>
      <c r="C1703">
        <v>1959</v>
      </c>
      <c r="G1703" t="str">
        <f>VLOOKUP($B1703,'AREA DEFINITIONS, 1929-1975'!$A$2:$E$42,2,FALSE)</f>
        <v>3A</v>
      </c>
      <c r="H1703" t="str">
        <f>VLOOKUP($B1703,'AREA DEFINITIONS, 1929-1975'!$A$2:$E$42,3,FALSE)</f>
        <v>Kodiak</v>
      </c>
      <c r="I1703" t="str">
        <f>VLOOKUP($B1703,'AREA DEFINITIONS, 1929-1975'!$A$2:$E$42,4,FALSE)</f>
        <v>Kodiak</v>
      </c>
      <c r="J1703" t="str">
        <f>VLOOKUP($B1703,'AREA DEFINITIONS, 1929-1975'!$A$2:$E$42,5,FALSE)</f>
        <v>3A</v>
      </c>
      <c r="K1703">
        <f>VLOOKUP($B1703,'AREA DEFINITIONS, 1929-1975'!$A$2:$F$42,6,FALSE)</f>
        <v>0</v>
      </c>
      <c r="L1703">
        <f t="shared" si="78"/>
        <v>1302.7350000000004</v>
      </c>
    </row>
    <row r="1704" spans="1:12" x14ac:dyDescent="0.3">
      <c r="A1704">
        <f t="shared" si="76"/>
        <v>1970</v>
      </c>
      <c r="B1704">
        <f t="shared" si="77"/>
        <v>28</v>
      </c>
      <c r="C1704">
        <v>2731</v>
      </c>
      <c r="G1704" t="str">
        <f>VLOOKUP($B1704,'AREA DEFINITIONS, 1929-1975'!$A$2:$E$42,2,FALSE)</f>
        <v>3A</v>
      </c>
      <c r="H1704" t="str">
        <f>VLOOKUP($B1704,'AREA DEFINITIONS, 1929-1975'!$A$2:$E$42,3,FALSE)</f>
        <v>Kodiak</v>
      </c>
      <c r="I1704" t="str">
        <f>VLOOKUP($B1704,'AREA DEFINITIONS, 1929-1975'!$A$2:$E$42,4,FALSE)</f>
        <v>Kodiak</v>
      </c>
      <c r="J1704" t="str">
        <f>VLOOKUP($B1704,'AREA DEFINITIONS, 1929-1975'!$A$2:$E$42,5,FALSE)</f>
        <v>3A</v>
      </c>
      <c r="K1704">
        <f>VLOOKUP($B1704,'AREA DEFINITIONS, 1929-1975'!$A$2:$F$42,6,FALSE)</f>
        <v>0</v>
      </c>
      <c r="L1704">
        <f t="shared" si="78"/>
        <v>1816.115</v>
      </c>
    </row>
    <row r="1705" spans="1:12" x14ac:dyDescent="0.3">
      <c r="A1705">
        <f t="shared" si="76"/>
        <v>1970</v>
      </c>
      <c r="B1705">
        <f t="shared" si="77"/>
        <v>29</v>
      </c>
      <c r="C1705">
        <v>3307</v>
      </c>
      <c r="G1705" t="str">
        <f>VLOOKUP($B1705,'AREA DEFINITIONS, 1929-1975'!$A$2:$E$42,2,FALSE)</f>
        <v>3A</v>
      </c>
      <c r="H1705" t="str">
        <f>VLOOKUP($B1705,'AREA DEFINITIONS, 1929-1975'!$A$2:$E$42,3,FALSE)</f>
        <v>Chirikof</v>
      </c>
      <c r="I1705" t="str">
        <f>VLOOKUP($B1705,'AREA DEFINITIONS, 1929-1975'!$A$2:$E$42,4,FALSE)</f>
        <v>Chirikof</v>
      </c>
      <c r="J1705" t="str">
        <f>VLOOKUP($B1705,'AREA DEFINITIONS, 1929-1975'!$A$2:$E$42,5,FALSE)</f>
        <v>3A</v>
      </c>
      <c r="K1705">
        <f>VLOOKUP($B1705,'AREA DEFINITIONS, 1929-1975'!$A$2:$F$42,6,FALSE)</f>
        <v>0</v>
      </c>
      <c r="L1705">
        <f t="shared" si="78"/>
        <v>2199.1550000000002</v>
      </c>
    </row>
    <row r="1706" spans="1:12" x14ac:dyDescent="0.3">
      <c r="A1706">
        <f t="shared" si="76"/>
        <v>1970</v>
      </c>
      <c r="B1706">
        <f t="shared" si="77"/>
        <v>30</v>
      </c>
      <c r="C1706">
        <v>3915</v>
      </c>
      <c r="G1706" t="str">
        <f>VLOOKUP($B1706,'AREA DEFINITIONS, 1929-1975'!$A$2:$E$42,2,FALSE)</f>
        <v>3A</v>
      </c>
      <c r="H1706" t="str">
        <f>VLOOKUP($B1706,'AREA DEFINITIONS, 1929-1975'!$A$2:$E$42,3,FALSE)</f>
        <v>Chirikof</v>
      </c>
      <c r="I1706" t="str">
        <f>VLOOKUP($B1706,'AREA DEFINITIONS, 1929-1975'!$A$2:$E$42,4,FALSE)</f>
        <v>Chirikof</v>
      </c>
      <c r="J1706" t="str">
        <f>VLOOKUP($B1706,'AREA DEFINITIONS, 1929-1975'!$A$2:$E$42,5,FALSE)</f>
        <v>3A</v>
      </c>
      <c r="K1706">
        <f>VLOOKUP($B1706,'AREA DEFINITIONS, 1929-1975'!$A$2:$F$42,6,FALSE)</f>
        <v>0</v>
      </c>
      <c r="L1706">
        <f t="shared" si="78"/>
        <v>2603.4750000000004</v>
      </c>
    </row>
    <row r="1707" spans="1:12" x14ac:dyDescent="0.3">
      <c r="A1707">
        <f t="shared" si="76"/>
        <v>1970</v>
      </c>
      <c r="B1707">
        <f t="shared" si="77"/>
        <v>31</v>
      </c>
      <c r="C1707">
        <v>3207</v>
      </c>
      <c r="G1707" t="str">
        <f>VLOOKUP($B1707,'AREA DEFINITIONS, 1929-1975'!$A$2:$E$42,2,FALSE)</f>
        <v>3A</v>
      </c>
      <c r="H1707" t="str">
        <f>VLOOKUP($B1707,'AREA DEFINITIONS, 1929-1975'!$A$2:$E$42,3,FALSE)</f>
        <v>Chirikof</v>
      </c>
      <c r="I1707" t="str">
        <f>VLOOKUP($B1707,'AREA DEFINITIONS, 1929-1975'!$A$2:$E$42,4,FALSE)</f>
        <v>Chirikof</v>
      </c>
      <c r="J1707" t="str">
        <f>VLOOKUP($B1707,'AREA DEFINITIONS, 1929-1975'!$A$2:$E$42,5,FALSE)</f>
        <v>3A</v>
      </c>
      <c r="K1707">
        <f>VLOOKUP($B1707,'AREA DEFINITIONS, 1929-1975'!$A$2:$F$42,6,FALSE)</f>
        <v>0</v>
      </c>
      <c r="L1707">
        <f t="shared" si="78"/>
        <v>2132.6550000000002</v>
      </c>
    </row>
    <row r="1708" spans="1:12" x14ac:dyDescent="0.3">
      <c r="A1708">
        <f t="shared" si="76"/>
        <v>1970</v>
      </c>
      <c r="B1708">
        <f t="shared" si="77"/>
        <v>32</v>
      </c>
      <c r="C1708">
        <v>1746</v>
      </c>
      <c r="G1708" t="str">
        <f>VLOOKUP($B1708,'AREA DEFINITIONS, 1929-1975'!$A$2:$E$42,2,FALSE)</f>
        <v>3B</v>
      </c>
      <c r="H1708" t="str">
        <f>VLOOKUP($B1708,'AREA DEFINITIONS, 1929-1975'!$A$2:$E$42,3,FALSE)</f>
        <v>Shumagin</v>
      </c>
      <c r="I1708" t="str">
        <f>VLOOKUP($B1708,'AREA DEFINITIONS, 1929-1975'!$A$2:$E$42,4,FALSE)</f>
        <v>Shumagin</v>
      </c>
      <c r="J1708" t="str">
        <f>VLOOKUP($B1708,'AREA DEFINITIONS, 1929-1975'!$A$2:$E$42,5,FALSE)</f>
        <v>3B</v>
      </c>
      <c r="K1708">
        <f>VLOOKUP($B1708,'AREA DEFINITIONS, 1929-1975'!$A$2:$F$42,6,FALSE)</f>
        <v>0</v>
      </c>
      <c r="L1708">
        <f t="shared" si="78"/>
        <v>1161.0900000000001</v>
      </c>
    </row>
    <row r="1709" spans="1:12" x14ac:dyDescent="0.3">
      <c r="A1709">
        <f t="shared" ref="A1709:A1772" si="79">A1668+1</f>
        <v>1970</v>
      </c>
      <c r="B1709">
        <f t="shared" ref="B1709:B1772" si="80">B1668</f>
        <v>33</v>
      </c>
      <c r="C1709">
        <v>973</v>
      </c>
      <c r="G1709" t="str">
        <f>VLOOKUP($B1709,'AREA DEFINITIONS, 1929-1975'!$A$2:$E$42,2,FALSE)</f>
        <v>3B</v>
      </c>
      <c r="H1709" t="str">
        <f>VLOOKUP($B1709,'AREA DEFINITIONS, 1929-1975'!$A$2:$E$42,3,FALSE)</f>
        <v>Shumagin</v>
      </c>
      <c r="I1709" t="str">
        <f>VLOOKUP($B1709,'AREA DEFINITIONS, 1929-1975'!$A$2:$E$42,4,FALSE)</f>
        <v>Shumagin</v>
      </c>
      <c r="J1709" t="str">
        <f>VLOOKUP($B1709,'AREA DEFINITIONS, 1929-1975'!$A$2:$E$42,5,FALSE)</f>
        <v>3B</v>
      </c>
      <c r="K1709">
        <f>VLOOKUP($B1709,'AREA DEFINITIONS, 1929-1975'!$A$2:$F$42,6,FALSE)</f>
        <v>0</v>
      </c>
      <c r="L1709">
        <f t="shared" si="78"/>
        <v>647.04500000000019</v>
      </c>
    </row>
    <row r="1710" spans="1:12" x14ac:dyDescent="0.3">
      <c r="A1710">
        <f t="shared" si="79"/>
        <v>1970</v>
      </c>
      <c r="B1710">
        <f t="shared" si="80"/>
        <v>34</v>
      </c>
      <c r="C1710">
        <v>223</v>
      </c>
      <c r="G1710" t="str">
        <f>VLOOKUP($B1710,'AREA DEFINITIONS, 1929-1975'!$A$2:$E$42,2,FALSE)</f>
        <v>3B</v>
      </c>
      <c r="H1710" t="str">
        <f>VLOOKUP($B1710,'AREA DEFINITIONS, 1929-1975'!$A$2:$E$42,3,FALSE)</f>
        <v>Shumagin</v>
      </c>
      <c r="I1710" t="str">
        <f>VLOOKUP($B1710,'AREA DEFINITIONS, 1929-1975'!$A$2:$E$42,4,FALSE)</f>
        <v>Shumagin</v>
      </c>
      <c r="J1710" t="str">
        <f>VLOOKUP($B1710,'AREA DEFINITIONS, 1929-1975'!$A$2:$E$42,5,FALSE)</f>
        <v>3B</v>
      </c>
      <c r="K1710">
        <f>VLOOKUP($B1710,'AREA DEFINITIONS, 1929-1975'!$A$2:$F$42,6,FALSE)</f>
        <v>0</v>
      </c>
      <c r="L1710">
        <f t="shared" si="78"/>
        <v>148.29500000000004</v>
      </c>
    </row>
    <row r="1711" spans="1:12" x14ac:dyDescent="0.3">
      <c r="A1711">
        <f t="shared" si="79"/>
        <v>1970</v>
      </c>
      <c r="B1711">
        <f t="shared" si="80"/>
        <v>35</v>
      </c>
      <c r="C1711">
        <v>290</v>
      </c>
      <c r="G1711" t="str">
        <f>VLOOKUP($B1711,'AREA DEFINITIONS, 1929-1975'!$A$2:$E$42,2,FALSE)</f>
        <v>3B</v>
      </c>
      <c r="H1711" t="str">
        <f>VLOOKUP($B1711,'AREA DEFINITIONS, 1929-1975'!$A$2:$E$42,3,FALSE)</f>
        <v>Shumagin</v>
      </c>
      <c r="I1711" t="str">
        <f>VLOOKUP($B1711,'AREA DEFINITIONS, 1929-1975'!$A$2:$E$42,4,FALSE)</f>
        <v>Shumagin</v>
      </c>
      <c r="J1711" t="str">
        <f>VLOOKUP($B1711,'AREA DEFINITIONS, 1929-1975'!$A$2:$E$42,5,FALSE)</f>
        <v>3B</v>
      </c>
      <c r="K1711">
        <f>VLOOKUP($B1711,'AREA DEFINITIONS, 1929-1975'!$A$2:$F$42,6,FALSE)</f>
        <v>0</v>
      </c>
      <c r="L1711">
        <f t="shared" si="78"/>
        <v>192.85000000000002</v>
      </c>
    </row>
    <row r="1712" spans="1:12" x14ac:dyDescent="0.3">
      <c r="A1712">
        <f t="shared" si="79"/>
        <v>1970</v>
      </c>
      <c r="B1712">
        <f t="shared" si="80"/>
        <v>36</v>
      </c>
      <c r="C1712">
        <v>111</v>
      </c>
      <c r="G1712" t="str">
        <f>VLOOKUP($B1712,'AREA DEFINITIONS, 1929-1975'!$A$2:$E$42,2,FALSE)</f>
        <v>3B</v>
      </c>
      <c r="H1712" t="str">
        <f>VLOOKUP($B1712,'AREA DEFINITIONS, 1929-1975'!$A$2:$E$42,3,FALSE)</f>
        <v>Shumagin</v>
      </c>
      <c r="I1712" t="str">
        <f>VLOOKUP($B1712,'AREA DEFINITIONS, 1929-1975'!$A$2:$E$42,4,FALSE)</f>
        <v>Shumagin</v>
      </c>
      <c r="J1712" t="str">
        <f>VLOOKUP($B1712,'AREA DEFINITIONS, 1929-1975'!$A$2:$E$42,5,FALSE)</f>
        <v>3B</v>
      </c>
      <c r="K1712">
        <f>VLOOKUP($B1712,'AREA DEFINITIONS, 1929-1975'!$A$2:$F$42,6,FALSE)</f>
        <v>0</v>
      </c>
      <c r="L1712">
        <f t="shared" si="78"/>
        <v>73.814999999999998</v>
      </c>
    </row>
    <row r="1713" spans="1:12" x14ac:dyDescent="0.3">
      <c r="A1713">
        <f t="shared" si="79"/>
        <v>1970</v>
      </c>
      <c r="B1713">
        <f t="shared" si="80"/>
        <v>37</v>
      </c>
      <c r="C1713">
        <v>95</v>
      </c>
      <c r="G1713" t="str">
        <f>VLOOKUP($B1713,'AREA DEFINITIONS, 1929-1975'!$A$2:$E$42,2,FALSE)</f>
        <v>3B</v>
      </c>
      <c r="H1713" t="str">
        <f>VLOOKUP($B1713,'AREA DEFINITIONS, 1929-1975'!$A$2:$E$42,3,FALSE)</f>
        <v>Shumagin</v>
      </c>
      <c r="I1713" t="str">
        <f>VLOOKUP($B1713,'AREA DEFINITIONS, 1929-1975'!$A$2:$E$42,4,FALSE)</f>
        <v>Shumagin</v>
      </c>
      <c r="J1713" t="str">
        <f>VLOOKUP($B1713,'AREA DEFINITIONS, 1929-1975'!$A$2:$E$42,5,FALSE)</f>
        <v>3B</v>
      </c>
      <c r="K1713">
        <f>VLOOKUP($B1713,'AREA DEFINITIONS, 1929-1975'!$A$2:$F$42,6,FALSE)</f>
        <v>0</v>
      </c>
      <c r="L1713">
        <f t="shared" si="78"/>
        <v>63.175000000000011</v>
      </c>
    </row>
    <row r="1714" spans="1:12" x14ac:dyDescent="0.3">
      <c r="A1714">
        <f t="shared" si="79"/>
        <v>1970</v>
      </c>
      <c r="B1714">
        <f t="shared" si="80"/>
        <v>38</v>
      </c>
      <c r="C1714">
        <v>39</v>
      </c>
      <c r="G1714" t="str">
        <f>VLOOKUP($B1714,'AREA DEFINITIONS, 1929-1975'!$A$2:$E$42,2,FALSE)</f>
        <v>3B</v>
      </c>
      <c r="H1714" t="str">
        <f>VLOOKUP($B1714,'AREA DEFINITIONS, 1929-1975'!$A$2:$E$42,3,FALSE)</f>
        <v>Shumagin</v>
      </c>
      <c r="I1714" t="str">
        <f>VLOOKUP($B1714,'AREA DEFINITIONS, 1929-1975'!$A$2:$E$42,4,FALSE)</f>
        <v>Shumagin</v>
      </c>
      <c r="J1714" t="str">
        <f>VLOOKUP($B1714,'AREA DEFINITIONS, 1929-1975'!$A$2:$E$42,5,FALSE)</f>
        <v>3B</v>
      </c>
      <c r="K1714">
        <f>VLOOKUP($B1714,'AREA DEFINITIONS, 1929-1975'!$A$2:$F$42,6,FALSE)</f>
        <v>0</v>
      </c>
      <c r="L1714">
        <f t="shared" si="78"/>
        <v>25.935000000000006</v>
      </c>
    </row>
    <row r="1715" spans="1:12" x14ac:dyDescent="0.3">
      <c r="A1715">
        <f t="shared" si="79"/>
        <v>1970</v>
      </c>
      <c r="B1715">
        <f t="shared" si="80"/>
        <v>39</v>
      </c>
      <c r="G1715" t="str">
        <f>VLOOKUP($B1715,'AREA DEFINITIONS, 1929-1975'!$A$2:$E$42,2,FALSE)</f>
        <v>3B</v>
      </c>
      <c r="H1715" t="str">
        <f>VLOOKUP($B1715,'AREA DEFINITIONS, 1929-1975'!$A$2:$E$42,3,FALSE)</f>
        <v>Aleutian</v>
      </c>
      <c r="I1715" t="str">
        <f>VLOOKUP($B1715,'AREA DEFINITIONS, 1929-1975'!$A$2:$E$42,4,FALSE)</f>
        <v>Aleutian</v>
      </c>
      <c r="J1715" t="str">
        <f>VLOOKUP($B1715,'AREA DEFINITIONS, 1929-1975'!$A$2:$E$42,5,FALSE)</f>
        <v>3B</v>
      </c>
      <c r="K1715">
        <f>VLOOKUP($B1715,'AREA DEFINITIONS, 1929-1975'!$A$2:$F$42,6,FALSE)</f>
        <v>0</v>
      </c>
      <c r="L1715">
        <f t="shared" si="78"/>
        <v>0</v>
      </c>
    </row>
    <row r="1716" spans="1:12" x14ac:dyDescent="0.3">
      <c r="A1716">
        <f t="shared" si="79"/>
        <v>1970</v>
      </c>
      <c r="B1716">
        <f t="shared" si="80"/>
        <v>40</v>
      </c>
      <c r="G1716" t="str">
        <f>VLOOKUP($B1716,'AREA DEFINITIONS, 1929-1975'!$A$2:$E$42,2,FALSE)</f>
        <v>3B</v>
      </c>
      <c r="H1716" t="str">
        <f>VLOOKUP($B1716,'AREA DEFINITIONS, 1929-1975'!$A$2:$E$42,3,FALSE)</f>
        <v>Aleutian</v>
      </c>
      <c r="I1716" t="str">
        <f>VLOOKUP($B1716,'AREA DEFINITIONS, 1929-1975'!$A$2:$E$42,4,FALSE)</f>
        <v>Aleutian</v>
      </c>
      <c r="J1716" t="str">
        <f>VLOOKUP($B1716,'AREA DEFINITIONS, 1929-1975'!$A$2:$E$42,5,FALSE)</f>
        <v>3B</v>
      </c>
      <c r="K1716">
        <f>VLOOKUP($B1716,'AREA DEFINITIONS, 1929-1975'!$A$2:$F$42,6,FALSE)</f>
        <v>0</v>
      </c>
      <c r="L1716">
        <f t="shared" si="78"/>
        <v>0</v>
      </c>
    </row>
    <row r="1717" spans="1:12" x14ac:dyDescent="0.3">
      <c r="A1717">
        <f t="shared" si="79"/>
        <v>1970</v>
      </c>
      <c r="B1717">
        <f t="shared" si="80"/>
        <v>41</v>
      </c>
      <c r="C1717">
        <v>26</v>
      </c>
      <c r="G1717" t="str">
        <f>VLOOKUP($B1717,'AREA DEFINITIONS, 1929-1975'!$A$2:$E$42,2,FALSE)</f>
        <v>3B</v>
      </c>
      <c r="H1717" t="str">
        <f>VLOOKUP($B1717,'AREA DEFINITIONS, 1929-1975'!$A$2:$E$42,3,FALSE)</f>
        <v>Aleutian</v>
      </c>
      <c r="I1717" t="str">
        <f>VLOOKUP($B1717,'AREA DEFINITIONS, 1929-1975'!$A$2:$E$42,4,FALSE)</f>
        <v>Aleutian</v>
      </c>
      <c r="J1717" t="str">
        <f>VLOOKUP($B1717,'AREA DEFINITIONS, 1929-1975'!$A$2:$E$42,5,FALSE)</f>
        <v>3B</v>
      </c>
      <c r="K1717">
        <f>VLOOKUP($B1717,'AREA DEFINITIONS, 1929-1975'!$A$2:$F$42,6,FALSE)</f>
        <v>0</v>
      </c>
      <c r="L1717">
        <f t="shared" si="78"/>
        <v>17.29</v>
      </c>
    </row>
    <row r="1718" spans="1:12" x14ac:dyDescent="0.3">
      <c r="A1718">
        <f t="shared" si="79"/>
        <v>1970</v>
      </c>
      <c r="B1718" t="str">
        <f t="shared" si="80"/>
        <v>42+</v>
      </c>
      <c r="C1718">
        <v>81</v>
      </c>
      <c r="G1718" t="str">
        <f>VLOOKUP($B1718,'AREA DEFINITIONS, 1929-1975'!$A$2:$E$42,2,FALSE)</f>
        <v>3C</v>
      </c>
      <c r="H1718" t="str">
        <f>VLOOKUP($B1718,'AREA DEFINITIONS, 1929-1975'!$A$2:$E$42,3,FALSE)</f>
        <v>Aleutian</v>
      </c>
      <c r="I1718" t="str">
        <f>VLOOKUP($B1718,'AREA DEFINITIONS, 1929-1975'!$A$2:$E$42,4,FALSE)</f>
        <v>Aleutian</v>
      </c>
      <c r="J1718" t="str">
        <f>VLOOKUP($B1718,'AREA DEFINITIONS, 1929-1975'!$A$2:$E$42,5,FALSE)</f>
        <v>3C</v>
      </c>
      <c r="K1718">
        <f>VLOOKUP($B1718,'AREA DEFINITIONS, 1929-1975'!$A$2:$F$42,6,FALSE)</f>
        <v>0</v>
      </c>
      <c r="L1718">
        <f t="shared" si="78"/>
        <v>53.865000000000002</v>
      </c>
    </row>
    <row r="1719" spans="1:12" x14ac:dyDescent="0.3">
      <c r="A1719">
        <f t="shared" si="79"/>
        <v>1970</v>
      </c>
      <c r="B1719" t="str">
        <f t="shared" si="80"/>
        <v>4A</v>
      </c>
      <c r="C1719">
        <v>278</v>
      </c>
      <c r="G1719">
        <f>VLOOKUP($B1719,'AREA DEFINITIONS, 1929-1975'!$A$2:$E$42,2,FALSE)</f>
        <v>4</v>
      </c>
      <c r="H1719" t="str">
        <f>VLOOKUP($B1719,'AREA DEFINITIONS, 1929-1975'!$A$2:$E$42,3,FALSE)</f>
        <v>Bering Sea</v>
      </c>
      <c r="I1719" t="str">
        <f>VLOOKUP($B1719,'AREA DEFINITIONS, 1929-1975'!$A$2:$E$42,4,FALSE)</f>
        <v>Bering Sea</v>
      </c>
      <c r="J1719">
        <f>VLOOKUP($B1719,'AREA DEFINITIONS, 1929-1975'!$A$2:$E$42,5,FALSE)</f>
        <v>4</v>
      </c>
      <c r="K1719">
        <f>VLOOKUP($B1719,'AREA DEFINITIONS, 1929-1975'!$A$2:$F$42,6,FALSE)</f>
        <v>0</v>
      </c>
      <c r="L1719">
        <f t="shared" si="78"/>
        <v>184.87</v>
      </c>
    </row>
    <row r="1720" spans="1:12" x14ac:dyDescent="0.3">
      <c r="A1720">
        <f t="shared" si="79"/>
        <v>1970</v>
      </c>
      <c r="B1720" t="str">
        <f t="shared" si="80"/>
        <v>4B</v>
      </c>
      <c r="C1720">
        <v>161</v>
      </c>
      <c r="G1720">
        <f>VLOOKUP($B1720,'AREA DEFINITIONS, 1929-1975'!$A$2:$E$42,2,FALSE)</f>
        <v>4</v>
      </c>
      <c r="H1720" t="str">
        <f>VLOOKUP($B1720,'AREA DEFINITIONS, 1929-1975'!$A$2:$E$42,3,FALSE)</f>
        <v>Bering Sea</v>
      </c>
      <c r="I1720" t="str">
        <f>VLOOKUP($B1720,'AREA DEFINITIONS, 1929-1975'!$A$2:$E$42,4,FALSE)</f>
        <v>Bering Sea</v>
      </c>
      <c r="J1720">
        <f>VLOOKUP($B1720,'AREA DEFINITIONS, 1929-1975'!$A$2:$E$42,5,FALSE)</f>
        <v>4</v>
      </c>
      <c r="K1720">
        <f>VLOOKUP($B1720,'AREA DEFINITIONS, 1929-1975'!$A$2:$F$42,6,FALSE)</f>
        <v>0</v>
      </c>
      <c r="L1720">
        <f t="shared" si="78"/>
        <v>107.06500000000001</v>
      </c>
    </row>
    <row r="1721" spans="1:12" x14ac:dyDescent="0.3">
      <c r="A1721">
        <f t="shared" si="79"/>
        <v>1970</v>
      </c>
      <c r="B1721" t="str">
        <f t="shared" si="80"/>
        <v>4C</v>
      </c>
      <c r="C1721">
        <v>422</v>
      </c>
      <c r="G1721">
        <f>VLOOKUP($B1721,'AREA DEFINITIONS, 1929-1975'!$A$2:$E$42,2,FALSE)</f>
        <v>4</v>
      </c>
      <c r="H1721" t="str">
        <f>VLOOKUP($B1721,'AREA DEFINITIONS, 1929-1975'!$A$2:$E$42,3,FALSE)</f>
        <v>Bering Sea</v>
      </c>
      <c r="I1721" t="str">
        <f>VLOOKUP($B1721,'AREA DEFINITIONS, 1929-1975'!$A$2:$E$42,4,FALSE)</f>
        <v>Bering Sea</v>
      </c>
      <c r="J1721">
        <f>VLOOKUP($B1721,'AREA DEFINITIONS, 1929-1975'!$A$2:$E$42,5,FALSE)</f>
        <v>4</v>
      </c>
      <c r="K1721">
        <f>VLOOKUP($B1721,'AREA DEFINITIONS, 1929-1975'!$A$2:$F$42,6,FALSE)</f>
        <v>0</v>
      </c>
      <c r="L1721">
        <f t="shared" si="78"/>
        <v>280.63</v>
      </c>
    </row>
    <row r="1722" spans="1:12" x14ac:dyDescent="0.3">
      <c r="A1722">
        <f t="shared" si="79"/>
        <v>1970</v>
      </c>
      <c r="B1722" t="str">
        <f t="shared" si="80"/>
        <v>4DE</v>
      </c>
      <c r="C1722">
        <v>7</v>
      </c>
      <c r="G1722">
        <f>VLOOKUP($B1722,'AREA DEFINITIONS, 1929-1975'!$A$2:$E$42,2,FALSE)</f>
        <v>4</v>
      </c>
      <c r="H1722" t="str">
        <f>VLOOKUP($B1722,'AREA DEFINITIONS, 1929-1975'!$A$2:$E$42,3,FALSE)</f>
        <v>Bering Sea</v>
      </c>
      <c r="I1722" t="str">
        <f>VLOOKUP($B1722,'AREA DEFINITIONS, 1929-1975'!$A$2:$E$42,4,FALSE)</f>
        <v>Bering Sea</v>
      </c>
      <c r="J1722">
        <f>VLOOKUP($B1722,'AREA DEFINITIONS, 1929-1975'!$A$2:$E$42,5,FALSE)</f>
        <v>4</v>
      </c>
      <c r="K1722">
        <f>VLOOKUP($B1722,'AREA DEFINITIONS, 1929-1975'!$A$2:$F$42,6,FALSE)</f>
        <v>0</v>
      </c>
      <c r="L1722">
        <f t="shared" si="78"/>
        <v>4.6550000000000002</v>
      </c>
    </row>
    <row r="1723" spans="1:12" x14ac:dyDescent="0.3">
      <c r="A1723">
        <f t="shared" si="79"/>
        <v>1970</v>
      </c>
      <c r="B1723" t="str">
        <f t="shared" si="80"/>
        <v>4DW</v>
      </c>
      <c r="C1723">
        <v>266</v>
      </c>
      <c r="G1723">
        <f>VLOOKUP($B1723,'AREA DEFINITIONS, 1929-1975'!$A$2:$E$42,2,FALSE)</f>
        <v>4</v>
      </c>
      <c r="H1723" t="str">
        <f>VLOOKUP($B1723,'AREA DEFINITIONS, 1929-1975'!$A$2:$E$42,3,FALSE)</f>
        <v>Bering Sea</v>
      </c>
      <c r="I1723" t="str">
        <f>VLOOKUP($B1723,'AREA DEFINITIONS, 1929-1975'!$A$2:$E$42,4,FALSE)</f>
        <v>Bering Sea</v>
      </c>
      <c r="J1723">
        <f>VLOOKUP($B1723,'AREA DEFINITIONS, 1929-1975'!$A$2:$E$42,5,FALSE)</f>
        <v>4</v>
      </c>
      <c r="K1723">
        <f>VLOOKUP($B1723,'AREA DEFINITIONS, 1929-1975'!$A$2:$F$42,6,FALSE)</f>
        <v>0</v>
      </c>
      <c r="L1723">
        <f t="shared" si="78"/>
        <v>176.89000000000004</v>
      </c>
    </row>
    <row r="1724" spans="1:12" x14ac:dyDescent="0.3">
      <c r="A1724">
        <f t="shared" si="79"/>
        <v>1970</v>
      </c>
      <c r="B1724" t="str">
        <f t="shared" si="80"/>
        <v>4E</v>
      </c>
      <c r="G1724">
        <f>VLOOKUP($B1724,'AREA DEFINITIONS, 1929-1975'!$A$2:$E$42,2,FALSE)</f>
        <v>4</v>
      </c>
      <c r="H1724" t="str">
        <f>VLOOKUP($B1724,'AREA DEFINITIONS, 1929-1975'!$A$2:$E$42,3,FALSE)</f>
        <v>Bering Sea</v>
      </c>
      <c r="I1724" t="str">
        <f>VLOOKUP($B1724,'AREA DEFINITIONS, 1929-1975'!$A$2:$E$42,4,FALSE)</f>
        <v>Bering Sea</v>
      </c>
      <c r="J1724">
        <f>VLOOKUP($B1724,'AREA DEFINITIONS, 1929-1975'!$A$2:$E$42,5,FALSE)</f>
        <v>4</v>
      </c>
      <c r="K1724">
        <f>VLOOKUP($B1724,'AREA DEFINITIONS, 1929-1975'!$A$2:$F$42,6,FALSE)</f>
        <v>0</v>
      </c>
      <c r="L1724">
        <f t="shared" si="78"/>
        <v>0</v>
      </c>
    </row>
    <row r="1725" spans="1:12" x14ac:dyDescent="0.3">
      <c r="A1725">
        <f t="shared" si="79"/>
        <v>1971</v>
      </c>
      <c r="B1725" t="str">
        <f t="shared" si="80"/>
        <v>14-O</v>
      </c>
      <c r="C1725">
        <v>140</v>
      </c>
      <c r="G1725">
        <f>VLOOKUP($B1725,'AREA DEFINITIONS, 1929-1975'!$A$2:$E$42,2,FALSE)</f>
        <v>2</v>
      </c>
      <c r="H1725" t="str">
        <f>VLOOKUP($B1725,'AREA DEFINITIONS, 1929-1975'!$A$2:$E$42,3,FALSE)</f>
        <v>SE Alaska</v>
      </c>
      <c r="I1725" t="str">
        <f>VLOOKUP($B1725,'AREA DEFINITIONS, 1929-1975'!$A$2:$E$42,4,FALSE)</f>
        <v>SE-O</v>
      </c>
      <c r="J1725" t="str">
        <f>VLOOKUP($B1725,'AREA DEFINITIONS, 1929-1975'!$A$2:$E$42,5,FALSE)</f>
        <v>2C</v>
      </c>
      <c r="K1725">
        <f>VLOOKUP($B1725,'AREA DEFINITIONS, 1929-1975'!$A$2:$F$42,6,FALSE)</f>
        <v>0</v>
      </c>
      <c r="L1725">
        <f t="shared" si="78"/>
        <v>93.100000000000023</v>
      </c>
    </row>
    <row r="1726" spans="1:12" x14ac:dyDescent="0.3">
      <c r="A1726">
        <f t="shared" si="79"/>
        <v>1971</v>
      </c>
      <c r="B1726" t="str">
        <f t="shared" si="80"/>
        <v>14-I</v>
      </c>
      <c r="C1726">
        <v>779</v>
      </c>
      <c r="G1726">
        <f>VLOOKUP($B1726,'AREA DEFINITIONS, 1929-1975'!$A$2:$E$42,2,FALSE)</f>
        <v>2</v>
      </c>
      <c r="H1726" t="str">
        <f>VLOOKUP($B1726,'AREA DEFINITIONS, 1929-1975'!$A$2:$E$42,3,FALSE)</f>
        <v>SE Alaska</v>
      </c>
      <c r="I1726" t="str">
        <f>VLOOKUP($B1726,'AREA DEFINITIONS, 1929-1975'!$A$2:$E$42,4,FALSE)</f>
        <v>SE-I</v>
      </c>
      <c r="J1726" t="str">
        <f>VLOOKUP($B1726,'AREA DEFINITIONS, 1929-1975'!$A$2:$E$42,5,FALSE)</f>
        <v>2C</v>
      </c>
      <c r="K1726">
        <f>VLOOKUP($B1726,'AREA DEFINITIONS, 1929-1975'!$A$2:$F$42,6,FALSE)</f>
        <v>0</v>
      </c>
      <c r="L1726">
        <f t="shared" si="78"/>
        <v>518.03500000000008</v>
      </c>
    </row>
    <row r="1727" spans="1:12" x14ac:dyDescent="0.3">
      <c r="A1727">
        <f t="shared" si="79"/>
        <v>1971</v>
      </c>
      <c r="B1727" t="str">
        <f t="shared" si="80"/>
        <v>15-O</v>
      </c>
      <c r="C1727">
        <v>1161</v>
      </c>
      <c r="G1727">
        <f>VLOOKUP($B1727,'AREA DEFINITIONS, 1929-1975'!$A$2:$E$42,2,FALSE)</f>
        <v>2</v>
      </c>
      <c r="H1727" t="str">
        <f>VLOOKUP($B1727,'AREA DEFINITIONS, 1929-1975'!$A$2:$E$42,3,FALSE)</f>
        <v>SE Alaska</v>
      </c>
      <c r="I1727" t="str">
        <f>VLOOKUP($B1727,'AREA DEFINITIONS, 1929-1975'!$A$2:$E$42,4,FALSE)</f>
        <v>SE-O</v>
      </c>
      <c r="J1727" t="str">
        <f>VLOOKUP($B1727,'AREA DEFINITIONS, 1929-1975'!$A$2:$E$42,5,FALSE)</f>
        <v>2C</v>
      </c>
      <c r="K1727">
        <f>VLOOKUP($B1727,'AREA DEFINITIONS, 1929-1975'!$A$2:$F$42,6,FALSE)</f>
        <v>0</v>
      </c>
      <c r="L1727">
        <f t="shared" si="78"/>
        <v>772.06500000000005</v>
      </c>
    </row>
    <row r="1728" spans="1:12" x14ac:dyDescent="0.3">
      <c r="A1728">
        <f t="shared" si="79"/>
        <v>1971</v>
      </c>
      <c r="B1728" t="str">
        <f t="shared" si="80"/>
        <v>15-I</v>
      </c>
      <c r="C1728">
        <v>355</v>
      </c>
      <c r="G1728">
        <f>VLOOKUP($B1728,'AREA DEFINITIONS, 1929-1975'!$A$2:$E$42,2,FALSE)</f>
        <v>2</v>
      </c>
      <c r="H1728" t="str">
        <f>VLOOKUP($B1728,'AREA DEFINITIONS, 1929-1975'!$A$2:$E$42,3,FALSE)</f>
        <v>SE Alaska</v>
      </c>
      <c r="I1728" t="str">
        <f>VLOOKUP($B1728,'AREA DEFINITIONS, 1929-1975'!$A$2:$E$42,4,FALSE)</f>
        <v>SE-I</v>
      </c>
      <c r="J1728" t="str">
        <f>VLOOKUP($B1728,'AREA DEFINITIONS, 1929-1975'!$A$2:$E$42,5,FALSE)</f>
        <v>2C</v>
      </c>
      <c r="K1728">
        <f>VLOOKUP($B1728,'AREA DEFINITIONS, 1929-1975'!$A$2:$F$42,6,FALSE)</f>
        <v>0</v>
      </c>
      <c r="L1728">
        <f t="shared" si="78"/>
        <v>236.07500000000005</v>
      </c>
    </row>
    <row r="1729" spans="1:12" x14ac:dyDescent="0.3">
      <c r="A1729">
        <f t="shared" si="79"/>
        <v>1971</v>
      </c>
      <c r="B1729" t="str">
        <f t="shared" si="80"/>
        <v>16-O</v>
      </c>
      <c r="C1729">
        <v>571</v>
      </c>
      <c r="G1729">
        <f>VLOOKUP($B1729,'AREA DEFINITIONS, 1929-1975'!$A$2:$E$42,2,FALSE)</f>
        <v>2</v>
      </c>
      <c r="H1729" t="str">
        <f>VLOOKUP($B1729,'AREA DEFINITIONS, 1929-1975'!$A$2:$E$42,3,FALSE)</f>
        <v>SE Alaska</v>
      </c>
      <c r="I1729" t="str">
        <f>VLOOKUP($B1729,'AREA DEFINITIONS, 1929-1975'!$A$2:$E$42,4,FALSE)</f>
        <v>SE-O</v>
      </c>
      <c r="J1729" t="str">
        <f>VLOOKUP($B1729,'AREA DEFINITIONS, 1929-1975'!$A$2:$E$42,5,FALSE)</f>
        <v>2C</v>
      </c>
      <c r="K1729">
        <f>VLOOKUP($B1729,'AREA DEFINITIONS, 1929-1975'!$A$2:$F$42,6,FALSE)</f>
        <v>0</v>
      </c>
      <c r="L1729">
        <f t="shared" si="78"/>
        <v>379.71500000000009</v>
      </c>
    </row>
    <row r="1730" spans="1:12" x14ac:dyDescent="0.3">
      <c r="A1730">
        <f t="shared" si="79"/>
        <v>1971</v>
      </c>
      <c r="B1730" t="str">
        <f t="shared" si="80"/>
        <v>16-I</v>
      </c>
      <c r="C1730">
        <v>1285</v>
      </c>
      <c r="G1730">
        <f>VLOOKUP($B1730,'AREA DEFINITIONS, 1929-1975'!$A$2:$E$42,2,FALSE)</f>
        <v>2</v>
      </c>
      <c r="H1730" t="str">
        <f>VLOOKUP($B1730,'AREA DEFINITIONS, 1929-1975'!$A$2:$E$42,3,FALSE)</f>
        <v>SE Alaska</v>
      </c>
      <c r="I1730" t="str">
        <f>VLOOKUP($B1730,'AREA DEFINITIONS, 1929-1975'!$A$2:$E$42,4,FALSE)</f>
        <v>SE-I</v>
      </c>
      <c r="J1730" t="str">
        <f>VLOOKUP($B1730,'AREA DEFINITIONS, 1929-1975'!$A$2:$E$42,5,FALSE)</f>
        <v>2C</v>
      </c>
      <c r="K1730">
        <f>VLOOKUP($B1730,'AREA DEFINITIONS, 1929-1975'!$A$2:$F$42,6,FALSE)</f>
        <v>0</v>
      </c>
      <c r="L1730">
        <f t="shared" si="78"/>
        <v>854.52500000000009</v>
      </c>
    </row>
    <row r="1731" spans="1:12" x14ac:dyDescent="0.3">
      <c r="A1731">
        <f t="shared" si="79"/>
        <v>1971</v>
      </c>
      <c r="B1731" t="str">
        <f t="shared" si="80"/>
        <v>17-O</v>
      </c>
      <c r="C1731">
        <v>379</v>
      </c>
      <c r="G1731">
        <f>VLOOKUP($B1731,'AREA DEFINITIONS, 1929-1975'!$A$2:$E$42,2,FALSE)</f>
        <v>2</v>
      </c>
      <c r="H1731" t="str">
        <f>VLOOKUP($B1731,'AREA DEFINITIONS, 1929-1975'!$A$2:$E$42,3,FALSE)</f>
        <v>SE Alaska</v>
      </c>
      <c r="I1731" t="str">
        <f>VLOOKUP($B1731,'AREA DEFINITIONS, 1929-1975'!$A$2:$E$42,4,FALSE)</f>
        <v>SE-O</v>
      </c>
      <c r="J1731" t="str">
        <f>VLOOKUP($B1731,'AREA DEFINITIONS, 1929-1975'!$A$2:$E$42,5,FALSE)</f>
        <v>2C</v>
      </c>
      <c r="K1731">
        <f>VLOOKUP($B1731,'AREA DEFINITIONS, 1929-1975'!$A$2:$F$42,6,FALSE)</f>
        <v>0</v>
      </c>
      <c r="L1731">
        <f t="shared" si="78"/>
        <v>252.03500000000003</v>
      </c>
    </row>
    <row r="1732" spans="1:12" x14ac:dyDescent="0.3">
      <c r="A1732">
        <f t="shared" si="79"/>
        <v>1971</v>
      </c>
      <c r="B1732" t="str">
        <f t="shared" si="80"/>
        <v>17-I</v>
      </c>
      <c r="C1732">
        <v>533</v>
      </c>
      <c r="G1732">
        <f>VLOOKUP($B1732,'AREA DEFINITIONS, 1929-1975'!$A$2:$E$42,2,FALSE)</f>
        <v>2</v>
      </c>
      <c r="H1732" t="str">
        <f>VLOOKUP($B1732,'AREA DEFINITIONS, 1929-1975'!$A$2:$E$42,3,FALSE)</f>
        <v>SE Alaska</v>
      </c>
      <c r="I1732" t="str">
        <f>VLOOKUP($B1732,'AREA DEFINITIONS, 1929-1975'!$A$2:$E$42,4,FALSE)</f>
        <v>SE-I</v>
      </c>
      <c r="J1732" t="str">
        <f>VLOOKUP($B1732,'AREA DEFINITIONS, 1929-1975'!$A$2:$E$42,5,FALSE)</f>
        <v>2C</v>
      </c>
      <c r="K1732">
        <f>VLOOKUP($B1732,'AREA DEFINITIONS, 1929-1975'!$A$2:$F$42,6,FALSE)</f>
        <v>0</v>
      </c>
      <c r="L1732">
        <f t="shared" ref="L1732:L1795" si="81">IFERROR(C1732*1.33*1000*(1/2000),"NA")</f>
        <v>354.44499999999999</v>
      </c>
    </row>
    <row r="1733" spans="1:12" x14ac:dyDescent="0.3">
      <c r="A1733">
        <f t="shared" si="79"/>
        <v>1971</v>
      </c>
      <c r="B1733" t="str">
        <f t="shared" si="80"/>
        <v>18-O</v>
      </c>
      <c r="C1733">
        <v>94</v>
      </c>
      <c r="G1733">
        <f>VLOOKUP($B1733,'AREA DEFINITIONS, 1929-1975'!$A$2:$E$42,2,FALSE)</f>
        <v>2</v>
      </c>
      <c r="H1733" t="str">
        <f>VLOOKUP($B1733,'AREA DEFINITIONS, 1929-1975'!$A$2:$E$42,3,FALSE)</f>
        <v>SE Alaska</v>
      </c>
      <c r="I1733" t="str">
        <f>VLOOKUP($B1733,'AREA DEFINITIONS, 1929-1975'!$A$2:$E$42,4,FALSE)</f>
        <v>SE-O</v>
      </c>
      <c r="J1733" t="str">
        <f>VLOOKUP($B1733,'AREA DEFINITIONS, 1929-1975'!$A$2:$E$42,5,FALSE)</f>
        <v>2C</v>
      </c>
      <c r="K1733">
        <f>VLOOKUP($B1733,'AREA DEFINITIONS, 1929-1975'!$A$2:$F$42,6,FALSE)</f>
        <v>0</v>
      </c>
      <c r="L1733">
        <f t="shared" si="81"/>
        <v>62.510000000000005</v>
      </c>
    </row>
    <row r="1734" spans="1:12" x14ac:dyDescent="0.3">
      <c r="A1734">
        <f t="shared" si="79"/>
        <v>1971</v>
      </c>
      <c r="B1734" t="str">
        <f t="shared" si="80"/>
        <v>18-I</v>
      </c>
      <c r="C1734">
        <v>1311</v>
      </c>
      <c r="G1734">
        <f>VLOOKUP($B1734,'AREA DEFINITIONS, 1929-1975'!$A$2:$E$42,2,FALSE)</f>
        <v>2</v>
      </c>
      <c r="H1734" t="str">
        <f>VLOOKUP($B1734,'AREA DEFINITIONS, 1929-1975'!$A$2:$E$42,3,FALSE)</f>
        <v>SE Alaska</v>
      </c>
      <c r="I1734" t="str">
        <f>VLOOKUP($B1734,'AREA DEFINITIONS, 1929-1975'!$A$2:$E$42,4,FALSE)</f>
        <v>SE-I</v>
      </c>
      <c r="J1734" t="str">
        <f>VLOOKUP($B1734,'AREA DEFINITIONS, 1929-1975'!$A$2:$E$42,5,FALSE)</f>
        <v>2C</v>
      </c>
      <c r="K1734">
        <f>VLOOKUP($B1734,'AREA DEFINITIONS, 1929-1975'!$A$2:$F$42,6,FALSE)</f>
        <v>0</v>
      </c>
      <c r="L1734">
        <f t="shared" si="81"/>
        <v>871.81500000000005</v>
      </c>
    </row>
    <row r="1735" spans="1:12" x14ac:dyDescent="0.3">
      <c r="A1735">
        <f t="shared" si="79"/>
        <v>1971</v>
      </c>
      <c r="B1735" t="str">
        <f t="shared" si="80"/>
        <v>18W</v>
      </c>
      <c r="C1735">
        <v>410</v>
      </c>
      <c r="G1735" t="str">
        <f>VLOOKUP($B1735,'AREA DEFINITIONS, 1929-1975'!$A$2:$E$42,2,FALSE)</f>
        <v>3A</v>
      </c>
      <c r="H1735" t="str">
        <f>VLOOKUP($B1735,'AREA DEFINITIONS, 1929-1975'!$A$2:$E$42,3,FALSE)</f>
        <v>Yakutat</v>
      </c>
      <c r="I1735" t="str">
        <f>VLOOKUP($B1735,'AREA DEFINITIONS, 1929-1975'!$A$2:$E$42,4,FALSE)</f>
        <v>Yakutat</v>
      </c>
      <c r="J1735" t="str">
        <f>VLOOKUP($B1735,'AREA DEFINITIONS, 1929-1975'!$A$2:$E$42,5,FALSE)</f>
        <v>3A</v>
      </c>
      <c r="K1735">
        <f>VLOOKUP($B1735,'AREA DEFINITIONS, 1929-1975'!$A$2:$F$42,6,FALSE)</f>
        <v>0</v>
      </c>
      <c r="L1735">
        <f t="shared" si="81"/>
        <v>272.65000000000009</v>
      </c>
    </row>
    <row r="1736" spans="1:12" x14ac:dyDescent="0.3">
      <c r="A1736">
        <f t="shared" si="79"/>
        <v>1971</v>
      </c>
      <c r="B1736">
        <f t="shared" si="80"/>
        <v>19</v>
      </c>
      <c r="C1736">
        <v>771</v>
      </c>
      <c r="G1736" t="str">
        <f>VLOOKUP($B1736,'AREA DEFINITIONS, 1929-1975'!$A$2:$E$42,2,FALSE)</f>
        <v>3A</v>
      </c>
      <c r="H1736" t="str">
        <f>VLOOKUP($B1736,'AREA DEFINITIONS, 1929-1975'!$A$2:$E$42,3,FALSE)</f>
        <v>Yakutat</v>
      </c>
      <c r="I1736" t="str">
        <f>VLOOKUP($B1736,'AREA DEFINITIONS, 1929-1975'!$A$2:$E$42,4,FALSE)</f>
        <v>Yakutat</v>
      </c>
      <c r="J1736" t="str">
        <f>VLOOKUP($B1736,'AREA DEFINITIONS, 1929-1975'!$A$2:$E$42,5,FALSE)</f>
        <v>3A</v>
      </c>
      <c r="K1736">
        <f>VLOOKUP($B1736,'AREA DEFINITIONS, 1929-1975'!$A$2:$F$42,6,FALSE)</f>
        <v>0</v>
      </c>
      <c r="L1736">
        <f t="shared" si="81"/>
        <v>512.71500000000003</v>
      </c>
    </row>
    <row r="1737" spans="1:12" x14ac:dyDescent="0.3">
      <c r="A1737">
        <f t="shared" si="79"/>
        <v>1971</v>
      </c>
      <c r="B1737">
        <f t="shared" si="80"/>
        <v>20</v>
      </c>
      <c r="C1737">
        <v>1211</v>
      </c>
      <c r="G1737" t="str">
        <f>VLOOKUP($B1737,'AREA DEFINITIONS, 1929-1975'!$A$2:$E$42,2,FALSE)</f>
        <v>3A</v>
      </c>
      <c r="H1737" t="str">
        <f>VLOOKUP($B1737,'AREA DEFINITIONS, 1929-1975'!$A$2:$E$42,3,FALSE)</f>
        <v>Yakutat</v>
      </c>
      <c r="I1737" t="str">
        <f>VLOOKUP($B1737,'AREA DEFINITIONS, 1929-1975'!$A$2:$E$42,4,FALSE)</f>
        <v>Yakutat</v>
      </c>
      <c r="J1737" t="str">
        <f>VLOOKUP($B1737,'AREA DEFINITIONS, 1929-1975'!$A$2:$E$42,5,FALSE)</f>
        <v>3A</v>
      </c>
      <c r="K1737">
        <f>VLOOKUP($B1737,'AREA DEFINITIONS, 1929-1975'!$A$2:$F$42,6,FALSE)</f>
        <v>0</v>
      </c>
      <c r="L1737">
        <f t="shared" si="81"/>
        <v>805.31500000000005</v>
      </c>
    </row>
    <row r="1738" spans="1:12" x14ac:dyDescent="0.3">
      <c r="A1738">
        <f t="shared" si="79"/>
        <v>1971</v>
      </c>
      <c r="B1738">
        <f t="shared" si="80"/>
        <v>21</v>
      </c>
      <c r="C1738">
        <v>435</v>
      </c>
      <c r="G1738" t="str">
        <f>VLOOKUP($B1738,'AREA DEFINITIONS, 1929-1975'!$A$2:$E$42,2,FALSE)</f>
        <v>3A</v>
      </c>
      <c r="H1738" t="str">
        <f>VLOOKUP($B1738,'AREA DEFINITIONS, 1929-1975'!$A$2:$E$42,3,FALSE)</f>
        <v>Yakutat</v>
      </c>
      <c r="I1738" t="str">
        <f>VLOOKUP($B1738,'AREA DEFINITIONS, 1929-1975'!$A$2:$E$42,4,FALSE)</f>
        <v>Yakutat</v>
      </c>
      <c r="J1738" t="str">
        <f>VLOOKUP($B1738,'AREA DEFINITIONS, 1929-1975'!$A$2:$E$42,5,FALSE)</f>
        <v>3A</v>
      </c>
      <c r="K1738">
        <f>VLOOKUP($B1738,'AREA DEFINITIONS, 1929-1975'!$A$2:$F$42,6,FALSE)</f>
        <v>0</v>
      </c>
      <c r="L1738">
        <f t="shared" si="81"/>
        <v>289.27500000000009</v>
      </c>
    </row>
    <row r="1739" spans="1:12" x14ac:dyDescent="0.3">
      <c r="A1739">
        <f t="shared" si="79"/>
        <v>1971</v>
      </c>
      <c r="B1739">
        <f t="shared" si="80"/>
        <v>22</v>
      </c>
      <c r="C1739">
        <v>833</v>
      </c>
      <c r="G1739" t="str">
        <f>VLOOKUP($B1739,'AREA DEFINITIONS, 1929-1975'!$A$2:$E$42,2,FALSE)</f>
        <v>3A</v>
      </c>
      <c r="H1739" t="str">
        <f>VLOOKUP($B1739,'AREA DEFINITIONS, 1929-1975'!$A$2:$E$42,3,FALSE)</f>
        <v>Yakutat</v>
      </c>
      <c r="I1739" t="str">
        <f>VLOOKUP($B1739,'AREA DEFINITIONS, 1929-1975'!$A$2:$E$42,4,FALSE)</f>
        <v>Yakutat</v>
      </c>
      <c r="J1739" t="str">
        <f>VLOOKUP($B1739,'AREA DEFINITIONS, 1929-1975'!$A$2:$E$42,5,FALSE)</f>
        <v>3A</v>
      </c>
      <c r="K1739">
        <f>VLOOKUP($B1739,'AREA DEFINITIONS, 1929-1975'!$A$2:$F$42,6,FALSE)</f>
        <v>0</v>
      </c>
      <c r="L1739">
        <f t="shared" si="81"/>
        <v>553.94500000000005</v>
      </c>
    </row>
    <row r="1740" spans="1:12" x14ac:dyDescent="0.3">
      <c r="A1740">
        <f t="shared" si="79"/>
        <v>1971</v>
      </c>
      <c r="B1740">
        <f t="shared" si="80"/>
        <v>23</v>
      </c>
      <c r="C1740">
        <v>851</v>
      </c>
      <c r="G1740" t="str">
        <f>VLOOKUP($B1740,'AREA DEFINITIONS, 1929-1975'!$A$2:$E$42,2,FALSE)</f>
        <v>3A</v>
      </c>
      <c r="H1740" t="str">
        <f>VLOOKUP($B1740,'AREA DEFINITIONS, 1929-1975'!$A$2:$E$42,3,FALSE)</f>
        <v>Yakutat</v>
      </c>
      <c r="I1740" t="str">
        <f>VLOOKUP($B1740,'AREA DEFINITIONS, 1929-1975'!$A$2:$E$42,4,FALSE)</f>
        <v>Yakutat</v>
      </c>
      <c r="J1740" t="str">
        <f>VLOOKUP($B1740,'AREA DEFINITIONS, 1929-1975'!$A$2:$E$42,5,FALSE)</f>
        <v>3A</v>
      </c>
      <c r="K1740" t="str">
        <f>VLOOKUP($B1740,'AREA DEFINITIONS, 1929-1975'!$A$2:$F$42,6,FALSE)</f>
        <v>POW</v>
      </c>
      <c r="L1740">
        <f t="shared" si="81"/>
        <v>565.91500000000008</v>
      </c>
    </row>
    <row r="1741" spans="1:12" x14ac:dyDescent="0.3">
      <c r="A1741">
        <f t="shared" si="79"/>
        <v>1971</v>
      </c>
      <c r="B1741">
        <f t="shared" si="80"/>
        <v>24</v>
      </c>
      <c r="C1741">
        <v>1436</v>
      </c>
      <c r="G1741" t="str">
        <f>VLOOKUP($B1741,'AREA DEFINITIONS, 1929-1975'!$A$2:$E$42,2,FALSE)</f>
        <v>3A</v>
      </c>
      <c r="H1741" t="str">
        <f>VLOOKUP($B1741,'AREA DEFINITIONS, 1929-1975'!$A$2:$E$42,3,FALSE)</f>
        <v>Kodiak</v>
      </c>
      <c r="I1741" t="str">
        <f>VLOOKUP($B1741,'AREA DEFINITIONS, 1929-1975'!$A$2:$E$42,4,FALSE)</f>
        <v>Kodiak</v>
      </c>
      <c r="J1741" t="str">
        <f>VLOOKUP($B1741,'AREA DEFINITIONS, 1929-1975'!$A$2:$E$42,5,FALSE)</f>
        <v>3A</v>
      </c>
      <c r="K1741" t="str">
        <f>VLOOKUP($B1741,'AREA DEFINITIONS, 1929-1975'!$A$2:$F$42,6,FALSE)</f>
        <v>POW</v>
      </c>
      <c r="L1741">
        <f t="shared" si="81"/>
        <v>954.94</v>
      </c>
    </row>
    <row r="1742" spans="1:12" x14ac:dyDescent="0.3">
      <c r="A1742">
        <f t="shared" si="79"/>
        <v>1971</v>
      </c>
      <c r="B1742">
        <f t="shared" si="80"/>
        <v>25</v>
      </c>
      <c r="C1742">
        <v>4470</v>
      </c>
      <c r="G1742" t="str">
        <f>VLOOKUP($B1742,'AREA DEFINITIONS, 1929-1975'!$A$2:$E$42,2,FALSE)</f>
        <v>3A</v>
      </c>
      <c r="H1742" t="str">
        <f>VLOOKUP($B1742,'AREA DEFINITIONS, 1929-1975'!$A$2:$E$42,3,FALSE)</f>
        <v>Kodiak</v>
      </c>
      <c r="I1742" t="str">
        <f>VLOOKUP($B1742,'AREA DEFINITIONS, 1929-1975'!$A$2:$E$42,4,FALSE)</f>
        <v>Kodiak</v>
      </c>
      <c r="J1742" t="str">
        <f>VLOOKUP($B1742,'AREA DEFINITIONS, 1929-1975'!$A$2:$E$42,5,FALSE)</f>
        <v>3A</v>
      </c>
      <c r="K1742">
        <f>VLOOKUP($B1742,'AREA DEFINITIONS, 1929-1975'!$A$2:$F$42,6,FALSE)</f>
        <v>0</v>
      </c>
      <c r="L1742">
        <f t="shared" si="81"/>
        <v>2972.55</v>
      </c>
    </row>
    <row r="1743" spans="1:12" x14ac:dyDescent="0.3">
      <c r="A1743">
        <f t="shared" si="79"/>
        <v>1971</v>
      </c>
      <c r="B1743">
        <f t="shared" si="80"/>
        <v>26</v>
      </c>
      <c r="C1743">
        <v>3893</v>
      </c>
      <c r="G1743" t="str">
        <f>VLOOKUP($B1743,'AREA DEFINITIONS, 1929-1975'!$A$2:$E$42,2,FALSE)</f>
        <v>3A</v>
      </c>
      <c r="H1743" t="str">
        <f>VLOOKUP($B1743,'AREA DEFINITIONS, 1929-1975'!$A$2:$E$42,3,FALSE)</f>
        <v>Kodiak</v>
      </c>
      <c r="I1743" t="str">
        <f>VLOOKUP($B1743,'AREA DEFINITIONS, 1929-1975'!$A$2:$E$42,4,FALSE)</f>
        <v>Kodiak</v>
      </c>
      <c r="J1743" t="str">
        <f>VLOOKUP($B1743,'AREA DEFINITIONS, 1929-1975'!$A$2:$E$42,5,FALSE)</f>
        <v>3A</v>
      </c>
      <c r="K1743">
        <f>VLOOKUP($B1743,'AREA DEFINITIONS, 1929-1975'!$A$2:$F$42,6,FALSE)</f>
        <v>0</v>
      </c>
      <c r="L1743">
        <f t="shared" si="81"/>
        <v>2588.8450000000007</v>
      </c>
    </row>
    <row r="1744" spans="1:12" x14ac:dyDescent="0.3">
      <c r="A1744">
        <f t="shared" si="79"/>
        <v>1971</v>
      </c>
      <c r="B1744">
        <f t="shared" si="80"/>
        <v>27</v>
      </c>
      <c r="C1744">
        <v>1680</v>
      </c>
      <c r="G1744" t="str">
        <f>VLOOKUP($B1744,'AREA DEFINITIONS, 1929-1975'!$A$2:$E$42,2,FALSE)</f>
        <v>3A</v>
      </c>
      <c r="H1744" t="str">
        <f>VLOOKUP($B1744,'AREA DEFINITIONS, 1929-1975'!$A$2:$E$42,3,FALSE)</f>
        <v>Kodiak</v>
      </c>
      <c r="I1744" t="str">
        <f>VLOOKUP($B1744,'AREA DEFINITIONS, 1929-1975'!$A$2:$E$42,4,FALSE)</f>
        <v>Kodiak</v>
      </c>
      <c r="J1744" t="str">
        <f>VLOOKUP($B1744,'AREA DEFINITIONS, 1929-1975'!$A$2:$E$42,5,FALSE)</f>
        <v>3A</v>
      </c>
      <c r="K1744">
        <f>VLOOKUP($B1744,'AREA DEFINITIONS, 1929-1975'!$A$2:$F$42,6,FALSE)</f>
        <v>0</v>
      </c>
      <c r="L1744">
        <f t="shared" si="81"/>
        <v>1117.2</v>
      </c>
    </row>
    <row r="1745" spans="1:12" x14ac:dyDescent="0.3">
      <c r="A1745">
        <f t="shared" si="79"/>
        <v>1971</v>
      </c>
      <c r="B1745">
        <f t="shared" si="80"/>
        <v>28</v>
      </c>
      <c r="C1745">
        <v>1771</v>
      </c>
      <c r="G1745" t="str">
        <f>VLOOKUP($B1745,'AREA DEFINITIONS, 1929-1975'!$A$2:$E$42,2,FALSE)</f>
        <v>3A</v>
      </c>
      <c r="H1745" t="str">
        <f>VLOOKUP($B1745,'AREA DEFINITIONS, 1929-1975'!$A$2:$E$42,3,FALSE)</f>
        <v>Kodiak</v>
      </c>
      <c r="I1745" t="str">
        <f>VLOOKUP($B1745,'AREA DEFINITIONS, 1929-1975'!$A$2:$E$42,4,FALSE)</f>
        <v>Kodiak</v>
      </c>
      <c r="J1745" t="str">
        <f>VLOOKUP($B1745,'AREA DEFINITIONS, 1929-1975'!$A$2:$E$42,5,FALSE)</f>
        <v>3A</v>
      </c>
      <c r="K1745">
        <f>VLOOKUP($B1745,'AREA DEFINITIONS, 1929-1975'!$A$2:$F$42,6,FALSE)</f>
        <v>0</v>
      </c>
      <c r="L1745">
        <f t="shared" si="81"/>
        <v>1177.7150000000001</v>
      </c>
    </row>
    <row r="1746" spans="1:12" x14ac:dyDescent="0.3">
      <c r="A1746">
        <f t="shared" si="79"/>
        <v>1971</v>
      </c>
      <c r="B1746">
        <f t="shared" si="80"/>
        <v>29</v>
      </c>
      <c r="C1746">
        <v>2713</v>
      </c>
      <c r="G1746" t="str">
        <f>VLOOKUP($B1746,'AREA DEFINITIONS, 1929-1975'!$A$2:$E$42,2,FALSE)</f>
        <v>3A</v>
      </c>
      <c r="H1746" t="str">
        <f>VLOOKUP($B1746,'AREA DEFINITIONS, 1929-1975'!$A$2:$E$42,3,FALSE)</f>
        <v>Chirikof</v>
      </c>
      <c r="I1746" t="str">
        <f>VLOOKUP($B1746,'AREA DEFINITIONS, 1929-1975'!$A$2:$E$42,4,FALSE)</f>
        <v>Chirikof</v>
      </c>
      <c r="J1746" t="str">
        <f>VLOOKUP($B1746,'AREA DEFINITIONS, 1929-1975'!$A$2:$E$42,5,FALSE)</f>
        <v>3A</v>
      </c>
      <c r="K1746">
        <f>VLOOKUP($B1746,'AREA DEFINITIONS, 1929-1975'!$A$2:$F$42,6,FALSE)</f>
        <v>0</v>
      </c>
      <c r="L1746">
        <f t="shared" si="81"/>
        <v>1804.1450000000002</v>
      </c>
    </row>
    <row r="1747" spans="1:12" x14ac:dyDescent="0.3">
      <c r="A1747">
        <f t="shared" si="79"/>
        <v>1971</v>
      </c>
      <c r="B1747">
        <f t="shared" si="80"/>
        <v>30</v>
      </c>
      <c r="C1747">
        <v>2117</v>
      </c>
      <c r="G1747" t="str">
        <f>VLOOKUP($B1747,'AREA DEFINITIONS, 1929-1975'!$A$2:$E$42,2,FALSE)</f>
        <v>3A</v>
      </c>
      <c r="H1747" t="str">
        <f>VLOOKUP($B1747,'AREA DEFINITIONS, 1929-1975'!$A$2:$E$42,3,FALSE)</f>
        <v>Chirikof</v>
      </c>
      <c r="I1747" t="str">
        <f>VLOOKUP($B1747,'AREA DEFINITIONS, 1929-1975'!$A$2:$E$42,4,FALSE)</f>
        <v>Chirikof</v>
      </c>
      <c r="J1747" t="str">
        <f>VLOOKUP($B1747,'AREA DEFINITIONS, 1929-1975'!$A$2:$E$42,5,FALSE)</f>
        <v>3A</v>
      </c>
      <c r="K1747">
        <f>VLOOKUP($B1747,'AREA DEFINITIONS, 1929-1975'!$A$2:$F$42,6,FALSE)</f>
        <v>0</v>
      </c>
      <c r="L1747">
        <f t="shared" si="81"/>
        <v>1407.8050000000001</v>
      </c>
    </row>
    <row r="1748" spans="1:12" x14ac:dyDescent="0.3">
      <c r="A1748">
        <f t="shared" si="79"/>
        <v>1971</v>
      </c>
      <c r="B1748">
        <f t="shared" si="80"/>
        <v>31</v>
      </c>
      <c r="C1748">
        <v>3486</v>
      </c>
      <c r="G1748" t="str">
        <f>VLOOKUP($B1748,'AREA DEFINITIONS, 1929-1975'!$A$2:$E$42,2,FALSE)</f>
        <v>3A</v>
      </c>
      <c r="H1748" t="str">
        <f>VLOOKUP($B1748,'AREA DEFINITIONS, 1929-1975'!$A$2:$E$42,3,FALSE)</f>
        <v>Chirikof</v>
      </c>
      <c r="I1748" t="str">
        <f>VLOOKUP($B1748,'AREA DEFINITIONS, 1929-1975'!$A$2:$E$42,4,FALSE)</f>
        <v>Chirikof</v>
      </c>
      <c r="J1748" t="str">
        <f>VLOOKUP($B1748,'AREA DEFINITIONS, 1929-1975'!$A$2:$E$42,5,FALSE)</f>
        <v>3A</v>
      </c>
      <c r="K1748">
        <f>VLOOKUP($B1748,'AREA DEFINITIONS, 1929-1975'!$A$2:$F$42,6,FALSE)</f>
        <v>0</v>
      </c>
      <c r="L1748">
        <f t="shared" si="81"/>
        <v>2318.19</v>
      </c>
    </row>
    <row r="1749" spans="1:12" x14ac:dyDescent="0.3">
      <c r="A1749">
        <f t="shared" si="79"/>
        <v>1971</v>
      </c>
      <c r="B1749">
        <f t="shared" si="80"/>
        <v>32</v>
      </c>
      <c r="C1749">
        <v>1944</v>
      </c>
      <c r="G1749" t="str">
        <f>VLOOKUP($B1749,'AREA DEFINITIONS, 1929-1975'!$A$2:$E$42,2,FALSE)</f>
        <v>3B</v>
      </c>
      <c r="H1749" t="str">
        <f>VLOOKUP($B1749,'AREA DEFINITIONS, 1929-1975'!$A$2:$E$42,3,FALSE)</f>
        <v>Shumagin</v>
      </c>
      <c r="I1749" t="str">
        <f>VLOOKUP($B1749,'AREA DEFINITIONS, 1929-1975'!$A$2:$E$42,4,FALSE)</f>
        <v>Shumagin</v>
      </c>
      <c r="J1749" t="str">
        <f>VLOOKUP($B1749,'AREA DEFINITIONS, 1929-1975'!$A$2:$E$42,5,FALSE)</f>
        <v>3B</v>
      </c>
      <c r="K1749">
        <f>VLOOKUP($B1749,'AREA DEFINITIONS, 1929-1975'!$A$2:$F$42,6,FALSE)</f>
        <v>0</v>
      </c>
      <c r="L1749">
        <f t="shared" si="81"/>
        <v>1292.76</v>
      </c>
    </row>
    <row r="1750" spans="1:12" x14ac:dyDescent="0.3">
      <c r="A1750">
        <f t="shared" si="79"/>
        <v>1971</v>
      </c>
      <c r="B1750">
        <f t="shared" si="80"/>
        <v>33</v>
      </c>
      <c r="C1750">
        <v>751</v>
      </c>
      <c r="G1750" t="str">
        <f>VLOOKUP($B1750,'AREA DEFINITIONS, 1929-1975'!$A$2:$E$42,2,FALSE)</f>
        <v>3B</v>
      </c>
      <c r="H1750" t="str">
        <f>VLOOKUP($B1750,'AREA DEFINITIONS, 1929-1975'!$A$2:$E$42,3,FALSE)</f>
        <v>Shumagin</v>
      </c>
      <c r="I1750" t="str">
        <f>VLOOKUP($B1750,'AREA DEFINITIONS, 1929-1975'!$A$2:$E$42,4,FALSE)</f>
        <v>Shumagin</v>
      </c>
      <c r="J1750" t="str">
        <f>VLOOKUP($B1750,'AREA DEFINITIONS, 1929-1975'!$A$2:$E$42,5,FALSE)</f>
        <v>3B</v>
      </c>
      <c r="K1750">
        <f>VLOOKUP($B1750,'AREA DEFINITIONS, 1929-1975'!$A$2:$F$42,6,FALSE)</f>
        <v>0</v>
      </c>
      <c r="L1750">
        <f t="shared" si="81"/>
        <v>499.41500000000002</v>
      </c>
    </row>
    <row r="1751" spans="1:12" x14ac:dyDescent="0.3">
      <c r="A1751">
        <f t="shared" si="79"/>
        <v>1971</v>
      </c>
      <c r="B1751">
        <f t="shared" si="80"/>
        <v>34</v>
      </c>
      <c r="C1751">
        <v>26</v>
      </c>
      <c r="G1751" t="str">
        <f>VLOOKUP($B1751,'AREA DEFINITIONS, 1929-1975'!$A$2:$E$42,2,FALSE)</f>
        <v>3B</v>
      </c>
      <c r="H1751" t="str">
        <f>VLOOKUP($B1751,'AREA DEFINITIONS, 1929-1975'!$A$2:$E$42,3,FALSE)</f>
        <v>Shumagin</v>
      </c>
      <c r="I1751" t="str">
        <f>VLOOKUP($B1751,'AREA DEFINITIONS, 1929-1975'!$A$2:$E$42,4,FALSE)</f>
        <v>Shumagin</v>
      </c>
      <c r="J1751" t="str">
        <f>VLOOKUP($B1751,'AREA DEFINITIONS, 1929-1975'!$A$2:$E$42,5,FALSE)</f>
        <v>3B</v>
      </c>
      <c r="K1751">
        <f>VLOOKUP($B1751,'AREA DEFINITIONS, 1929-1975'!$A$2:$F$42,6,FALSE)</f>
        <v>0</v>
      </c>
      <c r="L1751">
        <f t="shared" si="81"/>
        <v>17.29</v>
      </c>
    </row>
    <row r="1752" spans="1:12" x14ac:dyDescent="0.3">
      <c r="A1752">
        <f t="shared" si="79"/>
        <v>1971</v>
      </c>
      <c r="B1752">
        <f t="shared" si="80"/>
        <v>35</v>
      </c>
      <c r="C1752">
        <v>109</v>
      </c>
      <c r="G1752" t="str">
        <f>VLOOKUP($B1752,'AREA DEFINITIONS, 1929-1975'!$A$2:$E$42,2,FALSE)</f>
        <v>3B</v>
      </c>
      <c r="H1752" t="str">
        <f>VLOOKUP($B1752,'AREA DEFINITIONS, 1929-1975'!$A$2:$E$42,3,FALSE)</f>
        <v>Shumagin</v>
      </c>
      <c r="I1752" t="str">
        <f>VLOOKUP($B1752,'AREA DEFINITIONS, 1929-1975'!$A$2:$E$42,4,FALSE)</f>
        <v>Shumagin</v>
      </c>
      <c r="J1752" t="str">
        <f>VLOOKUP($B1752,'AREA DEFINITIONS, 1929-1975'!$A$2:$E$42,5,FALSE)</f>
        <v>3B</v>
      </c>
      <c r="K1752">
        <f>VLOOKUP($B1752,'AREA DEFINITIONS, 1929-1975'!$A$2:$F$42,6,FALSE)</f>
        <v>0</v>
      </c>
      <c r="L1752">
        <f t="shared" si="81"/>
        <v>72.484999999999999</v>
      </c>
    </row>
    <row r="1753" spans="1:12" x14ac:dyDescent="0.3">
      <c r="A1753">
        <f t="shared" si="79"/>
        <v>1971</v>
      </c>
      <c r="B1753">
        <f t="shared" si="80"/>
        <v>36</v>
      </c>
      <c r="C1753">
        <v>73</v>
      </c>
      <c r="G1753" t="str">
        <f>VLOOKUP($B1753,'AREA DEFINITIONS, 1929-1975'!$A$2:$E$42,2,FALSE)</f>
        <v>3B</v>
      </c>
      <c r="H1753" t="str">
        <f>VLOOKUP($B1753,'AREA DEFINITIONS, 1929-1975'!$A$2:$E$42,3,FALSE)</f>
        <v>Shumagin</v>
      </c>
      <c r="I1753" t="str">
        <f>VLOOKUP($B1753,'AREA DEFINITIONS, 1929-1975'!$A$2:$E$42,4,FALSE)</f>
        <v>Shumagin</v>
      </c>
      <c r="J1753" t="str">
        <f>VLOOKUP($B1753,'AREA DEFINITIONS, 1929-1975'!$A$2:$E$42,5,FALSE)</f>
        <v>3B</v>
      </c>
      <c r="K1753">
        <f>VLOOKUP($B1753,'AREA DEFINITIONS, 1929-1975'!$A$2:$F$42,6,FALSE)</f>
        <v>0</v>
      </c>
      <c r="L1753">
        <f t="shared" si="81"/>
        <v>48.545000000000002</v>
      </c>
    </row>
    <row r="1754" spans="1:12" x14ac:dyDescent="0.3">
      <c r="A1754">
        <f t="shared" si="79"/>
        <v>1971</v>
      </c>
      <c r="B1754">
        <f t="shared" si="80"/>
        <v>37</v>
      </c>
      <c r="C1754">
        <v>8</v>
      </c>
      <c r="G1754" t="str">
        <f>VLOOKUP($B1754,'AREA DEFINITIONS, 1929-1975'!$A$2:$E$42,2,FALSE)</f>
        <v>3B</v>
      </c>
      <c r="H1754" t="str">
        <f>VLOOKUP($B1754,'AREA DEFINITIONS, 1929-1975'!$A$2:$E$42,3,FALSE)</f>
        <v>Shumagin</v>
      </c>
      <c r="I1754" t="str">
        <f>VLOOKUP($B1754,'AREA DEFINITIONS, 1929-1975'!$A$2:$E$42,4,FALSE)</f>
        <v>Shumagin</v>
      </c>
      <c r="J1754" t="str">
        <f>VLOOKUP($B1754,'AREA DEFINITIONS, 1929-1975'!$A$2:$E$42,5,FALSE)</f>
        <v>3B</v>
      </c>
      <c r="K1754">
        <f>VLOOKUP($B1754,'AREA DEFINITIONS, 1929-1975'!$A$2:$F$42,6,FALSE)</f>
        <v>0</v>
      </c>
      <c r="L1754">
        <f t="shared" si="81"/>
        <v>5.32</v>
      </c>
    </row>
    <row r="1755" spans="1:12" x14ac:dyDescent="0.3">
      <c r="A1755">
        <f t="shared" si="79"/>
        <v>1971</v>
      </c>
      <c r="B1755">
        <f t="shared" si="80"/>
        <v>38</v>
      </c>
      <c r="C1755">
        <v>25</v>
      </c>
      <c r="G1755" t="str">
        <f>VLOOKUP($B1755,'AREA DEFINITIONS, 1929-1975'!$A$2:$E$42,2,FALSE)</f>
        <v>3B</v>
      </c>
      <c r="H1755" t="str">
        <f>VLOOKUP($B1755,'AREA DEFINITIONS, 1929-1975'!$A$2:$E$42,3,FALSE)</f>
        <v>Shumagin</v>
      </c>
      <c r="I1755" t="str">
        <f>VLOOKUP($B1755,'AREA DEFINITIONS, 1929-1975'!$A$2:$E$42,4,FALSE)</f>
        <v>Shumagin</v>
      </c>
      <c r="J1755" t="str">
        <f>VLOOKUP($B1755,'AREA DEFINITIONS, 1929-1975'!$A$2:$E$42,5,FALSE)</f>
        <v>3B</v>
      </c>
      <c r="K1755">
        <f>VLOOKUP($B1755,'AREA DEFINITIONS, 1929-1975'!$A$2:$F$42,6,FALSE)</f>
        <v>0</v>
      </c>
      <c r="L1755">
        <f t="shared" si="81"/>
        <v>16.625</v>
      </c>
    </row>
    <row r="1756" spans="1:12" x14ac:dyDescent="0.3">
      <c r="A1756">
        <f t="shared" si="79"/>
        <v>1971</v>
      </c>
      <c r="B1756">
        <f t="shared" si="80"/>
        <v>39</v>
      </c>
      <c r="G1756" t="str">
        <f>VLOOKUP($B1756,'AREA DEFINITIONS, 1929-1975'!$A$2:$E$42,2,FALSE)</f>
        <v>3B</v>
      </c>
      <c r="H1756" t="str">
        <f>VLOOKUP($B1756,'AREA DEFINITIONS, 1929-1975'!$A$2:$E$42,3,FALSE)</f>
        <v>Aleutian</v>
      </c>
      <c r="I1756" t="str">
        <f>VLOOKUP($B1756,'AREA DEFINITIONS, 1929-1975'!$A$2:$E$42,4,FALSE)</f>
        <v>Aleutian</v>
      </c>
      <c r="J1756" t="str">
        <f>VLOOKUP($B1756,'AREA DEFINITIONS, 1929-1975'!$A$2:$E$42,5,FALSE)</f>
        <v>3B</v>
      </c>
      <c r="K1756">
        <f>VLOOKUP($B1756,'AREA DEFINITIONS, 1929-1975'!$A$2:$F$42,6,FALSE)</f>
        <v>0</v>
      </c>
      <c r="L1756">
        <f t="shared" si="81"/>
        <v>0</v>
      </c>
    </row>
    <row r="1757" spans="1:12" x14ac:dyDescent="0.3">
      <c r="A1757">
        <f t="shared" si="79"/>
        <v>1971</v>
      </c>
      <c r="B1757">
        <f t="shared" si="80"/>
        <v>40</v>
      </c>
      <c r="G1757" t="str">
        <f>VLOOKUP($B1757,'AREA DEFINITIONS, 1929-1975'!$A$2:$E$42,2,FALSE)</f>
        <v>3B</v>
      </c>
      <c r="H1757" t="str">
        <f>VLOOKUP($B1757,'AREA DEFINITIONS, 1929-1975'!$A$2:$E$42,3,FALSE)</f>
        <v>Aleutian</v>
      </c>
      <c r="I1757" t="str">
        <f>VLOOKUP($B1757,'AREA DEFINITIONS, 1929-1975'!$A$2:$E$42,4,FALSE)</f>
        <v>Aleutian</v>
      </c>
      <c r="J1757" t="str">
        <f>VLOOKUP($B1757,'AREA DEFINITIONS, 1929-1975'!$A$2:$E$42,5,FALSE)</f>
        <v>3B</v>
      </c>
      <c r="K1757">
        <f>VLOOKUP($B1757,'AREA DEFINITIONS, 1929-1975'!$A$2:$F$42,6,FALSE)</f>
        <v>0</v>
      </c>
      <c r="L1757">
        <f t="shared" si="81"/>
        <v>0</v>
      </c>
    </row>
    <row r="1758" spans="1:12" x14ac:dyDescent="0.3">
      <c r="A1758">
        <f t="shared" si="79"/>
        <v>1971</v>
      </c>
      <c r="B1758">
        <f t="shared" si="80"/>
        <v>41</v>
      </c>
      <c r="G1758" t="str">
        <f>VLOOKUP($B1758,'AREA DEFINITIONS, 1929-1975'!$A$2:$E$42,2,FALSE)</f>
        <v>3B</v>
      </c>
      <c r="H1758" t="str">
        <f>VLOOKUP($B1758,'AREA DEFINITIONS, 1929-1975'!$A$2:$E$42,3,FALSE)</f>
        <v>Aleutian</v>
      </c>
      <c r="I1758" t="str">
        <f>VLOOKUP($B1758,'AREA DEFINITIONS, 1929-1975'!$A$2:$E$42,4,FALSE)</f>
        <v>Aleutian</v>
      </c>
      <c r="J1758" t="str">
        <f>VLOOKUP($B1758,'AREA DEFINITIONS, 1929-1975'!$A$2:$E$42,5,FALSE)</f>
        <v>3B</v>
      </c>
      <c r="K1758">
        <f>VLOOKUP($B1758,'AREA DEFINITIONS, 1929-1975'!$A$2:$F$42,6,FALSE)</f>
        <v>0</v>
      </c>
      <c r="L1758">
        <f t="shared" si="81"/>
        <v>0</v>
      </c>
    </row>
    <row r="1759" spans="1:12" x14ac:dyDescent="0.3">
      <c r="A1759">
        <f t="shared" si="79"/>
        <v>1971</v>
      </c>
      <c r="B1759" t="str">
        <f t="shared" si="80"/>
        <v>42+</v>
      </c>
      <c r="C1759">
        <v>2</v>
      </c>
      <c r="G1759" t="str">
        <f>VLOOKUP($B1759,'AREA DEFINITIONS, 1929-1975'!$A$2:$E$42,2,FALSE)</f>
        <v>3C</v>
      </c>
      <c r="H1759" t="str">
        <f>VLOOKUP($B1759,'AREA DEFINITIONS, 1929-1975'!$A$2:$E$42,3,FALSE)</f>
        <v>Aleutian</v>
      </c>
      <c r="I1759" t="str">
        <f>VLOOKUP($B1759,'AREA DEFINITIONS, 1929-1975'!$A$2:$E$42,4,FALSE)</f>
        <v>Aleutian</v>
      </c>
      <c r="J1759" t="str">
        <f>VLOOKUP($B1759,'AREA DEFINITIONS, 1929-1975'!$A$2:$E$42,5,FALSE)</f>
        <v>3C</v>
      </c>
      <c r="K1759">
        <f>VLOOKUP($B1759,'AREA DEFINITIONS, 1929-1975'!$A$2:$F$42,6,FALSE)</f>
        <v>0</v>
      </c>
      <c r="L1759">
        <f t="shared" si="81"/>
        <v>1.33</v>
      </c>
    </row>
    <row r="1760" spans="1:12" x14ac:dyDescent="0.3">
      <c r="A1760">
        <f t="shared" si="79"/>
        <v>1971</v>
      </c>
      <c r="B1760" t="str">
        <f t="shared" si="80"/>
        <v>4A</v>
      </c>
      <c r="C1760">
        <v>488</v>
      </c>
      <c r="G1760">
        <f>VLOOKUP($B1760,'AREA DEFINITIONS, 1929-1975'!$A$2:$E$42,2,FALSE)</f>
        <v>4</v>
      </c>
      <c r="H1760" t="str">
        <f>VLOOKUP($B1760,'AREA DEFINITIONS, 1929-1975'!$A$2:$E$42,3,FALSE)</f>
        <v>Bering Sea</v>
      </c>
      <c r="I1760" t="str">
        <f>VLOOKUP($B1760,'AREA DEFINITIONS, 1929-1975'!$A$2:$E$42,4,FALSE)</f>
        <v>Bering Sea</v>
      </c>
      <c r="J1760">
        <f>VLOOKUP($B1760,'AREA DEFINITIONS, 1929-1975'!$A$2:$E$42,5,FALSE)</f>
        <v>4</v>
      </c>
      <c r="K1760">
        <f>VLOOKUP($B1760,'AREA DEFINITIONS, 1929-1975'!$A$2:$F$42,6,FALSE)</f>
        <v>0</v>
      </c>
      <c r="L1760">
        <f t="shared" si="81"/>
        <v>324.52000000000004</v>
      </c>
    </row>
    <row r="1761" spans="1:12" x14ac:dyDescent="0.3">
      <c r="A1761">
        <f t="shared" si="79"/>
        <v>1971</v>
      </c>
      <c r="B1761" t="str">
        <f t="shared" si="80"/>
        <v>4B</v>
      </c>
      <c r="C1761">
        <v>158</v>
      </c>
      <c r="G1761">
        <f>VLOOKUP($B1761,'AREA DEFINITIONS, 1929-1975'!$A$2:$E$42,2,FALSE)</f>
        <v>4</v>
      </c>
      <c r="H1761" t="str">
        <f>VLOOKUP($B1761,'AREA DEFINITIONS, 1929-1975'!$A$2:$E$42,3,FALSE)</f>
        <v>Bering Sea</v>
      </c>
      <c r="I1761" t="str">
        <f>VLOOKUP($B1761,'AREA DEFINITIONS, 1929-1975'!$A$2:$E$42,4,FALSE)</f>
        <v>Bering Sea</v>
      </c>
      <c r="J1761">
        <f>VLOOKUP($B1761,'AREA DEFINITIONS, 1929-1975'!$A$2:$E$42,5,FALSE)</f>
        <v>4</v>
      </c>
      <c r="K1761">
        <f>VLOOKUP($B1761,'AREA DEFINITIONS, 1929-1975'!$A$2:$F$42,6,FALSE)</f>
        <v>0</v>
      </c>
      <c r="L1761">
        <f t="shared" si="81"/>
        <v>105.07000000000002</v>
      </c>
    </row>
    <row r="1762" spans="1:12" x14ac:dyDescent="0.3">
      <c r="A1762">
        <f t="shared" si="79"/>
        <v>1971</v>
      </c>
      <c r="B1762" t="str">
        <f t="shared" si="80"/>
        <v>4C</v>
      </c>
      <c r="C1762">
        <v>29</v>
      </c>
      <c r="G1762">
        <f>VLOOKUP($B1762,'AREA DEFINITIONS, 1929-1975'!$A$2:$E$42,2,FALSE)</f>
        <v>4</v>
      </c>
      <c r="H1762" t="str">
        <f>VLOOKUP($B1762,'AREA DEFINITIONS, 1929-1975'!$A$2:$E$42,3,FALSE)</f>
        <v>Bering Sea</v>
      </c>
      <c r="I1762" t="str">
        <f>VLOOKUP($B1762,'AREA DEFINITIONS, 1929-1975'!$A$2:$E$42,4,FALSE)</f>
        <v>Bering Sea</v>
      </c>
      <c r="J1762">
        <f>VLOOKUP($B1762,'AREA DEFINITIONS, 1929-1975'!$A$2:$E$42,5,FALSE)</f>
        <v>4</v>
      </c>
      <c r="K1762">
        <f>VLOOKUP($B1762,'AREA DEFINITIONS, 1929-1975'!$A$2:$F$42,6,FALSE)</f>
        <v>0</v>
      </c>
      <c r="L1762">
        <f t="shared" si="81"/>
        <v>19.285</v>
      </c>
    </row>
    <row r="1763" spans="1:12" x14ac:dyDescent="0.3">
      <c r="A1763">
        <f t="shared" si="79"/>
        <v>1971</v>
      </c>
      <c r="B1763" t="str">
        <f t="shared" si="80"/>
        <v>4DE</v>
      </c>
      <c r="C1763">
        <v>1</v>
      </c>
      <c r="G1763">
        <f>VLOOKUP($B1763,'AREA DEFINITIONS, 1929-1975'!$A$2:$E$42,2,FALSE)</f>
        <v>4</v>
      </c>
      <c r="H1763" t="str">
        <f>VLOOKUP($B1763,'AREA DEFINITIONS, 1929-1975'!$A$2:$E$42,3,FALSE)</f>
        <v>Bering Sea</v>
      </c>
      <c r="I1763" t="str">
        <f>VLOOKUP($B1763,'AREA DEFINITIONS, 1929-1975'!$A$2:$E$42,4,FALSE)</f>
        <v>Bering Sea</v>
      </c>
      <c r="J1763">
        <f>VLOOKUP($B1763,'AREA DEFINITIONS, 1929-1975'!$A$2:$E$42,5,FALSE)</f>
        <v>4</v>
      </c>
      <c r="K1763">
        <f>VLOOKUP($B1763,'AREA DEFINITIONS, 1929-1975'!$A$2:$F$42,6,FALSE)</f>
        <v>0</v>
      </c>
      <c r="L1763">
        <f t="shared" si="81"/>
        <v>0.66500000000000004</v>
      </c>
    </row>
    <row r="1764" spans="1:12" x14ac:dyDescent="0.3">
      <c r="A1764">
        <f t="shared" si="79"/>
        <v>1971</v>
      </c>
      <c r="B1764" t="str">
        <f t="shared" si="80"/>
        <v>4DW</v>
      </c>
      <c r="C1764">
        <v>190</v>
      </c>
      <c r="G1764">
        <f>VLOOKUP($B1764,'AREA DEFINITIONS, 1929-1975'!$A$2:$E$42,2,FALSE)</f>
        <v>4</v>
      </c>
      <c r="H1764" t="str">
        <f>VLOOKUP($B1764,'AREA DEFINITIONS, 1929-1975'!$A$2:$E$42,3,FALSE)</f>
        <v>Bering Sea</v>
      </c>
      <c r="I1764" t="str">
        <f>VLOOKUP($B1764,'AREA DEFINITIONS, 1929-1975'!$A$2:$E$42,4,FALSE)</f>
        <v>Bering Sea</v>
      </c>
      <c r="J1764">
        <f>VLOOKUP($B1764,'AREA DEFINITIONS, 1929-1975'!$A$2:$E$42,5,FALSE)</f>
        <v>4</v>
      </c>
      <c r="K1764">
        <f>VLOOKUP($B1764,'AREA DEFINITIONS, 1929-1975'!$A$2:$F$42,6,FALSE)</f>
        <v>0</v>
      </c>
      <c r="L1764">
        <f t="shared" si="81"/>
        <v>126.35000000000002</v>
      </c>
    </row>
    <row r="1765" spans="1:12" x14ac:dyDescent="0.3">
      <c r="A1765">
        <f t="shared" si="79"/>
        <v>1971</v>
      </c>
      <c r="B1765" t="str">
        <f t="shared" si="80"/>
        <v>4E</v>
      </c>
      <c r="G1765">
        <f>VLOOKUP($B1765,'AREA DEFINITIONS, 1929-1975'!$A$2:$E$42,2,FALSE)</f>
        <v>4</v>
      </c>
      <c r="H1765" t="str">
        <f>VLOOKUP($B1765,'AREA DEFINITIONS, 1929-1975'!$A$2:$E$42,3,FALSE)</f>
        <v>Bering Sea</v>
      </c>
      <c r="I1765" t="str">
        <f>VLOOKUP($B1765,'AREA DEFINITIONS, 1929-1975'!$A$2:$E$42,4,FALSE)</f>
        <v>Bering Sea</v>
      </c>
      <c r="J1765">
        <f>VLOOKUP($B1765,'AREA DEFINITIONS, 1929-1975'!$A$2:$E$42,5,FALSE)</f>
        <v>4</v>
      </c>
      <c r="K1765">
        <f>VLOOKUP($B1765,'AREA DEFINITIONS, 1929-1975'!$A$2:$F$42,6,FALSE)</f>
        <v>0</v>
      </c>
      <c r="L1765">
        <f t="shared" si="81"/>
        <v>0</v>
      </c>
    </row>
    <row r="1766" spans="1:12" x14ac:dyDescent="0.3">
      <c r="A1766">
        <f t="shared" si="79"/>
        <v>1972</v>
      </c>
      <c r="B1766" t="str">
        <f t="shared" si="80"/>
        <v>14-O</v>
      </c>
      <c r="C1766">
        <v>136</v>
      </c>
      <c r="G1766">
        <f>VLOOKUP($B1766,'AREA DEFINITIONS, 1929-1975'!$A$2:$E$42,2,FALSE)</f>
        <v>2</v>
      </c>
      <c r="H1766" t="str">
        <f>VLOOKUP($B1766,'AREA DEFINITIONS, 1929-1975'!$A$2:$E$42,3,FALSE)</f>
        <v>SE Alaska</v>
      </c>
      <c r="I1766" t="str">
        <f>VLOOKUP($B1766,'AREA DEFINITIONS, 1929-1975'!$A$2:$E$42,4,FALSE)</f>
        <v>SE-O</v>
      </c>
      <c r="J1766" t="str">
        <f>VLOOKUP($B1766,'AREA DEFINITIONS, 1929-1975'!$A$2:$E$42,5,FALSE)</f>
        <v>2C</v>
      </c>
      <c r="K1766">
        <f>VLOOKUP($B1766,'AREA DEFINITIONS, 1929-1975'!$A$2:$F$42,6,FALSE)</f>
        <v>0</v>
      </c>
      <c r="L1766">
        <f t="shared" si="81"/>
        <v>90.44</v>
      </c>
    </row>
    <row r="1767" spans="1:12" x14ac:dyDescent="0.3">
      <c r="A1767">
        <f t="shared" si="79"/>
        <v>1972</v>
      </c>
      <c r="B1767" t="str">
        <f t="shared" si="80"/>
        <v>14-I</v>
      </c>
      <c r="C1767">
        <v>680</v>
      </c>
      <c r="G1767">
        <f>VLOOKUP($B1767,'AREA DEFINITIONS, 1929-1975'!$A$2:$E$42,2,FALSE)</f>
        <v>2</v>
      </c>
      <c r="H1767" t="str">
        <f>VLOOKUP($B1767,'AREA DEFINITIONS, 1929-1975'!$A$2:$E$42,3,FALSE)</f>
        <v>SE Alaska</v>
      </c>
      <c r="I1767" t="str">
        <f>VLOOKUP($B1767,'AREA DEFINITIONS, 1929-1975'!$A$2:$E$42,4,FALSE)</f>
        <v>SE-I</v>
      </c>
      <c r="J1767" t="str">
        <f>VLOOKUP($B1767,'AREA DEFINITIONS, 1929-1975'!$A$2:$E$42,5,FALSE)</f>
        <v>2C</v>
      </c>
      <c r="K1767">
        <f>VLOOKUP($B1767,'AREA DEFINITIONS, 1929-1975'!$A$2:$F$42,6,FALSE)</f>
        <v>0</v>
      </c>
      <c r="L1767">
        <f t="shared" si="81"/>
        <v>452.20000000000005</v>
      </c>
    </row>
    <row r="1768" spans="1:12" x14ac:dyDescent="0.3">
      <c r="A1768">
        <f t="shared" si="79"/>
        <v>1972</v>
      </c>
      <c r="B1768" t="str">
        <f t="shared" si="80"/>
        <v>15-O</v>
      </c>
      <c r="C1768">
        <v>1244</v>
      </c>
      <c r="G1768">
        <f>VLOOKUP($B1768,'AREA DEFINITIONS, 1929-1975'!$A$2:$E$42,2,FALSE)</f>
        <v>2</v>
      </c>
      <c r="H1768" t="str">
        <f>VLOOKUP($B1768,'AREA DEFINITIONS, 1929-1975'!$A$2:$E$42,3,FALSE)</f>
        <v>SE Alaska</v>
      </c>
      <c r="I1768" t="str">
        <f>VLOOKUP($B1768,'AREA DEFINITIONS, 1929-1975'!$A$2:$E$42,4,FALSE)</f>
        <v>SE-O</v>
      </c>
      <c r="J1768" t="str">
        <f>VLOOKUP($B1768,'AREA DEFINITIONS, 1929-1975'!$A$2:$E$42,5,FALSE)</f>
        <v>2C</v>
      </c>
      <c r="K1768">
        <f>VLOOKUP($B1768,'AREA DEFINITIONS, 1929-1975'!$A$2:$F$42,6,FALSE)</f>
        <v>0</v>
      </c>
      <c r="L1768">
        <f t="shared" si="81"/>
        <v>827.26</v>
      </c>
    </row>
    <row r="1769" spans="1:12" x14ac:dyDescent="0.3">
      <c r="A1769">
        <f t="shared" si="79"/>
        <v>1972</v>
      </c>
      <c r="B1769" t="str">
        <f t="shared" si="80"/>
        <v>15-I</v>
      </c>
      <c r="C1769">
        <v>314</v>
      </c>
      <c r="G1769">
        <f>VLOOKUP($B1769,'AREA DEFINITIONS, 1929-1975'!$A$2:$E$42,2,FALSE)</f>
        <v>2</v>
      </c>
      <c r="H1769" t="str">
        <f>VLOOKUP($B1769,'AREA DEFINITIONS, 1929-1975'!$A$2:$E$42,3,FALSE)</f>
        <v>SE Alaska</v>
      </c>
      <c r="I1769" t="str">
        <f>VLOOKUP($B1769,'AREA DEFINITIONS, 1929-1975'!$A$2:$E$42,4,FALSE)</f>
        <v>SE-I</v>
      </c>
      <c r="J1769" t="str">
        <f>VLOOKUP($B1769,'AREA DEFINITIONS, 1929-1975'!$A$2:$E$42,5,FALSE)</f>
        <v>2C</v>
      </c>
      <c r="K1769">
        <f>VLOOKUP($B1769,'AREA DEFINITIONS, 1929-1975'!$A$2:$F$42,6,FALSE)</f>
        <v>0</v>
      </c>
      <c r="L1769">
        <f t="shared" si="81"/>
        <v>208.81</v>
      </c>
    </row>
    <row r="1770" spans="1:12" x14ac:dyDescent="0.3">
      <c r="A1770">
        <f t="shared" si="79"/>
        <v>1972</v>
      </c>
      <c r="B1770" t="str">
        <f t="shared" si="80"/>
        <v>16-O</v>
      </c>
      <c r="C1770">
        <v>543</v>
      </c>
      <c r="G1770">
        <f>VLOOKUP($B1770,'AREA DEFINITIONS, 1929-1975'!$A$2:$E$42,2,FALSE)</f>
        <v>2</v>
      </c>
      <c r="H1770" t="str">
        <f>VLOOKUP($B1770,'AREA DEFINITIONS, 1929-1975'!$A$2:$E$42,3,FALSE)</f>
        <v>SE Alaska</v>
      </c>
      <c r="I1770" t="str">
        <f>VLOOKUP($B1770,'AREA DEFINITIONS, 1929-1975'!$A$2:$E$42,4,FALSE)</f>
        <v>SE-O</v>
      </c>
      <c r="J1770" t="str">
        <f>VLOOKUP($B1770,'AREA DEFINITIONS, 1929-1975'!$A$2:$E$42,5,FALSE)</f>
        <v>2C</v>
      </c>
      <c r="K1770">
        <f>VLOOKUP($B1770,'AREA DEFINITIONS, 1929-1975'!$A$2:$F$42,6,FALSE)</f>
        <v>0</v>
      </c>
      <c r="L1770">
        <f t="shared" si="81"/>
        <v>361.09500000000003</v>
      </c>
    </row>
    <row r="1771" spans="1:12" x14ac:dyDescent="0.3">
      <c r="A1771">
        <f t="shared" si="79"/>
        <v>1972</v>
      </c>
      <c r="B1771" t="str">
        <f t="shared" si="80"/>
        <v>16-I</v>
      </c>
      <c r="C1771">
        <v>1039</v>
      </c>
      <c r="G1771">
        <f>VLOOKUP($B1771,'AREA DEFINITIONS, 1929-1975'!$A$2:$E$42,2,FALSE)</f>
        <v>2</v>
      </c>
      <c r="H1771" t="str">
        <f>VLOOKUP($B1771,'AREA DEFINITIONS, 1929-1975'!$A$2:$E$42,3,FALSE)</f>
        <v>SE Alaska</v>
      </c>
      <c r="I1771" t="str">
        <f>VLOOKUP($B1771,'AREA DEFINITIONS, 1929-1975'!$A$2:$E$42,4,FALSE)</f>
        <v>SE-I</v>
      </c>
      <c r="J1771" t="str">
        <f>VLOOKUP($B1771,'AREA DEFINITIONS, 1929-1975'!$A$2:$E$42,5,FALSE)</f>
        <v>2C</v>
      </c>
      <c r="K1771">
        <f>VLOOKUP($B1771,'AREA DEFINITIONS, 1929-1975'!$A$2:$F$42,6,FALSE)</f>
        <v>0</v>
      </c>
      <c r="L1771">
        <f t="shared" si="81"/>
        <v>690.93500000000017</v>
      </c>
    </row>
    <row r="1772" spans="1:12" x14ac:dyDescent="0.3">
      <c r="A1772">
        <f t="shared" si="79"/>
        <v>1972</v>
      </c>
      <c r="B1772" t="str">
        <f t="shared" si="80"/>
        <v>17-O</v>
      </c>
      <c r="C1772">
        <v>303</v>
      </c>
      <c r="G1772">
        <f>VLOOKUP($B1772,'AREA DEFINITIONS, 1929-1975'!$A$2:$E$42,2,FALSE)</f>
        <v>2</v>
      </c>
      <c r="H1772" t="str">
        <f>VLOOKUP($B1772,'AREA DEFINITIONS, 1929-1975'!$A$2:$E$42,3,FALSE)</f>
        <v>SE Alaska</v>
      </c>
      <c r="I1772" t="str">
        <f>VLOOKUP($B1772,'AREA DEFINITIONS, 1929-1975'!$A$2:$E$42,4,FALSE)</f>
        <v>SE-O</v>
      </c>
      <c r="J1772" t="str">
        <f>VLOOKUP($B1772,'AREA DEFINITIONS, 1929-1975'!$A$2:$E$42,5,FALSE)</f>
        <v>2C</v>
      </c>
      <c r="K1772">
        <f>VLOOKUP($B1772,'AREA DEFINITIONS, 1929-1975'!$A$2:$F$42,6,FALSE)</f>
        <v>0</v>
      </c>
      <c r="L1772">
        <f t="shared" si="81"/>
        <v>201.495</v>
      </c>
    </row>
    <row r="1773" spans="1:12" x14ac:dyDescent="0.3">
      <c r="A1773">
        <f t="shared" ref="A1773:A1836" si="82">A1732+1</f>
        <v>1972</v>
      </c>
      <c r="B1773" t="str">
        <f t="shared" ref="B1773:B1836" si="83">B1732</f>
        <v>17-I</v>
      </c>
      <c r="C1773">
        <v>502</v>
      </c>
      <c r="G1773">
        <f>VLOOKUP($B1773,'AREA DEFINITIONS, 1929-1975'!$A$2:$E$42,2,FALSE)</f>
        <v>2</v>
      </c>
      <c r="H1773" t="str">
        <f>VLOOKUP($B1773,'AREA DEFINITIONS, 1929-1975'!$A$2:$E$42,3,FALSE)</f>
        <v>SE Alaska</v>
      </c>
      <c r="I1773" t="str">
        <f>VLOOKUP($B1773,'AREA DEFINITIONS, 1929-1975'!$A$2:$E$42,4,FALSE)</f>
        <v>SE-I</v>
      </c>
      <c r="J1773" t="str">
        <f>VLOOKUP($B1773,'AREA DEFINITIONS, 1929-1975'!$A$2:$E$42,5,FALSE)</f>
        <v>2C</v>
      </c>
      <c r="K1773">
        <f>VLOOKUP($B1773,'AREA DEFINITIONS, 1929-1975'!$A$2:$F$42,6,FALSE)</f>
        <v>0</v>
      </c>
      <c r="L1773">
        <f t="shared" si="81"/>
        <v>333.83000000000004</v>
      </c>
    </row>
    <row r="1774" spans="1:12" x14ac:dyDescent="0.3">
      <c r="A1774">
        <f t="shared" si="82"/>
        <v>1972</v>
      </c>
      <c r="B1774" t="str">
        <f t="shared" si="83"/>
        <v>18-O</v>
      </c>
      <c r="C1774">
        <v>111</v>
      </c>
      <c r="G1774">
        <f>VLOOKUP($B1774,'AREA DEFINITIONS, 1929-1975'!$A$2:$E$42,2,FALSE)</f>
        <v>2</v>
      </c>
      <c r="H1774" t="str">
        <f>VLOOKUP($B1774,'AREA DEFINITIONS, 1929-1975'!$A$2:$E$42,3,FALSE)</f>
        <v>SE Alaska</v>
      </c>
      <c r="I1774" t="str">
        <f>VLOOKUP($B1774,'AREA DEFINITIONS, 1929-1975'!$A$2:$E$42,4,FALSE)</f>
        <v>SE-O</v>
      </c>
      <c r="J1774" t="str">
        <f>VLOOKUP($B1774,'AREA DEFINITIONS, 1929-1975'!$A$2:$E$42,5,FALSE)</f>
        <v>2C</v>
      </c>
      <c r="K1774">
        <f>VLOOKUP($B1774,'AREA DEFINITIONS, 1929-1975'!$A$2:$F$42,6,FALSE)</f>
        <v>0</v>
      </c>
      <c r="L1774">
        <f t="shared" si="81"/>
        <v>73.814999999999998</v>
      </c>
    </row>
    <row r="1775" spans="1:12" x14ac:dyDescent="0.3">
      <c r="A1775">
        <f t="shared" si="82"/>
        <v>1972</v>
      </c>
      <c r="B1775" t="str">
        <f t="shared" si="83"/>
        <v>18-I</v>
      </c>
      <c r="C1775">
        <v>908</v>
      </c>
      <c r="G1775">
        <f>VLOOKUP($B1775,'AREA DEFINITIONS, 1929-1975'!$A$2:$E$42,2,FALSE)</f>
        <v>2</v>
      </c>
      <c r="H1775" t="str">
        <f>VLOOKUP($B1775,'AREA DEFINITIONS, 1929-1975'!$A$2:$E$42,3,FALSE)</f>
        <v>SE Alaska</v>
      </c>
      <c r="I1775" t="str">
        <f>VLOOKUP($B1775,'AREA DEFINITIONS, 1929-1975'!$A$2:$E$42,4,FALSE)</f>
        <v>SE-I</v>
      </c>
      <c r="J1775" t="str">
        <f>VLOOKUP($B1775,'AREA DEFINITIONS, 1929-1975'!$A$2:$E$42,5,FALSE)</f>
        <v>2C</v>
      </c>
      <c r="K1775">
        <f>VLOOKUP($B1775,'AREA DEFINITIONS, 1929-1975'!$A$2:$F$42,6,FALSE)</f>
        <v>0</v>
      </c>
      <c r="L1775">
        <f t="shared" si="81"/>
        <v>603.82000000000005</v>
      </c>
    </row>
    <row r="1776" spans="1:12" x14ac:dyDescent="0.3">
      <c r="A1776">
        <f t="shared" si="82"/>
        <v>1972</v>
      </c>
      <c r="B1776" t="str">
        <f t="shared" si="83"/>
        <v>18W</v>
      </c>
      <c r="C1776">
        <v>274</v>
      </c>
      <c r="G1776" t="str">
        <f>VLOOKUP($B1776,'AREA DEFINITIONS, 1929-1975'!$A$2:$E$42,2,FALSE)</f>
        <v>3A</v>
      </c>
      <c r="H1776" t="str">
        <f>VLOOKUP($B1776,'AREA DEFINITIONS, 1929-1975'!$A$2:$E$42,3,FALSE)</f>
        <v>Yakutat</v>
      </c>
      <c r="I1776" t="str">
        <f>VLOOKUP($B1776,'AREA DEFINITIONS, 1929-1975'!$A$2:$E$42,4,FALSE)</f>
        <v>Yakutat</v>
      </c>
      <c r="J1776" t="str">
        <f>VLOOKUP($B1776,'AREA DEFINITIONS, 1929-1975'!$A$2:$E$42,5,FALSE)</f>
        <v>3A</v>
      </c>
      <c r="K1776">
        <f>VLOOKUP($B1776,'AREA DEFINITIONS, 1929-1975'!$A$2:$F$42,6,FALSE)</f>
        <v>0</v>
      </c>
      <c r="L1776">
        <f t="shared" si="81"/>
        <v>182.21</v>
      </c>
    </row>
    <row r="1777" spans="1:12" x14ac:dyDescent="0.3">
      <c r="A1777">
        <f t="shared" si="82"/>
        <v>1972</v>
      </c>
      <c r="B1777">
        <f t="shared" si="83"/>
        <v>19</v>
      </c>
      <c r="C1777">
        <v>978</v>
      </c>
      <c r="G1777" t="str">
        <f>VLOOKUP($B1777,'AREA DEFINITIONS, 1929-1975'!$A$2:$E$42,2,FALSE)</f>
        <v>3A</v>
      </c>
      <c r="H1777" t="str">
        <f>VLOOKUP($B1777,'AREA DEFINITIONS, 1929-1975'!$A$2:$E$42,3,FALSE)</f>
        <v>Yakutat</v>
      </c>
      <c r="I1777" t="str">
        <f>VLOOKUP($B1777,'AREA DEFINITIONS, 1929-1975'!$A$2:$E$42,4,FALSE)</f>
        <v>Yakutat</v>
      </c>
      <c r="J1777" t="str">
        <f>VLOOKUP($B1777,'AREA DEFINITIONS, 1929-1975'!$A$2:$E$42,5,FALSE)</f>
        <v>3A</v>
      </c>
      <c r="K1777">
        <f>VLOOKUP($B1777,'AREA DEFINITIONS, 1929-1975'!$A$2:$F$42,6,FALSE)</f>
        <v>0</v>
      </c>
      <c r="L1777">
        <f t="shared" si="81"/>
        <v>650.37</v>
      </c>
    </row>
    <row r="1778" spans="1:12" x14ac:dyDescent="0.3">
      <c r="A1778">
        <f t="shared" si="82"/>
        <v>1972</v>
      </c>
      <c r="B1778">
        <f t="shared" si="83"/>
        <v>20</v>
      </c>
      <c r="C1778">
        <v>1088</v>
      </c>
      <c r="G1778" t="str">
        <f>VLOOKUP($B1778,'AREA DEFINITIONS, 1929-1975'!$A$2:$E$42,2,FALSE)</f>
        <v>3A</v>
      </c>
      <c r="H1778" t="str">
        <f>VLOOKUP($B1778,'AREA DEFINITIONS, 1929-1975'!$A$2:$E$42,3,FALSE)</f>
        <v>Yakutat</v>
      </c>
      <c r="I1778" t="str">
        <f>VLOOKUP($B1778,'AREA DEFINITIONS, 1929-1975'!$A$2:$E$42,4,FALSE)</f>
        <v>Yakutat</v>
      </c>
      <c r="J1778" t="str">
        <f>VLOOKUP($B1778,'AREA DEFINITIONS, 1929-1975'!$A$2:$E$42,5,FALSE)</f>
        <v>3A</v>
      </c>
      <c r="K1778">
        <f>VLOOKUP($B1778,'AREA DEFINITIONS, 1929-1975'!$A$2:$F$42,6,FALSE)</f>
        <v>0</v>
      </c>
      <c r="L1778">
        <f t="shared" si="81"/>
        <v>723.52</v>
      </c>
    </row>
    <row r="1779" spans="1:12" x14ac:dyDescent="0.3">
      <c r="A1779">
        <f t="shared" si="82"/>
        <v>1972</v>
      </c>
      <c r="B1779">
        <f t="shared" si="83"/>
        <v>21</v>
      </c>
      <c r="C1779">
        <v>454</v>
      </c>
      <c r="G1779" t="str">
        <f>VLOOKUP($B1779,'AREA DEFINITIONS, 1929-1975'!$A$2:$E$42,2,FALSE)</f>
        <v>3A</v>
      </c>
      <c r="H1779" t="str">
        <f>VLOOKUP($B1779,'AREA DEFINITIONS, 1929-1975'!$A$2:$E$42,3,FALSE)</f>
        <v>Yakutat</v>
      </c>
      <c r="I1779" t="str">
        <f>VLOOKUP($B1779,'AREA DEFINITIONS, 1929-1975'!$A$2:$E$42,4,FALSE)</f>
        <v>Yakutat</v>
      </c>
      <c r="J1779" t="str">
        <f>VLOOKUP($B1779,'AREA DEFINITIONS, 1929-1975'!$A$2:$E$42,5,FALSE)</f>
        <v>3A</v>
      </c>
      <c r="K1779">
        <f>VLOOKUP($B1779,'AREA DEFINITIONS, 1929-1975'!$A$2:$F$42,6,FALSE)</f>
        <v>0</v>
      </c>
      <c r="L1779">
        <f t="shared" si="81"/>
        <v>301.91000000000003</v>
      </c>
    </row>
    <row r="1780" spans="1:12" x14ac:dyDescent="0.3">
      <c r="A1780">
        <f t="shared" si="82"/>
        <v>1972</v>
      </c>
      <c r="B1780">
        <f t="shared" si="83"/>
        <v>22</v>
      </c>
      <c r="C1780">
        <v>635</v>
      </c>
      <c r="G1780" t="str">
        <f>VLOOKUP($B1780,'AREA DEFINITIONS, 1929-1975'!$A$2:$E$42,2,FALSE)</f>
        <v>3A</v>
      </c>
      <c r="H1780" t="str">
        <f>VLOOKUP($B1780,'AREA DEFINITIONS, 1929-1975'!$A$2:$E$42,3,FALSE)</f>
        <v>Yakutat</v>
      </c>
      <c r="I1780" t="str">
        <f>VLOOKUP($B1780,'AREA DEFINITIONS, 1929-1975'!$A$2:$E$42,4,FALSE)</f>
        <v>Yakutat</v>
      </c>
      <c r="J1780" t="str">
        <f>VLOOKUP($B1780,'AREA DEFINITIONS, 1929-1975'!$A$2:$E$42,5,FALSE)</f>
        <v>3A</v>
      </c>
      <c r="K1780">
        <f>VLOOKUP($B1780,'AREA DEFINITIONS, 1929-1975'!$A$2:$F$42,6,FALSE)</f>
        <v>0</v>
      </c>
      <c r="L1780">
        <f t="shared" si="81"/>
        <v>422.27500000000009</v>
      </c>
    </row>
    <row r="1781" spans="1:12" x14ac:dyDescent="0.3">
      <c r="A1781">
        <f t="shared" si="82"/>
        <v>1972</v>
      </c>
      <c r="B1781">
        <f t="shared" si="83"/>
        <v>23</v>
      </c>
      <c r="C1781">
        <v>686</v>
      </c>
      <c r="G1781" t="str">
        <f>VLOOKUP($B1781,'AREA DEFINITIONS, 1929-1975'!$A$2:$E$42,2,FALSE)</f>
        <v>3A</v>
      </c>
      <c r="H1781" t="str">
        <f>VLOOKUP($B1781,'AREA DEFINITIONS, 1929-1975'!$A$2:$E$42,3,FALSE)</f>
        <v>Yakutat</v>
      </c>
      <c r="I1781" t="str">
        <f>VLOOKUP($B1781,'AREA DEFINITIONS, 1929-1975'!$A$2:$E$42,4,FALSE)</f>
        <v>Yakutat</v>
      </c>
      <c r="J1781" t="str">
        <f>VLOOKUP($B1781,'AREA DEFINITIONS, 1929-1975'!$A$2:$E$42,5,FALSE)</f>
        <v>3A</v>
      </c>
      <c r="K1781" t="str">
        <f>VLOOKUP($B1781,'AREA DEFINITIONS, 1929-1975'!$A$2:$F$42,6,FALSE)</f>
        <v>POW</v>
      </c>
      <c r="L1781">
        <f t="shared" si="81"/>
        <v>456.19</v>
      </c>
    </row>
    <row r="1782" spans="1:12" x14ac:dyDescent="0.3">
      <c r="A1782">
        <f t="shared" si="82"/>
        <v>1972</v>
      </c>
      <c r="B1782">
        <f t="shared" si="83"/>
        <v>24</v>
      </c>
      <c r="C1782">
        <v>818</v>
      </c>
      <c r="G1782" t="str">
        <f>VLOOKUP($B1782,'AREA DEFINITIONS, 1929-1975'!$A$2:$E$42,2,FALSE)</f>
        <v>3A</v>
      </c>
      <c r="H1782" t="str">
        <f>VLOOKUP($B1782,'AREA DEFINITIONS, 1929-1975'!$A$2:$E$42,3,FALSE)</f>
        <v>Kodiak</v>
      </c>
      <c r="I1782" t="str">
        <f>VLOOKUP($B1782,'AREA DEFINITIONS, 1929-1975'!$A$2:$E$42,4,FALSE)</f>
        <v>Kodiak</v>
      </c>
      <c r="J1782" t="str">
        <f>VLOOKUP($B1782,'AREA DEFINITIONS, 1929-1975'!$A$2:$E$42,5,FALSE)</f>
        <v>3A</v>
      </c>
      <c r="K1782" t="str">
        <f>VLOOKUP($B1782,'AREA DEFINITIONS, 1929-1975'!$A$2:$F$42,6,FALSE)</f>
        <v>POW</v>
      </c>
      <c r="L1782">
        <f t="shared" si="81"/>
        <v>543.97</v>
      </c>
    </row>
    <row r="1783" spans="1:12" x14ac:dyDescent="0.3">
      <c r="A1783">
        <f t="shared" si="82"/>
        <v>1972</v>
      </c>
      <c r="B1783">
        <f t="shared" si="83"/>
        <v>25</v>
      </c>
      <c r="C1783">
        <v>4634</v>
      </c>
      <c r="G1783" t="str">
        <f>VLOOKUP($B1783,'AREA DEFINITIONS, 1929-1975'!$A$2:$E$42,2,FALSE)</f>
        <v>3A</v>
      </c>
      <c r="H1783" t="str">
        <f>VLOOKUP($B1783,'AREA DEFINITIONS, 1929-1975'!$A$2:$E$42,3,FALSE)</f>
        <v>Kodiak</v>
      </c>
      <c r="I1783" t="str">
        <f>VLOOKUP($B1783,'AREA DEFINITIONS, 1929-1975'!$A$2:$E$42,4,FALSE)</f>
        <v>Kodiak</v>
      </c>
      <c r="J1783" t="str">
        <f>VLOOKUP($B1783,'AREA DEFINITIONS, 1929-1975'!$A$2:$E$42,5,FALSE)</f>
        <v>3A</v>
      </c>
      <c r="K1783">
        <f>VLOOKUP($B1783,'AREA DEFINITIONS, 1929-1975'!$A$2:$F$42,6,FALSE)</f>
        <v>0</v>
      </c>
      <c r="L1783">
        <f t="shared" si="81"/>
        <v>3081.61</v>
      </c>
    </row>
    <row r="1784" spans="1:12" x14ac:dyDescent="0.3">
      <c r="A1784">
        <f t="shared" si="82"/>
        <v>1972</v>
      </c>
      <c r="B1784">
        <f t="shared" si="83"/>
        <v>26</v>
      </c>
      <c r="C1784">
        <v>2516</v>
      </c>
      <c r="G1784" t="str">
        <f>VLOOKUP($B1784,'AREA DEFINITIONS, 1929-1975'!$A$2:$E$42,2,FALSE)</f>
        <v>3A</v>
      </c>
      <c r="H1784" t="str">
        <f>VLOOKUP($B1784,'AREA DEFINITIONS, 1929-1975'!$A$2:$E$42,3,FALSE)</f>
        <v>Kodiak</v>
      </c>
      <c r="I1784" t="str">
        <f>VLOOKUP($B1784,'AREA DEFINITIONS, 1929-1975'!$A$2:$E$42,4,FALSE)</f>
        <v>Kodiak</v>
      </c>
      <c r="J1784" t="str">
        <f>VLOOKUP($B1784,'AREA DEFINITIONS, 1929-1975'!$A$2:$E$42,5,FALSE)</f>
        <v>3A</v>
      </c>
      <c r="K1784">
        <f>VLOOKUP($B1784,'AREA DEFINITIONS, 1929-1975'!$A$2:$F$42,6,FALSE)</f>
        <v>0</v>
      </c>
      <c r="L1784">
        <f t="shared" si="81"/>
        <v>1673.14</v>
      </c>
    </row>
    <row r="1785" spans="1:12" x14ac:dyDescent="0.3">
      <c r="A1785">
        <f t="shared" si="82"/>
        <v>1972</v>
      </c>
      <c r="B1785">
        <f t="shared" si="83"/>
        <v>27</v>
      </c>
      <c r="C1785">
        <v>1832</v>
      </c>
      <c r="G1785" t="str">
        <f>VLOOKUP($B1785,'AREA DEFINITIONS, 1929-1975'!$A$2:$E$42,2,FALSE)</f>
        <v>3A</v>
      </c>
      <c r="H1785" t="str">
        <f>VLOOKUP($B1785,'AREA DEFINITIONS, 1929-1975'!$A$2:$E$42,3,FALSE)</f>
        <v>Kodiak</v>
      </c>
      <c r="I1785" t="str">
        <f>VLOOKUP($B1785,'AREA DEFINITIONS, 1929-1975'!$A$2:$E$42,4,FALSE)</f>
        <v>Kodiak</v>
      </c>
      <c r="J1785" t="str">
        <f>VLOOKUP($B1785,'AREA DEFINITIONS, 1929-1975'!$A$2:$E$42,5,FALSE)</f>
        <v>3A</v>
      </c>
      <c r="K1785">
        <f>VLOOKUP($B1785,'AREA DEFINITIONS, 1929-1975'!$A$2:$F$42,6,FALSE)</f>
        <v>0</v>
      </c>
      <c r="L1785">
        <f t="shared" si="81"/>
        <v>1218.28</v>
      </c>
    </row>
    <row r="1786" spans="1:12" x14ac:dyDescent="0.3">
      <c r="A1786">
        <f t="shared" si="82"/>
        <v>1972</v>
      </c>
      <c r="B1786">
        <f t="shared" si="83"/>
        <v>28</v>
      </c>
      <c r="C1786">
        <v>2384</v>
      </c>
      <c r="G1786" t="str">
        <f>VLOOKUP($B1786,'AREA DEFINITIONS, 1929-1975'!$A$2:$E$42,2,FALSE)</f>
        <v>3A</v>
      </c>
      <c r="H1786" t="str">
        <f>VLOOKUP($B1786,'AREA DEFINITIONS, 1929-1975'!$A$2:$E$42,3,FALSE)</f>
        <v>Kodiak</v>
      </c>
      <c r="I1786" t="str">
        <f>VLOOKUP($B1786,'AREA DEFINITIONS, 1929-1975'!$A$2:$E$42,4,FALSE)</f>
        <v>Kodiak</v>
      </c>
      <c r="J1786" t="str">
        <f>VLOOKUP($B1786,'AREA DEFINITIONS, 1929-1975'!$A$2:$E$42,5,FALSE)</f>
        <v>3A</v>
      </c>
      <c r="K1786">
        <f>VLOOKUP($B1786,'AREA DEFINITIONS, 1929-1975'!$A$2:$F$42,6,FALSE)</f>
        <v>0</v>
      </c>
      <c r="L1786">
        <f t="shared" si="81"/>
        <v>1585.3600000000004</v>
      </c>
    </row>
    <row r="1787" spans="1:12" x14ac:dyDescent="0.3">
      <c r="A1787">
        <f t="shared" si="82"/>
        <v>1972</v>
      </c>
      <c r="B1787">
        <f t="shared" si="83"/>
        <v>29</v>
      </c>
      <c r="C1787">
        <v>3324</v>
      </c>
      <c r="G1787" t="str">
        <f>VLOOKUP($B1787,'AREA DEFINITIONS, 1929-1975'!$A$2:$E$42,2,FALSE)</f>
        <v>3A</v>
      </c>
      <c r="H1787" t="str">
        <f>VLOOKUP($B1787,'AREA DEFINITIONS, 1929-1975'!$A$2:$E$42,3,FALSE)</f>
        <v>Chirikof</v>
      </c>
      <c r="I1787" t="str">
        <f>VLOOKUP($B1787,'AREA DEFINITIONS, 1929-1975'!$A$2:$E$42,4,FALSE)</f>
        <v>Chirikof</v>
      </c>
      <c r="J1787" t="str">
        <f>VLOOKUP($B1787,'AREA DEFINITIONS, 1929-1975'!$A$2:$E$42,5,FALSE)</f>
        <v>3A</v>
      </c>
      <c r="K1787">
        <f>VLOOKUP($B1787,'AREA DEFINITIONS, 1929-1975'!$A$2:$F$42,6,FALSE)</f>
        <v>0</v>
      </c>
      <c r="L1787">
        <f t="shared" si="81"/>
        <v>2210.46</v>
      </c>
    </row>
    <row r="1788" spans="1:12" x14ac:dyDescent="0.3">
      <c r="A1788">
        <f t="shared" si="82"/>
        <v>1972</v>
      </c>
      <c r="B1788">
        <f t="shared" si="83"/>
        <v>30</v>
      </c>
      <c r="C1788">
        <v>2721</v>
      </c>
      <c r="G1788" t="str">
        <f>VLOOKUP($B1788,'AREA DEFINITIONS, 1929-1975'!$A$2:$E$42,2,FALSE)</f>
        <v>3A</v>
      </c>
      <c r="H1788" t="str">
        <f>VLOOKUP($B1788,'AREA DEFINITIONS, 1929-1975'!$A$2:$E$42,3,FALSE)</f>
        <v>Chirikof</v>
      </c>
      <c r="I1788" t="str">
        <f>VLOOKUP($B1788,'AREA DEFINITIONS, 1929-1975'!$A$2:$E$42,4,FALSE)</f>
        <v>Chirikof</v>
      </c>
      <c r="J1788" t="str">
        <f>VLOOKUP($B1788,'AREA DEFINITIONS, 1929-1975'!$A$2:$E$42,5,FALSE)</f>
        <v>3A</v>
      </c>
      <c r="K1788">
        <f>VLOOKUP($B1788,'AREA DEFINITIONS, 1929-1975'!$A$2:$F$42,6,FALSE)</f>
        <v>0</v>
      </c>
      <c r="L1788">
        <f t="shared" si="81"/>
        <v>1809.4650000000004</v>
      </c>
    </row>
    <row r="1789" spans="1:12" x14ac:dyDescent="0.3">
      <c r="A1789">
        <f t="shared" si="82"/>
        <v>1972</v>
      </c>
      <c r="B1789">
        <f t="shared" si="83"/>
        <v>31</v>
      </c>
      <c r="C1789">
        <v>1327</v>
      </c>
      <c r="G1789" t="str">
        <f>VLOOKUP($B1789,'AREA DEFINITIONS, 1929-1975'!$A$2:$E$42,2,FALSE)</f>
        <v>3A</v>
      </c>
      <c r="H1789" t="str">
        <f>VLOOKUP($B1789,'AREA DEFINITIONS, 1929-1975'!$A$2:$E$42,3,FALSE)</f>
        <v>Chirikof</v>
      </c>
      <c r="I1789" t="str">
        <f>VLOOKUP($B1789,'AREA DEFINITIONS, 1929-1975'!$A$2:$E$42,4,FALSE)</f>
        <v>Chirikof</v>
      </c>
      <c r="J1789" t="str">
        <f>VLOOKUP($B1789,'AREA DEFINITIONS, 1929-1975'!$A$2:$E$42,5,FALSE)</f>
        <v>3A</v>
      </c>
      <c r="K1789">
        <f>VLOOKUP($B1789,'AREA DEFINITIONS, 1929-1975'!$A$2:$F$42,6,FALSE)</f>
        <v>0</v>
      </c>
      <c r="L1789">
        <f t="shared" si="81"/>
        <v>882.45500000000004</v>
      </c>
    </row>
    <row r="1790" spans="1:12" x14ac:dyDescent="0.3">
      <c r="A1790">
        <f t="shared" si="82"/>
        <v>1972</v>
      </c>
      <c r="B1790">
        <f t="shared" si="83"/>
        <v>32</v>
      </c>
      <c r="C1790">
        <v>1215</v>
      </c>
      <c r="G1790" t="str">
        <f>VLOOKUP($B1790,'AREA DEFINITIONS, 1929-1975'!$A$2:$E$42,2,FALSE)</f>
        <v>3B</v>
      </c>
      <c r="H1790" t="str">
        <f>VLOOKUP($B1790,'AREA DEFINITIONS, 1929-1975'!$A$2:$E$42,3,FALSE)</f>
        <v>Shumagin</v>
      </c>
      <c r="I1790" t="str">
        <f>VLOOKUP($B1790,'AREA DEFINITIONS, 1929-1975'!$A$2:$E$42,4,FALSE)</f>
        <v>Shumagin</v>
      </c>
      <c r="J1790" t="str">
        <f>VLOOKUP($B1790,'AREA DEFINITIONS, 1929-1975'!$A$2:$E$42,5,FALSE)</f>
        <v>3B</v>
      </c>
      <c r="K1790">
        <f>VLOOKUP($B1790,'AREA DEFINITIONS, 1929-1975'!$A$2:$F$42,6,FALSE)</f>
        <v>0</v>
      </c>
      <c r="L1790">
        <f t="shared" si="81"/>
        <v>807.97500000000002</v>
      </c>
    </row>
    <row r="1791" spans="1:12" x14ac:dyDescent="0.3">
      <c r="A1791">
        <f t="shared" si="82"/>
        <v>1972</v>
      </c>
      <c r="B1791">
        <f t="shared" si="83"/>
        <v>33</v>
      </c>
      <c r="C1791">
        <v>474</v>
      </c>
      <c r="G1791" t="str">
        <f>VLOOKUP($B1791,'AREA DEFINITIONS, 1929-1975'!$A$2:$E$42,2,FALSE)</f>
        <v>3B</v>
      </c>
      <c r="H1791" t="str">
        <f>VLOOKUP($B1791,'AREA DEFINITIONS, 1929-1975'!$A$2:$E$42,3,FALSE)</f>
        <v>Shumagin</v>
      </c>
      <c r="I1791" t="str">
        <f>VLOOKUP($B1791,'AREA DEFINITIONS, 1929-1975'!$A$2:$E$42,4,FALSE)</f>
        <v>Shumagin</v>
      </c>
      <c r="J1791" t="str">
        <f>VLOOKUP($B1791,'AREA DEFINITIONS, 1929-1975'!$A$2:$E$42,5,FALSE)</f>
        <v>3B</v>
      </c>
      <c r="K1791">
        <f>VLOOKUP($B1791,'AREA DEFINITIONS, 1929-1975'!$A$2:$F$42,6,FALSE)</f>
        <v>0</v>
      </c>
      <c r="L1791">
        <f t="shared" si="81"/>
        <v>315.21000000000004</v>
      </c>
    </row>
    <row r="1792" spans="1:12" x14ac:dyDescent="0.3">
      <c r="A1792">
        <f t="shared" si="82"/>
        <v>1972</v>
      </c>
      <c r="B1792">
        <f t="shared" si="83"/>
        <v>34</v>
      </c>
      <c r="C1792">
        <v>223</v>
      </c>
      <c r="G1792" t="str">
        <f>VLOOKUP($B1792,'AREA DEFINITIONS, 1929-1975'!$A$2:$E$42,2,FALSE)</f>
        <v>3B</v>
      </c>
      <c r="H1792" t="str">
        <f>VLOOKUP($B1792,'AREA DEFINITIONS, 1929-1975'!$A$2:$E$42,3,FALSE)</f>
        <v>Shumagin</v>
      </c>
      <c r="I1792" t="str">
        <f>VLOOKUP($B1792,'AREA DEFINITIONS, 1929-1975'!$A$2:$E$42,4,FALSE)</f>
        <v>Shumagin</v>
      </c>
      <c r="J1792" t="str">
        <f>VLOOKUP($B1792,'AREA DEFINITIONS, 1929-1975'!$A$2:$E$42,5,FALSE)</f>
        <v>3B</v>
      </c>
      <c r="K1792">
        <f>VLOOKUP($B1792,'AREA DEFINITIONS, 1929-1975'!$A$2:$F$42,6,FALSE)</f>
        <v>0</v>
      </c>
      <c r="L1792">
        <f t="shared" si="81"/>
        <v>148.29500000000004</v>
      </c>
    </row>
    <row r="1793" spans="1:12" x14ac:dyDescent="0.3">
      <c r="A1793">
        <f t="shared" si="82"/>
        <v>1972</v>
      </c>
      <c r="B1793">
        <f t="shared" si="83"/>
        <v>35</v>
      </c>
      <c r="C1793">
        <v>52</v>
      </c>
      <c r="G1793" t="str">
        <f>VLOOKUP($B1793,'AREA DEFINITIONS, 1929-1975'!$A$2:$E$42,2,FALSE)</f>
        <v>3B</v>
      </c>
      <c r="H1793" t="str">
        <f>VLOOKUP($B1793,'AREA DEFINITIONS, 1929-1975'!$A$2:$E$42,3,FALSE)</f>
        <v>Shumagin</v>
      </c>
      <c r="I1793" t="str">
        <f>VLOOKUP($B1793,'AREA DEFINITIONS, 1929-1975'!$A$2:$E$42,4,FALSE)</f>
        <v>Shumagin</v>
      </c>
      <c r="J1793" t="str">
        <f>VLOOKUP($B1793,'AREA DEFINITIONS, 1929-1975'!$A$2:$E$42,5,FALSE)</f>
        <v>3B</v>
      </c>
      <c r="K1793">
        <f>VLOOKUP($B1793,'AREA DEFINITIONS, 1929-1975'!$A$2:$F$42,6,FALSE)</f>
        <v>0</v>
      </c>
      <c r="L1793">
        <f t="shared" si="81"/>
        <v>34.58</v>
      </c>
    </row>
    <row r="1794" spans="1:12" x14ac:dyDescent="0.3">
      <c r="A1794">
        <f t="shared" si="82"/>
        <v>1972</v>
      </c>
      <c r="B1794">
        <f t="shared" si="83"/>
        <v>36</v>
      </c>
      <c r="C1794">
        <v>43</v>
      </c>
      <c r="G1794" t="str">
        <f>VLOOKUP($B1794,'AREA DEFINITIONS, 1929-1975'!$A$2:$E$42,2,FALSE)</f>
        <v>3B</v>
      </c>
      <c r="H1794" t="str">
        <f>VLOOKUP($B1794,'AREA DEFINITIONS, 1929-1975'!$A$2:$E$42,3,FALSE)</f>
        <v>Shumagin</v>
      </c>
      <c r="I1794" t="str">
        <f>VLOOKUP($B1794,'AREA DEFINITIONS, 1929-1975'!$A$2:$E$42,4,FALSE)</f>
        <v>Shumagin</v>
      </c>
      <c r="J1794" t="str">
        <f>VLOOKUP($B1794,'AREA DEFINITIONS, 1929-1975'!$A$2:$E$42,5,FALSE)</f>
        <v>3B</v>
      </c>
      <c r="K1794">
        <f>VLOOKUP($B1794,'AREA DEFINITIONS, 1929-1975'!$A$2:$F$42,6,FALSE)</f>
        <v>0</v>
      </c>
      <c r="L1794">
        <f t="shared" si="81"/>
        <v>28.595000000000006</v>
      </c>
    </row>
    <row r="1795" spans="1:12" x14ac:dyDescent="0.3">
      <c r="A1795">
        <f t="shared" si="82"/>
        <v>1972</v>
      </c>
      <c r="B1795">
        <f t="shared" si="83"/>
        <v>37</v>
      </c>
      <c r="C1795">
        <v>5</v>
      </c>
      <c r="G1795" t="str">
        <f>VLOOKUP($B1795,'AREA DEFINITIONS, 1929-1975'!$A$2:$E$42,2,FALSE)</f>
        <v>3B</v>
      </c>
      <c r="H1795" t="str">
        <f>VLOOKUP($B1795,'AREA DEFINITIONS, 1929-1975'!$A$2:$E$42,3,FALSE)</f>
        <v>Shumagin</v>
      </c>
      <c r="I1795" t="str">
        <f>VLOOKUP($B1795,'AREA DEFINITIONS, 1929-1975'!$A$2:$E$42,4,FALSE)</f>
        <v>Shumagin</v>
      </c>
      <c r="J1795" t="str">
        <f>VLOOKUP($B1795,'AREA DEFINITIONS, 1929-1975'!$A$2:$E$42,5,FALSE)</f>
        <v>3B</v>
      </c>
      <c r="K1795">
        <f>VLOOKUP($B1795,'AREA DEFINITIONS, 1929-1975'!$A$2:$F$42,6,FALSE)</f>
        <v>0</v>
      </c>
      <c r="L1795">
        <f t="shared" si="81"/>
        <v>3.3250000000000002</v>
      </c>
    </row>
    <row r="1796" spans="1:12" x14ac:dyDescent="0.3">
      <c r="A1796">
        <f t="shared" si="82"/>
        <v>1972</v>
      </c>
      <c r="B1796">
        <f t="shared" si="83"/>
        <v>38</v>
      </c>
      <c r="C1796">
        <v>154</v>
      </c>
      <c r="G1796" t="str">
        <f>VLOOKUP($B1796,'AREA DEFINITIONS, 1929-1975'!$A$2:$E$42,2,FALSE)</f>
        <v>3B</v>
      </c>
      <c r="H1796" t="str">
        <f>VLOOKUP($B1796,'AREA DEFINITIONS, 1929-1975'!$A$2:$E$42,3,FALSE)</f>
        <v>Shumagin</v>
      </c>
      <c r="I1796" t="str">
        <f>VLOOKUP($B1796,'AREA DEFINITIONS, 1929-1975'!$A$2:$E$42,4,FALSE)</f>
        <v>Shumagin</v>
      </c>
      <c r="J1796" t="str">
        <f>VLOOKUP($B1796,'AREA DEFINITIONS, 1929-1975'!$A$2:$E$42,5,FALSE)</f>
        <v>3B</v>
      </c>
      <c r="K1796">
        <f>VLOOKUP($B1796,'AREA DEFINITIONS, 1929-1975'!$A$2:$F$42,6,FALSE)</f>
        <v>0</v>
      </c>
      <c r="L1796">
        <f t="shared" ref="L1796:L1859" si="84">IFERROR(C1796*1.33*1000*(1/2000),"NA")</f>
        <v>102.41000000000001</v>
      </c>
    </row>
    <row r="1797" spans="1:12" x14ac:dyDescent="0.3">
      <c r="A1797">
        <f t="shared" si="82"/>
        <v>1972</v>
      </c>
      <c r="B1797">
        <f t="shared" si="83"/>
        <v>39</v>
      </c>
      <c r="C1797">
        <v>7</v>
      </c>
      <c r="G1797" t="str">
        <f>VLOOKUP($B1797,'AREA DEFINITIONS, 1929-1975'!$A$2:$E$42,2,FALSE)</f>
        <v>3B</v>
      </c>
      <c r="H1797" t="str">
        <f>VLOOKUP($B1797,'AREA DEFINITIONS, 1929-1975'!$A$2:$E$42,3,FALSE)</f>
        <v>Aleutian</v>
      </c>
      <c r="I1797" t="str">
        <f>VLOOKUP($B1797,'AREA DEFINITIONS, 1929-1975'!$A$2:$E$42,4,FALSE)</f>
        <v>Aleutian</v>
      </c>
      <c r="J1797" t="str">
        <f>VLOOKUP($B1797,'AREA DEFINITIONS, 1929-1975'!$A$2:$E$42,5,FALSE)</f>
        <v>3B</v>
      </c>
      <c r="K1797">
        <f>VLOOKUP($B1797,'AREA DEFINITIONS, 1929-1975'!$A$2:$F$42,6,FALSE)</f>
        <v>0</v>
      </c>
      <c r="L1797">
        <f t="shared" si="84"/>
        <v>4.6550000000000002</v>
      </c>
    </row>
    <row r="1798" spans="1:12" x14ac:dyDescent="0.3">
      <c r="A1798">
        <f t="shared" si="82"/>
        <v>1972</v>
      </c>
      <c r="B1798">
        <f t="shared" si="83"/>
        <v>40</v>
      </c>
      <c r="C1798">
        <v>4</v>
      </c>
      <c r="G1798" t="str">
        <f>VLOOKUP($B1798,'AREA DEFINITIONS, 1929-1975'!$A$2:$E$42,2,FALSE)</f>
        <v>3B</v>
      </c>
      <c r="H1798" t="str">
        <f>VLOOKUP($B1798,'AREA DEFINITIONS, 1929-1975'!$A$2:$E$42,3,FALSE)</f>
        <v>Aleutian</v>
      </c>
      <c r="I1798" t="str">
        <f>VLOOKUP($B1798,'AREA DEFINITIONS, 1929-1975'!$A$2:$E$42,4,FALSE)</f>
        <v>Aleutian</v>
      </c>
      <c r="J1798" t="str">
        <f>VLOOKUP($B1798,'AREA DEFINITIONS, 1929-1975'!$A$2:$E$42,5,FALSE)</f>
        <v>3B</v>
      </c>
      <c r="K1798">
        <f>VLOOKUP($B1798,'AREA DEFINITIONS, 1929-1975'!$A$2:$F$42,6,FALSE)</f>
        <v>0</v>
      </c>
      <c r="L1798">
        <f t="shared" si="84"/>
        <v>2.66</v>
      </c>
    </row>
    <row r="1799" spans="1:12" x14ac:dyDescent="0.3">
      <c r="A1799">
        <f t="shared" si="82"/>
        <v>1972</v>
      </c>
      <c r="B1799">
        <f t="shared" si="83"/>
        <v>41</v>
      </c>
      <c r="C1799">
        <v>10</v>
      </c>
      <c r="G1799" t="str">
        <f>VLOOKUP($B1799,'AREA DEFINITIONS, 1929-1975'!$A$2:$E$42,2,FALSE)</f>
        <v>3B</v>
      </c>
      <c r="H1799" t="str">
        <f>VLOOKUP($B1799,'AREA DEFINITIONS, 1929-1975'!$A$2:$E$42,3,FALSE)</f>
        <v>Aleutian</v>
      </c>
      <c r="I1799" t="str">
        <f>VLOOKUP($B1799,'AREA DEFINITIONS, 1929-1975'!$A$2:$E$42,4,FALSE)</f>
        <v>Aleutian</v>
      </c>
      <c r="J1799" t="str">
        <f>VLOOKUP($B1799,'AREA DEFINITIONS, 1929-1975'!$A$2:$E$42,5,FALSE)</f>
        <v>3B</v>
      </c>
      <c r="K1799">
        <f>VLOOKUP($B1799,'AREA DEFINITIONS, 1929-1975'!$A$2:$F$42,6,FALSE)</f>
        <v>0</v>
      </c>
      <c r="L1799">
        <f t="shared" si="84"/>
        <v>6.65</v>
      </c>
    </row>
    <row r="1800" spans="1:12" x14ac:dyDescent="0.3">
      <c r="A1800">
        <f t="shared" si="82"/>
        <v>1972</v>
      </c>
      <c r="B1800" t="str">
        <f t="shared" si="83"/>
        <v>42+</v>
      </c>
      <c r="C1800">
        <v>11</v>
      </c>
      <c r="G1800" t="str">
        <f>VLOOKUP($B1800,'AREA DEFINITIONS, 1929-1975'!$A$2:$E$42,2,FALSE)</f>
        <v>3C</v>
      </c>
      <c r="H1800" t="str">
        <f>VLOOKUP($B1800,'AREA DEFINITIONS, 1929-1975'!$A$2:$E$42,3,FALSE)</f>
        <v>Aleutian</v>
      </c>
      <c r="I1800" t="str">
        <f>VLOOKUP($B1800,'AREA DEFINITIONS, 1929-1975'!$A$2:$E$42,4,FALSE)</f>
        <v>Aleutian</v>
      </c>
      <c r="J1800" t="str">
        <f>VLOOKUP($B1800,'AREA DEFINITIONS, 1929-1975'!$A$2:$E$42,5,FALSE)</f>
        <v>3C</v>
      </c>
      <c r="K1800">
        <f>VLOOKUP($B1800,'AREA DEFINITIONS, 1929-1975'!$A$2:$F$42,6,FALSE)</f>
        <v>0</v>
      </c>
      <c r="L1800">
        <f t="shared" si="84"/>
        <v>7.3150000000000004</v>
      </c>
    </row>
    <row r="1801" spans="1:12" x14ac:dyDescent="0.3">
      <c r="A1801">
        <f t="shared" si="82"/>
        <v>1972</v>
      </c>
      <c r="B1801" t="str">
        <f t="shared" si="83"/>
        <v>4A</v>
      </c>
      <c r="C1801">
        <v>80</v>
      </c>
      <c r="G1801">
        <f>VLOOKUP($B1801,'AREA DEFINITIONS, 1929-1975'!$A$2:$E$42,2,FALSE)</f>
        <v>4</v>
      </c>
      <c r="H1801" t="str">
        <f>VLOOKUP($B1801,'AREA DEFINITIONS, 1929-1975'!$A$2:$E$42,3,FALSE)</f>
        <v>Bering Sea</v>
      </c>
      <c r="I1801" t="str">
        <f>VLOOKUP($B1801,'AREA DEFINITIONS, 1929-1975'!$A$2:$E$42,4,FALSE)</f>
        <v>Bering Sea</v>
      </c>
      <c r="J1801">
        <f>VLOOKUP($B1801,'AREA DEFINITIONS, 1929-1975'!$A$2:$E$42,5,FALSE)</f>
        <v>4</v>
      </c>
      <c r="K1801">
        <f>VLOOKUP($B1801,'AREA DEFINITIONS, 1929-1975'!$A$2:$F$42,6,FALSE)</f>
        <v>0</v>
      </c>
      <c r="L1801">
        <f t="shared" si="84"/>
        <v>53.2</v>
      </c>
    </row>
    <row r="1802" spans="1:12" x14ac:dyDescent="0.3">
      <c r="A1802">
        <f t="shared" si="82"/>
        <v>1972</v>
      </c>
      <c r="B1802" t="str">
        <f t="shared" si="83"/>
        <v>4B</v>
      </c>
      <c r="C1802">
        <v>155</v>
      </c>
      <c r="G1802">
        <f>VLOOKUP($B1802,'AREA DEFINITIONS, 1929-1975'!$A$2:$E$42,2,FALSE)</f>
        <v>4</v>
      </c>
      <c r="H1802" t="str">
        <f>VLOOKUP($B1802,'AREA DEFINITIONS, 1929-1975'!$A$2:$E$42,3,FALSE)</f>
        <v>Bering Sea</v>
      </c>
      <c r="I1802" t="str">
        <f>VLOOKUP($B1802,'AREA DEFINITIONS, 1929-1975'!$A$2:$E$42,4,FALSE)</f>
        <v>Bering Sea</v>
      </c>
      <c r="J1802">
        <f>VLOOKUP($B1802,'AREA DEFINITIONS, 1929-1975'!$A$2:$E$42,5,FALSE)</f>
        <v>4</v>
      </c>
      <c r="K1802">
        <f>VLOOKUP($B1802,'AREA DEFINITIONS, 1929-1975'!$A$2:$F$42,6,FALSE)</f>
        <v>0</v>
      </c>
      <c r="L1802">
        <f t="shared" si="84"/>
        <v>103.075</v>
      </c>
    </row>
    <row r="1803" spans="1:12" x14ac:dyDescent="0.3">
      <c r="A1803">
        <f t="shared" si="82"/>
        <v>1972</v>
      </c>
      <c r="B1803" t="str">
        <f t="shared" si="83"/>
        <v>4C</v>
      </c>
      <c r="C1803">
        <v>99</v>
      </c>
      <c r="G1803">
        <f>VLOOKUP($B1803,'AREA DEFINITIONS, 1929-1975'!$A$2:$E$42,2,FALSE)</f>
        <v>4</v>
      </c>
      <c r="H1803" t="str">
        <f>VLOOKUP($B1803,'AREA DEFINITIONS, 1929-1975'!$A$2:$E$42,3,FALSE)</f>
        <v>Bering Sea</v>
      </c>
      <c r="I1803" t="str">
        <f>VLOOKUP($B1803,'AREA DEFINITIONS, 1929-1975'!$A$2:$E$42,4,FALSE)</f>
        <v>Bering Sea</v>
      </c>
      <c r="J1803">
        <f>VLOOKUP($B1803,'AREA DEFINITIONS, 1929-1975'!$A$2:$E$42,5,FALSE)</f>
        <v>4</v>
      </c>
      <c r="K1803">
        <f>VLOOKUP($B1803,'AREA DEFINITIONS, 1929-1975'!$A$2:$F$42,6,FALSE)</f>
        <v>0</v>
      </c>
      <c r="L1803">
        <f t="shared" si="84"/>
        <v>65.835000000000022</v>
      </c>
    </row>
    <row r="1804" spans="1:12" x14ac:dyDescent="0.3">
      <c r="A1804">
        <f t="shared" si="82"/>
        <v>1972</v>
      </c>
      <c r="B1804" t="str">
        <f t="shared" si="83"/>
        <v>4DE</v>
      </c>
      <c r="C1804">
        <v>2</v>
      </c>
      <c r="G1804">
        <f>VLOOKUP($B1804,'AREA DEFINITIONS, 1929-1975'!$A$2:$E$42,2,FALSE)</f>
        <v>4</v>
      </c>
      <c r="H1804" t="str">
        <f>VLOOKUP($B1804,'AREA DEFINITIONS, 1929-1975'!$A$2:$E$42,3,FALSE)</f>
        <v>Bering Sea</v>
      </c>
      <c r="I1804" t="str">
        <f>VLOOKUP($B1804,'AREA DEFINITIONS, 1929-1975'!$A$2:$E$42,4,FALSE)</f>
        <v>Bering Sea</v>
      </c>
      <c r="J1804">
        <f>VLOOKUP($B1804,'AREA DEFINITIONS, 1929-1975'!$A$2:$E$42,5,FALSE)</f>
        <v>4</v>
      </c>
      <c r="K1804">
        <f>VLOOKUP($B1804,'AREA DEFINITIONS, 1929-1975'!$A$2:$F$42,6,FALSE)</f>
        <v>0</v>
      </c>
      <c r="L1804">
        <f t="shared" si="84"/>
        <v>1.33</v>
      </c>
    </row>
    <row r="1805" spans="1:12" x14ac:dyDescent="0.3">
      <c r="A1805">
        <f t="shared" si="82"/>
        <v>1972</v>
      </c>
      <c r="B1805" t="str">
        <f t="shared" si="83"/>
        <v>4DW</v>
      </c>
      <c r="C1805">
        <v>396</v>
      </c>
      <c r="G1805">
        <f>VLOOKUP($B1805,'AREA DEFINITIONS, 1929-1975'!$A$2:$E$42,2,FALSE)</f>
        <v>4</v>
      </c>
      <c r="H1805" t="str">
        <f>VLOOKUP($B1805,'AREA DEFINITIONS, 1929-1975'!$A$2:$E$42,3,FALSE)</f>
        <v>Bering Sea</v>
      </c>
      <c r="I1805" t="str">
        <f>VLOOKUP($B1805,'AREA DEFINITIONS, 1929-1975'!$A$2:$E$42,4,FALSE)</f>
        <v>Bering Sea</v>
      </c>
      <c r="J1805">
        <f>VLOOKUP($B1805,'AREA DEFINITIONS, 1929-1975'!$A$2:$E$42,5,FALSE)</f>
        <v>4</v>
      </c>
      <c r="K1805">
        <f>VLOOKUP($B1805,'AREA DEFINITIONS, 1929-1975'!$A$2:$F$42,6,FALSE)</f>
        <v>0</v>
      </c>
      <c r="L1805">
        <f t="shared" si="84"/>
        <v>263.34000000000009</v>
      </c>
    </row>
    <row r="1806" spans="1:12" x14ac:dyDescent="0.3">
      <c r="A1806">
        <f t="shared" si="82"/>
        <v>1972</v>
      </c>
      <c r="B1806" t="str">
        <f t="shared" si="83"/>
        <v>4E</v>
      </c>
      <c r="G1806">
        <f>VLOOKUP($B1806,'AREA DEFINITIONS, 1929-1975'!$A$2:$E$42,2,FALSE)</f>
        <v>4</v>
      </c>
      <c r="H1806" t="str">
        <f>VLOOKUP($B1806,'AREA DEFINITIONS, 1929-1975'!$A$2:$E$42,3,FALSE)</f>
        <v>Bering Sea</v>
      </c>
      <c r="I1806" t="str">
        <f>VLOOKUP($B1806,'AREA DEFINITIONS, 1929-1975'!$A$2:$E$42,4,FALSE)</f>
        <v>Bering Sea</v>
      </c>
      <c r="J1806">
        <f>VLOOKUP($B1806,'AREA DEFINITIONS, 1929-1975'!$A$2:$E$42,5,FALSE)</f>
        <v>4</v>
      </c>
      <c r="K1806">
        <f>VLOOKUP($B1806,'AREA DEFINITIONS, 1929-1975'!$A$2:$F$42,6,FALSE)</f>
        <v>0</v>
      </c>
      <c r="L1806">
        <f t="shared" si="84"/>
        <v>0</v>
      </c>
    </row>
    <row r="1807" spans="1:12" x14ac:dyDescent="0.3">
      <c r="A1807">
        <f t="shared" si="82"/>
        <v>1973</v>
      </c>
      <c r="B1807" t="str">
        <f t="shared" si="83"/>
        <v>14-O</v>
      </c>
      <c r="C1807">
        <v>213</v>
      </c>
      <c r="G1807">
        <f>VLOOKUP($B1807,'AREA DEFINITIONS, 1929-1975'!$A$2:$E$42,2,FALSE)</f>
        <v>2</v>
      </c>
      <c r="H1807" t="str">
        <f>VLOOKUP($B1807,'AREA DEFINITIONS, 1929-1975'!$A$2:$E$42,3,FALSE)</f>
        <v>SE Alaska</v>
      </c>
      <c r="I1807" t="str">
        <f>VLOOKUP($B1807,'AREA DEFINITIONS, 1929-1975'!$A$2:$E$42,4,FALSE)</f>
        <v>SE-O</v>
      </c>
      <c r="J1807" t="str">
        <f>VLOOKUP($B1807,'AREA DEFINITIONS, 1929-1975'!$A$2:$E$42,5,FALSE)</f>
        <v>2C</v>
      </c>
      <c r="K1807">
        <f>VLOOKUP($B1807,'AREA DEFINITIONS, 1929-1975'!$A$2:$F$42,6,FALSE)</f>
        <v>0</v>
      </c>
      <c r="L1807">
        <f t="shared" si="84"/>
        <v>141.64500000000001</v>
      </c>
    </row>
    <row r="1808" spans="1:12" x14ac:dyDescent="0.3">
      <c r="A1808">
        <f t="shared" si="82"/>
        <v>1973</v>
      </c>
      <c r="B1808" t="str">
        <f t="shared" si="83"/>
        <v>14-I</v>
      </c>
      <c r="C1808">
        <v>645</v>
      </c>
      <c r="G1808">
        <f>VLOOKUP($B1808,'AREA DEFINITIONS, 1929-1975'!$A$2:$E$42,2,FALSE)</f>
        <v>2</v>
      </c>
      <c r="H1808" t="str">
        <f>VLOOKUP($B1808,'AREA DEFINITIONS, 1929-1975'!$A$2:$E$42,3,FALSE)</f>
        <v>SE Alaska</v>
      </c>
      <c r="I1808" t="str">
        <f>VLOOKUP($B1808,'AREA DEFINITIONS, 1929-1975'!$A$2:$E$42,4,FALSE)</f>
        <v>SE-I</v>
      </c>
      <c r="J1808" t="str">
        <f>VLOOKUP($B1808,'AREA DEFINITIONS, 1929-1975'!$A$2:$E$42,5,FALSE)</f>
        <v>2C</v>
      </c>
      <c r="K1808">
        <f>VLOOKUP($B1808,'AREA DEFINITIONS, 1929-1975'!$A$2:$F$42,6,FALSE)</f>
        <v>0</v>
      </c>
      <c r="L1808">
        <f t="shared" si="84"/>
        <v>428.92500000000001</v>
      </c>
    </row>
    <row r="1809" spans="1:12" x14ac:dyDescent="0.3">
      <c r="A1809">
        <f t="shared" si="82"/>
        <v>1973</v>
      </c>
      <c r="B1809" t="str">
        <f t="shared" si="83"/>
        <v>15-O</v>
      </c>
      <c r="C1809">
        <v>789</v>
      </c>
      <c r="G1809">
        <f>VLOOKUP($B1809,'AREA DEFINITIONS, 1929-1975'!$A$2:$E$42,2,FALSE)</f>
        <v>2</v>
      </c>
      <c r="H1809" t="str">
        <f>VLOOKUP($B1809,'AREA DEFINITIONS, 1929-1975'!$A$2:$E$42,3,FALSE)</f>
        <v>SE Alaska</v>
      </c>
      <c r="I1809" t="str">
        <f>VLOOKUP($B1809,'AREA DEFINITIONS, 1929-1975'!$A$2:$E$42,4,FALSE)</f>
        <v>SE-O</v>
      </c>
      <c r="J1809" t="str">
        <f>VLOOKUP($B1809,'AREA DEFINITIONS, 1929-1975'!$A$2:$E$42,5,FALSE)</f>
        <v>2C</v>
      </c>
      <c r="K1809">
        <f>VLOOKUP($B1809,'AREA DEFINITIONS, 1929-1975'!$A$2:$F$42,6,FALSE)</f>
        <v>0</v>
      </c>
      <c r="L1809">
        <f t="shared" si="84"/>
        <v>524.68500000000017</v>
      </c>
    </row>
    <row r="1810" spans="1:12" x14ac:dyDescent="0.3">
      <c r="A1810">
        <f t="shared" si="82"/>
        <v>1973</v>
      </c>
      <c r="B1810" t="str">
        <f t="shared" si="83"/>
        <v>15-I</v>
      </c>
      <c r="C1810">
        <v>366</v>
      </c>
      <c r="G1810">
        <f>VLOOKUP($B1810,'AREA DEFINITIONS, 1929-1975'!$A$2:$E$42,2,FALSE)</f>
        <v>2</v>
      </c>
      <c r="H1810" t="str">
        <f>VLOOKUP($B1810,'AREA DEFINITIONS, 1929-1975'!$A$2:$E$42,3,FALSE)</f>
        <v>SE Alaska</v>
      </c>
      <c r="I1810" t="str">
        <f>VLOOKUP($B1810,'AREA DEFINITIONS, 1929-1975'!$A$2:$E$42,4,FALSE)</f>
        <v>SE-I</v>
      </c>
      <c r="J1810" t="str">
        <f>VLOOKUP($B1810,'AREA DEFINITIONS, 1929-1975'!$A$2:$E$42,5,FALSE)</f>
        <v>2C</v>
      </c>
      <c r="K1810">
        <f>VLOOKUP($B1810,'AREA DEFINITIONS, 1929-1975'!$A$2:$F$42,6,FALSE)</f>
        <v>0</v>
      </c>
      <c r="L1810">
        <f t="shared" si="84"/>
        <v>243.39000000000004</v>
      </c>
    </row>
    <row r="1811" spans="1:12" x14ac:dyDescent="0.3">
      <c r="A1811">
        <f t="shared" si="82"/>
        <v>1973</v>
      </c>
      <c r="B1811" t="str">
        <f t="shared" si="83"/>
        <v>16-O</v>
      </c>
      <c r="C1811">
        <v>407</v>
      </c>
      <c r="G1811">
        <f>VLOOKUP($B1811,'AREA DEFINITIONS, 1929-1975'!$A$2:$E$42,2,FALSE)</f>
        <v>2</v>
      </c>
      <c r="H1811" t="str">
        <f>VLOOKUP($B1811,'AREA DEFINITIONS, 1929-1975'!$A$2:$E$42,3,FALSE)</f>
        <v>SE Alaska</v>
      </c>
      <c r="I1811" t="str">
        <f>VLOOKUP($B1811,'AREA DEFINITIONS, 1929-1975'!$A$2:$E$42,4,FALSE)</f>
        <v>SE-O</v>
      </c>
      <c r="J1811" t="str">
        <f>VLOOKUP($B1811,'AREA DEFINITIONS, 1929-1975'!$A$2:$E$42,5,FALSE)</f>
        <v>2C</v>
      </c>
      <c r="K1811">
        <f>VLOOKUP($B1811,'AREA DEFINITIONS, 1929-1975'!$A$2:$F$42,6,FALSE)</f>
        <v>0</v>
      </c>
      <c r="L1811">
        <f t="shared" si="84"/>
        <v>270.65500000000009</v>
      </c>
    </row>
    <row r="1812" spans="1:12" x14ac:dyDescent="0.3">
      <c r="A1812">
        <f t="shared" si="82"/>
        <v>1973</v>
      </c>
      <c r="B1812" t="str">
        <f t="shared" si="83"/>
        <v>16-I</v>
      </c>
      <c r="C1812">
        <v>1321</v>
      </c>
      <c r="G1812">
        <f>VLOOKUP($B1812,'AREA DEFINITIONS, 1929-1975'!$A$2:$E$42,2,FALSE)</f>
        <v>2</v>
      </c>
      <c r="H1812" t="str">
        <f>VLOOKUP($B1812,'AREA DEFINITIONS, 1929-1975'!$A$2:$E$42,3,FALSE)</f>
        <v>SE Alaska</v>
      </c>
      <c r="I1812" t="str">
        <f>VLOOKUP($B1812,'AREA DEFINITIONS, 1929-1975'!$A$2:$E$42,4,FALSE)</f>
        <v>SE-I</v>
      </c>
      <c r="J1812" t="str">
        <f>VLOOKUP($B1812,'AREA DEFINITIONS, 1929-1975'!$A$2:$E$42,5,FALSE)</f>
        <v>2C</v>
      </c>
      <c r="K1812">
        <f>VLOOKUP($B1812,'AREA DEFINITIONS, 1929-1975'!$A$2:$F$42,6,FALSE)</f>
        <v>0</v>
      </c>
      <c r="L1812">
        <f t="shared" si="84"/>
        <v>878.46500000000003</v>
      </c>
    </row>
    <row r="1813" spans="1:12" x14ac:dyDescent="0.3">
      <c r="A1813">
        <f t="shared" si="82"/>
        <v>1973</v>
      </c>
      <c r="B1813" t="str">
        <f t="shared" si="83"/>
        <v>17-O</v>
      </c>
      <c r="C1813">
        <v>510</v>
      </c>
      <c r="G1813">
        <f>VLOOKUP($B1813,'AREA DEFINITIONS, 1929-1975'!$A$2:$E$42,2,FALSE)</f>
        <v>2</v>
      </c>
      <c r="H1813" t="str">
        <f>VLOOKUP($B1813,'AREA DEFINITIONS, 1929-1975'!$A$2:$E$42,3,FALSE)</f>
        <v>SE Alaska</v>
      </c>
      <c r="I1813" t="str">
        <f>VLOOKUP($B1813,'AREA DEFINITIONS, 1929-1975'!$A$2:$E$42,4,FALSE)</f>
        <v>SE-O</v>
      </c>
      <c r="J1813" t="str">
        <f>VLOOKUP($B1813,'AREA DEFINITIONS, 1929-1975'!$A$2:$E$42,5,FALSE)</f>
        <v>2C</v>
      </c>
      <c r="K1813">
        <f>VLOOKUP($B1813,'AREA DEFINITIONS, 1929-1975'!$A$2:$F$42,6,FALSE)</f>
        <v>0</v>
      </c>
      <c r="L1813">
        <f t="shared" si="84"/>
        <v>339.15000000000009</v>
      </c>
    </row>
    <row r="1814" spans="1:12" x14ac:dyDescent="0.3">
      <c r="A1814">
        <f t="shared" si="82"/>
        <v>1973</v>
      </c>
      <c r="B1814" t="str">
        <f t="shared" si="83"/>
        <v>17-I</v>
      </c>
      <c r="C1814">
        <v>346</v>
      </c>
      <c r="G1814">
        <f>VLOOKUP($B1814,'AREA DEFINITIONS, 1929-1975'!$A$2:$E$42,2,FALSE)</f>
        <v>2</v>
      </c>
      <c r="H1814" t="str">
        <f>VLOOKUP($B1814,'AREA DEFINITIONS, 1929-1975'!$A$2:$E$42,3,FALSE)</f>
        <v>SE Alaska</v>
      </c>
      <c r="I1814" t="str">
        <f>VLOOKUP($B1814,'AREA DEFINITIONS, 1929-1975'!$A$2:$E$42,4,FALSE)</f>
        <v>SE-I</v>
      </c>
      <c r="J1814" t="str">
        <f>VLOOKUP($B1814,'AREA DEFINITIONS, 1929-1975'!$A$2:$E$42,5,FALSE)</f>
        <v>2C</v>
      </c>
      <c r="K1814">
        <f>VLOOKUP($B1814,'AREA DEFINITIONS, 1929-1975'!$A$2:$F$42,6,FALSE)</f>
        <v>0</v>
      </c>
      <c r="L1814">
        <f t="shared" si="84"/>
        <v>230.09</v>
      </c>
    </row>
    <row r="1815" spans="1:12" x14ac:dyDescent="0.3">
      <c r="A1815">
        <f t="shared" si="82"/>
        <v>1973</v>
      </c>
      <c r="B1815" t="str">
        <f t="shared" si="83"/>
        <v>18-O</v>
      </c>
      <c r="C1815">
        <v>69</v>
      </c>
      <c r="G1815">
        <f>VLOOKUP($B1815,'AREA DEFINITIONS, 1929-1975'!$A$2:$E$42,2,FALSE)</f>
        <v>2</v>
      </c>
      <c r="H1815" t="str">
        <f>VLOOKUP($B1815,'AREA DEFINITIONS, 1929-1975'!$A$2:$E$42,3,FALSE)</f>
        <v>SE Alaska</v>
      </c>
      <c r="I1815" t="str">
        <f>VLOOKUP($B1815,'AREA DEFINITIONS, 1929-1975'!$A$2:$E$42,4,FALSE)</f>
        <v>SE-O</v>
      </c>
      <c r="J1815" t="str">
        <f>VLOOKUP($B1815,'AREA DEFINITIONS, 1929-1975'!$A$2:$E$42,5,FALSE)</f>
        <v>2C</v>
      </c>
      <c r="K1815">
        <f>VLOOKUP($B1815,'AREA DEFINITIONS, 1929-1975'!$A$2:$F$42,6,FALSE)</f>
        <v>0</v>
      </c>
      <c r="L1815">
        <f t="shared" si="84"/>
        <v>45.885000000000005</v>
      </c>
    </row>
    <row r="1816" spans="1:12" x14ac:dyDescent="0.3">
      <c r="A1816">
        <f t="shared" si="82"/>
        <v>1973</v>
      </c>
      <c r="B1816" t="str">
        <f t="shared" si="83"/>
        <v>18-I</v>
      </c>
      <c r="C1816">
        <v>1310</v>
      </c>
      <c r="G1816">
        <f>VLOOKUP($B1816,'AREA DEFINITIONS, 1929-1975'!$A$2:$E$42,2,FALSE)</f>
        <v>2</v>
      </c>
      <c r="H1816" t="str">
        <f>VLOOKUP($B1816,'AREA DEFINITIONS, 1929-1975'!$A$2:$E$42,3,FALSE)</f>
        <v>SE Alaska</v>
      </c>
      <c r="I1816" t="str">
        <f>VLOOKUP($B1816,'AREA DEFINITIONS, 1929-1975'!$A$2:$E$42,4,FALSE)</f>
        <v>SE-I</v>
      </c>
      <c r="J1816" t="str">
        <f>VLOOKUP($B1816,'AREA DEFINITIONS, 1929-1975'!$A$2:$E$42,5,FALSE)</f>
        <v>2C</v>
      </c>
      <c r="K1816">
        <f>VLOOKUP($B1816,'AREA DEFINITIONS, 1929-1975'!$A$2:$F$42,6,FALSE)</f>
        <v>0</v>
      </c>
      <c r="L1816">
        <f t="shared" si="84"/>
        <v>871.15000000000009</v>
      </c>
    </row>
    <row r="1817" spans="1:12" x14ac:dyDescent="0.3">
      <c r="A1817">
        <f t="shared" si="82"/>
        <v>1973</v>
      </c>
      <c r="B1817" t="str">
        <f t="shared" si="83"/>
        <v>18W</v>
      </c>
      <c r="C1817">
        <v>464</v>
      </c>
      <c r="G1817" t="str">
        <f>VLOOKUP($B1817,'AREA DEFINITIONS, 1929-1975'!$A$2:$E$42,2,FALSE)</f>
        <v>3A</v>
      </c>
      <c r="H1817" t="str">
        <f>VLOOKUP($B1817,'AREA DEFINITIONS, 1929-1975'!$A$2:$E$42,3,FALSE)</f>
        <v>Yakutat</v>
      </c>
      <c r="I1817" t="str">
        <f>VLOOKUP($B1817,'AREA DEFINITIONS, 1929-1975'!$A$2:$E$42,4,FALSE)</f>
        <v>Yakutat</v>
      </c>
      <c r="J1817" t="str">
        <f>VLOOKUP($B1817,'AREA DEFINITIONS, 1929-1975'!$A$2:$E$42,5,FALSE)</f>
        <v>3A</v>
      </c>
      <c r="K1817">
        <f>VLOOKUP($B1817,'AREA DEFINITIONS, 1929-1975'!$A$2:$F$42,6,FALSE)</f>
        <v>0</v>
      </c>
      <c r="L1817">
        <f t="shared" si="84"/>
        <v>308.56</v>
      </c>
    </row>
    <row r="1818" spans="1:12" x14ac:dyDescent="0.3">
      <c r="A1818">
        <f t="shared" si="82"/>
        <v>1973</v>
      </c>
      <c r="B1818">
        <f t="shared" si="83"/>
        <v>19</v>
      </c>
      <c r="C1818">
        <v>666</v>
      </c>
      <c r="G1818" t="str">
        <f>VLOOKUP($B1818,'AREA DEFINITIONS, 1929-1975'!$A$2:$E$42,2,FALSE)</f>
        <v>3A</v>
      </c>
      <c r="H1818" t="str">
        <f>VLOOKUP($B1818,'AREA DEFINITIONS, 1929-1975'!$A$2:$E$42,3,FALSE)</f>
        <v>Yakutat</v>
      </c>
      <c r="I1818" t="str">
        <f>VLOOKUP($B1818,'AREA DEFINITIONS, 1929-1975'!$A$2:$E$42,4,FALSE)</f>
        <v>Yakutat</v>
      </c>
      <c r="J1818" t="str">
        <f>VLOOKUP($B1818,'AREA DEFINITIONS, 1929-1975'!$A$2:$E$42,5,FALSE)</f>
        <v>3A</v>
      </c>
      <c r="K1818">
        <f>VLOOKUP($B1818,'AREA DEFINITIONS, 1929-1975'!$A$2:$F$42,6,FALSE)</f>
        <v>0</v>
      </c>
      <c r="L1818">
        <f t="shared" si="84"/>
        <v>442.89000000000004</v>
      </c>
    </row>
    <row r="1819" spans="1:12" x14ac:dyDescent="0.3">
      <c r="A1819">
        <f t="shared" si="82"/>
        <v>1973</v>
      </c>
      <c r="B1819">
        <f t="shared" si="83"/>
        <v>20</v>
      </c>
      <c r="C1819">
        <v>933</v>
      </c>
      <c r="G1819" t="str">
        <f>VLOOKUP($B1819,'AREA DEFINITIONS, 1929-1975'!$A$2:$E$42,2,FALSE)</f>
        <v>3A</v>
      </c>
      <c r="H1819" t="str">
        <f>VLOOKUP($B1819,'AREA DEFINITIONS, 1929-1975'!$A$2:$E$42,3,FALSE)</f>
        <v>Yakutat</v>
      </c>
      <c r="I1819" t="str">
        <f>VLOOKUP($B1819,'AREA DEFINITIONS, 1929-1975'!$A$2:$E$42,4,FALSE)</f>
        <v>Yakutat</v>
      </c>
      <c r="J1819" t="str">
        <f>VLOOKUP($B1819,'AREA DEFINITIONS, 1929-1975'!$A$2:$E$42,5,FALSE)</f>
        <v>3A</v>
      </c>
      <c r="K1819">
        <f>VLOOKUP($B1819,'AREA DEFINITIONS, 1929-1975'!$A$2:$F$42,6,FALSE)</f>
        <v>0</v>
      </c>
      <c r="L1819">
        <f t="shared" si="84"/>
        <v>620.44500000000005</v>
      </c>
    </row>
    <row r="1820" spans="1:12" x14ac:dyDescent="0.3">
      <c r="A1820">
        <f t="shared" si="82"/>
        <v>1973</v>
      </c>
      <c r="B1820">
        <f t="shared" si="83"/>
        <v>21</v>
      </c>
      <c r="C1820">
        <v>496</v>
      </c>
      <c r="G1820" t="str">
        <f>VLOOKUP($B1820,'AREA DEFINITIONS, 1929-1975'!$A$2:$E$42,2,FALSE)</f>
        <v>3A</v>
      </c>
      <c r="H1820" t="str">
        <f>VLOOKUP($B1820,'AREA DEFINITIONS, 1929-1975'!$A$2:$E$42,3,FALSE)</f>
        <v>Yakutat</v>
      </c>
      <c r="I1820" t="str">
        <f>VLOOKUP($B1820,'AREA DEFINITIONS, 1929-1975'!$A$2:$E$42,4,FALSE)</f>
        <v>Yakutat</v>
      </c>
      <c r="J1820" t="str">
        <f>VLOOKUP($B1820,'AREA DEFINITIONS, 1929-1975'!$A$2:$E$42,5,FALSE)</f>
        <v>3A</v>
      </c>
      <c r="K1820">
        <f>VLOOKUP($B1820,'AREA DEFINITIONS, 1929-1975'!$A$2:$F$42,6,FALSE)</f>
        <v>0</v>
      </c>
      <c r="L1820">
        <f t="shared" si="84"/>
        <v>329.84000000000009</v>
      </c>
    </row>
    <row r="1821" spans="1:12" x14ac:dyDescent="0.3">
      <c r="A1821">
        <f t="shared" si="82"/>
        <v>1973</v>
      </c>
      <c r="B1821">
        <f t="shared" si="83"/>
        <v>22</v>
      </c>
      <c r="C1821">
        <v>402</v>
      </c>
      <c r="G1821" t="str">
        <f>VLOOKUP($B1821,'AREA DEFINITIONS, 1929-1975'!$A$2:$E$42,2,FALSE)</f>
        <v>3A</v>
      </c>
      <c r="H1821" t="str">
        <f>VLOOKUP($B1821,'AREA DEFINITIONS, 1929-1975'!$A$2:$E$42,3,FALSE)</f>
        <v>Yakutat</v>
      </c>
      <c r="I1821" t="str">
        <f>VLOOKUP($B1821,'AREA DEFINITIONS, 1929-1975'!$A$2:$E$42,4,FALSE)</f>
        <v>Yakutat</v>
      </c>
      <c r="J1821" t="str">
        <f>VLOOKUP($B1821,'AREA DEFINITIONS, 1929-1975'!$A$2:$E$42,5,FALSE)</f>
        <v>3A</v>
      </c>
      <c r="K1821">
        <f>VLOOKUP($B1821,'AREA DEFINITIONS, 1929-1975'!$A$2:$F$42,6,FALSE)</f>
        <v>0</v>
      </c>
      <c r="L1821">
        <f t="shared" si="84"/>
        <v>267.33000000000004</v>
      </c>
    </row>
    <row r="1822" spans="1:12" x14ac:dyDescent="0.3">
      <c r="A1822">
        <f t="shared" si="82"/>
        <v>1973</v>
      </c>
      <c r="B1822">
        <f t="shared" si="83"/>
        <v>23</v>
      </c>
      <c r="C1822">
        <v>614</v>
      </c>
      <c r="G1822" t="str">
        <f>VLOOKUP($B1822,'AREA DEFINITIONS, 1929-1975'!$A$2:$E$42,2,FALSE)</f>
        <v>3A</v>
      </c>
      <c r="H1822" t="str">
        <f>VLOOKUP($B1822,'AREA DEFINITIONS, 1929-1975'!$A$2:$E$42,3,FALSE)</f>
        <v>Yakutat</v>
      </c>
      <c r="I1822" t="str">
        <f>VLOOKUP($B1822,'AREA DEFINITIONS, 1929-1975'!$A$2:$E$42,4,FALSE)</f>
        <v>Yakutat</v>
      </c>
      <c r="J1822" t="str">
        <f>VLOOKUP($B1822,'AREA DEFINITIONS, 1929-1975'!$A$2:$E$42,5,FALSE)</f>
        <v>3A</v>
      </c>
      <c r="K1822" t="str">
        <f>VLOOKUP($B1822,'AREA DEFINITIONS, 1929-1975'!$A$2:$F$42,6,FALSE)</f>
        <v>POW</v>
      </c>
      <c r="L1822">
        <f t="shared" si="84"/>
        <v>408.31</v>
      </c>
    </row>
    <row r="1823" spans="1:12" x14ac:dyDescent="0.3">
      <c r="A1823">
        <f t="shared" si="82"/>
        <v>1973</v>
      </c>
      <c r="B1823">
        <f t="shared" si="83"/>
        <v>24</v>
      </c>
      <c r="C1823">
        <v>665</v>
      </c>
      <c r="G1823" t="str">
        <f>VLOOKUP($B1823,'AREA DEFINITIONS, 1929-1975'!$A$2:$E$42,2,FALSE)</f>
        <v>3A</v>
      </c>
      <c r="H1823" t="str">
        <f>VLOOKUP($B1823,'AREA DEFINITIONS, 1929-1975'!$A$2:$E$42,3,FALSE)</f>
        <v>Kodiak</v>
      </c>
      <c r="I1823" t="str">
        <f>VLOOKUP($B1823,'AREA DEFINITIONS, 1929-1975'!$A$2:$E$42,4,FALSE)</f>
        <v>Kodiak</v>
      </c>
      <c r="J1823" t="str">
        <f>VLOOKUP($B1823,'AREA DEFINITIONS, 1929-1975'!$A$2:$E$42,5,FALSE)</f>
        <v>3A</v>
      </c>
      <c r="K1823" t="str">
        <f>VLOOKUP($B1823,'AREA DEFINITIONS, 1929-1975'!$A$2:$F$42,6,FALSE)</f>
        <v>POW</v>
      </c>
      <c r="L1823">
        <f t="shared" si="84"/>
        <v>442.22500000000002</v>
      </c>
    </row>
    <row r="1824" spans="1:12" x14ac:dyDescent="0.3">
      <c r="A1824">
        <f t="shared" si="82"/>
        <v>1973</v>
      </c>
      <c r="B1824">
        <f t="shared" si="83"/>
        <v>25</v>
      </c>
      <c r="C1824">
        <v>3143</v>
      </c>
      <c r="G1824" t="str">
        <f>VLOOKUP($B1824,'AREA DEFINITIONS, 1929-1975'!$A$2:$E$42,2,FALSE)</f>
        <v>3A</v>
      </c>
      <c r="H1824" t="str">
        <f>VLOOKUP($B1824,'AREA DEFINITIONS, 1929-1975'!$A$2:$E$42,3,FALSE)</f>
        <v>Kodiak</v>
      </c>
      <c r="I1824" t="str">
        <f>VLOOKUP($B1824,'AREA DEFINITIONS, 1929-1975'!$A$2:$E$42,4,FALSE)</f>
        <v>Kodiak</v>
      </c>
      <c r="J1824" t="str">
        <f>VLOOKUP($B1824,'AREA DEFINITIONS, 1929-1975'!$A$2:$E$42,5,FALSE)</f>
        <v>3A</v>
      </c>
      <c r="K1824">
        <f>VLOOKUP($B1824,'AREA DEFINITIONS, 1929-1975'!$A$2:$F$42,6,FALSE)</f>
        <v>0</v>
      </c>
      <c r="L1824">
        <f t="shared" si="84"/>
        <v>2090.0950000000003</v>
      </c>
    </row>
    <row r="1825" spans="1:12" x14ac:dyDescent="0.3">
      <c r="A1825">
        <f t="shared" si="82"/>
        <v>1973</v>
      </c>
      <c r="B1825">
        <f t="shared" si="83"/>
        <v>26</v>
      </c>
      <c r="C1825">
        <v>2168</v>
      </c>
      <c r="G1825" t="str">
        <f>VLOOKUP($B1825,'AREA DEFINITIONS, 1929-1975'!$A$2:$E$42,2,FALSE)</f>
        <v>3A</v>
      </c>
      <c r="H1825" t="str">
        <f>VLOOKUP($B1825,'AREA DEFINITIONS, 1929-1975'!$A$2:$E$42,3,FALSE)</f>
        <v>Kodiak</v>
      </c>
      <c r="I1825" t="str">
        <f>VLOOKUP($B1825,'AREA DEFINITIONS, 1929-1975'!$A$2:$E$42,4,FALSE)</f>
        <v>Kodiak</v>
      </c>
      <c r="J1825" t="str">
        <f>VLOOKUP($B1825,'AREA DEFINITIONS, 1929-1975'!$A$2:$E$42,5,FALSE)</f>
        <v>3A</v>
      </c>
      <c r="K1825">
        <f>VLOOKUP($B1825,'AREA DEFINITIONS, 1929-1975'!$A$2:$F$42,6,FALSE)</f>
        <v>0</v>
      </c>
      <c r="L1825">
        <f t="shared" si="84"/>
        <v>1441.72</v>
      </c>
    </row>
    <row r="1826" spans="1:12" x14ac:dyDescent="0.3">
      <c r="A1826">
        <f t="shared" si="82"/>
        <v>1973</v>
      </c>
      <c r="B1826">
        <f t="shared" si="83"/>
        <v>27</v>
      </c>
      <c r="C1826">
        <v>2219</v>
      </c>
      <c r="G1826" t="str">
        <f>VLOOKUP($B1826,'AREA DEFINITIONS, 1929-1975'!$A$2:$E$42,2,FALSE)</f>
        <v>3A</v>
      </c>
      <c r="H1826" t="str">
        <f>VLOOKUP($B1826,'AREA DEFINITIONS, 1929-1975'!$A$2:$E$42,3,FALSE)</f>
        <v>Kodiak</v>
      </c>
      <c r="I1826" t="str">
        <f>VLOOKUP($B1826,'AREA DEFINITIONS, 1929-1975'!$A$2:$E$42,4,FALSE)</f>
        <v>Kodiak</v>
      </c>
      <c r="J1826" t="str">
        <f>VLOOKUP($B1826,'AREA DEFINITIONS, 1929-1975'!$A$2:$E$42,5,FALSE)</f>
        <v>3A</v>
      </c>
      <c r="K1826">
        <f>VLOOKUP($B1826,'AREA DEFINITIONS, 1929-1975'!$A$2:$F$42,6,FALSE)</f>
        <v>0</v>
      </c>
      <c r="L1826">
        <f t="shared" si="84"/>
        <v>1475.635</v>
      </c>
    </row>
    <row r="1827" spans="1:12" x14ac:dyDescent="0.3">
      <c r="A1827">
        <f t="shared" si="82"/>
        <v>1973</v>
      </c>
      <c r="B1827">
        <f t="shared" si="83"/>
        <v>28</v>
      </c>
      <c r="C1827">
        <v>1728</v>
      </c>
      <c r="G1827" t="str">
        <f>VLOOKUP($B1827,'AREA DEFINITIONS, 1929-1975'!$A$2:$E$42,2,FALSE)</f>
        <v>3A</v>
      </c>
      <c r="H1827" t="str">
        <f>VLOOKUP($B1827,'AREA DEFINITIONS, 1929-1975'!$A$2:$E$42,3,FALSE)</f>
        <v>Kodiak</v>
      </c>
      <c r="I1827" t="str">
        <f>VLOOKUP($B1827,'AREA DEFINITIONS, 1929-1975'!$A$2:$E$42,4,FALSE)</f>
        <v>Kodiak</v>
      </c>
      <c r="J1827" t="str">
        <f>VLOOKUP($B1827,'AREA DEFINITIONS, 1929-1975'!$A$2:$E$42,5,FALSE)</f>
        <v>3A</v>
      </c>
      <c r="K1827">
        <f>VLOOKUP($B1827,'AREA DEFINITIONS, 1929-1975'!$A$2:$F$42,6,FALSE)</f>
        <v>0</v>
      </c>
      <c r="L1827">
        <f t="shared" si="84"/>
        <v>1149.1200000000003</v>
      </c>
    </row>
    <row r="1828" spans="1:12" x14ac:dyDescent="0.3">
      <c r="A1828">
        <f t="shared" si="82"/>
        <v>1973</v>
      </c>
      <c r="B1828">
        <f t="shared" si="83"/>
        <v>29</v>
      </c>
      <c r="C1828">
        <v>1836</v>
      </c>
      <c r="G1828" t="str">
        <f>VLOOKUP($B1828,'AREA DEFINITIONS, 1929-1975'!$A$2:$E$42,2,FALSE)</f>
        <v>3A</v>
      </c>
      <c r="H1828" t="str">
        <f>VLOOKUP($B1828,'AREA DEFINITIONS, 1929-1975'!$A$2:$E$42,3,FALSE)</f>
        <v>Chirikof</v>
      </c>
      <c r="I1828" t="str">
        <f>VLOOKUP($B1828,'AREA DEFINITIONS, 1929-1975'!$A$2:$E$42,4,FALSE)</f>
        <v>Chirikof</v>
      </c>
      <c r="J1828" t="str">
        <f>VLOOKUP($B1828,'AREA DEFINITIONS, 1929-1975'!$A$2:$E$42,5,FALSE)</f>
        <v>3A</v>
      </c>
      <c r="K1828">
        <f>VLOOKUP($B1828,'AREA DEFINITIONS, 1929-1975'!$A$2:$F$42,6,FALSE)</f>
        <v>0</v>
      </c>
      <c r="L1828">
        <f t="shared" si="84"/>
        <v>1220.94</v>
      </c>
    </row>
    <row r="1829" spans="1:12" x14ac:dyDescent="0.3">
      <c r="A1829">
        <f t="shared" si="82"/>
        <v>1973</v>
      </c>
      <c r="B1829">
        <f t="shared" si="83"/>
        <v>30</v>
      </c>
      <c r="C1829">
        <v>1131</v>
      </c>
      <c r="G1829" t="str">
        <f>VLOOKUP($B1829,'AREA DEFINITIONS, 1929-1975'!$A$2:$E$42,2,FALSE)</f>
        <v>3A</v>
      </c>
      <c r="H1829" t="str">
        <f>VLOOKUP($B1829,'AREA DEFINITIONS, 1929-1975'!$A$2:$E$42,3,FALSE)</f>
        <v>Chirikof</v>
      </c>
      <c r="I1829" t="str">
        <f>VLOOKUP($B1829,'AREA DEFINITIONS, 1929-1975'!$A$2:$E$42,4,FALSE)</f>
        <v>Chirikof</v>
      </c>
      <c r="J1829" t="str">
        <f>VLOOKUP($B1829,'AREA DEFINITIONS, 1929-1975'!$A$2:$E$42,5,FALSE)</f>
        <v>3A</v>
      </c>
      <c r="K1829">
        <f>VLOOKUP($B1829,'AREA DEFINITIONS, 1929-1975'!$A$2:$F$42,6,FALSE)</f>
        <v>0</v>
      </c>
      <c r="L1829">
        <f t="shared" si="84"/>
        <v>752.11500000000001</v>
      </c>
    </row>
    <row r="1830" spans="1:12" x14ac:dyDescent="0.3">
      <c r="A1830">
        <f t="shared" si="82"/>
        <v>1973</v>
      </c>
      <c r="B1830">
        <f t="shared" si="83"/>
        <v>31</v>
      </c>
      <c r="C1830">
        <v>873</v>
      </c>
      <c r="G1830" t="str">
        <f>VLOOKUP($B1830,'AREA DEFINITIONS, 1929-1975'!$A$2:$E$42,2,FALSE)</f>
        <v>3A</v>
      </c>
      <c r="H1830" t="str">
        <f>VLOOKUP($B1830,'AREA DEFINITIONS, 1929-1975'!$A$2:$E$42,3,FALSE)</f>
        <v>Chirikof</v>
      </c>
      <c r="I1830" t="str">
        <f>VLOOKUP($B1830,'AREA DEFINITIONS, 1929-1975'!$A$2:$E$42,4,FALSE)</f>
        <v>Chirikof</v>
      </c>
      <c r="J1830" t="str">
        <f>VLOOKUP($B1830,'AREA DEFINITIONS, 1929-1975'!$A$2:$E$42,5,FALSE)</f>
        <v>3A</v>
      </c>
      <c r="K1830">
        <f>VLOOKUP($B1830,'AREA DEFINITIONS, 1929-1975'!$A$2:$F$42,6,FALSE)</f>
        <v>0</v>
      </c>
      <c r="L1830">
        <f t="shared" si="84"/>
        <v>580.54500000000007</v>
      </c>
    </row>
    <row r="1831" spans="1:12" x14ac:dyDescent="0.3">
      <c r="A1831">
        <f t="shared" si="82"/>
        <v>1973</v>
      </c>
      <c r="B1831">
        <f t="shared" si="83"/>
        <v>32</v>
      </c>
      <c r="C1831">
        <v>617</v>
      </c>
      <c r="G1831" t="str">
        <f>VLOOKUP($B1831,'AREA DEFINITIONS, 1929-1975'!$A$2:$E$42,2,FALSE)</f>
        <v>3B</v>
      </c>
      <c r="H1831" t="str">
        <f>VLOOKUP($B1831,'AREA DEFINITIONS, 1929-1975'!$A$2:$E$42,3,FALSE)</f>
        <v>Shumagin</v>
      </c>
      <c r="I1831" t="str">
        <f>VLOOKUP($B1831,'AREA DEFINITIONS, 1929-1975'!$A$2:$E$42,4,FALSE)</f>
        <v>Shumagin</v>
      </c>
      <c r="J1831" t="str">
        <f>VLOOKUP($B1831,'AREA DEFINITIONS, 1929-1975'!$A$2:$E$42,5,FALSE)</f>
        <v>3B</v>
      </c>
      <c r="K1831">
        <f>VLOOKUP($B1831,'AREA DEFINITIONS, 1929-1975'!$A$2:$F$42,6,FALSE)</f>
        <v>0</v>
      </c>
      <c r="L1831">
        <f t="shared" si="84"/>
        <v>410.30500000000001</v>
      </c>
    </row>
    <row r="1832" spans="1:12" x14ac:dyDescent="0.3">
      <c r="A1832">
        <f t="shared" si="82"/>
        <v>1973</v>
      </c>
      <c r="B1832">
        <f t="shared" si="83"/>
        <v>33</v>
      </c>
      <c r="C1832">
        <v>246</v>
      </c>
      <c r="G1832" t="str">
        <f>VLOOKUP($B1832,'AREA DEFINITIONS, 1929-1975'!$A$2:$E$42,2,FALSE)</f>
        <v>3B</v>
      </c>
      <c r="H1832" t="str">
        <f>VLOOKUP($B1832,'AREA DEFINITIONS, 1929-1975'!$A$2:$E$42,3,FALSE)</f>
        <v>Shumagin</v>
      </c>
      <c r="I1832" t="str">
        <f>VLOOKUP($B1832,'AREA DEFINITIONS, 1929-1975'!$A$2:$E$42,4,FALSE)</f>
        <v>Shumagin</v>
      </c>
      <c r="J1832" t="str">
        <f>VLOOKUP($B1832,'AREA DEFINITIONS, 1929-1975'!$A$2:$E$42,5,FALSE)</f>
        <v>3B</v>
      </c>
      <c r="K1832">
        <f>VLOOKUP($B1832,'AREA DEFINITIONS, 1929-1975'!$A$2:$F$42,6,FALSE)</f>
        <v>0</v>
      </c>
      <c r="L1832">
        <f t="shared" si="84"/>
        <v>163.59</v>
      </c>
    </row>
    <row r="1833" spans="1:12" x14ac:dyDescent="0.3">
      <c r="A1833">
        <f t="shared" si="82"/>
        <v>1973</v>
      </c>
      <c r="B1833">
        <f t="shared" si="83"/>
        <v>34</v>
      </c>
      <c r="C1833">
        <v>91</v>
      </c>
      <c r="G1833" t="str">
        <f>VLOOKUP($B1833,'AREA DEFINITIONS, 1929-1975'!$A$2:$E$42,2,FALSE)</f>
        <v>3B</v>
      </c>
      <c r="H1833" t="str">
        <f>VLOOKUP($B1833,'AREA DEFINITIONS, 1929-1975'!$A$2:$E$42,3,FALSE)</f>
        <v>Shumagin</v>
      </c>
      <c r="I1833" t="str">
        <f>VLOOKUP($B1833,'AREA DEFINITIONS, 1929-1975'!$A$2:$E$42,4,FALSE)</f>
        <v>Shumagin</v>
      </c>
      <c r="J1833" t="str">
        <f>VLOOKUP($B1833,'AREA DEFINITIONS, 1929-1975'!$A$2:$E$42,5,FALSE)</f>
        <v>3B</v>
      </c>
      <c r="K1833">
        <f>VLOOKUP($B1833,'AREA DEFINITIONS, 1929-1975'!$A$2:$F$42,6,FALSE)</f>
        <v>0</v>
      </c>
      <c r="L1833">
        <f t="shared" si="84"/>
        <v>60.515000000000001</v>
      </c>
    </row>
    <row r="1834" spans="1:12" x14ac:dyDescent="0.3">
      <c r="A1834">
        <f t="shared" si="82"/>
        <v>1973</v>
      </c>
      <c r="B1834">
        <f t="shared" si="83"/>
        <v>35</v>
      </c>
      <c r="C1834">
        <v>76</v>
      </c>
      <c r="G1834" t="str">
        <f>VLOOKUP($B1834,'AREA DEFINITIONS, 1929-1975'!$A$2:$E$42,2,FALSE)</f>
        <v>3B</v>
      </c>
      <c r="H1834" t="str">
        <f>VLOOKUP($B1834,'AREA DEFINITIONS, 1929-1975'!$A$2:$E$42,3,FALSE)</f>
        <v>Shumagin</v>
      </c>
      <c r="I1834" t="str">
        <f>VLOOKUP($B1834,'AREA DEFINITIONS, 1929-1975'!$A$2:$E$42,4,FALSE)</f>
        <v>Shumagin</v>
      </c>
      <c r="J1834" t="str">
        <f>VLOOKUP($B1834,'AREA DEFINITIONS, 1929-1975'!$A$2:$E$42,5,FALSE)</f>
        <v>3B</v>
      </c>
      <c r="K1834">
        <f>VLOOKUP($B1834,'AREA DEFINITIONS, 1929-1975'!$A$2:$F$42,6,FALSE)</f>
        <v>0</v>
      </c>
      <c r="L1834">
        <f t="shared" si="84"/>
        <v>50.540000000000006</v>
      </c>
    </row>
    <row r="1835" spans="1:12" x14ac:dyDescent="0.3">
      <c r="A1835">
        <f t="shared" si="82"/>
        <v>1973</v>
      </c>
      <c r="B1835">
        <f t="shared" si="83"/>
        <v>36</v>
      </c>
      <c r="C1835">
        <v>37</v>
      </c>
      <c r="G1835" t="str">
        <f>VLOOKUP($B1835,'AREA DEFINITIONS, 1929-1975'!$A$2:$E$42,2,FALSE)</f>
        <v>3B</v>
      </c>
      <c r="H1835" t="str">
        <f>VLOOKUP($B1835,'AREA DEFINITIONS, 1929-1975'!$A$2:$E$42,3,FALSE)</f>
        <v>Shumagin</v>
      </c>
      <c r="I1835" t="str">
        <f>VLOOKUP($B1835,'AREA DEFINITIONS, 1929-1975'!$A$2:$E$42,4,FALSE)</f>
        <v>Shumagin</v>
      </c>
      <c r="J1835" t="str">
        <f>VLOOKUP($B1835,'AREA DEFINITIONS, 1929-1975'!$A$2:$E$42,5,FALSE)</f>
        <v>3B</v>
      </c>
      <c r="K1835">
        <f>VLOOKUP($B1835,'AREA DEFINITIONS, 1929-1975'!$A$2:$F$42,6,FALSE)</f>
        <v>0</v>
      </c>
      <c r="L1835">
        <f t="shared" si="84"/>
        <v>24.605</v>
      </c>
    </row>
    <row r="1836" spans="1:12" x14ac:dyDescent="0.3">
      <c r="A1836">
        <f t="shared" si="82"/>
        <v>1973</v>
      </c>
      <c r="B1836">
        <f t="shared" si="83"/>
        <v>37</v>
      </c>
      <c r="C1836">
        <v>39</v>
      </c>
      <c r="G1836" t="str">
        <f>VLOOKUP($B1836,'AREA DEFINITIONS, 1929-1975'!$A$2:$E$42,2,FALSE)</f>
        <v>3B</v>
      </c>
      <c r="H1836" t="str">
        <f>VLOOKUP($B1836,'AREA DEFINITIONS, 1929-1975'!$A$2:$E$42,3,FALSE)</f>
        <v>Shumagin</v>
      </c>
      <c r="I1836" t="str">
        <f>VLOOKUP($B1836,'AREA DEFINITIONS, 1929-1975'!$A$2:$E$42,4,FALSE)</f>
        <v>Shumagin</v>
      </c>
      <c r="J1836" t="str">
        <f>VLOOKUP($B1836,'AREA DEFINITIONS, 1929-1975'!$A$2:$E$42,5,FALSE)</f>
        <v>3B</v>
      </c>
      <c r="K1836">
        <f>VLOOKUP($B1836,'AREA DEFINITIONS, 1929-1975'!$A$2:$F$42,6,FALSE)</f>
        <v>0</v>
      </c>
      <c r="L1836">
        <f t="shared" si="84"/>
        <v>25.935000000000006</v>
      </c>
    </row>
    <row r="1837" spans="1:12" x14ac:dyDescent="0.3">
      <c r="A1837">
        <f t="shared" ref="A1837:A1900" si="85">A1796+1</f>
        <v>1973</v>
      </c>
      <c r="B1837">
        <f t="shared" ref="B1837:B1900" si="86">B1796</f>
        <v>38</v>
      </c>
      <c r="C1837">
        <v>34</v>
      </c>
      <c r="G1837" t="str">
        <f>VLOOKUP($B1837,'AREA DEFINITIONS, 1929-1975'!$A$2:$E$42,2,FALSE)</f>
        <v>3B</v>
      </c>
      <c r="H1837" t="str">
        <f>VLOOKUP($B1837,'AREA DEFINITIONS, 1929-1975'!$A$2:$E$42,3,FALSE)</f>
        <v>Shumagin</v>
      </c>
      <c r="I1837" t="str">
        <f>VLOOKUP($B1837,'AREA DEFINITIONS, 1929-1975'!$A$2:$E$42,4,FALSE)</f>
        <v>Shumagin</v>
      </c>
      <c r="J1837" t="str">
        <f>VLOOKUP($B1837,'AREA DEFINITIONS, 1929-1975'!$A$2:$E$42,5,FALSE)</f>
        <v>3B</v>
      </c>
      <c r="K1837">
        <f>VLOOKUP($B1837,'AREA DEFINITIONS, 1929-1975'!$A$2:$F$42,6,FALSE)</f>
        <v>0</v>
      </c>
      <c r="L1837">
        <f t="shared" si="84"/>
        <v>22.61</v>
      </c>
    </row>
    <row r="1838" spans="1:12" x14ac:dyDescent="0.3">
      <c r="A1838">
        <f t="shared" si="85"/>
        <v>1973</v>
      </c>
      <c r="B1838">
        <f t="shared" si="86"/>
        <v>39</v>
      </c>
      <c r="G1838" t="str">
        <f>VLOOKUP($B1838,'AREA DEFINITIONS, 1929-1975'!$A$2:$E$42,2,FALSE)</f>
        <v>3B</v>
      </c>
      <c r="H1838" t="str">
        <f>VLOOKUP($B1838,'AREA DEFINITIONS, 1929-1975'!$A$2:$E$42,3,FALSE)</f>
        <v>Aleutian</v>
      </c>
      <c r="I1838" t="str">
        <f>VLOOKUP($B1838,'AREA DEFINITIONS, 1929-1975'!$A$2:$E$42,4,FALSE)</f>
        <v>Aleutian</v>
      </c>
      <c r="J1838" t="str">
        <f>VLOOKUP($B1838,'AREA DEFINITIONS, 1929-1975'!$A$2:$E$42,5,FALSE)</f>
        <v>3B</v>
      </c>
      <c r="K1838">
        <f>VLOOKUP($B1838,'AREA DEFINITIONS, 1929-1975'!$A$2:$F$42,6,FALSE)</f>
        <v>0</v>
      </c>
      <c r="L1838">
        <f t="shared" si="84"/>
        <v>0</v>
      </c>
    </row>
    <row r="1839" spans="1:12" x14ac:dyDescent="0.3">
      <c r="A1839">
        <f t="shared" si="85"/>
        <v>1973</v>
      </c>
      <c r="B1839">
        <f t="shared" si="86"/>
        <v>40</v>
      </c>
      <c r="G1839" t="str">
        <f>VLOOKUP($B1839,'AREA DEFINITIONS, 1929-1975'!$A$2:$E$42,2,FALSE)</f>
        <v>3B</v>
      </c>
      <c r="H1839" t="str">
        <f>VLOOKUP($B1839,'AREA DEFINITIONS, 1929-1975'!$A$2:$E$42,3,FALSE)</f>
        <v>Aleutian</v>
      </c>
      <c r="I1839" t="str">
        <f>VLOOKUP($B1839,'AREA DEFINITIONS, 1929-1975'!$A$2:$E$42,4,FALSE)</f>
        <v>Aleutian</v>
      </c>
      <c r="J1839" t="str">
        <f>VLOOKUP($B1839,'AREA DEFINITIONS, 1929-1975'!$A$2:$E$42,5,FALSE)</f>
        <v>3B</v>
      </c>
      <c r="K1839">
        <f>VLOOKUP($B1839,'AREA DEFINITIONS, 1929-1975'!$A$2:$F$42,6,FALSE)</f>
        <v>0</v>
      </c>
      <c r="L1839">
        <f t="shared" si="84"/>
        <v>0</v>
      </c>
    </row>
    <row r="1840" spans="1:12" x14ac:dyDescent="0.3">
      <c r="A1840">
        <f t="shared" si="85"/>
        <v>1973</v>
      </c>
      <c r="B1840">
        <f t="shared" si="86"/>
        <v>41</v>
      </c>
      <c r="G1840" t="str">
        <f>VLOOKUP($B1840,'AREA DEFINITIONS, 1929-1975'!$A$2:$E$42,2,FALSE)</f>
        <v>3B</v>
      </c>
      <c r="H1840" t="str">
        <f>VLOOKUP($B1840,'AREA DEFINITIONS, 1929-1975'!$A$2:$E$42,3,FALSE)</f>
        <v>Aleutian</v>
      </c>
      <c r="I1840" t="str">
        <f>VLOOKUP($B1840,'AREA DEFINITIONS, 1929-1975'!$A$2:$E$42,4,FALSE)</f>
        <v>Aleutian</v>
      </c>
      <c r="J1840" t="str">
        <f>VLOOKUP($B1840,'AREA DEFINITIONS, 1929-1975'!$A$2:$E$42,5,FALSE)</f>
        <v>3B</v>
      </c>
      <c r="K1840">
        <f>VLOOKUP($B1840,'AREA DEFINITIONS, 1929-1975'!$A$2:$F$42,6,FALSE)</f>
        <v>0</v>
      </c>
      <c r="L1840">
        <f t="shared" si="84"/>
        <v>0</v>
      </c>
    </row>
    <row r="1841" spans="1:12" x14ac:dyDescent="0.3">
      <c r="A1841">
        <f t="shared" si="85"/>
        <v>1973</v>
      </c>
      <c r="B1841" t="str">
        <f t="shared" si="86"/>
        <v>42+</v>
      </c>
      <c r="C1841">
        <v>47</v>
      </c>
      <c r="G1841" t="str">
        <f>VLOOKUP($B1841,'AREA DEFINITIONS, 1929-1975'!$A$2:$E$42,2,FALSE)</f>
        <v>3C</v>
      </c>
      <c r="H1841" t="str">
        <f>VLOOKUP($B1841,'AREA DEFINITIONS, 1929-1975'!$A$2:$E$42,3,FALSE)</f>
        <v>Aleutian</v>
      </c>
      <c r="I1841" t="str">
        <f>VLOOKUP($B1841,'AREA DEFINITIONS, 1929-1975'!$A$2:$E$42,4,FALSE)</f>
        <v>Aleutian</v>
      </c>
      <c r="J1841" t="str">
        <f>VLOOKUP($B1841,'AREA DEFINITIONS, 1929-1975'!$A$2:$E$42,5,FALSE)</f>
        <v>3C</v>
      </c>
      <c r="K1841">
        <f>VLOOKUP($B1841,'AREA DEFINITIONS, 1929-1975'!$A$2:$F$42,6,FALSE)</f>
        <v>0</v>
      </c>
      <c r="L1841">
        <f t="shared" si="84"/>
        <v>31.255000000000003</v>
      </c>
    </row>
    <row r="1842" spans="1:12" x14ac:dyDescent="0.3">
      <c r="A1842">
        <f t="shared" si="85"/>
        <v>1973</v>
      </c>
      <c r="B1842" t="str">
        <f t="shared" si="86"/>
        <v>4A</v>
      </c>
      <c r="C1842">
        <v>7</v>
      </c>
      <c r="G1842">
        <f>VLOOKUP($B1842,'AREA DEFINITIONS, 1929-1975'!$A$2:$E$42,2,FALSE)</f>
        <v>4</v>
      </c>
      <c r="H1842" t="str">
        <f>VLOOKUP($B1842,'AREA DEFINITIONS, 1929-1975'!$A$2:$E$42,3,FALSE)</f>
        <v>Bering Sea</v>
      </c>
      <c r="I1842" t="str">
        <f>VLOOKUP($B1842,'AREA DEFINITIONS, 1929-1975'!$A$2:$E$42,4,FALSE)</f>
        <v>Bering Sea</v>
      </c>
      <c r="J1842">
        <f>VLOOKUP($B1842,'AREA DEFINITIONS, 1929-1975'!$A$2:$E$42,5,FALSE)</f>
        <v>4</v>
      </c>
      <c r="K1842">
        <f>VLOOKUP($B1842,'AREA DEFINITIONS, 1929-1975'!$A$2:$F$42,6,FALSE)</f>
        <v>0</v>
      </c>
      <c r="L1842">
        <f t="shared" si="84"/>
        <v>4.6550000000000002</v>
      </c>
    </row>
    <row r="1843" spans="1:12" x14ac:dyDescent="0.3">
      <c r="A1843">
        <f t="shared" si="85"/>
        <v>1973</v>
      </c>
      <c r="B1843" t="str">
        <f t="shared" si="86"/>
        <v>4B</v>
      </c>
      <c r="C1843">
        <v>150</v>
      </c>
      <c r="G1843">
        <f>VLOOKUP($B1843,'AREA DEFINITIONS, 1929-1975'!$A$2:$E$42,2,FALSE)</f>
        <v>4</v>
      </c>
      <c r="H1843" t="str">
        <f>VLOOKUP($B1843,'AREA DEFINITIONS, 1929-1975'!$A$2:$E$42,3,FALSE)</f>
        <v>Bering Sea</v>
      </c>
      <c r="I1843" t="str">
        <f>VLOOKUP($B1843,'AREA DEFINITIONS, 1929-1975'!$A$2:$E$42,4,FALSE)</f>
        <v>Bering Sea</v>
      </c>
      <c r="J1843">
        <f>VLOOKUP($B1843,'AREA DEFINITIONS, 1929-1975'!$A$2:$E$42,5,FALSE)</f>
        <v>4</v>
      </c>
      <c r="K1843">
        <f>VLOOKUP($B1843,'AREA DEFINITIONS, 1929-1975'!$A$2:$F$42,6,FALSE)</f>
        <v>0</v>
      </c>
      <c r="L1843">
        <f t="shared" si="84"/>
        <v>99.75</v>
      </c>
    </row>
    <row r="1844" spans="1:12" x14ac:dyDescent="0.3">
      <c r="A1844">
        <f t="shared" si="85"/>
        <v>1973</v>
      </c>
      <c r="B1844" t="str">
        <f t="shared" si="86"/>
        <v>4C</v>
      </c>
      <c r="G1844">
        <f>VLOOKUP($B1844,'AREA DEFINITIONS, 1929-1975'!$A$2:$E$42,2,FALSE)</f>
        <v>4</v>
      </c>
      <c r="H1844" t="str">
        <f>VLOOKUP($B1844,'AREA DEFINITIONS, 1929-1975'!$A$2:$E$42,3,FALSE)</f>
        <v>Bering Sea</v>
      </c>
      <c r="I1844" t="str">
        <f>VLOOKUP($B1844,'AREA DEFINITIONS, 1929-1975'!$A$2:$E$42,4,FALSE)</f>
        <v>Bering Sea</v>
      </c>
      <c r="J1844">
        <f>VLOOKUP($B1844,'AREA DEFINITIONS, 1929-1975'!$A$2:$E$42,5,FALSE)</f>
        <v>4</v>
      </c>
      <c r="K1844">
        <f>VLOOKUP($B1844,'AREA DEFINITIONS, 1929-1975'!$A$2:$F$42,6,FALSE)</f>
        <v>0</v>
      </c>
      <c r="L1844">
        <f t="shared" si="84"/>
        <v>0</v>
      </c>
    </row>
    <row r="1845" spans="1:12" x14ac:dyDescent="0.3">
      <c r="A1845">
        <f t="shared" si="85"/>
        <v>1973</v>
      </c>
      <c r="B1845" t="str">
        <f t="shared" si="86"/>
        <v>4DE</v>
      </c>
      <c r="G1845">
        <f>VLOOKUP($B1845,'AREA DEFINITIONS, 1929-1975'!$A$2:$E$42,2,FALSE)</f>
        <v>4</v>
      </c>
      <c r="H1845" t="str">
        <f>VLOOKUP($B1845,'AREA DEFINITIONS, 1929-1975'!$A$2:$E$42,3,FALSE)</f>
        <v>Bering Sea</v>
      </c>
      <c r="I1845" t="str">
        <f>VLOOKUP($B1845,'AREA DEFINITIONS, 1929-1975'!$A$2:$E$42,4,FALSE)</f>
        <v>Bering Sea</v>
      </c>
      <c r="J1845">
        <f>VLOOKUP($B1845,'AREA DEFINITIONS, 1929-1975'!$A$2:$E$42,5,FALSE)</f>
        <v>4</v>
      </c>
      <c r="K1845">
        <f>VLOOKUP($B1845,'AREA DEFINITIONS, 1929-1975'!$A$2:$F$42,6,FALSE)</f>
        <v>0</v>
      </c>
      <c r="L1845">
        <f t="shared" si="84"/>
        <v>0</v>
      </c>
    </row>
    <row r="1846" spans="1:12" x14ac:dyDescent="0.3">
      <c r="A1846">
        <f t="shared" si="85"/>
        <v>1973</v>
      </c>
      <c r="B1846" t="str">
        <f t="shared" si="86"/>
        <v>4DW</v>
      </c>
      <c r="C1846">
        <v>129</v>
      </c>
      <c r="G1846">
        <f>VLOOKUP($B1846,'AREA DEFINITIONS, 1929-1975'!$A$2:$E$42,2,FALSE)</f>
        <v>4</v>
      </c>
      <c r="H1846" t="str">
        <f>VLOOKUP($B1846,'AREA DEFINITIONS, 1929-1975'!$A$2:$E$42,3,FALSE)</f>
        <v>Bering Sea</v>
      </c>
      <c r="I1846" t="str">
        <f>VLOOKUP($B1846,'AREA DEFINITIONS, 1929-1975'!$A$2:$E$42,4,FALSE)</f>
        <v>Bering Sea</v>
      </c>
      <c r="J1846">
        <f>VLOOKUP($B1846,'AREA DEFINITIONS, 1929-1975'!$A$2:$E$42,5,FALSE)</f>
        <v>4</v>
      </c>
      <c r="K1846">
        <f>VLOOKUP($B1846,'AREA DEFINITIONS, 1929-1975'!$A$2:$F$42,6,FALSE)</f>
        <v>0</v>
      </c>
      <c r="L1846">
        <f t="shared" si="84"/>
        <v>85.785000000000011</v>
      </c>
    </row>
    <row r="1847" spans="1:12" x14ac:dyDescent="0.3">
      <c r="A1847">
        <f t="shared" si="85"/>
        <v>1973</v>
      </c>
      <c r="B1847" t="str">
        <f t="shared" si="86"/>
        <v>4E</v>
      </c>
      <c r="G1847">
        <f>VLOOKUP($B1847,'AREA DEFINITIONS, 1929-1975'!$A$2:$E$42,2,FALSE)</f>
        <v>4</v>
      </c>
      <c r="H1847" t="str">
        <f>VLOOKUP($B1847,'AREA DEFINITIONS, 1929-1975'!$A$2:$E$42,3,FALSE)</f>
        <v>Bering Sea</v>
      </c>
      <c r="I1847" t="str">
        <f>VLOOKUP($B1847,'AREA DEFINITIONS, 1929-1975'!$A$2:$E$42,4,FALSE)</f>
        <v>Bering Sea</v>
      </c>
      <c r="J1847">
        <f>VLOOKUP($B1847,'AREA DEFINITIONS, 1929-1975'!$A$2:$E$42,5,FALSE)</f>
        <v>4</v>
      </c>
      <c r="K1847">
        <f>VLOOKUP($B1847,'AREA DEFINITIONS, 1929-1975'!$A$2:$F$42,6,FALSE)</f>
        <v>0</v>
      </c>
      <c r="L1847">
        <f t="shared" si="84"/>
        <v>0</v>
      </c>
    </row>
    <row r="1848" spans="1:12" x14ac:dyDescent="0.3">
      <c r="A1848">
        <f t="shared" si="85"/>
        <v>1974</v>
      </c>
      <c r="B1848" t="str">
        <f t="shared" si="86"/>
        <v>14-O</v>
      </c>
      <c r="C1848">
        <v>268</v>
      </c>
      <c r="G1848">
        <f>VLOOKUP($B1848,'AREA DEFINITIONS, 1929-1975'!$A$2:$E$42,2,FALSE)</f>
        <v>2</v>
      </c>
      <c r="H1848" t="str">
        <f>VLOOKUP($B1848,'AREA DEFINITIONS, 1929-1975'!$A$2:$E$42,3,FALSE)</f>
        <v>SE Alaska</v>
      </c>
      <c r="I1848" t="str">
        <f>VLOOKUP($B1848,'AREA DEFINITIONS, 1929-1975'!$A$2:$E$42,4,FALSE)</f>
        <v>SE-O</v>
      </c>
      <c r="J1848" t="str">
        <f>VLOOKUP($B1848,'AREA DEFINITIONS, 1929-1975'!$A$2:$E$42,5,FALSE)</f>
        <v>2C</v>
      </c>
      <c r="K1848">
        <f>VLOOKUP($B1848,'AREA DEFINITIONS, 1929-1975'!$A$2:$F$42,6,FALSE)</f>
        <v>0</v>
      </c>
      <c r="L1848">
        <f t="shared" si="84"/>
        <v>178.22</v>
      </c>
    </row>
    <row r="1849" spans="1:12" x14ac:dyDescent="0.3">
      <c r="A1849">
        <f t="shared" si="85"/>
        <v>1974</v>
      </c>
      <c r="B1849" t="str">
        <f t="shared" si="86"/>
        <v>14-I</v>
      </c>
      <c r="C1849">
        <v>808</v>
      </c>
      <c r="G1849">
        <f>VLOOKUP($B1849,'AREA DEFINITIONS, 1929-1975'!$A$2:$E$42,2,FALSE)</f>
        <v>2</v>
      </c>
      <c r="H1849" t="str">
        <f>VLOOKUP($B1849,'AREA DEFINITIONS, 1929-1975'!$A$2:$E$42,3,FALSE)</f>
        <v>SE Alaska</v>
      </c>
      <c r="I1849" t="str">
        <f>VLOOKUP($B1849,'AREA DEFINITIONS, 1929-1975'!$A$2:$E$42,4,FALSE)</f>
        <v>SE-I</v>
      </c>
      <c r="J1849" t="str">
        <f>VLOOKUP($B1849,'AREA DEFINITIONS, 1929-1975'!$A$2:$E$42,5,FALSE)</f>
        <v>2C</v>
      </c>
      <c r="K1849">
        <f>VLOOKUP($B1849,'AREA DEFINITIONS, 1929-1975'!$A$2:$F$42,6,FALSE)</f>
        <v>0</v>
      </c>
      <c r="L1849">
        <f t="shared" si="84"/>
        <v>537.32000000000005</v>
      </c>
    </row>
    <row r="1850" spans="1:12" x14ac:dyDescent="0.3">
      <c r="A1850">
        <f t="shared" si="85"/>
        <v>1974</v>
      </c>
      <c r="B1850" t="str">
        <f t="shared" si="86"/>
        <v>15-O</v>
      </c>
      <c r="C1850">
        <v>808</v>
      </c>
      <c r="G1850">
        <f>VLOOKUP($B1850,'AREA DEFINITIONS, 1929-1975'!$A$2:$E$42,2,FALSE)</f>
        <v>2</v>
      </c>
      <c r="H1850" t="str">
        <f>VLOOKUP($B1850,'AREA DEFINITIONS, 1929-1975'!$A$2:$E$42,3,FALSE)</f>
        <v>SE Alaska</v>
      </c>
      <c r="I1850" t="str">
        <f>VLOOKUP($B1850,'AREA DEFINITIONS, 1929-1975'!$A$2:$E$42,4,FALSE)</f>
        <v>SE-O</v>
      </c>
      <c r="J1850" t="str">
        <f>VLOOKUP($B1850,'AREA DEFINITIONS, 1929-1975'!$A$2:$E$42,5,FALSE)</f>
        <v>2C</v>
      </c>
      <c r="K1850">
        <f>VLOOKUP($B1850,'AREA DEFINITIONS, 1929-1975'!$A$2:$F$42,6,FALSE)</f>
        <v>0</v>
      </c>
      <c r="L1850">
        <f t="shared" si="84"/>
        <v>537.32000000000005</v>
      </c>
    </row>
    <row r="1851" spans="1:12" x14ac:dyDescent="0.3">
      <c r="A1851">
        <f t="shared" si="85"/>
        <v>1974</v>
      </c>
      <c r="B1851" t="str">
        <f t="shared" si="86"/>
        <v>15-I</v>
      </c>
      <c r="C1851">
        <v>280</v>
      </c>
      <c r="G1851">
        <f>VLOOKUP($B1851,'AREA DEFINITIONS, 1929-1975'!$A$2:$E$42,2,FALSE)</f>
        <v>2</v>
      </c>
      <c r="H1851" t="str">
        <f>VLOOKUP($B1851,'AREA DEFINITIONS, 1929-1975'!$A$2:$E$42,3,FALSE)</f>
        <v>SE Alaska</v>
      </c>
      <c r="I1851" t="str">
        <f>VLOOKUP($B1851,'AREA DEFINITIONS, 1929-1975'!$A$2:$E$42,4,FALSE)</f>
        <v>SE-I</v>
      </c>
      <c r="J1851" t="str">
        <f>VLOOKUP($B1851,'AREA DEFINITIONS, 1929-1975'!$A$2:$E$42,5,FALSE)</f>
        <v>2C</v>
      </c>
      <c r="K1851">
        <f>VLOOKUP($B1851,'AREA DEFINITIONS, 1929-1975'!$A$2:$F$42,6,FALSE)</f>
        <v>0</v>
      </c>
      <c r="L1851">
        <f t="shared" si="84"/>
        <v>186.20000000000005</v>
      </c>
    </row>
    <row r="1852" spans="1:12" x14ac:dyDescent="0.3">
      <c r="A1852">
        <f t="shared" si="85"/>
        <v>1974</v>
      </c>
      <c r="B1852" t="str">
        <f t="shared" si="86"/>
        <v>16-O</v>
      </c>
      <c r="C1852">
        <v>693</v>
      </c>
      <c r="G1852">
        <f>VLOOKUP($B1852,'AREA DEFINITIONS, 1929-1975'!$A$2:$E$42,2,FALSE)</f>
        <v>2</v>
      </c>
      <c r="H1852" t="str">
        <f>VLOOKUP($B1852,'AREA DEFINITIONS, 1929-1975'!$A$2:$E$42,3,FALSE)</f>
        <v>SE Alaska</v>
      </c>
      <c r="I1852" t="str">
        <f>VLOOKUP($B1852,'AREA DEFINITIONS, 1929-1975'!$A$2:$E$42,4,FALSE)</f>
        <v>SE-O</v>
      </c>
      <c r="J1852" t="str">
        <f>VLOOKUP($B1852,'AREA DEFINITIONS, 1929-1975'!$A$2:$E$42,5,FALSE)</f>
        <v>2C</v>
      </c>
      <c r="K1852">
        <f>VLOOKUP($B1852,'AREA DEFINITIONS, 1929-1975'!$A$2:$F$42,6,FALSE)</f>
        <v>0</v>
      </c>
      <c r="L1852">
        <f t="shared" si="84"/>
        <v>460.84500000000003</v>
      </c>
    </row>
    <row r="1853" spans="1:12" x14ac:dyDescent="0.3">
      <c r="A1853">
        <f t="shared" si="85"/>
        <v>1974</v>
      </c>
      <c r="B1853" t="str">
        <f t="shared" si="86"/>
        <v>16-I</v>
      </c>
      <c r="C1853">
        <v>1189</v>
      </c>
      <c r="G1853">
        <f>VLOOKUP($B1853,'AREA DEFINITIONS, 1929-1975'!$A$2:$E$42,2,FALSE)</f>
        <v>2</v>
      </c>
      <c r="H1853" t="str">
        <f>VLOOKUP($B1853,'AREA DEFINITIONS, 1929-1975'!$A$2:$E$42,3,FALSE)</f>
        <v>SE Alaska</v>
      </c>
      <c r="I1853" t="str">
        <f>VLOOKUP($B1853,'AREA DEFINITIONS, 1929-1975'!$A$2:$E$42,4,FALSE)</f>
        <v>SE-I</v>
      </c>
      <c r="J1853" t="str">
        <f>VLOOKUP($B1853,'AREA DEFINITIONS, 1929-1975'!$A$2:$E$42,5,FALSE)</f>
        <v>2C</v>
      </c>
      <c r="K1853">
        <f>VLOOKUP($B1853,'AREA DEFINITIONS, 1929-1975'!$A$2:$F$42,6,FALSE)</f>
        <v>0</v>
      </c>
      <c r="L1853">
        <f t="shared" si="84"/>
        <v>790.68500000000017</v>
      </c>
    </row>
    <row r="1854" spans="1:12" x14ac:dyDescent="0.3">
      <c r="A1854">
        <f t="shared" si="85"/>
        <v>1974</v>
      </c>
      <c r="B1854" t="str">
        <f t="shared" si="86"/>
        <v>17-O</v>
      </c>
      <c r="C1854">
        <v>480</v>
      </c>
      <c r="G1854">
        <f>VLOOKUP($B1854,'AREA DEFINITIONS, 1929-1975'!$A$2:$E$42,2,FALSE)</f>
        <v>2</v>
      </c>
      <c r="H1854" t="str">
        <f>VLOOKUP($B1854,'AREA DEFINITIONS, 1929-1975'!$A$2:$E$42,3,FALSE)</f>
        <v>SE Alaska</v>
      </c>
      <c r="I1854" t="str">
        <f>VLOOKUP($B1854,'AREA DEFINITIONS, 1929-1975'!$A$2:$E$42,4,FALSE)</f>
        <v>SE-O</v>
      </c>
      <c r="J1854" t="str">
        <f>VLOOKUP($B1854,'AREA DEFINITIONS, 1929-1975'!$A$2:$E$42,5,FALSE)</f>
        <v>2C</v>
      </c>
      <c r="K1854">
        <f>VLOOKUP($B1854,'AREA DEFINITIONS, 1929-1975'!$A$2:$F$42,6,FALSE)</f>
        <v>0</v>
      </c>
      <c r="L1854">
        <f t="shared" si="84"/>
        <v>319.20000000000005</v>
      </c>
    </row>
    <row r="1855" spans="1:12" x14ac:dyDescent="0.3">
      <c r="A1855">
        <f t="shared" si="85"/>
        <v>1974</v>
      </c>
      <c r="B1855" t="str">
        <f t="shared" si="86"/>
        <v>17-I</v>
      </c>
      <c r="C1855">
        <v>393</v>
      </c>
      <c r="G1855">
        <f>VLOOKUP($B1855,'AREA DEFINITIONS, 1929-1975'!$A$2:$E$42,2,FALSE)</f>
        <v>2</v>
      </c>
      <c r="H1855" t="str">
        <f>VLOOKUP($B1855,'AREA DEFINITIONS, 1929-1975'!$A$2:$E$42,3,FALSE)</f>
        <v>SE Alaska</v>
      </c>
      <c r="I1855" t="str">
        <f>VLOOKUP($B1855,'AREA DEFINITIONS, 1929-1975'!$A$2:$E$42,4,FALSE)</f>
        <v>SE-I</v>
      </c>
      <c r="J1855" t="str">
        <f>VLOOKUP($B1855,'AREA DEFINITIONS, 1929-1975'!$A$2:$E$42,5,FALSE)</f>
        <v>2C</v>
      </c>
      <c r="K1855">
        <f>VLOOKUP($B1855,'AREA DEFINITIONS, 1929-1975'!$A$2:$F$42,6,FALSE)</f>
        <v>0</v>
      </c>
      <c r="L1855">
        <f t="shared" si="84"/>
        <v>261.34500000000003</v>
      </c>
    </row>
    <row r="1856" spans="1:12" x14ac:dyDescent="0.3">
      <c r="A1856">
        <f t="shared" si="85"/>
        <v>1974</v>
      </c>
      <c r="B1856" t="str">
        <f t="shared" si="86"/>
        <v>18-O</v>
      </c>
      <c r="C1856">
        <v>61</v>
      </c>
      <c r="G1856">
        <f>VLOOKUP($B1856,'AREA DEFINITIONS, 1929-1975'!$A$2:$E$42,2,FALSE)</f>
        <v>2</v>
      </c>
      <c r="H1856" t="str">
        <f>VLOOKUP($B1856,'AREA DEFINITIONS, 1929-1975'!$A$2:$E$42,3,FALSE)</f>
        <v>SE Alaska</v>
      </c>
      <c r="I1856" t="str">
        <f>VLOOKUP($B1856,'AREA DEFINITIONS, 1929-1975'!$A$2:$E$42,4,FALSE)</f>
        <v>SE-O</v>
      </c>
      <c r="J1856" t="str">
        <f>VLOOKUP($B1856,'AREA DEFINITIONS, 1929-1975'!$A$2:$E$42,5,FALSE)</f>
        <v>2C</v>
      </c>
      <c r="K1856">
        <f>VLOOKUP($B1856,'AREA DEFINITIONS, 1929-1975'!$A$2:$F$42,6,FALSE)</f>
        <v>0</v>
      </c>
      <c r="L1856">
        <f t="shared" si="84"/>
        <v>40.565000000000005</v>
      </c>
    </row>
    <row r="1857" spans="1:12" x14ac:dyDescent="0.3">
      <c r="A1857">
        <f t="shared" si="85"/>
        <v>1974</v>
      </c>
      <c r="B1857" t="str">
        <f t="shared" si="86"/>
        <v>18-I</v>
      </c>
      <c r="C1857">
        <v>956</v>
      </c>
      <c r="G1857">
        <f>VLOOKUP($B1857,'AREA DEFINITIONS, 1929-1975'!$A$2:$E$42,2,FALSE)</f>
        <v>2</v>
      </c>
      <c r="H1857" t="str">
        <f>VLOOKUP($B1857,'AREA DEFINITIONS, 1929-1975'!$A$2:$E$42,3,FALSE)</f>
        <v>SE Alaska</v>
      </c>
      <c r="I1857" t="str">
        <f>VLOOKUP($B1857,'AREA DEFINITIONS, 1929-1975'!$A$2:$E$42,4,FALSE)</f>
        <v>SE-I</v>
      </c>
      <c r="J1857" t="str">
        <f>VLOOKUP($B1857,'AREA DEFINITIONS, 1929-1975'!$A$2:$E$42,5,FALSE)</f>
        <v>2C</v>
      </c>
      <c r="K1857">
        <f>VLOOKUP($B1857,'AREA DEFINITIONS, 1929-1975'!$A$2:$F$42,6,FALSE)</f>
        <v>0</v>
      </c>
      <c r="L1857">
        <f t="shared" si="84"/>
        <v>635.74</v>
      </c>
    </row>
    <row r="1858" spans="1:12" x14ac:dyDescent="0.3">
      <c r="A1858">
        <f t="shared" si="85"/>
        <v>1974</v>
      </c>
      <c r="B1858" t="str">
        <f t="shared" si="86"/>
        <v>18W</v>
      </c>
      <c r="C1858">
        <v>448</v>
      </c>
      <c r="G1858" t="str">
        <f>VLOOKUP($B1858,'AREA DEFINITIONS, 1929-1975'!$A$2:$E$42,2,FALSE)</f>
        <v>3A</v>
      </c>
      <c r="H1858" t="str">
        <f>VLOOKUP($B1858,'AREA DEFINITIONS, 1929-1975'!$A$2:$E$42,3,FALSE)</f>
        <v>Yakutat</v>
      </c>
      <c r="I1858" t="str">
        <f>VLOOKUP($B1858,'AREA DEFINITIONS, 1929-1975'!$A$2:$E$42,4,FALSE)</f>
        <v>Yakutat</v>
      </c>
      <c r="J1858" t="str">
        <f>VLOOKUP($B1858,'AREA DEFINITIONS, 1929-1975'!$A$2:$E$42,5,FALSE)</f>
        <v>3A</v>
      </c>
      <c r="K1858">
        <f>VLOOKUP($B1858,'AREA DEFINITIONS, 1929-1975'!$A$2:$F$42,6,FALSE)</f>
        <v>0</v>
      </c>
      <c r="L1858">
        <f t="shared" si="84"/>
        <v>297.92</v>
      </c>
    </row>
    <row r="1859" spans="1:12" x14ac:dyDescent="0.3">
      <c r="A1859">
        <f t="shared" si="85"/>
        <v>1974</v>
      </c>
      <c r="B1859">
        <f t="shared" si="86"/>
        <v>19</v>
      </c>
      <c r="C1859">
        <v>609</v>
      </c>
      <c r="G1859" t="str">
        <f>VLOOKUP($B1859,'AREA DEFINITIONS, 1929-1975'!$A$2:$E$42,2,FALSE)</f>
        <v>3A</v>
      </c>
      <c r="H1859" t="str">
        <f>VLOOKUP($B1859,'AREA DEFINITIONS, 1929-1975'!$A$2:$E$42,3,FALSE)</f>
        <v>Yakutat</v>
      </c>
      <c r="I1859" t="str">
        <f>VLOOKUP($B1859,'AREA DEFINITIONS, 1929-1975'!$A$2:$E$42,4,FALSE)</f>
        <v>Yakutat</v>
      </c>
      <c r="J1859" t="str">
        <f>VLOOKUP($B1859,'AREA DEFINITIONS, 1929-1975'!$A$2:$E$42,5,FALSE)</f>
        <v>3A</v>
      </c>
      <c r="K1859">
        <f>VLOOKUP($B1859,'AREA DEFINITIONS, 1929-1975'!$A$2:$F$42,6,FALSE)</f>
        <v>0</v>
      </c>
      <c r="L1859">
        <f t="shared" si="84"/>
        <v>404.98500000000001</v>
      </c>
    </row>
    <row r="1860" spans="1:12" x14ac:dyDescent="0.3">
      <c r="A1860">
        <f t="shared" si="85"/>
        <v>1974</v>
      </c>
      <c r="B1860">
        <f t="shared" si="86"/>
        <v>20</v>
      </c>
      <c r="C1860">
        <v>756</v>
      </c>
      <c r="G1860" t="str">
        <f>VLOOKUP($B1860,'AREA DEFINITIONS, 1929-1975'!$A$2:$E$42,2,FALSE)</f>
        <v>3A</v>
      </c>
      <c r="H1860" t="str">
        <f>VLOOKUP($B1860,'AREA DEFINITIONS, 1929-1975'!$A$2:$E$42,3,FALSE)</f>
        <v>Yakutat</v>
      </c>
      <c r="I1860" t="str">
        <f>VLOOKUP($B1860,'AREA DEFINITIONS, 1929-1975'!$A$2:$E$42,4,FALSE)</f>
        <v>Yakutat</v>
      </c>
      <c r="J1860" t="str">
        <f>VLOOKUP($B1860,'AREA DEFINITIONS, 1929-1975'!$A$2:$E$42,5,FALSE)</f>
        <v>3A</v>
      </c>
      <c r="K1860">
        <f>VLOOKUP($B1860,'AREA DEFINITIONS, 1929-1975'!$A$2:$F$42,6,FALSE)</f>
        <v>0</v>
      </c>
      <c r="L1860">
        <f t="shared" ref="L1860:L1923" si="87">IFERROR(C1860*1.33*1000*(1/2000),"NA")</f>
        <v>502.74</v>
      </c>
    </row>
    <row r="1861" spans="1:12" x14ac:dyDescent="0.3">
      <c r="A1861">
        <f t="shared" si="85"/>
        <v>1974</v>
      </c>
      <c r="B1861">
        <f t="shared" si="86"/>
        <v>21</v>
      </c>
      <c r="C1861">
        <v>220</v>
      </c>
      <c r="G1861" t="str">
        <f>VLOOKUP($B1861,'AREA DEFINITIONS, 1929-1975'!$A$2:$E$42,2,FALSE)</f>
        <v>3A</v>
      </c>
      <c r="H1861" t="str">
        <f>VLOOKUP($B1861,'AREA DEFINITIONS, 1929-1975'!$A$2:$E$42,3,FALSE)</f>
        <v>Yakutat</v>
      </c>
      <c r="I1861" t="str">
        <f>VLOOKUP($B1861,'AREA DEFINITIONS, 1929-1975'!$A$2:$E$42,4,FALSE)</f>
        <v>Yakutat</v>
      </c>
      <c r="J1861" t="str">
        <f>VLOOKUP($B1861,'AREA DEFINITIONS, 1929-1975'!$A$2:$E$42,5,FALSE)</f>
        <v>3A</v>
      </c>
      <c r="K1861">
        <f>VLOOKUP($B1861,'AREA DEFINITIONS, 1929-1975'!$A$2:$F$42,6,FALSE)</f>
        <v>0</v>
      </c>
      <c r="L1861">
        <f t="shared" si="87"/>
        <v>146.30000000000001</v>
      </c>
    </row>
    <row r="1862" spans="1:12" x14ac:dyDescent="0.3">
      <c r="A1862">
        <f t="shared" si="85"/>
        <v>1974</v>
      </c>
      <c r="B1862">
        <f t="shared" si="86"/>
        <v>22</v>
      </c>
      <c r="C1862">
        <v>393</v>
      </c>
      <c r="G1862" t="str">
        <f>VLOOKUP($B1862,'AREA DEFINITIONS, 1929-1975'!$A$2:$E$42,2,FALSE)</f>
        <v>3A</v>
      </c>
      <c r="H1862" t="str">
        <f>VLOOKUP($B1862,'AREA DEFINITIONS, 1929-1975'!$A$2:$E$42,3,FALSE)</f>
        <v>Yakutat</v>
      </c>
      <c r="I1862" t="str">
        <f>VLOOKUP($B1862,'AREA DEFINITIONS, 1929-1975'!$A$2:$E$42,4,FALSE)</f>
        <v>Yakutat</v>
      </c>
      <c r="J1862" t="str">
        <f>VLOOKUP($B1862,'AREA DEFINITIONS, 1929-1975'!$A$2:$E$42,5,FALSE)</f>
        <v>3A</v>
      </c>
      <c r="K1862">
        <f>VLOOKUP($B1862,'AREA DEFINITIONS, 1929-1975'!$A$2:$F$42,6,FALSE)</f>
        <v>0</v>
      </c>
      <c r="L1862">
        <f t="shared" si="87"/>
        <v>261.34500000000003</v>
      </c>
    </row>
    <row r="1863" spans="1:12" x14ac:dyDescent="0.3">
      <c r="A1863">
        <f t="shared" si="85"/>
        <v>1974</v>
      </c>
      <c r="B1863">
        <f t="shared" si="86"/>
        <v>23</v>
      </c>
      <c r="C1863">
        <v>309</v>
      </c>
      <c r="G1863" t="str">
        <f>VLOOKUP($B1863,'AREA DEFINITIONS, 1929-1975'!$A$2:$E$42,2,FALSE)</f>
        <v>3A</v>
      </c>
      <c r="H1863" t="str">
        <f>VLOOKUP($B1863,'AREA DEFINITIONS, 1929-1975'!$A$2:$E$42,3,FALSE)</f>
        <v>Yakutat</v>
      </c>
      <c r="I1863" t="str">
        <f>VLOOKUP($B1863,'AREA DEFINITIONS, 1929-1975'!$A$2:$E$42,4,FALSE)</f>
        <v>Yakutat</v>
      </c>
      <c r="J1863" t="str">
        <f>VLOOKUP($B1863,'AREA DEFINITIONS, 1929-1975'!$A$2:$E$42,5,FALSE)</f>
        <v>3A</v>
      </c>
      <c r="K1863" t="str">
        <f>VLOOKUP($B1863,'AREA DEFINITIONS, 1929-1975'!$A$2:$F$42,6,FALSE)</f>
        <v>POW</v>
      </c>
      <c r="L1863">
        <f t="shared" si="87"/>
        <v>205.48500000000001</v>
      </c>
    </row>
    <row r="1864" spans="1:12" x14ac:dyDescent="0.3">
      <c r="A1864">
        <f t="shared" si="85"/>
        <v>1974</v>
      </c>
      <c r="B1864">
        <f t="shared" si="86"/>
        <v>24</v>
      </c>
      <c r="C1864">
        <v>460</v>
      </c>
      <c r="G1864" t="str">
        <f>VLOOKUP($B1864,'AREA DEFINITIONS, 1929-1975'!$A$2:$E$42,2,FALSE)</f>
        <v>3A</v>
      </c>
      <c r="H1864" t="str">
        <f>VLOOKUP($B1864,'AREA DEFINITIONS, 1929-1975'!$A$2:$E$42,3,FALSE)</f>
        <v>Kodiak</v>
      </c>
      <c r="I1864" t="str">
        <f>VLOOKUP($B1864,'AREA DEFINITIONS, 1929-1975'!$A$2:$E$42,4,FALSE)</f>
        <v>Kodiak</v>
      </c>
      <c r="J1864" t="str">
        <f>VLOOKUP($B1864,'AREA DEFINITIONS, 1929-1975'!$A$2:$E$42,5,FALSE)</f>
        <v>3A</v>
      </c>
      <c r="K1864" t="str">
        <f>VLOOKUP($B1864,'AREA DEFINITIONS, 1929-1975'!$A$2:$F$42,6,FALSE)</f>
        <v>POW</v>
      </c>
      <c r="L1864">
        <f t="shared" si="87"/>
        <v>305.90000000000009</v>
      </c>
    </row>
    <row r="1865" spans="1:12" x14ac:dyDescent="0.3">
      <c r="A1865">
        <f t="shared" si="85"/>
        <v>1974</v>
      </c>
      <c r="B1865">
        <f t="shared" si="86"/>
        <v>25</v>
      </c>
      <c r="C1865">
        <v>1678</v>
      </c>
      <c r="G1865" t="str">
        <f>VLOOKUP($B1865,'AREA DEFINITIONS, 1929-1975'!$A$2:$E$42,2,FALSE)</f>
        <v>3A</v>
      </c>
      <c r="H1865" t="str">
        <f>VLOOKUP($B1865,'AREA DEFINITIONS, 1929-1975'!$A$2:$E$42,3,FALSE)</f>
        <v>Kodiak</v>
      </c>
      <c r="I1865" t="str">
        <f>VLOOKUP($B1865,'AREA DEFINITIONS, 1929-1975'!$A$2:$E$42,4,FALSE)</f>
        <v>Kodiak</v>
      </c>
      <c r="J1865" t="str">
        <f>VLOOKUP($B1865,'AREA DEFINITIONS, 1929-1975'!$A$2:$E$42,5,FALSE)</f>
        <v>3A</v>
      </c>
      <c r="K1865">
        <f>VLOOKUP($B1865,'AREA DEFINITIONS, 1929-1975'!$A$2:$F$42,6,FALSE)</f>
        <v>0</v>
      </c>
      <c r="L1865">
        <f t="shared" si="87"/>
        <v>1115.8700000000003</v>
      </c>
    </row>
    <row r="1866" spans="1:12" x14ac:dyDescent="0.3">
      <c r="A1866">
        <f t="shared" si="85"/>
        <v>1974</v>
      </c>
      <c r="B1866">
        <f t="shared" si="86"/>
        <v>26</v>
      </c>
      <c r="C1866">
        <v>1654</v>
      </c>
      <c r="G1866" t="str">
        <f>VLOOKUP($B1866,'AREA DEFINITIONS, 1929-1975'!$A$2:$E$42,2,FALSE)</f>
        <v>3A</v>
      </c>
      <c r="H1866" t="str">
        <f>VLOOKUP($B1866,'AREA DEFINITIONS, 1929-1975'!$A$2:$E$42,3,FALSE)</f>
        <v>Kodiak</v>
      </c>
      <c r="I1866" t="str">
        <f>VLOOKUP($B1866,'AREA DEFINITIONS, 1929-1975'!$A$2:$E$42,4,FALSE)</f>
        <v>Kodiak</v>
      </c>
      <c r="J1866" t="str">
        <f>VLOOKUP($B1866,'AREA DEFINITIONS, 1929-1975'!$A$2:$E$42,5,FALSE)</f>
        <v>3A</v>
      </c>
      <c r="K1866">
        <f>VLOOKUP($B1866,'AREA DEFINITIONS, 1929-1975'!$A$2:$F$42,6,FALSE)</f>
        <v>0</v>
      </c>
      <c r="L1866">
        <f t="shared" si="87"/>
        <v>1099.9100000000001</v>
      </c>
    </row>
    <row r="1867" spans="1:12" x14ac:dyDescent="0.3">
      <c r="A1867">
        <f t="shared" si="85"/>
        <v>1974</v>
      </c>
      <c r="B1867">
        <f t="shared" si="86"/>
        <v>27</v>
      </c>
      <c r="C1867">
        <v>930</v>
      </c>
      <c r="G1867" t="str">
        <f>VLOOKUP($B1867,'AREA DEFINITIONS, 1929-1975'!$A$2:$E$42,2,FALSE)</f>
        <v>3A</v>
      </c>
      <c r="H1867" t="str">
        <f>VLOOKUP($B1867,'AREA DEFINITIONS, 1929-1975'!$A$2:$E$42,3,FALSE)</f>
        <v>Kodiak</v>
      </c>
      <c r="I1867" t="str">
        <f>VLOOKUP($B1867,'AREA DEFINITIONS, 1929-1975'!$A$2:$E$42,4,FALSE)</f>
        <v>Kodiak</v>
      </c>
      <c r="J1867" t="str">
        <f>VLOOKUP($B1867,'AREA DEFINITIONS, 1929-1975'!$A$2:$E$42,5,FALSE)</f>
        <v>3A</v>
      </c>
      <c r="K1867">
        <f>VLOOKUP($B1867,'AREA DEFINITIONS, 1929-1975'!$A$2:$F$42,6,FALSE)</f>
        <v>0</v>
      </c>
      <c r="L1867">
        <f t="shared" si="87"/>
        <v>618.45000000000005</v>
      </c>
    </row>
    <row r="1868" spans="1:12" x14ac:dyDescent="0.3">
      <c r="A1868">
        <f t="shared" si="85"/>
        <v>1974</v>
      </c>
      <c r="B1868">
        <f t="shared" si="86"/>
        <v>28</v>
      </c>
      <c r="C1868">
        <v>730</v>
      </c>
      <c r="G1868" t="str">
        <f>VLOOKUP($B1868,'AREA DEFINITIONS, 1929-1975'!$A$2:$E$42,2,FALSE)</f>
        <v>3A</v>
      </c>
      <c r="H1868" t="str">
        <f>VLOOKUP($B1868,'AREA DEFINITIONS, 1929-1975'!$A$2:$E$42,3,FALSE)</f>
        <v>Kodiak</v>
      </c>
      <c r="I1868" t="str">
        <f>VLOOKUP($B1868,'AREA DEFINITIONS, 1929-1975'!$A$2:$E$42,4,FALSE)</f>
        <v>Kodiak</v>
      </c>
      <c r="J1868" t="str">
        <f>VLOOKUP($B1868,'AREA DEFINITIONS, 1929-1975'!$A$2:$E$42,5,FALSE)</f>
        <v>3A</v>
      </c>
      <c r="K1868">
        <f>VLOOKUP($B1868,'AREA DEFINITIONS, 1929-1975'!$A$2:$F$42,6,FALSE)</f>
        <v>0</v>
      </c>
      <c r="L1868">
        <f t="shared" si="87"/>
        <v>485.45000000000005</v>
      </c>
    </row>
    <row r="1869" spans="1:12" x14ac:dyDescent="0.3">
      <c r="A1869">
        <f t="shared" si="85"/>
        <v>1974</v>
      </c>
      <c r="B1869">
        <f t="shared" si="86"/>
        <v>29</v>
      </c>
      <c r="C1869">
        <v>713</v>
      </c>
      <c r="G1869" t="str">
        <f>VLOOKUP($B1869,'AREA DEFINITIONS, 1929-1975'!$A$2:$E$42,2,FALSE)</f>
        <v>3A</v>
      </c>
      <c r="H1869" t="str">
        <f>VLOOKUP($B1869,'AREA DEFINITIONS, 1929-1975'!$A$2:$E$42,3,FALSE)</f>
        <v>Chirikof</v>
      </c>
      <c r="I1869" t="str">
        <f>VLOOKUP($B1869,'AREA DEFINITIONS, 1929-1975'!$A$2:$E$42,4,FALSE)</f>
        <v>Chirikof</v>
      </c>
      <c r="J1869" t="str">
        <f>VLOOKUP($B1869,'AREA DEFINITIONS, 1929-1975'!$A$2:$E$42,5,FALSE)</f>
        <v>3A</v>
      </c>
      <c r="K1869">
        <f>VLOOKUP($B1869,'AREA DEFINITIONS, 1929-1975'!$A$2:$F$42,6,FALSE)</f>
        <v>0</v>
      </c>
      <c r="L1869">
        <f t="shared" si="87"/>
        <v>474.1450000000001</v>
      </c>
    </row>
    <row r="1870" spans="1:12" x14ac:dyDescent="0.3">
      <c r="A1870">
        <f t="shared" si="85"/>
        <v>1974</v>
      </c>
      <c r="B1870">
        <f t="shared" si="86"/>
        <v>30</v>
      </c>
      <c r="C1870">
        <v>330</v>
      </c>
      <c r="G1870" t="str">
        <f>VLOOKUP($B1870,'AREA DEFINITIONS, 1929-1975'!$A$2:$E$42,2,FALSE)</f>
        <v>3A</v>
      </c>
      <c r="H1870" t="str">
        <f>VLOOKUP($B1870,'AREA DEFINITIONS, 1929-1975'!$A$2:$E$42,3,FALSE)</f>
        <v>Chirikof</v>
      </c>
      <c r="I1870" t="str">
        <f>VLOOKUP($B1870,'AREA DEFINITIONS, 1929-1975'!$A$2:$E$42,4,FALSE)</f>
        <v>Chirikof</v>
      </c>
      <c r="J1870" t="str">
        <f>VLOOKUP($B1870,'AREA DEFINITIONS, 1929-1975'!$A$2:$E$42,5,FALSE)</f>
        <v>3A</v>
      </c>
      <c r="K1870">
        <f>VLOOKUP($B1870,'AREA DEFINITIONS, 1929-1975'!$A$2:$F$42,6,FALSE)</f>
        <v>0</v>
      </c>
      <c r="L1870">
        <f t="shared" si="87"/>
        <v>219.45000000000005</v>
      </c>
    </row>
    <row r="1871" spans="1:12" x14ac:dyDescent="0.3">
      <c r="A1871">
        <f t="shared" si="85"/>
        <v>1974</v>
      </c>
      <c r="B1871">
        <f t="shared" si="86"/>
        <v>31</v>
      </c>
      <c r="C1871">
        <v>358</v>
      </c>
      <c r="G1871" t="str">
        <f>VLOOKUP($B1871,'AREA DEFINITIONS, 1929-1975'!$A$2:$E$42,2,FALSE)</f>
        <v>3A</v>
      </c>
      <c r="H1871" t="str">
        <f>VLOOKUP($B1871,'AREA DEFINITIONS, 1929-1975'!$A$2:$E$42,3,FALSE)</f>
        <v>Chirikof</v>
      </c>
      <c r="I1871" t="str">
        <f>VLOOKUP($B1871,'AREA DEFINITIONS, 1929-1975'!$A$2:$E$42,4,FALSE)</f>
        <v>Chirikof</v>
      </c>
      <c r="J1871" t="str">
        <f>VLOOKUP($B1871,'AREA DEFINITIONS, 1929-1975'!$A$2:$E$42,5,FALSE)</f>
        <v>3A</v>
      </c>
      <c r="K1871">
        <f>VLOOKUP($B1871,'AREA DEFINITIONS, 1929-1975'!$A$2:$F$42,6,FALSE)</f>
        <v>0</v>
      </c>
      <c r="L1871">
        <f t="shared" si="87"/>
        <v>238.07000000000002</v>
      </c>
    </row>
    <row r="1872" spans="1:12" x14ac:dyDescent="0.3">
      <c r="A1872">
        <f t="shared" si="85"/>
        <v>1974</v>
      </c>
      <c r="B1872">
        <f t="shared" si="86"/>
        <v>32</v>
      </c>
      <c r="C1872">
        <v>191</v>
      </c>
      <c r="G1872" t="str">
        <f>VLOOKUP($B1872,'AREA DEFINITIONS, 1929-1975'!$A$2:$E$42,2,FALSE)</f>
        <v>3B</v>
      </c>
      <c r="H1872" t="str">
        <f>VLOOKUP($B1872,'AREA DEFINITIONS, 1929-1975'!$A$2:$E$42,3,FALSE)</f>
        <v>Shumagin</v>
      </c>
      <c r="I1872" t="str">
        <f>VLOOKUP($B1872,'AREA DEFINITIONS, 1929-1975'!$A$2:$E$42,4,FALSE)</f>
        <v>Shumagin</v>
      </c>
      <c r="J1872" t="str">
        <f>VLOOKUP($B1872,'AREA DEFINITIONS, 1929-1975'!$A$2:$E$42,5,FALSE)</f>
        <v>3B</v>
      </c>
      <c r="K1872">
        <f>VLOOKUP($B1872,'AREA DEFINITIONS, 1929-1975'!$A$2:$F$42,6,FALSE)</f>
        <v>0</v>
      </c>
      <c r="L1872">
        <f t="shared" si="87"/>
        <v>127.015</v>
      </c>
    </row>
    <row r="1873" spans="1:12" x14ac:dyDescent="0.3">
      <c r="A1873">
        <f t="shared" si="85"/>
        <v>1974</v>
      </c>
      <c r="B1873">
        <f t="shared" si="86"/>
        <v>33</v>
      </c>
      <c r="C1873">
        <v>30</v>
      </c>
      <c r="G1873" t="str">
        <f>VLOOKUP($B1873,'AREA DEFINITIONS, 1929-1975'!$A$2:$E$42,2,FALSE)</f>
        <v>3B</v>
      </c>
      <c r="H1873" t="str">
        <f>VLOOKUP($B1873,'AREA DEFINITIONS, 1929-1975'!$A$2:$E$42,3,FALSE)</f>
        <v>Shumagin</v>
      </c>
      <c r="I1873" t="str">
        <f>VLOOKUP($B1873,'AREA DEFINITIONS, 1929-1975'!$A$2:$E$42,4,FALSE)</f>
        <v>Shumagin</v>
      </c>
      <c r="J1873" t="str">
        <f>VLOOKUP($B1873,'AREA DEFINITIONS, 1929-1975'!$A$2:$E$42,5,FALSE)</f>
        <v>3B</v>
      </c>
      <c r="K1873">
        <f>VLOOKUP($B1873,'AREA DEFINITIONS, 1929-1975'!$A$2:$F$42,6,FALSE)</f>
        <v>0</v>
      </c>
      <c r="L1873">
        <f t="shared" si="87"/>
        <v>19.950000000000003</v>
      </c>
    </row>
    <row r="1874" spans="1:12" x14ac:dyDescent="0.3">
      <c r="A1874">
        <f t="shared" si="85"/>
        <v>1974</v>
      </c>
      <c r="B1874">
        <f t="shared" si="86"/>
        <v>34</v>
      </c>
      <c r="C1874">
        <v>47</v>
      </c>
      <c r="G1874" t="str">
        <f>VLOOKUP($B1874,'AREA DEFINITIONS, 1929-1975'!$A$2:$E$42,2,FALSE)</f>
        <v>3B</v>
      </c>
      <c r="H1874" t="str">
        <f>VLOOKUP($B1874,'AREA DEFINITIONS, 1929-1975'!$A$2:$E$42,3,FALSE)</f>
        <v>Shumagin</v>
      </c>
      <c r="I1874" t="str">
        <f>VLOOKUP($B1874,'AREA DEFINITIONS, 1929-1975'!$A$2:$E$42,4,FALSE)</f>
        <v>Shumagin</v>
      </c>
      <c r="J1874" t="str">
        <f>VLOOKUP($B1874,'AREA DEFINITIONS, 1929-1975'!$A$2:$E$42,5,FALSE)</f>
        <v>3B</v>
      </c>
      <c r="K1874">
        <f>VLOOKUP($B1874,'AREA DEFINITIONS, 1929-1975'!$A$2:$F$42,6,FALSE)</f>
        <v>0</v>
      </c>
      <c r="L1874">
        <f t="shared" si="87"/>
        <v>31.255000000000003</v>
      </c>
    </row>
    <row r="1875" spans="1:12" x14ac:dyDescent="0.3">
      <c r="A1875">
        <f t="shared" si="85"/>
        <v>1974</v>
      </c>
      <c r="B1875">
        <f t="shared" si="86"/>
        <v>35</v>
      </c>
      <c r="C1875">
        <v>2</v>
      </c>
      <c r="G1875" t="str">
        <f>VLOOKUP($B1875,'AREA DEFINITIONS, 1929-1975'!$A$2:$E$42,2,FALSE)</f>
        <v>3B</v>
      </c>
      <c r="H1875" t="str">
        <f>VLOOKUP($B1875,'AREA DEFINITIONS, 1929-1975'!$A$2:$E$42,3,FALSE)</f>
        <v>Shumagin</v>
      </c>
      <c r="I1875" t="str">
        <f>VLOOKUP($B1875,'AREA DEFINITIONS, 1929-1975'!$A$2:$E$42,4,FALSE)</f>
        <v>Shumagin</v>
      </c>
      <c r="J1875" t="str">
        <f>VLOOKUP($B1875,'AREA DEFINITIONS, 1929-1975'!$A$2:$E$42,5,FALSE)</f>
        <v>3B</v>
      </c>
      <c r="K1875">
        <f>VLOOKUP($B1875,'AREA DEFINITIONS, 1929-1975'!$A$2:$F$42,6,FALSE)</f>
        <v>0</v>
      </c>
      <c r="L1875">
        <f t="shared" si="87"/>
        <v>1.33</v>
      </c>
    </row>
    <row r="1876" spans="1:12" x14ac:dyDescent="0.3">
      <c r="A1876">
        <f t="shared" si="85"/>
        <v>1974</v>
      </c>
      <c r="B1876">
        <f t="shared" si="86"/>
        <v>36</v>
      </c>
      <c r="C1876">
        <v>68</v>
      </c>
      <c r="G1876" t="str">
        <f>VLOOKUP($B1876,'AREA DEFINITIONS, 1929-1975'!$A$2:$E$42,2,FALSE)</f>
        <v>3B</v>
      </c>
      <c r="H1876" t="str">
        <f>VLOOKUP($B1876,'AREA DEFINITIONS, 1929-1975'!$A$2:$E$42,3,FALSE)</f>
        <v>Shumagin</v>
      </c>
      <c r="I1876" t="str">
        <f>VLOOKUP($B1876,'AREA DEFINITIONS, 1929-1975'!$A$2:$E$42,4,FALSE)</f>
        <v>Shumagin</v>
      </c>
      <c r="J1876" t="str">
        <f>VLOOKUP($B1876,'AREA DEFINITIONS, 1929-1975'!$A$2:$E$42,5,FALSE)</f>
        <v>3B</v>
      </c>
      <c r="K1876">
        <f>VLOOKUP($B1876,'AREA DEFINITIONS, 1929-1975'!$A$2:$F$42,6,FALSE)</f>
        <v>0</v>
      </c>
      <c r="L1876">
        <f t="shared" si="87"/>
        <v>45.22</v>
      </c>
    </row>
    <row r="1877" spans="1:12" x14ac:dyDescent="0.3">
      <c r="A1877">
        <f t="shared" si="85"/>
        <v>1974</v>
      </c>
      <c r="B1877">
        <f t="shared" si="86"/>
        <v>37</v>
      </c>
      <c r="C1877">
        <v>13</v>
      </c>
      <c r="G1877" t="str">
        <f>VLOOKUP($B1877,'AREA DEFINITIONS, 1929-1975'!$A$2:$E$42,2,FALSE)</f>
        <v>3B</v>
      </c>
      <c r="H1877" t="str">
        <f>VLOOKUP($B1877,'AREA DEFINITIONS, 1929-1975'!$A$2:$E$42,3,FALSE)</f>
        <v>Shumagin</v>
      </c>
      <c r="I1877" t="str">
        <f>VLOOKUP($B1877,'AREA DEFINITIONS, 1929-1975'!$A$2:$E$42,4,FALSE)</f>
        <v>Shumagin</v>
      </c>
      <c r="J1877" t="str">
        <f>VLOOKUP($B1877,'AREA DEFINITIONS, 1929-1975'!$A$2:$E$42,5,FALSE)</f>
        <v>3B</v>
      </c>
      <c r="K1877">
        <f>VLOOKUP($B1877,'AREA DEFINITIONS, 1929-1975'!$A$2:$F$42,6,FALSE)</f>
        <v>0</v>
      </c>
      <c r="L1877">
        <f t="shared" si="87"/>
        <v>8.6449999999999996</v>
      </c>
    </row>
    <row r="1878" spans="1:12" x14ac:dyDescent="0.3">
      <c r="A1878">
        <f t="shared" si="85"/>
        <v>1974</v>
      </c>
      <c r="B1878">
        <f t="shared" si="86"/>
        <v>38</v>
      </c>
      <c r="C1878">
        <v>82</v>
      </c>
      <c r="G1878" t="str">
        <f>VLOOKUP($B1878,'AREA DEFINITIONS, 1929-1975'!$A$2:$E$42,2,FALSE)</f>
        <v>3B</v>
      </c>
      <c r="H1878" t="str">
        <f>VLOOKUP($B1878,'AREA DEFINITIONS, 1929-1975'!$A$2:$E$42,3,FALSE)</f>
        <v>Shumagin</v>
      </c>
      <c r="I1878" t="str">
        <f>VLOOKUP($B1878,'AREA DEFINITIONS, 1929-1975'!$A$2:$E$42,4,FALSE)</f>
        <v>Shumagin</v>
      </c>
      <c r="J1878" t="str">
        <f>VLOOKUP($B1878,'AREA DEFINITIONS, 1929-1975'!$A$2:$E$42,5,FALSE)</f>
        <v>3B</v>
      </c>
      <c r="K1878">
        <f>VLOOKUP($B1878,'AREA DEFINITIONS, 1929-1975'!$A$2:$F$42,6,FALSE)</f>
        <v>0</v>
      </c>
      <c r="L1878">
        <f t="shared" si="87"/>
        <v>54.53</v>
      </c>
    </row>
    <row r="1879" spans="1:12" x14ac:dyDescent="0.3">
      <c r="A1879">
        <f t="shared" si="85"/>
        <v>1974</v>
      </c>
      <c r="B1879">
        <f t="shared" si="86"/>
        <v>39</v>
      </c>
      <c r="G1879" t="str">
        <f>VLOOKUP($B1879,'AREA DEFINITIONS, 1929-1975'!$A$2:$E$42,2,FALSE)</f>
        <v>3B</v>
      </c>
      <c r="H1879" t="str">
        <f>VLOOKUP($B1879,'AREA DEFINITIONS, 1929-1975'!$A$2:$E$42,3,FALSE)</f>
        <v>Aleutian</v>
      </c>
      <c r="I1879" t="str">
        <f>VLOOKUP($B1879,'AREA DEFINITIONS, 1929-1975'!$A$2:$E$42,4,FALSE)</f>
        <v>Aleutian</v>
      </c>
      <c r="J1879" t="str">
        <f>VLOOKUP($B1879,'AREA DEFINITIONS, 1929-1975'!$A$2:$E$42,5,FALSE)</f>
        <v>3B</v>
      </c>
      <c r="K1879">
        <f>VLOOKUP($B1879,'AREA DEFINITIONS, 1929-1975'!$A$2:$F$42,6,FALSE)</f>
        <v>0</v>
      </c>
      <c r="L1879">
        <f t="shared" si="87"/>
        <v>0</v>
      </c>
    </row>
    <row r="1880" spans="1:12" x14ac:dyDescent="0.3">
      <c r="A1880">
        <f t="shared" si="85"/>
        <v>1974</v>
      </c>
      <c r="B1880">
        <f t="shared" si="86"/>
        <v>40</v>
      </c>
      <c r="G1880" t="str">
        <f>VLOOKUP($B1880,'AREA DEFINITIONS, 1929-1975'!$A$2:$E$42,2,FALSE)</f>
        <v>3B</v>
      </c>
      <c r="H1880" t="str">
        <f>VLOOKUP($B1880,'AREA DEFINITIONS, 1929-1975'!$A$2:$E$42,3,FALSE)</f>
        <v>Aleutian</v>
      </c>
      <c r="I1880" t="str">
        <f>VLOOKUP($B1880,'AREA DEFINITIONS, 1929-1975'!$A$2:$E$42,4,FALSE)</f>
        <v>Aleutian</v>
      </c>
      <c r="J1880" t="str">
        <f>VLOOKUP($B1880,'AREA DEFINITIONS, 1929-1975'!$A$2:$E$42,5,FALSE)</f>
        <v>3B</v>
      </c>
      <c r="K1880">
        <f>VLOOKUP($B1880,'AREA DEFINITIONS, 1929-1975'!$A$2:$F$42,6,FALSE)</f>
        <v>0</v>
      </c>
      <c r="L1880">
        <f t="shared" si="87"/>
        <v>0</v>
      </c>
    </row>
    <row r="1881" spans="1:12" x14ac:dyDescent="0.3">
      <c r="A1881">
        <f t="shared" si="85"/>
        <v>1974</v>
      </c>
      <c r="B1881">
        <f t="shared" si="86"/>
        <v>41</v>
      </c>
      <c r="C1881">
        <v>1</v>
      </c>
      <c r="G1881" t="str">
        <f>VLOOKUP($B1881,'AREA DEFINITIONS, 1929-1975'!$A$2:$E$42,2,FALSE)</f>
        <v>3B</v>
      </c>
      <c r="H1881" t="str">
        <f>VLOOKUP($B1881,'AREA DEFINITIONS, 1929-1975'!$A$2:$E$42,3,FALSE)</f>
        <v>Aleutian</v>
      </c>
      <c r="I1881" t="str">
        <f>VLOOKUP($B1881,'AREA DEFINITIONS, 1929-1975'!$A$2:$E$42,4,FALSE)</f>
        <v>Aleutian</v>
      </c>
      <c r="J1881" t="str">
        <f>VLOOKUP($B1881,'AREA DEFINITIONS, 1929-1975'!$A$2:$E$42,5,FALSE)</f>
        <v>3B</v>
      </c>
      <c r="K1881">
        <f>VLOOKUP($B1881,'AREA DEFINITIONS, 1929-1975'!$A$2:$F$42,6,FALSE)</f>
        <v>0</v>
      </c>
      <c r="L1881">
        <f t="shared" si="87"/>
        <v>0.66500000000000004</v>
      </c>
    </row>
    <row r="1882" spans="1:12" x14ac:dyDescent="0.3">
      <c r="A1882">
        <f t="shared" si="85"/>
        <v>1974</v>
      </c>
      <c r="B1882" t="str">
        <f t="shared" si="86"/>
        <v>42+</v>
      </c>
      <c r="C1882">
        <v>103</v>
      </c>
      <c r="G1882" t="str">
        <f>VLOOKUP($B1882,'AREA DEFINITIONS, 1929-1975'!$A$2:$E$42,2,FALSE)</f>
        <v>3C</v>
      </c>
      <c r="H1882" t="str">
        <f>VLOOKUP($B1882,'AREA DEFINITIONS, 1929-1975'!$A$2:$E$42,3,FALSE)</f>
        <v>Aleutian</v>
      </c>
      <c r="I1882" t="str">
        <f>VLOOKUP($B1882,'AREA DEFINITIONS, 1929-1975'!$A$2:$E$42,4,FALSE)</f>
        <v>Aleutian</v>
      </c>
      <c r="J1882" t="str">
        <f>VLOOKUP($B1882,'AREA DEFINITIONS, 1929-1975'!$A$2:$E$42,5,FALSE)</f>
        <v>3C</v>
      </c>
      <c r="K1882">
        <f>VLOOKUP($B1882,'AREA DEFINITIONS, 1929-1975'!$A$2:$F$42,6,FALSE)</f>
        <v>0</v>
      </c>
      <c r="L1882">
        <f t="shared" si="87"/>
        <v>68.495000000000005</v>
      </c>
    </row>
    <row r="1883" spans="1:12" x14ac:dyDescent="0.3">
      <c r="A1883">
        <f t="shared" si="85"/>
        <v>1974</v>
      </c>
      <c r="B1883" t="str">
        <f t="shared" si="86"/>
        <v>4A</v>
      </c>
      <c r="C1883">
        <v>2</v>
      </c>
      <c r="G1883">
        <f>VLOOKUP($B1883,'AREA DEFINITIONS, 1929-1975'!$A$2:$E$42,2,FALSE)</f>
        <v>4</v>
      </c>
      <c r="H1883" t="str">
        <f>VLOOKUP($B1883,'AREA DEFINITIONS, 1929-1975'!$A$2:$E$42,3,FALSE)</f>
        <v>Bering Sea</v>
      </c>
      <c r="I1883" t="str">
        <f>VLOOKUP($B1883,'AREA DEFINITIONS, 1929-1975'!$A$2:$E$42,4,FALSE)</f>
        <v>Bering Sea</v>
      </c>
      <c r="J1883">
        <f>VLOOKUP($B1883,'AREA DEFINITIONS, 1929-1975'!$A$2:$E$42,5,FALSE)</f>
        <v>4</v>
      </c>
      <c r="K1883">
        <f>VLOOKUP($B1883,'AREA DEFINITIONS, 1929-1975'!$A$2:$F$42,6,FALSE)</f>
        <v>0</v>
      </c>
      <c r="L1883">
        <f t="shared" si="87"/>
        <v>1.33</v>
      </c>
    </row>
    <row r="1884" spans="1:12" x14ac:dyDescent="0.3">
      <c r="A1884">
        <f t="shared" si="85"/>
        <v>1974</v>
      </c>
      <c r="B1884" t="str">
        <f t="shared" si="86"/>
        <v>4B</v>
      </c>
      <c r="C1884">
        <v>178</v>
      </c>
      <c r="G1884">
        <f>VLOOKUP($B1884,'AREA DEFINITIONS, 1929-1975'!$A$2:$E$42,2,FALSE)</f>
        <v>4</v>
      </c>
      <c r="H1884" t="str">
        <f>VLOOKUP($B1884,'AREA DEFINITIONS, 1929-1975'!$A$2:$E$42,3,FALSE)</f>
        <v>Bering Sea</v>
      </c>
      <c r="I1884" t="str">
        <f>VLOOKUP($B1884,'AREA DEFINITIONS, 1929-1975'!$A$2:$E$42,4,FALSE)</f>
        <v>Bering Sea</v>
      </c>
      <c r="J1884">
        <f>VLOOKUP($B1884,'AREA DEFINITIONS, 1929-1975'!$A$2:$E$42,5,FALSE)</f>
        <v>4</v>
      </c>
      <c r="K1884">
        <f>VLOOKUP($B1884,'AREA DEFINITIONS, 1929-1975'!$A$2:$F$42,6,FALSE)</f>
        <v>0</v>
      </c>
      <c r="L1884">
        <f t="shared" si="87"/>
        <v>118.37</v>
      </c>
    </row>
    <row r="1885" spans="1:12" x14ac:dyDescent="0.3">
      <c r="A1885">
        <f t="shared" si="85"/>
        <v>1974</v>
      </c>
      <c r="B1885" t="str">
        <f t="shared" si="86"/>
        <v>4C</v>
      </c>
      <c r="C1885">
        <v>2</v>
      </c>
      <c r="G1885">
        <f>VLOOKUP($B1885,'AREA DEFINITIONS, 1929-1975'!$A$2:$E$42,2,FALSE)</f>
        <v>4</v>
      </c>
      <c r="H1885" t="str">
        <f>VLOOKUP($B1885,'AREA DEFINITIONS, 1929-1975'!$A$2:$E$42,3,FALSE)</f>
        <v>Bering Sea</v>
      </c>
      <c r="I1885" t="str">
        <f>VLOOKUP($B1885,'AREA DEFINITIONS, 1929-1975'!$A$2:$E$42,4,FALSE)</f>
        <v>Bering Sea</v>
      </c>
      <c r="J1885">
        <f>VLOOKUP($B1885,'AREA DEFINITIONS, 1929-1975'!$A$2:$E$42,5,FALSE)</f>
        <v>4</v>
      </c>
      <c r="K1885">
        <f>VLOOKUP($B1885,'AREA DEFINITIONS, 1929-1975'!$A$2:$F$42,6,FALSE)</f>
        <v>0</v>
      </c>
      <c r="L1885">
        <f t="shared" si="87"/>
        <v>1.33</v>
      </c>
    </row>
    <row r="1886" spans="1:12" x14ac:dyDescent="0.3">
      <c r="A1886">
        <f t="shared" si="85"/>
        <v>1974</v>
      </c>
      <c r="B1886" t="str">
        <f t="shared" si="86"/>
        <v>4DE</v>
      </c>
      <c r="G1886">
        <f>VLOOKUP($B1886,'AREA DEFINITIONS, 1929-1975'!$A$2:$E$42,2,FALSE)</f>
        <v>4</v>
      </c>
      <c r="H1886" t="str">
        <f>VLOOKUP($B1886,'AREA DEFINITIONS, 1929-1975'!$A$2:$E$42,3,FALSE)</f>
        <v>Bering Sea</v>
      </c>
      <c r="I1886" t="str">
        <f>VLOOKUP($B1886,'AREA DEFINITIONS, 1929-1975'!$A$2:$E$42,4,FALSE)</f>
        <v>Bering Sea</v>
      </c>
      <c r="J1886">
        <f>VLOOKUP($B1886,'AREA DEFINITIONS, 1929-1975'!$A$2:$E$42,5,FALSE)</f>
        <v>4</v>
      </c>
      <c r="K1886">
        <f>VLOOKUP($B1886,'AREA DEFINITIONS, 1929-1975'!$A$2:$F$42,6,FALSE)</f>
        <v>0</v>
      </c>
      <c r="L1886">
        <f t="shared" si="87"/>
        <v>0</v>
      </c>
    </row>
    <row r="1887" spans="1:12" x14ac:dyDescent="0.3">
      <c r="A1887">
        <f t="shared" si="85"/>
        <v>1974</v>
      </c>
      <c r="B1887" t="str">
        <f t="shared" si="86"/>
        <v>4DW</v>
      </c>
      <c r="C1887">
        <v>255</v>
      </c>
      <c r="G1887">
        <f>VLOOKUP($B1887,'AREA DEFINITIONS, 1929-1975'!$A$2:$E$42,2,FALSE)</f>
        <v>4</v>
      </c>
      <c r="H1887" t="str">
        <f>VLOOKUP($B1887,'AREA DEFINITIONS, 1929-1975'!$A$2:$E$42,3,FALSE)</f>
        <v>Bering Sea</v>
      </c>
      <c r="I1887" t="str">
        <f>VLOOKUP($B1887,'AREA DEFINITIONS, 1929-1975'!$A$2:$E$42,4,FALSE)</f>
        <v>Bering Sea</v>
      </c>
      <c r="J1887">
        <f>VLOOKUP($B1887,'AREA DEFINITIONS, 1929-1975'!$A$2:$E$42,5,FALSE)</f>
        <v>4</v>
      </c>
      <c r="K1887">
        <f>VLOOKUP($B1887,'AREA DEFINITIONS, 1929-1975'!$A$2:$F$42,6,FALSE)</f>
        <v>0</v>
      </c>
      <c r="L1887">
        <f t="shared" si="87"/>
        <v>169.57500000000005</v>
      </c>
    </row>
    <row r="1888" spans="1:12" x14ac:dyDescent="0.3">
      <c r="A1888">
        <f t="shared" si="85"/>
        <v>1974</v>
      </c>
      <c r="B1888" t="str">
        <f t="shared" si="86"/>
        <v>4E</v>
      </c>
      <c r="G1888">
        <f>VLOOKUP($B1888,'AREA DEFINITIONS, 1929-1975'!$A$2:$E$42,2,FALSE)</f>
        <v>4</v>
      </c>
      <c r="H1888" t="str">
        <f>VLOOKUP($B1888,'AREA DEFINITIONS, 1929-1975'!$A$2:$E$42,3,FALSE)</f>
        <v>Bering Sea</v>
      </c>
      <c r="I1888" t="str">
        <f>VLOOKUP($B1888,'AREA DEFINITIONS, 1929-1975'!$A$2:$E$42,4,FALSE)</f>
        <v>Bering Sea</v>
      </c>
      <c r="J1888">
        <f>VLOOKUP($B1888,'AREA DEFINITIONS, 1929-1975'!$A$2:$E$42,5,FALSE)</f>
        <v>4</v>
      </c>
      <c r="K1888">
        <f>VLOOKUP($B1888,'AREA DEFINITIONS, 1929-1975'!$A$2:$F$42,6,FALSE)</f>
        <v>0</v>
      </c>
      <c r="L1888">
        <f t="shared" si="87"/>
        <v>0</v>
      </c>
    </row>
    <row r="1889" spans="1:12" x14ac:dyDescent="0.3">
      <c r="A1889">
        <f t="shared" si="85"/>
        <v>1975</v>
      </c>
      <c r="B1889" t="str">
        <f t="shared" si="86"/>
        <v>14-O</v>
      </c>
      <c r="C1889">
        <v>537</v>
      </c>
      <c r="G1889">
        <f>VLOOKUP($B1889,'AREA DEFINITIONS, 1929-1975'!$A$2:$E$42,2,FALSE)</f>
        <v>2</v>
      </c>
      <c r="H1889" t="str">
        <f>VLOOKUP($B1889,'AREA DEFINITIONS, 1929-1975'!$A$2:$E$42,3,FALSE)</f>
        <v>SE Alaska</v>
      </c>
      <c r="I1889" t="str">
        <f>VLOOKUP($B1889,'AREA DEFINITIONS, 1929-1975'!$A$2:$E$42,4,FALSE)</f>
        <v>SE-O</v>
      </c>
      <c r="J1889" t="str">
        <f>VLOOKUP($B1889,'AREA DEFINITIONS, 1929-1975'!$A$2:$E$42,5,FALSE)</f>
        <v>2C</v>
      </c>
      <c r="K1889">
        <f>VLOOKUP($B1889,'AREA DEFINITIONS, 1929-1975'!$A$2:$F$42,6,FALSE)</f>
        <v>0</v>
      </c>
      <c r="L1889">
        <f t="shared" si="87"/>
        <v>357.10500000000002</v>
      </c>
    </row>
    <row r="1890" spans="1:12" x14ac:dyDescent="0.3">
      <c r="A1890">
        <f t="shared" si="85"/>
        <v>1975</v>
      </c>
      <c r="B1890" t="str">
        <f t="shared" si="86"/>
        <v>14-I</v>
      </c>
      <c r="C1890">
        <v>853</v>
      </c>
      <c r="G1890">
        <f>VLOOKUP($B1890,'AREA DEFINITIONS, 1929-1975'!$A$2:$E$42,2,FALSE)</f>
        <v>2</v>
      </c>
      <c r="H1890" t="str">
        <f>VLOOKUP($B1890,'AREA DEFINITIONS, 1929-1975'!$A$2:$E$42,3,FALSE)</f>
        <v>SE Alaska</v>
      </c>
      <c r="I1890" t="str">
        <f>VLOOKUP($B1890,'AREA DEFINITIONS, 1929-1975'!$A$2:$E$42,4,FALSE)</f>
        <v>SE-I</v>
      </c>
      <c r="J1890" t="str">
        <f>VLOOKUP($B1890,'AREA DEFINITIONS, 1929-1975'!$A$2:$E$42,5,FALSE)</f>
        <v>2C</v>
      </c>
      <c r="K1890">
        <f>VLOOKUP($B1890,'AREA DEFINITIONS, 1929-1975'!$A$2:$F$42,6,FALSE)</f>
        <v>0</v>
      </c>
      <c r="L1890">
        <f t="shared" si="87"/>
        <v>567.245</v>
      </c>
    </row>
    <row r="1891" spans="1:12" x14ac:dyDescent="0.3">
      <c r="A1891">
        <f t="shared" si="85"/>
        <v>1975</v>
      </c>
      <c r="B1891" t="str">
        <f t="shared" si="86"/>
        <v>15-O</v>
      </c>
      <c r="C1891">
        <v>855</v>
      </c>
      <c r="G1891">
        <f>VLOOKUP($B1891,'AREA DEFINITIONS, 1929-1975'!$A$2:$E$42,2,FALSE)</f>
        <v>2</v>
      </c>
      <c r="H1891" t="str">
        <f>VLOOKUP($B1891,'AREA DEFINITIONS, 1929-1975'!$A$2:$E$42,3,FALSE)</f>
        <v>SE Alaska</v>
      </c>
      <c r="I1891" t="str">
        <f>VLOOKUP($B1891,'AREA DEFINITIONS, 1929-1975'!$A$2:$E$42,4,FALSE)</f>
        <v>SE-O</v>
      </c>
      <c r="J1891" t="str">
        <f>VLOOKUP($B1891,'AREA DEFINITIONS, 1929-1975'!$A$2:$E$42,5,FALSE)</f>
        <v>2C</v>
      </c>
      <c r="K1891">
        <f>VLOOKUP($B1891,'AREA DEFINITIONS, 1929-1975'!$A$2:$F$42,6,FALSE)</f>
        <v>0</v>
      </c>
      <c r="L1891">
        <f t="shared" si="87"/>
        <v>568.57500000000005</v>
      </c>
    </row>
    <row r="1892" spans="1:12" x14ac:dyDescent="0.3">
      <c r="A1892">
        <f t="shared" si="85"/>
        <v>1975</v>
      </c>
      <c r="B1892" t="str">
        <f t="shared" si="86"/>
        <v>15-I</v>
      </c>
      <c r="C1892">
        <v>377</v>
      </c>
      <c r="G1892">
        <f>VLOOKUP($B1892,'AREA DEFINITIONS, 1929-1975'!$A$2:$E$42,2,FALSE)</f>
        <v>2</v>
      </c>
      <c r="H1892" t="str">
        <f>VLOOKUP($B1892,'AREA DEFINITIONS, 1929-1975'!$A$2:$E$42,3,FALSE)</f>
        <v>SE Alaska</v>
      </c>
      <c r="I1892" t="str">
        <f>VLOOKUP($B1892,'AREA DEFINITIONS, 1929-1975'!$A$2:$E$42,4,FALSE)</f>
        <v>SE-I</v>
      </c>
      <c r="J1892" t="str">
        <f>VLOOKUP($B1892,'AREA DEFINITIONS, 1929-1975'!$A$2:$E$42,5,FALSE)</f>
        <v>2C</v>
      </c>
      <c r="K1892">
        <f>VLOOKUP($B1892,'AREA DEFINITIONS, 1929-1975'!$A$2:$F$42,6,FALSE)</f>
        <v>0</v>
      </c>
      <c r="L1892">
        <f t="shared" si="87"/>
        <v>250.70500000000001</v>
      </c>
    </row>
    <row r="1893" spans="1:12" x14ac:dyDescent="0.3">
      <c r="A1893">
        <f t="shared" si="85"/>
        <v>1975</v>
      </c>
      <c r="B1893" t="str">
        <f t="shared" si="86"/>
        <v>16-O</v>
      </c>
      <c r="C1893">
        <v>422</v>
      </c>
      <c r="G1893">
        <f>VLOOKUP($B1893,'AREA DEFINITIONS, 1929-1975'!$A$2:$E$42,2,FALSE)</f>
        <v>2</v>
      </c>
      <c r="H1893" t="str">
        <f>VLOOKUP($B1893,'AREA DEFINITIONS, 1929-1975'!$A$2:$E$42,3,FALSE)</f>
        <v>SE Alaska</v>
      </c>
      <c r="I1893" t="str">
        <f>VLOOKUP($B1893,'AREA DEFINITIONS, 1929-1975'!$A$2:$E$42,4,FALSE)</f>
        <v>SE-O</v>
      </c>
      <c r="J1893" t="str">
        <f>VLOOKUP($B1893,'AREA DEFINITIONS, 1929-1975'!$A$2:$E$42,5,FALSE)</f>
        <v>2C</v>
      </c>
      <c r="K1893">
        <f>VLOOKUP($B1893,'AREA DEFINITIONS, 1929-1975'!$A$2:$F$42,6,FALSE)</f>
        <v>0</v>
      </c>
      <c r="L1893">
        <f t="shared" si="87"/>
        <v>280.63</v>
      </c>
    </row>
    <row r="1894" spans="1:12" x14ac:dyDescent="0.3">
      <c r="A1894">
        <f t="shared" si="85"/>
        <v>1975</v>
      </c>
      <c r="B1894" t="str">
        <f t="shared" si="86"/>
        <v>16-I</v>
      </c>
      <c r="C1894">
        <v>1501</v>
      </c>
      <c r="G1894">
        <f>VLOOKUP($B1894,'AREA DEFINITIONS, 1929-1975'!$A$2:$E$42,2,FALSE)</f>
        <v>2</v>
      </c>
      <c r="H1894" t="str">
        <f>VLOOKUP($B1894,'AREA DEFINITIONS, 1929-1975'!$A$2:$E$42,3,FALSE)</f>
        <v>SE Alaska</v>
      </c>
      <c r="I1894" t="str">
        <f>VLOOKUP($B1894,'AREA DEFINITIONS, 1929-1975'!$A$2:$E$42,4,FALSE)</f>
        <v>SE-I</v>
      </c>
      <c r="J1894" t="str">
        <f>VLOOKUP($B1894,'AREA DEFINITIONS, 1929-1975'!$A$2:$E$42,5,FALSE)</f>
        <v>2C</v>
      </c>
      <c r="K1894">
        <f>VLOOKUP($B1894,'AREA DEFINITIONS, 1929-1975'!$A$2:$F$42,6,FALSE)</f>
        <v>0</v>
      </c>
      <c r="L1894">
        <f t="shared" si="87"/>
        <v>998.16500000000019</v>
      </c>
    </row>
    <row r="1895" spans="1:12" x14ac:dyDescent="0.3">
      <c r="A1895">
        <f t="shared" si="85"/>
        <v>1975</v>
      </c>
      <c r="B1895" t="str">
        <f t="shared" si="86"/>
        <v>17-O</v>
      </c>
      <c r="C1895">
        <v>643</v>
      </c>
      <c r="G1895">
        <f>VLOOKUP($B1895,'AREA DEFINITIONS, 1929-1975'!$A$2:$E$42,2,FALSE)</f>
        <v>2</v>
      </c>
      <c r="H1895" t="str">
        <f>VLOOKUP($B1895,'AREA DEFINITIONS, 1929-1975'!$A$2:$E$42,3,FALSE)</f>
        <v>SE Alaska</v>
      </c>
      <c r="I1895" t="str">
        <f>VLOOKUP($B1895,'AREA DEFINITIONS, 1929-1975'!$A$2:$E$42,4,FALSE)</f>
        <v>SE-O</v>
      </c>
      <c r="J1895" t="str">
        <f>VLOOKUP($B1895,'AREA DEFINITIONS, 1929-1975'!$A$2:$E$42,5,FALSE)</f>
        <v>2C</v>
      </c>
      <c r="K1895">
        <f>VLOOKUP($B1895,'AREA DEFINITIONS, 1929-1975'!$A$2:$F$42,6,FALSE)</f>
        <v>0</v>
      </c>
      <c r="L1895">
        <f t="shared" si="87"/>
        <v>427.59500000000003</v>
      </c>
    </row>
    <row r="1896" spans="1:12" x14ac:dyDescent="0.3">
      <c r="A1896">
        <f t="shared" si="85"/>
        <v>1975</v>
      </c>
      <c r="B1896" t="str">
        <f t="shared" si="86"/>
        <v>17-I</v>
      </c>
      <c r="C1896">
        <v>264</v>
      </c>
      <c r="G1896">
        <f>VLOOKUP($B1896,'AREA DEFINITIONS, 1929-1975'!$A$2:$E$42,2,FALSE)</f>
        <v>2</v>
      </c>
      <c r="H1896" t="str">
        <f>VLOOKUP($B1896,'AREA DEFINITIONS, 1929-1975'!$A$2:$E$42,3,FALSE)</f>
        <v>SE Alaska</v>
      </c>
      <c r="I1896" t="str">
        <f>VLOOKUP($B1896,'AREA DEFINITIONS, 1929-1975'!$A$2:$E$42,4,FALSE)</f>
        <v>SE-I</v>
      </c>
      <c r="J1896" t="str">
        <f>VLOOKUP($B1896,'AREA DEFINITIONS, 1929-1975'!$A$2:$E$42,5,FALSE)</f>
        <v>2C</v>
      </c>
      <c r="K1896">
        <f>VLOOKUP($B1896,'AREA DEFINITIONS, 1929-1975'!$A$2:$F$42,6,FALSE)</f>
        <v>0</v>
      </c>
      <c r="L1896">
        <f t="shared" si="87"/>
        <v>175.56</v>
      </c>
    </row>
    <row r="1897" spans="1:12" x14ac:dyDescent="0.3">
      <c r="A1897">
        <f t="shared" si="85"/>
        <v>1975</v>
      </c>
      <c r="B1897" t="str">
        <f t="shared" si="86"/>
        <v>18-O</v>
      </c>
      <c r="C1897">
        <v>35</v>
      </c>
      <c r="G1897">
        <f>VLOOKUP($B1897,'AREA DEFINITIONS, 1929-1975'!$A$2:$E$42,2,FALSE)</f>
        <v>2</v>
      </c>
      <c r="H1897" t="str">
        <f>VLOOKUP($B1897,'AREA DEFINITIONS, 1929-1975'!$A$2:$E$42,3,FALSE)</f>
        <v>SE Alaska</v>
      </c>
      <c r="I1897" t="str">
        <f>VLOOKUP($B1897,'AREA DEFINITIONS, 1929-1975'!$A$2:$E$42,4,FALSE)</f>
        <v>SE-O</v>
      </c>
      <c r="J1897" t="str">
        <f>VLOOKUP($B1897,'AREA DEFINITIONS, 1929-1975'!$A$2:$E$42,5,FALSE)</f>
        <v>2C</v>
      </c>
      <c r="K1897">
        <f>VLOOKUP($B1897,'AREA DEFINITIONS, 1929-1975'!$A$2:$F$42,6,FALSE)</f>
        <v>0</v>
      </c>
      <c r="L1897">
        <f t="shared" si="87"/>
        <v>23.275000000000006</v>
      </c>
    </row>
    <row r="1898" spans="1:12" x14ac:dyDescent="0.3">
      <c r="A1898">
        <f t="shared" si="85"/>
        <v>1975</v>
      </c>
      <c r="B1898" t="str">
        <f t="shared" si="86"/>
        <v>18-I</v>
      </c>
      <c r="C1898">
        <v>1058</v>
      </c>
      <c r="G1898">
        <f>VLOOKUP($B1898,'AREA DEFINITIONS, 1929-1975'!$A$2:$E$42,2,FALSE)</f>
        <v>2</v>
      </c>
      <c r="H1898" t="str">
        <f>VLOOKUP($B1898,'AREA DEFINITIONS, 1929-1975'!$A$2:$E$42,3,FALSE)</f>
        <v>SE Alaska</v>
      </c>
      <c r="I1898" t="str">
        <f>VLOOKUP($B1898,'AREA DEFINITIONS, 1929-1975'!$A$2:$E$42,4,FALSE)</f>
        <v>SE-I</v>
      </c>
      <c r="J1898" t="str">
        <f>VLOOKUP($B1898,'AREA DEFINITIONS, 1929-1975'!$A$2:$E$42,5,FALSE)</f>
        <v>2C</v>
      </c>
      <c r="K1898">
        <f>VLOOKUP($B1898,'AREA DEFINITIONS, 1929-1975'!$A$2:$F$42,6,FALSE)</f>
        <v>0</v>
      </c>
      <c r="L1898">
        <f t="shared" si="87"/>
        <v>703.57</v>
      </c>
    </row>
    <row r="1899" spans="1:12" x14ac:dyDescent="0.3">
      <c r="A1899">
        <f t="shared" si="85"/>
        <v>1975</v>
      </c>
      <c r="B1899" t="str">
        <f t="shared" si="86"/>
        <v>18W</v>
      </c>
      <c r="C1899">
        <v>785</v>
      </c>
      <c r="G1899" t="str">
        <f>VLOOKUP($B1899,'AREA DEFINITIONS, 1929-1975'!$A$2:$E$42,2,FALSE)</f>
        <v>3A</v>
      </c>
      <c r="H1899" t="str">
        <f>VLOOKUP($B1899,'AREA DEFINITIONS, 1929-1975'!$A$2:$E$42,3,FALSE)</f>
        <v>Yakutat</v>
      </c>
      <c r="I1899" t="str">
        <f>VLOOKUP($B1899,'AREA DEFINITIONS, 1929-1975'!$A$2:$E$42,4,FALSE)</f>
        <v>Yakutat</v>
      </c>
      <c r="J1899" t="str">
        <f>VLOOKUP($B1899,'AREA DEFINITIONS, 1929-1975'!$A$2:$E$42,5,FALSE)</f>
        <v>3A</v>
      </c>
      <c r="K1899">
        <f>VLOOKUP($B1899,'AREA DEFINITIONS, 1929-1975'!$A$2:$F$42,6,FALSE)</f>
        <v>0</v>
      </c>
      <c r="L1899">
        <f t="shared" si="87"/>
        <v>522.02499999999998</v>
      </c>
    </row>
    <row r="1900" spans="1:12" x14ac:dyDescent="0.3">
      <c r="A1900">
        <f t="shared" si="85"/>
        <v>1975</v>
      </c>
      <c r="B1900">
        <f t="shared" si="86"/>
        <v>19</v>
      </c>
      <c r="C1900">
        <v>660</v>
      </c>
      <c r="G1900" t="str">
        <f>VLOOKUP($B1900,'AREA DEFINITIONS, 1929-1975'!$A$2:$E$42,2,FALSE)</f>
        <v>3A</v>
      </c>
      <c r="H1900" t="str">
        <f>VLOOKUP($B1900,'AREA DEFINITIONS, 1929-1975'!$A$2:$E$42,3,FALSE)</f>
        <v>Yakutat</v>
      </c>
      <c r="I1900" t="str">
        <f>VLOOKUP($B1900,'AREA DEFINITIONS, 1929-1975'!$A$2:$E$42,4,FALSE)</f>
        <v>Yakutat</v>
      </c>
      <c r="J1900" t="str">
        <f>VLOOKUP($B1900,'AREA DEFINITIONS, 1929-1975'!$A$2:$E$42,5,FALSE)</f>
        <v>3A</v>
      </c>
      <c r="K1900">
        <f>VLOOKUP($B1900,'AREA DEFINITIONS, 1929-1975'!$A$2:$F$42,6,FALSE)</f>
        <v>0</v>
      </c>
      <c r="L1900">
        <f t="shared" si="87"/>
        <v>438.90000000000009</v>
      </c>
    </row>
    <row r="1901" spans="1:12" x14ac:dyDescent="0.3">
      <c r="A1901">
        <f t="shared" ref="A1901:A1929" si="88">A1860+1</f>
        <v>1975</v>
      </c>
      <c r="B1901">
        <f t="shared" ref="B1901:B1929" si="89">B1860</f>
        <v>20</v>
      </c>
      <c r="C1901">
        <v>976</v>
      </c>
      <c r="G1901" t="str">
        <f>VLOOKUP($B1901,'AREA DEFINITIONS, 1929-1975'!$A$2:$E$42,2,FALSE)</f>
        <v>3A</v>
      </c>
      <c r="H1901" t="str">
        <f>VLOOKUP($B1901,'AREA DEFINITIONS, 1929-1975'!$A$2:$E$42,3,FALSE)</f>
        <v>Yakutat</v>
      </c>
      <c r="I1901" t="str">
        <f>VLOOKUP($B1901,'AREA DEFINITIONS, 1929-1975'!$A$2:$E$42,4,FALSE)</f>
        <v>Yakutat</v>
      </c>
      <c r="J1901" t="str">
        <f>VLOOKUP($B1901,'AREA DEFINITIONS, 1929-1975'!$A$2:$E$42,5,FALSE)</f>
        <v>3A</v>
      </c>
      <c r="K1901">
        <f>VLOOKUP($B1901,'AREA DEFINITIONS, 1929-1975'!$A$2:$F$42,6,FALSE)</f>
        <v>0</v>
      </c>
      <c r="L1901">
        <f t="shared" si="87"/>
        <v>649.04000000000008</v>
      </c>
    </row>
    <row r="1902" spans="1:12" x14ac:dyDescent="0.3">
      <c r="A1902">
        <f t="shared" si="88"/>
        <v>1975</v>
      </c>
      <c r="B1902">
        <f t="shared" si="89"/>
        <v>21</v>
      </c>
      <c r="C1902">
        <v>292</v>
      </c>
      <c r="G1902" t="str">
        <f>VLOOKUP($B1902,'AREA DEFINITIONS, 1929-1975'!$A$2:$E$42,2,FALSE)</f>
        <v>3A</v>
      </c>
      <c r="H1902" t="str">
        <f>VLOOKUP($B1902,'AREA DEFINITIONS, 1929-1975'!$A$2:$E$42,3,FALSE)</f>
        <v>Yakutat</v>
      </c>
      <c r="I1902" t="str">
        <f>VLOOKUP($B1902,'AREA DEFINITIONS, 1929-1975'!$A$2:$E$42,4,FALSE)</f>
        <v>Yakutat</v>
      </c>
      <c r="J1902" t="str">
        <f>VLOOKUP($B1902,'AREA DEFINITIONS, 1929-1975'!$A$2:$E$42,5,FALSE)</f>
        <v>3A</v>
      </c>
      <c r="K1902">
        <f>VLOOKUP($B1902,'AREA DEFINITIONS, 1929-1975'!$A$2:$F$42,6,FALSE)</f>
        <v>0</v>
      </c>
      <c r="L1902">
        <f t="shared" si="87"/>
        <v>194.18</v>
      </c>
    </row>
    <row r="1903" spans="1:12" x14ac:dyDescent="0.3">
      <c r="A1903">
        <f t="shared" si="88"/>
        <v>1975</v>
      </c>
      <c r="B1903">
        <f t="shared" si="89"/>
        <v>22</v>
      </c>
      <c r="C1903">
        <v>585</v>
      </c>
      <c r="G1903" t="str">
        <f>VLOOKUP($B1903,'AREA DEFINITIONS, 1929-1975'!$A$2:$E$42,2,FALSE)</f>
        <v>3A</v>
      </c>
      <c r="H1903" t="str">
        <f>VLOOKUP($B1903,'AREA DEFINITIONS, 1929-1975'!$A$2:$E$42,3,FALSE)</f>
        <v>Yakutat</v>
      </c>
      <c r="I1903" t="str">
        <f>VLOOKUP($B1903,'AREA DEFINITIONS, 1929-1975'!$A$2:$E$42,4,FALSE)</f>
        <v>Yakutat</v>
      </c>
      <c r="J1903" t="str">
        <f>VLOOKUP($B1903,'AREA DEFINITIONS, 1929-1975'!$A$2:$E$42,5,FALSE)</f>
        <v>3A</v>
      </c>
      <c r="K1903">
        <f>VLOOKUP($B1903,'AREA DEFINITIONS, 1929-1975'!$A$2:$F$42,6,FALSE)</f>
        <v>0</v>
      </c>
      <c r="L1903">
        <f t="shared" si="87"/>
        <v>389.02500000000009</v>
      </c>
    </row>
    <row r="1904" spans="1:12" x14ac:dyDescent="0.3">
      <c r="A1904">
        <f t="shared" si="88"/>
        <v>1975</v>
      </c>
      <c r="B1904">
        <f t="shared" si="89"/>
        <v>23</v>
      </c>
      <c r="C1904">
        <v>807</v>
      </c>
      <c r="G1904" t="str">
        <f>VLOOKUP($B1904,'AREA DEFINITIONS, 1929-1975'!$A$2:$E$42,2,FALSE)</f>
        <v>3A</v>
      </c>
      <c r="H1904" t="str">
        <f>VLOOKUP($B1904,'AREA DEFINITIONS, 1929-1975'!$A$2:$E$42,3,FALSE)</f>
        <v>Yakutat</v>
      </c>
      <c r="I1904" t="str">
        <f>VLOOKUP($B1904,'AREA DEFINITIONS, 1929-1975'!$A$2:$E$42,4,FALSE)</f>
        <v>Yakutat</v>
      </c>
      <c r="J1904" t="str">
        <f>VLOOKUP($B1904,'AREA DEFINITIONS, 1929-1975'!$A$2:$E$42,5,FALSE)</f>
        <v>3A</v>
      </c>
      <c r="K1904" t="str">
        <f>VLOOKUP($B1904,'AREA DEFINITIONS, 1929-1975'!$A$2:$F$42,6,FALSE)</f>
        <v>POW</v>
      </c>
      <c r="L1904">
        <f t="shared" si="87"/>
        <v>536.65499999999997</v>
      </c>
    </row>
    <row r="1905" spans="1:12" x14ac:dyDescent="0.3">
      <c r="A1905">
        <f t="shared" si="88"/>
        <v>1975</v>
      </c>
      <c r="B1905">
        <f t="shared" si="89"/>
        <v>24</v>
      </c>
      <c r="C1905">
        <v>801</v>
      </c>
      <c r="G1905" t="str">
        <f>VLOOKUP($B1905,'AREA DEFINITIONS, 1929-1975'!$A$2:$E$42,2,FALSE)</f>
        <v>3A</v>
      </c>
      <c r="H1905" t="str">
        <f>VLOOKUP($B1905,'AREA DEFINITIONS, 1929-1975'!$A$2:$E$42,3,FALSE)</f>
        <v>Kodiak</v>
      </c>
      <c r="I1905" t="str">
        <f>VLOOKUP($B1905,'AREA DEFINITIONS, 1929-1975'!$A$2:$E$42,4,FALSE)</f>
        <v>Kodiak</v>
      </c>
      <c r="J1905" t="str">
        <f>VLOOKUP($B1905,'AREA DEFINITIONS, 1929-1975'!$A$2:$E$42,5,FALSE)</f>
        <v>3A</v>
      </c>
      <c r="K1905" t="str">
        <f>VLOOKUP($B1905,'AREA DEFINITIONS, 1929-1975'!$A$2:$F$42,6,FALSE)</f>
        <v>POW</v>
      </c>
      <c r="L1905">
        <f t="shared" si="87"/>
        <v>532.66500000000008</v>
      </c>
    </row>
    <row r="1906" spans="1:12" x14ac:dyDescent="0.3">
      <c r="A1906">
        <f t="shared" si="88"/>
        <v>1975</v>
      </c>
      <c r="B1906">
        <f t="shared" si="89"/>
        <v>25</v>
      </c>
      <c r="C1906">
        <v>2189</v>
      </c>
      <c r="G1906" t="str">
        <f>VLOOKUP($B1906,'AREA DEFINITIONS, 1929-1975'!$A$2:$E$42,2,FALSE)</f>
        <v>3A</v>
      </c>
      <c r="H1906" t="str">
        <f>VLOOKUP($B1906,'AREA DEFINITIONS, 1929-1975'!$A$2:$E$42,3,FALSE)</f>
        <v>Kodiak</v>
      </c>
      <c r="I1906" t="str">
        <f>VLOOKUP($B1906,'AREA DEFINITIONS, 1929-1975'!$A$2:$E$42,4,FALSE)</f>
        <v>Kodiak</v>
      </c>
      <c r="J1906" t="str">
        <f>VLOOKUP($B1906,'AREA DEFINITIONS, 1929-1975'!$A$2:$E$42,5,FALSE)</f>
        <v>3A</v>
      </c>
      <c r="K1906">
        <f>VLOOKUP($B1906,'AREA DEFINITIONS, 1929-1975'!$A$2:$F$42,6,FALSE)</f>
        <v>0</v>
      </c>
      <c r="L1906">
        <f t="shared" si="87"/>
        <v>1455.6850000000002</v>
      </c>
    </row>
    <row r="1907" spans="1:12" x14ac:dyDescent="0.3">
      <c r="A1907">
        <f t="shared" si="88"/>
        <v>1975</v>
      </c>
      <c r="B1907">
        <f t="shared" si="89"/>
        <v>26</v>
      </c>
      <c r="C1907">
        <v>1773</v>
      </c>
      <c r="G1907" t="str">
        <f>VLOOKUP($B1907,'AREA DEFINITIONS, 1929-1975'!$A$2:$E$42,2,FALSE)</f>
        <v>3A</v>
      </c>
      <c r="H1907" t="str">
        <f>VLOOKUP($B1907,'AREA DEFINITIONS, 1929-1975'!$A$2:$E$42,3,FALSE)</f>
        <v>Kodiak</v>
      </c>
      <c r="I1907" t="str">
        <f>VLOOKUP($B1907,'AREA DEFINITIONS, 1929-1975'!$A$2:$E$42,4,FALSE)</f>
        <v>Kodiak</v>
      </c>
      <c r="J1907" t="str">
        <f>VLOOKUP($B1907,'AREA DEFINITIONS, 1929-1975'!$A$2:$E$42,5,FALSE)</f>
        <v>3A</v>
      </c>
      <c r="K1907">
        <f>VLOOKUP($B1907,'AREA DEFINITIONS, 1929-1975'!$A$2:$F$42,6,FALSE)</f>
        <v>0</v>
      </c>
      <c r="L1907">
        <f t="shared" si="87"/>
        <v>1179.0450000000001</v>
      </c>
    </row>
    <row r="1908" spans="1:12" x14ac:dyDescent="0.3">
      <c r="A1908">
        <f t="shared" si="88"/>
        <v>1975</v>
      </c>
      <c r="B1908">
        <f t="shared" si="89"/>
        <v>27</v>
      </c>
      <c r="C1908">
        <v>1014</v>
      </c>
      <c r="G1908" t="str">
        <f>VLOOKUP($B1908,'AREA DEFINITIONS, 1929-1975'!$A$2:$E$42,2,FALSE)</f>
        <v>3A</v>
      </c>
      <c r="H1908" t="str">
        <f>VLOOKUP($B1908,'AREA DEFINITIONS, 1929-1975'!$A$2:$E$42,3,FALSE)</f>
        <v>Kodiak</v>
      </c>
      <c r="I1908" t="str">
        <f>VLOOKUP($B1908,'AREA DEFINITIONS, 1929-1975'!$A$2:$E$42,4,FALSE)</f>
        <v>Kodiak</v>
      </c>
      <c r="J1908" t="str">
        <f>VLOOKUP($B1908,'AREA DEFINITIONS, 1929-1975'!$A$2:$E$42,5,FALSE)</f>
        <v>3A</v>
      </c>
      <c r="K1908">
        <f>VLOOKUP($B1908,'AREA DEFINITIONS, 1929-1975'!$A$2:$F$42,6,FALSE)</f>
        <v>0</v>
      </c>
      <c r="L1908">
        <f t="shared" si="87"/>
        <v>674.31000000000017</v>
      </c>
    </row>
    <row r="1909" spans="1:12" x14ac:dyDescent="0.3">
      <c r="A1909">
        <f t="shared" si="88"/>
        <v>1975</v>
      </c>
      <c r="B1909">
        <f t="shared" si="89"/>
        <v>28</v>
      </c>
      <c r="C1909">
        <v>719</v>
      </c>
      <c r="G1909" t="str">
        <f>VLOOKUP($B1909,'AREA DEFINITIONS, 1929-1975'!$A$2:$E$42,2,FALSE)</f>
        <v>3A</v>
      </c>
      <c r="H1909" t="str">
        <f>VLOOKUP($B1909,'AREA DEFINITIONS, 1929-1975'!$A$2:$E$42,3,FALSE)</f>
        <v>Kodiak</v>
      </c>
      <c r="I1909" t="str">
        <f>VLOOKUP($B1909,'AREA DEFINITIONS, 1929-1975'!$A$2:$E$42,4,FALSE)</f>
        <v>Kodiak</v>
      </c>
      <c r="J1909" t="str">
        <f>VLOOKUP($B1909,'AREA DEFINITIONS, 1929-1975'!$A$2:$E$42,5,FALSE)</f>
        <v>3A</v>
      </c>
      <c r="K1909">
        <f>VLOOKUP($B1909,'AREA DEFINITIONS, 1929-1975'!$A$2:$F$42,6,FALSE)</f>
        <v>0</v>
      </c>
      <c r="L1909">
        <f t="shared" si="87"/>
        <v>478.13500000000005</v>
      </c>
    </row>
    <row r="1910" spans="1:12" x14ac:dyDescent="0.3">
      <c r="A1910">
        <f t="shared" si="88"/>
        <v>1975</v>
      </c>
      <c r="B1910">
        <f t="shared" si="89"/>
        <v>29</v>
      </c>
      <c r="C1910">
        <v>915</v>
      </c>
      <c r="G1910" t="str">
        <f>VLOOKUP($B1910,'AREA DEFINITIONS, 1929-1975'!$A$2:$E$42,2,FALSE)</f>
        <v>3A</v>
      </c>
      <c r="H1910" t="str">
        <f>VLOOKUP($B1910,'AREA DEFINITIONS, 1929-1975'!$A$2:$E$42,3,FALSE)</f>
        <v>Chirikof</v>
      </c>
      <c r="I1910" t="str">
        <f>VLOOKUP($B1910,'AREA DEFINITIONS, 1929-1975'!$A$2:$E$42,4,FALSE)</f>
        <v>Chirikof</v>
      </c>
      <c r="J1910" t="str">
        <f>VLOOKUP($B1910,'AREA DEFINITIONS, 1929-1975'!$A$2:$E$42,5,FALSE)</f>
        <v>3A</v>
      </c>
      <c r="K1910">
        <f>VLOOKUP($B1910,'AREA DEFINITIONS, 1929-1975'!$A$2:$F$42,6,FALSE)</f>
        <v>0</v>
      </c>
      <c r="L1910">
        <f t="shared" si="87"/>
        <v>608.47500000000002</v>
      </c>
    </row>
    <row r="1911" spans="1:12" x14ac:dyDescent="0.3">
      <c r="A1911">
        <f t="shared" si="88"/>
        <v>1975</v>
      </c>
      <c r="B1911">
        <f t="shared" si="89"/>
        <v>30</v>
      </c>
      <c r="C1911">
        <v>557</v>
      </c>
      <c r="G1911" t="str">
        <f>VLOOKUP($B1911,'AREA DEFINITIONS, 1929-1975'!$A$2:$E$42,2,FALSE)</f>
        <v>3A</v>
      </c>
      <c r="H1911" t="str">
        <f>VLOOKUP($B1911,'AREA DEFINITIONS, 1929-1975'!$A$2:$E$42,3,FALSE)</f>
        <v>Chirikof</v>
      </c>
      <c r="I1911" t="str">
        <f>VLOOKUP($B1911,'AREA DEFINITIONS, 1929-1975'!$A$2:$E$42,4,FALSE)</f>
        <v>Chirikof</v>
      </c>
      <c r="J1911" t="str">
        <f>VLOOKUP($B1911,'AREA DEFINITIONS, 1929-1975'!$A$2:$E$42,5,FALSE)</f>
        <v>3A</v>
      </c>
      <c r="K1911">
        <f>VLOOKUP($B1911,'AREA DEFINITIONS, 1929-1975'!$A$2:$F$42,6,FALSE)</f>
        <v>0</v>
      </c>
      <c r="L1911">
        <f t="shared" si="87"/>
        <v>370.40500000000009</v>
      </c>
    </row>
    <row r="1912" spans="1:12" x14ac:dyDescent="0.3">
      <c r="A1912">
        <f t="shared" si="88"/>
        <v>1975</v>
      </c>
      <c r="B1912">
        <f t="shared" si="89"/>
        <v>31</v>
      </c>
      <c r="C1912">
        <v>540</v>
      </c>
      <c r="G1912" t="str">
        <f>VLOOKUP($B1912,'AREA DEFINITIONS, 1929-1975'!$A$2:$E$42,2,FALSE)</f>
        <v>3A</v>
      </c>
      <c r="H1912" t="str">
        <f>VLOOKUP($B1912,'AREA DEFINITIONS, 1929-1975'!$A$2:$E$42,3,FALSE)</f>
        <v>Chirikof</v>
      </c>
      <c r="I1912" t="str">
        <f>VLOOKUP($B1912,'AREA DEFINITIONS, 1929-1975'!$A$2:$E$42,4,FALSE)</f>
        <v>Chirikof</v>
      </c>
      <c r="J1912" t="str">
        <f>VLOOKUP($B1912,'AREA DEFINITIONS, 1929-1975'!$A$2:$E$42,5,FALSE)</f>
        <v>3A</v>
      </c>
      <c r="K1912">
        <f>VLOOKUP($B1912,'AREA DEFINITIONS, 1929-1975'!$A$2:$F$42,6,FALSE)</f>
        <v>0</v>
      </c>
      <c r="L1912">
        <f t="shared" si="87"/>
        <v>359.1</v>
      </c>
    </row>
    <row r="1913" spans="1:12" x14ac:dyDescent="0.3">
      <c r="A1913">
        <f t="shared" si="88"/>
        <v>1975</v>
      </c>
      <c r="B1913">
        <f t="shared" si="89"/>
        <v>32</v>
      </c>
      <c r="C1913">
        <v>303</v>
      </c>
      <c r="G1913" t="str">
        <f>VLOOKUP($B1913,'AREA DEFINITIONS, 1929-1975'!$A$2:$E$42,2,FALSE)</f>
        <v>3B</v>
      </c>
      <c r="H1913" t="str">
        <f>VLOOKUP($B1913,'AREA DEFINITIONS, 1929-1975'!$A$2:$E$42,3,FALSE)</f>
        <v>Shumagin</v>
      </c>
      <c r="I1913" t="str">
        <f>VLOOKUP($B1913,'AREA DEFINITIONS, 1929-1975'!$A$2:$E$42,4,FALSE)</f>
        <v>Shumagin</v>
      </c>
      <c r="J1913" t="str">
        <f>VLOOKUP($B1913,'AREA DEFINITIONS, 1929-1975'!$A$2:$E$42,5,FALSE)</f>
        <v>3B</v>
      </c>
      <c r="K1913">
        <f>VLOOKUP($B1913,'AREA DEFINITIONS, 1929-1975'!$A$2:$F$42,6,FALSE)</f>
        <v>0</v>
      </c>
      <c r="L1913">
        <f t="shared" si="87"/>
        <v>201.495</v>
      </c>
    </row>
    <row r="1914" spans="1:12" x14ac:dyDescent="0.3">
      <c r="A1914">
        <f t="shared" si="88"/>
        <v>1975</v>
      </c>
      <c r="B1914">
        <f t="shared" si="89"/>
        <v>33</v>
      </c>
      <c r="C1914">
        <v>216</v>
      </c>
      <c r="G1914" t="str">
        <f>VLOOKUP($B1914,'AREA DEFINITIONS, 1929-1975'!$A$2:$E$42,2,FALSE)</f>
        <v>3B</v>
      </c>
      <c r="H1914" t="str">
        <f>VLOOKUP($B1914,'AREA DEFINITIONS, 1929-1975'!$A$2:$E$42,3,FALSE)</f>
        <v>Shumagin</v>
      </c>
      <c r="I1914" t="str">
        <f>VLOOKUP($B1914,'AREA DEFINITIONS, 1929-1975'!$A$2:$E$42,4,FALSE)</f>
        <v>Shumagin</v>
      </c>
      <c r="J1914" t="str">
        <f>VLOOKUP($B1914,'AREA DEFINITIONS, 1929-1975'!$A$2:$E$42,5,FALSE)</f>
        <v>3B</v>
      </c>
      <c r="K1914">
        <f>VLOOKUP($B1914,'AREA DEFINITIONS, 1929-1975'!$A$2:$F$42,6,FALSE)</f>
        <v>0</v>
      </c>
      <c r="L1914">
        <f t="shared" si="87"/>
        <v>143.64000000000004</v>
      </c>
    </row>
    <row r="1915" spans="1:12" x14ac:dyDescent="0.3">
      <c r="A1915">
        <f t="shared" si="88"/>
        <v>1975</v>
      </c>
      <c r="B1915">
        <f t="shared" si="89"/>
        <v>34</v>
      </c>
      <c r="C1915">
        <v>27</v>
      </c>
      <c r="G1915" t="str">
        <f>VLOOKUP($B1915,'AREA DEFINITIONS, 1929-1975'!$A$2:$E$42,2,FALSE)</f>
        <v>3B</v>
      </c>
      <c r="H1915" t="str">
        <f>VLOOKUP($B1915,'AREA DEFINITIONS, 1929-1975'!$A$2:$E$42,3,FALSE)</f>
        <v>Shumagin</v>
      </c>
      <c r="I1915" t="str">
        <f>VLOOKUP($B1915,'AREA DEFINITIONS, 1929-1975'!$A$2:$E$42,4,FALSE)</f>
        <v>Shumagin</v>
      </c>
      <c r="J1915" t="str">
        <f>VLOOKUP($B1915,'AREA DEFINITIONS, 1929-1975'!$A$2:$E$42,5,FALSE)</f>
        <v>3B</v>
      </c>
      <c r="K1915">
        <f>VLOOKUP($B1915,'AREA DEFINITIONS, 1929-1975'!$A$2:$F$42,6,FALSE)</f>
        <v>0</v>
      </c>
      <c r="L1915">
        <f t="shared" si="87"/>
        <v>17.955000000000005</v>
      </c>
    </row>
    <row r="1916" spans="1:12" x14ac:dyDescent="0.3">
      <c r="A1916">
        <f t="shared" si="88"/>
        <v>1975</v>
      </c>
      <c r="B1916">
        <f t="shared" si="89"/>
        <v>35</v>
      </c>
      <c r="C1916">
        <v>5</v>
      </c>
      <c r="G1916" t="str">
        <f>VLOOKUP($B1916,'AREA DEFINITIONS, 1929-1975'!$A$2:$E$42,2,FALSE)</f>
        <v>3B</v>
      </c>
      <c r="H1916" t="str">
        <f>VLOOKUP($B1916,'AREA DEFINITIONS, 1929-1975'!$A$2:$E$42,3,FALSE)</f>
        <v>Shumagin</v>
      </c>
      <c r="I1916" t="str">
        <f>VLOOKUP($B1916,'AREA DEFINITIONS, 1929-1975'!$A$2:$E$42,4,FALSE)</f>
        <v>Shumagin</v>
      </c>
      <c r="J1916" t="str">
        <f>VLOOKUP($B1916,'AREA DEFINITIONS, 1929-1975'!$A$2:$E$42,5,FALSE)</f>
        <v>3B</v>
      </c>
      <c r="K1916">
        <f>VLOOKUP($B1916,'AREA DEFINITIONS, 1929-1975'!$A$2:$F$42,6,FALSE)</f>
        <v>0</v>
      </c>
      <c r="L1916">
        <f t="shared" si="87"/>
        <v>3.3250000000000002</v>
      </c>
    </row>
    <row r="1917" spans="1:12" x14ac:dyDescent="0.3">
      <c r="A1917">
        <f t="shared" si="88"/>
        <v>1975</v>
      </c>
      <c r="B1917">
        <f t="shared" si="89"/>
        <v>36</v>
      </c>
      <c r="C1917">
        <v>33</v>
      </c>
      <c r="G1917" t="str">
        <f>VLOOKUP($B1917,'AREA DEFINITIONS, 1929-1975'!$A$2:$E$42,2,FALSE)</f>
        <v>3B</v>
      </c>
      <c r="H1917" t="str">
        <f>VLOOKUP($B1917,'AREA DEFINITIONS, 1929-1975'!$A$2:$E$42,3,FALSE)</f>
        <v>Shumagin</v>
      </c>
      <c r="I1917" t="str">
        <f>VLOOKUP($B1917,'AREA DEFINITIONS, 1929-1975'!$A$2:$E$42,4,FALSE)</f>
        <v>Shumagin</v>
      </c>
      <c r="J1917" t="str">
        <f>VLOOKUP($B1917,'AREA DEFINITIONS, 1929-1975'!$A$2:$E$42,5,FALSE)</f>
        <v>3B</v>
      </c>
      <c r="K1917">
        <f>VLOOKUP($B1917,'AREA DEFINITIONS, 1929-1975'!$A$2:$F$42,6,FALSE)</f>
        <v>0</v>
      </c>
      <c r="L1917">
        <f t="shared" si="87"/>
        <v>21.945</v>
      </c>
    </row>
    <row r="1918" spans="1:12" x14ac:dyDescent="0.3">
      <c r="A1918">
        <f t="shared" si="88"/>
        <v>1975</v>
      </c>
      <c r="B1918">
        <f t="shared" si="89"/>
        <v>37</v>
      </c>
      <c r="C1918">
        <v>26</v>
      </c>
      <c r="G1918" t="str">
        <f>VLOOKUP($B1918,'AREA DEFINITIONS, 1929-1975'!$A$2:$E$42,2,FALSE)</f>
        <v>3B</v>
      </c>
      <c r="H1918" t="str">
        <f>VLOOKUP($B1918,'AREA DEFINITIONS, 1929-1975'!$A$2:$E$42,3,FALSE)</f>
        <v>Shumagin</v>
      </c>
      <c r="I1918" t="str">
        <f>VLOOKUP($B1918,'AREA DEFINITIONS, 1929-1975'!$A$2:$E$42,4,FALSE)</f>
        <v>Shumagin</v>
      </c>
      <c r="J1918" t="str">
        <f>VLOOKUP($B1918,'AREA DEFINITIONS, 1929-1975'!$A$2:$E$42,5,FALSE)</f>
        <v>3B</v>
      </c>
      <c r="K1918">
        <f>VLOOKUP($B1918,'AREA DEFINITIONS, 1929-1975'!$A$2:$F$42,6,FALSE)</f>
        <v>0</v>
      </c>
      <c r="L1918">
        <f t="shared" si="87"/>
        <v>17.29</v>
      </c>
    </row>
    <row r="1919" spans="1:12" x14ac:dyDescent="0.3">
      <c r="A1919">
        <f t="shared" si="88"/>
        <v>1975</v>
      </c>
      <c r="B1919">
        <f t="shared" si="89"/>
        <v>38</v>
      </c>
      <c r="C1919">
        <v>33</v>
      </c>
      <c r="G1919" t="str">
        <f>VLOOKUP($B1919,'AREA DEFINITIONS, 1929-1975'!$A$2:$E$42,2,FALSE)</f>
        <v>3B</v>
      </c>
      <c r="H1919" t="str">
        <f>VLOOKUP($B1919,'AREA DEFINITIONS, 1929-1975'!$A$2:$E$42,3,FALSE)</f>
        <v>Shumagin</v>
      </c>
      <c r="I1919" t="str">
        <f>VLOOKUP($B1919,'AREA DEFINITIONS, 1929-1975'!$A$2:$E$42,4,FALSE)</f>
        <v>Shumagin</v>
      </c>
      <c r="J1919" t="str">
        <f>VLOOKUP($B1919,'AREA DEFINITIONS, 1929-1975'!$A$2:$E$42,5,FALSE)</f>
        <v>3B</v>
      </c>
      <c r="K1919">
        <f>VLOOKUP($B1919,'AREA DEFINITIONS, 1929-1975'!$A$2:$F$42,6,FALSE)</f>
        <v>0</v>
      </c>
      <c r="L1919">
        <f t="shared" si="87"/>
        <v>21.945</v>
      </c>
    </row>
    <row r="1920" spans="1:12" x14ac:dyDescent="0.3">
      <c r="A1920">
        <f t="shared" si="88"/>
        <v>1975</v>
      </c>
      <c r="B1920">
        <f t="shared" si="89"/>
        <v>39</v>
      </c>
      <c r="C1920">
        <v>1</v>
      </c>
      <c r="G1920" t="str">
        <f>VLOOKUP($B1920,'AREA DEFINITIONS, 1929-1975'!$A$2:$E$42,2,FALSE)</f>
        <v>3B</v>
      </c>
      <c r="H1920" t="str">
        <f>VLOOKUP($B1920,'AREA DEFINITIONS, 1929-1975'!$A$2:$E$42,3,FALSE)</f>
        <v>Aleutian</v>
      </c>
      <c r="I1920" t="str">
        <f>VLOOKUP($B1920,'AREA DEFINITIONS, 1929-1975'!$A$2:$E$42,4,FALSE)</f>
        <v>Aleutian</v>
      </c>
      <c r="J1920" t="str">
        <f>VLOOKUP($B1920,'AREA DEFINITIONS, 1929-1975'!$A$2:$E$42,5,FALSE)</f>
        <v>3B</v>
      </c>
      <c r="K1920">
        <f>VLOOKUP($B1920,'AREA DEFINITIONS, 1929-1975'!$A$2:$F$42,6,FALSE)</f>
        <v>0</v>
      </c>
      <c r="L1920">
        <f t="shared" si="87"/>
        <v>0.66500000000000004</v>
      </c>
    </row>
    <row r="1921" spans="1:12" x14ac:dyDescent="0.3">
      <c r="A1921">
        <f t="shared" si="88"/>
        <v>1975</v>
      </c>
      <c r="B1921">
        <f t="shared" si="89"/>
        <v>40</v>
      </c>
      <c r="G1921" t="str">
        <f>VLOOKUP($B1921,'AREA DEFINITIONS, 1929-1975'!$A$2:$E$42,2,FALSE)</f>
        <v>3B</v>
      </c>
      <c r="H1921" t="str">
        <f>VLOOKUP($B1921,'AREA DEFINITIONS, 1929-1975'!$A$2:$E$42,3,FALSE)</f>
        <v>Aleutian</v>
      </c>
      <c r="I1921" t="str">
        <f>VLOOKUP($B1921,'AREA DEFINITIONS, 1929-1975'!$A$2:$E$42,4,FALSE)</f>
        <v>Aleutian</v>
      </c>
      <c r="J1921" t="str">
        <f>VLOOKUP($B1921,'AREA DEFINITIONS, 1929-1975'!$A$2:$E$42,5,FALSE)</f>
        <v>3B</v>
      </c>
      <c r="K1921">
        <f>VLOOKUP($B1921,'AREA DEFINITIONS, 1929-1975'!$A$2:$F$42,6,FALSE)</f>
        <v>0</v>
      </c>
      <c r="L1921">
        <f t="shared" si="87"/>
        <v>0</v>
      </c>
    </row>
    <row r="1922" spans="1:12" x14ac:dyDescent="0.3">
      <c r="A1922">
        <f t="shared" si="88"/>
        <v>1975</v>
      </c>
      <c r="B1922">
        <f t="shared" si="89"/>
        <v>41</v>
      </c>
      <c r="G1922" t="str">
        <f>VLOOKUP($B1922,'AREA DEFINITIONS, 1929-1975'!$A$2:$E$42,2,FALSE)</f>
        <v>3B</v>
      </c>
      <c r="H1922" t="str">
        <f>VLOOKUP($B1922,'AREA DEFINITIONS, 1929-1975'!$A$2:$E$42,3,FALSE)</f>
        <v>Aleutian</v>
      </c>
      <c r="I1922" t="str">
        <f>VLOOKUP($B1922,'AREA DEFINITIONS, 1929-1975'!$A$2:$E$42,4,FALSE)</f>
        <v>Aleutian</v>
      </c>
      <c r="J1922" t="str">
        <f>VLOOKUP($B1922,'AREA DEFINITIONS, 1929-1975'!$A$2:$E$42,5,FALSE)</f>
        <v>3B</v>
      </c>
      <c r="K1922">
        <f>VLOOKUP($B1922,'AREA DEFINITIONS, 1929-1975'!$A$2:$F$42,6,FALSE)</f>
        <v>0</v>
      </c>
      <c r="L1922">
        <f t="shared" si="87"/>
        <v>0</v>
      </c>
    </row>
    <row r="1923" spans="1:12" x14ac:dyDescent="0.3">
      <c r="A1923">
        <f t="shared" si="88"/>
        <v>1975</v>
      </c>
      <c r="B1923" t="str">
        <f t="shared" si="89"/>
        <v>42+</v>
      </c>
      <c r="C1923">
        <v>4</v>
      </c>
      <c r="G1923" t="str">
        <f>VLOOKUP($B1923,'AREA DEFINITIONS, 1929-1975'!$A$2:$E$42,2,FALSE)</f>
        <v>3C</v>
      </c>
      <c r="H1923" t="str">
        <f>VLOOKUP($B1923,'AREA DEFINITIONS, 1929-1975'!$A$2:$E$42,3,FALSE)</f>
        <v>Aleutian</v>
      </c>
      <c r="I1923" t="str">
        <f>VLOOKUP($B1923,'AREA DEFINITIONS, 1929-1975'!$A$2:$E$42,4,FALSE)</f>
        <v>Aleutian</v>
      </c>
      <c r="J1923" t="str">
        <f>VLOOKUP($B1923,'AREA DEFINITIONS, 1929-1975'!$A$2:$E$42,5,FALSE)</f>
        <v>3C</v>
      </c>
      <c r="K1923">
        <f>VLOOKUP($B1923,'AREA DEFINITIONS, 1929-1975'!$A$2:$F$42,6,FALSE)</f>
        <v>0</v>
      </c>
      <c r="L1923">
        <f t="shared" si="87"/>
        <v>2.66</v>
      </c>
    </row>
    <row r="1924" spans="1:12" x14ac:dyDescent="0.3">
      <c r="A1924">
        <f t="shared" si="88"/>
        <v>1975</v>
      </c>
      <c r="B1924" t="str">
        <f t="shared" si="89"/>
        <v>4A</v>
      </c>
      <c r="C1924">
        <v>3</v>
      </c>
      <c r="G1924">
        <f>VLOOKUP($B1924,'AREA DEFINITIONS, 1929-1975'!$A$2:$E$42,2,FALSE)</f>
        <v>4</v>
      </c>
      <c r="H1924" t="str">
        <f>VLOOKUP($B1924,'AREA DEFINITIONS, 1929-1975'!$A$2:$E$42,3,FALSE)</f>
        <v>Bering Sea</v>
      </c>
      <c r="I1924" t="str">
        <f>VLOOKUP($B1924,'AREA DEFINITIONS, 1929-1975'!$A$2:$E$42,4,FALSE)</f>
        <v>Bering Sea</v>
      </c>
      <c r="J1924">
        <f>VLOOKUP($B1924,'AREA DEFINITIONS, 1929-1975'!$A$2:$E$42,5,FALSE)</f>
        <v>4</v>
      </c>
      <c r="K1924">
        <f>VLOOKUP($B1924,'AREA DEFINITIONS, 1929-1975'!$A$2:$F$42,6,FALSE)</f>
        <v>0</v>
      </c>
      <c r="L1924">
        <f t="shared" ref="L1924:L1929" si="90">IFERROR(C1924*1.33*1000*(1/2000),"NA")</f>
        <v>1.9950000000000001</v>
      </c>
    </row>
    <row r="1925" spans="1:12" x14ac:dyDescent="0.3">
      <c r="A1925">
        <f t="shared" si="88"/>
        <v>1975</v>
      </c>
      <c r="B1925" t="str">
        <f t="shared" si="89"/>
        <v>4B</v>
      </c>
      <c r="C1925">
        <v>267</v>
      </c>
      <c r="G1925">
        <f>VLOOKUP($B1925,'AREA DEFINITIONS, 1929-1975'!$A$2:$E$42,2,FALSE)</f>
        <v>4</v>
      </c>
      <c r="H1925" t="str">
        <f>VLOOKUP($B1925,'AREA DEFINITIONS, 1929-1975'!$A$2:$E$42,3,FALSE)</f>
        <v>Bering Sea</v>
      </c>
      <c r="I1925" t="str">
        <f>VLOOKUP($B1925,'AREA DEFINITIONS, 1929-1975'!$A$2:$E$42,4,FALSE)</f>
        <v>Bering Sea</v>
      </c>
      <c r="J1925">
        <f>VLOOKUP($B1925,'AREA DEFINITIONS, 1929-1975'!$A$2:$E$42,5,FALSE)</f>
        <v>4</v>
      </c>
      <c r="K1925">
        <f>VLOOKUP($B1925,'AREA DEFINITIONS, 1929-1975'!$A$2:$F$42,6,FALSE)</f>
        <v>0</v>
      </c>
      <c r="L1925">
        <f t="shared" si="90"/>
        <v>177.55500000000001</v>
      </c>
    </row>
    <row r="1926" spans="1:12" x14ac:dyDescent="0.3">
      <c r="A1926">
        <f t="shared" si="88"/>
        <v>1975</v>
      </c>
      <c r="B1926" t="str">
        <f t="shared" si="89"/>
        <v>4C</v>
      </c>
      <c r="C1926">
        <v>44</v>
      </c>
      <c r="G1926">
        <f>VLOOKUP($B1926,'AREA DEFINITIONS, 1929-1975'!$A$2:$E$42,2,FALSE)</f>
        <v>4</v>
      </c>
      <c r="H1926" t="str">
        <f>VLOOKUP($B1926,'AREA DEFINITIONS, 1929-1975'!$A$2:$E$42,3,FALSE)</f>
        <v>Bering Sea</v>
      </c>
      <c r="I1926" t="str">
        <f>VLOOKUP($B1926,'AREA DEFINITIONS, 1929-1975'!$A$2:$E$42,4,FALSE)</f>
        <v>Bering Sea</v>
      </c>
      <c r="J1926">
        <f>VLOOKUP($B1926,'AREA DEFINITIONS, 1929-1975'!$A$2:$E$42,5,FALSE)</f>
        <v>4</v>
      </c>
      <c r="K1926">
        <f>VLOOKUP($B1926,'AREA DEFINITIONS, 1929-1975'!$A$2:$F$42,6,FALSE)</f>
        <v>0</v>
      </c>
      <c r="L1926">
        <f t="shared" si="90"/>
        <v>29.26</v>
      </c>
    </row>
    <row r="1927" spans="1:12" x14ac:dyDescent="0.3">
      <c r="A1927">
        <f t="shared" si="88"/>
        <v>1975</v>
      </c>
      <c r="B1927" t="str">
        <f t="shared" si="89"/>
        <v>4DE</v>
      </c>
      <c r="G1927">
        <f>VLOOKUP($B1927,'AREA DEFINITIONS, 1929-1975'!$A$2:$E$42,2,FALSE)</f>
        <v>4</v>
      </c>
      <c r="H1927" t="str">
        <f>VLOOKUP($B1927,'AREA DEFINITIONS, 1929-1975'!$A$2:$E$42,3,FALSE)</f>
        <v>Bering Sea</v>
      </c>
      <c r="I1927" t="str">
        <f>VLOOKUP($B1927,'AREA DEFINITIONS, 1929-1975'!$A$2:$E$42,4,FALSE)</f>
        <v>Bering Sea</v>
      </c>
      <c r="J1927">
        <f>VLOOKUP($B1927,'AREA DEFINITIONS, 1929-1975'!$A$2:$E$42,5,FALSE)</f>
        <v>4</v>
      </c>
      <c r="K1927">
        <f>VLOOKUP($B1927,'AREA DEFINITIONS, 1929-1975'!$A$2:$F$42,6,FALSE)</f>
        <v>0</v>
      </c>
      <c r="L1927">
        <f t="shared" si="90"/>
        <v>0</v>
      </c>
    </row>
    <row r="1928" spans="1:12" x14ac:dyDescent="0.3">
      <c r="A1928">
        <f t="shared" si="88"/>
        <v>1975</v>
      </c>
      <c r="B1928" t="str">
        <f t="shared" si="89"/>
        <v>4DW</v>
      </c>
      <c r="C1928">
        <v>211</v>
      </c>
      <c r="G1928">
        <f>VLOOKUP($B1928,'AREA DEFINITIONS, 1929-1975'!$A$2:$E$42,2,FALSE)</f>
        <v>4</v>
      </c>
      <c r="H1928" t="str">
        <f>VLOOKUP($B1928,'AREA DEFINITIONS, 1929-1975'!$A$2:$E$42,3,FALSE)</f>
        <v>Bering Sea</v>
      </c>
      <c r="I1928" t="str">
        <f>VLOOKUP($B1928,'AREA DEFINITIONS, 1929-1975'!$A$2:$E$42,4,FALSE)</f>
        <v>Bering Sea</v>
      </c>
      <c r="J1928">
        <f>VLOOKUP($B1928,'AREA DEFINITIONS, 1929-1975'!$A$2:$E$42,5,FALSE)</f>
        <v>4</v>
      </c>
      <c r="K1928">
        <f>VLOOKUP($B1928,'AREA DEFINITIONS, 1929-1975'!$A$2:$F$42,6,FALSE)</f>
        <v>0</v>
      </c>
      <c r="L1928">
        <f t="shared" si="90"/>
        <v>140.315</v>
      </c>
    </row>
    <row r="1929" spans="1:12" x14ac:dyDescent="0.3">
      <c r="A1929">
        <f t="shared" si="88"/>
        <v>1975</v>
      </c>
      <c r="B1929" t="str">
        <f t="shared" si="89"/>
        <v>4E</v>
      </c>
      <c r="G1929">
        <f>VLOOKUP($B1929,'AREA DEFINITIONS, 1929-1975'!$A$2:$E$42,2,FALSE)</f>
        <v>4</v>
      </c>
      <c r="H1929" t="str">
        <f>VLOOKUP($B1929,'AREA DEFINITIONS, 1929-1975'!$A$2:$E$42,3,FALSE)</f>
        <v>Bering Sea</v>
      </c>
      <c r="I1929" t="str">
        <f>VLOOKUP($B1929,'AREA DEFINITIONS, 1929-1975'!$A$2:$E$42,4,FALSE)</f>
        <v>Bering Sea</v>
      </c>
      <c r="J1929">
        <f>VLOOKUP($B1929,'AREA DEFINITIONS, 1929-1975'!$A$2:$E$42,5,FALSE)</f>
        <v>4</v>
      </c>
      <c r="K1929">
        <f>VLOOKUP($B1929,'AREA DEFINITIONS, 1929-1975'!$A$2:$F$42,6,FALSE)</f>
        <v>0</v>
      </c>
      <c r="L1929">
        <f t="shared" si="90"/>
        <v>0</v>
      </c>
    </row>
  </sheetData>
  <pageMargins left="0.7" right="0.7" top="0.75" bottom="0.75" header="0.3" footer="0.3"/>
  <pageSetup orientation="portrait" horizontalDpi="1200" verticalDpi="120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797DD-4709-4046-B263-680B6D01FF82}">
  <dimension ref="A1:F42"/>
  <sheetViews>
    <sheetView topLeftCell="A22" zoomScaleNormal="100" workbookViewId="0">
      <selection activeCell="S37" sqref="S37"/>
    </sheetView>
  </sheetViews>
  <sheetFormatPr defaultRowHeight="14.4" x14ac:dyDescent="0.3"/>
  <cols>
    <col min="1" max="1" width="13.33203125" bestFit="1" customWidth="1"/>
    <col min="2" max="2" width="19.109375" bestFit="1" customWidth="1"/>
    <col min="3" max="3" width="11.33203125" bestFit="1" customWidth="1"/>
    <col min="4" max="5" width="12.6640625" bestFit="1" customWidth="1"/>
  </cols>
  <sheetData>
    <row r="1" spans="1:6" x14ac:dyDescent="0.3">
      <c r="A1" s="4" t="s">
        <v>0</v>
      </c>
      <c r="B1" s="4" t="s">
        <v>1</v>
      </c>
      <c r="C1" s="4" t="s">
        <v>13</v>
      </c>
      <c r="D1" s="4" t="s">
        <v>119</v>
      </c>
      <c r="E1" s="4" t="s">
        <v>121</v>
      </c>
      <c r="F1" s="4" t="s">
        <v>143</v>
      </c>
    </row>
    <row r="2" spans="1:6" x14ac:dyDescent="0.3">
      <c r="A2" t="s">
        <v>3</v>
      </c>
      <c r="B2">
        <v>2</v>
      </c>
      <c r="C2" t="s">
        <v>23</v>
      </c>
      <c r="D2" t="s">
        <v>110</v>
      </c>
      <c r="E2" t="s">
        <v>51</v>
      </c>
    </row>
    <row r="3" spans="1:6" x14ac:dyDescent="0.3">
      <c r="A3" t="s">
        <v>4</v>
      </c>
      <c r="B3">
        <v>2</v>
      </c>
      <c r="C3" t="s">
        <v>23</v>
      </c>
      <c r="D3" t="s">
        <v>111</v>
      </c>
      <c r="E3" t="s">
        <v>51</v>
      </c>
    </row>
    <row r="4" spans="1:6" x14ac:dyDescent="0.3">
      <c r="A4" t="s">
        <v>5</v>
      </c>
      <c r="B4">
        <v>2</v>
      </c>
      <c r="C4" t="s">
        <v>23</v>
      </c>
      <c r="D4" t="s">
        <v>110</v>
      </c>
      <c r="E4" t="s">
        <v>51</v>
      </c>
    </row>
    <row r="5" spans="1:6" x14ac:dyDescent="0.3">
      <c r="A5" t="s">
        <v>9</v>
      </c>
      <c r="B5">
        <v>2</v>
      </c>
      <c r="C5" t="s">
        <v>23</v>
      </c>
      <c r="D5" t="s">
        <v>111</v>
      </c>
      <c r="E5" t="s">
        <v>51</v>
      </c>
    </row>
    <row r="6" spans="1:6" x14ac:dyDescent="0.3">
      <c r="A6" t="s">
        <v>6</v>
      </c>
      <c r="B6">
        <v>2</v>
      </c>
      <c r="C6" t="s">
        <v>23</v>
      </c>
      <c r="D6" t="s">
        <v>110</v>
      </c>
      <c r="E6" t="s">
        <v>51</v>
      </c>
    </row>
    <row r="7" spans="1:6" x14ac:dyDescent="0.3">
      <c r="A7" t="s">
        <v>10</v>
      </c>
      <c r="B7">
        <v>2</v>
      </c>
      <c r="C7" t="s">
        <v>23</v>
      </c>
      <c r="D7" t="s">
        <v>111</v>
      </c>
      <c r="E7" t="s">
        <v>51</v>
      </c>
    </row>
    <row r="8" spans="1:6" x14ac:dyDescent="0.3">
      <c r="A8" t="s">
        <v>7</v>
      </c>
      <c r="B8">
        <v>2</v>
      </c>
      <c r="C8" t="s">
        <v>23</v>
      </c>
      <c r="D8" t="s">
        <v>110</v>
      </c>
      <c r="E8" t="s">
        <v>51</v>
      </c>
    </row>
    <row r="9" spans="1:6" x14ac:dyDescent="0.3">
      <c r="A9" t="s">
        <v>11</v>
      </c>
      <c r="B9">
        <v>2</v>
      </c>
      <c r="C9" t="s">
        <v>23</v>
      </c>
      <c r="D9" t="s">
        <v>111</v>
      </c>
      <c r="E9" t="s">
        <v>51</v>
      </c>
    </row>
    <row r="10" spans="1:6" x14ac:dyDescent="0.3">
      <c r="A10" t="s">
        <v>8</v>
      </c>
      <c r="B10">
        <v>2</v>
      </c>
      <c r="C10" t="s">
        <v>23</v>
      </c>
      <c r="D10" t="s">
        <v>110</v>
      </c>
      <c r="E10" t="s">
        <v>51</v>
      </c>
    </row>
    <row r="11" spans="1:6" x14ac:dyDescent="0.3">
      <c r="A11" t="s">
        <v>12</v>
      </c>
      <c r="B11">
        <v>2</v>
      </c>
      <c r="C11" t="s">
        <v>23</v>
      </c>
      <c r="D11" t="s">
        <v>111</v>
      </c>
      <c r="E11" t="s">
        <v>51</v>
      </c>
    </row>
    <row r="12" spans="1:6" x14ac:dyDescent="0.3">
      <c r="A12" t="s">
        <v>14</v>
      </c>
      <c r="B12" t="s">
        <v>27</v>
      </c>
      <c r="C12" t="s">
        <v>24</v>
      </c>
      <c r="D12" t="str">
        <f>C12</f>
        <v>Yakutat</v>
      </c>
      <c r="E12" t="str">
        <f>B12</f>
        <v>3A</v>
      </c>
    </row>
    <row r="13" spans="1:6" x14ac:dyDescent="0.3">
      <c r="A13">
        <v>19</v>
      </c>
      <c r="B13" t="s">
        <v>27</v>
      </c>
      <c r="C13" t="s">
        <v>24</v>
      </c>
      <c r="D13" t="str">
        <f t="shared" ref="D13:D42" si="0">C13</f>
        <v>Yakutat</v>
      </c>
      <c r="E13" t="str">
        <f t="shared" ref="E13:E42" si="1">B13</f>
        <v>3A</v>
      </c>
    </row>
    <row r="14" spans="1:6" x14ac:dyDescent="0.3">
      <c r="A14">
        <v>20</v>
      </c>
      <c r="B14" t="s">
        <v>27</v>
      </c>
      <c r="C14" t="s">
        <v>24</v>
      </c>
      <c r="D14" t="str">
        <f t="shared" si="0"/>
        <v>Yakutat</v>
      </c>
      <c r="E14" t="str">
        <f t="shared" si="1"/>
        <v>3A</v>
      </c>
    </row>
    <row r="15" spans="1:6" x14ac:dyDescent="0.3">
      <c r="A15">
        <v>21</v>
      </c>
      <c r="B15" t="s">
        <v>27</v>
      </c>
      <c r="C15" t="s">
        <v>24</v>
      </c>
      <c r="D15" t="str">
        <f t="shared" si="0"/>
        <v>Yakutat</v>
      </c>
      <c r="E15" t="str">
        <f t="shared" si="1"/>
        <v>3A</v>
      </c>
    </row>
    <row r="16" spans="1:6" x14ac:dyDescent="0.3">
      <c r="A16">
        <v>22</v>
      </c>
      <c r="B16" t="s">
        <v>27</v>
      </c>
      <c r="C16" t="s">
        <v>24</v>
      </c>
      <c r="D16" t="str">
        <f t="shared" si="0"/>
        <v>Yakutat</v>
      </c>
      <c r="E16" t="str">
        <f t="shared" si="1"/>
        <v>3A</v>
      </c>
    </row>
    <row r="17" spans="1:6" x14ac:dyDescent="0.3">
      <c r="A17">
        <v>23</v>
      </c>
      <c r="B17" t="s">
        <v>27</v>
      </c>
      <c r="C17" t="s">
        <v>24</v>
      </c>
      <c r="D17" t="str">
        <f t="shared" si="0"/>
        <v>Yakutat</v>
      </c>
      <c r="E17" t="str">
        <f t="shared" si="1"/>
        <v>3A</v>
      </c>
      <c r="F17" t="s">
        <v>143</v>
      </c>
    </row>
    <row r="18" spans="1:6" x14ac:dyDescent="0.3">
      <c r="A18">
        <v>24</v>
      </c>
      <c r="B18" t="s">
        <v>27</v>
      </c>
      <c r="C18" t="s">
        <v>25</v>
      </c>
      <c r="D18" t="str">
        <f t="shared" si="0"/>
        <v>Kodiak</v>
      </c>
      <c r="E18" t="str">
        <f t="shared" si="1"/>
        <v>3A</v>
      </c>
      <c r="F18" t="s">
        <v>143</v>
      </c>
    </row>
    <row r="19" spans="1:6" x14ac:dyDescent="0.3">
      <c r="A19">
        <v>25</v>
      </c>
      <c r="B19" t="s">
        <v>27</v>
      </c>
      <c r="C19" t="s">
        <v>25</v>
      </c>
      <c r="D19" t="str">
        <f t="shared" si="0"/>
        <v>Kodiak</v>
      </c>
      <c r="E19" t="str">
        <f t="shared" si="1"/>
        <v>3A</v>
      </c>
    </row>
    <row r="20" spans="1:6" x14ac:dyDescent="0.3">
      <c r="A20">
        <v>26</v>
      </c>
      <c r="B20" t="s">
        <v>27</v>
      </c>
      <c r="C20" t="s">
        <v>25</v>
      </c>
      <c r="D20" t="str">
        <f t="shared" si="0"/>
        <v>Kodiak</v>
      </c>
      <c r="E20" t="str">
        <f t="shared" si="1"/>
        <v>3A</v>
      </c>
    </row>
    <row r="21" spans="1:6" x14ac:dyDescent="0.3">
      <c r="A21">
        <v>27</v>
      </c>
      <c r="B21" t="s">
        <v>27</v>
      </c>
      <c r="C21" t="s">
        <v>25</v>
      </c>
      <c r="D21" t="str">
        <f t="shared" si="0"/>
        <v>Kodiak</v>
      </c>
      <c r="E21" t="str">
        <f t="shared" si="1"/>
        <v>3A</v>
      </c>
    </row>
    <row r="22" spans="1:6" x14ac:dyDescent="0.3">
      <c r="A22">
        <v>28</v>
      </c>
      <c r="B22" t="s">
        <v>27</v>
      </c>
      <c r="C22" t="s">
        <v>25</v>
      </c>
      <c r="D22" t="str">
        <f t="shared" si="0"/>
        <v>Kodiak</v>
      </c>
      <c r="E22" t="str">
        <f t="shared" si="1"/>
        <v>3A</v>
      </c>
    </row>
    <row r="23" spans="1:6" x14ac:dyDescent="0.3">
      <c r="A23">
        <v>29</v>
      </c>
      <c r="B23" t="s">
        <v>27</v>
      </c>
      <c r="C23" t="s">
        <v>26</v>
      </c>
      <c r="D23" t="str">
        <f t="shared" si="0"/>
        <v>Chirikof</v>
      </c>
      <c r="E23" t="str">
        <f t="shared" si="1"/>
        <v>3A</v>
      </c>
    </row>
    <row r="24" spans="1:6" x14ac:dyDescent="0.3">
      <c r="A24">
        <v>30</v>
      </c>
      <c r="B24" t="s">
        <v>27</v>
      </c>
      <c r="C24" t="s">
        <v>26</v>
      </c>
      <c r="D24" t="str">
        <f t="shared" si="0"/>
        <v>Chirikof</v>
      </c>
      <c r="E24" t="str">
        <f t="shared" si="1"/>
        <v>3A</v>
      </c>
    </row>
    <row r="25" spans="1:6" x14ac:dyDescent="0.3">
      <c r="A25">
        <v>31</v>
      </c>
      <c r="B25" t="s">
        <v>27</v>
      </c>
      <c r="C25" t="s">
        <v>26</v>
      </c>
      <c r="D25" t="str">
        <f t="shared" si="0"/>
        <v>Chirikof</v>
      </c>
      <c r="E25" t="str">
        <f t="shared" si="1"/>
        <v>3A</v>
      </c>
    </row>
    <row r="26" spans="1:6" x14ac:dyDescent="0.3">
      <c r="A26">
        <v>32</v>
      </c>
      <c r="B26" t="s">
        <v>28</v>
      </c>
      <c r="C26" t="s">
        <v>31</v>
      </c>
      <c r="D26" t="str">
        <f t="shared" si="0"/>
        <v>Shumagin</v>
      </c>
      <c r="E26" t="str">
        <f t="shared" si="1"/>
        <v>3B</v>
      </c>
    </row>
    <row r="27" spans="1:6" x14ac:dyDescent="0.3">
      <c r="A27">
        <v>33</v>
      </c>
      <c r="B27" t="s">
        <v>28</v>
      </c>
      <c r="C27" t="s">
        <v>31</v>
      </c>
      <c r="D27" t="str">
        <f t="shared" si="0"/>
        <v>Shumagin</v>
      </c>
      <c r="E27" t="str">
        <f t="shared" si="1"/>
        <v>3B</v>
      </c>
    </row>
    <row r="28" spans="1:6" x14ac:dyDescent="0.3">
      <c r="A28">
        <v>34</v>
      </c>
      <c r="B28" t="s">
        <v>28</v>
      </c>
      <c r="C28" t="s">
        <v>31</v>
      </c>
      <c r="D28" t="str">
        <f t="shared" si="0"/>
        <v>Shumagin</v>
      </c>
      <c r="E28" t="str">
        <f t="shared" si="1"/>
        <v>3B</v>
      </c>
    </row>
    <row r="29" spans="1:6" x14ac:dyDescent="0.3">
      <c r="A29">
        <v>35</v>
      </c>
      <c r="B29" t="s">
        <v>28</v>
      </c>
      <c r="C29" t="s">
        <v>31</v>
      </c>
      <c r="D29" t="str">
        <f t="shared" si="0"/>
        <v>Shumagin</v>
      </c>
      <c r="E29" t="str">
        <f t="shared" si="1"/>
        <v>3B</v>
      </c>
    </row>
    <row r="30" spans="1:6" x14ac:dyDescent="0.3">
      <c r="A30">
        <v>36</v>
      </c>
      <c r="B30" t="s">
        <v>28</v>
      </c>
      <c r="C30" t="s">
        <v>31</v>
      </c>
      <c r="D30" t="str">
        <f t="shared" si="0"/>
        <v>Shumagin</v>
      </c>
      <c r="E30" t="str">
        <f t="shared" si="1"/>
        <v>3B</v>
      </c>
    </row>
    <row r="31" spans="1:6" x14ac:dyDescent="0.3">
      <c r="A31">
        <v>37</v>
      </c>
      <c r="B31" t="s">
        <v>28</v>
      </c>
      <c r="C31" t="s">
        <v>31</v>
      </c>
      <c r="D31" t="str">
        <f t="shared" si="0"/>
        <v>Shumagin</v>
      </c>
      <c r="E31" t="str">
        <f t="shared" si="1"/>
        <v>3B</v>
      </c>
    </row>
    <row r="32" spans="1:6" x14ac:dyDescent="0.3">
      <c r="A32">
        <v>38</v>
      </c>
      <c r="B32" t="s">
        <v>28</v>
      </c>
      <c r="C32" t="s">
        <v>31</v>
      </c>
      <c r="D32" t="str">
        <f t="shared" si="0"/>
        <v>Shumagin</v>
      </c>
      <c r="E32" t="str">
        <f t="shared" si="1"/>
        <v>3B</v>
      </c>
    </row>
    <row r="33" spans="1:5" x14ac:dyDescent="0.3">
      <c r="A33">
        <v>39</v>
      </c>
      <c r="B33" t="s">
        <v>28</v>
      </c>
      <c r="C33" t="s">
        <v>30</v>
      </c>
      <c r="D33" t="str">
        <f t="shared" si="0"/>
        <v>Aleutian</v>
      </c>
      <c r="E33" t="str">
        <f t="shared" si="1"/>
        <v>3B</v>
      </c>
    </row>
    <row r="34" spans="1:5" x14ac:dyDescent="0.3">
      <c r="A34">
        <v>40</v>
      </c>
      <c r="B34" t="s">
        <v>28</v>
      </c>
      <c r="C34" t="s">
        <v>30</v>
      </c>
      <c r="D34" t="str">
        <f t="shared" si="0"/>
        <v>Aleutian</v>
      </c>
      <c r="E34" t="str">
        <f t="shared" si="1"/>
        <v>3B</v>
      </c>
    </row>
    <row r="35" spans="1:5" x14ac:dyDescent="0.3">
      <c r="A35">
        <v>41</v>
      </c>
      <c r="B35" t="s">
        <v>28</v>
      </c>
      <c r="C35" t="s">
        <v>30</v>
      </c>
      <c r="D35" t="str">
        <f t="shared" si="0"/>
        <v>Aleutian</v>
      </c>
      <c r="E35" t="str">
        <f t="shared" si="1"/>
        <v>3B</v>
      </c>
    </row>
    <row r="36" spans="1:5" x14ac:dyDescent="0.3">
      <c r="A36" t="s">
        <v>15</v>
      </c>
      <c r="B36" t="s">
        <v>29</v>
      </c>
      <c r="C36" t="s">
        <v>30</v>
      </c>
      <c r="D36" t="str">
        <f t="shared" si="0"/>
        <v>Aleutian</v>
      </c>
      <c r="E36" t="str">
        <f t="shared" si="1"/>
        <v>3C</v>
      </c>
    </row>
    <row r="37" spans="1:5" x14ac:dyDescent="0.3">
      <c r="A37" t="s">
        <v>16</v>
      </c>
      <c r="B37">
        <v>4</v>
      </c>
      <c r="C37" t="s">
        <v>32</v>
      </c>
      <c r="D37" t="str">
        <f t="shared" si="0"/>
        <v>Bering Sea</v>
      </c>
      <c r="E37">
        <f t="shared" si="1"/>
        <v>4</v>
      </c>
    </row>
    <row r="38" spans="1:5" x14ac:dyDescent="0.3">
      <c r="A38" t="s">
        <v>17</v>
      </c>
      <c r="B38">
        <v>4</v>
      </c>
      <c r="C38" t="s">
        <v>32</v>
      </c>
      <c r="D38" t="str">
        <f t="shared" si="0"/>
        <v>Bering Sea</v>
      </c>
      <c r="E38">
        <f t="shared" si="1"/>
        <v>4</v>
      </c>
    </row>
    <row r="39" spans="1:5" x14ac:dyDescent="0.3">
      <c r="A39" t="s">
        <v>18</v>
      </c>
      <c r="B39">
        <v>4</v>
      </c>
      <c r="C39" t="s">
        <v>32</v>
      </c>
      <c r="D39" t="str">
        <f t="shared" si="0"/>
        <v>Bering Sea</v>
      </c>
      <c r="E39">
        <f t="shared" si="1"/>
        <v>4</v>
      </c>
    </row>
    <row r="40" spans="1:5" x14ac:dyDescent="0.3">
      <c r="A40" t="s">
        <v>20</v>
      </c>
      <c r="B40">
        <v>4</v>
      </c>
      <c r="C40" t="s">
        <v>32</v>
      </c>
      <c r="D40" t="str">
        <f t="shared" si="0"/>
        <v>Bering Sea</v>
      </c>
      <c r="E40">
        <f t="shared" si="1"/>
        <v>4</v>
      </c>
    </row>
    <row r="41" spans="1:5" x14ac:dyDescent="0.3">
      <c r="A41" t="s">
        <v>21</v>
      </c>
      <c r="B41">
        <v>4</v>
      </c>
      <c r="C41" t="s">
        <v>32</v>
      </c>
      <c r="D41" t="str">
        <f t="shared" si="0"/>
        <v>Bering Sea</v>
      </c>
      <c r="E41">
        <f t="shared" si="1"/>
        <v>4</v>
      </c>
    </row>
    <row r="42" spans="1:5" x14ac:dyDescent="0.3">
      <c r="A42" t="s">
        <v>22</v>
      </c>
      <c r="B42">
        <v>4</v>
      </c>
      <c r="C42" t="s">
        <v>32</v>
      </c>
      <c r="D42" t="str">
        <f t="shared" si="0"/>
        <v>Bering Sea</v>
      </c>
      <c r="E42">
        <f t="shared" si="1"/>
        <v>4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6229F-CBED-456F-8240-42202298B43D}">
  <dimension ref="A1:E25"/>
  <sheetViews>
    <sheetView workbookViewId="0">
      <selection activeCell="G32" sqref="G32"/>
    </sheetView>
  </sheetViews>
  <sheetFormatPr defaultRowHeight="14.4" x14ac:dyDescent="0.3"/>
  <cols>
    <col min="4" max="4" width="11.77734375" bestFit="1" customWidth="1"/>
  </cols>
  <sheetData>
    <row r="1" spans="1:5" x14ac:dyDescent="0.3">
      <c r="A1" t="s">
        <v>33</v>
      </c>
      <c r="B1" t="s">
        <v>2</v>
      </c>
      <c r="C1" t="s">
        <v>112</v>
      </c>
      <c r="D1" t="s">
        <v>113</v>
      </c>
      <c r="E1" t="s">
        <v>174</v>
      </c>
    </row>
    <row r="2" spans="1:5" x14ac:dyDescent="0.3">
      <c r="A2">
        <v>1971</v>
      </c>
      <c r="B2" t="s">
        <v>110</v>
      </c>
      <c r="C2">
        <v>2345</v>
      </c>
      <c r="D2">
        <v>32279</v>
      </c>
      <c r="E2">
        <f>IFERROR(C2*1.33*1000*(1/2000),"NA")</f>
        <v>1559.4250000000002</v>
      </c>
    </row>
    <row r="3" spans="1:5" x14ac:dyDescent="0.3">
      <c r="A3">
        <v>1971</v>
      </c>
      <c r="B3" t="s">
        <v>111</v>
      </c>
      <c r="C3">
        <v>4108</v>
      </c>
      <c r="D3">
        <v>61619</v>
      </c>
      <c r="E3">
        <f t="shared" ref="E3:E25" si="0">IFERROR(C3*1.33*1000*(1/2000),"NA")</f>
        <v>2731.82</v>
      </c>
    </row>
    <row r="4" spans="1:5" x14ac:dyDescent="0.3">
      <c r="A4">
        <v>1972</v>
      </c>
      <c r="B4" t="s">
        <v>110</v>
      </c>
      <c r="C4">
        <v>2326</v>
      </c>
      <c r="D4">
        <v>31522</v>
      </c>
      <c r="E4">
        <f t="shared" si="0"/>
        <v>1546.7900000000002</v>
      </c>
    </row>
    <row r="5" spans="1:5" x14ac:dyDescent="0.3">
      <c r="A5">
        <v>1972</v>
      </c>
      <c r="B5" t="s">
        <v>111</v>
      </c>
      <c r="C5">
        <v>3309</v>
      </c>
      <c r="D5">
        <v>48630</v>
      </c>
      <c r="E5">
        <f t="shared" si="0"/>
        <v>2200.4850000000001</v>
      </c>
    </row>
    <row r="6" spans="1:5" x14ac:dyDescent="0.3">
      <c r="A6">
        <v>1973</v>
      </c>
      <c r="B6" t="s">
        <v>110</v>
      </c>
      <c r="C6">
        <v>1954</v>
      </c>
      <c r="D6">
        <v>26164</v>
      </c>
      <c r="E6">
        <f t="shared" si="0"/>
        <v>1299.4100000000001</v>
      </c>
    </row>
    <row r="7" spans="1:5" x14ac:dyDescent="0.3">
      <c r="A7">
        <v>1973</v>
      </c>
      <c r="B7" t="s">
        <v>111</v>
      </c>
      <c r="C7">
        <v>3776</v>
      </c>
      <c r="D7">
        <v>64423</v>
      </c>
      <c r="E7">
        <f t="shared" si="0"/>
        <v>2511.04</v>
      </c>
    </row>
    <row r="8" spans="1:5" x14ac:dyDescent="0.3">
      <c r="A8">
        <v>1974</v>
      </c>
      <c r="B8" t="s">
        <v>110</v>
      </c>
      <c r="C8">
        <v>2291</v>
      </c>
      <c r="D8">
        <v>39407</v>
      </c>
      <c r="E8">
        <f t="shared" si="0"/>
        <v>1523.5150000000001</v>
      </c>
    </row>
    <row r="9" spans="1:5" x14ac:dyDescent="0.3">
      <c r="A9">
        <v>1974</v>
      </c>
      <c r="B9" t="s">
        <v>111</v>
      </c>
      <c r="C9">
        <v>3314</v>
      </c>
      <c r="D9">
        <v>59474</v>
      </c>
      <c r="E9">
        <f t="shared" si="0"/>
        <v>2203.81</v>
      </c>
    </row>
    <row r="10" spans="1:5" x14ac:dyDescent="0.3">
      <c r="A10">
        <v>1975</v>
      </c>
      <c r="B10" t="s">
        <v>110</v>
      </c>
      <c r="C10">
        <v>2449</v>
      </c>
      <c r="D10">
        <v>43631</v>
      </c>
      <c r="E10">
        <f t="shared" si="0"/>
        <v>1628.585</v>
      </c>
    </row>
    <row r="11" spans="1:5" x14ac:dyDescent="0.3">
      <c r="A11">
        <v>1975</v>
      </c>
      <c r="B11" t="s">
        <v>111</v>
      </c>
      <c r="C11">
        <v>3794</v>
      </c>
      <c r="D11">
        <v>75141</v>
      </c>
      <c r="E11">
        <f t="shared" si="0"/>
        <v>2523.0100000000002</v>
      </c>
    </row>
    <row r="12" spans="1:5" x14ac:dyDescent="0.3">
      <c r="A12">
        <v>1976</v>
      </c>
      <c r="B12" t="s">
        <v>110</v>
      </c>
      <c r="C12">
        <v>2264</v>
      </c>
      <c r="D12">
        <v>54343</v>
      </c>
      <c r="E12">
        <f t="shared" si="0"/>
        <v>1505.5600000000002</v>
      </c>
    </row>
    <row r="13" spans="1:5" x14ac:dyDescent="0.3">
      <c r="A13">
        <v>1976</v>
      </c>
      <c r="B13" t="s">
        <v>111</v>
      </c>
      <c r="C13">
        <v>3263</v>
      </c>
      <c r="D13">
        <v>77509</v>
      </c>
      <c r="E13">
        <f t="shared" si="0"/>
        <v>2169.895</v>
      </c>
    </row>
    <row r="14" spans="1:5" x14ac:dyDescent="0.3">
      <c r="A14">
        <v>1977</v>
      </c>
      <c r="B14" t="s">
        <v>110</v>
      </c>
      <c r="C14">
        <v>1545</v>
      </c>
      <c r="D14">
        <v>28509</v>
      </c>
      <c r="E14">
        <f t="shared" si="0"/>
        <v>1027.425</v>
      </c>
    </row>
    <row r="15" spans="1:5" x14ac:dyDescent="0.3">
      <c r="A15">
        <v>1977</v>
      </c>
      <c r="B15" t="s">
        <v>111</v>
      </c>
      <c r="C15">
        <v>1641</v>
      </c>
      <c r="D15">
        <v>43484</v>
      </c>
      <c r="E15">
        <f t="shared" si="0"/>
        <v>1091.2650000000001</v>
      </c>
    </row>
    <row r="16" spans="1:5" x14ac:dyDescent="0.3">
      <c r="A16">
        <v>1978</v>
      </c>
      <c r="B16" t="s">
        <v>110</v>
      </c>
      <c r="C16">
        <v>2271</v>
      </c>
      <c r="D16">
        <v>33184</v>
      </c>
      <c r="E16">
        <f t="shared" si="0"/>
        <v>1510.2150000000004</v>
      </c>
    </row>
    <row r="17" spans="1:5" x14ac:dyDescent="0.3">
      <c r="A17">
        <v>1978</v>
      </c>
      <c r="B17" t="s">
        <v>111</v>
      </c>
      <c r="C17">
        <v>2045</v>
      </c>
      <c r="D17">
        <v>44211</v>
      </c>
      <c r="E17">
        <f t="shared" si="0"/>
        <v>1359.9250000000002</v>
      </c>
    </row>
    <row r="18" spans="1:5" x14ac:dyDescent="0.3">
      <c r="A18">
        <v>1979</v>
      </c>
      <c r="B18" t="s">
        <v>110</v>
      </c>
      <c r="C18">
        <v>1834</v>
      </c>
      <c r="D18">
        <v>20941</v>
      </c>
      <c r="E18">
        <f t="shared" si="0"/>
        <v>1219.6100000000004</v>
      </c>
    </row>
    <row r="19" spans="1:5" x14ac:dyDescent="0.3">
      <c r="A19">
        <v>1979</v>
      </c>
      <c r="B19" t="s">
        <v>111</v>
      </c>
      <c r="C19">
        <v>2696</v>
      </c>
      <c r="D19">
        <v>34765</v>
      </c>
      <c r="E19">
        <f t="shared" si="0"/>
        <v>1792.8400000000004</v>
      </c>
    </row>
    <row r="20" spans="1:5" x14ac:dyDescent="0.3">
      <c r="A20">
        <v>1980</v>
      </c>
      <c r="B20" t="s">
        <v>110</v>
      </c>
      <c r="C20">
        <v>996</v>
      </c>
      <c r="D20">
        <v>9744</v>
      </c>
      <c r="E20">
        <f t="shared" si="0"/>
        <v>662.34</v>
      </c>
    </row>
    <row r="21" spans="1:5" x14ac:dyDescent="0.3">
      <c r="A21">
        <v>1980</v>
      </c>
      <c r="B21" t="s">
        <v>111</v>
      </c>
      <c r="C21">
        <v>2242</v>
      </c>
      <c r="D21">
        <v>29769</v>
      </c>
      <c r="E21">
        <f t="shared" si="0"/>
        <v>1490.93</v>
      </c>
    </row>
    <row r="22" spans="1:5" x14ac:dyDescent="0.3">
      <c r="A22">
        <v>1981</v>
      </c>
      <c r="B22" t="s">
        <v>110</v>
      </c>
      <c r="C22">
        <v>1118</v>
      </c>
      <c r="D22">
        <v>6653</v>
      </c>
      <c r="E22">
        <f t="shared" si="0"/>
        <v>743.47</v>
      </c>
    </row>
    <row r="23" spans="1:5" x14ac:dyDescent="0.3">
      <c r="A23">
        <v>1981</v>
      </c>
      <c r="B23" t="s">
        <v>111</v>
      </c>
      <c r="C23">
        <v>2892</v>
      </c>
      <c r="D23">
        <v>20801</v>
      </c>
      <c r="E23">
        <f t="shared" si="0"/>
        <v>1923.18</v>
      </c>
    </row>
    <row r="24" spans="1:5" x14ac:dyDescent="0.3">
      <c r="A24">
        <v>1982</v>
      </c>
      <c r="B24" t="s">
        <v>110</v>
      </c>
      <c r="C24">
        <v>1191</v>
      </c>
      <c r="D24">
        <v>8249</v>
      </c>
      <c r="E24">
        <f t="shared" si="0"/>
        <v>792.01499999999999</v>
      </c>
    </row>
    <row r="25" spans="1:5" x14ac:dyDescent="0.3">
      <c r="A25">
        <v>1982</v>
      </c>
      <c r="B25" t="s">
        <v>111</v>
      </c>
      <c r="C25">
        <v>2294</v>
      </c>
      <c r="D25">
        <v>12316</v>
      </c>
      <c r="E25">
        <f t="shared" si="0"/>
        <v>1525.51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494E8-1D0B-49B3-BF98-399D4E28BF8D}">
  <dimension ref="A1"/>
  <sheetViews>
    <sheetView topLeftCell="B4" workbookViewId="0">
      <selection activeCell="D21" sqref="D21"/>
    </sheetView>
  </sheetViews>
  <sheetFormatPr defaultRowHeight="14.4" x14ac:dyDescent="0.3"/>
  <sheetData/>
  <pageMargins left="0.7" right="0.7" top="0.75" bottom="0.75" header="0.3" footer="0.3"/>
  <pageSetup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DA252-7E41-4F6F-9E5D-1B2DAA61853E}">
  <dimension ref="A1:I3407"/>
  <sheetViews>
    <sheetView topLeftCell="A316" workbookViewId="0">
      <selection sqref="A1:XFD1"/>
    </sheetView>
  </sheetViews>
  <sheetFormatPr defaultRowHeight="14.4" x14ac:dyDescent="0.3"/>
  <sheetData>
    <row r="1" spans="1:9" x14ac:dyDescent="0.3">
      <c r="A1" t="s">
        <v>33</v>
      </c>
      <c r="B1" t="s">
        <v>1</v>
      </c>
      <c r="C1" t="s">
        <v>47</v>
      </c>
      <c r="D1" t="s">
        <v>48</v>
      </c>
      <c r="E1" t="s">
        <v>120</v>
      </c>
      <c r="F1" s="12" t="s">
        <v>132</v>
      </c>
      <c r="G1" s="12" t="s">
        <v>145</v>
      </c>
      <c r="H1" s="12" t="s">
        <v>143</v>
      </c>
      <c r="I1" t="s">
        <v>174</v>
      </c>
    </row>
    <row r="2" spans="1:9" x14ac:dyDescent="0.3">
      <c r="A2">
        <v>2021</v>
      </c>
      <c r="B2" t="s">
        <v>49</v>
      </c>
      <c r="C2">
        <v>8</v>
      </c>
      <c r="D2">
        <v>1.9</v>
      </c>
      <c r="E2">
        <f>D2*2204.623 / 1000</f>
        <v>4.1887837000000001</v>
      </c>
      <c r="F2">
        <f>VLOOKUP($C2,'AREA DEFINITIONS, 1982-present'!$A$1:$F$163,4,FALSE)</f>
        <v>0</v>
      </c>
      <c r="G2">
        <f>VLOOKUP($C2,'AREA DEFINITIONS, 1982-present'!$A$1:$F$163,5,FALSE)</f>
        <v>0</v>
      </c>
      <c r="H2">
        <f>VLOOKUP($C2,'AREA DEFINITIONS, 1982-present'!$A$1:$F$163,6,FALSE)</f>
        <v>0</v>
      </c>
      <c r="I2">
        <f>IFERROR(D2*1.10231*1.33,"NA")</f>
        <v>2.7855373699999997</v>
      </c>
    </row>
    <row r="3" spans="1:9" x14ac:dyDescent="0.3">
      <c r="A3">
        <v>2021</v>
      </c>
      <c r="B3" t="s">
        <v>49</v>
      </c>
      <c r="C3">
        <v>9</v>
      </c>
      <c r="D3">
        <v>13.3</v>
      </c>
      <c r="E3">
        <f t="shared" ref="E3:E66" si="0">D3*2204.623 / 1000</f>
        <v>29.321485900000003</v>
      </c>
      <c r="F3">
        <f>VLOOKUP($C3,'AREA DEFINITIONS, 1982-present'!$A$1:$F$163,4,FALSE)</f>
        <v>0</v>
      </c>
      <c r="G3">
        <f>VLOOKUP($C3,'AREA DEFINITIONS, 1982-present'!$A$1:$F$163,5,FALSE)</f>
        <v>0</v>
      </c>
      <c r="H3">
        <f>VLOOKUP($C3,'AREA DEFINITIONS, 1982-present'!$A$1:$F$163,6,FALSE)</f>
        <v>0</v>
      </c>
      <c r="I3">
        <f t="shared" ref="I3:I66" si="1">IFERROR(D3*1.10231*1.33,"NA")</f>
        <v>19.498761590000001</v>
      </c>
    </row>
    <row r="4" spans="1:9" x14ac:dyDescent="0.3">
      <c r="A4">
        <v>2021</v>
      </c>
      <c r="B4" t="s">
        <v>49</v>
      </c>
      <c r="C4">
        <v>10</v>
      </c>
      <c r="D4">
        <v>38.9</v>
      </c>
      <c r="E4">
        <f t="shared" si="0"/>
        <v>85.759834699999999</v>
      </c>
      <c r="F4">
        <f>VLOOKUP($C4,'AREA DEFINITIONS, 1982-present'!$A$1:$F$163,4,FALSE)</f>
        <v>0</v>
      </c>
      <c r="G4">
        <f>VLOOKUP($C4,'AREA DEFINITIONS, 1982-present'!$A$1:$F$163,5,FALSE)</f>
        <v>0</v>
      </c>
      <c r="H4">
        <f>VLOOKUP($C4,'AREA DEFINITIONS, 1982-present'!$A$1:$F$163,6,FALSE)</f>
        <v>0</v>
      </c>
      <c r="I4">
        <f t="shared" si="1"/>
        <v>57.030212469999995</v>
      </c>
    </row>
    <row r="5" spans="1:9" x14ac:dyDescent="0.3">
      <c r="A5">
        <v>2021</v>
      </c>
      <c r="B5" t="s">
        <v>49</v>
      </c>
      <c r="C5">
        <v>20</v>
      </c>
      <c r="D5">
        <v>33.4</v>
      </c>
      <c r="E5">
        <f t="shared" si="0"/>
        <v>73.63440820000001</v>
      </c>
      <c r="F5">
        <f>VLOOKUP($C5,'AREA DEFINITIONS, 1982-present'!$A$1:$F$163,4,FALSE)</f>
        <v>0</v>
      </c>
      <c r="G5">
        <f>VLOOKUP($C5,'AREA DEFINITIONS, 1982-present'!$A$1:$F$163,5,FALSE)</f>
        <v>0</v>
      </c>
      <c r="H5">
        <f>VLOOKUP($C5,'AREA DEFINITIONS, 1982-present'!$A$1:$F$163,6,FALSE)</f>
        <v>0</v>
      </c>
      <c r="I5">
        <f t="shared" si="1"/>
        <v>48.966814819999996</v>
      </c>
    </row>
    <row r="6" spans="1:9" x14ac:dyDescent="0.3">
      <c r="A6">
        <v>2021</v>
      </c>
      <c r="B6" t="s">
        <v>49</v>
      </c>
      <c r="C6">
        <v>30</v>
      </c>
      <c r="D6">
        <v>5.9</v>
      </c>
      <c r="E6">
        <f t="shared" si="0"/>
        <v>13.007275700000003</v>
      </c>
      <c r="F6">
        <f>VLOOKUP($C6,'AREA DEFINITIONS, 1982-present'!$A$1:$F$163,4,FALSE)</f>
        <v>0</v>
      </c>
      <c r="G6">
        <f>VLOOKUP($C6,'AREA DEFINITIONS, 1982-present'!$A$1:$F$163,5,FALSE)</f>
        <v>0</v>
      </c>
      <c r="H6">
        <f>VLOOKUP($C6,'AREA DEFINITIONS, 1982-present'!$A$1:$F$163,6,FALSE)</f>
        <v>0</v>
      </c>
      <c r="I6">
        <f t="shared" si="1"/>
        <v>8.6498265700000001</v>
      </c>
    </row>
    <row r="7" spans="1:9" x14ac:dyDescent="0.3">
      <c r="A7">
        <v>2021</v>
      </c>
      <c r="B7" t="s">
        <v>49</v>
      </c>
      <c r="C7">
        <v>40</v>
      </c>
      <c r="D7">
        <v>17.600000000000001</v>
      </c>
      <c r="E7">
        <f t="shared" si="0"/>
        <v>38.801364800000002</v>
      </c>
      <c r="F7">
        <f>VLOOKUP($C7,'AREA DEFINITIONS, 1982-present'!$A$1:$F$163,4,FALSE)</f>
        <v>0</v>
      </c>
      <c r="G7">
        <f>VLOOKUP($C7,'AREA DEFINITIONS, 1982-present'!$A$1:$F$163,5,FALSE)</f>
        <v>0</v>
      </c>
      <c r="H7">
        <f>VLOOKUP($C7,'AREA DEFINITIONS, 1982-present'!$A$1:$F$163,6,FALSE)</f>
        <v>0</v>
      </c>
      <c r="I7">
        <f t="shared" si="1"/>
        <v>25.802872480000005</v>
      </c>
    </row>
    <row r="8" spans="1:9" x14ac:dyDescent="0.3">
      <c r="A8">
        <v>2021</v>
      </c>
      <c r="B8" t="s">
        <v>49</v>
      </c>
      <c r="C8">
        <v>50</v>
      </c>
      <c r="D8">
        <v>179.4</v>
      </c>
      <c r="E8">
        <f t="shared" si="0"/>
        <v>395.50936620000004</v>
      </c>
      <c r="F8">
        <f>VLOOKUP($C8,'AREA DEFINITIONS, 1982-present'!$A$1:$F$163,4,FALSE)</f>
        <v>0</v>
      </c>
      <c r="G8">
        <f>VLOOKUP($C8,'AREA DEFINITIONS, 1982-present'!$A$1:$F$163,5,FALSE)</f>
        <v>0</v>
      </c>
      <c r="H8">
        <f>VLOOKUP($C8,'AREA DEFINITIONS, 1982-present'!$A$1:$F$163,6,FALSE)</f>
        <v>0</v>
      </c>
      <c r="I8">
        <f t="shared" si="1"/>
        <v>263.01337061999999</v>
      </c>
    </row>
    <row r="9" spans="1:9" x14ac:dyDescent="0.3">
      <c r="A9">
        <v>2021</v>
      </c>
      <c r="B9" t="s">
        <v>50</v>
      </c>
      <c r="C9">
        <v>60</v>
      </c>
      <c r="D9">
        <v>64.900000000000006</v>
      </c>
      <c r="E9">
        <f t="shared" si="0"/>
        <v>143.0800327</v>
      </c>
      <c r="F9">
        <f>VLOOKUP($C9,'AREA DEFINITIONS, 1982-present'!$A$1:$F$163,4,FALSE)</f>
        <v>0</v>
      </c>
      <c r="G9">
        <f>VLOOKUP($C9,'AREA DEFINITIONS, 1982-present'!$A$1:$F$163,5,FALSE)</f>
        <v>0</v>
      </c>
      <c r="H9">
        <f>VLOOKUP($C9,'AREA DEFINITIONS, 1982-present'!$A$1:$F$163,6,FALSE)</f>
        <v>0</v>
      </c>
      <c r="I9">
        <f t="shared" si="1"/>
        <v>95.148092270000006</v>
      </c>
    </row>
    <row r="10" spans="1:9" x14ac:dyDescent="0.3">
      <c r="A10">
        <v>2021</v>
      </c>
      <c r="B10" t="s">
        <v>50</v>
      </c>
      <c r="C10">
        <v>70</v>
      </c>
      <c r="D10">
        <v>42.3</v>
      </c>
      <c r="E10">
        <f t="shared" si="0"/>
        <v>93.255552899999998</v>
      </c>
      <c r="F10">
        <f>VLOOKUP($C10,'AREA DEFINITIONS, 1982-present'!$A$1:$F$163,4,FALSE)</f>
        <v>0</v>
      </c>
      <c r="G10">
        <f>VLOOKUP($C10,'AREA DEFINITIONS, 1982-present'!$A$1:$F$163,5,FALSE)</f>
        <v>0</v>
      </c>
      <c r="H10">
        <f>VLOOKUP($C10,'AREA DEFINITIONS, 1982-present'!$A$1:$F$163,6,FALSE)</f>
        <v>0</v>
      </c>
      <c r="I10">
        <f t="shared" si="1"/>
        <v>62.014858289999992</v>
      </c>
    </row>
    <row r="11" spans="1:9" x14ac:dyDescent="0.3">
      <c r="A11">
        <v>2021</v>
      </c>
      <c r="B11" t="s">
        <v>50</v>
      </c>
      <c r="C11">
        <v>80</v>
      </c>
      <c r="D11">
        <v>79.099999999999994</v>
      </c>
      <c r="E11">
        <f t="shared" si="0"/>
        <v>174.38567929999999</v>
      </c>
      <c r="F11">
        <f>VLOOKUP($C11,'AREA DEFINITIONS, 1982-present'!$A$1:$F$163,4,FALSE)</f>
        <v>0</v>
      </c>
      <c r="G11">
        <f>VLOOKUP($C11,'AREA DEFINITIONS, 1982-present'!$A$1:$F$163,5,FALSE)</f>
        <v>0</v>
      </c>
      <c r="H11">
        <f>VLOOKUP($C11,'AREA DEFINITIONS, 1982-present'!$A$1:$F$163,6,FALSE)</f>
        <v>0</v>
      </c>
      <c r="I11">
        <f t="shared" si="1"/>
        <v>115.96631893</v>
      </c>
    </row>
    <row r="12" spans="1:9" x14ac:dyDescent="0.3">
      <c r="A12">
        <v>2021</v>
      </c>
      <c r="B12" t="s">
        <v>50</v>
      </c>
      <c r="C12">
        <v>90</v>
      </c>
      <c r="D12">
        <v>59</v>
      </c>
      <c r="E12">
        <f t="shared" si="0"/>
        <v>130.072757</v>
      </c>
      <c r="F12">
        <f>VLOOKUP($C12,'AREA DEFINITIONS, 1982-present'!$A$1:$F$163,4,FALSE)</f>
        <v>0</v>
      </c>
      <c r="G12">
        <f>VLOOKUP($C12,'AREA DEFINITIONS, 1982-present'!$A$1:$F$163,5,FALSE)</f>
        <v>0</v>
      </c>
      <c r="H12">
        <f>VLOOKUP($C12,'AREA DEFINITIONS, 1982-present'!$A$1:$F$163,6,FALSE)</f>
        <v>0</v>
      </c>
      <c r="I12">
        <f t="shared" si="1"/>
        <v>86.49826569999999</v>
      </c>
    </row>
    <row r="13" spans="1:9" x14ac:dyDescent="0.3">
      <c r="A13">
        <v>2021</v>
      </c>
      <c r="B13" t="s">
        <v>50</v>
      </c>
      <c r="C13">
        <v>91</v>
      </c>
      <c r="D13">
        <v>236.3</v>
      </c>
      <c r="E13">
        <f t="shared" si="0"/>
        <v>520.95241490000001</v>
      </c>
      <c r="F13">
        <f>VLOOKUP($C13,'AREA DEFINITIONS, 1982-present'!$A$1:$F$163,4,FALSE)</f>
        <v>0</v>
      </c>
      <c r="G13">
        <f>VLOOKUP($C13,'AREA DEFINITIONS, 1982-present'!$A$1:$F$163,5,FALSE)</f>
        <v>0</v>
      </c>
      <c r="H13">
        <f>VLOOKUP($C13,'AREA DEFINITIONS, 1982-present'!$A$1:$F$163,6,FALSE)</f>
        <v>0</v>
      </c>
      <c r="I13">
        <f t="shared" si="1"/>
        <v>346.43288448999999</v>
      </c>
    </row>
    <row r="14" spans="1:9" x14ac:dyDescent="0.3">
      <c r="A14">
        <v>2021</v>
      </c>
      <c r="B14" t="s">
        <v>50</v>
      </c>
      <c r="C14">
        <v>92</v>
      </c>
      <c r="D14">
        <v>2.2999999999999998</v>
      </c>
      <c r="E14">
        <f t="shared" si="0"/>
        <v>5.0706328999999997</v>
      </c>
      <c r="F14">
        <f>VLOOKUP($C14,'AREA DEFINITIONS, 1982-present'!$A$1:$F$163,4,FALSE)</f>
        <v>0</v>
      </c>
      <c r="G14">
        <f>VLOOKUP($C14,'AREA DEFINITIONS, 1982-present'!$A$1:$F$163,5,FALSE)</f>
        <v>0</v>
      </c>
      <c r="H14">
        <f>VLOOKUP($C14,'AREA DEFINITIONS, 1982-present'!$A$1:$F$163,6,FALSE)</f>
        <v>0</v>
      </c>
      <c r="I14">
        <f t="shared" si="1"/>
        <v>3.3719662899999996</v>
      </c>
    </row>
    <row r="15" spans="1:9" x14ac:dyDescent="0.3">
      <c r="A15">
        <v>2021</v>
      </c>
      <c r="B15" t="s">
        <v>50</v>
      </c>
      <c r="C15">
        <v>100</v>
      </c>
      <c r="D15">
        <v>141.1</v>
      </c>
      <c r="E15">
        <f t="shared" si="0"/>
        <v>311.07230529999998</v>
      </c>
      <c r="F15">
        <f>VLOOKUP($C15,'AREA DEFINITIONS, 1982-present'!$A$1:$F$163,4,FALSE)</f>
        <v>0</v>
      </c>
      <c r="G15">
        <f>VLOOKUP($C15,'AREA DEFINITIONS, 1982-present'!$A$1:$F$163,5,FALSE)</f>
        <v>0</v>
      </c>
      <c r="H15">
        <f>VLOOKUP($C15,'AREA DEFINITIONS, 1982-present'!$A$1:$F$163,6,FALSE)</f>
        <v>0</v>
      </c>
      <c r="I15">
        <f t="shared" si="1"/>
        <v>206.86280152999998</v>
      </c>
    </row>
    <row r="16" spans="1:9" x14ac:dyDescent="0.3">
      <c r="A16">
        <v>2021</v>
      </c>
      <c r="B16" t="s">
        <v>50</v>
      </c>
      <c r="C16">
        <v>102</v>
      </c>
      <c r="D16">
        <v>264.5</v>
      </c>
      <c r="E16">
        <f t="shared" si="0"/>
        <v>583.12278349999997</v>
      </c>
      <c r="F16">
        <f>VLOOKUP($C16,'AREA DEFINITIONS, 1982-present'!$A$1:$F$163,4,FALSE)</f>
        <v>0</v>
      </c>
      <c r="G16">
        <f>VLOOKUP($C16,'AREA DEFINITIONS, 1982-present'!$A$1:$F$163,5,FALSE)</f>
        <v>0</v>
      </c>
      <c r="H16">
        <f>VLOOKUP($C16,'AREA DEFINITIONS, 1982-present'!$A$1:$F$163,6,FALSE)</f>
        <v>0</v>
      </c>
      <c r="I16">
        <f t="shared" si="1"/>
        <v>387.77612335000003</v>
      </c>
    </row>
    <row r="17" spans="1:9" x14ac:dyDescent="0.3">
      <c r="A17">
        <v>2021</v>
      </c>
      <c r="B17" t="s">
        <v>50</v>
      </c>
      <c r="C17">
        <v>103</v>
      </c>
      <c r="D17">
        <v>5.3</v>
      </c>
      <c r="E17">
        <f t="shared" si="0"/>
        <v>11.684501899999999</v>
      </c>
      <c r="F17">
        <f>VLOOKUP($C17,'AREA DEFINITIONS, 1982-present'!$A$1:$F$163,4,FALSE)</f>
        <v>0</v>
      </c>
      <c r="G17">
        <f>VLOOKUP($C17,'AREA DEFINITIONS, 1982-present'!$A$1:$F$163,5,FALSE)</f>
        <v>0</v>
      </c>
      <c r="H17">
        <f>VLOOKUP($C17,'AREA DEFINITIONS, 1982-present'!$A$1:$F$163,6,FALSE)</f>
        <v>0</v>
      </c>
      <c r="I17">
        <f t="shared" si="1"/>
        <v>7.7701831899999991</v>
      </c>
    </row>
    <row r="18" spans="1:9" x14ac:dyDescent="0.3">
      <c r="A18">
        <v>2021</v>
      </c>
      <c r="B18" t="s">
        <v>50</v>
      </c>
      <c r="C18">
        <v>110</v>
      </c>
      <c r="D18">
        <v>11.7</v>
      </c>
      <c r="E18">
        <f t="shared" si="0"/>
        <v>25.794089099999997</v>
      </c>
      <c r="F18">
        <f>VLOOKUP($C18,'AREA DEFINITIONS, 1982-present'!$A$1:$F$163,4,FALSE)</f>
        <v>0</v>
      </c>
      <c r="G18">
        <f>VLOOKUP($C18,'AREA DEFINITIONS, 1982-present'!$A$1:$F$163,5,FALSE)</f>
        <v>0</v>
      </c>
      <c r="H18">
        <f>VLOOKUP($C18,'AREA DEFINITIONS, 1982-present'!$A$1:$F$163,6,FALSE)</f>
        <v>0</v>
      </c>
      <c r="I18">
        <f t="shared" si="1"/>
        <v>17.153045909999999</v>
      </c>
    </row>
    <row r="19" spans="1:9" x14ac:dyDescent="0.3">
      <c r="A19">
        <v>2021</v>
      </c>
      <c r="B19" t="s">
        <v>50</v>
      </c>
      <c r="C19">
        <v>112</v>
      </c>
      <c r="D19">
        <v>288.39999999999998</v>
      </c>
      <c r="E19">
        <f t="shared" si="0"/>
        <v>635.81327319999991</v>
      </c>
      <c r="F19">
        <f>VLOOKUP($C19,'AREA DEFINITIONS, 1982-present'!$A$1:$F$163,4,FALSE)</f>
        <v>0</v>
      </c>
      <c r="G19">
        <f>VLOOKUP($C19,'AREA DEFINITIONS, 1982-present'!$A$1:$F$163,5,FALSE)</f>
        <v>0</v>
      </c>
      <c r="H19">
        <f>VLOOKUP($C19,'AREA DEFINITIONS, 1982-present'!$A$1:$F$163,6,FALSE)</f>
        <v>0</v>
      </c>
      <c r="I19">
        <f t="shared" si="1"/>
        <v>422.81525131999996</v>
      </c>
    </row>
    <row r="20" spans="1:9" x14ac:dyDescent="0.3">
      <c r="A20">
        <v>2021</v>
      </c>
      <c r="B20" t="s">
        <v>50</v>
      </c>
      <c r="C20">
        <v>114</v>
      </c>
      <c r="D20">
        <v>28.8</v>
      </c>
      <c r="E20">
        <f t="shared" si="0"/>
        <v>63.493142400000004</v>
      </c>
      <c r="F20">
        <f>VLOOKUP($C20,'AREA DEFINITIONS, 1982-present'!$A$1:$F$163,4,FALSE)</f>
        <v>0</v>
      </c>
      <c r="G20">
        <f>VLOOKUP($C20,'AREA DEFINITIONS, 1982-present'!$A$1:$F$163,5,FALSE)</f>
        <v>0</v>
      </c>
      <c r="H20">
        <f>VLOOKUP($C20,'AREA DEFINITIONS, 1982-present'!$A$1:$F$163,6,FALSE)</f>
        <v>0</v>
      </c>
      <c r="I20">
        <f t="shared" si="1"/>
        <v>42.222882239999997</v>
      </c>
    </row>
    <row r="21" spans="1:9" x14ac:dyDescent="0.3">
      <c r="A21">
        <v>2021</v>
      </c>
      <c r="B21" t="s">
        <v>50</v>
      </c>
      <c r="C21">
        <v>120</v>
      </c>
      <c r="D21">
        <v>10.1</v>
      </c>
      <c r="E21">
        <f t="shared" si="0"/>
        <v>22.266692299999999</v>
      </c>
      <c r="F21">
        <f>VLOOKUP($C21,'AREA DEFINITIONS, 1982-present'!$A$1:$F$163,4,FALSE)</f>
        <v>0</v>
      </c>
      <c r="G21">
        <f>VLOOKUP($C21,'AREA DEFINITIONS, 1982-present'!$A$1:$F$163,5,FALSE)</f>
        <v>0</v>
      </c>
      <c r="H21">
        <f>VLOOKUP($C21,'AREA DEFINITIONS, 1982-present'!$A$1:$F$163,6,FALSE)</f>
        <v>0</v>
      </c>
      <c r="I21">
        <f t="shared" si="1"/>
        <v>14.807330229999998</v>
      </c>
    </row>
    <row r="22" spans="1:9" x14ac:dyDescent="0.3">
      <c r="A22">
        <v>2021</v>
      </c>
      <c r="B22" t="s">
        <v>50</v>
      </c>
      <c r="C22">
        <v>121</v>
      </c>
      <c r="D22">
        <v>33.6</v>
      </c>
      <c r="E22">
        <f t="shared" si="0"/>
        <v>74.075332799999998</v>
      </c>
      <c r="F22">
        <f>VLOOKUP($C22,'AREA DEFINITIONS, 1982-present'!$A$1:$F$163,4,FALSE)</f>
        <v>0</v>
      </c>
      <c r="G22">
        <f>VLOOKUP($C22,'AREA DEFINITIONS, 1982-present'!$A$1:$F$163,5,FALSE)</f>
        <v>0</v>
      </c>
      <c r="H22">
        <f>VLOOKUP($C22,'AREA DEFINITIONS, 1982-present'!$A$1:$F$163,6,FALSE)</f>
        <v>0</v>
      </c>
      <c r="I22">
        <f t="shared" si="1"/>
        <v>49.260029280000005</v>
      </c>
    </row>
    <row r="23" spans="1:9" x14ac:dyDescent="0.3">
      <c r="A23">
        <v>2021</v>
      </c>
      <c r="B23" t="s">
        <v>50</v>
      </c>
      <c r="C23">
        <v>122</v>
      </c>
      <c r="D23">
        <v>6.6</v>
      </c>
      <c r="E23">
        <f t="shared" si="0"/>
        <v>14.550511800000001</v>
      </c>
      <c r="F23">
        <f>VLOOKUP($C23,'AREA DEFINITIONS, 1982-present'!$A$1:$F$163,4,FALSE)</f>
        <v>0</v>
      </c>
      <c r="G23">
        <f>VLOOKUP($C23,'AREA DEFINITIONS, 1982-present'!$A$1:$F$163,5,FALSE)</f>
        <v>0</v>
      </c>
      <c r="H23">
        <f>VLOOKUP($C23,'AREA DEFINITIONS, 1982-present'!$A$1:$F$163,6,FALSE)</f>
        <v>0</v>
      </c>
      <c r="I23">
        <f t="shared" si="1"/>
        <v>9.6760771800000001</v>
      </c>
    </row>
    <row r="24" spans="1:9" x14ac:dyDescent="0.3">
      <c r="A24">
        <v>2021</v>
      </c>
      <c r="B24" t="s">
        <v>50</v>
      </c>
      <c r="C24">
        <v>130</v>
      </c>
      <c r="D24">
        <v>97.5</v>
      </c>
      <c r="E24">
        <f t="shared" si="0"/>
        <v>214.95074249999999</v>
      </c>
      <c r="F24">
        <f>VLOOKUP($C24,'AREA DEFINITIONS, 1982-present'!$A$1:$F$163,4,FALSE)</f>
        <v>0</v>
      </c>
      <c r="G24">
        <f>VLOOKUP($C24,'AREA DEFINITIONS, 1982-present'!$A$1:$F$163,5,FALSE)</f>
        <v>0</v>
      </c>
      <c r="H24">
        <f>VLOOKUP($C24,'AREA DEFINITIONS, 1982-present'!$A$1:$F$163,6,FALSE)</f>
        <v>0</v>
      </c>
      <c r="I24">
        <f t="shared" si="1"/>
        <v>142.94204925</v>
      </c>
    </row>
    <row r="25" spans="1:9" x14ac:dyDescent="0.3">
      <c r="A25">
        <v>2021</v>
      </c>
      <c r="B25" t="s">
        <v>50</v>
      </c>
      <c r="C25">
        <v>131</v>
      </c>
      <c r="D25">
        <v>241.8</v>
      </c>
      <c r="E25">
        <f t="shared" si="0"/>
        <v>533.07784140000001</v>
      </c>
      <c r="F25">
        <f>VLOOKUP($C25,'AREA DEFINITIONS, 1982-present'!$A$1:$F$163,4,FALSE)</f>
        <v>0</v>
      </c>
      <c r="G25">
        <f>VLOOKUP($C25,'AREA DEFINITIONS, 1982-present'!$A$1:$F$163,5,FALSE)</f>
        <v>0</v>
      </c>
      <c r="H25">
        <f>VLOOKUP($C25,'AREA DEFINITIONS, 1982-present'!$A$1:$F$163,6,FALSE)</f>
        <v>0</v>
      </c>
      <c r="I25">
        <f t="shared" si="1"/>
        <v>354.49628213999995</v>
      </c>
    </row>
    <row r="26" spans="1:9" x14ac:dyDescent="0.3">
      <c r="A26">
        <v>2021</v>
      </c>
      <c r="B26" t="s">
        <v>50</v>
      </c>
      <c r="C26">
        <v>132</v>
      </c>
      <c r="D26">
        <v>166.7</v>
      </c>
      <c r="E26">
        <f t="shared" si="0"/>
        <v>367.51065410000001</v>
      </c>
      <c r="F26">
        <f>VLOOKUP($C26,'AREA DEFINITIONS, 1982-present'!$A$1:$F$163,4,FALSE)</f>
        <v>0</v>
      </c>
      <c r="G26">
        <f>VLOOKUP($C26,'AREA DEFINITIONS, 1982-present'!$A$1:$F$163,5,FALSE)</f>
        <v>0</v>
      </c>
      <c r="H26">
        <f>VLOOKUP($C26,'AREA DEFINITIONS, 1982-present'!$A$1:$F$163,6,FALSE)</f>
        <v>0</v>
      </c>
      <c r="I26">
        <f t="shared" si="1"/>
        <v>244.39425240999998</v>
      </c>
    </row>
    <row r="27" spans="1:9" x14ac:dyDescent="0.3">
      <c r="A27">
        <v>2021</v>
      </c>
      <c r="B27" t="s">
        <v>50</v>
      </c>
      <c r="C27">
        <v>133</v>
      </c>
      <c r="D27">
        <v>204.9</v>
      </c>
      <c r="E27">
        <f t="shared" si="0"/>
        <v>451.72725270000001</v>
      </c>
      <c r="F27">
        <f>VLOOKUP($C27,'AREA DEFINITIONS, 1982-present'!$A$1:$F$163,4,FALSE)</f>
        <v>0</v>
      </c>
      <c r="G27">
        <f>VLOOKUP($C27,'AREA DEFINITIONS, 1982-present'!$A$1:$F$163,5,FALSE)</f>
        <v>0</v>
      </c>
      <c r="H27">
        <f>VLOOKUP($C27,'AREA DEFINITIONS, 1982-present'!$A$1:$F$163,6,FALSE)</f>
        <v>0</v>
      </c>
      <c r="I27">
        <f t="shared" si="1"/>
        <v>300.39821426999998</v>
      </c>
    </row>
    <row r="28" spans="1:9" x14ac:dyDescent="0.3">
      <c r="A28">
        <v>2021</v>
      </c>
      <c r="B28" t="s">
        <v>50</v>
      </c>
      <c r="C28">
        <v>134</v>
      </c>
      <c r="D28">
        <v>32</v>
      </c>
      <c r="E28">
        <f t="shared" si="0"/>
        <v>70.547936000000007</v>
      </c>
      <c r="F28">
        <f>VLOOKUP($C28,'AREA DEFINITIONS, 1982-present'!$A$1:$F$163,4,FALSE)</f>
        <v>0</v>
      </c>
      <c r="G28">
        <f>VLOOKUP($C28,'AREA DEFINITIONS, 1982-present'!$A$1:$F$163,5,FALSE)</f>
        <v>0</v>
      </c>
      <c r="H28">
        <f>VLOOKUP($C28,'AREA DEFINITIONS, 1982-present'!$A$1:$F$163,6,FALSE)</f>
        <v>0</v>
      </c>
      <c r="I28">
        <f t="shared" si="1"/>
        <v>46.9143136</v>
      </c>
    </row>
    <row r="29" spans="1:9" x14ac:dyDescent="0.3">
      <c r="A29">
        <v>2021</v>
      </c>
      <c r="B29" t="s">
        <v>50</v>
      </c>
      <c r="C29">
        <v>135</v>
      </c>
      <c r="D29">
        <v>282.5</v>
      </c>
      <c r="E29">
        <f t="shared" si="0"/>
        <v>622.8059975000001</v>
      </c>
      <c r="F29">
        <f>VLOOKUP($C29,'AREA DEFINITIONS, 1982-present'!$A$1:$F$163,4,FALSE)</f>
        <v>0</v>
      </c>
      <c r="G29">
        <f>VLOOKUP($C29,'AREA DEFINITIONS, 1982-present'!$A$1:$F$163,5,FALSE)</f>
        <v>0</v>
      </c>
      <c r="H29">
        <f>VLOOKUP($C29,'AREA DEFINITIONS, 1982-present'!$A$1:$F$163,6,FALSE)</f>
        <v>0</v>
      </c>
      <c r="I29">
        <f t="shared" si="1"/>
        <v>414.16542474999994</v>
      </c>
    </row>
    <row r="30" spans="1:9" x14ac:dyDescent="0.3">
      <c r="A30">
        <v>2021</v>
      </c>
      <c r="B30" t="s">
        <v>51</v>
      </c>
      <c r="C30">
        <v>140</v>
      </c>
      <c r="D30">
        <v>6.9</v>
      </c>
      <c r="E30">
        <f t="shared" si="0"/>
        <v>15.211898700000001</v>
      </c>
      <c r="F30" t="str">
        <f>VLOOKUP($C30,'AREA DEFINITIONS, 1982-present'!$A$1:$F$163,4,FALSE)</f>
        <v>14-O</v>
      </c>
      <c r="G30" t="str">
        <f>VLOOKUP($C30,'AREA DEFINITIONS, 1982-present'!$A$1:$F$163,5,FALSE)</f>
        <v>SE-O</v>
      </c>
      <c r="H30">
        <f>VLOOKUP($C30,'AREA DEFINITIONS, 1982-present'!$A$1:$F$163,6,FALSE)</f>
        <v>0</v>
      </c>
      <c r="I30">
        <f t="shared" si="1"/>
        <v>10.115898870000001</v>
      </c>
    </row>
    <row r="31" spans="1:9" x14ac:dyDescent="0.3">
      <c r="A31">
        <v>2021</v>
      </c>
      <c r="B31" t="s">
        <v>51</v>
      </c>
      <c r="C31">
        <v>141</v>
      </c>
      <c r="D31">
        <v>0.2</v>
      </c>
      <c r="E31">
        <f t="shared" si="0"/>
        <v>0.44092460000000006</v>
      </c>
      <c r="F31" t="str">
        <f>VLOOKUP($C31,'AREA DEFINITIONS, 1982-present'!$A$1:$F$163,4,FALSE)</f>
        <v>14-I</v>
      </c>
      <c r="G31" t="str">
        <f>VLOOKUP($C31,'AREA DEFINITIONS, 1982-present'!$A$1:$F$163,5,FALSE)</f>
        <v>SE-I</v>
      </c>
      <c r="H31">
        <f>VLOOKUP($C31,'AREA DEFINITIONS, 1982-present'!$A$1:$F$163,6,FALSE)</f>
        <v>0</v>
      </c>
      <c r="I31">
        <f t="shared" si="1"/>
        <v>0.29321446000000001</v>
      </c>
    </row>
    <row r="32" spans="1:9" x14ac:dyDescent="0.3">
      <c r="A32">
        <v>2021</v>
      </c>
      <c r="B32" t="s">
        <v>51</v>
      </c>
      <c r="C32">
        <v>142</v>
      </c>
      <c r="D32">
        <v>28.5</v>
      </c>
      <c r="E32">
        <f t="shared" si="0"/>
        <v>62.8317555</v>
      </c>
      <c r="F32" t="str">
        <f>VLOOKUP($C32,'AREA DEFINITIONS, 1982-present'!$A$1:$F$163,4,FALSE)</f>
        <v>14-I</v>
      </c>
      <c r="G32" t="str">
        <f>VLOOKUP($C32,'AREA DEFINITIONS, 1982-present'!$A$1:$F$163,5,FALSE)</f>
        <v>SE-I</v>
      </c>
      <c r="H32">
        <f>VLOOKUP($C32,'AREA DEFINITIONS, 1982-present'!$A$1:$F$163,6,FALSE)</f>
        <v>0</v>
      </c>
      <c r="I32">
        <f t="shared" si="1"/>
        <v>41.783060550000002</v>
      </c>
    </row>
    <row r="33" spans="1:9" x14ac:dyDescent="0.3">
      <c r="A33">
        <v>2021</v>
      </c>
      <c r="B33" t="s">
        <v>51</v>
      </c>
      <c r="C33">
        <v>143</v>
      </c>
      <c r="D33">
        <v>15.3</v>
      </c>
      <c r="E33">
        <f t="shared" si="0"/>
        <v>33.730731900000002</v>
      </c>
      <c r="F33" t="str">
        <f>VLOOKUP($C33,'AREA DEFINITIONS, 1982-present'!$A$1:$F$163,4,FALSE)</f>
        <v>14-I</v>
      </c>
      <c r="G33" t="str">
        <f>VLOOKUP($C33,'AREA DEFINITIONS, 1982-present'!$A$1:$F$163,5,FALSE)</f>
        <v>SE-I</v>
      </c>
      <c r="H33">
        <f>VLOOKUP($C33,'AREA DEFINITIONS, 1982-present'!$A$1:$F$163,6,FALSE)</f>
        <v>0</v>
      </c>
      <c r="I33">
        <f t="shared" si="1"/>
        <v>22.430906190000002</v>
      </c>
    </row>
    <row r="34" spans="1:9" x14ac:dyDescent="0.3">
      <c r="A34">
        <v>2021</v>
      </c>
      <c r="B34" t="s">
        <v>51</v>
      </c>
      <c r="C34">
        <v>144</v>
      </c>
      <c r="D34">
        <v>11.2</v>
      </c>
      <c r="E34">
        <f t="shared" si="0"/>
        <v>24.691777599999998</v>
      </c>
      <c r="F34" t="str">
        <f>VLOOKUP($C34,'AREA DEFINITIONS, 1982-present'!$A$1:$F$163,4,FALSE)</f>
        <v>14-I</v>
      </c>
      <c r="G34" t="str">
        <f>VLOOKUP($C34,'AREA DEFINITIONS, 1982-present'!$A$1:$F$163,5,FALSE)</f>
        <v>SE-I</v>
      </c>
      <c r="H34">
        <f>VLOOKUP($C34,'AREA DEFINITIONS, 1982-present'!$A$1:$F$163,6,FALSE)</f>
        <v>0</v>
      </c>
      <c r="I34">
        <f t="shared" si="1"/>
        <v>16.420009759999999</v>
      </c>
    </row>
    <row r="35" spans="1:9" x14ac:dyDescent="0.3">
      <c r="A35">
        <v>2021</v>
      </c>
      <c r="B35" t="s">
        <v>51</v>
      </c>
      <c r="C35">
        <v>150</v>
      </c>
      <c r="D35">
        <v>47.3</v>
      </c>
      <c r="E35">
        <f t="shared" si="0"/>
        <v>104.2786679</v>
      </c>
      <c r="F35" t="str">
        <f>VLOOKUP($C35,'AREA DEFINITIONS, 1982-present'!$A$1:$F$163,4,FALSE)</f>
        <v>15-O</v>
      </c>
      <c r="G35" t="str">
        <f>VLOOKUP($C35,'AREA DEFINITIONS, 1982-present'!$A$1:$F$163,5,FALSE)</f>
        <v>SE-O</v>
      </c>
      <c r="H35">
        <f>VLOOKUP($C35,'AREA DEFINITIONS, 1982-present'!$A$1:$F$163,6,FALSE)</f>
        <v>0</v>
      </c>
      <c r="I35">
        <f t="shared" si="1"/>
        <v>69.345219789999987</v>
      </c>
    </row>
    <row r="36" spans="1:9" x14ac:dyDescent="0.3">
      <c r="A36">
        <v>2021</v>
      </c>
      <c r="B36" t="s">
        <v>51</v>
      </c>
      <c r="C36">
        <v>151</v>
      </c>
      <c r="D36">
        <v>142.30000000000001</v>
      </c>
      <c r="E36">
        <f t="shared" si="0"/>
        <v>313.71785290000008</v>
      </c>
      <c r="F36" t="str">
        <f>VLOOKUP($C36,'AREA DEFINITIONS, 1982-present'!$A$1:$F$163,4,FALSE)</f>
        <v>15-I</v>
      </c>
      <c r="G36" t="str">
        <f>VLOOKUP($C36,'AREA DEFINITIONS, 1982-present'!$A$1:$F$163,5,FALSE)</f>
        <v>SE-I</v>
      </c>
      <c r="H36">
        <f>VLOOKUP($C36,'AREA DEFINITIONS, 1982-present'!$A$1:$F$163,6,FALSE)</f>
        <v>0</v>
      </c>
      <c r="I36">
        <f t="shared" si="1"/>
        <v>208.62208828999999</v>
      </c>
    </row>
    <row r="37" spans="1:9" x14ac:dyDescent="0.3">
      <c r="A37">
        <v>2021</v>
      </c>
      <c r="B37" t="s">
        <v>51</v>
      </c>
      <c r="C37">
        <v>152</v>
      </c>
      <c r="D37">
        <v>100.6</v>
      </c>
      <c r="E37">
        <f t="shared" si="0"/>
        <v>221.78507379999999</v>
      </c>
      <c r="F37" t="str">
        <f>VLOOKUP($C37,'AREA DEFINITIONS, 1982-present'!$A$1:$F$163,4,FALSE)</f>
        <v>15-I</v>
      </c>
      <c r="G37" t="str">
        <f>VLOOKUP($C37,'AREA DEFINITIONS, 1982-present'!$A$1:$F$163,5,FALSE)</f>
        <v>SE-I</v>
      </c>
      <c r="H37">
        <f>VLOOKUP($C37,'AREA DEFINITIONS, 1982-present'!$A$1:$F$163,6,FALSE)</f>
        <v>0</v>
      </c>
      <c r="I37">
        <f t="shared" si="1"/>
        <v>147.48687337999999</v>
      </c>
    </row>
    <row r="38" spans="1:9" x14ac:dyDescent="0.3">
      <c r="A38">
        <v>2021</v>
      </c>
      <c r="B38" t="s">
        <v>51</v>
      </c>
      <c r="C38">
        <v>153</v>
      </c>
      <c r="D38">
        <v>14.6</v>
      </c>
      <c r="E38">
        <f t="shared" si="0"/>
        <v>32.187495800000001</v>
      </c>
      <c r="F38" t="str">
        <f>VLOOKUP($C38,'AREA DEFINITIONS, 1982-present'!$A$1:$F$163,4,FALSE)</f>
        <v>15-I</v>
      </c>
      <c r="G38" t="str">
        <f>VLOOKUP($C38,'AREA DEFINITIONS, 1982-present'!$A$1:$F$163,5,FALSE)</f>
        <v>SE-I</v>
      </c>
      <c r="H38">
        <f>VLOOKUP($C38,'AREA DEFINITIONS, 1982-present'!$A$1:$F$163,6,FALSE)</f>
        <v>0</v>
      </c>
      <c r="I38">
        <f t="shared" si="1"/>
        <v>21.404655579999996</v>
      </c>
    </row>
    <row r="39" spans="1:9" x14ac:dyDescent="0.3">
      <c r="A39">
        <v>2021</v>
      </c>
      <c r="B39" t="s">
        <v>51</v>
      </c>
      <c r="C39">
        <v>160</v>
      </c>
      <c r="D39">
        <v>175.6</v>
      </c>
      <c r="E39">
        <f t="shared" si="0"/>
        <v>387.13179880000001</v>
      </c>
      <c r="F39" t="str">
        <f>VLOOKUP($C39,'AREA DEFINITIONS, 1982-present'!$A$1:$F$163,4,FALSE)</f>
        <v>16-O</v>
      </c>
      <c r="G39" t="str">
        <f>VLOOKUP($C39,'AREA DEFINITIONS, 1982-present'!$A$1:$F$163,5,FALSE)</f>
        <v>SE-O</v>
      </c>
      <c r="H39">
        <f>VLOOKUP($C39,'AREA DEFINITIONS, 1982-present'!$A$1:$F$163,6,FALSE)</f>
        <v>0</v>
      </c>
      <c r="I39">
        <f t="shared" si="1"/>
        <v>257.44229588000002</v>
      </c>
    </row>
    <row r="40" spans="1:9" x14ac:dyDescent="0.3">
      <c r="A40">
        <v>2021</v>
      </c>
      <c r="B40" t="s">
        <v>51</v>
      </c>
      <c r="C40">
        <v>161</v>
      </c>
      <c r="D40">
        <v>94.3</v>
      </c>
      <c r="E40">
        <f t="shared" si="0"/>
        <v>207.89594889999998</v>
      </c>
      <c r="F40" t="str">
        <f>VLOOKUP($C40,'AREA DEFINITIONS, 1982-present'!$A$1:$F$163,4,FALSE)</f>
        <v>16-I</v>
      </c>
      <c r="G40" t="str">
        <f>VLOOKUP($C40,'AREA DEFINITIONS, 1982-present'!$A$1:$F$163,5,FALSE)</f>
        <v>SE-I</v>
      </c>
      <c r="H40">
        <f>VLOOKUP($C40,'AREA DEFINITIONS, 1982-present'!$A$1:$F$163,6,FALSE)</f>
        <v>0</v>
      </c>
      <c r="I40">
        <f t="shared" si="1"/>
        <v>138.25061789</v>
      </c>
    </row>
    <row r="41" spans="1:9" x14ac:dyDescent="0.3">
      <c r="A41">
        <v>2021</v>
      </c>
      <c r="B41" t="s">
        <v>51</v>
      </c>
      <c r="C41">
        <v>162</v>
      </c>
      <c r="D41">
        <v>339</v>
      </c>
      <c r="E41">
        <f t="shared" si="0"/>
        <v>747.36719700000003</v>
      </c>
      <c r="F41" t="str">
        <f>VLOOKUP($C41,'AREA DEFINITIONS, 1982-present'!$A$1:$F$163,4,FALSE)</f>
        <v>16-I</v>
      </c>
      <c r="G41" t="str">
        <f>VLOOKUP($C41,'AREA DEFINITIONS, 1982-present'!$A$1:$F$163,5,FALSE)</f>
        <v>SE-I</v>
      </c>
      <c r="H41">
        <f>VLOOKUP($C41,'AREA DEFINITIONS, 1982-present'!$A$1:$F$163,6,FALSE)</f>
        <v>0</v>
      </c>
      <c r="I41">
        <f t="shared" si="1"/>
        <v>496.9985097</v>
      </c>
    </row>
    <row r="42" spans="1:9" x14ac:dyDescent="0.3">
      <c r="A42">
        <v>2021</v>
      </c>
      <c r="B42" t="s">
        <v>51</v>
      </c>
      <c r="C42">
        <v>163</v>
      </c>
      <c r="D42">
        <v>31.4</v>
      </c>
      <c r="E42">
        <f t="shared" si="0"/>
        <v>69.225162199999986</v>
      </c>
      <c r="F42" t="str">
        <f>VLOOKUP($C42,'AREA DEFINITIONS, 1982-present'!$A$1:$F$163,4,FALSE)</f>
        <v>16-I</v>
      </c>
      <c r="G42" t="str">
        <f>VLOOKUP($C42,'AREA DEFINITIONS, 1982-present'!$A$1:$F$163,5,FALSE)</f>
        <v>SE-I</v>
      </c>
      <c r="H42">
        <f>VLOOKUP($C42,'AREA DEFINITIONS, 1982-present'!$A$1:$F$163,6,FALSE)</f>
        <v>0</v>
      </c>
      <c r="I42">
        <f t="shared" si="1"/>
        <v>46.034670219999995</v>
      </c>
    </row>
    <row r="43" spans="1:9" x14ac:dyDescent="0.3">
      <c r="A43">
        <v>2021</v>
      </c>
      <c r="B43" t="s">
        <v>51</v>
      </c>
      <c r="C43">
        <v>170</v>
      </c>
      <c r="D43">
        <v>96.9</v>
      </c>
      <c r="E43">
        <f t="shared" si="0"/>
        <v>213.62796870000003</v>
      </c>
      <c r="F43" t="str">
        <f>VLOOKUP($C43,'AREA DEFINITIONS, 1982-present'!$A$1:$F$163,4,FALSE)</f>
        <v>17-O</v>
      </c>
      <c r="G43" t="str">
        <f>VLOOKUP($C43,'AREA DEFINITIONS, 1982-present'!$A$1:$F$163,5,FALSE)</f>
        <v>SE-O</v>
      </c>
      <c r="H43">
        <f>VLOOKUP($C43,'AREA DEFINITIONS, 1982-present'!$A$1:$F$163,6,FALSE)</f>
        <v>0</v>
      </c>
      <c r="I43">
        <f t="shared" si="1"/>
        <v>142.06240587000002</v>
      </c>
    </row>
    <row r="44" spans="1:9" x14ac:dyDescent="0.3">
      <c r="A44">
        <v>2021</v>
      </c>
      <c r="B44" t="s">
        <v>51</v>
      </c>
      <c r="C44">
        <v>171</v>
      </c>
      <c r="D44">
        <v>47.6</v>
      </c>
      <c r="E44">
        <f t="shared" si="0"/>
        <v>104.94005480000001</v>
      </c>
      <c r="F44" t="str">
        <f>VLOOKUP($C44,'AREA DEFINITIONS, 1982-present'!$A$1:$F$163,4,FALSE)</f>
        <v>17-I</v>
      </c>
      <c r="G44" t="str">
        <f>VLOOKUP($C44,'AREA DEFINITIONS, 1982-present'!$A$1:$F$163,5,FALSE)</f>
        <v>SE-I</v>
      </c>
      <c r="H44">
        <f>VLOOKUP($C44,'AREA DEFINITIONS, 1982-present'!$A$1:$F$163,6,FALSE)</f>
        <v>0</v>
      </c>
      <c r="I44">
        <f t="shared" si="1"/>
        <v>69.785041480000004</v>
      </c>
    </row>
    <row r="45" spans="1:9" x14ac:dyDescent="0.3">
      <c r="A45">
        <v>2021</v>
      </c>
      <c r="B45" t="s">
        <v>51</v>
      </c>
      <c r="C45">
        <v>173</v>
      </c>
      <c r="D45">
        <v>19.600000000000001</v>
      </c>
      <c r="E45">
        <f t="shared" si="0"/>
        <v>43.210610800000005</v>
      </c>
      <c r="F45" t="str">
        <f>VLOOKUP($C45,'AREA DEFINITIONS, 1982-present'!$A$1:$F$163,4,FALSE)</f>
        <v>17-I</v>
      </c>
      <c r="G45" t="str">
        <f>VLOOKUP($C45,'AREA DEFINITIONS, 1982-present'!$A$1:$F$163,5,FALSE)</f>
        <v>SE-I</v>
      </c>
      <c r="H45">
        <f>VLOOKUP($C45,'AREA DEFINITIONS, 1982-present'!$A$1:$F$163,6,FALSE)</f>
        <v>0</v>
      </c>
      <c r="I45">
        <f t="shared" si="1"/>
        <v>28.735017080000002</v>
      </c>
    </row>
    <row r="46" spans="1:9" x14ac:dyDescent="0.3">
      <c r="A46">
        <v>2021</v>
      </c>
      <c r="B46" t="s">
        <v>51</v>
      </c>
      <c r="C46">
        <v>174</v>
      </c>
      <c r="D46">
        <v>11.4</v>
      </c>
      <c r="E46">
        <f t="shared" si="0"/>
        <v>25.132702200000001</v>
      </c>
      <c r="F46" t="str">
        <f>VLOOKUP($C46,'AREA DEFINITIONS, 1982-present'!$A$1:$F$163,4,FALSE)</f>
        <v>17-I</v>
      </c>
      <c r="G46" t="str">
        <f>VLOOKUP($C46,'AREA DEFINITIONS, 1982-present'!$A$1:$F$163,5,FALSE)</f>
        <v>SE-I</v>
      </c>
      <c r="H46">
        <f>VLOOKUP($C46,'AREA DEFINITIONS, 1982-present'!$A$1:$F$163,6,FALSE)</f>
        <v>0</v>
      </c>
      <c r="I46">
        <f t="shared" si="1"/>
        <v>16.713224220000001</v>
      </c>
    </row>
    <row r="47" spans="1:9" x14ac:dyDescent="0.3">
      <c r="A47">
        <v>2021</v>
      </c>
      <c r="B47" t="s">
        <v>51</v>
      </c>
      <c r="C47">
        <v>181</v>
      </c>
      <c r="D47">
        <v>201.8</v>
      </c>
      <c r="E47">
        <f t="shared" si="0"/>
        <v>444.89292140000003</v>
      </c>
      <c r="F47" t="str">
        <f>VLOOKUP($C47,'AREA DEFINITIONS, 1982-present'!$A$1:$F$163,4,FALSE)</f>
        <v>18S-O</v>
      </c>
      <c r="G47" t="str">
        <f>VLOOKUP($C47,'AREA DEFINITIONS, 1982-present'!$A$1:$F$163,5,FALSE)</f>
        <v>SE-O</v>
      </c>
      <c r="H47">
        <f>VLOOKUP($C47,'AREA DEFINITIONS, 1982-present'!$A$1:$F$163,6,FALSE)</f>
        <v>0</v>
      </c>
      <c r="I47">
        <f t="shared" si="1"/>
        <v>295.85339013999999</v>
      </c>
    </row>
    <row r="48" spans="1:9" x14ac:dyDescent="0.3">
      <c r="A48">
        <v>2021</v>
      </c>
      <c r="B48" t="s">
        <v>51</v>
      </c>
      <c r="C48">
        <v>182</v>
      </c>
      <c r="D48">
        <v>80.7</v>
      </c>
      <c r="E48">
        <f t="shared" si="0"/>
        <v>177.91307610000001</v>
      </c>
      <c r="F48" t="str">
        <f>VLOOKUP($C48,'AREA DEFINITIONS, 1982-present'!$A$1:$F$163,4,FALSE)</f>
        <v>183-I</v>
      </c>
      <c r="G48" t="str">
        <f>VLOOKUP($C48,'AREA DEFINITIONS, 1982-present'!$A$1:$F$163,5,FALSE)</f>
        <v>SE-I</v>
      </c>
      <c r="H48">
        <f>VLOOKUP($C48,'AREA DEFINITIONS, 1982-present'!$A$1:$F$163,6,FALSE)</f>
        <v>0</v>
      </c>
      <c r="I48">
        <f t="shared" si="1"/>
        <v>118.31203461000001</v>
      </c>
    </row>
    <row r="49" spans="1:9" x14ac:dyDescent="0.3">
      <c r="A49">
        <v>2021</v>
      </c>
      <c r="B49" t="s">
        <v>51</v>
      </c>
      <c r="C49">
        <v>183</v>
      </c>
      <c r="D49">
        <v>3.4</v>
      </c>
      <c r="E49">
        <f t="shared" si="0"/>
        <v>7.4957182000000007</v>
      </c>
      <c r="F49" t="str">
        <f>VLOOKUP($C49,'AREA DEFINITIONS, 1982-present'!$A$1:$F$163,4,FALSE)</f>
        <v>183-I</v>
      </c>
      <c r="G49" t="str">
        <f>VLOOKUP($C49,'AREA DEFINITIONS, 1982-present'!$A$1:$F$163,5,FALSE)</f>
        <v>SE-I</v>
      </c>
      <c r="H49">
        <f>VLOOKUP($C49,'AREA DEFINITIONS, 1982-present'!$A$1:$F$163,6,FALSE)</f>
        <v>0</v>
      </c>
      <c r="I49">
        <f t="shared" si="1"/>
        <v>4.984645819999999</v>
      </c>
    </row>
    <row r="50" spans="1:9" x14ac:dyDescent="0.3">
      <c r="A50">
        <v>2021</v>
      </c>
      <c r="B50" t="s">
        <v>51</v>
      </c>
      <c r="C50">
        <v>184</v>
      </c>
      <c r="D50">
        <v>35.799999999999997</v>
      </c>
      <c r="E50">
        <f t="shared" si="0"/>
        <v>78.925503399999997</v>
      </c>
      <c r="F50" t="str">
        <f>VLOOKUP($C50,'AREA DEFINITIONS, 1982-present'!$A$1:$F$163,4,FALSE)</f>
        <v>183-I</v>
      </c>
      <c r="G50" t="str">
        <f>VLOOKUP($C50,'AREA DEFINITIONS, 1982-present'!$A$1:$F$163,5,FALSE)</f>
        <v>SE-I</v>
      </c>
      <c r="H50">
        <f>VLOOKUP($C50,'AREA DEFINITIONS, 1982-present'!$A$1:$F$163,6,FALSE)</f>
        <v>0</v>
      </c>
      <c r="I50">
        <f t="shared" si="1"/>
        <v>52.48538834</v>
      </c>
    </row>
    <row r="51" spans="1:9" x14ac:dyDescent="0.3">
      <c r="A51">
        <v>2021</v>
      </c>
      <c r="B51" t="s">
        <v>27</v>
      </c>
      <c r="C51">
        <v>185</v>
      </c>
      <c r="D51">
        <v>473.2</v>
      </c>
      <c r="E51">
        <f t="shared" si="0"/>
        <v>1043.2276036000001</v>
      </c>
      <c r="F51" t="str">
        <f>VLOOKUP($C51,'AREA DEFINITIONS, 1982-present'!$A$1:$F$163,4,FALSE)</f>
        <v>18W</v>
      </c>
      <c r="G51" t="str">
        <f>VLOOKUP($C51,'AREA DEFINITIONS, 1982-present'!$A$1:$F$163,5,FALSE)</f>
        <v>Yakutat</v>
      </c>
      <c r="H51">
        <f>VLOOKUP($C51,'AREA DEFINITIONS, 1982-present'!$A$1:$F$163,6,FALSE)</f>
        <v>0</v>
      </c>
      <c r="I51">
        <f t="shared" si="1"/>
        <v>693.74541235999993</v>
      </c>
    </row>
    <row r="52" spans="1:9" x14ac:dyDescent="0.3">
      <c r="A52">
        <v>2021</v>
      </c>
      <c r="B52" t="s">
        <v>27</v>
      </c>
      <c r="C52">
        <v>190</v>
      </c>
      <c r="D52">
        <v>196.3</v>
      </c>
      <c r="E52">
        <f t="shared" si="0"/>
        <v>432.76749490000003</v>
      </c>
      <c r="F52">
        <f>VLOOKUP($C52,'AREA DEFINITIONS, 1982-present'!$A$1:$F$163,4,FALSE)</f>
        <v>19</v>
      </c>
      <c r="G52" t="str">
        <f>VLOOKUP($C52,'AREA DEFINITIONS, 1982-present'!$A$1:$F$163,5,FALSE)</f>
        <v>Yakutat</v>
      </c>
      <c r="H52">
        <f>VLOOKUP($C52,'AREA DEFINITIONS, 1982-present'!$A$1:$F$163,6,FALSE)</f>
        <v>0</v>
      </c>
      <c r="I52">
        <f t="shared" si="1"/>
        <v>287.78999249000003</v>
      </c>
    </row>
    <row r="53" spans="1:9" x14ac:dyDescent="0.3">
      <c r="A53">
        <v>2021</v>
      </c>
      <c r="B53" t="s">
        <v>27</v>
      </c>
      <c r="C53">
        <v>200</v>
      </c>
      <c r="D53">
        <v>457</v>
      </c>
      <c r="E53">
        <f t="shared" si="0"/>
        <v>1007.512711</v>
      </c>
      <c r="F53">
        <f>VLOOKUP($C53,'AREA DEFINITIONS, 1982-present'!$A$1:$F$163,4,FALSE)</f>
        <v>20</v>
      </c>
      <c r="G53" t="str">
        <f>VLOOKUP($C53,'AREA DEFINITIONS, 1982-present'!$A$1:$F$163,5,FALSE)</f>
        <v>Yakutat</v>
      </c>
      <c r="H53">
        <f>VLOOKUP($C53,'AREA DEFINITIONS, 1982-present'!$A$1:$F$163,6,FALSE)</f>
        <v>0</v>
      </c>
      <c r="I53">
        <f t="shared" si="1"/>
        <v>669.99504109999998</v>
      </c>
    </row>
    <row r="54" spans="1:9" x14ac:dyDescent="0.3">
      <c r="A54">
        <v>2021</v>
      </c>
      <c r="B54" t="s">
        <v>27</v>
      </c>
      <c r="C54">
        <v>210</v>
      </c>
      <c r="D54">
        <v>252.8</v>
      </c>
      <c r="E54">
        <f t="shared" si="0"/>
        <v>557.32869440000002</v>
      </c>
      <c r="F54">
        <f>VLOOKUP($C54,'AREA DEFINITIONS, 1982-present'!$A$1:$F$163,4,FALSE)</f>
        <v>21</v>
      </c>
      <c r="G54" t="str">
        <f>VLOOKUP($C54,'AREA DEFINITIONS, 1982-present'!$A$1:$F$163,5,FALSE)</f>
        <v>Yakutat</v>
      </c>
      <c r="H54">
        <f>VLOOKUP($C54,'AREA DEFINITIONS, 1982-present'!$A$1:$F$163,6,FALSE)</f>
        <v>0</v>
      </c>
      <c r="I54">
        <f t="shared" si="1"/>
        <v>370.62307744000003</v>
      </c>
    </row>
    <row r="55" spans="1:9" x14ac:dyDescent="0.3">
      <c r="A55">
        <v>2021</v>
      </c>
      <c r="B55" t="s">
        <v>27</v>
      </c>
      <c r="C55">
        <v>220</v>
      </c>
      <c r="D55">
        <v>256.2</v>
      </c>
      <c r="E55">
        <f t="shared" si="0"/>
        <v>564.82441260000007</v>
      </c>
      <c r="F55">
        <f>VLOOKUP($C55,'AREA DEFINITIONS, 1982-present'!$A$1:$F$163,4,FALSE)</f>
        <v>22</v>
      </c>
      <c r="G55" t="str">
        <f>VLOOKUP($C55,'AREA DEFINITIONS, 1982-present'!$A$1:$F$163,5,FALSE)</f>
        <v>Yakutat</v>
      </c>
      <c r="H55">
        <f>VLOOKUP($C55,'AREA DEFINITIONS, 1982-present'!$A$1:$F$163,6,FALSE)</f>
        <v>0</v>
      </c>
      <c r="I55">
        <f t="shared" si="1"/>
        <v>375.60772326</v>
      </c>
    </row>
    <row r="56" spans="1:9" x14ac:dyDescent="0.3">
      <c r="A56">
        <v>2021</v>
      </c>
      <c r="B56" t="s">
        <v>27</v>
      </c>
      <c r="C56">
        <v>230</v>
      </c>
      <c r="D56">
        <v>200.9</v>
      </c>
      <c r="E56">
        <f t="shared" si="0"/>
        <v>442.90876070000002</v>
      </c>
      <c r="F56">
        <f>VLOOKUP($C56,'AREA DEFINITIONS, 1982-present'!$A$1:$F$163,4,FALSE)</f>
        <v>23</v>
      </c>
      <c r="G56" t="str">
        <f>VLOOKUP($C56,'AREA DEFINITIONS, 1982-present'!$A$1:$F$163,5,FALSE)</f>
        <v>Yakutat</v>
      </c>
      <c r="H56" t="str">
        <f>VLOOKUP($C56,'AREA DEFINITIONS, 1982-present'!$A$1:$F$163,6,FALSE)</f>
        <v>POW-O</v>
      </c>
      <c r="I56">
        <f t="shared" si="1"/>
        <v>294.53392507000001</v>
      </c>
    </row>
    <row r="57" spans="1:9" x14ac:dyDescent="0.3">
      <c r="A57">
        <v>2021</v>
      </c>
      <c r="B57" t="s">
        <v>27</v>
      </c>
      <c r="C57">
        <v>232</v>
      </c>
      <c r="D57">
        <v>137.19999999999999</v>
      </c>
      <c r="E57">
        <f t="shared" si="0"/>
        <v>302.4742756</v>
      </c>
      <c r="F57">
        <f>VLOOKUP($C57,'AREA DEFINITIONS, 1982-present'!$A$1:$F$163,4,FALSE)</f>
        <v>23</v>
      </c>
      <c r="G57" t="str">
        <f>VLOOKUP($C57,'AREA DEFINITIONS, 1982-present'!$A$1:$F$163,5,FALSE)</f>
        <v>Yakutat</v>
      </c>
      <c r="H57" t="str">
        <f>VLOOKUP($C57,'AREA DEFINITIONS, 1982-present'!$A$1:$F$163,6,FALSE)</f>
        <v>POW-I</v>
      </c>
      <c r="I57">
        <f t="shared" si="1"/>
        <v>201.14511955999996</v>
      </c>
    </row>
    <row r="58" spans="1:9" x14ac:dyDescent="0.3">
      <c r="A58">
        <v>2021</v>
      </c>
      <c r="B58" t="s">
        <v>27</v>
      </c>
      <c r="C58">
        <v>240</v>
      </c>
      <c r="D58">
        <v>209.8</v>
      </c>
      <c r="E58">
        <f t="shared" si="0"/>
        <v>462.52990540000008</v>
      </c>
      <c r="F58">
        <f>VLOOKUP($C58,'AREA DEFINITIONS, 1982-present'!$A$1:$F$163,4,FALSE)</f>
        <v>24</v>
      </c>
      <c r="G58" t="str">
        <f>VLOOKUP($C58,'AREA DEFINITIONS, 1982-present'!$A$1:$F$163,5,FALSE)</f>
        <v>Kodiak</v>
      </c>
      <c r="H58" t="str">
        <f>VLOOKUP($C58,'AREA DEFINITIONS, 1982-present'!$A$1:$F$163,6,FALSE)</f>
        <v>POW-O</v>
      </c>
      <c r="I58">
        <f t="shared" si="1"/>
        <v>307.58196853999999</v>
      </c>
    </row>
    <row r="59" spans="1:9" x14ac:dyDescent="0.3">
      <c r="A59">
        <v>2021</v>
      </c>
      <c r="B59" t="s">
        <v>27</v>
      </c>
      <c r="C59">
        <v>242</v>
      </c>
      <c r="D59">
        <v>345.5</v>
      </c>
      <c r="E59">
        <f t="shared" si="0"/>
        <v>761.69724650000001</v>
      </c>
      <c r="F59">
        <f>VLOOKUP($C59,'AREA DEFINITIONS, 1982-present'!$A$1:$F$163,4,FALSE)</f>
        <v>24</v>
      </c>
      <c r="G59" t="str">
        <f>VLOOKUP($C59,'AREA DEFINITIONS, 1982-present'!$A$1:$F$163,5,FALSE)</f>
        <v>Kodiak</v>
      </c>
      <c r="H59" t="str">
        <f>VLOOKUP($C59,'AREA DEFINITIONS, 1982-present'!$A$1:$F$163,6,FALSE)</f>
        <v>POW-I</v>
      </c>
      <c r="I59">
        <f t="shared" si="1"/>
        <v>506.52797965000002</v>
      </c>
    </row>
    <row r="60" spans="1:9" x14ac:dyDescent="0.3">
      <c r="A60">
        <v>2021</v>
      </c>
      <c r="B60" t="s">
        <v>27</v>
      </c>
      <c r="C60">
        <v>250</v>
      </c>
      <c r="D60">
        <v>229.8</v>
      </c>
      <c r="E60">
        <f t="shared" si="0"/>
        <v>506.62236540000004</v>
      </c>
      <c r="F60">
        <f>VLOOKUP($C60,'AREA DEFINITIONS, 1982-present'!$A$1:$F$163,4,FALSE)</f>
        <v>25</v>
      </c>
      <c r="G60" t="str">
        <f>VLOOKUP($C60,'AREA DEFINITIONS, 1982-present'!$A$1:$F$163,5,FALSE)</f>
        <v>Kodiak</v>
      </c>
      <c r="H60">
        <f>VLOOKUP($C60,'AREA DEFINITIONS, 1982-present'!$A$1:$F$163,6,FALSE)</f>
        <v>0</v>
      </c>
      <c r="I60">
        <f t="shared" si="1"/>
        <v>336.90341454000003</v>
      </c>
    </row>
    <row r="61" spans="1:9" x14ac:dyDescent="0.3">
      <c r="A61">
        <v>2021</v>
      </c>
      <c r="B61" t="s">
        <v>27</v>
      </c>
      <c r="C61">
        <v>260</v>
      </c>
      <c r="D61">
        <v>196.2</v>
      </c>
      <c r="E61">
        <f t="shared" si="0"/>
        <v>432.54703259999997</v>
      </c>
      <c r="F61">
        <f>VLOOKUP($C61,'AREA DEFINITIONS, 1982-present'!$A$1:$F$163,4,FALSE)</f>
        <v>26</v>
      </c>
      <c r="G61" t="str">
        <f>VLOOKUP($C61,'AREA DEFINITIONS, 1982-present'!$A$1:$F$163,5,FALSE)</f>
        <v>Kodiak</v>
      </c>
      <c r="H61">
        <f>VLOOKUP($C61,'AREA DEFINITIONS, 1982-present'!$A$1:$F$163,6,FALSE)</f>
        <v>0</v>
      </c>
      <c r="I61">
        <f t="shared" si="1"/>
        <v>287.64338526</v>
      </c>
    </row>
    <row r="62" spans="1:9" x14ac:dyDescent="0.3">
      <c r="A62">
        <v>2021</v>
      </c>
      <c r="B62" t="s">
        <v>27</v>
      </c>
      <c r="C62">
        <v>261</v>
      </c>
      <c r="D62">
        <v>171.2</v>
      </c>
      <c r="E62">
        <f t="shared" si="0"/>
        <v>377.43145759999999</v>
      </c>
      <c r="F62">
        <f>VLOOKUP($C62,'AREA DEFINITIONS, 1982-present'!$A$1:$F$163,4,FALSE)</f>
        <v>26</v>
      </c>
      <c r="G62" t="str">
        <f>VLOOKUP($C62,'AREA DEFINITIONS, 1982-present'!$A$1:$F$163,5,FALSE)</f>
        <v>Kodiak</v>
      </c>
      <c r="H62">
        <f>VLOOKUP($C62,'AREA DEFINITIONS, 1982-present'!$A$1:$F$163,6,FALSE)</f>
        <v>0</v>
      </c>
      <c r="I62">
        <f t="shared" si="1"/>
        <v>250.99157775999998</v>
      </c>
    </row>
    <row r="63" spans="1:9" x14ac:dyDescent="0.3">
      <c r="A63">
        <v>2021</v>
      </c>
      <c r="B63" t="s">
        <v>27</v>
      </c>
      <c r="C63">
        <v>270</v>
      </c>
      <c r="D63">
        <v>368.9</v>
      </c>
      <c r="E63">
        <f t="shared" si="0"/>
        <v>813.28542470000002</v>
      </c>
      <c r="F63">
        <f>VLOOKUP($C63,'AREA DEFINITIONS, 1982-present'!$A$1:$F$163,4,FALSE)</f>
        <v>27</v>
      </c>
      <c r="G63" t="str">
        <f>VLOOKUP($C63,'AREA DEFINITIONS, 1982-present'!$A$1:$F$163,5,FALSE)</f>
        <v>Kodiak</v>
      </c>
      <c r="H63">
        <f>VLOOKUP($C63,'AREA DEFINITIONS, 1982-present'!$A$1:$F$163,6,FALSE)</f>
        <v>0</v>
      </c>
      <c r="I63">
        <f t="shared" si="1"/>
        <v>540.83407146999991</v>
      </c>
    </row>
    <row r="64" spans="1:9" x14ac:dyDescent="0.3">
      <c r="A64">
        <v>2021</v>
      </c>
      <c r="B64" t="s">
        <v>27</v>
      </c>
      <c r="C64">
        <v>271</v>
      </c>
      <c r="D64">
        <v>131.6</v>
      </c>
      <c r="E64">
        <f t="shared" si="0"/>
        <v>290.12838679999999</v>
      </c>
      <c r="F64">
        <f>VLOOKUP($C64,'AREA DEFINITIONS, 1982-present'!$A$1:$F$163,4,FALSE)</f>
        <v>27</v>
      </c>
      <c r="G64" t="str">
        <f>VLOOKUP($C64,'AREA DEFINITIONS, 1982-present'!$A$1:$F$163,5,FALSE)</f>
        <v>Kodiak</v>
      </c>
      <c r="H64">
        <f>VLOOKUP($C64,'AREA DEFINITIONS, 1982-present'!$A$1:$F$163,6,FALSE)</f>
        <v>0</v>
      </c>
      <c r="I64">
        <f t="shared" si="1"/>
        <v>192.93511467999997</v>
      </c>
    </row>
    <row r="65" spans="1:9" x14ac:dyDescent="0.3">
      <c r="A65">
        <v>2021</v>
      </c>
      <c r="B65" t="s">
        <v>27</v>
      </c>
      <c r="C65">
        <v>280</v>
      </c>
      <c r="D65">
        <v>253.4</v>
      </c>
      <c r="E65">
        <f t="shared" si="0"/>
        <v>558.65146819999995</v>
      </c>
      <c r="F65">
        <f>VLOOKUP($C65,'AREA DEFINITIONS, 1982-present'!$A$1:$F$163,4,FALSE)</f>
        <v>28</v>
      </c>
      <c r="G65" t="str">
        <f>VLOOKUP($C65,'AREA DEFINITIONS, 1982-present'!$A$1:$F$163,5,FALSE)</f>
        <v>Kodiak</v>
      </c>
      <c r="H65">
        <f>VLOOKUP($C65,'AREA DEFINITIONS, 1982-present'!$A$1:$F$163,6,FALSE)</f>
        <v>0</v>
      </c>
      <c r="I65">
        <f t="shared" si="1"/>
        <v>371.50272082000004</v>
      </c>
    </row>
    <row r="66" spans="1:9" x14ac:dyDescent="0.3">
      <c r="A66">
        <v>2021</v>
      </c>
      <c r="B66" t="s">
        <v>27</v>
      </c>
      <c r="C66">
        <v>281</v>
      </c>
      <c r="D66">
        <v>48.6</v>
      </c>
      <c r="E66">
        <f t="shared" si="0"/>
        <v>107.14467780000001</v>
      </c>
      <c r="F66">
        <f>VLOOKUP($C66,'AREA DEFINITIONS, 1982-present'!$A$1:$F$163,4,FALSE)</f>
        <v>28</v>
      </c>
      <c r="G66" t="str">
        <f>VLOOKUP($C66,'AREA DEFINITIONS, 1982-present'!$A$1:$F$163,5,FALSE)</f>
        <v>Kodiak</v>
      </c>
      <c r="H66">
        <f>VLOOKUP($C66,'AREA DEFINITIONS, 1982-present'!$A$1:$F$163,6,FALSE)</f>
        <v>0</v>
      </c>
      <c r="I66">
        <f t="shared" si="1"/>
        <v>71.251113779999997</v>
      </c>
    </row>
    <row r="67" spans="1:9" x14ac:dyDescent="0.3">
      <c r="A67">
        <v>2021</v>
      </c>
      <c r="B67" t="s">
        <v>28</v>
      </c>
      <c r="C67">
        <v>290</v>
      </c>
      <c r="D67">
        <v>624</v>
      </c>
      <c r="E67">
        <f t="shared" ref="E67:E130" si="2">D67*2204.623 / 1000</f>
        <v>1375.6847520000001</v>
      </c>
      <c r="F67">
        <f>VLOOKUP($C67,'AREA DEFINITIONS, 1982-present'!$A$1:$F$163,4,FALSE)</f>
        <v>29</v>
      </c>
      <c r="G67" t="str">
        <f>VLOOKUP($C67,'AREA DEFINITIONS, 1982-present'!$A$1:$F$163,5,FALSE)</f>
        <v>Chirikof</v>
      </c>
      <c r="H67">
        <f>VLOOKUP($C67,'AREA DEFINITIONS, 1982-present'!$A$1:$F$163,6,FALSE)</f>
        <v>0</v>
      </c>
      <c r="I67">
        <f t="shared" ref="I67:I130" si="3">IFERROR(D67*1.10231*1.33,"NA")</f>
        <v>914.82911519999993</v>
      </c>
    </row>
    <row r="68" spans="1:9" x14ac:dyDescent="0.3">
      <c r="A68">
        <v>2021</v>
      </c>
      <c r="B68" t="s">
        <v>28</v>
      </c>
      <c r="C68">
        <v>300</v>
      </c>
      <c r="D68">
        <v>129.19999999999999</v>
      </c>
      <c r="E68">
        <f t="shared" si="2"/>
        <v>284.83729160000001</v>
      </c>
      <c r="F68">
        <f>VLOOKUP($C68,'AREA DEFINITIONS, 1982-present'!$A$1:$F$163,4,FALSE)</f>
        <v>30</v>
      </c>
      <c r="G68" t="str">
        <f>VLOOKUP($C68,'AREA DEFINITIONS, 1982-present'!$A$1:$F$163,5,FALSE)</f>
        <v>Chirikof</v>
      </c>
      <c r="H68">
        <f>VLOOKUP($C68,'AREA DEFINITIONS, 1982-present'!$A$1:$F$163,6,FALSE)</f>
        <v>0</v>
      </c>
      <c r="I68">
        <f t="shared" si="3"/>
        <v>189.41654115999998</v>
      </c>
    </row>
    <row r="69" spans="1:9" x14ac:dyDescent="0.3">
      <c r="A69">
        <v>2021</v>
      </c>
      <c r="B69" t="s">
        <v>28</v>
      </c>
      <c r="C69">
        <v>310</v>
      </c>
      <c r="D69">
        <v>51.8</v>
      </c>
      <c r="E69">
        <f t="shared" si="2"/>
        <v>114.19947139999999</v>
      </c>
      <c r="F69">
        <f>VLOOKUP($C69,'AREA DEFINITIONS, 1982-present'!$A$1:$F$163,4,FALSE)</f>
        <v>31</v>
      </c>
      <c r="G69" t="str">
        <f>VLOOKUP($C69,'AREA DEFINITIONS, 1982-present'!$A$1:$F$163,5,FALSE)</f>
        <v>Chirikof</v>
      </c>
      <c r="H69">
        <f>VLOOKUP($C69,'AREA DEFINITIONS, 1982-present'!$A$1:$F$163,6,FALSE)</f>
        <v>0</v>
      </c>
      <c r="I69">
        <f t="shared" si="3"/>
        <v>75.942545139999993</v>
      </c>
    </row>
    <row r="70" spans="1:9" x14ac:dyDescent="0.3">
      <c r="A70">
        <v>2021</v>
      </c>
      <c r="B70" t="s">
        <v>28</v>
      </c>
      <c r="C70">
        <v>320</v>
      </c>
      <c r="D70">
        <v>112.5</v>
      </c>
      <c r="E70">
        <f t="shared" si="2"/>
        <v>248.02008749999999</v>
      </c>
      <c r="F70">
        <f>VLOOKUP($C70,'AREA DEFINITIONS, 1982-present'!$A$1:$F$163,4,FALSE)</f>
        <v>32</v>
      </c>
      <c r="G70" t="str">
        <f>VLOOKUP($C70,'AREA DEFINITIONS, 1982-present'!$A$1:$F$163,5,FALSE)</f>
        <v>Shumagin</v>
      </c>
      <c r="H70">
        <f>VLOOKUP($C70,'AREA DEFINITIONS, 1982-present'!$A$1:$F$163,6,FALSE)</f>
        <v>0</v>
      </c>
      <c r="I70">
        <f t="shared" si="3"/>
        <v>164.93313375</v>
      </c>
    </row>
    <row r="71" spans="1:9" x14ac:dyDescent="0.3">
      <c r="A71">
        <v>2021</v>
      </c>
      <c r="B71" t="s">
        <v>28</v>
      </c>
      <c r="C71">
        <v>330</v>
      </c>
      <c r="D71">
        <v>87.2</v>
      </c>
      <c r="E71">
        <f t="shared" si="2"/>
        <v>192.24312560000001</v>
      </c>
      <c r="F71">
        <f>VLOOKUP($C71,'AREA DEFINITIONS, 1982-present'!$A$1:$F$163,4,FALSE)</f>
        <v>33</v>
      </c>
      <c r="G71" t="str">
        <f>VLOOKUP($C71,'AREA DEFINITIONS, 1982-present'!$A$1:$F$163,5,FALSE)</f>
        <v>Shumagin</v>
      </c>
      <c r="H71">
        <f>VLOOKUP($C71,'AREA DEFINITIONS, 1982-present'!$A$1:$F$163,6,FALSE)</f>
        <v>0</v>
      </c>
      <c r="I71">
        <f t="shared" si="3"/>
        <v>127.84150456</v>
      </c>
    </row>
    <row r="72" spans="1:9" x14ac:dyDescent="0.3">
      <c r="A72">
        <v>2021</v>
      </c>
      <c r="B72" t="s">
        <v>28</v>
      </c>
      <c r="C72">
        <v>340</v>
      </c>
      <c r="D72">
        <v>74.8</v>
      </c>
      <c r="E72">
        <f t="shared" si="2"/>
        <v>164.9058004</v>
      </c>
      <c r="F72">
        <f>VLOOKUP($C72,'AREA DEFINITIONS, 1982-present'!$A$1:$F$163,4,FALSE)</f>
        <v>34</v>
      </c>
      <c r="G72" t="str">
        <f>VLOOKUP($C72,'AREA DEFINITIONS, 1982-present'!$A$1:$F$163,5,FALSE)</f>
        <v>Shumagin</v>
      </c>
      <c r="H72">
        <f>VLOOKUP($C72,'AREA DEFINITIONS, 1982-present'!$A$1:$F$163,6,FALSE)</f>
        <v>0</v>
      </c>
      <c r="I72">
        <f t="shared" si="3"/>
        <v>109.66220803999998</v>
      </c>
    </row>
    <row r="73" spans="1:9" x14ac:dyDescent="0.3">
      <c r="A73">
        <v>2021</v>
      </c>
      <c r="B73" t="s">
        <v>16</v>
      </c>
      <c r="C73">
        <v>350</v>
      </c>
      <c r="D73">
        <v>121.5</v>
      </c>
      <c r="E73">
        <f t="shared" si="2"/>
        <v>267.8616945</v>
      </c>
      <c r="F73">
        <f>VLOOKUP($C73,'AREA DEFINITIONS, 1982-present'!$A$1:$F$163,4,FALSE)</f>
        <v>35</v>
      </c>
      <c r="G73" t="str">
        <f>VLOOKUP($C73,'AREA DEFINITIONS, 1982-present'!$A$1:$F$163,5,FALSE)</f>
        <v>Shumagin</v>
      </c>
      <c r="H73">
        <f>VLOOKUP($C73,'AREA DEFINITIONS, 1982-present'!$A$1:$F$163,6,FALSE)</f>
        <v>0</v>
      </c>
      <c r="I73">
        <f t="shared" si="3"/>
        <v>178.12778444999998</v>
      </c>
    </row>
    <row r="74" spans="1:9" x14ac:dyDescent="0.3">
      <c r="A74">
        <v>2021</v>
      </c>
      <c r="B74" t="s">
        <v>16</v>
      </c>
      <c r="C74">
        <v>360</v>
      </c>
      <c r="D74">
        <v>194.7</v>
      </c>
      <c r="E74">
        <f t="shared" si="2"/>
        <v>429.24009810000001</v>
      </c>
      <c r="F74">
        <f>VLOOKUP($C74,'AREA DEFINITIONS, 1982-present'!$A$1:$F$163,4,FALSE)</f>
        <v>36</v>
      </c>
      <c r="G74" t="str">
        <f>VLOOKUP($C74,'AREA DEFINITIONS, 1982-present'!$A$1:$F$163,5,FALSE)</f>
        <v>Shumagin</v>
      </c>
      <c r="H74">
        <f>VLOOKUP($C74,'AREA DEFINITIONS, 1982-present'!$A$1:$F$163,6,FALSE)</f>
        <v>0</v>
      </c>
      <c r="I74">
        <f t="shared" si="3"/>
        <v>285.44427680999996</v>
      </c>
    </row>
    <row r="75" spans="1:9" x14ac:dyDescent="0.3">
      <c r="A75">
        <v>2021</v>
      </c>
      <c r="B75" t="s">
        <v>16</v>
      </c>
      <c r="C75">
        <v>370</v>
      </c>
      <c r="D75">
        <v>55.2</v>
      </c>
      <c r="E75">
        <f t="shared" si="2"/>
        <v>121.69518960000001</v>
      </c>
      <c r="F75">
        <f>VLOOKUP($C75,'AREA DEFINITIONS, 1982-present'!$A$1:$F$163,4,FALSE)</f>
        <v>37</v>
      </c>
      <c r="G75" t="str">
        <f>VLOOKUP($C75,'AREA DEFINITIONS, 1982-present'!$A$1:$F$163,5,FALSE)</f>
        <v>Shumagin</v>
      </c>
      <c r="H75">
        <f>VLOOKUP($C75,'AREA DEFINITIONS, 1982-present'!$A$1:$F$163,6,FALSE)</f>
        <v>0</v>
      </c>
      <c r="I75">
        <f t="shared" si="3"/>
        <v>80.927190960000004</v>
      </c>
    </row>
    <row r="76" spans="1:9" x14ac:dyDescent="0.3">
      <c r="A76">
        <v>2021</v>
      </c>
      <c r="B76" t="s">
        <v>16</v>
      </c>
      <c r="C76">
        <v>380</v>
      </c>
      <c r="D76">
        <v>19.5</v>
      </c>
      <c r="E76">
        <f t="shared" si="2"/>
        <v>42.990148500000004</v>
      </c>
      <c r="F76">
        <f>VLOOKUP($C76,'AREA DEFINITIONS, 1982-present'!$A$1:$F$163,4,FALSE)</f>
        <v>38</v>
      </c>
      <c r="G76" t="str">
        <f>VLOOKUP($C76,'AREA DEFINITIONS, 1982-present'!$A$1:$F$163,5,FALSE)</f>
        <v>Shumagin</v>
      </c>
      <c r="H76">
        <f>VLOOKUP($C76,'AREA DEFINITIONS, 1982-present'!$A$1:$F$163,6,FALSE)</f>
        <v>0</v>
      </c>
      <c r="I76">
        <f t="shared" si="3"/>
        <v>28.588409849999998</v>
      </c>
    </row>
    <row r="77" spans="1:9" x14ac:dyDescent="0.3">
      <c r="A77">
        <v>2021</v>
      </c>
      <c r="B77" t="s">
        <v>16</v>
      </c>
      <c r="C77" t="s">
        <v>52</v>
      </c>
      <c r="D77">
        <v>9.1999999999999993</v>
      </c>
      <c r="E77">
        <f t="shared" si="2"/>
        <v>20.282531599999999</v>
      </c>
      <c r="F77">
        <f>VLOOKUP($C77,'AREA DEFINITIONS, 1982-present'!$A$1:$F$163,4,FALSE)</f>
        <v>39</v>
      </c>
      <c r="G77" t="str">
        <f>VLOOKUP($C77,'AREA DEFINITIONS, 1982-present'!$A$1:$F$163,5,FALSE)</f>
        <v>Aleutian</v>
      </c>
      <c r="H77">
        <f>VLOOKUP($C77,'AREA DEFINITIONS, 1982-present'!$A$1:$F$163,6,FALSE)</f>
        <v>0</v>
      </c>
      <c r="I77">
        <f t="shared" si="3"/>
        <v>13.487865159999998</v>
      </c>
    </row>
    <row r="78" spans="1:9" x14ac:dyDescent="0.3">
      <c r="A78">
        <v>2021</v>
      </c>
      <c r="B78" t="s">
        <v>16</v>
      </c>
      <c r="C78" t="s">
        <v>32</v>
      </c>
      <c r="D78">
        <v>247.9</v>
      </c>
      <c r="E78">
        <f t="shared" si="2"/>
        <v>546.52604170000006</v>
      </c>
      <c r="F78" t="str">
        <f>VLOOKUP($C78,'AREA DEFINITIONS, 1982-present'!$A$1:$F$163,4,FALSE)</f>
        <v>4A</v>
      </c>
      <c r="G78" t="str">
        <f>VLOOKUP($C78,'AREA DEFINITIONS, 1982-present'!$A$1:$F$163,5,FALSE)</f>
        <v>Bering Sea</v>
      </c>
      <c r="H78">
        <f>VLOOKUP($C78,'AREA DEFINITIONS, 1982-present'!$A$1:$F$163,6,FALSE)</f>
        <v>0</v>
      </c>
      <c r="I78">
        <f t="shared" si="3"/>
        <v>363.43932316999997</v>
      </c>
    </row>
    <row r="79" spans="1:9" x14ac:dyDescent="0.3">
      <c r="A79">
        <v>2021</v>
      </c>
      <c r="B79" t="s">
        <v>17</v>
      </c>
      <c r="C79">
        <v>400</v>
      </c>
      <c r="D79">
        <v>34.1</v>
      </c>
      <c r="E79">
        <f t="shared" si="2"/>
        <v>75.177644299999997</v>
      </c>
      <c r="F79">
        <f>VLOOKUP($C79,'AREA DEFINITIONS, 1982-present'!$A$1:$F$163,4,FALSE)</f>
        <v>40</v>
      </c>
      <c r="G79" t="str">
        <f>VLOOKUP($C79,'AREA DEFINITIONS, 1982-present'!$A$1:$F$163,5,FALSE)</f>
        <v>Aleutian</v>
      </c>
      <c r="H79">
        <f>VLOOKUP($C79,'AREA DEFINITIONS, 1982-present'!$A$1:$F$163,6,FALSE)</f>
        <v>0</v>
      </c>
      <c r="I79">
        <f t="shared" si="3"/>
        <v>49.993065430000001</v>
      </c>
    </row>
    <row r="80" spans="1:9" x14ac:dyDescent="0.3">
      <c r="A80">
        <v>2021</v>
      </c>
      <c r="B80" t="s">
        <v>17</v>
      </c>
      <c r="C80">
        <v>410</v>
      </c>
      <c r="D80">
        <v>16.7</v>
      </c>
      <c r="E80">
        <f t="shared" si="2"/>
        <v>36.817204100000005</v>
      </c>
      <c r="F80">
        <f>VLOOKUP($C80,'AREA DEFINITIONS, 1982-present'!$A$1:$F$163,4,FALSE)</f>
        <v>41</v>
      </c>
      <c r="G80" t="str">
        <f>VLOOKUP($C80,'AREA DEFINITIONS, 1982-present'!$A$1:$F$163,5,FALSE)</f>
        <v>Aleutian</v>
      </c>
      <c r="H80">
        <f>VLOOKUP($C80,'AREA DEFINITIONS, 1982-present'!$A$1:$F$163,6,FALSE)</f>
        <v>0</v>
      </c>
      <c r="I80">
        <f t="shared" si="3"/>
        <v>24.483407409999998</v>
      </c>
    </row>
    <row r="81" spans="1:9" x14ac:dyDescent="0.3">
      <c r="A81">
        <v>2021</v>
      </c>
      <c r="B81" t="s">
        <v>17</v>
      </c>
      <c r="C81">
        <v>420</v>
      </c>
      <c r="D81">
        <v>29.9</v>
      </c>
      <c r="E81">
        <f t="shared" si="2"/>
        <v>65.918227700000003</v>
      </c>
      <c r="F81" t="str">
        <f>VLOOKUP($C81,'AREA DEFINITIONS, 1982-present'!$A$1:$F$163,4,FALSE)</f>
        <v>42+</v>
      </c>
      <c r="G81" t="str">
        <f>VLOOKUP($C81,'AREA DEFINITIONS, 1982-present'!$A$1:$F$163,5,FALSE)</f>
        <v>Aleutian</v>
      </c>
      <c r="H81">
        <f>VLOOKUP($C81,'AREA DEFINITIONS, 1982-present'!$A$1:$F$163,6,FALSE)</f>
        <v>0</v>
      </c>
      <c r="I81">
        <f t="shared" si="3"/>
        <v>43.835561769999991</v>
      </c>
    </row>
    <row r="82" spans="1:9" x14ac:dyDescent="0.3">
      <c r="A82">
        <v>2021</v>
      </c>
      <c r="B82" t="s">
        <v>17</v>
      </c>
      <c r="C82">
        <v>430</v>
      </c>
      <c r="D82">
        <v>23.9</v>
      </c>
      <c r="E82">
        <f t="shared" si="2"/>
        <v>52.690489700000001</v>
      </c>
      <c r="F82" t="str">
        <f>VLOOKUP($C82,'AREA DEFINITIONS, 1982-present'!$A$1:$F$163,4,FALSE)</f>
        <v>42+</v>
      </c>
      <c r="G82" t="str">
        <f>VLOOKUP($C82,'AREA DEFINITIONS, 1982-present'!$A$1:$F$163,5,FALSE)</f>
        <v>Aleutian</v>
      </c>
      <c r="H82">
        <f>VLOOKUP($C82,'AREA DEFINITIONS, 1982-present'!$A$1:$F$163,6,FALSE)</f>
        <v>0</v>
      </c>
      <c r="I82">
        <f t="shared" si="3"/>
        <v>35.039127969999996</v>
      </c>
    </row>
    <row r="83" spans="1:9" x14ac:dyDescent="0.3">
      <c r="A83">
        <v>2021</v>
      </c>
      <c r="B83" t="s">
        <v>17</v>
      </c>
      <c r="C83" t="s">
        <v>53</v>
      </c>
      <c r="D83">
        <v>73.7</v>
      </c>
      <c r="E83">
        <f t="shared" si="2"/>
        <v>162.4807151</v>
      </c>
      <c r="F83" t="str">
        <f>VLOOKUP($C83,'AREA DEFINITIONS, 1982-present'!$A$1:$F$163,4,FALSE)</f>
        <v>42+</v>
      </c>
      <c r="G83" t="str">
        <f>VLOOKUP($C83,'AREA DEFINITIONS, 1982-present'!$A$1:$F$163,5,FALSE)</f>
        <v>Aleutian</v>
      </c>
      <c r="H83">
        <f>VLOOKUP($C83,'AREA DEFINITIONS, 1982-present'!$A$1:$F$163,6,FALSE)</f>
        <v>0</v>
      </c>
      <c r="I83">
        <f t="shared" si="3"/>
        <v>108.04952851</v>
      </c>
    </row>
    <row r="84" spans="1:9" x14ac:dyDescent="0.3">
      <c r="A84">
        <v>2021</v>
      </c>
      <c r="B84" t="s">
        <v>54</v>
      </c>
      <c r="C84" t="s">
        <v>32</v>
      </c>
      <c r="D84">
        <v>791.5</v>
      </c>
      <c r="E84">
        <f t="shared" si="2"/>
        <v>1744.9591045000002</v>
      </c>
      <c r="F84" t="str">
        <f>VLOOKUP($C84,'AREA DEFINITIONS, 1982-present'!$A$1:$F$163,4,FALSE)</f>
        <v>4A</v>
      </c>
      <c r="G84" t="str">
        <f>VLOOKUP($C84,'AREA DEFINITIONS, 1982-present'!$A$1:$F$163,5,FALSE)</f>
        <v>Bering Sea</v>
      </c>
      <c r="H84">
        <f>VLOOKUP($C84,'AREA DEFINITIONS, 1982-present'!$A$1:$F$163,6,FALSE)</f>
        <v>0</v>
      </c>
      <c r="I84">
        <f t="shared" si="3"/>
        <v>1160.39622545</v>
      </c>
    </row>
    <row r="85" spans="1:9" x14ac:dyDescent="0.3">
      <c r="A85">
        <v>2020</v>
      </c>
      <c r="B85" t="s">
        <v>49</v>
      </c>
      <c r="C85" t="s">
        <v>55</v>
      </c>
      <c r="D85">
        <v>20.5</v>
      </c>
      <c r="E85">
        <f t="shared" si="2"/>
        <v>45.194771500000002</v>
      </c>
      <c r="F85">
        <f>VLOOKUP($C85,'AREA DEFINITIONS, 1982-present'!$A$1:$F$163,4,FALSE)</f>
        <v>0</v>
      </c>
      <c r="G85">
        <f>VLOOKUP($C85,'AREA DEFINITIONS, 1982-present'!$A$1:$F$163,5,FALSE)</f>
        <v>0</v>
      </c>
      <c r="H85">
        <f>VLOOKUP($C85,'AREA DEFINITIONS, 1982-present'!$A$1:$F$163,6,FALSE)</f>
        <v>0</v>
      </c>
      <c r="I85">
        <f t="shared" si="3"/>
        <v>30.054482149999998</v>
      </c>
    </row>
    <row r="86" spans="1:9" x14ac:dyDescent="0.3">
      <c r="A86">
        <v>2020</v>
      </c>
      <c r="B86" t="s">
        <v>49</v>
      </c>
      <c r="C86">
        <v>10</v>
      </c>
      <c r="D86">
        <v>19</v>
      </c>
      <c r="E86">
        <f t="shared" si="2"/>
        <v>41.887836999999998</v>
      </c>
      <c r="F86">
        <f>VLOOKUP($C86,'AREA DEFINITIONS, 1982-present'!$A$1:$F$163,4,FALSE)</f>
        <v>0</v>
      </c>
      <c r="G86">
        <f>VLOOKUP($C86,'AREA DEFINITIONS, 1982-present'!$A$1:$F$163,5,FALSE)</f>
        <v>0</v>
      </c>
      <c r="H86">
        <f>VLOOKUP($C86,'AREA DEFINITIONS, 1982-present'!$A$1:$F$163,6,FALSE)</f>
        <v>0</v>
      </c>
      <c r="I86">
        <f t="shared" si="3"/>
        <v>27.855373700000001</v>
      </c>
    </row>
    <row r="87" spans="1:9" x14ac:dyDescent="0.3">
      <c r="A87">
        <v>2020</v>
      </c>
      <c r="B87" t="s">
        <v>49</v>
      </c>
      <c r="C87">
        <v>20</v>
      </c>
      <c r="D87">
        <v>49</v>
      </c>
      <c r="E87">
        <f t="shared" si="2"/>
        <v>108.026527</v>
      </c>
      <c r="F87">
        <f>VLOOKUP($C87,'AREA DEFINITIONS, 1982-present'!$A$1:$F$163,4,FALSE)</f>
        <v>0</v>
      </c>
      <c r="G87">
        <f>VLOOKUP($C87,'AREA DEFINITIONS, 1982-present'!$A$1:$F$163,5,FALSE)</f>
        <v>0</v>
      </c>
      <c r="H87">
        <f>VLOOKUP($C87,'AREA DEFINITIONS, 1982-present'!$A$1:$F$163,6,FALSE)</f>
        <v>0</v>
      </c>
      <c r="I87">
        <f t="shared" si="3"/>
        <v>71.8375427</v>
      </c>
    </row>
    <row r="88" spans="1:9" x14ac:dyDescent="0.3">
      <c r="A88">
        <v>2020</v>
      </c>
      <c r="B88" t="s">
        <v>49</v>
      </c>
      <c r="C88">
        <v>30</v>
      </c>
      <c r="D88">
        <v>15.8</v>
      </c>
      <c r="E88">
        <f t="shared" si="2"/>
        <v>34.833043400000001</v>
      </c>
      <c r="F88">
        <f>VLOOKUP($C88,'AREA DEFINITIONS, 1982-present'!$A$1:$F$163,4,FALSE)</f>
        <v>0</v>
      </c>
      <c r="G88">
        <f>VLOOKUP($C88,'AREA DEFINITIONS, 1982-present'!$A$1:$F$163,5,FALSE)</f>
        <v>0</v>
      </c>
      <c r="H88">
        <f>VLOOKUP($C88,'AREA DEFINITIONS, 1982-present'!$A$1:$F$163,6,FALSE)</f>
        <v>0</v>
      </c>
      <c r="I88">
        <f t="shared" si="3"/>
        <v>23.163942340000002</v>
      </c>
    </row>
    <row r="89" spans="1:9" x14ac:dyDescent="0.3">
      <c r="A89">
        <v>2020</v>
      </c>
      <c r="B89" t="s">
        <v>49</v>
      </c>
      <c r="C89">
        <v>40</v>
      </c>
      <c r="D89">
        <v>16.3</v>
      </c>
      <c r="E89">
        <f t="shared" si="2"/>
        <v>35.935354900000007</v>
      </c>
      <c r="F89">
        <f>VLOOKUP($C89,'AREA DEFINITIONS, 1982-present'!$A$1:$F$163,4,FALSE)</f>
        <v>0</v>
      </c>
      <c r="G89">
        <f>VLOOKUP($C89,'AREA DEFINITIONS, 1982-present'!$A$1:$F$163,5,FALSE)</f>
        <v>0</v>
      </c>
      <c r="H89">
        <f>VLOOKUP($C89,'AREA DEFINITIONS, 1982-present'!$A$1:$F$163,6,FALSE)</f>
        <v>0</v>
      </c>
      <c r="I89">
        <f t="shared" si="3"/>
        <v>23.896978489999999</v>
      </c>
    </row>
    <row r="90" spans="1:9" x14ac:dyDescent="0.3">
      <c r="A90">
        <v>2020</v>
      </c>
      <c r="B90" t="s">
        <v>49</v>
      </c>
      <c r="C90">
        <v>50</v>
      </c>
      <c r="D90">
        <v>240.5</v>
      </c>
      <c r="E90">
        <f t="shared" si="2"/>
        <v>530.21183150000002</v>
      </c>
      <c r="F90">
        <f>VLOOKUP($C90,'AREA DEFINITIONS, 1982-present'!$A$1:$F$163,4,FALSE)</f>
        <v>0</v>
      </c>
      <c r="G90">
        <f>VLOOKUP($C90,'AREA DEFINITIONS, 1982-present'!$A$1:$F$163,5,FALSE)</f>
        <v>0</v>
      </c>
      <c r="H90">
        <f>VLOOKUP($C90,'AREA DEFINITIONS, 1982-present'!$A$1:$F$163,6,FALSE)</f>
        <v>0</v>
      </c>
      <c r="I90">
        <f t="shared" si="3"/>
        <v>352.59038814999997</v>
      </c>
    </row>
    <row r="91" spans="1:9" x14ac:dyDescent="0.3">
      <c r="A91">
        <v>2020</v>
      </c>
      <c r="B91" t="s">
        <v>50</v>
      </c>
      <c r="C91">
        <v>60</v>
      </c>
      <c r="D91">
        <v>84.7</v>
      </c>
      <c r="E91">
        <f t="shared" si="2"/>
        <v>186.7315681</v>
      </c>
      <c r="F91">
        <f>VLOOKUP($C91,'AREA DEFINITIONS, 1982-present'!$A$1:$F$163,4,FALSE)</f>
        <v>0</v>
      </c>
      <c r="G91">
        <f>VLOOKUP($C91,'AREA DEFINITIONS, 1982-present'!$A$1:$F$163,5,FALSE)</f>
        <v>0</v>
      </c>
      <c r="H91">
        <f>VLOOKUP($C91,'AREA DEFINITIONS, 1982-present'!$A$1:$F$163,6,FALSE)</f>
        <v>0</v>
      </c>
      <c r="I91">
        <f t="shared" si="3"/>
        <v>124.17632381</v>
      </c>
    </row>
    <row r="92" spans="1:9" x14ac:dyDescent="0.3">
      <c r="A92">
        <v>2020</v>
      </c>
      <c r="B92" t="s">
        <v>50</v>
      </c>
      <c r="C92">
        <v>70</v>
      </c>
      <c r="D92">
        <v>65.099999999999994</v>
      </c>
      <c r="E92">
        <f t="shared" si="2"/>
        <v>143.52095729999999</v>
      </c>
      <c r="F92">
        <f>VLOOKUP($C92,'AREA DEFINITIONS, 1982-present'!$A$1:$F$163,4,FALSE)</f>
        <v>0</v>
      </c>
      <c r="G92">
        <f>VLOOKUP($C92,'AREA DEFINITIONS, 1982-present'!$A$1:$F$163,5,FALSE)</f>
        <v>0</v>
      </c>
      <c r="H92">
        <f>VLOOKUP($C92,'AREA DEFINITIONS, 1982-present'!$A$1:$F$163,6,FALSE)</f>
        <v>0</v>
      </c>
      <c r="I92">
        <f t="shared" si="3"/>
        <v>95.44130672999998</v>
      </c>
    </row>
    <row r="93" spans="1:9" x14ac:dyDescent="0.3">
      <c r="A93">
        <v>2020</v>
      </c>
      <c r="B93" t="s">
        <v>50</v>
      </c>
      <c r="C93" t="s">
        <v>56</v>
      </c>
      <c r="D93">
        <v>85.3</v>
      </c>
      <c r="E93">
        <f t="shared" si="2"/>
        <v>188.0543419</v>
      </c>
      <c r="F93">
        <f>VLOOKUP($C93,'AREA DEFINITIONS, 1982-present'!$A$1:$F$163,4,FALSE)</f>
        <v>0</v>
      </c>
      <c r="G93">
        <f>VLOOKUP($C93,'AREA DEFINITIONS, 1982-present'!$A$1:$F$163,5,FALSE)</f>
        <v>0</v>
      </c>
      <c r="H93">
        <f>VLOOKUP($C93,'AREA DEFINITIONS, 1982-present'!$A$1:$F$163,6,FALSE)</f>
        <v>0</v>
      </c>
      <c r="I93">
        <f t="shared" si="3"/>
        <v>125.05596718999999</v>
      </c>
    </row>
    <row r="94" spans="1:9" x14ac:dyDescent="0.3">
      <c r="A94">
        <v>2020</v>
      </c>
      <c r="B94" t="s">
        <v>50</v>
      </c>
      <c r="C94">
        <v>90</v>
      </c>
      <c r="D94">
        <v>50</v>
      </c>
      <c r="E94">
        <f t="shared" si="2"/>
        <v>110.23115000000001</v>
      </c>
      <c r="F94">
        <f>VLOOKUP($C94,'AREA DEFINITIONS, 1982-present'!$A$1:$F$163,4,FALSE)</f>
        <v>0</v>
      </c>
      <c r="G94">
        <f>VLOOKUP($C94,'AREA DEFINITIONS, 1982-present'!$A$1:$F$163,5,FALSE)</f>
        <v>0</v>
      </c>
      <c r="H94">
        <f>VLOOKUP($C94,'AREA DEFINITIONS, 1982-present'!$A$1:$F$163,6,FALSE)</f>
        <v>0</v>
      </c>
      <c r="I94">
        <f t="shared" si="3"/>
        <v>73.303614999999994</v>
      </c>
    </row>
    <row r="95" spans="1:9" x14ac:dyDescent="0.3">
      <c r="A95">
        <v>2020</v>
      </c>
      <c r="B95" t="s">
        <v>50</v>
      </c>
      <c r="C95">
        <v>91</v>
      </c>
      <c r="D95">
        <v>77</v>
      </c>
      <c r="E95">
        <f t="shared" si="2"/>
        <v>169.75597099999999</v>
      </c>
      <c r="F95">
        <f>VLOOKUP($C95,'AREA DEFINITIONS, 1982-present'!$A$1:$F$163,4,FALSE)</f>
        <v>0</v>
      </c>
      <c r="G95">
        <f>VLOOKUP($C95,'AREA DEFINITIONS, 1982-present'!$A$1:$F$163,5,FALSE)</f>
        <v>0</v>
      </c>
      <c r="H95">
        <f>VLOOKUP($C95,'AREA DEFINITIONS, 1982-present'!$A$1:$F$163,6,FALSE)</f>
        <v>0</v>
      </c>
      <c r="I95">
        <f t="shared" si="3"/>
        <v>112.88756709999998</v>
      </c>
    </row>
    <row r="96" spans="1:9" x14ac:dyDescent="0.3">
      <c r="A96">
        <v>2020</v>
      </c>
      <c r="B96" t="s">
        <v>50</v>
      </c>
      <c r="C96">
        <v>92</v>
      </c>
      <c r="D96">
        <v>13.3</v>
      </c>
      <c r="E96">
        <f t="shared" si="2"/>
        <v>29.321485900000003</v>
      </c>
      <c r="F96">
        <f>VLOOKUP($C96,'AREA DEFINITIONS, 1982-present'!$A$1:$F$163,4,FALSE)</f>
        <v>0</v>
      </c>
      <c r="G96">
        <f>VLOOKUP($C96,'AREA DEFINITIONS, 1982-present'!$A$1:$F$163,5,FALSE)</f>
        <v>0</v>
      </c>
      <c r="H96">
        <f>VLOOKUP($C96,'AREA DEFINITIONS, 1982-present'!$A$1:$F$163,6,FALSE)</f>
        <v>0</v>
      </c>
      <c r="I96">
        <f t="shared" si="3"/>
        <v>19.498761590000001</v>
      </c>
    </row>
    <row r="97" spans="1:9" x14ac:dyDescent="0.3">
      <c r="A97">
        <v>2020</v>
      </c>
      <c r="B97" t="s">
        <v>50</v>
      </c>
      <c r="C97">
        <v>100</v>
      </c>
      <c r="D97">
        <v>154.6</v>
      </c>
      <c r="E97">
        <f t="shared" si="2"/>
        <v>340.83471580000003</v>
      </c>
      <c r="F97">
        <f>VLOOKUP($C97,'AREA DEFINITIONS, 1982-present'!$A$1:$F$163,4,FALSE)</f>
        <v>0</v>
      </c>
      <c r="G97">
        <f>VLOOKUP($C97,'AREA DEFINITIONS, 1982-present'!$A$1:$F$163,5,FALSE)</f>
        <v>0</v>
      </c>
      <c r="H97">
        <f>VLOOKUP($C97,'AREA DEFINITIONS, 1982-present'!$A$1:$F$163,6,FALSE)</f>
        <v>0</v>
      </c>
      <c r="I97">
        <f t="shared" si="3"/>
        <v>226.65477757999997</v>
      </c>
    </row>
    <row r="98" spans="1:9" x14ac:dyDescent="0.3">
      <c r="A98">
        <v>2020</v>
      </c>
      <c r="B98" t="s">
        <v>50</v>
      </c>
      <c r="C98">
        <v>102</v>
      </c>
      <c r="D98">
        <v>361.3</v>
      </c>
      <c r="E98">
        <f t="shared" si="2"/>
        <v>796.53028990000007</v>
      </c>
      <c r="F98">
        <f>VLOOKUP($C98,'AREA DEFINITIONS, 1982-present'!$A$1:$F$163,4,FALSE)</f>
        <v>0</v>
      </c>
      <c r="G98">
        <f>VLOOKUP($C98,'AREA DEFINITIONS, 1982-present'!$A$1:$F$163,5,FALSE)</f>
        <v>0</v>
      </c>
      <c r="H98">
        <f>VLOOKUP($C98,'AREA DEFINITIONS, 1982-present'!$A$1:$F$163,6,FALSE)</f>
        <v>0</v>
      </c>
      <c r="I98">
        <f t="shared" si="3"/>
        <v>529.69192198999997</v>
      </c>
    </row>
    <row r="99" spans="1:9" x14ac:dyDescent="0.3">
      <c r="A99">
        <v>2020</v>
      </c>
      <c r="B99" t="s">
        <v>50</v>
      </c>
      <c r="C99">
        <v>103</v>
      </c>
      <c r="D99">
        <v>10.199999999999999</v>
      </c>
      <c r="E99">
        <f t="shared" si="2"/>
        <v>22.487154599999997</v>
      </c>
      <c r="F99">
        <f>VLOOKUP($C99,'AREA DEFINITIONS, 1982-present'!$A$1:$F$163,4,FALSE)</f>
        <v>0</v>
      </c>
      <c r="G99">
        <f>VLOOKUP($C99,'AREA DEFINITIONS, 1982-present'!$A$1:$F$163,5,FALSE)</f>
        <v>0</v>
      </c>
      <c r="H99">
        <f>VLOOKUP($C99,'AREA DEFINITIONS, 1982-present'!$A$1:$F$163,6,FALSE)</f>
        <v>0</v>
      </c>
      <c r="I99">
        <f t="shared" si="3"/>
        <v>14.953937459999999</v>
      </c>
    </row>
    <row r="100" spans="1:9" x14ac:dyDescent="0.3">
      <c r="A100">
        <v>2020</v>
      </c>
      <c r="B100" t="s">
        <v>50</v>
      </c>
      <c r="C100">
        <v>110</v>
      </c>
      <c r="D100">
        <v>14.6</v>
      </c>
      <c r="E100">
        <f t="shared" si="2"/>
        <v>32.187495800000001</v>
      </c>
      <c r="F100">
        <f>VLOOKUP($C100,'AREA DEFINITIONS, 1982-present'!$A$1:$F$163,4,FALSE)</f>
        <v>0</v>
      </c>
      <c r="G100">
        <f>VLOOKUP($C100,'AREA DEFINITIONS, 1982-present'!$A$1:$F$163,5,FALSE)</f>
        <v>0</v>
      </c>
      <c r="H100">
        <f>VLOOKUP($C100,'AREA DEFINITIONS, 1982-present'!$A$1:$F$163,6,FALSE)</f>
        <v>0</v>
      </c>
      <c r="I100">
        <f t="shared" si="3"/>
        <v>21.404655579999996</v>
      </c>
    </row>
    <row r="101" spans="1:9" x14ac:dyDescent="0.3">
      <c r="A101">
        <v>2020</v>
      </c>
      <c r="B101" t="s">
        <v>50</v>
      </c>
      <c r="C101">
        <v>112</v>
      </c>
      <c r="D101">
        <v>339.2</v>
      </c>
      <c r="E101">
        <f t="shared" si="2"/>
        <v>747.80812159999994</v>
      </c>
      <c r="F101">
        <f>VLOOKUP($C101,'AREA DEFINITIONS, 1982-present'!$A$1:$F$163,4,FALSE)</f>
        <v>0</v>
      </c>
      <c r="G101">
        <f>VLOOKUP($C101,'AREA DEFINITIONS, 1982-present'!$A$1:$F$163,5,FALSE)</f>
        <v>0</v>
      </c>
      <c r="H101">
        <f>VLOOKUP($C101,'AREA DEFINITIONS, 1982-present'!$A$1:$F$163,6,FALSE)</f>
        <v>0</v>
      </c>
      <c r="I101">
        <f t="shared" si="3"/>
        <v>497.29172415999994</v>
      </c>
    </row>
    <row r="102" spans="1:9" x14ac:dyDescent="0.3">
      <c r="A102">
        <v>2020</v>
      </c>
      <c r="B102" t="s">
        <v>50</v>
      </c>
      <c r="C102">
        <v>114</v>
      </c>
      <c r="D102">
        <v>25</v>
      </c>
      <c r="E102">
        <f t="shared" si="2"/>
        <v>55.115575000000007</v>
      </c>
      <c r="F102">
        <f>VLOOKUP($C102,'AREA DEFINITIONS, 1982-present'!$A$1:$F$163,4,FALSE)</f>
        <v>0</v>
      </c>
      <c r="G102">
        <f>VLOOKUP($C102,'AREA DEFINITIONS, 1982-present'!$A$1:$F$163,5,FALSE)</f>
        <v>0</v>
      </c>
      <c r="H102">
        <f>VLOOKUP($C102,'AREA DEFINITIONS, 1982-present'!$A$1:$F$163,6,FALSE)</f>
        <v>0</v>
      </c>
      <c r="I102">
        <f t="shared" si="3"/>
        <v>36.651807499999997</v>
      </c>
    </row>
    <row r="103" spans="1:9" x14ac:dyDescent="0.3">
      <c r="A103">
        <v>2020</v>
      </c>
      <c r="B103" t="s">
        <v>50</v>
      </c>
      <c r="C103">
        <v>120</v>
      </c>
      <c r="D103">
        <v>9.9</v>
      </c>
      <c r="E103">
        <f t="shared" si="2"/>
        <v>21.8257677</v>
      </c>
      <c r="F103">
        <f>VLOOKUP($C103,'AREA DEFINITIONS, 1982-present'!$A$1:$F$163,4,FALSE)</f>
        <v>0</v>
      </c>
      <c r="G103">
        <f>VLOOKUP($C103,'AREA DEFINITIONS, 1982-present'!$A$1:$F$163,5,FALSE)</f>
        <v>0</v>
      </c>
      <c r="H103">
        <f>VLOOKUP($C103,'AREA DEFINITIONS, 1982-present'!$A$1:$F$163,6,FALSE)</f>
        <v>0</v>
      </c>
      <c r="I103">
        <f t="shared" si="3"/>
        <v>14.51411577</v>
      </c>
    </row>
    <row r="104" spans="1:9" x14ac:dyDescent="0.3">
      <c r="A104">
        <v>2020</v>
      </c>
      <c r="B104" t="s">
        <v>50</v>
      </c>
      <c r="C104">
        <v>121</v>
      </c>
      <c r="D104">
        <v>33.6</v>
      </c>
      <c r="E104">
        <f t="shared" si="2"/>
        <v>74.075332799999998</v>
      </c>
      <c r="F104">
        <f>VLOOKUP($C104,'AREA DEFINITIONS, 1982-present'!$A$1:$F$163,4,FALSE)</f>
        <v>0</v>
      </c>
      <c r="G104">
        <f>VLOOKUP($C104,'AREA DEFINITIONS, 1982-present'!$A$1:$F$163,5,FALSE)</f>
        <v>0</v>
      </c>
      <c r="H104">
        <f>VLOOKUP($C104,'AREA DEFINITIONS, 1982-present'!$A$1:$F$163,6,FALSE)</f>
        <v>0</v>
      </c>
      <c r="I104">
        <f t="shared" si="3"/>
        <v>49.260029280000005</v>
      </c>
    </row>
    <row r="105" spans="1:9" x14ac:dyDescent="0.3">
      <c r="A105">
        <v>2020</v>
      </c>
      <c r="B105" t="s">
        <v>50</v>
      </c>
      <c r="C105">
        <v>122</v>
      </c>
      <c r="D105">
        <v>9.9</v>
      </c>
      <c r="E105">
        <f t="shared" si="2"/>
        <v>21.8257677</v>
      </c>
      <c r="F105">
        <f>VLOOKUP($C105,'AREA DEFINITIONS, 1982-present'!$A$1:$F$163,4,FALSE)</f>
        <v>0</v>
      </c>
      <c r="G105">
        <f>VLOOKUP($C105,'AREA DEFINITIONS, 1982-present'!$A$1:$F$163,5,FALSE)</f>
        <v>0</v>
      </c>
      <c r="H105">
        <f>VLOOKUP($C105,'AREA DEFINITIONS, 1982-present'!$A$1:$F$163,6,FALSE)</f>
        <v>0</v>
      </c>
      <c r="I105">
        <f t="shared" si="3"/>
        <v>14.51411577</v>
      </c>
    </row>
    <row r="106" spans="1:9" x14ac:dyDescent="0.3">
      <c r="A106">
        <v>2020</v>
      </c>
      <c r="B106" t="s">
        <v>50</v>
      </c>
      <c r="C106">
        <v>130</v>
      </c>
      <c r="D106">
        <v>156.4</v>
      </c>
      <c r="E106">
        <f t="shared" si="2"/>
        <v>344.80303720000001</v>
      </c>
      <c r="F106">
        <f>VLOOKUP($C106,'AREA DEFINITIONS, 1982-present'!$A$1:$F$163,4,FALSE)</f>
        <v>0</v>
      </c>
      <c r="G106">
        <f>VLOOKUP($C106,'AREA DEFINITIONS, 1982-present'!$A$1:$F$163,5,FALSE)</f>
        <v>0</v>
      </c>
      <c r="H106">
        <f>VLOOKUP($C106,'AREA DEFINITIONS, 1982-present'!$A$1:$F$163,6,FALSE)</f>
        <v>0</v>
      </c>
      <c r="I106">
        <f t="shared" si="3"/>
        <v>229.29370772000001</v>
      </c>
    </row>
    <row r="107" spans="1:9" x14ac:dyDescent="0.3">
      <c r="A107">
        <v>2020</v>
      </c>
      <c r="B107" t="s">
        <v>50</v>
      </c>
      <c r="C107">
        <v>131</v>
      </c>
      <c r="D107">
        <v>183.7</v>
      </c>
      <c r="E107">
        <f t="shared" si="2"/>
        <v>404.98924510000001</v>
      </c>
      <c r="F107">
        <f>VLOOKUP($C107,'AREA DEFINITIONS, 1982-present'!$A$1:$F$163,4,FALSE)</f>
        <v>0</v>
      </c>
      <c r="G107">
        <f>VLOOKUP($C107,'AREA DEFINITIONS, 1982-present'!$A$1:$F$163,5,FALSE)</f>
        <v>0</v>
      </c>
      <c r="H107">
        <f>VLOOKUP($C107,'AREA DEFINITIONS, 1982-present'!$A$1:$F$163,6,FALSE)</f>
        <v>0</v>
      </c>
      <c r="I107">
        <f t="shared" si="3"/>
        <v>269.31748150999999</v>
      </c>
    </row>
    <row r="108" spans="1:9" x14ac:dyDescent="0.3">
      <c r="A108">
        <v>2020</v>
      </c>
      <c r="B108" t="s">
        <v>50</v>
      </c>
      <c r="C108">
        <v>132</v>
      </c>
      <c r="D108">
        <v>210.8</v>
      </c>
      <c r="E108">
        <f t="shared" si="2"/>
        <v>464.73452839999999</v>
      </c>
      <c r="F108">
        <f>VLOOKUP($C108,'AREA DEFINITIONS, 1982-present'!$A$1:$F$163,4,FALSE)</f>
        <v>0</v>
      </c>
      <c r="G108">
        <f>VLOOKUP($C108,'AREA DEFINITIONS, 1982-present'!$A$1:$F$163,5,FALSE)</f>
        <v>0</v>
      </c>
      <c r="H108">
        <f>VLOOKUP($C108,'AREA DEFINITIONS, 1982-present'!$A$1:$F$163,6,FALSE)</f>
        <v>0</v>
      </c>
      <c r="I108">
        <f t="shared" si="3"/>
        <v>309.04804084</v>
      </c>
    </row>
    <row r="109" spans="1:9" x14ac:dyDescent="0.3">
      <c r="A109">
        <v>2020</v>
      </c>
      <c r="B109" t="s">
        <v>50</v>
      </c>
      <c r="C109">
        <v>133</v>
      </c>
      <c r="D109">
        <v>115.8</v>
      </c>
      <c r="E109">
        <f t="shared" si="2"/>
        <v>255.29534340000001</v>
      </c>
      <c r="F109">
        <f>VLOOKUP($C109,'AREA DEFINITIONS, 1982-present'!$A$1:$F$163,4,FALSE)</f>
        <v>0</v>
      </c>
      <c r="G109">
        <f>VLOOKUP($C109,'AREA DEFINITIONS, 1982-present'!$A$1:$F$163,5,FALSE)</f>
        <v>0</v>
      </c>
      <c r="H109">
        <f>VLOOKUP($C109,'AREA DEFINITIONS, 1982-present'!$A$1:$F$163,6,FALSE)</f>
        <v>0</v>
      </c>
      <c r="I109">
        <f t="shared" si="3"/>
        <v>169.77117233999999</v>
      </c>
    </row>
    <row r="110" spans="1:9" x14ac:dyDescent="0.3">
      <c r="A110">
        <v>2020</v>
      </c>
      <c r="B110" t="s">
        <v>50</v>
      </c>
      <c r="C110">
        <v>134</v>
      </c>
      <c r="D110">
        <v>24.9</v>
      </c>
      <c r="E110">
        <f t="shared" si="2"/>
        <v>54.895112699999999</v>
      </c>
      <c r="F110">
        <f>VLOOKUP($C110,'AREA DEFINITIONS, 1982-present'!$A$1:$F$163,4,FALSE)</f>
        <v>0</v>
      </c>
      <c r="G110">
        <f>VLOOKUP($C110,'AREA DEFINITIONS, 1982-present'!$A$1:$F$163,5,FALSE)</f>
        <v>0</v>
      </c>
      <c r="H110">
        <f>VLOOKUP($C110,'AREA DEFINITIONS, 1982-present'!$A$1:$F$163,6,FALSE)</f>
        <v>0</v>
      </c>
      <c r="I110">
        <f t="shared" si="3"/>
        <v>36.505200269999996</v>
      </c>
    </row>
    <row r="111" spans="1:9" x14ac:dyDescent="0.3">
      <c r="A111">
        <v>2020</v>
      </c>
      <c r="B111" t="s">
        <v>50</v>
      </c>
      <c r="C111">
        <v>135</v>
      </c>
      <c r="D111">
        <v>189.8</v>
      </c>
      <c r="E111">
        <f t="shared" si="2"/>
        <v>418.4374454</v>
      </c>
      <c r="F111">
        <f>VLOOKUP($C111,'AREA DEFINITIONS, 1982-present'!$A$1:$F$163,4,FALSE)</f>
        <v>0</v>
      </c>
      <c r="G111">
        <f>VLOOKUP($C111,'AREA DEFINITIONS, 1982-present'!$A$1:$F$163,5,FALSE)</f>
        <v>0</v>
      </c>
      <c r="H111">
        <f>VLOOKUP($C111,'AREA DEFINITIONS, 1982-present'!$A$1:$F$163,6,FALSE)</f>
        <v>0</v>
      </c>
      <c r="I111">
        <f t="shared" si="3"/>
        <v>278.26052254000001</v>
      </c>
    </row>
    <row r="112" spans="1:9" x14ac:dyDescent="0.3">
      <c r="A112">
        <v>2020</v>
      </c>
      <c r="B112" t="s">
        <v>51</v>
      </c>
      <c r="C112">
        <v>140</v>
      </c>
      <c r="D112">
        <v>13.9</v>
      </c>
      <c r="E112">
        <f t="shared" si="2"/>
        <v>30.644259700000003</v>
      </c>
      <c r="F112" t="str">
        <f>VLOOKUP($C112,'AREA DEFINITIONS, 1982-present'!$A$1:$F$163,4,FALSE)</f>
        <v>14-O</v>
      </c>
      <c r="G112" t="str">
        <f>VLOOKUP($C112,'AREA DEFINITIONS, 1982-present'!$A$1:$F$163,5,FALSE)</f>
        <v>SE-O</v>
      </c>
      <c r="H112">
        <f>VLOOKUP($C112,'AREA DEFINITIONS, 1982-present'!$A$1:$F$163,6,FALSE)</f>
        <v>0</v>
      </c>
      <c r="I112">
        <f t="shared" si="3"/>
        <v>20.378404970000002</v>
      </c>
    </row>
    <row r="113" spans="1:9" x14ac:dyDescent="0.3">
      <c r="A113">
        <v>2020</v>
      </c>
      <c r="B113" t="s">
        <v>51</v>
      </c>
      <c r="C113">
        <v>141</v>
      </c>
      <c r="D113">
        <v>4.9000000000000004</v>
      </c>
      <c r="E113">
        <f t="shared" si="2"/>
        <v>10.802652700000001</v>
      </c>
      <c r="F113" t="str">
        <f>VLOOKUP($C113,'AREA DEFINITIONS, 1982-present'!$A$1:$F$163,4,FALSE)</f>
        <v>14-I</v>
      </c>
      <c r="G113" t="str">
        <f>VLOOKUP($C113,'AREA DEFINITIONS, 1982-present'!$A$1:$F$163,5,FALSE)</f>
        <v>SE-I</v>
      </c>
      <c r="H113">
        <f>VLOOKUP($C113,'AREA DEFINITIONS, 1982-present'!$A$1:$F$163,6,FALSE)</f>
        <v>0</v>
      </c>
      <c r="I113">
        <f t="shared" si="3"/>
        <v>7.1837542700000006</v>
      </c>
    </row>
    <row r="114" spans="1:9" x14ac:dyDescent="0.3">
      <c r="A114">
        <v>2020</v>
      </c>
      <c r="B114" t="s">
        <v>51</v>
      </c>
      <c r="C114">
        <v>142</v>
      </c>
      <c r="D114">
        <v>24.9</v>
      </c>
      <c r="E114">
        <f t="shared" si="2"/>
        <v>54.895112699999999</v>
      </c>
      <c r="F114" t="str">
        <f>VLOOKUP($C114,'AREA DEFINITIONS, 1982-present'!$A$1:$F$163,4,FALSE)</f>
        <v>14-I</v>
      </c>
      <c r="G114" t="str">
        <f>VLOOKUP($C114,'AREA DEFINITIONS, 1982-present'!$A$1:$F$163,5,FALSE)</f>
        <v>SE-I</v>
      </c>
      <c r="H114">
        <f>VLOOKUP($C114,'AREA DEFINITIONS, 1982-present'!$A$1:$F$163,6,FALSE)</f>
        <v>0</v>
      </c>
      <c r="I114">
        <f t="shared" si="3"/>
        <v>36.505200269999996</v>
      </c>
    </row>
    <row r="115" spans="1:9" x14ac:dyDescent="0.3">
      <c r="A115">
        <v>2020</v>
      </c>
      <c r="B115" t="s">
        <v>51</v>
      </c>
      <c r="C115">
        <v>143</v>
      </c>
      <c r="D115">
        <v>28.9</v>
      </c>
      <c r="E115">
        <f t="shared" si="2"/>
        <v>63.713604699999998</v>
      </c>
      <c r="F115" t="str">
        <f>VLOOKUP($C115,'AREA DEFINITIONS, 1982-present'!$A$1:$F$163,4,FALSE)</f>
        <v>14-I</v>
      </c>
      <c r="G115" t="str">
        <f>VLOOKUP($C115,'AREA DEFINITIONS, 1982-present'!$A$1:$F$163,5,FALSE)</f>
        <v>SE-I</v>
      </c>
      <c r="H115">
        <f>VLOOKUP($C115,'AREA DEFINITIONS, 1982-present'!$A$1:$F$163,6,FALSE)</f>
        <v>0</v>
      </c>
      <c r="I115">
        <f t="shared" si="3"/>
        <v>42.369489469999998</v>
      </c>
    </row>
    <row r="116" spans="1:9" x14ac:dyDescent="0.3">
      <c r="A116">
        <v>2020</v>
      </c>
      <c r="B116" t="s">
        <v>51</v>
      </c>
      <c r="C116">
        <v>144</v>
      </c>
      <c r="D116">
        <v>4.0999999999999996</v>
      </c>
      <c r="E116">
        <f t="shared" si="2"/>
        <v>9.0389542999999986</v>
      </c>
      <c r="F116" t="str">
        <f>VLOOKUP($C116,'AREA DEFINITIONS, 1982-present'!$A$1:$F$163,4,FALSE)</f>
        <v>14-I</v>
      </c>
      <c r="G116" t="str">
        <f>VLOOKUP($C116,'AREA DEFINITIONS, 1982-present'!$A$1:$F$163,5,FALSE)</f>
        <v>SE-I</v>
      </c>
      <c r="H116">
        <f>VLOOKUP($C116,'AREA DEFINITIONS, 1982-present'!$A$1:$F$163,6,FALSE)</f>
        <v>0</v>
      </c>
      <c r="I116">
        <f t="shared" si="3"/>
        <v>6.0108964299999998</v>
      </c>
    </row>
    <row r="117" spans="1:9" x14ac:dyDescent="0.3">
      <c r="A117">
        <v>2020</v>
      </c>
      <c r="B117" t="s">
        <v>51</v>
      </c>
      <c r="C117">
        <v>150</v>
      </c>
      <c r="D117">
        <v>81.3</v>
      </c>
      <c r="E117">
        <f t="shared" si="2"/>
        <v>179.23584990000001</v>
      </c>
      <c r="F117" t="str">
        <f>VLOOKUP($C117,'AREA DEFINITIONS, 1982-present'!$A$1:$F$163,4,FALSE)</f>
        <v>15-O</v>
      </c>
      <c r="G117" t="str">
        <f>VLOOKUP($C117,'AREA DEFINITIONS, 1982-present'!$A$1:$F$163,5,FALSE)</f>
        <v>SE-O</v>
      </c>
      <c r="H117">
        <f>VLOOKUP($C117,'AREA DEFINITIONS, 1982-present'!$A$1:$F$163,6,FALSE)</f>
        <v>0</v>
      </c>
      <c r="I117">
        <f t="shared" si="3"/>
        <v>119.19167799</v>
      </c>
    </row>
    <row r="118" spans="1:9" x14ac:dyDescent="0.3">
      <c r="A118">
        <v>2020</v>
      </c>
      <c r="B118" t="s">
        <v>51</v>
      </c>
      <c r="C118">
        <v>151</v>
      </c>
      <c r="D118">
        <v>106.7</v>
      </c>
      <c r="E118">
        <f t="shared" si="2"/>
        <v>235.23327410000002</v>
      </c>
      <c r="F118" t="str">
        <f>VLOOKUP($C118,'AREA DEFINITIONS, 1982-present'!$A$1:$F$163,4,FALSE)</f>
        <v>15-I</v>
      </c>
      <c r="G118" t="str">
        <f>VLOOKUP($C118,'AREA DEFINITIONS, 1982-present'!$A$1:$F$163,5,FALSE)</f>
        <v>SE-I</v>
      </c>
      <c r="H118">
        <f>VLOOKUP($C118,'AREA DEFINITIONS, 1982-present'!$A$1:$F$163,6,FALSE)</f>
        <v>0</v>
      </c>
      <c r="I118">
        <f t="shared" si="3"/>
        <v>156.42991440999998</v>
      </c>
    </row>
    <row r="119" spans="1:9" x14ac:dyDescent="0.3">
      <c r="A119">
        <v>2020</v>
      </c>
      <c r="B119" t="s">
        <v>51</v>
      </c>
      <c r="C119">
        <v>152</v>
      </c>
      <c r="D119">
        <v>97.3</v>
      </c>
      <c r="E119">
        <f t="shared" si="2"/>
        <v>214.5098179</v>
      </c>
      <c r="F119" t="str">
        <f>VLOOKUP($C119,'AREA DEFINITIONS, 1982-present'!$A$1:$F$163,4,FALSE)</f>
        <v>15-I</v>
      </c>
      <c r="G119" t="str">
        <f>VLOOKUP($C119,'AREA DEFINITIONS, 1982-present'!$A$1:$F$163,5,FALSE)</f>
        <v>SE-I</v>
      </c>
      <c r="H119">
        <f>VLOOKUP($C119,'AREA DEFINITIONS, 1982-present'!$A$1:$F$163,6,FALSE)</f>
        <v>0</v>
      </c>
      <c r="I119">
        <f t="shared" si="3"/>
        <v>142.64883479</v>
      </c>
    </row>
    <row r="120" spans="1:9" x14ac:dyDescent="0.3">
      <c r="A120">
        <v>2020</v>
      </c>
      <c r="B120" t="s">
        <v>51</v>
      </c>
      <c r="C120">
        <v>153</v>
      </c>
      <c r="D120">
        <v>24.5</v>
      </c>
      <c r="E120">
        <f t="shared" si="2"/>
        <v>54.013263500000001</v>
      </c>
      <c r="F120" t="str">
        <f>VLOOKUP($C120,'AREA DEFINITIONS, 1982-present'!$A$1:$F$163,4,FALSE)</f>
        <v>15-I</v>
      </c>
      <c r="G120" t="str">
        <f>VLOOKUP($C120,'AREA DEFINITIONS, 1982-present'!$A$1:$F$163,5,FALSE)</f>
        <v>SE-I</v>
      </c>
      <c r="H120">
        <f>VLOOKUP($C120,'AREA DEFINITIONS, 1982-present'!$A$1:$F$163,6,FALSE)</f>
        <v>0</v>
      </c>
      <c r="I120">
        <f t="shared" si="3"/>
        <v>35.91877135</v>
      </c>
    </row>
    <row r="121" spans="1:9" x14ac:dyDescent="0.3">
      <c r="A121">
        <v>2020</v>
      </c>
      <c r="B121" t="s">
        <v>51</v>
      </c>
      <c r="C121">
        <v>160</v>
      </c>
      <c r="D121">
        <v>162.9</v>
      </c>
      <c r="E121">
        <f t="shared" si="2"/>
        <v>359.13308670000004</v>
      </c>
      <c r="F121" t="str">
        <f>VLOOKUP($C121,'AREA DEFINITIONS, 1982-present'!$A$1:$F$163,4,FALSE)</f>
        <v>16-O</v>
      </c>
      <c r="G121" t="str">
        <f>VLOOKUP($C121,'AREA DEFINITIONS, 1982-present'!$A$1:$F$163,5,FALSE)</f>
        <v>SE-O</v>
      </c>
      <c r="H121">
        <f>VLOOKUP($C121,'AREA DEFINITIONS, 1982-present'!$A$1:$F$163,6,FALSE)</f>
        <v>0</v>
      </c>
      <c r="I121">
        <f t="shared" si="3"/>
        <v>238.82317767000001</v>
      </c>
    </row>
    <row r="122" spans="1:9" x14ac:dyDescent="0.3">
      <c r="A122">
        <v>2020</v>
      </c>
      <c r="B122" t="s">
        <v>51</v>
      </c>
      <c r="C122">
        <v>161</v>
      </c>
      <c r="D122">
        <v>83.9</v>
      </c>
      <c r="E122">
        <f t="shared" si="2"/>
        <v>184.96786970000002</v>
      </c>
      <c r="F122" t="str">
        <f>VLOOKUP($C122,'AREA DEFINITIONS, 1982-present'!$A$1:$F$163,4,FALSE)</f>
        <v>16-I</v>
      </c>
      <c r="G122" t="str">
        <f>VLOOKUP($C122,'AREA DEFINITIONS, 1982-present'!$A$1:$F$163,5,FALSE)</f>
        <v>SE-I</v>
      </c>
      <c r="H122">
        <f>VLOOKUP($C122,'AREA DEFINITIONS, 1982-present'!$A$1:$F$163,6,FALSE)</f>
        <v>0</v>
      </c>
      <c r="I122">
        <f t="shared" si="3"/>
        <v>123.00346596999999</v>
      </c>
    </row>
    <row r="123" spans="1:9" x14ac:dyDescent="0.3">
      <c r="A123">
        <v>2020</v>
      </c>
      <c r="B123" t="s">
        <v>51</v>
      </c>
      <c r="C123">
        <v>162</v>
      </c>
      <c r="D123">
        <v>321.39999999999998</v>
      </c>
      <c r="E123">
        <f t="shared" si="2"/>
        <v>708.56583219999993</v>
      </c>
      <c r="F123" t="str">
        <f>VLOOKUP($C123,'AREA DEFINITIONS, 1982-present'!$A$1:$F$163,4,FALSE)</f>
        <v>16-I</v>
      </c>
      <c r="G123" t="str">
        <f>VLOOKUP($C123,'AREA DEFINITIONS, 1982-present'!$A$1:$F$163,5,FALSE)</f>
        <v>SE-I</v>
      </c>
      <c r="H123">
        <f>VLOOKUP($C123,'AREA DEFINITIONS, 1982-present'!$A$1:$F$163,6,FALSE)</f>
        <v>0</v>
      </c>
      <c r="I123">
        <f t="shared" si="3"/>
        <v>471.19563721999998</v>
      </c>
    </row>
    <row r="124" spans="1:9" x14ac:dyDescent="0.3">
      <c r="A124">
        <v>2020</v>
      </c>
      <c r="B124" t="s">
        <v>51</v>
      </c>
      <c r="C124">
        <v>163</v>
      </c>
      <c r="D124">
        <v>23.1</v>
      </c>
      <c r="E124">
        <f t="shared" si="2"/>
        <v>50.926791300000005</v>
      </c>
      <c r="F124" t="str">
        <f>VLOOKUP($C124,'AREA DEFINITIONS, 1982-present'!$A$1:$F$163,4,FALSE)</f>
        <v>16-I</v>
      </c>
      <c r="G124" t="str">
        <f>VLOOKUP($C124,'AREA DEFINITIONS, 1982-present'!$A$1:$F$163,5,FALSE)</f>
        <v>SE-I</v>
      </c>
      <c r="H124">
        <f>VLOOKUP($C124,'AREA DEFINITIONS, 1982-present'!$A$1:$F$163,6,FALSE)</f>
        <v>0</v>
      </c>
      <c r="I124">
        <f t="shared" si="3"/>
        <v>33.866270130000004</v>
      </c>
    </row>
    <row r="125" spans="1:9" x14ac:dyDescent="0.3">
      <c r="A125">
        <v>2020</v>
      </c>
      <c r="B125" t="s">
        <v>51</v>
      </c>
      <c r="C125">
        <v>170</v>
      </c>
      <c r="D125">
        <v>116.2</v>
      </c>
      <c r="E125">
        <f t="shared" si="2"/>
        <v>256.17719260000001</v>
      </c>
      <c r="F125" t="str">
        <f>VLOOKUP($C125,'AREA DEFINITIONS, 1982-present'!$A$1:$F$163,4,FALSE)</f>
        <v>17-O</v>
      </c>
      <c r="G125" t="str">
        <f>VLOOKUP($C125,'AREA DEFINITIONS, 1982-present'!$A$1:$F$163,5,FALSE)</f>
        <v>SE-O</v>
      </c>
      <c r="H125">
        <f>VLOOKUP($C125,'AREA DEFINITIONS, 1982-present'!$A$1:$F$163,6,FALSE)</f>
        <v>0</v>
      </c>
      <c r="I125">
        <f t="shared" si="3"/>
        <v>170.35760126</v>
      </c>
    </row>
    <row r="126" spans="1:9" x14ac:dyDescent="0.3">
      <c r="A126">
        <v>2020</v>
      </c>
      <c r="B126" t="s">
        <v>51</v>
      </c>
      <c r="C126">
        <v>171</v>
      </c>
      <c r="D126">
        <v>52</v>
      </c>
      <c r="E126">
        <f t="shared" si="2"/>
        <v>114.64039600000001</v>
      </c>
      <c r="F126" t="str">
        <f>VLOOKUP($C126,'AREA DEFINITIONS, 1982-present'!$A$1:$F$163,4,FALSE)</f>
        <v>17-I</v>
      </c>
      <c r="G126" t="str">
        <f>VLOOKUP($C126,'AREA DEFINITIONS, 1982-present'!$A$1:$F$163,5,FALSE)</f>
        <v>SE-I</v>
      </c>
      <c r="H126">
        <f>VLOOKUP($C126,'AREA DEFINITIONS, 1982-present'!$A$1:$F$163,6,FALSE)</f>
        <v>0</v>
      </c>
      <c r="I126">
        <f t="shared" si="3"/>
        <v>76.235759599999994</v>
      </c>
    </row>
    <row r="127" spans="1:9" x14ac:dyDescent="0.3">
      <c r="A127">
        <v>2020</v>
      </c>
      <c r="B127" t="s">
        <v>51</v>
      </c>
      <c r="C127">
        <v>173</v>
      </c>
      <c r="D127">
        <v>10.7</v>
      </c>
      <c r="E127">
        <f t="shared" si="2"/>
        <v>23.589466099999999</v>
      </c>
      <c r="F127" t="str">
        <f>VLOOKUP($C127,'AREA DEFINITIONS, 1982-present'!$A$1:$F$163,4,FALSE)</f>
        <v>17-I</v>
      </c>
      <c r="G127" t="str">
        <f>VLOOKUP($C127,'AREA DEFINITIONS, 1982-present'!$A$1:$F$163,5,FALSE)</f>
        <v>SE-I</v>
      </c>
      <c r="H127">
        <f>VLOOKUP($C127,'AREA DEFINITIONS, 1982-present'!$A$1:$F$163,6,FALSE)</f>
        <v>0</v>
      </c>
      <c r="I127">
        <f t="shared" si="3"/>
        <v>15.686973609999999</v>
      </c>
    </row>
    <row r="128" spans="1:9" x14ac:dyDescent="0.3">
      <c r="A128">
        <v>2020</v>
      </c>
      <c r="B128" t="s">
        <v>51</v>
      </c>
      <c r="C128">
        <v>174</v>
      </c>
      <c r="D128">
        <v>7.5</v>
      </c>
      <c r="E128">
        <f t="shared" si="2"/>
        <v>16.534672499999999</v>
      </c>
      <c r="F128" t="str">
        <f>VLOOKUP($C128,'AREA DEFINITIONS, 1982-present'!$A$1:$F$163,4,FALSE)</f>
        <v>17-I</v>
      </c>
      <c r="G128" t="str">
        <f>VLOOKUP($C128,'AREA DEFINITIONS, 1982-present'!$A$1:$F$163,5,FALSE)</f>
        <v>SE-I</v>
      </c>
      <c r="H128">
        <f>VLOOKUP($C128,'AREA DEFINITIONS, 1982-present'!$A$1:$F$163,6,FALSE)</f>
        <v>0</v>
      </c>
      <c r="I128">
        <f t="shared" si="3"/>
        <v>10.99554225</v>
      </c>
    </row>
    <row r="129" spans="1:9" x14ac:dyDescent="0.3">
      <c r="A129">
        <v>2020</v>
      </c>
      <c r="B129" t="s">
        <v>51</v>
      </c>
      <c r="C129">
        <v>181</v>
      </c>
      <c r="D129">
        <v>162.30000000000001</v>
      </c>
      <c r="E129">
        <f t="shared" si="2"/>
        <v>357.81031290000004</v>
      </c>
      <c r="F129" t="str">
        <f>VLOOKUP($C129,'AREA DEFINITIONS, 1982-present'!$A$1:$F$163,4,FALSE)</f>
        <v>18S-O</v>
      </c>
      <c r="G129" t="str">
        <f>VLOOKUP($C129,'AREA DEFINITIONS, 1982-present'!$A$1:$F$163,5,FALSE)</f>
        <v>SE-O</v>
      </c>
      <c r="H129">
        <f>VLOOKUP($C129,'AREA DEFINITIONS, 1982-present'!$A$1:$F$163,6,FALSE)</f>
        <v>0</v>
      </c>
      <c r="I129">
        <f t="shared" si="3"/>
        <v>237.94353429</v>
      </c>
    </row>
    <row r="130" spans="1:9" x14ac:dyDescent="0.3">
      <c r="A130">
        <v>2020</v>
      </c>
      <c r="B130" t="s">
        <v>51</v>
      </c>
      <c r="C130">
        <v>182</v>
      </c>
      <c r="D130">
        <v>93.2</v>
      </c>
      <c r="E130">
        <f t="shared" si="2"/>
        <v>205.4708636</v>
      </c>
      <c r="F130" t="str">
        <f>VLOOKUP($C130,'AREA DEFINITIONS, 1982-present'!$A$1:$F$163,4,FALSE)</f>
        <v>183-I</v>
      </c>
      <c r="G130" t="str">
        <f>VLOOKUP($C130,'AREA DEFINITIONS, 1982-present'!$A$1:$F$163,5,FALSE)</f>
        <v>SE-I</v>
      </c>
      <c r="H130">
        <f>VLOOKUP($C130,'AREA DEFINITIONS, 1982-present'!$A$1:$F$163,6,FALSE)</f>
        <v>0</v>
      </c>
      <c r="I130">
        <f t="shared" si="3"/>
        <v>136.63793835999999</v>
      </c>
    </row>
    <row r="131" spans="1:9" x14ac:dyDescent="0.3">
      <c r="A131">
        <v>2020</v>
      </c>
      <c r="B131" t="s">
        <v>51</v>
      </c>
      <c r="C131">
        <v>183</v>
      </c>
      <c r="D131">
        <v>9.1</v>
      </c>
      <c r="E131">
        <f t="shared" ref="E131:E194" si="4">D131*2204.623 / 1000</f>
        <v>20.062069299999997</v>
      </c>
      <c r="F131" t="str">
        <f>VLOOKUP($C131,'AREA DEFINITIONS, 1982-present'!$A$1:$F$163,4,FALSE)</f>
        <v>183-I</v>
      </c>
      <c r="G131" t="str">
        <f>VLOOKUP($C131,'AREA DEFINITIONS, 1982-present'!$A$1:$F$163,5,FALSE)</f>
        <v>SE-I</v>
      </c>
      <c r="H131">
        <f>VLOOKUP($C131,'AREA DEFINITIONS, 1982-present'!$A$1:$F$163,6,FALSE)</f>
        <v>0</v>
      </c>
      <c r="I131">
        <f t="shared" ref="I131:I194" si="5">IFERROR(D131*1.10231*1.33,"NA")</f>
        <v>13.341257929999999</v>
      </c>
    </row>
    <row r="132" spans="1:9" x14ac:dyDescent="0.3">
      <c r="A132">
        <v>2020</v>
      </c>
      <c r="B132" t="s">
        <v>51</v>
      </c>
      <c r="C132">
        <v>184</v>
      </c>
      <c r="D132">
        <v>38.200000000000003</v>
      </c>
      <c r="E132">
        <f t="shared" si="4"/>
        <v>84.216598600000012</v>
      </c>
      <c r="F132" t="str">
        <f>VLOOKUP($C132,'AREA DEFINITIONS, 1982-present'!$A$1:$F$163,4,FALSE)</f>
        <v>183-I</v>
      </c>
      <c r="G132" t="str">
        <f>VLOOKUP($C132,'AREA DEFINITIONS, 1982-present'!$A$1:$F$163,5,FALSE)</f>
        <v>SE-I</v>
      </c>
      <c r="H132">
        <f>VLOOKUP($C132,'AREA DEFINITIONS, 1982-present'!$A$1:$F$163,6,FALSE)</f>
        <v>0</v>
      </c>
      <c r="I132">
        <f t="shared" si="5"/>
        <v>56.003961859999997</v>
      </c>
    </row>
    <row r="133" spans="1:9" x14ac:dyDescent="0.3">
      <c r="A133">
        <v>2020</v>
      </c>
      <c r="B133" t="s">
        <v>27</v>
      </c>
      <c r="C133">
        <v>185</v>
      </c>
      <c r="D133">
        <v>352.2</v>
      </c>
      <c r="E133">
        <f t="shared" si="4"/>
        <v>776.4682206</v>
      </c>
      <c r="F133" t="str">
        <f>VLOOKUP($C133,'AREA DEFINITIONS, 1982-present'!$A$1:$F$163,4,FALSE)</f>
        <v>18W</v>
      </c>
      <c r="G133" t="str">
        <f>VLOOKUP($C133,'AREA DEFINITIONS, 1982-present'!$A$1:$F$163,5,FALSE)</f>
        <v>Yakutat</v>
      </c>
      <c r="H133">
        <f>VLOOKUP($C133,'AREA DEFINITIONS, 1982-present'!$A$1:$F$163,6,FALSE)</f>
        <v>0</v>
      </c>
      <c r="I133">
        <f t="shared" si="5"/>
        <v>516.35066405999999</v>
      </c>
    </row>
    <row r="134" spans="1:9" x14ac:dyDescent="0.3">
      <c r="A134">
        <v>2020</v>
      </c>
      <c r="B134" t="s">
        <v>27</v>
      </c>
      <c r="C134">
        <v>190</v>
      </c>
      <c r="D134">
        <v>136.69999999999999</v>
      </c>
      <c r="E134">
        <f t="shared" si="4"/>
        <v>301.37196409999996</v>
      </c>
      <c r="F134">
        <f>VLOOKUP($C134,'AREA DEFINITIONS, 1982-present'!$A$1:$F$163,4,FALSE)</f>
        <v>19</v>
      </c>
      <c r="G134" t="str">
        <f>VLOOKUP($C134,'AREA DEFINITIONS, 1982-present'!$A$1:$F$163,5,FALSE)</f>
        <v>Yakutat</v>
      </c>
      <c r="H134">
        <f>VLOOKUP($C134,'AREA DEFINITIONS, 1982-present'!$A$1:$F$163,6,FALSE)</f>
        <v>0</v>
      </c>
      <c r="I134">
        <f t="shared" si="5"/>
        <v>200.41208340999998</v>
      </c>
    </row>
    <row r="135" spans="1:9" x14ac:dyDescent="0.3">
      <c r="A135">
        <v>2020</v>
      </c>
      <c r="B135" t="s">
        <v>27</v>
      </c>
      <c r="C135">
        <v>200</v>
      </c>
      <c r="D135">
        <v>335.4</v>
      </c>
      <c r="E135">
        <f t="shared" si="4"/>
        <v>739.43055419999996</v>
      </c>
      <c r="F135">
        <f>VLOOKUP($C135,'AREA DEFINITIONS, 1982-present'!$A$1:$F$163,4,FALSE)</f>
        <v>20</v>
      </c>
      <c r="G135" t="str">
        <f>VLOOKUP($C135,'AREA DEFINITIONS, 1982-present'!$A$1:$F$163,5,FALSE)</f>
        <v>Yakutat</v>
      </c>
      <c r="H135">
        <f>VLOOKUP($C135,'AREA DEFINITIONS, 1982-present'!$A$1:$F$163,6,FALSE)</f>
        <v>0</v>
      </c>
      <c r="I135">
        <f t="shared" si="5"/>
        <v>491.72064941999992</v>
      </c>
    </row>
    <row r="136" spans="1:9" x14ac:dyDescent="0.3">
      <c r="A136">
        <v>2020</v>
      </c>
      <c r="B136" t="s">
        <v>27</v>
      </c>
      <c r="C136">
        <v>210</v>
      </c>
      <c r="D136">
        <v>228.6</v>
      </c>
      <c r="E136">
        <f t="shared" si="4"/>
        <v>503.97681779999999</v>
      </c>
      <c r="F136">
        <f>VLOOKUP($C136,'AREA DEFINITIONS, 1982-present'!$A$1:$F$163,4,FALSE)</f>
        <v>21</v>
      </c>
      <c r="G136" t="str">
        <f>VLOOKUP($C136,'AREA DEFINITIONS, 1982-present'!$A$1:$F$163,5,FALSE)</f>
        <v>Yakutat</v>
      </c>
      <c r="H136">
        <f>VLOOKUP($C136,'AREA DEFINITIONS, 1982-present'!$A$1:$F$163,6,FALSE)</f>
        <v>0</v>
      </c>
      <c r="I136">
        <f t="shared" si="5"/>
        <v>335.14412777999996</v>
      </c>
    </row>
    <row r="137" spans="1:9" x14ac:dyDescent="0.3">
      <c r="A137">
        <v>2020</v>
      </c>
      <c r="B137" t="s">
        <v>27</v>
      </c>
      <c r="C137">
        <v>220</v>
      </c>
      <c r="D137">
        <v>246</v>
      </c>
      <c r="E137">
        <f t="shared" si="4"/>
        <v>542.33725800000002</v>
      </c>
      <c r="F137">
        <f>VLOOKUP($C137,'AREA DEFINITIONS, 1982-present'!$A$1:$F$163,4,FALSE)</f>
        <v>22</v>
      </c>
      <c r="G137" t="str">
        <f>VLOOKUP($C137,'AREA DEFINITIONS, 1982-present'!$A$1:$F$163,5,FALSE)</f>
        <v>Yakutat</v>
      </c>
      <c r="H137">
        <f>VLOOKUP($C137,'AREA DEFINITIONS, 1982-present'!$A$1:$F$163,6,FALSE)</f>
        <v>0</v>
      </c>
      <c r="I137">
        <f t="shared" si="5"/>
        <v>360.65378579999998</v>
      </c>
    </row>
    <row r="138" spans="1:9" x14ac:dyDescent="0.3">
      <c r="A138">
        <v>2020</v>
      </c>
      <c r="B138" t="s">
        <v>27</v>
      </c>
      <c r="C138">
        <v>230</v>
      </c>
      <c r="D138">
        <v>116.2</v>
      </c>
      <c r="E138">
        <f t="shared" si="4"/>
        <v>256.17719260000001</v>
      </c>
      <c r="F138">
        <f>VLOOKUP($C138,'AREA DEFINITIONS, 1982-present'!$A$1:$F$163,4,FALSE)</f>
        <v>23</v>
      </c>
      <c r="G138" t="str">
        <f>VLOOKUP($C138,'AREA DEFINITIONS, 1982-present'!$A$1:$F$163,5,FALSE)</f>
        <v>Yakutat</v>
      </c>
      <c r="H138" t="str">
        <f>VLOOKUP($C138,'AREA DEFINITIONS, 1982-present'!$A$1:$F$163,6,FALSE)</f>
        <v>POW-O</v>
      </c>
      <c r="I138">
        <f t="shared" si="5"/>
        <v>170.35760126</v>
      </c>
    </row>
    <row r="139" spans="1:9" x14ac:dyDescent="0.3">
      <c r="A139">
        <v>2020</v>
      </c>
      <c r="B139" t="s">
        <v>27</v>
      </c>
      <c r="C139">
        <v>232</v>
      </c>
      <c r="D139">
        <v>49.3</v>
      </c>
      <c r="E139">
        <f t="shared" si="4"/>
        <v>108.6879139</v>
      </c>
      <c r="F139">
        <f>VLOOKUP($C139,'AREA DEFINITIONS, 1982-present'!$A$1:$F$163,4,FALSE)</f>
        <v>23</v>
      </c>
      <c r="G139" t="str">
        <f>VLOOKUP($C139,'AREA DEFINITIONS, 1982-present'!$A$1:$F$163,5,FALSE)</f>
        <v>Yakutat</v>
      </c>
      <c r="H139" t="str">
        <f>VLOOKUP($C139,'AREA DEFINITIONS, 1982-present'!$A$1:$F$163,6,FALSE)</f>
        <v>POW-I</v>
      </c>
      <c r="I139">
        <f t="shared" si="5"/>
        <v>72.277364389999988</v>
      </c>
    </row>
    <row r="140" spans="1:9" x14ac:dyDescent="0.3">
      <c r="A140">
        <v>2020</v>
      </c>
      <c r="B140" t="s">
        <v>27</v>
      </c>
      <c r="C140">
        <v>240</v>
      </c>
      <c r="D140">
        <v>150.30000000000001</v>
      </c>
      <c r="E140">
        <f t="shared" si="4"/>
        <v>331.35483690000007</v>
      </c>
      <c r="F140">
        <f>VLOOKUP($C140,'AREA DEFINITIONS, 1982-present'!$A$1:$F$163,4,FALSE)</f>
        <v>24</v>
      </c>
      <c r="G140" t="str">
        <f>VLOOKUP($C140,'AREA DEFINITIONS, 1982-present'!$A$1:$F$163,5,FALSE)</f>
        <v>Kodiak</v>
      </c>
      <c r="H140" t="str">
        <f>VLOOKUP($C140,'AREA DEFINITIONS, 1982-present'!$A$1:$F$163,6,FALSE)</f>
        <v>POW-O</v>
      </c>
      <c r="I140">
        <f t="shared" si="5"/>
        <v>220.35066669</v>
      </c>
    </row>
    <row r="141" spans="1:9" x14ac:dyDescent="0.3">
      <c r="A141">
        <v>2020</v>
      </c>
      <c r="B141" t="s">
        <v>27</v>
      </c>
      <c r="C141">
        <v>242</v>
      </c>
      <c r="D141">
        <v>248.2</v>
      </c>
      <c r="E141">
        <f t="shared" si="4"/>
        <v>547.18742859999998</v>
      </c>
      <c r="F141">
        <f>VLOOKUP($C141,'AREA DEFINITIONS, 1982-present'!$A$1:$F$163,4,FALSE)</f>
        <v>24</v>
      </c>
      <c r="G141" t="str">
        <f>VLOOKUP($C141,'AREA DEFINITIONS, 1982-present'!$A$1:$F$163,5,FALSE)</f>
        <v>Kodiak</v>
      </c>
      <c r="H141" t="str">
        <f>VLOOKUP($C141,'AREA DEFINITIONS, 1982-present'!$A$1:$F$163,6,FALSE)</f>
        <v>POW-I</v>
      </c>
      <c r="I141">
        <f t="shared" si="5"/>
        <v>363.87914485999994</v>
      </c>
    </row>
    <row r="142" spans="1:9" x14ac:dyDescent="0.3">
      <c r="A142">
        <v>2020</v>
      </c>
      <c r="B142" t="s">
        <v>27</v>
      </c>
      <c r="C142">
        <v>250</v>
      </c>
      <c r="D142">
        <v>225.6</v>
      </c>
      <c r="E142">
        <f t="shared" si="4"/>
        <v>497.36294880000003</v>
      </c>
      <c r="F142">
        <f>VLOOKUP($C142,'AREA DEFINITIONS, 1982-present'!$A$1:$F$163,4,FALSE)</f>
        <v>25</v>
      </c>
      <c r="G142" t="str">
        <f>VLOOKUP($C142,'AREA DEFINITIONS, 1982-present'!$A$1:$F$163,5,FALSE)</f>
        <v>Kodiak</v>
      </c>
      <c r="H142">
        <f>VLOOKUP($C142,'AREA DEFINITIONS, 1982-present'!$A$1:$F$163,6,FALSE)</f>
        <v>0</v>
      </c>
      <c r="I142">
        <f t="shared" si="5"/>
        <v>330.74591088</v>
      </c>
    </row>
    <row r="143" spans="1:9" x14ac:dyDescent="0.3">
      <c r="A143">
        <v>2020</v>
      </c>
      <c r="B143" t="s">
        <v>27</v>
      </c>
      <c r="C143">
        <v>260</v>
      </c>
      <c r="D143">
        <v>226.8</v>
      </c>
      <c r="E143">
        <f t="shared" si="4"/>
        <v>500.00849640000007</v>
      </c>
      <c r="F143">
        <f>VLOOKUP($C143,'AREA DEFINITIONS, 1982-present'!$A$1:$F$163,4,FALSE)</f>
        <v>26</v>
      </c>
      <c r="G143" t="str">
        <f>VLOOKUP($C143,'AREA DEFINITIONS, 1982-present'!$A$1:$F$163,5,FALSE)</f>
        <v>Kodiak</v>
      </c>
      <c r="H143">
        <f>VLOOKUP($C143,'AREA DEFINITIONS, 1982-present'!$A$1:$F$163,6,FALSE)</f>
        <v>0</v>
      </c>
      <c r="I143">
        <f t="shared" si="5"/>
        <v>332.50519764000001</v>
      </c>
    </row>
    <row r="144" spans="1:9" x14ac:dyDescent="0.3">
      <c r="A144">
        <v>2020</v>
      </c>
      <c r="B144" t="s">
        <v>27</v>
      </c>
      <c r="C144">
        <v>261</v>
      </c>
      <c r="D144">
        <v>143.80000000000001</v>
      </c>
      <c r="E144">
        <f t="shared" si="4"/>
        <v>317.02478740000004</v>
      </c>
      <c r="F144">
        <f>VLOOKUP($C144,'AREA DEFINITIONS, 1982-present'!$A$1:$F$163,4,FALSE)</f>
        <v>26</v>
      </c>
      <c r="G144" t="str">
        <f>VLOOKUP($C144,'AREA DEFINITIONS, 1982-present'!$A$1:$F$163,5,FALSE)</f>
        <v>Kodiak</v>
      </c>
      <c r="H144">
        <f>VLOOKUP($C144,'AREA DEFINITIONS, 1982-present'!$A$1:$F$163,6,FALSE)</f>
        <v>0</v>
      </c>
      <c r="I144">
        <f t="shared" si="5"/>
        <v>210.82119674</v>
      </c>
    </row>
    <row r="145" spans="1:9" x14ac:dyDescent="0.3">
      <c r="A145">
        <v>2020</v>
      </c>
      <c r="B145" t="s">
        <v>27</v>
      </c>
      <c r="C145">
        <v>270</v>
      </c>
      <c r="D145">
        <v>280.3</v>
      </c>
      <c r="E145">
        <f t="shared" si="4"/>
        <v>617.95582690000003</v>
      </c>
      <c r="F145">
        <f>VLOOKUP($C145,'AREA DEFINITIONS, 1982-present'!$A$1:$F$163,4,FALSE)</f>
        <v>27</v>
      </c>
      <c r="G145" t="str">
        <f>VLOOKUP($C145,'AREA DEFINITIONS, 1982-present'!$A$1:$F$163,5,FALSE)</f>
        <v>Kodiak</v>
      </c>
      <c r="H145">
        <f>VLOOKUP($C145,'AREA DEFINITIONS, 1982-present'!$A$1:$F$163,6,FALSE)</f>
        <v>0</v>
      </c>
      <c r="I145">
        <f t="shared" si="5"/>
        <v>410.94006568999998</v>
      </c>
    </row>
    <row r="146" spans="1:9" x14ac:dyDescent="0.3">
      <c r="A146">
        <v>2020</v>
      </c>
      <c r="B146" t="s">
        <v>27</v>
      </c>
      <c r="C146">
        <v>271</v>
      </c>
      <c r="D146">
        <v>138</v>
      </c>
      <c r="E146">
        <f t="shared" si="4"/>
        <v>304.23797400000001</v>
      </c>
      <c r="F146">
        <f>VLOOKUP($C146,'AREA DEFINITIONS, 1982-present'!$A$1:$F$163,4,FALSE)</f>
        <v>27</v>
      </c>
      <c r="G146" t="str">
        <f>VLOOKUP($C146,'AREA DEFINITIONS, 1982-present'!$A$1:$F$163,5,FALSE)</f>
        <v>Kodiak</v>
      </c>
      <c r="H146">
        <f>VLOOKUP($C146,'AREA DEFINITIONS, 1982-present'!$A$1:$F$163,6,FALSE)</f>
        <v>0</v>
      </c>
      <c r="I146">
        <f t="shared" si="5"/>
        <v>202.31797739999999</v>
      </c>
    </row>
    <row r="147" spans="1:9" x14ac:dyDescent="0.3">
      <c r="A147">
        <v>2020</v>
      </c>
      <c r="B147" t="s">
        <v>27</v>
      </c>
      <c r="C147">
        <v>280</v>
      </c>
      <c r="D147">
        <v>178</v>
      </c>
      <c r="E147">
        <f t="shared" si="4"/>
        <v>392.42289400000004</v>
      </c>
      <c r="F147">
        <f>VLOOKUP($C147,'AREA DEFINITIONS, 1982-present'!$A$1:$F$163,4,FALSE)</f>
        <v>28</v>
      </c>
      <c r="G147" t="str">
        <f>VLOOKUP($C147,'AREA DEFINITIONS, 1982-present'!$A$1:$F$163,5,FALSE)</f>
        <v>Kodiak</v>
      </c>
      <c r="H147">
        <f>VLOOKUP($C147,'AREA DEFINITIONS, 1982-present'!$A$1:$F$163,6,FALSE)</f>
        <v>0</v>
      </c>
      <c r="I147">
        <f t="shared" si="5"/>
        <v>260.96086939999998</v>
      </c>
    </row>
    <row r="148" spans="1:9" x14ac:dyDescent="0.3">
      <c r="A148">
        <v>2020</v>
      </c>
      <c r="B148" t="s">
        <v>27</v>
      </c>
      <c r="C148">
        <v>281</v>
      </c>
      <c r="D148">
        <v>28.7</v>
      </c>
      <c r="E148">
        <f t="shared" si="4"/>
        <v>63.272680099999995</v>
      </c>
      <c r="F148">
        <f>VLOOKUP($C148,'AREA DEFINITIONS, 1982-present'!$A$1:$F$163,4,FALSE)</f>
        <v>28</v>
      </c>
      <c r="G148" t="str">
        <f>VLOOKUP($C148,'AREA DEFINITIONS, 1982-present'!$A$1:$F$163,5,FALSE)</f>
        <v>Kodiak</v>
      </c>
      <c r="H148">
        <f>VLOOKUP($C148,'AREA DEFINITIONS, 1982-present'!$A$1:$F$163,6,FALSE)</f>
        <v>0</v>
      </c>
      <c r="I148">
        <f t="shared" si="5"/>
        <v>42.076275009999996</v>
      </c>
    </row>
    <row r="149" spans="1:9" x14ac:dyDescent="0.3">
      <c r="A149">
        <v>2020</v>
      </c>
      <c r="B149" t="s">
        <v>28</v>
      </c>
      <c r="C149">
        <v>290</v>
      </c>
      <c r="D149">
        <v>611.79999999999995</v>
      </c>
      <c r="E149">
        <f t="shared" si="4"/>
        <v>1348.7883514</v>
      </c>
      <c r="F149">
        <f>VLOOKUP($C149,'AREA DEFINITIONS, 1982-present'!$A$1:$F$163,4,FALSE)</f>
        <v>29</v>
      </c>
      <c r="G149" t="str">
        <f>VLOOKUP($C149,'AREA DEFINITIONS, 1982-present'!$A$1:$F$163,5,FALSE)</f>
        <v>Chirikof</v>
      </c>
      <c r="H149">
        <f>VLOOKUP($C149,'AREA DEFINITIONS, 1982-present'!$A$1:$F$163,6,FALSE)</f>
        <v>0</v>
      </c>
      <c r="I149">
        <f t="shared" si="5"/>
        <v>896.94303313999978</v>
      </c>
    </row>
    <row r="150" spans="1:9" x14ac:dyDescent="0.3">
      <c r="A150">
        <v>2020</v>
      </c>
      <c r="B150" t="s">
        <v>28</v>
      </c>
      <c r="C150">
        <v>300</v>
      </c>
      <c r="D150">
        <v>110.4</v>
      </c>
      <c r="E150">
        <f t="shared" si="4"/>
        <v>243.39037920000001</v>
      </c>
      <c r="F150">
        <f>VLOOKUP($C150,'AREA DEFINITIONS, 1982-present'!$A$1:$F$163,4,FALSE)</f>
        <v>30</v>
      </c>
      <c r="G150" t="str">
        <f>VLOOKUP($C150,'AREA DEFINITIONS, 1982-present'!$A$1:$F$163,5,FALSE)</f>
        <v>Chirikof</v>
      </c>
      <c r="H150">
        <f>VLOOKUP($C150,'AREA DEFINITIONS, 1982-present'!$A$1:$F$163,6,FALSE)</f>
        <v>0</v>
      </c>
      <c r="I150">
        <f t="shared" si="5"/>
        <v>161.85438192000001</v>
      </c>
    </row>
    <row r="151" spans="1:9" x14ac:dyDescent="0.3">
      <c r="A151">
        <v>2020</v>
      </c>
      <c r="B151" t="s">
        <v>28</v>
      </c>
      <c r="C151">
        <v>310</v>
      </c>
      <c r="D151">
        <v>53.4</v>
      </c>
      <c r="E151">
        <f t="shared" si="4"/>
        <v>117.7268682</v>
      </c>
      <c r="F151">
        <f>VLOOKUP($C151,'AREA DEFINITIONS, 1982-present'!$A$1:$F$163,4,FALSE)</f>
        <v>31</v>
      </c>
      <c r="G151" t="str">
        <f>VLOOKUP($C151,'AREA DEFINITIONS, 1982-present'!$A$1:$F$163,5,FALSE)</f>
        <v>Chirikof</v>
      </c>
      <c r="H151">
        <f>VLOOKUP($C151,'AREA DEFINITIONS, 1982-present'!$A$1:$F$163,6,FALSE)</f>
        <v>0</v>
      </c>
      <c r="I151">
        <f t="shared" si="5"/>
        <v>78.288260819999991</v>
      </c>
    </row>
    <row r="152" spans="1:9" x14ac:dyDescent="0.3">
      <c r="A152">
        <v>2020</v>
      </c>
      <c r="B152" t="s">
        <v>28</v>
      </c>
      <c r="C152">
        <v>320</v>
      </c>
      <c r="D152">
        <v>117.2</v>
      </c>
      <c r="E152">
        <f t="shared" si="4"/>
        <v>258.38181559999998</v>
      </c>
      <c r="F152">
        <f>VLOOKUP($C152,'AREA DEFINITIONS, 1982-present'!$A$1:$F$163,4,FALSE)</f>
        <v>32</v>
      </c>
      <c r="G152" t="str">
        <f>VLOOKUP($C152,'AREA DEFINITIONS, 1982-present'!$A$1:$F$163,5,FALSE)</f>
        <v>Shumagin</v>
      </c>
      <c r="H152">
        <f>VLOOKUP($C152,'AREA DEFINITIONS, 1982-present'!$A$1:$F$163,6,FALSE)</f>
        <v>0</v>
      </c>
      <c r="I152">
        <f t="shared" si="5"/>
        <v>171.82367356</v>
      </c>
    </row>
    <row r="153" spans="1:9" x14ac:dyDescent="0.3">
      <c r="A153">
        <v>2020</v>
      </c>
      <c r="B153" t="s">
        <v>28</v>
      </c>
      <c r="C153">
        <v>330</v>
      </c>
      <c r="D153">
        <v>69.5</v>
      </c>
      <c r="E153">
        <f t="shared" si="4"/>
        <v>153.22129850000002</v>
      </c>
      <c r="F153">
        <f>VLOOKUP($C153,'AREA DEFINITIONS, 1982-present'!$A$1:$F$163,4,FALSE)</f>
        <v>33</v>
      </c>
      <c r="G153" t="str">
        <f>VLOOKUP($C153,'AREA DEFINITIONS, 1982-present'!$A$1:$F$163,5,FALSE)</f>
        <v>Shumagin</v>
      </c>
      <c r="H153">
        <f>VLOOKUP($C153,'AREA DEFINITIONS, 1982-present'!$A$1:$F$163,6,FALSE)</f>
        <v>0</v>
      </c>
      <c r="I153">
        <f t="shared" si="5"/>
        <v>101.89202484999998</v>
      </c>
    </row>
    <row r="154" spans="1:9" x14ac:dyDescent="0.3">
      <c r="A154">
        <v>2020</v>
      </c>
      <c r="B154" t="s">
        <v>28</v>
      </c>
      <c r="C154">
        <v>340</v>
      </c>
      <c r="D154">
        <v>60.8</v>
      </c>
      <c r="E154">
        <f t="shared" si="4"/>
        <v>134.0410784</v>
      </c>
      <c r="F154">
        <f>VLOOKUP($C154,'AREA DEFINITIONS, 1982-present'!$A$1:$F$163,4,FALSE)</f>
        <v>34</v>
      </c>
      <c r="G154" t="str">
        <f>VLOOKUP($C154,'AREA DEFINITIONS, 1982-present'!$A$1:$F$163,5,FALSE)</f>
        <v>Shumagin</v>
      </c>
      <c r="H154">
        <f>VLOOKUP($C154,'AREA DEFINITIONS, 1982-present'!$A$1:$F$163,6,FALSE)</f>
        <v>0</v>
      </c>
      <c r="I154">
        <f t="shared" si="5"/>
        <v>89.13719583999999</v>
      </c>
    </row>
    <row r="155" spans="1:9" x14ac:dyDescent="0.3">
      <c r="A155">
        <v>2020</v>
      </c>
      <c r="B155" t="s">
        <v>16</v>
      </c>
      <c r="C155">
        <v>350</v>
      </c>
      <c r="D155">
        <v>81</v>
      </c>
      <c r="E155">
        <f t="shared" si="4"/>
        <v>178.57446300000001</v>
      </c>
      <c r="F155">
        <f>VLOOKUP($C155,'AREA DEFINITIONS, 1982-present'!$A$1:$F$163,4,FALSE)</f>
        <v>35</v>
      </c>
      <c r="G155" t="str">
        <f>VLOOKUP($C155,'AREA DEFINITIONS, 1982-present'!$A$1:$F$163,5,FALSE)</f>
        <v>Shumagin</v>
      </c>
      <c r="H155">
        <f>VLOOKUP($C155,'AREA DEFINITIONS, 1982-present'!$A$1:$F$163,6,FALSE)</f>
        <v>0</v>
      </c>
      <c r="I155">
        <f t="shared" si="5"/>
        <v>118.7518563</v>
      </c>
    </row>
    <row r="156" spans="1:9" x14ac:dyDescent="0.3">
      <c r="A156">
        <v>2020</v>
      </c>
      <c r="B156" t="s">
        <v>16</v>
      </c>
      <c r="C156">
        <v>360</v>
      </c>
      <c r="D156">
        <v>114.3</v>
      </c>
      <c r="E156">
        <f t="shared" si="4"/>
        <v>251.9884089</v>
      </c>
      <c r="F156">
        <f>VLOOKUP($C156,'AREA DEFINITIONS, 1982-present'!$A$1:$F$163,4,FALSE)</f>
        <v>36</v>
      </c>
      <c r="G156" t="str">
        <f>VLOOKUP($C156,'AREA DEFINITIONS, 1982-present'!$A$1:$F$163,5,FALSE)</f>
        <v>Shumagin</v>
      </c>
      <c r="H156">
        <f>VLOOKUP($C156,'AREA DEFINITIONS, 1982-present'!$A$1:$F$163,6,FALSE)</f>
        <v>0</v>
      </c>
      <c r="I156">
        <f t="shared" si="5"/>
        <v>167.57206388999998</v>
      </c>
    </row>
    <row r="157" spans="1:9" x14ac:dyDescent="0.3">
      <c r="A157">
        <v>2020</v>
      </c>
      <c r="B157" t="s">
        <v>16</v>
      </c>
      <c r="C157">
        <v>370</v>
      </c>
      <c r="D157">
        <v>22.2</v>
      </c>
      <c r="E157">
        <f t="shared" si="4"/>
        <v>48.942630599999994</v>
      </c>
      <c r="F157">
        <f>VLOOKUP($C157,'AREA DEFINITIONS, 1982-present'!$A$1:$F$163,4,FALSE)</f>
        <v>37</v>
      </c>
      <c r="G157" t="str">
        <f>VLOOKUP($C157,'AREA DEFINITIONS, 1982-present'!$A$1:$F$163,5,FALSE)</f>
        <v>Shumagin</v>
      </c>
      <c r="H157">
        <f>VLOOKUP($C157,'AREA DEFINITIONS, 1982-present'!$A$1:$F$163,6,FALSE)</f>
        <v>0</v>
      </c>
      <c r="I157">
        <f t="shared" si="5"/>
        <v>32.546805059999997</v>
      </c>
    </row>
    <row r="158" spans="1:9" x14ac:dyDescent="0.3">
      <c r="A158">
        <v>2020</v>
      </c>
      <c r="B158" t="s">
        <v>16</v>
      </c>
      <c r="C158">
        <v>380</v>
      </c>
      <c r="D158">
        <v>32.6</v>
      </c>
      <c r="E158">
        <f t="shared" si="4"/>
        <v>71.870709800000014</v>
      </c>
      <c r="F158">
        <f>VLOOKUP($C158,'AREA DEFINITIONS, 1982-present'!$A$1:$F$163,4,FALSE)</f>
        <v>38</v>
      </c>
      <c r="G158" t="str">
        <f>VLOOKUP($C158,'AREA DEFINITIONS, 1982-present'!$A$1:$F$163,5,FALSE)</f>
        <v>Shumagin</v>
      </c>
      <c r="H158">
        <f>VLOOKUP($C158,'AREA DEFINITIONS, 1982-present'!$A$1:$F$163,6,FALSE)</f>
        <v>0</v>
      </c>
      <c r="I158">
        <f t="shared" si="5"/>
        <v>47.793956979999997</v>
      </c>
    </row>
    <row r="159" spans="1:9" x14ac:dyDescent="0.3">
      <c r="A159">
        <v>2020</v>
      </c>
      <c r="B159" t="s">
        <v>16</v>
      </c>
      <c r="C159" t="s">
        <v>52</v>
      </c>
      <c r="D159">
        <v>12.8</v>
      </c>
      <c r="E159">
        <f t="shared" si="4"/>
        <v>28.219174400000004</v>
      </c>
      <c r="F159">
        <f>VLOOKUP($C159,'AREA DEFINITIONS, 1982-present'!$A$1:$F$163,4,FALSE)</f>
        <v>39</v>
      </c>
      <c r="G159" t="str">
        <f>VLOOKUP($C159,'AREA DEFINITIONS, 1982-present'!$A$1:$F$163,5,FALSE)</f>
        <v>Aleutian</v>
      </c>
      <c r="H159">
        <f>VLOOKUP($C159,'AREA DEFINITIONS, 1982-present'!$A$1:$F$163,6,FALSE)</f>
        <v>0</v>
      </c>
      <c r="I159">
        <f t="shared" si="5"/>
        <v>18.765725440000001</v>
      </c>
    </row>
    <row r="160" spans="1:9" x14ac:dyDescent="0.3">
      <c r="A160">
        <v>2020</v>
      </c>
      <c r="B160" t="s">
        <v>16</v>
      </c>
      <c r="C160" t="s">
        <v>32</v>
      </c>
      <c r="D160">
        <v>258.3</v>
      </c>
      <c r="E160">
        <f t="shared" si="4"/>
        <v>569.45412090000002</v>
      </c>
      <c r="F160" t="str">
        <f>VLOOKUP($C160,'AREA DEFINITIONS, 1982-present'!$A$1:$F$163,4,FALSE)</f>
        <v>4A</v>
      </c>
      <c r="G160" t="str">
        <f>VLOOKUP($C160,'AREA DEFINITIONS, 1982-present'!$A$1:$F$163,5,FALSE)</f>
        <v>Bering Sea</v>
      </c>
      <c r="H160">
        <f>VLOOKUP($C160,'AREA DEFINITIONS, 1982-present'!$A$1:$F$163,6,FALSE)</f>
        <v>0</v>
      </c>
      <c r="I160">
        <f t="shared" si="5"/>
        <v>378.68647509000004</v>
      </c>
    </row>
    <row r="161" spans="1:9" x14ac:dyDescent="0.3">
      <c r="A161">
        <v>2020</v>
      </c>
      <c r="B161" t="s">
        <v>17</v>
      </c>
      <c r="C161">
        <v>400</v>
      </c>
      <c r="D161">
        <v>45.1</v>
      </c>
      <c r="E161">
        <f t="shared" si="4"/>
        <v>99.428497300000004</v>
      </c>
      <c r="F161">
        <f>VLOOKUP($C161,'AREA DEFINITIONS, 1982-present'!$A$1:$F$163,4,FALSE)</f>
        <v>40</v>
      </c>
      <c r="G161" t="str">
        <f>VLOOKUP($C161,'AREA DEFINITIONS, 1982-present'!$A$1:$F$163,5,FALSE)</f>
        <v>Aleutian</v>
      </c>
      <c r="H161">
        <f>VLOOKUP($C161,'AREA DEFINITIONS, 1982-present'!$A$1:$F$163,6,FALSE)</f>
        <v>0</v>
      </c>
      <c r="I161">
        <f t="shared" si="5"/>
        <v>66.119860729999999</v>
      </c>
    </row>
    <row r="162" spans="1:9" x14ac:dyDescent="0.3">
      <c r="A162">
        <v>2020</v>
      </c>
      <c r="B162" t="s">
        <v>17</v>
      </c>
      <c r="C162">
        <v>410</v>
      </c>
      <c r="D162">
        <v>27.9</v>
      </c>
      <c r="E162">
        <f t="shared" si="4"/>
        <v>61.5089817</v>
      </c>
      <c r="F162">
        <f>VLOOKUP($C162,'AREA DEFINITIONS, 1982-present'!$A$1:$F$163,4,FALSE)</f>
        <v>41</v>
      </c>
      <c r="G162" t="str">
        <f>VLOOKUP($C162,'AREA DEFINITIONS, 1982-present'!$A$1:$F$163,5,FALSE)</f>
        <v>Aleutian</v>
      </c>
      <c r="H162">
        <f>VLOOKUP($C162,'AREA DEFINITIONS, 1982-present'!$A$1:$F$163,6,FALSE)</f>
        <v>0</v>
      </c>
      <c r="I162">
        <f t="shared" si="5"/>
        <v>40.903417169999997</v>
      </c>
    </row>
    <row r="163" spans="1:9" x14ac:dyDescent="0.3">
      <c r="A163">
        <v>2020</v>
      </c>
      <c r="B163" t="s">
        <v>17</v>
      </c>
      <c r="C163">
        <v>420</v>
      </c>
      <c r="D163">
        <v>13.4</v>
      </c>
      <c r="E163">
        <f t="shared" si="4"/>
        <v>29.541948200000004</v>
      </c>
      <c r="F163" t="str">
        <f>VLOOKUP($C163,'AREA DEFINITIONS, 1982-present'!$A$1:$F$163,4,FALSE)</f>
        <v>42+</v>
      </c>
      <c r="G163" t="str">
        <f>VLOOKUP($C163,'AREA DEFINITIONS, 1982-present'!$A$1:$F$163,5,FALSE)</f>
        <v>Aleutian</v>
      </c>
      <c r="H163">
        <f>VLOOKUP($C163,'AREA DEFINITIONS, 1982-present'!$A$1:$F$163,6,FALSE)</f>
        <v>0</v>
      </c>
      <c r="I163">
        <f t="shared" si="5"/>
        <v>19.645368820000002</v>
      </c>
    </row>
    <row r="164" spans="1:9" x14ac:dyDescent="0.3">
      <c r="A164">
        <v>2020</v>
      </c>
      <c r="B164" t="s">
        <v>17</v>
      </c>
      <c r="C164">
        <v>430</v>
      </c>
      <c r="D164">
        <v>29</v>
      </c>
      <c r="E164">
        <f t="shared" si="4"/>
        <v>63.934067000000006</v>
      </c>
      <c r="F164" t="str">
        <f>VLOOKUP($C164,'AREA DEFINITIONS, 1982-present'!$A$1:$F$163,4,FALSE)</f>
        <v>42+</v>
      </c>
      <c r="G164" t="str">
        <f>VLOOKUP($C164,'AREA DEFINITIONS, 1982-present'!$A$1:$F$163,5,FALSE)</f>
        <v>Aleutian</v>
      </c>
      <c r="H164">
        <f>VLOOKUP($C164,'AREA DEFINITIONS, 1982-present'!$A$1:$F$163,6,FALSE)</f>
        <v>0</v>
      </c>
      <c r="I164">
        <f t="shared" si="5"/>
        <v>42.516096699999999</v>
      </c>
    </row>
    <row r="165" spans="1:9" x14ac:dyDescent="0.3">
      <c r="A165">
        <v>2020</v>
      </c>
      <c r="B165" t="s">
        <v>17</v>
      </c>
      <c r="C165">
        <v>440</v>
      </c>
      <c r="D165">
        <v>64.5</v>
      </c>
      <c r="E165">
        <f t="shared" si="4"/>
        <v>142.19818350000003</v>
      </c>
      <c r="F165" t="str">
        <f>VLOOKUP($C165,'AREA DEFINITIONS, 1982-present'!$A$1:$F$163,4,FALSE)</f>
        <v>42+</v>
      </c>
      <c r="G165" t="str">
        <f>VLOOKUP($C165,'AREA DEFINITIONS, 1982-present'!$A$1:$F$163,5,FALSE)</f>
        <v>Aleutian</v>
      </c>
      <c r="H165">
        <f>VLOOKUP($C165,'AREA DEFINITIONS, 1982-present'!$A$1:$F$163,6,FALSE)</f>
        <v>0</v>
      </c>
      <c r="I165">
        <f t="shared" si="5"/>
        <v>94.561663349999989</v>
      </c>
    </row>
    <row r="166" spans="1:9" x14ac:dyDescent="0.3">
      <c r="A166">
        <v>2020</v>
      </c>
      <c r="B166" t="s">
        <v>17</v>
      </c>
      <c r="C166" t="s">
        <v>57</v>
      </c>
      <c r="D166">
        <v>5.5</v>
      </c>
      <c r="E166">
        <f t="shared" si="4"/>
        <v>12.1254265</v>
      </c>
      <c r="F166" t="str">
        <f>VLOOKUP($C166,'AREA DEFINITIONS, 1982-present'!$A$1:$F$163,4,FALSE)</f>
        <v>42+</v>
      </c>
      <c r="G166" t="str">
        <f>VLOOKUP($C166,'AREA DEFINITIONS, 1982-present'!$A$1:$F$163,5,FALSE)</f>
        <v>Aleutian</v>
      </c>
      <c r="H166">
        <f>VLOOKUP($C166,'AREA DEFINITIONS, 1982-present'!$A$1:$F$163,6,FALSE)</f>
        <v>0</v>
      </c>
      <c r="I166">
        <f t="shared" si="5"/>
        <v>8.0633976499999989</v>
      </c>
    </row>
    <row r="167" spans="1:9" x14ac:dyDescent="0.3">
      <c r="A167">
        <v>2020</v>
      </c>
      <c r="B167" t="s">
        <v>17</v>
      </c>
      <c r="C167" t="s">
        <v>58</v>
      </c>
      <c r="D167">
        <v>31.2</v>
      </c>
      <c r="E167">
        <f t="shared" si="4"/>
        <v>68.784237599999997</v>
      </c>
      <c r="F167" t="str">
        <f>VLOOKUP($C167,'AREA DEFINITIONS, 1982-present'!$A$1:$F$163,4,FALSE)</f>
        <v>42+</v>
      </c>
      <c r="G167" t="str">
        <f>VLOOKUP($C167,'AREA DEFINITIONS, 1982-present'!$A$1:$F$163,5,FALSE)</f>
        <v>Aleutian</v>
      </c>
      <c r="H167">
        <f>VLOOKUP($C167,'AREA DEFINITIONS, 1982-present'!$A$1:$F$163,6,FALSE)</f>
        <v>0</v>
      </c>
      <c r="I167">
        <f t="shared" si="5"/>
        <v>45.741455760000001</v>
      </c>
    </row>
    <row r="168" spans="1:9" x14ac:dyDescent="0.3">
      <c r="A168">
        <v>2020</v>
      </c>
      <c r="B168" t="s">
        <v>54</v>
      </c>
      <c r="C168" t="s">
        <v>32</v>
      </c>
      <c r="D168">
        <v>916.2</v>
      </c>
      <c r="E168">
        <f t="shared" si="4"/>
        <v>2019.8755926000001</v>
      </c>
      <c r="F168" t="str">
        <f>VLOOKUP($C168,'AREA DEFINITIONS, 1982-present'!$A$1:$F$163,4,FALSE)</f>
        <v>4A</v>
      </c>
      <c r="G168" t="str">
        <f>VLOOKUP($C168,'AREA DEFINITIONS, 1982-present'!$A$1:$F$163,5,FALSE)</f>
        <v>Bering Sea</v>
      </c>
      <c r="H168">
        <f>VLOOKUP($C168,'AREA DEFINITIONS, 1982-present'!$A$1:$F$163,6,FALSE)</f>
        <v>0</v>
      </c>
      <c r="I168">
        <f t="shared" si="5"/>
        <v>1343.21544126</v>
      </c>
    </row>
    <row r="169" spans="1:9" x14ac:dyDescent="0.3">
      <c r="A169">
        <v>2019</v>
      </c>
      <c r="B169" t="s">
        <v>49</v>
      </c>
      <c r="C169" t="s">
        <v>59</v>
      </c>
      <c r="D169">
        <v>2.1</v>
      </c>
      <c r="E169">
        <f t="shared" si="4"/>
        <v>4.6297082999999999</v>
      </c>
      <c r="F169">
        <f>VLOOKUP($C169,'AREA DEFINITIONS, 1982-present'!$A$1:$F$163,4,FALSE)</f>
        <v>0</v>
      </c>
      <c r="G169">
        <f>VLOOKUP($C169,'AREA DEFINITIONS, 1982-present'!$A$1:$F$163,5,FALSE)</f>
        <v>0</v>
      </c>
      <c r="H169">
        <f>VLOOKUP($C169,'AREA DEFINITIONS, 1982-present'!$A$1:$F$163,6,FALSE)</f>
        <v>0</v>
      </c>
      <c r="I169">
        <f t="shared" si="5"/>
        <v>3.0787518300000003</v>
      </c>
    </row>
    <row r="170" spans="1:9" x14ac:dyDescent="0.3">
      <c r="A170">
        <v>2019</v>
      </c>
      <c r="B170" t="s">
        <v>49</v>
      </c>
      <c r="C170">
        <v>9</v>
      </c>
      <c r="D170">
        <v>11.2</v>
      </c>
      <c r="E170">
        <f t="shared" si="4"/>
        <v>24.691777599999998</v>
      </c>
      <c r="F170">
        <f>VLOOKUP($C170,'AREA DEFINITIONS, 1982-present'!$A$1:$F$163,4,FALSE)</f>
        <v>0</v>
      </c>
      <c r="G170">
        <f>VLOOKUP($C170,'AREA DEFINITIONS, 1982-present'!$A$1:$F$163,5,FALSE)</f>
        <v>0</v>
      </c>
      <c r="H170">
        <f>VLOOKUP($C170,'AREA DEFINITIONS, 1982-present'!$A$1:$F$163,6,FALSE)</f>
        <v>0</v>
      </c>
      <c r="I170">
        <f t="shared" si="5"/>
        <v>16.420009759999999</v>
      </c>
    </row>
    <row r="171" spans="1:9" x14ac:dyDescent="0.3">
      <c r="A171">
        <v>2019</v>
      </c>
      <c r="B171" t="s">
        <v>49</v>
      </c>
      <c r="C171">
        <v>10</v>
      </c>
      <c r="D171">
        <v>26.9</v>
      </c>
      <c r="E171">
        <f t="shared" si="4"/>
        <v>59.304358699999995</v>
      </c>
      <c r="F171">
        <f>VLOOKUP($C171,'AREA DEFINITIONS, 1982-present'!$A$1:$F$163,4,FALSE)</f>
        <v>0</v>
      </c>
      <c r="G171">
        <f>VLOOKUP($C171,'AREA DEFINITIONS, 1982-present'!$A$1:$F$163,5,FALSE)</f>
        <v>0</v>
      </c>
      <c r="H171">
        <f>VLOOKUP($C171,'AREA DEFINITIONS, 1982-present'!$A$1:$F$163,6,FALSE)</f>
        <v>0</v>
      </c>
      <c r="I171">
        <f t="shared" si="5"/>
        <v>39.437344869999997</v>
      </c>
    </row>
    <row r="172" spans="1:9" x14ac:dyDescent="0.3">
      <c r="A172">
        <v>2019</v>
      </c>
      <c r="B172" t="s">
        <v>49</v>
      </c>
      <c r="C172">
        <v>20</v>
      </c>
      <c r="D172">
        <v>46.3</v>
      </c>
      <c r="E172">
        <f t="shared" si="4"/>
        <v>102.07404489999999</v>
      </c>
      <c r="F172">
        <f>VLOOKUP($C172,'AREA DEFINITIONS, 1982-present'!$A$1:$F$163,4,FALSE)</f>
        <v>0</v>
      </c>
      <c r="G172">
        <f>VLOOKUP($C172,'AREA DEFINITIONS, 1982-present'!$A$1:$F$163,5,FALSE)</f>
        <v>0</v>
      </c>
      <c r="H172">
        <f>VLOOKUP($C172,'AREA DEFINITIONS, 1982-present'!$A$1:$F$163,6,FALSE)</f>
        <v>0</v>
      </c>
      <c r="I172">
        <f t="shared" si="5"/>
        <v>67.879147489999994</v>
      </c>
    </row>
    <row r="173" spans="1:9" x14ac:dyDescent="0.3">
      <c r="A173">
        <v>2019</v>
      </c>
      <c r="B173" t="s">
        <v>49</v>
      </c>
      <c r="C173">
        <v>30</v>
      </c>
      <c r="D173">
        <v>16.3</v>
      </c>
      <c r="E173">
        <f t="shared" si="4"/>
        <v>35.935354900000007</v>
      </c>
      <c r="F173">
        <f>VLOOKUP($C173,'AREA DEFINITIONS, 1982-present'!$A$1:$F$163,4,FALSE)</f>
        <v>0</v>
      </c>
      <c r="G173">
        <f>VLOOKUP($C173,'AREA DEFINITIONS, 1982-present'!$A$1:$F$163,5,FALSE)</f>
        <v>0</v>
      </c>
      <c r="H173">
        <f>VLOOKUP($C173,'AREA DEFINITIONS, 1982-present'!$A$1:$F$163,6,FALSE)</f>
        <v>0</v>
      </c>
      <c r="I173">
        <f t="shared" si="5"/>
        <v>23.896978489999999</v>
      </c>
    </row>
    <row r="174" spans="1:9" x14ac:dyDescent="0.3">
      <c r="A174">
        <v>2019</v>
      </c>
      <c r="B174" t="s">
        <v>49</v>
      </c>
      <c r="C174">
        <v>40</v>
      </c>
      <c r="D174">
        <v>25.7</v>
      </c>
      <c r="E174">
        <f t="shared" si="4"/>
        <v>56.658811100000001</v>
      </c>
      <c r="F174">
        <f>VLOOKUP($C174,'AREA DEFINITIONS, 1982-present'!$A$1:$F$163,4,FALSE)</f>
        <v>0</v>
      </c>
      <c r="G174">
        <f>VLOOKUP($C174,'AREA DEFINITIONS, 1982-present'!$A$1:$F$163,5,FALSE)</f>
        <v>0</v>
      </c>
      <c r="H174">
        <f>VLOOKUP($C174,'AREA DEFINITIONS, 1982-present'!$A$1:$F$163,6,FALSE)</f>
        <v>0</v>
      </c>
      <c r="I174">
        <f t="shared" si="5"/>
        <v>37.678058110000002</v>
      </c>
    </row>
    <row r="175" spans="1:9" x14ac:dyDescent="0.3">
      <c r="A175">
        <v>2019</v>
      </c>
      <c r="B175" t="s">
        <v>49</v>
      </c>
      <c r="C175">
        <v>50</v>
      </c>
      <c r="D175">
        <v>244.5</v>
      </c>
      <c r="E175">
        <f t="shared" si="4"/>
        <v>539.03032350000001</v>
      </c>
      <c r="F175">
        <f>VLOOKUP($C175,'AREA DEFINITIONS, 1982-present'!$A$1:$F$163,4,FALSE)</f>
        <v>0</v>
      </c>
      <c r="G175">
        <f>VLOOKUP($C175,'AREA DEFINITIONS, 1982-present'!$A$1:$F$163,5,FALSE)</f>
        <v>0</v>
      </c>
      <c r="H175">
        <f>VLOOKUP($C175,'AREA DEFINITIONS, 1982-present'!$A$1:$F$163,6,FALSE)</f>
        <v>0</v>
      </c>
      <c r="I175">
        <f t="shared" si="5"/>
        <v>358.45467735</v>
      </c>
    </row>
    <row r="176" spans="1:9" x14ac:dyDescent="0.3">
      <c r="A176">
        <v>2019</v>
      </c>
      <c r="B176" t="s">
        <v>50</v>
      </c>
      <c r="C176">
        <v>60</v>
      </c>
      <c r="D176">
        <v>73.5</v>
      </c>
      <c r="E176">
        <f t="shared" si="4"/>
        <v>162.03979050000001</v>
      </c>
      <c r="F176">
        <f>VLOOKUP($C176,'AREA DEFINITIONS, 1982-present'!$A$1:$F$163,4,FALSE)</f>
        <v>0</v>
      </c>
      <c r="G176">
        <f>VLOOKUP($C176,'AREA DEFINITIONS, 1982-present'!$A$1:$F$163,5,FALSE)</f>
        <v>0</v>
      </c>
      <c r="H176">
        <f>VLOOKUP($C176,'AREA DEFINITIONS, 1982-present'!$A$1:$F$163,6,FALSE)</f>
        <v>0</v>
      </c>
      <c r="I176">
        <f t="shared" si="5"/>
        <v>107.75631405</v>
      </c>
    </row>
    <row r="177" spans="1:9" x14ac:dyDescent="0.3">
      <c r="A177">
        <v>2019</v>
      </c>
      <c r="B177" t="s">
        <v>50</v>
      </c>
      <c r="C177">
        <v>70</v>
      </c>
      <c r="D177">
        <v>70.900000000000006</v>
      </c>
      <c r="E177">
        <f t="shared" si="4"/>
        <v>156.30777070000002</v>
      </c>
      <c r="F177">
        <f>VLOOKUP($C177,'AREA DEFINITIONS, 1982-present'!$A$1:$F$163,4,FALSE)</f>
        <v>0</v>
      </c>
      <c r="G177">
        <f>VLOOKUP($C177,'AREA DEFINITIONS, 1982-present'!$A$1:$F$163,5,FALSE)</f>
        <v>0</v>
      </c>
      <c r="H177">
        <f>VLOOKUP($C177,'AREA DEFINITIONS, 1982-present'!$A$1:$F$163,6,FALSE)</f>
        <v>0</v>
      </c>
      <c r="I177">
        <f t="shared" si="5"/>
        <v>103.94452607000001</v>
      </c>
    </row>
    <row r="178" spans="1:9" x14ac:dyDescent="0.3">
      <c r="A178">
        <v>2019</v>
      </c>
      <c r="B178" t="s">
        <v>50</v>
      </c>
      <c r="C178" t="s">
        <v>56</v>
      </c>
      <c r="D178">
        <v>34.1</v>
      </c>
      <c r="E178">
        <f t="shared" si="4"/>
        <v>75.177644299999997</v>
      </c>
      <c r="F178">
        <f>VLOOKUP($C178,'AREA DEFINITIONS, 1982-present'!$A$1:$F$163,4,FALSE)</f>
        <v>0</v>
      </c>
      <c r="G178">
        <f>VLOOKUP($C178,'AREA DEFINITIONS, 1982-present'!$A$1:$F$163,5,FALSE)</f>
        <v>0</v>
      </c>
      <c r="H178">
        <f>VLOOKUP($C178,'AREA DEFINITIONS, 1982-present'!$A$1:$F$163,6,FALSE)</f>
        <v>0</v>
      </c>
      <c r="I178">
        <f t="shared" si="5"/>
        <v>49.993065430000001</v>
      </c>
    </row>
    <row r="179" spans="1:9" x14ac:dyDescent="0.3">
      <c r="A179">
        <v>2019</v>
      </c>
      <c r="B179" t="s">
        <v>50</v>
      </c>
      <c r="C179">
        <v>90</v>
      </c>
      <c r="D179">
        <v>57.7</v>
      </c>
      <c r="E179">
        <f t="shared" si="4"/>
        <v>127.2067471</v>
      </c>
      <c r="F179">
        <f>VLOOKUP($C179,'AREA DEFINITIONS, 1982-present'!$A$1:$F$163,4,FALSE)</f>
        <v>0</v>
      </c>
      <c r="G179">
        <f>VLOOKUP($C179,'AREA DEFINITIONS, 1982-present'!$A$1:$F$163,5,FALSE)</f>
        <v>0</v>
      </c>
      <c r="H179">
        <f>VLOOKUP($C179,'AREA DEFINITIONS, 1982-present'!$A$1:$F$163,6,FALSE)</f>
        <v>0</v>
      </c>
      <c r="I179">
        <f t="shared" si="5"/>
        <v>84.592371709999995</v>
      </c>
    </row>
    <row r="180" spans="1:9" x14ac:dyDescent="0.3">
      <c r="A180">
        <v>2019</v>
      </c>
      <c r="B180" t="s">
        <v>50</v>
      </c>
      <c r="C180">
        <v>91</v>
      </c>
      <c r="D180">
        <v>81.900000000000006</v>
      </c>
      <c r="E180">
        <f t="shared" si="4"/>
        <v>180.55862370000003</v>
      </c>
      <c r="F180">
        <f>VLOOKUP($C180,'AREA DEFINITIONS, 1982-present'!$A$1:$F$163,4,FALSE)</f>
        <v>0</v>
      </c>
      <c r="G180">
        <f>VLOOKUP($C180,'AREA DEFINITIONS, 1982-present'!$A$1:$F$163,5,FALSE)</f>
        <v>0</v>
      </c>
      <c r="H180">
        <f>VLOOKUP($C180,'AREA DEFINITIONS, 1982-present'!$A$1:$F$163,6,FALSE)</f>
        <v>0</v>
      </c>
      <c r="I180">
        <f t="shared" si="5"/>
        <v>120.07132137000001</v>
      </c>
    </row>
    <row r="181" spans="1:9" x14ac:dyDescent="0.3">
      <c r="A181">
        <v>2019</v>
      </c>
      <c r="B181" t="s">
        <v>50</v>
      </c>
      <c r="C181">
        <v>92</v>
      </c>
      <c r="D181">
        <v>5.0999999999999996</v>
      </c>
      <c r="E181">
        <f t="shared" si="4"/>
        <v>11.243577299999998</v>
      </c>
      <c r="F181">
        <f>VLOOKUP($C181,'AREA DEFINITIONS, 1982-present'!$A$1:$F$163,4,FALSE)</f>
        <v>0</v>
      </c>
      <c r="G181">
        <f>VLOOKUP($C181,'AREA DEFINITIONS, 1982-present'!$A$1:$F$163,5,FALSE)</f>
        <v>0</v>
      </c>
      <c r="H181">
        <f>VLOOKUP($C181,'AREA DEFINITIONS, 1982-present'!$A$1:$F$163,6,FALSE)</f>
        <v>0</v>
      </c>
      <c r="I181">
        <f t="shared" si="5"/>
        <v>7.4769687299999994</v>
      </c>
    </row>
    <row r="182" spans="1:9" x14ac:dyDescent="0.3">
      <c r="A182">
        <v>2019</v>
      </c>
      <c r="B182" t="s">
        <v>50</v>
      </c>
      <c r="C182">
        <v>100</v>
      </c>
      <c r="D182">
        <v>190.3</v>
      </c>
      <c r="E182">
        <f t="shared" si="4"/>
        <v>419.53975690000004</v>
      </c>
      <c r="F182">
        <f>VLOOKUP($C182,'AREA DEFINITIONS, 1982-present'!$A$1:$F$163,4,FALSE)</f>
        <v>0</v>
      </c>
      <c r="G182">
        <f>VLOOKUP($C182,'AREA DEFINITIONS, 1982-present'!$A$1:$F$163,5,FALSE)</f>
        <v>0</v>
      </c>
      <c r="H182">
        <f>VLOOKUP($C182,'AREA DEFINITIONS, 1982-present'!$A$1:$F$163,6,FALSE)</f>
        <v>0</v>
      </c>
      <c r="I182">
        <f t="shared" si="5"/>
        <v>278.99355868999999</v>
      </c>
    </row>
    <row r="183" spans="1:9" x14ac:dyDescent="0.3">
      <c r="A183">
        <v>2019</v>
      </c>
      <c r="B183" t="s">
        <v>50</v>
      </c>
      <c r="C183">
        <v>102</v>
      </c>
      <c r="D183">
        <v>221</v>
      </c>
      <c r="E183">
        <f t="shared" si="4"/>
        <v>487.22168300000004</v>
      </c>
      <c r="F183">
        <f>VLOOKUP($C183,'AREA DEFINITIONS, 1982-present'!$A$1:$F$163,4,FALSE)</f>
        <v>0</v>
      </c>
      <c r="G183">
        <f>VLOOKUP($C183,'AREA DEFINITIONS, 1982-present'!$A$1:$F$163,5,FALSE)</f>
        <v>0</v>
      </c>
      <c r="H183">
        <f>VLOOKUP($C183,'AREA DEFINITIONS, 1982-present'!$A$1:$F$163,6,FALSE)</f>
        <v>0</v>
      </c>
      <c r="I183">
        <f t="shared" si="5"/>
        <v>324.00197829999996</v>
      </c>
    </row>
    <row r="184" spans="1:9" x14ac:dyDescent="0.3">
      <c r="A184">
        <v>2019</v>
      </c>
      <c r="B184" t="s">
        <v>50</v>
      </c>
      <c r="C184">
        <v>103</v>
      </c>
      <c r="D184">
        <v>4.2</v>
      </c>
      <c r="E184">
        <f t="shared" si="4"/>
        <v>9.2594165999999998</v>
      </c>
      <c r="F184">
        <f>VLOOKUP($C184,'AREA DEFINITIONS, 1982-present'!$A$1:$F$163,4,FALSE)</f>
        <v>0</v>
      </c>
      <c r="G184">
        <f>VLOOKUP($C184,'AREA DEFINITIONS, 1982-present'!$A$1:$F$163,5,FALSE)</f>
        <v>0</v>
      </c>
      <c r="H184">
        <f>VLOOKUP($C184,'AREA DEFINITIONS, 1982-present'!$A$1:$F$163,6,FALSE)</f>
        <v>0</v>
      </c>
      <c r="I184">
        <f t="shared" si="5"/>
        <v>6.1575036600000006</v>
      </c>
    </row>
    <row r="185" spans="1:9" x14ac:dyDescent="0.3">
      <c r="A185">
        <v>2019</v>
      </c>
      <c r="B185" t="s">
        <v>50</v>
      </c>
      <c r="C185">
        <v>110</v>
      </c>
      <c r="D185">
        <v>16.2</v>
      </c>
      <c r="E185">
        <f t="shared" si="4"/>
        <v>35.714892599999999</v>
      </c>
      <c r="F185">
        <f>VLOOKUP($C185,'AREA DEFINITIONS, 1982-present'!$A$1:$F$163,4,FALSE)</f>
        <v>0</v>
      </c>
      <c r="G185">
        <f>VLOOKUP($C185,'AREA DEFINITIONS, 1982-present'!$A$1:$F$163,5,FALSE)</f>
        <v>0</v>
      </c>
      <c r="H185">
        <f>VLOOKUP($C185,'AREA DEFINITIONS, 1982-present'!$A$1:$F$163,6,FALSE)</f>
        <v>0</v>
      </c>
      <c r="I185">
        <f t="shared" si="5"/>
        <v>23.750371259999998</v>
      </c>
    </row>
    <row r="186" spans="1:9" x14ac:dyDescent="0.3">
      <c r="A186">
        <v>2019</v>
      </c>
      <c r="B186" t="s">
        <v>50</v>
      </c>
      <c r="C186">
        <v>112</v>
      </c>
      <c r="D186">
        <v>277.2</v>
      </c>
      <c r="E186">
        <f t="shared" si="4"/>
        <v>611.1214956</v>
      </c>
      <c r="F186">
        <f>VLOOKUP($C186,'AREA DEFINITIONS, 1982-present'!$A$1:$F$163,4,FALSE)</f>
        <v>0</v>
      </c>
      <c r="G186">
        <f>VLOOKUP($C186,'AREA DEFINITIONS, 1982-present'!$A$1:$F$163,5,FALSE)</f>
        <v>0</v>
      </c>
      <c r="H186">
        <f>VLOOKUP($C186,'AREA DEFINITIONS, 1982-present'!$A$1:$F$163,6,FALSE)</f>
        <v>0</v>
      </c>
      <c r="I186">
        <f t="shared" si="5"/>
        <v>406.39524155999999</v>
      </c>
    </row>
    <row r="187" spans="1:9" x14ac:dyDescent="0.3">
      <c r="A187">
        <v>2019</v>
      </c>
      <c r="B187" t="s">
        <v>50</v>
      </c>
      <c r="C187">
        <v>114</v>
      </c>
      <c r="D187">
        <v>26.3</v>
      </c>
      <c r="E187">
        <f t="shared" si="4"/>
        <v>57.981584900000001</v>
      </c>
      <c r="F187">
        <f>VLOOKUP($C187,'AREA DEFINITIONS, 1982-present'!$A$1:$F$163,4,FALSE)</f>
        <v>0</v>
      </c>
      <c r="G187">
        <f>VLOOKUP($C187,'AREA DEFINITIONS, 1982-present'!$A$1:$F$163,5,FALSE)</f>
        <v>0</v>
      </c>
      <c r="H187">
        <f>VLOOKUP($C187,'AREA DEFINITIONS, 1982-present'!$A$1:$F$163,6,FALSE)</f>
        <v>0</v>
      </c>
      <c r="I187">
        <f t="shared" si="5"/>
        <v>38.557701489999999</v>
      </c>
    </row>
    <row r="188" spans="1:9" x14ac:dyDescent="0.3">
      <c r="A188">
        <v>2019</v>
      </c>
      <c r="B188" t="s">
        <v>50</v>
      </c>
      <c r="C188">
        <v>120</v>
      </c>
      <c r="D188">
        <v>21.1</v>
      </c>
      <c r="E188">
        <f t="shared" si="4"/>
        <v>46.517545300000002</v>
      </c>
      <c r="F188">
        <f>VLOOKUP($C188,'AREA DEFINITIONS, 1982-present'!$A$1:$F$163,4,FALSE)</f>
        <v>0</v>
      </c>
      <c r="G188">
        <f>VLOOKUP($C188,'AREA DEFINITIONS, 1982-present'!$A$1:$F$163,5,FALSE)</f>
        <v>0</v>
      </c>
      <c r="H188">
        <f>VLOOKUP($C188,'AREA DEFINITIONS, 1982-present'!$A$1:$F$163,6,FALSE)</f>
        <v>0</v>
      </c>
      <c r="I188">
        <f t="shared" si="5"/>
        <v>30.934125530000003</v>
      </c>
    </row>
    <row r="189" spans="1:9" x14ac:dyDescent="0.3">
      <c r="A189">
        <v>2019</v>
      </c>
      <c r="B189" t="s">
        <v>50</v>
      </c>
      <c r="C189">
        <v>121</v>
      </c>
      <c r="D189">
        <v>40.299999999999997</v>
      </c>
      <c r="E189">
        <f t="shared" si="4"/>
        <v>88.846306900000002</v>
      </c>
      <c r="F189">
        <f>VLOOKUP($C189,'AREA DEFINITIONS, 1982-present'!$A$1:$F$163,4,FALSE)</f>
        <v>0</v>
      </c>
      <c r="G189">
        <f>VLOOKUP($C189,'AREA DEFINITIONS, 1982-present'!$A$1:$F$163,5,FALSE)</f>
        <v>0</v>
      </c>
      <c r="H189">
        <f>VLOOKUP($C189,'AREA DEFINITIONS, 1982-present'!$A$1:$F$163,6,FALSE)</f>
        <v>0</v>
      </c>
      <c r="I189">
        <f t="shared" si="5"/>
        <v>59.082713689999999</v>
      </c>
    </row>
    <row r="190" spans="1:9" x14ac:dyDescent="0.3">
      <c r="A190">
        <v>2019</v>
      </c>
      <c r="B190" t="s">
        <v>50</v>
      </c>
      <c r="C190">
        <v>122</v>
      </c>
      <c r="D190">
        <v>11.8</v>
      </c>
      <c r="E190">
        <f t="shared" si="4"/>
        <v>26.014551400000006</v>
      </c>
      <c r="F190">
        <f>VLOOKUP($C190,'AREA DEFINITIONS, 1982-present'!$A$1:$F$163,4,FALSE)</f>
        <v>0</v>
      </c>
      <c r="G190">
        <f>VLOOKUP($C190,'AREA DEFINITIONS, 1982-present'!$A$1:$F$163,5,FALSE)</f>
        <v>0</v>
      </c>
      <c r="H190">
        <f>VLOOKUP($C190,'AREA DEFINITIONS, 1982-present'!$A$1:$F$163,6,FALSE)</f>
        <v>0</v>
      </c>
      <c r="I190">
        <f t="shared" si="5"/>
        <v>17.29965314</v>
      </c>
    </row>
    <row r="191" spans="1:9" x14ac:dyDescent="0.3">
      <c r="A191">
        <v>2019</v>
      </c>
      <c r="B191" t="s">
        <v>50</v>
      </c>
      <c r="C191">
        <v>130</v>
      </c>
      <c r="D191">
        <v>150.5</v>
      </c>
      <c r="E191">
        <f t="shared" si="4"/>
        <v>331.79576150000003</v>
      </c>
      <c r="F191">
        <f>VLOOKUP($C191,'AREA DEFINITIONS, 1982-present'!$A$1:$F$163,4,FALSE)</f>
        <v>0</v>
      </c>
      <c r="G191">
        <f>VLOOKUP($C191,'AREA DEFINITIONS, 1982-present'!$A$1:$F$163,5,FALSE)</f>
        <v>0</v>
      </c>
      <c r="H191">
        <f>VLOOKUP($C191,'AREA DEFINITIONS, 1982-present'!$A$1:$F$163,6,FALSE)</f>
        <v>0</v>
      </c>
      <c r="I191">
        <f t="shared" si="5"/>
        <v>220.64388115</v>
      </c>
    </row>
    <row r="192" spans="1:9" x14ac:dyDescent="0.3">
      <c r="A192">
        <v>2019</v>
      </c>
      <c r="B192" t="s">
        <v>50</v>
      </c>
      <c r="C192">
        <v>131</v>
      </c>
      <c r="D192">
        <v>230</v>
      </c>
      <c r="E192">
        <f t="shared" si="4"/>
        <v>507.06329000000005</v>
      </c>
      <c r="F192">
        <f>VLOOKUP($C192,'AREA DEFINITIONS, 1982-present'!$A$1:$F$163,4,FALSE)</f>
        <v>0</v>
      </c>
      <c r="G192">
        <f>VLOOKUP($C192,'AREA DEFINITIONS, 1982-present'!$A$1:$F$163,5,FALSE)</f>
        <v>0</v>
      </c>
      <c r="H192">
        <f>VLOOKUP($C192,'AREA DEFINITIONS, 1982-present'!$A$1:$F$163,6,FALSE)</f>
        <v>0</v>
      </c>
      <c r="I192">
        <f t="shared" si="5"/>
        <v>337.19662899999997</v>
      </c>
    </row>
    <row r="193" spans="1:9" x14ac:dyDescent="0.3">
      <c r="A193">
        <v>2019</v>
      </c>
      <c r="B193" t="s">
        <v>50</v>
      </c>
      <c r="C193">
        <v>132</v>
      </c>
      <c r="D193">
        <v>261.39999999999998</v>
      </c>
      <c r="E193">
        <f t="shared" si="4"/>
        <v>576.28845219999994</v>
      </c>
      <c r="F193">
        <f>VLOOKUP($C193,'AREA DEFINITIONS, 1982-present'!$A$1:$F$163,4,FALSE)</f>
        <v>0</v>
      </c>
      <c r="G193">
        <f>VLOOKUP($C193,'AREA DEFINITIONS, 1982-present'!$A$1:$F$163,5,FALSE)</f>
        <v>0</v>
      </c>
      <c r="H193">
        <f>VLOOKUP($C193,'AREA DEFINITIONS, 1982-present'!$A$1:$F$163,6,FALSE)</f>
        <v>0</v>
      </c>
      <c r="I193">
        <f t="shared" si="5"/>
        <v>383.23129921999998</v>
      </c>
    </row>
    <row r="194" spans="1:9" x14ac:dyDescent="0.3">
      <c r="A194">
        <v>2019</v>
      </c>
      <c r="B194" t="s">
        <v>50</v>
      </c>
      <c r="C194">
        <v>133</v>
      </c>
      <c r="D194">
        <v>164.5</v>
      </c>
      <c r="E194">
        <f t="shared" si="4"/>
        <v>362.66048350000005</v>
      </c>
      <c r="F194">
        <f>VLOOKUP($C194,'AREA DEFINITIONS, 1982-present'!$A$1:$F$163,4,FALSE)</f>
        <v>0</v>
      </c>
      <c r="G194">
        <f>VLOOKUP($C194,'AREA DEFINITIONS, 1982-present'!$A$1:$F$163,5,FALSE)</f>
        <v>0</v>
      </c>
      <c r="H194">
        <f>VLOOKUP($C194,'AREA DEFINITIONS, 1982-present'!$A$1:$F$163,6,FALSE)</f>
        <v>0</v>
      </c>
      <c r="I194">
        <f t="shared" si="5"/>
        <v>241.16889335000002</v>
      </c>
    </row>
    <row r="195" spans="1:9" x14ac:dyDescent="0.3">
      <c r="A195">
        <v>2019</v>
      </c>
      <c r="B195" t="s">
        <v>50</v>
      </c>
      <c r="C195">
        <v>134</v>
      </c>
      <c r="D195">
        <v>42.2</v>
      </c>
      <c r="E195">
        <f t="shared" ref="E195:E258" si="6">D195*2204.623 / 1000</f>
        <v>93.035090600000004</v>
      </c>
      <c r="F195">
        <f>VLOOKUP($C195,'AREA DEFINITIONS, 1982-present'!$A$1:$F$163,4,FALSE)</f>
        <v>0</v>
      </c>
      <c r="G195">
        <f>VLOOKUP($C195,'AREA DEFINITIONS, 1982-present'!$A$1:$F$163,5,FALSE)</f>
        <v>0</v>
      </c>
      <c r="H195">
        <f>VLOOKUP($C195,'AREA DEFINITIONS, 1982-present'!$A$1:$F$163,6,FALSE)</f>
        <v>0</v>
      </c>
      <c r="I195">
        <f t="shared" ref="I195:I258" si="7">IFERROR(D195*1.10231*1.33,"NA")</f>
        <v>61.868251060000006</v>
      </c>
    </row>
    <row r="196" spans="1:9" x14ac:dyDescent="0.3">
      <c r="A196">
        <v>2019</v>
      </c>
      <c r="B196" t="s">
        <v>50</v>
      </c>
      <c r="C196">
        <v>135</v>
      </c>
      <c r="D196">
        <v>305.5</v>
      </c>
      <c r="E196">
        <f t="shared" si="6"/>
        <v>673.51232649999997</v>
      </c>
      <c r="F196">
        <f>VLOOKUP($C196,'AREA DEFINITIONS, 1982-present'!$A$1:$F$163,4,FALSE)</f>
        <v>0</v>
      </c>
      <c r="G196">
        <f>VLOOKUP($C196,'AREA DEFINITIONS, 1982-present'!$A$1:$F$163,5,FALSE)</f>
        <v>0</v>
      </c>
      <c r="H196">
        <f>VLOOKUP($C196,'AREA DEFINITIONS, 1982-present'!$A$1:$F$163,6,FALSE)</f>
        <v>0</v>
      </c>
      <c r="I196">
        <f t="shared" si="7"/>
        <v>447.88508765</v>
      </c>
    </row>
    <row r="197" spans="1:9" x14ac:dyDescent="0.3">
      <c r="A197">
        <v>2019</v>
      </c>
      <c r="B197" t="s">
        <v>51</v>
      </c>
      <c r="C197">
        <v>140</v>
      </c>
      <c r="D197">
        <v>9.1</v>
      </c>
      <c r="E197">
        <f t="shared" si="6"/>
        <v>20.062069299999997</v>
      </c>
      <c r="F197" t="str">
        <f>VLOOKUP($C197,'AREA DEFINITIONS, 1982-present'!$A$1:$F$163,4,FALSE)</f>
        <v>14-O</v>
      </c>
      <c r="G197" t="str">
        <f>VLOOKUP($C197,'AREA DEFINITIONS, 1982-present'!$A$1:$F$163,5,FALSE)</f>
        <v>SE-O</v>
      </c>
      <c r="H197">
        <f>VLOOKUP($C197,'AREA DEFINITIONS, 1982-present'!$A$1:$F$163,6,FALSE)</f>
        <v>0</v>
      </c>
      <c r="I197">
        <f t="shared" si="7"/>
        <v>13.341257929999999</v>
      </c>
    </row>
    <row r="198" spans="1:9" x14ac:dyDescent="0.3">
      <c r="A198">
        <v>2019</v>
      </c>
      <c r="B198" t="s">
        <v>51</v>
      </c>
      <c r="C198">
        <v>141</v>
      </c>
      <c r="D198">
        <v>2.2999999999999998</v>
      </c>
      <c r="E198">
        <f t="shared" si="6"/>
        <v>5.0706328999999997</v>
      </c>
      <c r="F198" t="str">
        <f>VLOOKUP($C198,'AREA DEFINITIONS, 1982-present'!$A$1:$F$163,4,FALSE)</f>
        <v>14-I</v>
      </c>
      <c r="G198" t="str">
        <f>VLOOKUP($C198,'AREA DEFINITIONS, 1982-present'!$A$1:$F$163,5,FALSE)</f>
        <v>SE-I</v>
      </c>
      <c r="H198">
        <f>VLOOKUP($C198,'AREA DEFINITIONS, 1982-present'!$A$1:$F$163,6,FALSE)</f>
        <v>0</v>
      </c>
      <c r="I198">
        <f t="shared" si="7"/>
        <v>3.3719662899999996</v>
      </c>
    </row>
    <row r="199" spans="1:9" x14ac:dyDescent="0.3">
      <c r="A199">
        <v>2019</v>
      </c>
      <c r="B199" t="s">
        <v>51</v>
      </c>
      <c r="C199">
        <v>142</v>
      </c>
      <c r="D199">
        <v>35.5</v>
      </c>
      <c r="E199">
        <f t="shared" si="6"/>
        <v>78.2641165</v>
      </c>
      <c r="F199" t="str">
        <f>VLOOKUP($C199,'AREA DEFINITIONS, 1982-present'!$A$1:$F$163,4,FALSE)</f>
        <v>14-I</v>
      </c>
      <c r="G199" t="str">
        <f>VLOOKUP($C199,'AREA DEFINITIONS, 1982-present'!$A$1:$F$163,5,FALSE)</f>
        <v>SE-I</v>
      </c>
      <c r="H199">
        <f>VLOOKUP($C199,'AREA DEFINITIONS, 1982-present'!$A$1:$F$163,6,FALSE)</f>
        <v>0</v>
      </c>
      <c r="I199">
        <f t="shared" si="7"/>
        <v>52.045566650000005</v>
      </c>
    </row>
    <row r="200" spans="1:9" x14ac:dyDescent="0.3">
      <c r="A200">
        <v>2019</v>
      </c>
      <c r="B200" t="s">
        <v>51</v>
      </c>
      <c r="C200">
        <v>143</v>
      </c>
      <c r="D200">
        <v>30.5</v>
      </c>
      <c r="E200">
        <f t="shared" si="6"/>
        <v>67.241001499999996</v>
      </c>
      <c r="F200" t="str">
        <f>VLOOKUP($C200,'AREA DEFINITIONS, 1982-present'!$A$1:$F$163,4,FALSE)</f>
        <v>14-I</v>
      </c>
      <c r="G200" t="str">
        <f>VLOOKUP($C200,'AREA DEFINITIONS, 1982-present'!$A$1:$F$163,5,FALSE)</f>
        <v>SE-I</v>
      </c>
      <c r="H200">
        <f>VLOOKUP($C200,'AREA DEFINITIONS, 1982-present'!$A$1:$F$163,6,FALSE)</f>
        <v>0</v>
      </c>
      <c r="I200">
        <f t="shared" si="7"/>
        <v>44.715205150000003</v>
      </c>
    </row>
    <row r="201" spans="1:9" x14ac:dyDescent="0.3">
      <c r="A201">
        <v>2019</v>
      </c>
      <c r="B201" t="s">
        <v>51</v>
      </c>
      <c r="C201">
        <v>144</v>
      </c>
      <c r="D201">
        <v>8.6999999999999993</v>
      </c>
      <c r="E201">
        <f t="shared" si="6"/>
        <v>19.1802201</v>
      </c>
      <c r="F201" t="str">
        <f>VLOOKUP($C201,'AREA DEFINITIONS, 1982-present'!$A$1:$F$163,4,FALSE)</f>
        <v>14-I</v>
      </c>
      <c r="G201" t="str">
        <f>VLOOKUP($C201,'AREA DEFINITIONS, 1982-present'!$A$1:$F$163,5,FALSE)</f>
        <v>SE-I</v>
      </c>
      <c r="H201">
        <f>VLOOKUP($C201,'AREA DEFINITIONS, 1982-present'!$A$1:$F$163,6,FALSE)</f>
        <v>0</v>
      </c>
      <c r="I201">
        <f t="shared" si="7"/>
        <v>12.754829009999998</v>
      </c>
    </row>
    <row r="202" spans="1:9" x14ac:dyDescent="0.3">
      <c r="A202">
        <v>2019</v>
      </c>
      <c r="B202" t="s">
        <v>51</v>
      </c>
      <c r="C202">
        <v>150</v>
      </c>
      <c r="D202">
        <v>77.599999999999994</v>
      </c>
      <c r="E202">
        <f t="shared" si="6"/>
        <v>171.07874479999998</v>
      </c>
      <c r="F202" t="str">
        <f>VLOOKUP($C202,'AREA DEFINITIONS, 1982-present'!$A$1:$F$163,4,FALSE)</f>
        <v>15-O</v>
      </c>
      <c r="G202" t="str">
        <f>VLOOKUP($C202,'AREA DEFINITIONS, 1982-present'!$A$1:$F$163,5,FALSE)</f>
        <v>SE-O</v>
      </c>
      <c r="H202">
        <f>VLOOKUP($C202,'AREA DEFINITIONS, 1982-present'!$A$1:$F$163,6,FALSE)</f>
        <v>0</v>
      </c>
      <c r="I202">
        <f t="shared" si="7"/>
        <v>113.76721047999997</v>
      </c>
    </row>
    <row r="203" spans="1:9" x14ac:dyDescent="0.3">
      <c r="A203">
        <v>2019</v>
      </c>
      <c r="B203" t="s">
        <v>51</v>
      </c>
      <c r="C203">
        <v>151</v>
      </c>
      <c r="D203">
        <v>113.9</v>
      </c>
      <c r="E203">
        <f t="shared" si="6"/>
        <v>251.10655970000002</v>
      </c>
      <c r="F203" t="str">
        <f>VLOOKUP($C203,'AREA DEFINITIONS, 1982-present'!$A$1:$F$163,4,FALSE)</f>
        <v>15-I</v>
      </c>
      <c r="G203" t="str">
        <f>VLOOKUP($C203,'AREA DEFINITIONS, 1982-present'!$A$1:$F$163,5,FALSE)</f>
        <v>SE-I</v>
      </c>
      <c r="H203">
        <f>VLOOKUP($C203,'AREA DEFINITIONS, 1982-present'!$A$1:$F$163,6,FALSE)</f>
        <v>0</v>
      </c>
      <c r="I203">
        <f t="shared" si="7"/>
        <v>166.98563497000001</v>
      </c>
    </row>
    <row r="204" spans="1:9" x14ac:dyDescent="0.3">
      <c r="A204">
        <v>2019</v>
      </c>
      <c r="B204" t="s">
        <v>51</v>
      </c>
      <c r="C204">
        <v>152</v>
      </c>
      <c r="D204">
        <v>130.1</v>
      </c>
      <c r="E204">
        <f t="shared" si="6"/>
        <v>286.82145230000003</v>
      </c>
      <c r="F204" t="str">
        <f>VLOOKUP($C204,'AREA DEFINITIONS, 1982-present'!$A$1:$F$163,4,FALSE)</f>
        <v>15-I</v>
      </c>
      <c r="G204" t="str">
        <f>VLOOKUP($C204,'AREA DEFINITIONS, 1982-present'!$A$1:$F$163,5,FALSE)</f>
        <v>SE-I</v>
      </c>
      <c r="H204">
        <f>VLOOKUP($C204,'AREA DEFINITIONS, 1982-present'!$A$1:$F$163,6,FALSE)</f>
        <v>0</v>
      </c>
      <c r="I204">
        <f t="shared" si="7"/>
        <v>190.73600622999999</v>
      </c>
    </row>
    <row r="205" spans="1:9" x14ac:dyDescent="0.3">
      <c r="A205">
        <v>2019</v>
      </c>
      <c r="B205" t="s">
        <v>51</v>
      </c>
      <c r="C205">
        <v>153</v>
      </c>
      <c r="D205">
        <v>32.9</v>
      </c>
      <c r="E205">
        <f t="shared" si="6"/>
        <v>72.532096699999997</v>
      </c>
      <c r="F205" t="str">
        <f>VLOOKUP($C205,'AREA DEFINITIONS, 1982-present'!$A$1:$F$163,4,FALSE)</f>
        <v>15-I</v>
      </c>
      <c r="G205" t="str">
        <f>VLOOKUP($C205,'AREA DEFINITIONS, 1982-present'!$A$1:$F$163,5,FALSE)</f>
        <v>SE-I</v>
      </c>
      <c r="H205">
        <f>VLOOKUP($C205,'AREA DEFINITIONS, 1982-present'!$A$1:$F$163,6,FALSE)</f>
        <v>0</v>
      </c>
      <c r="I205">
        <f t="shared" si="7"/>
        <v>48.233778669999992</v>
      </c>
    </row>
    <row r="206" spans="1:9" x14ac:dyDescent="0.3">
      <c r="A206">
        <v>2019</v>
      </c>
      <c r="B206" t="s">
        <v>51</v>
      </c>
      <c r="C206">
        <v>160</v>
      </c>
      <c r="D206">
        <v>191.9</v>
      </c>
      <c r="E206">
        <f t="shared" si="6"/>
        <v>423.06715370000001</v>
      </c>
      <c r="F206" t="str">
        <f>VLOOKUP($C206,'AREA DEFINITIONS, 1982-present'!$A$1:$F$163,4,FALSE)</f>
        <v>16-O</v>
      </c>
      <c r="G206" t="str">
        <f>VLOOKUP($C206,'AREA DEFINITIONS, 1982-present'!$A$1:$F$163,5,FALSE)</f>
        <v>SE-O</v>
      </c>
      <c r="H206">
        <f>VLOOKUP($C206,'AREA DEFINITIONS, 1982-present'!$A$1:$F$163,6,FALSE)</f>
        <v>0</v>
      </c>
      <c r="I206">
        <f t="shared" si="7"/>
        <v>281.33927437</v>
      </c>
    </row>
    <row r="207" spans="1:9" x14ac:dyDescent="0.3">
      <c r="A207">
        <v>2019</v>
      </c>
      <c r="B207" t="s">
        <v>51</v>
      </c>
      <c r="C207">
        <v>161</v>
      </c>
      <c r="D207">
        <v>63.1</v>
      </c>
      <c r="E207">
        <f t="shared" si="6"/>
        <v>139.1117113</v>
      </c>
      <c r="F207" t="str">
        <f>VLOOKUP($C207,'AREA DEFINITIONS, 1982-present'!$A$1:$F$163,4,FALSE)</f>
        <v>16-I</v>
      </c>
      <c r="G207" t="str">
        <f>VLOOKUP($C207,'AREA DEFINITIONS, 1982-present'!$A$1:$F$163,5,FALSE)</f>
        <v>SE-I</v>
      </c>
      <c r="H207">
        <f>VLOOKUP($C207,'AREA DEFINITIONS, 1982-present'!$A$1:$F$163,6,FALSE)</f>
        <v>0</v>
      </c>
      <c r="I207">
        <f t="shared" si="7"/>
        <v>92.509162129999993</v>
      </c>
    </row>
    <row r="208" spans="1:9" x14ac:dyDescent="0.3">
      <c r="A208">
        <v>2019</v>
      </c>
      <c r="B208" t="s">
        <v>51</v>
      </c>
      <c r="C208">
        <v>162</v>
      </c>
      <c r="D208">
        <v>343.5</v>
      </c>
      <c r="E208">
        <f t="shared" si="6"/>
        <v>757.28800049999995</v>
      </c>
      <c r="F208" t="str">
        <f>VLOOKUP($C208,'AREA DEFINITIONS, 1982-present'!$A$1:$F$163,4,FALSE)</f>
        <v>16-I</v>
      </c>
      <c r="G208" t="str">
        <f>VLOOKUP($C208,'AREA DEFINITIONS, 1982-present'!$A$1:$F$163,5,FALSE)</f>
        <v>SE-I</v>
      </c>
      <c r="H208">
        <f>VLOOKUP($C208,'AREA DEFINITIONS, 1982-present'!$A$1:$F$163,6,FALSE)</f>
        <v>0</v>
      </c>
      <c r="I208">
        <f t="shared" si="7"/>
        <v>503.59583504999995</v>
      </c>
    </row>
    <row r="209" spans="1:9" x14ac:dyDescent="0.3">
      <c r="A209">
        <v>2019</v>
      </c>
      <c r="B209" t="s">
        <v>51</v>
      </c>
      <c r="C209">
        <v>163</v>
      </c>
      <c r="D209">
        <v>24.3</v>
      </c>
      <c r="E209">
        <f t="shared" si="6"/>
        <v>53.572338900000005</v>
      </c>
      <c r="F209" t="str">
        <f>VLOOKUP($C209,'AREA DEFINITIONS, 1982-present'!$A$1:$F$163,4,FALSE)</f>
        <v>16-I</v>
      </c>
      <c r="G209" t="str">
        <f>VLOOKUP($C209,'AREA DEFINITIONS, 1982-present'!$A$1:$F$163,5,FALSE)</f>
        <v>SE-I</v>
      </c>
      <c r="H209">
        <f>VLOOKUP($C209,'AREA DEFINITIONS, 1982-present'!$A$1:$F$163,6,FALSE)</f>
        <v>0</v>
      </c>
      <c r="I209">
        <f t="shared" si="7"/>
        <v>35.625556889999999</v>
      </c>
    </row>
    <row r="210" spans="1:9" x14ac:dyDescent="0.3">
      <c r="A210">
        <v>2019</v>
      </c>
      <c r="B210" t="s">
        <v>51</v>
      </c>
      <c r="C210">
        <v>170</v>
      </c>
      <c r="D210">
        <v>82.8</v>
      </c>
      <c r="E210">
        <f t="shared" si="6"/>
        <v>182.54278440000002</v>
      </c>
      <c r="F210" t="str">
        <f>VLOOKUP($C210,'AREA DEFINITIONS, 1982-present'!$A$1:$F$163,4,FALSE)</f>
        <v>17-O</v>
      </c>
      <c r="G210" t="str">
        <f>VLOOKUP($C210,'AREA DEFINITIONS, 1982-present'!$A$1:$F$163,5,FALSE)</f>
        <v>SE-O</v>
      </c>
      <c r="H210">
        <f>VLOOKUP($C210,'AREA DEFINITIONS, 1982-present'!$A$1:$F$163,6,FALSE)</f>
        <v>0</v>
      </c>
      <c r="I210">
        <f t="shared" si="7"/>
        <v>121.39078644</v>
      </c>
    </row>
    <row r="211" spans="1:9" x14ac:dyDescent="0.3">
      <c r="A211">
        <v>2019</v>
      </c>
      <c r="B211" t="s">
        <v>51</v>
      </c>
      <c r="C211">
        <v>171</v>
      </c>
      <c r="D211">
        <v>65.5</v>
      </c>
      <c r="E211">
        <f t="shared" si="6"/>
        <v>144.4028065</v>
      </c>
      <c r="F211" t="str">
        <f>VLOOKUP($C211,'AREA DEFINITIONS, 1982-present'!$A$1:$F$163,4,FALSE)</f>
        <v>17-I</v>
      </c>
      <c r="G211" t="str">
        <f>VLOOKUP($C211,'AREA DEFINITIONS, 1982-present'!$A$1:$F$163,5,FALSE)</f>
        <v>SE-I</v>
      </c>
      <c r="H211">
        <f>VLOOKUP($C211,'AREA DEFINITIONS, 1982-present'!$A$1:$F$163,6,FALSE)</f>
        <v>0</v>
      </c>
      <c r="I211">
        <f t="shared" si="7"/>
        <v>96.027735649999997</v>
      </c>
    </row>
    <row r="212" spans="1:9" x14ac:dyDescent="0.3">
      <c r="A212">
        <v>2019</v>
      </c>
      <c r="B212" t="s">
        <v>51</v>
      </c>
      <c r="C212">
        <v>173</v>
      </c>
      <c r="D212">
        <v>23</v>
      </c>
      <c r="E212">
        <f t="shared" si="6"/>
        <v>50.706328999999997</v>
      </c>
      <c r="F212" t="str">
        <f>VLOOKUP($C212,'AREA DEFINITIONS, 1982-present'!$A$1:$F$163,4,FALSE)</f>
        <v>17-I</v>
      </c>
      <c r="G212" t="str">
        <f>VLOOKUP($C212,'AREA DEFINITIONS, 1982-present'!$A$1:$F$163,5,FALSE)</f>
        <v>SE-I</v>
      </c>
      <c r="H212">
        <f>VLOOKUP($C212,'AREA DEFINITIONS, 1982-present'!$A$1:$F$163,6,FALSE)</f>
        <v>0</v>
      </c>
      <c r="I212">
        <f t="shared" si="7"/>
        <v>33.719662899999996</v>
      </c>
    </row>
    <row r="213" spans="1:9" x14ac:dyDescent="0.3">
      <c r="A213">
        <v>2019</v>
      </c>
      <c r="B213" t="s">
        <v>51</v>
      </c>
      <c r="C213">
        <v>174</v>
      </c>
      <c r="D213">
        <v>9.6</v>
      </c>
      <c r="E213">
        <f t="shared" si="6"/>
        <v>21.1643808</v>
      </c>
      <c r="F213" t="str">
        <f>VLOOKUP($C213,'AREA DEFINITIONS, 1982-present'!$A$1:$F$163,4,FALSE)</f>
        <v>17-I</v>
      </c>
      <c r="G213" t="str">
        <f>VLOOKUP($C213,'AREA DEFINITIONS, 1982-present'!$A$1:$F$163,5,FALSE)</f>
        <v>SE-I</v>
      </c>
      <c r="H213">
        <f>VLOOKUP($C213,'AREA DEFINITIONS, 1982-present'!$A$1:$F$163,6,FALSE)</f>
        <v>0</v>
      </c>
      <c r="I213">
        <f t="shared" si="7"/>
        <v>14.07429408</v>
      </c>
    </row>
    <row r="214" spans="1:9" x14ac:dyDescent="0.3">
      <c r="A214">
        <v>2019</v>
      </c>
      <c r="B214" t="s">
        <v>51</v>
      </c>
      <c r="C214">
        <v>181</v>
      </c>
      <c r="D214">
        <v>159.30000000000001</v>
      </c>
      <c r="E214">
        <f t="shared" si="6"/>
        <v>351.19644390000002</v>
      </c>
      <c r="F214" t="str">
        <f>VLOOKUP($C214,'AREA DEFINITIONS, 1982-present'!$A$1:$F$163,4,FALSE)</f>
        <v>18S-O</v>
      </c>
      <c r="G214" t="str">
        <f>VLOOKUP($C214,'AREA DEFINITIONS, 1982-present'!$A$1:$F$163,5,FALSE)</f>
        <v>SE-O</v>
      </c>
      <c r="H214">
        <f>VLOOKUP($C214,'AREA DEFINITIONS, 1982-present'!$A$1:$F$163,6,FALSE)</f>
        <v>0</v>
      </c>
      <c r="I214">
        <f t="shared" si="7"/>
        <v>233.54531739000001</v>
      </c>
    </row>
    <row r="215" spans="1:9" x14ac:dyDescent="0.3">
      <c r="A215">
        <v>2019</v>
      </c>
      <c r="B215" t="s">
        <v>51</v>
      </c>
      <c r="C215">
        <v>182</v>
      </c>
      <c r="D215">
        <v>91.2</v>
      </c>
      <c r="E215">
        <f t="shared" si="6"/>
        <v>201.06161760000001</v>
      </c>
      <c r="F215" t="str">
        <f>VLOOKUP($C215,'AREA DEFINITIONS, 1982-present'!$A$1:$F$163,4,FALSE)</f>
        <v>183-I</v>
      </c>
      <c r="G215" t="str">
        <f>VLOOKUP($C215,'AREA DEFINITIONS, 1982-present'!$A$1:$F$163,5,FALSE)</f>
        <v>SE-I</v>
      </c>
      <c r="H215">
        <f>VLOOKUP($C215,'AREA DEFINITIONS, 1982-present'!$A$1:$F$163,6,FALSE)</f>
        <v>0</v>
      </c>
      <c r="I215">
        <f t="shared" si="7"/>
        <v>133.70579376000001</v>
      </c>
    </row>
    <row r="216" spans="1:9" x14ac:dyDescent="0.3">
      <c r="A216">
        <v>2019</v>
      </c>
      <c r="B216" t="s">
        <v>51</v>
      </c>
      <c r="C216">
        <v>183</v>
      </c>
      <c r="D216">
        <v>13.5</v>
      </c>
      <c r="E216">
        <f t="shared" si="6"/>
        <v>29.762410500000001</v>
      </c>
      <c r="F216" t="str">
        <f>VLOOKUP($C216,'AREA DEFINITIONS, 1982-present'!$A$1:$F$163,4,FALSE)</f>
        <v>183-I</v>
      </c>
      <c r="G216" t="str">
        <f>VLOOKUP($C216,'AREA DEFINITIONS, 1982-present'!$A$1:$F$163,5,FALSE)</f>
        <v>SE-I</v>
      </c>
      <c r="H216">
        <f>VLOOKUP($C216,'AREA DEFINITIONS, 1982-present'!$A$1:$F$163,6,FALSE)</f>
        <v>0</v>
      </c>
      <c r="I216">
        <f t="shared" si="7"/>
        <v>19.791976049999999</v>
      </c>
    </row>
    <row r="217" spans="1:9" x14ac:dyDescent="0.3">
      <c r="A217">
        <v>2019</v>
      </c>
      <c r="B217" t="s">
        <v>51</v>
      </c>
      <c r="C217">
        <v>184</v>
      </c>
      <c r="D217">
        <v>42.8</v>
      </c>
      <c r="E217">
        <f t="shared" si="6"/>
        <v>94.357864399999997</v>
      </c>
      <c r="F217" t="str">
        <f>VLOOKUP($C217,'AREA DEFINITIONS, 1982-present'!$A$1:$F$163,4,FALSE)</f>
        <v>183-I</v>
      </c>
      <c r="G217" t="str">
        <f>VLOOKUP($C217,'AREA DEFINITIONS, 1982-present'!$A$1:$F$163,5,FALSE)</f>
        <v>SE-I</v>
      </c>
      <c r="H217">
        <f>VLOOKUP($C217,'AREA DEFINITIONS, 1982-present'!$A$1:$F$163,6,FALSE)</f>
        <v>0</v>
      </c>
      <c r="I217">
        <f t="shared" si="7"/>
        <v>62.747894439999996</v>
      </c>
    </row>
    <row r="218" spans="1:9" x14ac:dyDescent="0.3">
      <c r="A218">
        <v>2019</v>
      </c>
      <c r="B218" t="s">
        <v>27</v>
      </c>
      <c r="C218">
        <v>185</v>
      </c>
      <c r="D218">
        <v>296.5</v>
      </c>
      <c r="E218">
        <f t="shared" si="6"/>
        <v>653.67071950000002</v>
      </c>
      <c r="F218" t="str">
        <f>VLOOKUP($C218,'AREA DEFINITIONS, 1982-present'!$A$1:$F$163,4,FALSE)</f>
        <v>18W</v>
      </c>
      <c r="G218" t="str">
        <f>VLOOKUP($C218,'AREA DEFINITIONS, 1982-present'!$A$1:$F$163,5,FALSE)</f>
        <v>Yakutat</v>
      </c>
      <c r="H218">
        <f>VLOOKUP($C218,'AREA DEFINITIONS, 1982-present'!$A$1:$F$163,6,FALSE)</f>
        <v>0</v>
      </c>
      <c r="I218">
        <f t="shared" si="7"/>
        <v>434.69043694999999</v>
      </c>
    </row>
    <row r="219" spans="1:9" x14ac:dyDescent="0.3">
      <c r="A219">
        <v>2019</v>
      </c>
      <c r="B219" t="s">
        <v>27</v>
      </c>
      <c r="C219">
        <v>190</v>
      </c>
      <c r="D219">
        <v>254.9</v>
      </c>
      <c r="E219">
        <f t="shared" si="6"/>
        <v>561.95840269999997</v>
      </c>
      <c r="F219">
        <f>VLOOKUP($C219,'AREA DEFINITIONS, 1982-present'!$A$1:$F$163,4,FALSE)</f>
        <v>19</v>
      </c>
      <c r="G219" t="str">
        <f>VLOOKUP($C219,'AREA DEFINITIONS, 1982-present'!$A$1:$F$163,5,FALSE)</f>
        <v>Yakutat</v>
      </c>
      <c r="H219">
        <f>VLOOKUP($C219,'AREA DEFINITIONS, 1982-present'!$A$1:$F$163,6,FALSE)</f>
        <v>0</v>
      </c>
      <c r="I219">
        <f t="shared" si="7"/>
        <v>373.70182927000002</v>
      </c>
    </row>
    <row r="220" spans="1:9" x14ac:dyDescent="0.3">
      <c r="A220">
        <v>2019</v>
      </c>
      <c r="B220" t="s">
        <v>27</v>
      </c>
      <c r="C220">
        <v>200</v>
      </c>
      <c r="D220">
        <v>383</v>
      </c>
      <c r="E220">
        <f t="shared" si="6"/>
        <v>844.37060900000006</v>
      </c>
      <c r="F220">
        <f>VLOOKUP($C220,'AREA DEFINITIONS, 1982-present'!$A$1:$F$163,4,FALSE)</f>
        <v>20</v>
      </c>
      <c r="G220" t="str">
        <f>VLOOKUP($C220,'AREA DEFINITIONS, 1982-present'!$A$1:$F$163,5,FALSE)</f>
        <v>Yakutat</v>
      </c>
      <c r="H220">
        <f>VLOOKUP($C220,'AREA DEFINITIONS, 1982-present'!$A$1:$F$163,6,FALSE)</f>
        <v>0</v>
      </c>
      <c r="I220">
        <f t="shared" si="7"/>
        <v>561.50569089999999</v>
      </c>
    </row>
    <row r="221" spans="1:9" x14ac:dyDescent="0.3">
      <c r="A221">
        <v>2019</v>
      </c>
      <c r="B221" t="s">
        <v>27</v>
      </c>
      <c r="C221">
        <v>210</v>
      </c>
      <c r="D221">
        <v>230.6</v>
      </c>
      <c r="E221">
        <f t="shared" si="6"/>
        <v>508.38606379999999</v>
      </c>
      <c r="F221">
        <f>VLOOKUP($C221,'AREA DEFINITIONS, 1982-present'!$A$1:$F$163,4,FALSE)</f>
        <v>21</v>
      </c>
      <c r="G221" t="str">
        <f>VLOOKUP($C221,'AREA DEFINITIONS, 1982-present'!$A$1:$F$163,5,FALSE)</f>
        <v>Yakutat</v>
      </c>
      <c r="H221">
        <f>VLOOKUP($C221,'AREA DEFINITIONS, 1982-present'!$A$1:$F$163,6,FALSE)</f>
        <v>0</v>
      </c>
      <c r="I221">
        <f t="shared" si="7"/>
        <v>338.07627237999998</v>
      </c>
    </row>
    <row r="222" spans="1:9" x14ac:dyDescent="0.3">
      <c r="A222">
        <v>2019</v>
      </c>
      <c r="B222" t="s">
        <v>27</v>
      </c>
      <c r="C222">
        <v>220</v>
      </c>
      <c r="D222">
        <v>361.3</v>
      </c>
      <c r="E222">
        <f t="shared" si="6"/>
        <v>796.53028990000007</v>
      </c>
      <c r="F222">
        <f>VLOOKUP($C222,'AREA DEFINITIONS, 1982-present'!$A$1:$F$163,4,FALSE)</f>
        <v>22</v>
      </c>
      <c r="G222" t="str">
        <f>VLOOKUP($C222,'AREA DEFINITIONS, 1982-present'!$A$1:$F$163,5,FALSE)</f>
        <v>Yakutat</v>
      </c>
      <c r="H222">
        <f>VLOOKUP($C222,'AREA DEFINITIONS, 1982-present'!$A$1:$F$163,6,FALSE)</f>
        <v>0</v>
      </c>
      <c r="I222">
        <f t="shared" si="7"/>
        <v>529.69192198999997</v>
      </c>
    </row>
    <row r="223" spans="1:9" x14ac:dyDescent="0.3">
      <c r="A223">
        <v>2019</v>
      </c>
      <c r="B223" t="s">
        <v>27</v>
      </c>
      <c r="C223">
        <v>230</v>
      </c>
      <c r="D223">
        <v>165.2</v>
      </c>
      <c r="E223">
        <f t="shared" si="6"/>
        <v>364.2037196</v>
      </c>
      <c r="F223">
        <f>VLOOKUP($C223,'AREA DEFINITIONS, 1982-present'!$A$1:$F$163,4,FALSE)</f>
        <v>23</v>
      </c>
      <c r="G223" t="str">
        <f>VLOOKUP($C223,'AREA DEFINITIONS, 1982-present'!$A$1:$F$163,5,FALSE)</f>
        <v>Yakutat</v>
      </c>
      <c r="H223" t="str">
        <f>VLOOKUP($C223,'AREA DEFINITIONS, 1982-present'!$A$1:$F$163,6,FALSE)</f>
        <v>POW-O</v>
      </c>
      <c r="I223">
        <f t="shared" si="7"/>
        <v>242.19514395999997</v>
      </c>
    </row>
    <row r="224" spans="1:9" x14ac:dyDescent="0.3">
      <c r="A224">
        <v>2019</v>
      </c>
      <c r="B224" t="s">
        <v>27</v>
      </c>
      <c r="C224">
        <v>232</v>
      </c>
      <c r="D224">
        <v>45.6</v>
      </c>
      <c r="E224">
        <f t="shared" si="6"/>
        <v>100.5308088</v>
      </c>
      <c r="F224">
        <f>VLOOKUP($C224,'AREA DEFINITIONS, 1982-present'!$A$1:$F$163,4,FALSE)</f>
        <v>23</v>
      </c>
      <c r="G224" t="str">
        <f>VLOOKUP($C224,'AREA DEFINITIONS, 1982-present'!$A$1:$F$163,5,FALSE)</f>
        <v>Yakutat</v>
      </c>
      <c r="H224" t="str">
        <f>VLOOKUP($C224,'AREA DEFINITIONS, 1982-present'!$A$1:$F$163,6,FALSE)</f>
        <v>POW-I</v>
      </c>
      <c r="I224">
        <f t="shared" si="7"/>
        <v>66.852896880000003</v>
      </c>
    </row>
    <row r="225" spans="1:9" x14ac:dyDescent="0.3">
      <c r="A225">
        <v>2019</v>
      </c>
      <c r="B225" t="s">
        <v>27</v>
      </c>
      <c r="C225">
        <v>240</v>
      </c>
      <c r="D225">
        <v>268.7</v>
      </c>
      <c r="E225">
        <f t="shared" si="6"/>
        <v>592.38220009999998</v>
      </c>
      <c r="F225">
        <f>VLOOKUP($C225,'AREA DEFINITIONS, 1982-present'!$A$1:$F$163,4,FALSE)</f>
        <v>24</v>
      </c>
      <c r="G225" t="str">
        <f>VLOOKUP($C225,'AREA DEFINITIONS, 1982-present'!$A$1:$F$163,5,FALSE)</f>
        <v>Kodiak</v>
      </c>
      <c r="H225" t="str">
        <f>VLOOKUP($C225,'AREA DEFINITIONS, 1982-present'!$A$1:$F$163,6,FALSE)</f>
        <v>POW-O</v>
      </c>
      <c r="I225">
        <f t="shared" si="7"/>
        <v>393.93362700999995</v>
      </c>
    </row>
    <row r="226" spans="1:9" x14ac:dyDescent="0.3">
      <c r="A226">
        <v>2019</v>
      </c>
      <c r="B226" t="s">
        <v>27</v>
      </c>
      <c r="C226">
        <v>242</v>
      </c>
      <c r="D226">
        <v>216.6</v>
      </c>
      <c r="E226">
        <f t="shared" si="6"/>
        <v>477.52134180000002</v>
      </c>
      <c r="F226">
        <f>VLOOKUP($C226,'AREA DEFINITIONS, 1982-present'!$A$1:$F$163,4,FALSE)</f>
        <v>24</v>
      </c>
      <c r="G226" t="str">
        <f>VLOOKUP($C226,'AREA DEFINITIONS, 1982-present'!$A$1:$F$163,5,FALSE)</f>
        <v>Kodiak</v>
      </c>
      <c r="H226" t="str">
        <f>VLOOKUP($C226,'AREA DEFINITIONS, 1982-present'!$A$1:$F$163,6,FALSE)</f>
        <v>POW-I</v>
      </c>
      <c r="I226">
        <f t="shared" si="7"/>
        <v>317.55126017999999</v>
      </c>
    </row>
    <row r="227" spans="1:9" x14ac:dyDescent="0.3">
      <c r="A227">
        <v>2019</v>
      </c>
      <c r="B227" t="s">
        <v>27</v>
      </c>
      <c r="C227">
        <v>250</v>
      </c>
      <c r="D227">
        <v>404.4</v>
      </c>
      <c r="E227">
        <f t="shared" si="6"/>
        <v>891.54954120000002</v>
      </c>
      <c r="F227">
        <f>VLOOKUP($C227,'AREA DEFINITIONS, 1982-present'!$A$1:$F$163,4,FALSE)</f>
        <v>25</v>
      </c>
      <c r="G227" t="str">
        <f>VLOOKUP($C227,'AREA DEFINITIONS, 1982-present'!$A$1:$F$163,5,FALSE)</f>
        <v>Kodiak</v>
      </c>
      <c r="H227">
        <f>VLOOKUP($C227,'AREA DEFINITIONS, 1982-present'!$A$1:$F$163,6,FALSE)</f>
        <v>0</v>
      </c>
      <c r="I227">
        <f t="shared" si="7"/>
        <v>592.87963811999998</v>
      </c>
    </row>
    <row r="228" spans="1:9" x14ac:dyDescent="0.3">
      <c r="A228">
        <v>2019</v>
      </c>
      <c r="B228" t="s">
        <v>27</v>
      </c>
      <c r="C228">
        <v>260</v>
      </c>
      <c r="D228">
        <v>268.8</v>
      </c>
      <c r="E228">
        <f t="shared" si="6"/>
        <v>592.60266239999999</v>
      </c>
      <c r="F228">
        <f>VLOOKUP($C228,'AREA DEFINITIONS, 1982-present'!$A$1:$F$163,4,FALSE)</f>
        <v>26</v>
      </c>
      <c r="G228" t="str">
        <f>VLOOKUP($C228,'AREA DEFINITIONS, 1982-present'!$A$1:$F$163,5,FALSE)</f>
        <v>Kodiak</v>
      </c>
      <c r="H228">
        <f>VLOOKUP($C228,'AREA DEFINITIONS, 1982-present'!$A$1:$F$163,6,FALSE)</f>
        <v>0</v>
      </c>
      <c r="I228">
        <f t="shared" si="7"/>
        <v>394.08023424000004</v>
      </c>
    </row>
    <row r="229" spans="1:9" x14ac:dyDescent="0.3">
      <c r="A229">
        <v>2019</v>
      </c>
      <c r="B229" t="s">
        <v>27</v>
      </c>
      <c r="C229">
        <v>261</v>
      </c>
      <c r="D229">
        <v>128.80000000000001</v>
      </c>
      <c r="E229">
        <f t="shared" si="6"/>
        <v>283.95544240000004</v>
      </c>
      <c r="F229">
        <f>VLOOKUP($C229,'AREA DEFINITIONS, 1982-present'!$A$1:$F$163,4,FALSE)</f>
        <v>26</v>
      </c>
      <c r="G229" t="str">
        <f>VLOOKUP($C229,'AREA DEFINITIONS, 1982-present'!$A$1:$F$163,5,FALSE)</f>
        <v>Kodiak</v>
      </c>
      <c r="H229">
        <f>VLOOKUP($C229,'AREA DEFINITIONS, 1982-present'!$A$1:$F$163,6,FALSE)</f>
        <v>0</v>
      </c>
      <c r="I229">
        <f t="shared" si="7"/>
        <v>188.83011224000001</v>
      </c>
    </row>
    <row r="230" spans="1:9" x14ac:dyDescent="0.3">
      <c r="A230">
        <v>2019</v>
      </c>
      <c r="B230" t="s">
        <v>27</v>
      </c>
      <c r="C230">
        <v>270</v>
      </c>
      <c r="D230">
        <v>270.7</v>
      </c>
      <c r="E230">
        <f t="shared" si="6"/>
        <v>596.79144609999992</v>
      </c>
      <c r="F230">
        <f>VLOOKUP($C230,'AREA DEFINITIONS, 1982-present'!$A$1:$F$163,4,FALSE)</f>
        <v>27</v>
      </c>
      <c r="G230" t="str">
        <f>VLOOKUP($C230,'AREA DEFINITIONS, 1982-present'!$A$1:$F$163,5,FALSE)</f>
        <v>Kodiak</v>
      </c>
      <c r="H230">
        <f>VLOOKUP($C230,'AREA DEFINITIONS, 1982-present'!$A$1:$F$163,6,FALSE)</f>
        <v>0</v>
      </c>
      <c r="I230">
        <f t="shared" si="7"/>
        <v>396.86577160999997</v>
      </c>
    </row>
    <row r="231" spans="1:9" x14ac:dyDescent="0.3">
      <c r="A231">
        <v>2019</v>
      </c>
      <c r="B231" t="s">
        <v>27</v>
      </c>
      <c r="C231">
        <v>271</v>
      </c>
      <c r="D231">
        <v>105.7</v>
      </c>
      <c r="E231">
        <f t="shared" si="6"/>
        <v>233.02865110000002</v>
      </c>
      <c r="F231">
        <f>VLOOKUP($C231,'AREA DEFINITIONS, 1982-present'!$A$1:$F$163,4,FALSE)</f>
        <v>27</v>
      </c>
      <c r="G231" t="str">
        <f>VLOOKUP($C231,'AREA DEFINITIONS, 1982-present'!$A$1:$F$163,5,FALSE)</f>
        <v>Kodiak</v>
      </c>
      <c r="H231">
        <f>VLOOKUP($C231,'AREA DEFINITIONS, 1982-present'!$A$1:$F$163,6,FALSE)</f>
        <v>0</v>
      </c>
      <c r="I231">
        <f t="shared" si="7"/>
        <v>154.96384211</v>
      </c>
    </row>
    <row r="232" spans="1:9" x14ac:dyDescent="0.3">
      <c r="A232">
        <v>2019</v>
      </c>
      <c r="B232" t="s">
        <v>27</v>
      </c>
      <c r="C232">
        <v>280</v>
      </c>
      <c r="D232">
        <v>176.8</v>
      </c>
      <c r="E232">
        <f t="shared" si="6"/>
        <v>389.77734640000006</v>
      </c>
      <c r="F232">
        <f>VLOOKUP($C232,'AREA DEFINITIONS, 1982-present'!$A$1:$F$163,4,FALSE)</f>
        <v>28</v>
      </c>
      <c r="G232" t="str">
        <f>VLOOKUP($C232,'AREA DEFINITIONS, 1982-present'!$A$1:$F$163,5,FALSE)</f>
        <v>Kodiak</v>
      </c>
      <c r="H232">
        <f>VLOOKUP($C232,'AREA DEFINITIONS, 1982-present'!$A$1:$F$163,6,FALSE)</f>
        <v>0</v>
      </c>
      <c r="I232">
        <f t="shared" si="7"/>
        <v>259.20158264000003</v>
      </c>
    </row>
    <row r="233" spans="1:9" x14ac:dyDescent="0.3">
      <c r="A233">
        <v>2019</v>
      </c>
      <c r="B233" t="s">
        <v>27</v>
      </c>
      <c r="C233">
        <v>281</v>
      </c>
      <c r="D233">
        <v>19.8</v>
      </c>
      <c r="E233">
        <f t="shared" si="6"/>
        <v>43.6515354</v>
      </c>
      <c r="F233">
        <f>VLOOKUP($C233,'AREA DEFINITIONS, 1982-present'!$A$1:$F$163,4,FALSE)</f>
        <v>28</v>
      </c>
      <c r="G233" t="str">
        <f>VLOOKUP($C233,'AREA DEFINITIONS, 1982-present'!$A$1:$F$163,5,FALSE)</f>
        <v>Kodiak</v>
      </c>
      <c r="H233">
        <f>VLOOKUP($C233,'AREA DEFINITIONS, 1982-present'!$A$1:$F$163,6,FALSE)</f>
        <v>0</v>
      </c>
      <c r="I233">
        <f t="shared" si="7"/>
        <v>29.02823154</v>
      </c>
    </row>
    <row r="234" spans="1:9" x14ac:dyDescent="0.3">
      <c r="A234">
        <v>2019</v>
      </c>
      <c r="B234" t="s">
        <v>28</v>
      </c>
      <c r="C234">
        <v>290</v>
      </c>
      <c r="D234">
        <v>607</v>
      </c>
      <c r="E234">
        <f t="shared" si="6"/>
        <v>1338.2061610000001</v>
      </c>
      <c r="F234">
        <f>VLOOKUP($C234,'AREA DEFINITIONS, 1982-present'!$A$1:$F$163,4,FALSE)</f>
        <v>29</v>
      </c>
      <c r="G234" t="str">
        <f>VLOOKUP($C234,'AREA DEFINITIONS, 1982-present'!$A$1:$F$163,5,FALSE)</f>
        <v>Chirikof</v>
      </c>
      <c r="H234">
        <f>VLOOKUP($C234,'AREA DEFINITIONS, 1982-present'!$A$1:$F$163,6,FALSE)</f>
        <v>0</v>
      </c>
      <c r="I234">
        <f t="shared" si="7"/>
        <v>889.90588609999986</v>
      </c>
    </row>
    <row r="235" spans="1:9" x14ac:dyDescent="0.3">
      <c r="A235">
        <v>2019</v>
      </c>
      <c r="B235" t="s">
        <v>28</v>
      </c>
      <c r="C235">
        <v>300</v>
      </c>
      <c r="D235">
        <v>114.4</v>
      </c>
      <c r="E235">
        <f t="shared" si="6"/>
        <v>252.20887120000003</v>
      </c>
      <c r="F235">
        <f>VLOOKUP($C235,'AREA DEFINITIONS, 1982-present'!$A$1:$F$163,4,FALSE)</f>
        <v>30</v>
      </c>
      <c r="G235" t="str">
        <f>VLOOKUP($C235,'AREA DEFINITIONS, 1982-present'!$A$1:$F$163,5,FALSE)</f>
        <v>Chirikof</v>
      </c>
      <c r="H235">
        <f>VLOOKUP($C235,'AREA DEFINITIONS, 1982-present'!$A$1:$F$163,6,FALSE)</f>
        <v>0</v>
      </c>
      <c r="I235">
        <f t="shared" si="7"/>
        <v>167.71867112000001</v>
      </c>
    </row>
    <row r="236" spans="1:9" x14ac:dyDescent="0.3">
      <c r="A236">
        <v>2019</v>
      </c>
      <c r="B236" t="s">
        <v>28</v>
      </c>
      <c r="C236">
        <v>310</v>
      </c>
      <c r="D236">
        <v>38.5</v>
      </c>
      <c r="E236">
        <f t="shared" si="6"/>
        <v>84.877985499999994</v>
      </c>
      <c r="F236">
        <f>VLOOKUP($C236,'AREA DEFINITIONS, 1982-present'!$A$1:$F$163,4,FALSE)</f>
        <v>31</v>
      </c>
      <c r="G236" t="str">
        <f>VLOOKUP($C236,'AREA DEFINITIONS, 1982-present'!$A$1:$F$163,5,FALSE)</f>
        <v>Chirikof</v>
      </c>
      <c r="H236">
        <f>VLOOKUP($C236,'AREA DEFINITIONS, 1982-present'!$A$1:$F$163,6,FALSE)</f>
        <v>0</v>
      </c>
      <c r="I236">
        <f t="shared" si="7"/>
        <v>56.443783549999992</v>
      </c>
    </row>
    <row r="237" spans="1:9" x14ac:dyDescent="0.3">
      <c r="A237">
        <v>2019</v>
      </c>
      <c r="B237" t="s">
        <v>28</v>
      </c>
      <c r="C237">
        <v>320</v>
      </c>
      <c r="D237">
        <v>94.3</v>
      </c>
      <c r="E237">
        <f t="shared" si="6"/>
        <v>207.89594889999998</v>
      </c>
      <c r="F237">
        <f>VLOOKUP($C237,'AREA DEFINITIONS, 1982-present'!$A$1:$F$163,4,FALSE)</f>
        <v>32</v>
      </c>
      <c r="G237" t="str">
        <f>VLOOKUP($C237,'AREA DEFINITIONS, 1982-present'!$A$1:$F$163,5,FALSE)</f>
        <v>Shumagin</v>
      </c>
      <c r="H237">
        <f>VLOOKUP($C237,'AREA DEFINITIONS, 1982-present'!$A$1:$F$163,6,FALSE)</f>
        <v>0</v>
      </c>
      <c r="I237">
        <f t="shared" si="7"/>
        <v>138.25061789</v>
      </c>
    </row>
    <row r="238" spans="1:9" x14ac:dyDescent="0.3">
      <c r="A238">
        <v>2019</v>
      </c>
      <c r="B238" t="s">
        <v>28</v>
      </c>
      <c r="C238">
        <v>330</v>
      </c>
      <c r="D238">
        <v>74.3</v>
      </c>
      <c r="E238">
        <f t="shared" si="6"/>
        <v>163.80348889999999</v>
      </c>
      <c r="F238">
        <f>VLOOKUP($C238,'AREA DEFINITIONS, 1982-present'!$A$1:$F$163,4,FALSE)</f>
        <v>33</v>
      </c>
      <c r="G238" t="str">
        <f>VLOOKUP($C238,'AREA DEFINITIONS, 1982-present'!$A$1:$F$163,5,FALSE)</f>
        <v>Shumagin</v>
      </c>
      <c r="H238">
        <f>VLOOKUP($C238,'AREA DEFINITIONS, 1982-present'!$A$1:$F$163,6,FALSE)</f>
        <v>0</v>
      </c>
      <c r="I238">
        <f t="shared" si="7"/>
        <v>108.92917188999999</v>
      </c>
    </row>
    <row r="239" spans="1:9" x14ac:dyDescent="0.3">
      <c r="A239">
        <v>2019</v>
      </c>
      <c r="B239" t="s">
        <v>28</v>
      </c>
      <c r="C239">
        <v>340</v>
      </c>
      <c r="D239">
        <v>61.7</v>
      </c>
      <c r="E239">
        <f t="shared" si="6"/>
        <v>136.02523909999999</v>
      </c>
      <c r="F239">
        <f>VLOOKUP($C239,'AREA DEFINITIONS, 1982-present'!$A$1:$F$163,4,FALSE)</f>
        <v>34</v>
      </c>
      <c r="G239" t="str">
        <f>VLOOKUP($C239,'AREA DEFINITIONS, 1982-present'!$A$1:$F$163,5,FALSE)</f>
        <v>Shumagin</v>
      </c>
      <c r="H239">
        <f>VLOOKUP($C239,'AREA DEFINITIONS, 1982-present'!$A$1:$F$163,6,FALSE)</f>
        <v>0</v>
      </c>
      <c r="I239">
        <f t="shared" si="7"/>
        <v>90.456660909999997</v>
      </c>
    </row>
    <row r="240" spans="1:9" x14ac:dyDescent="0.3">
      <c r="A240">
        <v>2019</v>
      </c>
      <c r="B240" t="s">
        <v>16</v>
      </c>
      <c r="C240">
        <v>350</v>
      </c>
      <c r="D240">
        <v>89.2</v>
      </c>
      <c r="E240">
        <f t="shared" si="6"/>
        <v>196.65237160000001</v>
      </c>
      <c r="F240">
        <f>VLOOKUP($C240,'AREA DEFINITIONS, 1982-present'!$A$1:$F$163,4,FALSE)</f>
        <v>35</v>
      </c>
      <c r="G240" t="str">
        <f>VLOOKUP($C240,'AREA DEFINITIONS, 1982-present'!$A$1:$F$163,5,FALSE)</f>
        <v>Shumagin</v>
      </c>
      <c r="H240">
        <f>VLOOKUP($C240,'AREA DEFINITIONS, 1982-present'!$A$1:$F$163,6,FALSE)</f>
        <v>0</v>
      </c>
      <c r="I240">
        <f t="shared" si="7"/>
        <v>130.77364915999999</v>
      </c>
    </row>
    <row r="241" spans="1:9" x14ac:dyDescent="0.3">
      <c r="A241">
        <v>2019</v>
      </c>
      <c r="B241" t="s">
        <v>16</v>
      </c>
      <c r="C241">
        <v>360</v>
      </c>
      <c r="D241">
        <v>105.2</v>
      </c>
      <c r="E241">
        <f t="shared" si="6"/>
        <v>231.92633960000001</v>
      </c>
      <c r="F241">
        <f>VLOOKUP($C241,'AREA DEFINITIONS, 1982-present'!$A$1:$F$163,4,FALSE)</f>
        <v>36</v>
      </c>
      <c r="G241" t="str">
        <f>VLOOKUP($C241,'AREA DEFINITIONS, 1982-present'!$A$1:$F$163,5,FALSE)</f>
        <v>Shumagin</v>
      </c>
      <c r="H241">
        <f>VLOOKUP($C241,'AREA DEFINITIONS, 1982-present'!$A$1:$F$163,6,FALSE)</f>
        <v>0</v>
      </c>
      <c r="I241">
        <f t="shared" si="7"/>
        <v>154.23080596</v>
      </c>
    </row>
    <row r="242" spans="1:9" x14ac:dyDescent="0.3">
      <c r="A242">
        <v>2019</v>
      </c>
      <c r="B242" t="s">
        <v>16</v>
      </c>
      <c r="C242">
        <v>370</v>
      </c>
      <c r="D242">
        <v>29.7</v>
      </c>
      <c r="E242">
        <f t="shared" si="6"/>
        <v>65.4773031</v>
      </c>
      <c r="F242">
        <f>VLOOKUP($C242,'AREA DEFINITIONS, 1982-present'!$A$1:$F$163,4,FALSE)</f>
        <v>37</v>
      </c>
      <c r="G242" t="str">
        <f>VLOOKUP($C242,'AREA DEFINITIONS, 1982-present'!$A$1:$F$163,5,FALSE)</f>
        <v>Shumagin</v>
      </c>
      <c r="H242">
        <f>VLOOKUP($C242,'AREA DEFINITIONS, 1982-present'!$A$1:$F$163,6,FALSE)</f>
        <v>0</v>
      </c>
      <c r="I242">
        <f t="shared" si="7"/>
        <v>43.542347309999997</v>
      </c>
    </row>
    <row r="243" spans="1:9" x14ac:dyDescent="0.3">
      <c r="A243">
        <v>2019</v>
      </c>
      <c r="B243" t="s">
        <v>16</v>
      </c>
      <c r="C243">
        <v>380</v>
      </c>
      <c r="D243">
        <v>39</v>
      </c>
      <c r="E243">
        <f t="shared" si="6"/>
        <v>85.980297000000007</v>
      </c>
      <c r="F243">
        <f>VLOOKUP($C243,'AREA DEFINITIONS, 1982-present'!$A$1:$F$163,4,FALSE)</f>
        <v>38</v>
      </c>
      <c r="G243" t="str">
        <f>VLOOKUP($C243,'AREA DEFINITIONS, 1982-present'!$A$1:$F$163,5,FALSE)</f>
        <v>Shumagin</v>
      </c>
      <c r="H243">
        <f>VLOOKUP($C243,'AREA DEFINITIONS, 1982-present'!$A$1:$F$163,6,FALSE)</f>
        <v>0</v>
      </c>
      <c r="I243">
        <f t="shared" si="7"/>
        <v>57.176819699999996</v>
      </c>
    </row>
    <row r="244" spans="1:9" x14ac:dyDescent="0.3">
      <c r="A244">
        <v>2019</v>
      </c>
      <c r="B244" t="s">
        <v>16</v>
      </c>
      <c r="C244" t="s">
        <v>52</v>
      </c>
      <c r="D244">
        <v>19.3</v>
      </c>
      <c r="E244">
        <f t="shared" si="6"/>
        <v>42.549223900000001</v>
      </c>
      <c r="F244">
        <f>VLOOKUP($C244,'AREA DEFINITIONS, 1982-present'!$A$1:$F$163,4,FALSE)</f>
        <v>39</v>
      </c>
      <c r="G244" t="str">
        <f>VLOOKUP($C244,'AREA DEFINITIONS, 1982-present'!$A$1:$F$163,5,FALSE)</f>
        <v>Aleutian</v>
      </c>
      <c r="H244">
        <f>VLOOKUP($C244,'AREA DEFINITIONS, 1982-present'!$A$1:$F$163,6,FALSE)</f>
        <v>0</v>
      </c>
      <c r="I244">
        <f t="shared" si="7"/>
        <v>28.29519539</v>
      </c>
    </row>
    <row r="245" spans="1:9" x14ac:dyDescent="0.3">
      <c r="A245">
        <v>2019</v>
      </c>
      <c r="B245" t="s">
        <v>16</v>
      </c>
      <c r="C245" t="s">
        <v>32</v>
      </c>
      <c r="D245">
        <v>334.1</v>
      </c>
      <c r="E245">
        <f t="shared" si="6"/>
        <v>736.56454430000008</v>
      </c>
      <c r="F245" t="str">
        <f>VLOOKUP($C245,'AREA DEFINITIONS, 1982-present'!$A$1:$F$163,4,FALSE)</f>
        <v>4A</v>
      </c>
      <c r="G245" t="str">
        <f>VLOOKUP($C245,'AREA DEFINITIONS, 1982-present'!$A$1:$F$163,5,FALSE)</f>
        <v>Bering Sea</v>
      </c>
      <c r="H245">
        <f>VLOOKUP($C245,'AREA DEFINITIONS, 1982-present'!$A$1:$F$163,6,FALSE)</f>
        <v>0</v>
      </c>
      <c r="I245">
        <f t="shared" si="7"/>
        <v>489.81475542999999</v>
      </c>
    </row>
    <row r="246" spans="1:9" x14ac:dyDescent="0.3">
      <c r="A246">
        <v>2019</v>
      </c>
      <c r="B246" t="s">
        <v>17</v>
      </c>
      <c r="C246">
        <v>400</v>
      </c>
      <c r="D246">
        <v>34.5</v>
      </c>
      <c r="E246">
        <f t="shared" si="6"/>
        <v>76.059493500000002</v>
      </c>
      <c r="F246">
        <f>VLOOKUP($C246,'AREA DEFINITIONS, 1982-present'!$A$1:$F$163,4,FALSE)</f>
        <v>40</v>
      </c>
      <c r="G246" t="str">
        <f>VLOOKUP($C246,'AREA DEFINITIONS, 1982-present'!$A$1:$F$163,5,FALSE)</f>
        <v>Aleutian</v>
      </c>
      <c r="H246">
        <f>VLOOKUP($C246,'AREA DEFINITIONS, 1982-present'!$A$1:$F$163,6,FALSE)</f>
        <v>0</v>
      </c>
      <c r="I246">
        <f t="shared" si="7"/>
        <v>50.579494349999997</v>
      </c>
    </row>
    <row r="247" spans="1:9" x14ac:dyDescent="0.3">
      <c r="A247">
        <v>2019</v>
      </c>
      <c r="B247" t="s">
        <v>17</v>
      </c>
      <c r="C247">
        <v>410</v>
      </c>
      <c r="D247">
        <v>15.2</v>
      </c>
      <c r="E247">
        <f t="shared" si="6"/>
        <v>33.510269600000001</v>
      </c>
      <c r="F247">
        <f>VLOOKUP($C247,'AREA DEFINITIONS, 1982-present'!$A$1:$F$163,4,FALSE)</f>
        <v>41</v>
      </c>
      <c r="G247" t="str">
        <f>VLOOKUP($C247,'AREA DEFINITIONS, 1982-present'!$A$1:$F$163,5,FALSE)</f>
        <v>Aleutian</v>
      </c>
      <c r="H247">
        <f>VLOOKUP($C247,'AREA DEFINITIONS, 1982-present'!$A$1:$F$163,6,FALSE)</f>
        <v>0</v>
      </c>
      <c r="I247">
        <f t="shared" si="7"/>
        <v>22.284298959999997</v>
      </c>
    </row>
    <row r="248" spans="1:9" x14ac:dyDescent="0.3">
      <c r="A248">
        <v>2019</v>
      </c>
      <c r="B248" t="s">
        <v>17</v>
      </c>
      <c r="C248">
        <v>420</v>
      </c>
      <c r="D248">
        <v>27.9</v>
      </c>
      <c r="E248">
        <f t="shared" si="6"/>
        <v>61.5089817</v>
      </c>
      <c r="F248" t="str">
        <f>VLOOKUP($C248,'AREA DEFINITIONS, 1982-present'!$A$1:$F$163,4,FALSE)</f>
        <v>42+</v>
      </c>
      <c r="G248" t="str">
        <f>VLOOKUP($C248,'AREA DEFINITIONS, 1982-present'!$A$1:$F$163,5,FALSE)</f>
        <v>Aleutian</v>
      </c>
      <c r="H248">
        <f>VLOOKUP($C248,'AREA DEFINITIONS, 1982-present'!$A$1:$F$163,6,FALSE)</f>
        <v>0</v>
      </c>
      <c r="I248">
        <f t="shared" si="7"/>
        <v>40.903417169999997</v>
      </c>
    </row>
    <row r="249" spans="1:9" x14ac:dyDescent="0.3">
      <c r="A249">
        <v>2019</v>
      </c>
      <c r="B249" t="s">
        <v>17</v>
      </c>
      <c r="C249">
        <v>430</v>
      </c>
      <c r="D249">
        <v>23.2</v>
      </c>
      <c r="E249">
        <f t="shared" si="6"/>
        <v>51.147253599999999</v>
      </c>
      <c r="F249" t="str">
        <f>VLOOKUP($C249,'AREA DEFINITIONS, 1982-present'!$A$1:$F$163,4,FALSE)</f>
        <v>42+</v>
      </c>
      <c r="G249" t="str">
        <f>VLOOKUP($C249,'AREA DEFINITIONS, 1982-present'!$A$1:$F$163,5,FALSE)</f>
        <v>Aleutian</v>
      </c>
      <c r="H249">
        <f>VLOOKUP($C249,'AREA DEFINITIONS, 1982-present'!$A$1:$F$163,6,FALSE)</f>
        <v>0</v>
      </c>
      <c r="I249">
        <f t="shared" si="7"/>
        <v>34.012877359999997</v>
      </c>
    </row>
    <row r="250" spans="1:9" x14ac:dyDescent="0.3">
      <c r="A250">
        <v>2019</v>
      </c>
      <c r="B250" t="s">
        <v>17</v>
      </c>
      <c r="C250">
        <v>440</v>
      </c>
      <c r="D250">
        <v>92.8</v>
      </c>
      <c r="E250">
        <f t="shared" si="6"/>
        <v>204.5890144</v>
      </c>
      <c r="F250" t="str">
        <f>VLOOKUP($C250,'AREA DEFINITIONS, 1982-present'!$A$1:$F$163,4,FALSE)</f>
        <v>42+</v>
      </c>
      <c r="G250" t="str">
        <f>VLOOKUP($C250,'AREA DEFINITIONS, 1982-present'!$A$1:$F$163,5,FALSE)</f>
        <v>Aleutian</v>
      </c>
      <c r="H250">
        <f>VLOOKUP($C250,'AREA DEFINITIONS, 1982-present'!$A$1:$F$163,6,FALSE)</f>
        <v>0</v>
      </c>
      <c r="I250">
        <f t="shared" si="7"/>
        <v>136.05150943999999</v>
      </c>
    </row>
    <row r="251" spans="1:9" x14ac:dyDescent="0.3">
      <c r="A251">
        <v>2019</v>
      </c>
      <c r="B251" t="s">
        <v>17</v>
      </c>
      <c r="C251">
        <v>490</v>
      </c>
      <c r="D251">
        <v>36.799999999999997</v>
      </c>
      <c r="E251">
        <f t="shared" si="6"/>
        <v>81.130126399999995</v>
      </c>
      <c r="F251" t="str">
        <f>VLOOKUP($C251,'AREA DEFINITIONS, 1982-present'!$A$1:$F$163,4,FALSE)</f>
        <v>42+</v>
      </c>
      <c r="G251" t="str">
        <f>VLOOKUP($C251,'AREA DEFINITIONS, 1982-present'!$A$1:$F$163,5,FALSE)</f>
        <v>Aleutian</v>
      </c>
      <c r="H251">
        <f>VLOOKUP($C251,'AREA DEFINITIONS, 1982-present'!$A$1:$F$163,6,FALSE)</f>
        <v>0</v>
      </c>
      <c r="I251">
        <f t="shared" si="7"/>
        <v>53.951460639999993</v>
      </c>
    </row>
    <row r="252" spans="1:9" x14ac:dyDescent="0.3">
      <c r="A252">
        <v>2019</v>
      </c>
      <c r="B252" t="s">
        <v>54</v>
      </c>
      <c r="C252" t="s">
        <v>32</v>
      </c>
      <c r="D252">
        <v>960.7</v>
      </c>
      <c r="E252">
        <f t="shared" si="6"/>
        <v>2117.9813160999997</v>
      </c>
      <c r="F252" t="str">
        <f>VLOOKUP($C252,'AREA DEFINITIONS, 1982-present'!$A$1:$F$163,4,FALSE)</f>
        <v>4A</v>
      </c>
      <c r="G252" t="str">
        <f>VLOOKUP($C252,'AREA DEFINITIONS, 1982-present'!$A$1:$F$163,5,FALSE)</f>
        <v>Bering Sea</v>
      </c>
      <c r="H252">
        <f>VLOOKUP($C252,'AREA DEFINITIONS, 1982-present'!$A$1:$F$163,6,FALSE)</f>
        <v>0</v>
      </c>
      <c r="I252">
        <f t="shared" si="7"/>
        <v>1408.4556586100002</v>
      </c>
    </row>
    <row r="253" spans="1:9" x14ac:dyDescent="0.3">
      <c r="A253">
        <v>2018</v>
      </c>
      <c r="B253" t="s">
        <v>49</v>
      </c>
      <c r="C253" t="s">
        <v>55</v>
      </c>
      <c r="D253">
        <v>4.0999999999999996</v>
      </c>
      <c r="E253">
        <f t="shared" si="6"/>
        <v>9.0389542999999986</v>
      </c>
      <c r="F253">
        <f>VLOOKUP($C253,'AREA DEFINITIONS, 1982-present'!$A$1:$F$163,4,FALSE)</f>
        <v>0</v>
      </c>
      <c r="G253">
        <f>VLOOKUP($C253,'AREA DEFINITIONS, 1982-present'!$A$1:$F$163,5,FALSE)</f>
        <v>0</v>
      </c>
      <c r="H253">
        <f>VLOOKUP($C253,'AREA DEFINITIONS, 1982-present'!$A$1:$F$163,6,FALSE)</f>
        <v>0</v>
      </c>
      <c r="I253">
        <f t="shared" si="7"/>
        <v>6.0108964299999998</v>
      </c>
    </row>
    <row r="254" spans="1:9" x14ac:dyDescent="0.3">
      <c r="A254">
        <v>2018</v>
      </c>
      <c r="B254" t="s">
        <v>49</v>
      </c>
      <c r="C254">
        <v>10</v>
      </c>
      <c r="D254">
        <v>38</v>
      </c>
      <c r="E254">
        <f t="shared" si="6"/>
        <v>83.775673999999995</v>
      </c>
      <c r="F254">
        <f>VLOOKUP($C254,'AREA DEFINITIONS, 1982-present'!$A$1:$F$163,4,FALSE)</f>
        <v>0</v>
      </c>
      <c r="G254">
        <f>VLOOKUP($C254,'AREA DEFINITIONS, 1982-present'!$A$1:$F$163,5,FALSE)</f>
        <v>0</v>
      </c>
      <c r="H254">
        <f>VLOOKUP($C254,'AREA DEFINITIONS, 1982-present'!$A$1:$F$163,6,FALSE)</f>
        <v>0</v>
      </c>
      <c r="I254">
        <f t="shared" si="7"/>
        <v>55.710747400000002</v>
      </c>
    </row>
    <row r="255" spans="1:9" x14ac:dyDescent="0.3">
      <c r="A255">
        <v>2018</v>
      </c>
      <c r="B255" t="s">
        <v>49</v>
      </c>
      <c r="C255">
        <v>20</v>
      </c>
      <c r="D255">
        <v>20.5</v>
      </c>
      <c r="E255">
        <f t="shared" si="6"/>
        <v>45.194771500000002</v>
      </c>
      <c r="F255">
        <f>VLOOKUP($C255,'AREA DEFINITIONS, 1982-present'!$A$1:$F$163,4,FALSE)</f>
        <v>0</v>
      </c>
      <c r="G255">
        <f>VLOOKUP($C255,'AREA DEFINITIONS, 1982-present'!$A$1:$F$163,5,FALSE)</f>
        <v>0</v>
      </c>
      <c r="H255">
        <f>VLOOKUP($C255,'AREA DEFINITIONS, 1982-present'!$A$1:$F$163,6,FALSE)</f>
        <v>0</v>
      </c>
      <c r="I255">
        <f t="shared" si="7"/>
        <v>30.054482149999998</v>
      </c>
    </row>
    <row r="256" spans="1:9" x14ac:dyDescent="0.3">
      <c r="A256">
        <v>2018</v>
      </c>
      <c r="B256" t="s">
        <v>49</v>
      </c>
      <c r="C256">
        <v>30</v>
      </c>
      <c r="D256">
        <v>18.600000000000001</v>
      </c>
      <c r="E256">
        <f t="shared" si="6"/>
        <v>41.0059878</v>
      </c>
      <c r="F256">
        <f>VLOOKUP($C256,'AREA DEFINITIONS, 1982-present'!$A$1:$F$163,4,FALSE)</f>
        <v>0</v>
      </c>
      <c r="G256">
        <f>VLOOKUP($C256,'AREA DEFINITIONS, 1982-present'!$A$1:$F$163,5,FALSE)</f>
        <v>0</v>
      </c>
      <c r="H256">
        <f>VLOOKUP($C256,'AREA DEFINITIONS, 1982-present'!$A$1:$F$163,6,FALSE)</f>
        <v>0</v>
      </c>
      <c r="I256">
        <f t="shared" si="7"/>
        <v>27.268944780000002</v>
      </c>
    </row>
    <row r="257" spans="1:9" x14ac:dyDescent="0.3">
      <c r="A257">
        <v>2018</v>
      </c>
      <c r="B257" t="s">
        <v>49</v>
      </c>
      <c r="C257">
        <v>40</v>
      </c>
      <c r="D257">
        <v>42.7</v>
      </c>
      <c r="E257">
        <f t="shared" si="6"/>
        <v>94.137402100000003</v>
      </c>
      <c r="F257">
        <f>VLOOKUP($C257,'AREA DEFINITIONS, 1982-present'!$A$1:$F$163,4,FALSE)</f>
        <v>0</v>
      </c>
      <c r="G257">
        <f>VLOOKUP($C257,'AREA DEFINITIONS, 1982-present'!$A$1:$F$163,5,FALSE)</f>
        <v>0</v>
      </c>
      <c r="H257">
        <f>VLOOKUP($C257,'AREA DEFINITIONS, 1982-present'!$A$1:$F$163,6,FALSE)</f>
        <v>0</v>
      </c>
      <c r="I257">
        <f t="shared" si="7"/>
        <v>62.601287209999995</v>
      </c>
    </row>
    <row r="258" spans="1:9" x14ac:dyDescent="0.3">
      <c r="A258">
        <v>2018</v>
      </c>
      <c r="B258" t="s">
        <v>49</v>
      </c>
      <c r="C258">
        <v>50</v>
      </c>
      <c r="D258">
        <v>174.7</v>
      </c>
      <c r="E258">
        <f t="shared" si="6"/>
        <v>385.14763809999999</v>
      </c>
      <c r="F258">
        <f>VLOOKUP($C258,'AREA DEFINITIONS, 1982-present'!$A$1:$F$163,4,FALSE)</f>
        <v>0</v>
      </c>
      <c r="G258">
        <f>VLOOKUP($C258,'AREA DEFINITIONS, 1982-present'!$A$1:$F$163,5,FALSE)</f>
        <v>0</v>
      </c>
      <c r="H258">
        <f>VLOOKUP($C258,'AREA DEFINITIONS, 1982-present'!$A$1:$F$163,6,FALSE)</f>
        <v>0</v>
      </c>
      <c r="I258">
        <f t="shared" si="7"/>
        <v>256.12283080999998</v>
      </c>
    </row>
    <row r="259" spans="1:9" x14ac:dyDescent="0.3">
      <c r="A259">
        <v>2018</v>
      </c>
      <c r="B259" t="s">
        <v>50</v>
      </c>
      <c r="C259">
        <v>60</v>
      </c>
      <c r="D259">
        <v>51.8</v>
      </c>
      <c r="E259">
        <f t="shared" ref="E259:E322" si="8">D259*2204.623 / 1000</f>
        <v>114.19947139999999</v>
      </c>
      <c r="F259">
        <f>VLOOKUP($C259,'AREA DEFINITIONS, 1982-present'!$A$1:$F$163,4,FALSE)</f>
        <v>0</v>
      </c>
      <c r="G259">
        <f>VLOOKUP($C259,'AREA DEFINITIONS, 1982-present'!$A$1:$F$163,5,FALSE)</f>
        <v>0</v>
      </c>
      <c r="H259">
        <f>VLOOKUP($C259,'AREA DEFINITIONS, 1982-present'!$A$1:$F$163,6,FALSE)</f>
        <v>0</v>
      </c>
      <c r="I259">
        <f t="shared" ref="I259:I322" si="9">IFERROR(D259*1.10231*1.33,"NA")</f>
        <v>75.942545139999993</v>
      </c>
    </row>
    <row r="260" spans="1:9" x14ac:dyDescent="0.3">
      <c r="A260">
        <v>2018</v>
      </c>
      <c r="B260" t="s">
        <v>50</v>
      </c>
      <c r="C260">
        <v>70</v>
      </c>
      <c r="D260">
        <v>96.7</v>
      </c>
      <c r="E260">
        <f t="shared" si="8"/>
        <v>213.18704410000001</v>
      </c>
      <c r="F260">
        <f>VLOOKUP($C260,'AREA DEFINITIONS, 1982-present'!$A$1:$F$163,4,FALSE)</f>
        <v>0</v>
      </c>
      <c r="G260">
        <f>VLOOKUP($C260,'AREA DEFINITIONS, 1982-present'!$A$1:$F$163,5,FALSE)</f>
        <v>0</v>
      </c>
      <c r="H260">
        <f>VLOOKUP($C260,'AREA DEFINITIONS, 1982-present'!$A$1:$F$163,6,FALSE)</f>
        <v>0</v>
      </c>
      <c r="I260">
        <f t="shared" si="9"/>
        <v>141.76919140999999</v>
      </c>
    </row>
    <row r="261" spans="1:9" x14ac:dyDescent="0.3">
      <c r="A261">
        <v>2018</v>
      </c>
      <c r="B261" t="s">
        <v>50</v>
      </c>
      <c r="C261">
        <v>80</v>
      </c>
      <c r="D261">
        <v>19.100000000000001</v>
      </c>
      <c r="E261">
        <f t="shared" si="8"/>
        <v>42.108299300000006</v>
      </c>
      <c r="F261">
        <f>VLOOKUP($C261,'AREA DEFINITIONS, 1982-present'!$A$1:$F$163,4,FALSE)</f>
        <v>0</v>
      </c>
      <c r="G261">
        <f>VLOOKUP($C261,'AREA DEFINITIONS, 1982-present'!$A$1:$F$163,5,FALSE)</f>
        <v>0</v>
      </c>
      <c r="H261">
        <f>VLOOKUP($C261,'AREA DEFINITIONS, 1982-present'!$A$1:$F$163,6,FALSE)</f>
        <v>0</v>
      </c>
      <c r="I261">
        <f t="shared" si="9"/>
        <v>28.001980929999998</v>
      </c>
    </row>
    <row r="262" spans="1:9" x14ac:dyDescent="0.3">
      <c r="A262">
        <v>2018</v>
      </c>
      <c r="B262" t="s">
        <v>50</v>
      </c>
      <c r="C262">
        <v>81</v>
      </c>
      <c r="D262">
        <v>1.9</v>
      </c>
      <c r="E262">
        <f t="shared" si="8"/>
        <v>4.1887837000000001</v>
      </c>
      <c r="F262">
        <f>VLOOKUP($C262,'AREA DEFINITIONS, 1982-present'!$A$1:$F$163,4,FALSE)</f>
        <v>0</v>
      </c>
      <c r="G262">
        <f>VLOOKUP($C262,'AREA DEFINITIONS, 1982-present'!$A$1:$F$163,5,FALSE)</f>
        <v>0</v>
      </c>
      <c r="H262">
        <f>VLOOKUP($C262,'AREA DEFINITIONS, 1982-present'!$A$1:$F$163,6,FALSE)</f>
        <v>0</v>
      </c>
      <c r="I262">
        <f t="shared" si="9"/>
        <v>2.7855373699999997</v>
      </c>
    </row>
    <row r="263" spans="1:9" x14ac:dyDescent="0.3">
      <c r="A263">
        <v>2018</v>
      </c>
      <c r="B263" t="s">
        <v>50</v>
      </c>
      <c r="C263">
        <v>90</v>
      </c>
      <c r="D263">
        <v>25.5</v>
      </c>
      <c r="E263">
        <f t="shared" si="8"/>
        <v>56.217886499999999</v>
      </c>
      <c r="F263">
        <f>VLOOKUP($C263,'AREA DEFINITIONS, 1982-present'!$A$1:$F$163,4,FALSE)</f>
        <v>0</v>
      </c>
      <c r="G263">
        <f>VLOOKUP($C263,'AREA DEFINITIONS, 1982-present'!$A$1:$F$163,5,FALSE)</f>
        <v>0</v>
      </c>
      <c r="H263">
        <f>VLOOKUP($C263,'AREA DEFINITIONS, 1982-present'!$A$1:$F$163,6,FALSE)</f>
        <v>0</v>
      </c>
      <c r="I263">
        <f t="shared" si="9"/>
        <v>37.384843650000001</v>
      </c>
    </row>
    <row r="264" spans="1:9" x14ac:dyDescent="0.3">
      <c r="A264">
        <v>2018</v>
      </c>
      <c r="B264" t="s">
        <v>50</v>
      </c>
      <c r="C264">
        <v>91</v>
      </c>
      <c r="D264">
        <v>174.8</v>
      </c>
      <c r="E264">
        <f t="shared" si="8"/>
        <v>385.36810040000006</v>
      </c>
      <c r="F264">
        <f>VLOOKUP($C264,'AREA DEFINITIONS, 1982-present'!$A$1:$F$163,4,FALSE)</f>
        <v>0</v>
      </c>
      <c r="G264">
        <f>VLOOKUP($C264,'AREA DEFINITIONS, 1982-present'!$A$1:$F$163,5,FALSE)</f>
        <v>0</v>
      </c>
      <c r="H264">
        <f>VLOOKUP($C264,'AREA DEFINITIONS, 1982-present'!$A$1:$F$163,6,FALSE)</f>
        <v>0</v>
      </c>
      <c r="I264">
        <f t="shared" si="9"/>
        <v>256.26943804000001</v>
      </c>
    </row>
    <row r="265" spans="1:9" x14ac:dyDescent="0.3">
      <c r="A265">
        <v>2018</v>
      </c>
      <c r="B265" t="s">
        <v>50</v>
      </c>
      <c r="C265">
        <v>92</v>
      </c>
      <c r="D265">
        <v>13.5</v>
      </c>
      <c r="E265">
        <f t="shared" si="8"/>
        <v>29.762410500000001</v>
      </c>
      <c r="F265">
        <f>VLOOKUP($C265,'AREA DEFINITIONS, 1982-present'!$A$1:$F$163,4,FALSE)</f>
        <v>0</v>
      </c>
      <c r="G265">
        <f>VLOOKUP($C265,'AREA DEFINITIONS, 1982-present'!$A$1:$F$163,5,FALSE)</f>
        <v>0</v>
      </c>
      <c r="H265">
        <f>VLOOKUP($C265,'AREA DEFINITIONS, 1982-present'!$A$1:$F$163,6,FALSE)</f>
        <v>0</v>
      </c>
      <c r="I265">
        <f t="shared" si="9"/>
        <v>19.791976049999999</v>
      </c>
    </row>
    <row r="266" spans="1:9" x14ac:dyDescent="0.3">
      <c r="A266">
        <v>2018</v>
      </c>
      <c r="B266" t="s">
        <v>50</v>
      </c>
      <c r="C266">
        <v>100</v>
      </c>
      <c r="D266">
        <v>192.4</v>
      </c>
      <c r="E266">
        <f t="shared" si="8"/>
        <v>424.16946520000005</v>
      </c>
      <c r="F266">
        <f>VLOOKUP($C266,'AREA DEFINITIONS, 1982-present'!$A$1:$F$163,4,FALSE)</f>
        <v>0</v>
      </c>
      <c r="G266">
        <f>VLOOKUP($C266,'AREA DEFINITIONS, 1982-present'!$A$1:$F$163,5,FALSE)</f>
        <v>0</v>
      </c>
      <c r="H266">
        <f>VLOOKUP($C266,'AREA DEFINITIONS, 1982-present'!$A$1:$F$163,6,FALSE)</f>
        <v>0</v>
      </c>
      <c r="I266">
        <f t="shared" si="9"/>
        <v>282.07231052000003</v>
      </c>
    </row>
    <row r="267" spans="1:9" x14ac:dyDescent="0.3">
      <c r="A267">
        <v>2018</v>
      </c>
      <c r="B267" t="s">
        <v>50</v>
      </c>
      <c r="C267">
        <v>102</v>
      </c>
      <c r="D267">
        <v>346.4</v>
      </c>
      <c r="E267">
        <f t="shared" si="8"/>
        <v>763.68140719999997</v>
      </c>
      <c r="F267">
        <f>VLOOKUP($C267,'AREA DEFINITIONS, 1982-present'!$A$1:$F$163,4,FALSE)</f>
        <v>0</v>
      </c>
      <c r="G267">
        <f>VLOOKUP($C267,'AREA DEFINITIONS, 1982-present'!$A$1:$F$163,5,FALSE)</f>
        <v>0</v>
      </c>
      <c r="H267">
        <f>VLOOKUP($C267,'AREA DEFINITIONS, 1982-present'!$A$1:$F$163,6,FALSE)</f>
        <v>0</v>
      </c>
      <c r="I267">
        <f t="shared" si="9"/>
        <v>507.84744472</v>
      </c>
    </row>
    <row r="268" spans="1:9" x14ac:dyDescent="0.3">
      <c r="A268">
        <v>2018</v>
      </c>
      <c r="B268" t="s">
        <v>50</v>
      </c>
      <c r="C268">
        <v>103</v>
      </c>
      <c r="D268">
        <v>30.2</v>
      </c>
      <c r="E268">
        <f t="shared" si="8"/>
        <v>66.579614599999999</v>
      </c>
      <c r="F268">
        <f>VLOOKUP($C268,'AREA DEFINITIONS, 1982-present'!$A$1:$F$163,4,FALSE)</f>
        <v>0</v>
      </c>
      <c r="G268">
        <f>VLOOKUP($C268,'AREA DEFINITIONS, 1982-present'!$A$1:$F$163,5,FALSE)</f>
        <v>0</v>
      </c>
      <c r="H268">
        <f>VLOOKUP($C268,'AREA DEFINITIONS, 1982-present'!$A$1:$F$163,6,FALSE)</f>
        <v>0</v>
      </c>
      <c r="I268">
        <f t="shared" si="9"/>
        <v>44.27538346</v>
      </c>
    </row>
    <row r="269" spans="1:9" x14ac:dyDescent="0.3">
      <c r="A269">
        <v>2018</v>
      </c>
      <c r="B269" t="s">
        <v>50</v>
      </c>
      <c r="C269">
        <v>110</v>
      </c>
      <c r="D269">
        <v>16.399999999999999</v>
      </c>
      <c r="E269">
        <f t="shared" si="8"/>
        <v>36.155817199999994</v>
      </c>
      <c r="F269">
        <f>VLOOKUP($C269,'AREA DEFINITIONS, 1982-present'!$A$1:$F$163,4,FALSE)</f>
        <v>0</v>
      </c>
      <c r="G269">
        <f>VLOOKUP($C269,'AREA DEFINITIONS, 1982-present'!$A$1:$F$163,5,FALSE)</f>
        <v>0</v>
      </c>
      <c r="H269">
        <f>VLOOKUP($C269,'AREA DEFINITIONS, 1982-present'!$A$1:$F$163,6,FALSE)</f>
        <v>0</v>
      </c>
      <c r="I269">
        <f t="shared" si="9"/>
        <v>24.043585719999999</v>
      </c>
    </row>
    <row r="270" spans="1:9" x14ac:dyDescent="0.3">
      <c r="A270">
        <v>2018</v>
      </c>
      <c r="B270" t="s">
        <v>50</v>
      </c>
      <c r="C270">
        <v>112</v>
      </c>
      <c r="D270">
        <v>276</v>
      </c>
      <c r="E270">
        <f t="shared" si="8"/>
        <v>608.47594800000002</v>
      </c>
      <c r="F270">
        <f>VLOOKUP($C270,'AREA DEFINITIONS, 1982-present'!$A$1:$F$163,4,FALSE)</f>
        <v>0</v>
      </c>
      <c r="G270">
        <f>VLOOKUP($C270,'AREA DEFINITIONS, 1982-present'!$A$1:$F$163,5,FALSE)</f>
        <v>0</v>
      </c>
      <c r="H270">
        <f>VLOOKUP($C270,'AREA DEFINITIONS, 1982-present'!$A$1:$F$163,6,FALSE)</f>
        <v>0</v>
      </c>
      <c r="I270">
        <f t="shared" si="9"/>
        <v>404.63595479999998</v>
      </c>
    </row>
    <row r="271" spans="1:9" x14ac:dyDescent="0.3">
      <c r="A271">
        <v>2018</v>
      </c>
      <c r="B271" t="s">
        <v>50</v>
      </c>
      <c r="C271">
        <v>114</v>
      </c>
      <c r="D271">
        <v>74.099999999999994</v>
      </c>
      <c r="E271">
        <f t="shared" si="8"/>
        <v>163.3625643</v>
      </c>
      <c r="F271">
        <f>VLOOKUP($C271,'AREA DEFINITIONS, 1982-present'!$A$1:$F$163,4,FALSE)</f>
        <v>0</v>
      </c>
      <c r="G271">
        <f>VLOOKUP($C271,'AREA DEFINITIONS, 1982-present'!$A$1:$F$163,5,FALSE)</f>
        <v>0</v>
      </c>
      <c r="H271">
        <f>VLOOKUP($C271,'AREA DEFINITIONS, 1982-present'!$A$1:$F$163,6,FALSE)</f>
        <v>0</v>
      </c>
      <c r="I271">
        <f t="shared" si="9"/>
        <v>108.63595742999999</v>
      </c>
    </row>
    <row r="272" spans="1:9" x14ac:dyDescent="0.3">
      <c r="A272">
        <v>2018</v>
      </c>
      <c r="B272" t="s">
        <v>50</v>
      </c>
      <c r="C272">
        <v>120</v>
      </c>
      <c r="D272">
        <v>10.6</v>
      </c>
      <c r="E272">
        <f t="shared" si="8"/>
        <v>23.369003799999998</v>
      </c>
      <c r="F272">
        <f>VLOOKUP($C272,'AREA DEFINITIONS, 1982-present'!$A$1:$F$163,4,FALSE)</f>
        <v>0</v>
      </c>
      <c r="G272">
        <f>VLOOKUP($C272,'AREA DEFINITIONS, 1982-present'!$A$1:$F$163,5,FALSE)</f>
        <v>0</v>
      </c>
      <c r="H272">
        <f>VLOOKUP($C272,'AREA DEFINITIONS, 1982-present'!$A$1:$F$163,6,FALSE)</f>
        <v>0</v>
      </c>
      <c r="I272">
        <f t="shared" si="9"/>
        <v>15.540366379999998</v>
      </c>
    </row>
    <row r="273" spans="1:9" x14ac:dyDescent="0.3">
      <c r="A273">
        <v>2018</v>
      </c>
      <c r="B273" t="s">
        <v>50</v>
      </c>
      <c r="C273">
        <v>121</v>
      </c>
      <c r="D273">
        <v>58</v>
      </c>
      <c r="E273">
        <f t="shared" si="8"/>
        <v>127.86813400000001</v>
      </c>
      <c r="F273">
        <f>VLOOKUP($C273,'AREA DEFINITIONS, 1982-present'!$A$1:$F$163,4,FALSE)</f>
        <v>0</v>
      </c>
      <c r="G273">
        <f>VLOOKUP($C273,'AREA DEFINITIONS, 1982-present'!$A$1:$F$163,5,FALSE)</f>
        <v>0</v>
      </c>
      <c r="H273">
        <f>VLOOKUP($C273,'AREA DEFINITIONS, 1982-present'!$A$1:$F$163,6,FALSE)</f>
        <v>0</v>
      </c>
      <c r="I273">
        <f t="shared" si="9"/>
        <v>85.032193399999997</v>
      </c>
    </row>
    <row r="274" spans="1:9" x14ac:dyDescent="0.3">
      <c r="A274">
        <v>2018</v>
      </c>
      <c r="B274" t="s">
        <v>50</v>
      </c>
      <c r="C274">
        <v>122</v>
      </c>
      <c r="D274">
        <v>13.3</v>
      </c>
      <c r="E274">
        <f t="shared" si="8"/>
        <v>29.321485900000003</v>
      </c>
      <c r="F274">
        <f>VLOOKUP($C274,'AREA DEFINITIONS, 1982-present'!$A$1:$F$163,4,FALSE)</f>
        <v>0</v>
      </c>
      <c r="G274">
        <f>VLOOKUP($C274,'AREA DEFINITIONS, 1982-present'!$A$1:$F$163,5,FALSE)</f>
        <v>0</v>
      </c>
      <c r="H274">
        <f>VLOOKUP($C274,'AREA DEFINITIONS, 1982-present'!$A$1:$F$163,6,FALSE)</f>
        <v>0</v>
      </c>
      <c r="I274">
        <f t="shared" si="9"/>
        <v>19.498761590000001</v>
      </c>
    </row>
    <row r="275" spans="1:9" x14ac:dyDescent="0.3">
      <c r="A275">
        <v>2018</v>
      </c>
      <c r="B275" t="s">
        <v>50</v>
      </c>
      <c r="C275">
        <v>130</v>
      </c>
      <c r="D275">
        <v>99.4</v>
      </c>
      <c r="E275">
        <f t="shared" si="8"/>
        <v>219.13952620000003</v>
      </c>
      <c r="F275">
        <f>VLOOKUP($C275,'AREA DEFINITIONS, 1982-present'!$A$1:$F$163,4,FALSE)</f>
        <v>0</v>
      </c>
      <c r="G275">
        <f>VLOOKUP($C275,'AREA DEFINITIONS, 1982-present'!$A$1:$F$163,5,FALSE)</f>
        <v>0</v>
      </c>
      <c r="H275">
        <f>VLOOKUP($C275,'AREA DEFINITIONS, 1982-present'!$A$1:$F$163,6,FALSE)</f>
        <v>0</v>
      </c>
      <c r="I275">
        <f t="shared" si="9"/>
        <v>145.72758662000001</v>
      </c>
    </row>
    <row r="276" spans="1:9" x14ac:dyDescent="0.3">
      <c r="A276">
        <v>2018</v>
      </c>
      <c r="B276" t="s">
        <v>50</v>
      </c>
      <c r="C276">
        <v>131</v>
      </c>
      <c r="D276">
        <v>279.10000000000002</v>
      </c>
      <c r="E276">
        <f t="shared" si="8"/>
        <v>615.31027930000005</v>
      </c>
      <c r="F276">
        <f>VLOOKUP($C276,'AREA DEFINITIONS, 1982-present'!$A$1:$F$163,4,FALSE)</f>
        <v>0</v>
      </c>
      <c r="G276">
        <f>VLOOKUP($C276,'AREA DEFINITIONS, 1982-present'!$A$1:$F$163,5,FALSE)</f>
        <v>0</v>
      </c>
      <c r="H276">
        <f>VLOOKUP($C276,'AREA DEFINITIONS, 1982-present'!$A$1:$F$163,6,FALSE)</f>
        <v>0</v>
      </c>
      <c r="I276">
        <f t="shared" si="9"/>
        <v>409.18077893000003</v>
      </c>
    </row>
    <row r="277" spans="1:9" x14ac:dyDescent="0.3">
      <c r="A277">
        <v>2018</v>
      </c>
      <c r="B277" t="s">
        <v>50</v>
      </c>
      <c r="C277">
        <v>132</v>
      </c>
      <c r="D277">
        <v>108.1</v>
      </c>
      <c r="E277">
        <f t="shared" si="8"/>
        <v>238.31974629999999</v>
      </c>
      <c r="F277">
        <f>VLOOKUP($C277,'AREA DEFINITIONS, 1982-present'!$A$1:$F$163,4,FALSE)</f>
        <v>0</v>
      </c>
      <c r="G277">
        <f>VLOOKUP($C277,'AREA DEFINITIONS, 1982-present'!$A$1:$F$163,5,FALSE)</f>
        <v>0</v>
      </c>
      <c r="H277">
        <f>VLOOKUP($C277,'AREA DEFINITIONS, 1982-present'!$A$1:$F$163,6,FALSE)</f>
        <v>0</v>
      </c>
      <c r="I277">
        <f t="shared" si="9"/>
        <v>158.48241562999999</v>
      </c>
    </row>
    <row r="278" spans="1:9" x14ac:dyDescent="0.3">
      <c r="A278">
        <v>2018</v>
      </c>
      <c r="B278" t="s">
        <v>50</v>
      </c>
      <c r="C278">
        <v>133</v>
      </c>
      <c r="D278">
        <v>240.4</v>
      </c>
      <c r="E278">
        <f t="shared" si="8"/>
        <v>529.99136920000012</v>
      </c>
      <c r="F278">
        <f>VLOOKUP($C278,'AREA DEFINITIONS, 1982-present'!$A$1:$F$163,4,FALSE)</f>
        <v>0</v>
      </c>
      <c r="G278">
        <f>VLOOKUP($C278,'AREA DEFINITIONS, 1982-present'!$A$1:$F$163,5,FALSE)</f>
        <v>0</v>
      </c>
      <c r="H278">
        <f>VLOOKUP($C278,'AREA DEFINITIONS, 1982-present'!$A$1:$F$163,6,FALSE)</f>
        <v>0</v>
      </c>
      <c r="I278">
        <f t="shared" si="9"/>
        <v>352.44378091999999</v>
      </c>
    </row>
    <row r="279" spans="1:9" x14ac:dyDescent="0.3">
      <c r="A279">
        <v>2018</v>
      </c>
      <c r="B279" t="s">
        <v>50</v>
      </c>
      <c r="C279">
        <v>134</v>
      </c>
      <c r="D279">
        <v>65</v>
      </c>
      <c r="E279">
        <f t="shared" si="8"/>
        <v>143.30049499999998</v>
      </c>
      <c r="F279">
        <f>VLOOKUP($C279,'AREA DEFINITIONS, 1982-present'!$A$1:$F$163,4,FALSE)</f>
        <v>0</v>
      </c>
      <c r="G279">
        <f>VLOOKUP($C279,'AREA DEFINITIONS, 1982-present'!$A$1:$F$163,5,FALSE)</f>
        <v>0</v>
      </c>
      <c r="H279">
        <f>VLOOKUP($C279,'AREA DEFINITIONS, 1982-present'!$A$1:$F$163,6,FALSE)</f>
        <v>0</v>
      </c>
      <c r="I279">
        <f t="shared" si="9"/>
        <v>95.294699500000007</v>
      </c>
    </row>
    <row r="280" spans="1:9" x14ac:dyDescent="0.3">
      <c r="A280">
        <v>2018</v>
      </c>
      <c r="B280" t="s">
        <v>50</v>
      </c>
      <c r="C280">
        <v>135</v>
      </c>
      <c r="D280">
        <v>208.3</v>
      </c>
      <c r="E280">
        <f t="shared" si="8"/>
        <v>459.22297090000001</v>
      </c>
      <c r="F280">
        <f>VLOOKUP($C280,'AREA DEFINITIONS, 1982-present'!$A$1:$F$163,4,FALSE)</f>
        <v>0</v>
      </c>
      <c r="G280">
        <f>VLOOKUP($C280,'AREA DEFINITIONS, 1982-present'!$A$1:$F$163,5,FALSE)</f>
        <v>0</v>
      </c>
      <c r="H280">
        <f>VLOOKUP($C280,'AREA DEFINITIONS, 1982-present'!$A$1:$F$163,6,FALSE)</f>
        <v>0</v>
      </c>
      <c r="I280">
        <f t="shared" si="9"/>
        <v>305.38286009000001</v>
      </c>
    </row>
    <row r="281" spans="1:9" x14ac:dyDescent="0.3">
      <c r="A281">
        <v>2018</v>
      </c>
      <c r="B281" t="s">
        <v>51</v>
      </c>
      <c r="C281">
        <v>140</v>
      </c>
      <c r="D281">
        <v>10.8</v>
      </c>
      <c r="E281">
        <f t="shared" si="8"/>
        <v>23.8099284</v>
      </c>
      <c r="F281" t="str">
        <f>VLOOKUP($C281,'AREA DEFINITIONS, 1982-present'!$A$1:$F$163,4,FALSE)</f>
        <v>14-O</v>
      </c>
      <c r="G281" t="str">
        <f>VLOOKUP($C281,'AREA DEFINITIONS, 1982-present'!$A$1:$F$163,5,FALSE)</f>
        <v>SE-O</v>
      </c>
      <c r="H281">
        <f>VLOOKUP($C281,'AREA DEFINITIONS, 1982-present'!$A$1:$F$163,6,FALSE)</f>
        <v>0</v>
      </c>
      <c r="I281">
        <f t="shared" si="9"/>
        <v>15.83358084</v>
      </c>
    </row>
    <row r="282" spans="1:9" x14ac:dyDescent="0.3">
      <c r="A282">
        <v>2018</v>
      </c>
      <c r="B282" t="s">
        <v>51</v>
      </c>
      <c r="C282">
        <v>141</v>
      </c>
      <c r="D282">
        <v>5.6</v>
      </c>
      <c r="E282">
        <f t="shared" si="8"/>
        <v>12.345888799999999</v>
      </c>
      <c r="F282" t="str">
        <f>VLOOKUP($C282,'AREA DEFINITIONS, 1982-present'!$A$1:$F$163,4,FALSE)</f>
        <v>14-I</v>
      </c>
      <c r="G282" t="str">
        <f>VLOOKUP($C282,'AREA DEFINITIONS, 1982-present'!$A$1:$F$163,5,FALSE)</f>
        <v>SE-I</v>
      </c>
      <c r="H282">
        <f>VLOOKUP($C282,'AREA DEFINITIONS, 1982-present'!$A$1:$F$163,6,FALSE)</f>
        <v>0</v>
      </c>
      <c r="I282">
        <f t="shared" si="9"/>
        <v>8.2100048799999996</v>
      </c>
    </row>
    <row r="283" spans="1:9" x14ac:dyDescent="0.3">
      <c r="A283">
        <v>2018</v>
      </c>
      <c r="B283" t="s">
        <v>51</v>
      </c>
      <c r="C283">
        <v>142</v>
      </c>
      <c r="D283">
        <v>32.1</v>
      </c>
      <c r="E283">
        <f t="shared" si="8"/>
        <v>70.768398300000001</v>
      </c>
      <c r="F283" t="str">
        <f>VLOOKUP($C283,'AREA DEFINITIONS, 1982-present'!$A$1:$F$163,4,FALSE)</f>
        <v>14-I</v>
      </c>
      <c r="G283" t="str">
        <f>VLOOKUP($C283,'AREA DEFINITIONS, 1982-present'!$A$1:$F$163,5,FALSE)</f>
        <v>SE-I</v>
      </c>
      <c r="H283">
        <f>VLOOKUP($C283,'AREA DEFINITIONS, 1982-present'!$A$1:$F$163,6,FALSE)</f>
        <v>0</v>
      </c>
      <c r="I283">
        <f t="shared" si="9"/>
        <v>47.060920829999993</v>
      </c>
    </row>
    <row r="284" spans="1:9" x14ac:dyDescent="0.3">
      <c r="A284">
        <v>2018</v>
      </c>
      <c r="B284" t="s">
        <v>51</v>
      </c>
      <c r="C284">
        <v>143</v>
      </c>
      <c r="D284">
        <v>34.5</v>
      </c>
      <c r="E284">
        <f t="shared" si="8"/>
        <v>76.059493500000002</v>
      </c>
      <c r="F284" t="str">
        <f>VLOOKUP($C284,'AREA DEFINITIONS, 1982-present'!$A$1:$F$163,4,FALSE)</f>
        <v>14-I</v>
      </c>
      <c r="G284" t="str">
        <f>VLOOKUP($C284,'AREA DEFINITIONS, 1982-present'!$A$1:$F$163,5,FALSE)</f>
        <v>SE-I</v>
      </c>
      <c r="H284">
        <f>VLOOKUP($C284,'AREA DEFINITIONS, 1982-present'!$A$1:$F$163,6,FALSE)</f>
        <v>0</v>
      </c>
      <c r="I284">
        <f t="shared" si="9"/>
        <v>50.579494349999997</v>
      </c>
    </row>
    <row r="285" spans="1:9" x14ac:dyDescent="0.3">
      <c r="A285">
        <v>2018</v>
      </c>
      <c r="B285" t="s">
        <v>51</v>
      </c>
      <c r="C285">
        <v>144</v>
      </c>
      <c r="D285">
        <v>5.4</v>
      </c>
      <c r="E285">
        <f t="shared" si="8"/>
        <v>11.9049642</v>
      </c>
      <c r="F285" t="str">
        <f>VLOOKUP($C285,'AREA DEFINITIONS, 1982-present'!$A$1:$F$163,4,FALSE)</f>
        <v>14-I</v>
      </c>
      <c r="G285" t="str">
        <f>VLOOKUP($C285,'AREA DEFINITIONS, 1982-present'!$A$1:$F$163,5,FALSE)</f>
        <v>SE-I</v>
      </c>
      <c r="H285">
        <f>VLOOKUP($C285,'AREA DEFINITIONS, 1982-present'!$A$1:$F$163,6,FALSE)</f>
        <v>0</v>
      </c>
      <c r="I285">
        <f t="shared" si="9"/>
        <v>7.9167904199999999</v>
      </c>
    </row>
    <row r="286" spans="1:9" x14ac:dyDescent="0.3">
      <c r="A286">
        <v>2018</v>
      </c>
      <c r="B286" t="s">
        <v>51</v>
      </c>
      <c r="C286">
        <v>150</v>
      </c>
      <c r="D286">
        <v>65.2</v>
      </c>
      <c r="E286">
        <f t="shared" si="8"/>
        <v>143.74141960000003</v>
      </c>
      <c r="F286" t="str">
        <f>VLOOKUP($C286,'AREA DEFINITIONS, 1982-present'!$A$1:$F$163,4,FALSE)</f>
        <v>15-O</v>
      </c>
      <c r="G286" t="str">
        <f>VLOOKUP($C286,'AREA DEFINITIONS, 1982-present'!$A$1:$F$163,5,FALSE)</f>
        <v>SE-O</v>
      </c>
      <c r="H286">
        <f>VLOOKUP($C286,'AREA DEFINITIONS, 1982-present'!$A$1:$F$163,6,FALSE)</f>
        <v>0</v>
      </c>
      <c r="I286">
        <f t="shared" si="9"/>
        <v>95.587913959999995</v>
      </c>
    </row>
    <row r="287" spans="1:9" x14ac:dyDescent="0.3">
      <c r="A287">
        <v>2018</v>
      </c>
      <c r="B287" t="s">
        <v>51</v>
      </c>
      <c r="C287">
        <v>151</v>
      </c>
      <c r="D287">
        <v>91.5</v>
      </c>
      <c r="E287">
        <f t="shared" si="8"/>
        <v>201.7230045</v>
      </c>
      <c r="F287" t="str">
        <f>VLOOKUP($C287,'AREA DEFINITIONS, 1982-present'!$A$1:$F$163,4,FALSE)</f>
        <v>15-I</v>
      </c>
      <c r="G287" t="str">
        <f>VLOOKUP($C287,'AREA DEFINITIONS, 1982-present'!$A$1:$F$163,5,FALSE)</f>
        <v>SE-I</v>
      </c>
      <c r="H287">
        <f>VLOOKUP($C287,'AREA DEFINITIONS, 1982-present'!$A$1:$F$163,6,FALSE)</f>
        <v>0</v>
      </c>
      <c r="I287">
        <f t="shared" si="9"/>
        <v>134.14561545000001</v>
      </c>
    </row>
    <row r="288" spans="1:9" x14ac:dyDescent="0.3">
      <c r="A288">
        <v>2018</v>
      </c>
      <c r="B288" t="s">
        <v>51</v>
      </c>
      <c r="C288">
        <v>152</v>
      </c>
      <c r="D288">
        <v>130.4</v>
      </c>
      <c r="E288">
        <f t="shared" si="8"/>
        <v>287.48283920000006</v>
      </c>
      <c r="F288" t="str">
        <f>VLOOKUP($C288,'AREA DEFINITIONS, 1982-present'!$A$1:$F$163,4,FALSE)</f>
        <v>15-I</v>
      </c>
      <c r="G288" t="str">
        <f>VLOOKUP($C288,'AREA DEFINITIONS, 1982-present'!$A$1:$F$163,5,FALSE)</f>
        <v>SE-I</v>
      </c>
      <c r="H288">
        <f>VLOOKUP($C288,'AREA DEFINITIONS, 1982-present'!$A$1:$F$163,6,FALSE)</f>
        <v>0</v>
      </c>
      <c r="I288">
        <f t="shared" si="9"/>
        <v>191.17582791999999</v>
      </c>
    </row>
    <row r="289" spans="1:9" x14ac:dyDescent="0.3">
      <c r="A289">
        <v>2018</v>
      </c>
      <c r="B289" t="s">
        <v>51</v>
      </c>
      <c r="C289">
        <v>153</v>
      </c>
      <c r="D289">
        <v>35.5</v>
      </c>
      <c r="E289">
        <f t="shared" si="8"/>
        <v>78.2641165</v>
      </c>
      <c r="F289" t="str">
        <f>VLOOKUP($C289,'AREA DEFINITIONS, 1982-present'!$A$1:$F$163,4,FALSE)</f>
        <v>15-I</v>
      </c>
      <c r="G289" t="str">
        <f>VLOOKUP($C289,'AREA DEFINITIONS, 1982-present'!$A$1:$F$163,5,FALSE)</f>
        <v>SE-I</v>
      </c>
      <c r="H289">
        <f>VLOOKUP($C289,'AREA DEFINITIONS, 1982-present'!$A$1:$F$163,6,FALSE)</f>
        <v>0</v>
      </c>
      <c r="I289">
        <f t="shared" si="9"/>
        <v>52.045566650000005</v>
      </c>
    </row>
    <row r="290" spans="1:9" x14ac:dyDescent="0.3">
      <c r="A290">
        <v>2018</v>
      </c>
      <c r="B290" t="s">
        <v>51</v>
      </c>
      <c r="C290">
        <v>160</v>
      </c>
      <c r="D290">
        <v>241.5</v>
      </c>
      <c r="E290">
        <f t="shared" si="8"/>
        <v>532.41645449999999</v>
      </c>
      <c r="F290" t="str">
        <f>VLOOKUP($C290,'AREA DEFINITIONS, 1982-present'!$A$1:$F$163,4,FALSE)</f>
        <v>16-O</v>
      </c>
      <c r="G290" t="str">
        <f>VLOOKUP($C290,'AREA DEFINITIONS, 1982-present'!$A$1:$F$163,5,FALSE)</f>
        <v>SE-O</v>
      </c>
      <c r="H290">
        <f>VLOOKUP($C290,'AREA DEFINITIONS, 1982-present'!$A$1:$F$163,6,FALSE)</f>
        <v>0</v>
      </c>
      <c r="I290">
        <f t="shared" si="9"/>
        <v>354.05646044999997</v>
      </c>
    </row>
    <row r="291" spans="1:9" x14ac:dyDescent="0.3">
      <c r="A291">
        <v>2018</v>
      </c>
      <c r="B291" t="s">
        <v>51</v>
      </c>
      <c r="C291">
        <v>161</v>
      </c>
      <c r="D291">
        <v>72.5</v>
      </c>
      <c r="E291">
        <f t="shared" si="8"/>
        <v>159.83516750000001</v>
      </c>
      <c r="F291" t="str">
        <f>VLOOKUP($C291,'AREA DEFINITIONS, 1982-present'!$A$1:$F$163,4,FALSE)</f>
        <v>16-I</v>
      </c>
      <c r="G291" t="str">
        <f>VLOOKUP($C291,'AREA DEFINITIONS, 1982-present'!$A$1:$F$163,5,FALSE)</f>
        <v>SE-I</v>
      </c>
      <c r="H291">
        <f>VLOOKUP($C291,'AREA DEFINITIONS, 1982-present'!$A$1:$F$163,6,FALSE)</f>
        <v>0</v>
      </c>
      <c r="I291">
        <f t="shared" si="9"/>
        <v>106.29024175000001</v>
      </c>
    </row>
    <row r="292" spans="1:9" x14ac:dyDescent="0.3">
      <c r="A292">
        <v>2018</v>
      </c>
      <c r="B292" t="s">
        <v>51</v>
      </c>
      <c r="C292">
        <v>162</v>
      </c>
      <c r="D292">
        <v>323.89999999999998</v>
      </c>
      <c r="E292">
        <f t="shared" si="8"/>
        <v>714.07738969999991</v>
      </c>
      <c r="F292" t="str">
        <f>VLOOKUP($C292,'AREA DEFINITIONS, 1982-present'!$A$1:$F$163,4,FALSE)</f>
        <v>16-I</v>
      </c>
      <c r="G292" t="str">
        <f>VLOOKUP($C292,'AREA DEFINITIONS, 1982-present'!$A$1:$F$163,5,FALSE)</f>
        <v>SE-I</v>
      </c>
      <c r="H292">
        <f>VLOOKUP($C292,'AREA DEFINITIONS, 1982-present'!$A$1:$F$163,6,FALSE)</f>
        <v>0</v>
      </c>
      <c r="I292">
        <f t="shared" si="9"/>
        <v>474.86081796999997</v>
      </c>
    </row>
    <row r="293" spans="1:9" x14ac:dyDescent="0.3">
      <c r="A293">
        <v>2018</v>
      </c>
      <c r="B293" t="s">
        <v>51</v>
      </c>
      <c r="C293">
        <v>163</v>
      </c>
      <c r="D293">
        <v>29.4</v>
      </c>
      <c r="E293">
        <f t="shared" si="8"/>
        <v>64.815916200000004</v>
      </c>
      <c r="F293" t="str">
        <f>VLOOKUP($C293,'AREA DEFINITIONS, 1982-present'!$A$1:$F$163,4,FALSE)</f>
        <v>16-I</v>
      </c>
      <c r="G293" t="str">
        <f>VLOOKUP($C293,'AREA DEFINITIONS, 1982-present'!$A$1:$F$163,5,FALSE)</f>
        <v>SE-I</v>
      </c>
      <c r="H293">
        <f>VLOOKUP($C293,'AREA DEFINITIONS, 1982-present'!$A$1:$F$163,6,FALSE)</f>
        <v>0</v>
      </c>
      <c r="I293">
        <f t="shared" si="9"/>
        <v>43.102525620000002</v>
      </c>
    </row>
    <row r="294" spans="1:9" x14ac:dyDescent="0.3">
      <c r="A294">
        <v>2018</v>
      </c>
      <c r="B294" t="s">
        <v>51</v>
      </c>
      <c r="C294">
        <v>170</v>
      </c>
      <c r="D294">
        <v>73.8</v>
      </c>
      <c r="E294">
        <f t="shared" si="8"/>
        <v>162.70117739999998</v>
      </c>
      <c r="F294" t="str">
        <f>VLOOKUP($C294,'AREA DEFINITIONS, 1982-present'!$A$1:$F$163,4,FALSE)</f>
        <v>17-O</v>
      </c>
      <c r="G294" t="str">
        <f>VLOOKUP($C294,'AREA DEFINITIONS, 1982-present'!$A$1:$F$163,5,FALSE)</f>
        <v>SE-O</v>
      </c>
      <c r="H294">
        <f>VLOOKUP($C294,'AREA DEFINITIONS, 1982-present'!$A$1:$F$163,6,FALSE)</f>
        <v>0</v>
      </c>
      <c r="I294">
        <f t="shared" si="9"/>
        <v>108.19613574</v>
      </c>
    </row>
    <row r="295" spans="1:9" x14ac:dyDescent="0.3">
      <c r="A295">
        <v>2018</v>
      </c>
      <c r="B295" t="s">
        <v>51</v>
      </c>
      <c r="C295">
        <v>171</v>
      </c>
      <c r="D295">
        <v>58.9</v>
      </c>
      <c r="E295">
        <f t="shared" si="8"/>
        <v>129.85229469999999</v>
      </c>
      <c r="F295" t="str">
        <f>VLOOKUP($C295,'AREA DEFINITIONS, 1982-present'!$A$1:$F$163,4,FALSE)</f>
        <v>17-I</v>
      </c>
      <c r="G295" t="str">
        <f>VLOOKUP($C295,'AREA DEFINITIONS, 1982-present'!$A$1:$F$163,5,FALSE)</f>
        <v>SE-I</v>
      </c>
      <c r="H295">
        <f>VLOOKUP($C295,'AREA DEFINITIONS, 1982-present'!$A$1:$F$163,6,FALSE)</f>
        <v>0</v>
      </c>
      <c r="I295">
        <f t="shared" si="9"/>
        <v>86.351658470000004</v>
      </c>
    </row>
    <row r="296" spans="1:9" x14ac:dyDescent="0.3">
      <c r="A296">
        <v>2018</v>
      </c>
      <c r="B296" t="s">
        <v>51</v>
      </c>
      <c r="C296">
        <v>173</v>
      </c>
      <c r="D296">
        <v>19.5</v>
      </c>
      <c r="E296">
        <f t="shared" si="8"/>
        <v>42.990148500000004</v>
      </c>
      <c r="F296" t="str">
        <f>VLOOKUP($C296,'AREA DEFINITIONS, 1982-present'!$A$1:$F$163,4,FALSE)</f>
        <v>17-I</v>
      </c>
      <c r="G296" t="str">
        <f>VLOOKUP($C296,'AREA DEFINITIONS, 1982-present'!$A$1:$F$163,5,FALSE)</f>
        <v>SE-I</v>
      </c>
      <c r="H296">
        <f>VLOOKUP($C296,'AREA DEFINITIONS, 1982-present'!$A$1:$F$163,6,FALSE)</f>
        <v>0</v>
      </c>
      <c r="I296">
        <f t="shared" si="9"/>
        <v>28.588409849999998</v>
      </c>
    </row>
    <row r="297" spans="1:9" x14ac:dyDescent="0.3">
      <c r="A297">
        <v>2018</v>
      </c>
      <c r="B297" t="s">
        <v>51</v>
      </c>
      <c r="C297">
        <v>174</v>
      </c>
      <c r="D297">
        <v>15.4</v>
      </c>
      <c r="E297">
        <f t="shared" si="8"/>
        <v>33.951194199999996</v>
      </c>
      <c r="F297" t="str">
        <f>VLOOKUP($C297,'AREA DEFINITIONS, 1982-present'!$A$1:$F$163,4,FALSE)</f>
        <v>17-I</v>
      </c>
      <c r="G297" t="str">
        <f>VLOOKUP($C297,'AREA DEFINITIONS, 1982-present'!$A$1:$F$163,5,FALSE)</f>
        <v>SE-I</v>
      </c>
      <c r="H297">
        <f>VLOOKUP($C297,'AREA DEFINITIONS, 1982-present'!$A$1:$F$163,6,FALSE)</f>
        <v>0</v>
      </c>
      <c r="I297">
        <f t="shared" si="9"/>
        <v>22.577513419999999</v>
      </c>
    </row>
    <row r="298" spans="1:9" x14ac:dyDescent="0.3">
      <c r="A298">
        <v>2018</v>
      </c>
      <c r="B298" t="s">
        <v>51</v>
      </c>
      <c r="C298">
        <v>181</v>
      </c>
      <c r="D298">
        <v>156.9</v>
      </c>
      <c r="E298">
        <f t="shared" si="8"/>
        <v>345.90534870000005</v>
      </c>
      <c r="F298" t="str">
        <f>VLOOKUP($C298,'AREA DEFINITIONS, 1982-present'!$A$1:$F$163,4,FALSE)</f>
        <v>18S-O</v>
      </c>
      <c r="G298" t="str">
        <f>VLOOKUP($C298,'AREA DEFINITIONS, 1982-present'!$A$1:$F$163,5,FALSE)</f>
        <v>SE-O</v>
      </c>
      <c r="H298">
        <f>VLOOKUP($C298,'AREA DEFINITIONS, 1982-present'!$A$1:$F$163,6,FALSE)</f>
        <v>0</v>
      </c>
      <c r="I298">
        <f t="shared" si="9"/>
        <v>230.02674387000002</v>
      </c>
    </row>
    <row r="299" spans="1:9" x14ac:dyDescent="0.3">
      <c r="A299">
        <v>2018</v>
      </c>
      <c r="B299" t="s">
        <v>51</v>
      </c>
      <c r="C299">
        <v>182</v>
      </c>
      <c r="D299">
        <v>107.7</v>
      </c>
      <c r="E299">
        <f t="shared" si="8"/>
        <v>237.43789710000001</v>
      </c>
      <c r="F299" t="str">
        <f>VLOOKUP($C299,'AREA DEFINITIONS, 1982-present'!$A$1:$F$163,4,FALSE)</f>
        <v>183-I</v>
      </c>
      <c r="G299" t="str">
        <f>VLOOKUP($C299,'AREA DEFINITIONS, 1982-present'!$A$1:$F$163,5,FALSE)</f>
        <v>SE-I</v>
      </c>
      <c r="H299">
        <f>VLOOKUP($C299,'AREA DEFINITIONS, 1982-present'!$A$1:$F$163,6,FALSE)</f>
        <v>0</v>
      </c>
      <c r="I299">
        <f t="shared" si="9"/>
        <v>157.89598670999999</v>
      </c>
    </row>
    <row r="300" spans="1:9" x14ac:dyDescent="0.3">
      <c r="A300">
        <v>2018</v>
      </c>
      <c r="B300" t="s">
        <v>51</v>
      </c>
      <c r="C300">
        <v>183</v>
      </c>
      <c r="D300">
        <v>9.9</v>
      </c>
      <c r="E300">
        <f t="shared" si="8"/>
        <v>21.8257677</v>
      </c>
      <c r="F300" t="str">
        <f>VLOOKUP($C300,'AREA DEFINITIONS, 1982-present'!$A$1:$F$163,4,FALSE)</f>
        <v>183-I</v>
      </c>
      <c r="G300" t="str">
        <f>VLOOKUP($C300,'AREA DEFINITIONS, 1982-present'!$A$1:$F$163,5,FALSE)</f>
        <v>SE-I</v>
      </c>
      <c r="H300">
        <f>VLOOKUP($C300,'AREA DEFINITIONS, 1982-present'!$A$1:$F$163,6,FALSE)</f>
        <v>0</v>
      </c>
      <c r="I300">
        <f t="shared" si="9"/>
        <v>14.51411577</v>
      </c>
    </row>
    <row r="301" spans="1:9" x14ac:dyDescent="0.3">
      <c r="A301">
        <v>2018</v>
      </c>
      <c r="B301" t="s">
        <v>51</v>
      </c>
      <c r="C301">
        <v>184</v>
      </c>
      <c r="D301">
        <v>36.4</v>
      </c>
      <c r="E301">
        <f t="shared" si="8"/>
        <v>80.24827719999999</v>
      </c>
      <c r="F301" t="str">
        <f>VLOOKUP($C301,'AREA DEFINITIONS, 1982-present'!$A$1:$F$163,4,FALSE)</f>
        <v>183-I</v>
      </c>
      <c r="G301" t="str">
        <f>VLOOKUP($C301,'AREA DEFINITIONS, 1982-present'!$A$1:$F$163,5,FALSE)</f>
        <v>SE-I</v>
      </c>
      <c r="H301">
        <f>VLOOKUP($C301,'AREA DEFINITIONS, 1982-present'!$A$1:$F$163,6,FALSE)</f>
        <v>0</v>
      </c>
      <c r="I301">
        <f t="shared" si="9"/>
        <v>53.365031719999998</v>
      </c>
    </row>
    <row r="302" spans="1:9" x14ac:dyDescent="0.3">
      <c r="A302">
        <v>2018</v>
      </c>
      <c r="B302" t="s">
        <v>27</v>
      </c>
      <c r="C302">
        <v>185</v>
      </c>
      <c r="D302">
        <v>324.89999999999998</v>
      </c>
      <c r="E302">
        <f t="shared" si="8"/>
        <v>716.2820127</v>
      </c>
      <c r="F302" t="str">
        <f>VLOOKUP($C302,'AREA DEFINITIONS, 1982-present'!$A$1:$F$163,4,FALSE)</f>
        <v>18W</v>
      </c>
      <c r="G302" t="str">
        <f>VLOOKUP($C302,'AREA DEFINITIONS, 1982-present'!$A$1:$F$163,5,FALSE)</f>
        <v>Yakutat</v>
      </c>
      <c r="H302">
        <f>VLOOKUP($C302,'AREA DEFINITIONS, 1982-present'!$A$1:$F$163,6,FALSE)</f>
        <v>0</v>
      </c>
      <c r="I302">
        <f t="shared" si="9"/>
        <v>476.32689026999992</v>
      </c>
    </row>
    <row r="303" spans="1:9" x14ac:dyDescent="0.3">
      <c r="A303">
        <v>2018</v>
      </c>
      <c r="B303" t="s">
        <v>27</v>
      </c>
      <c r="C303">
        <v>190</v>
      </c>
      <c r="D303">
        <v>162.30000000000001</v>
      </c>
      <c r="E303">
        <f t="shared" si="8"/>
        <v>357.81031290000004</v>
      </c>
      <c r="F303">
        <f>VLOOKUP($C303,'AREA DEFINITIONS, 1982-present'!$A$1:$F$163,4,FALSE)</f>
        <v>19</v>
      </c>
      <c r="G303" t="str">
        <f>VLOOKUP($C303,'AREA DEFINITIONS, 1982-present'!$A$1:$F$163,5,FALSE)</f>
        <v>Yakutat</v>
      </c>
      <c r="H303">
        <f>VLOOKUP($C303,'AREA DEFINITIONS, 1982-present'!$A$1:$F$163,6,FALSE)</f>
        <v>0</v>
      </c>
      <c r="I303">
        <f t="shared" si="9"/>
        <v>237.94353429</v>
      </c>
    </row>
    <row r="304" spans="1:9" x14ac:dyDescent="0.3">
      <c r="A304">
        <v>2018</v>
      </c>
      <c r="B304" t="s">
        <v>27</v>
      </c>
      <c r="C304">
        <v>200</v>
      </c>
      <c r="D304">
        <v>270</v>
      </c>
      <c r="E304">
        <f t="shared" si="8"/>
        <v>595.24820999999997</v>
      </c>
      <c r="F304">
        <f>VLOOKUP($C304,'AREA DEFINITIONS, 1982-present'!$A$1:$F$163,4,FALSE)</f>
        <v>20</v>
      </c>
      <c r="G304" t="str">
        <f>VLOOKUP($C304,'AREA DEFINITIONS, 1982-present'!$A$1:$F$163,5,FALSE)</f>
        <v>Yakutat</v>
      </c>
      <c r="H304">
        <f>VLOOKUP($C304,'AREA DEFINITIONS, 1982-present'!$A$1:$F$163,6,FALSE)</f>
        <v>0</v>
      </c>
      <c r="I304">
        <f t="shared" si="9"/>
        <v>395.83952099999999</v>
      </c>
    </row>
    <row r="305" spans="1:9" x14ac:dyDescent="0.3">
      <c r="A305">
        <v>2018</v>
      </c>
      <c r="B305" t="s">
        <v>27</v>
      </c>
      <c r="C305">
        <v>210</v>
      </c>
      <c r="D305">
        <v>202.6</v>
      </c>
      <c r="E305">
        <f t="shared" si="8"/>
        <v>446.65661979999999</v>
      </c>
      <c r="F305">
        <f>VLOOKUP($C305,'AREA DEFINITIONS, 1982-present'!$A$1:$F$163,4,FALSE)</f>
        <v>21</v>
      </c>
      <c r="G305" t="str">
        <f>VLOOKUP($C305,'AREA DEFINITIONS, 1982-present'!$A$1:$F$163,5,FALSE)</f>
        <v>Yakutat</v>
      </c>
      <c r="H305">
        <f>VLOOKUP($C305,'AREA DEFINITIONS, 1982-present'!$A$1:$F$163,6,FALSE)</f>
        <v>0</v>
      </c>
      <c r="I305">
        <f t="shared" si="9"/>
        <v>297.02624797999999</v>
      </c>
    </row>
    <row r="306" spans="1:9" x14ac:dyDescent="0.3">
      <c r="A306">
        <v>2018</v>
      </c>
      <c r="B306" t="s">
        <v>27</v>
      </c>
      <c r="C306">
        <v>220</v>
      </c>
      <c r="D306">
        <v>278.39999999999998</v>
      </c>
      <c r="E306">
        <f t="shared" si="8"/>
        <v>613.76704319999999</v>
      </c>
      <c r="F306">
        <f>VLOOKUP($C306,'AREA DEFINITIONS, 1982-present'!$A$1:$F$163,4,FALSE)</f>
        <v>22</v>
      </c>
      <c r="G306" t="str">
        <f>VLOOKUP($C306,'AREA DEFINITIONS, 1982-present'!$A$1:$F$163,5,FALSE)</f>
        <v>Yakutat</v>
      </c>
      <c r="H306">
        <f>VLOOKUP($C306,'AREA DEFINITIONS, 1982-present'!$A$1:$F$163,6,FALSE)</f>
        <v>0</v>
      </c>
      <c r="I306">
        <f t="shared" si="9"/>
        <v>408.15452831999994</v>
      </c>
    </row>
    <row r="307" spans="1:9" x14ac:dyDescent="0.3">
      <c r="A307">
        <v>2018</v>
      </c>
      <c r="B307" t="s">
        <v>27</v>
      </c>
      <c r="C307">
        <v>230</v>
      </c>
      <c r="D307">
        <v>128</v>
      </c>
      <c r="E307">
        <f t="shared" si="8"/>
        <v>282.19174400000003</v>
      </c>
      <c r="F307">
        <f>VLOOKUP($C307,'AREA DEFINITIONS, 1982-present'!$A$1:$F$163,4,FALSE)</f>
        <v>23</v>
      </c>
      <c r="G307" t="str">
        <f>VLOOKUP($C307,'AREA DEFINITIONS, 1982-present'!$A$1:$F$163,5,FALSE)</f>
        <v>Yakutat</v>
      </c>
      <c r="H307" t="str">
        <f>VLOOKUP($C307,'AREA DEFINITIONS, 1982-present'!$A$1:$F$163,6,FALSE)</f>
        <v>POW-O</v>
      </c>
      <c r="I307">
        <f t="shared" si="9"/>
        <v>187.6572544</v>
      </c>
    </row>
    <row r="308" spans="1:9" x14ac:dyDescent="0.3">
      <c r="A308">
        <v>2018</v>
      </c>
      <c r="B308" t="s">
        <v>27</v>
      </c>
      <c r="C308">
        <v>232</v>
      </c>
      <c r="D308">
        <v>48.9</v>
      </c>
      <c r="E308">
        <f t="shared" si="8"/>
        <v>107.80606470000001</v>
      </c>
      <c r="F308">
        <f>VLOOKUP($C308,'AREA DEFINITIONS, 1982-present'!$A$1:$F$163,4,FALSE)</f>
        <v>23</v>
      </c>
      <c r="G308" t="str">
        <f>VLOOKUP($C308,'AREA DEFINITIONS, 1982-present'!$A$1:$F$163,5,FALSE)</f>
        <v>Yakutat</v>
      </c>
      <c r="H308" t="str">
        <f>VLOOKUP($C308,'AREA DEFINITIONS, 1982-present'!$A$1:$F$163,6,FALSE)</f>
        <v>POW-I</v>
      </c>
      <c r="I308">
        <f t="shared" si="9"/>
        <v>71.690935469999999</v>
      </c>
    </row>
    <row r="309" spans="1:9" x14ac:dyDescent="0.3">
      <c r="A309">
        <v>2018</v>
      </c>
      <c r="B309" t="s">
        <v>27</v>
      </c>
      <c r="C309">
        <v>240</v>
      </c>
      <c r="D309">
        <v>361.8</v>
      </c>
      <c r="E309">
        <f t="shared" si="8"/>
        <v>797.6326014</v>
      </c>
      <c r="F309">
        <f>VLOOKUP($C309,'AREA DEFINITIONS, 1982-present'!$A$1:$F$163,4,FALSE)</f>
        <v>24</v>
      </c>
      <c r="G309" t="str">
        <f>VLOOKUP($C309,'AREA DEFINITIONS, 1982-present'!$A$1:$F$163,5,FALSE)</f>
        <v>Kodiak</v>
      </c>
      <c r="H309" t="str">
        <f>VLOOKUP($C309,'AREA DEFINITIONS, 1982-present'!$A$1:$F$163,6,FALSE)</f>
        <v>POW-O</v>
      </c>
      <c r="I309">
        <f t="shared" si="9"/>
        <v>530.42495813999994</v>
      </c>
    </row>
    <row r="310" spans="1:9" x14ac:dyDescent="0.3">
      <c r="A310">
        <v>2018</v>
      </c>
      <c r="B310" t="s">
        <v>27</v>
      </c>
      <c r="C310">
        <v>242</v>
      </c>
      <c r="D310">
        <v>142.5</v>
      </c>
      <c r="E310">
        <f t="shared" si="8"/>
        <v>314.15877750000004</v>
      </c>
      <c r="F310">
        <f>VLOOKUP($C310,'AREA DEFINITIONS, 1982-present'!$A$1:$F$163,4,FALSE)</f>
        <v>24</v>
      </c>
      <c r="G310" t="str">
        <f>VLOOKUP($C310,'AREA DEFINITIONS, 1982-present'!$A$1:$F$163,5,FALSE)</f>
        <v>Kodiak</v>
      </c>
      <c r="H310" t="str">
        <f>VLOOKUP($C310,'AREA DEFINITIONS, 1982-present'!$A$1:$F$163,6,FALSE)</f>
        <v>POW-I</v>
      </c>
      <c r="I310">
        <f t="shared" si="9"/>
        <v>208.91530275</v>
      </c>
    </row>
    <row r="311" spans="1:9" x14ac:dyDescent="0.3">
      <c r="A311">
        <v>2018</v>
      </c>
      <c r="B311" t="s">
        <v>27</v>
      </c>
      <c r="C311">
        <v>250</v>
      </c>
      <c r="D311">
        <v>452.3</v>
      </c>
      <c r="E311">
        <f t="shared" si="8"/>
        <v>997.15098290000003</v>
      </c>
      <c r="F311">
        <f>VLOOKUP($C311,'AREA DEFINITIONS, 1982-present'!$A$1:$F$163,4,FALSE)</f>
        <v>25</v>
      </c>
      <c r="G311" t="str">
        <f>VLOOKUP($C311,'AREA DEFINITIONS, 1982-present'!$A$1:$F$163,5,FALSE)</f>
        <v>Kodiak</v>
      </c>
      <c r="H311">
        <f>VLOOKUP($C311,'AREA DEFINITIONS, 1982-present'!$A$1:$F$163,6,FALSE)</f>
        <v>0</v>
      </c>
      <c r="I311">
        <f t="shared" si="9"/>
        <v>663.10450128999992</v>
      </c>
    </row>
    <row r="312" spans="1:9" x14ac:dyDescent="0.3">
      <c r="A312">
        <v>2018</v>
      </c>
      <c r="B312" t="s">
        <v>27</v>
      </c>
      <c r="C312">
        <v>260</v>
      </c>
      <c r="D312">
        <v>219</v>
      </c>
      <c r="E312">
        <f t="shared" si="8"/>
        <v>482.81243700000005</v>
      </c>
      <c r="F312">
        <f>VLOOKUP($C312,'AREA DEFINITIONS, 1982-present'!$A$1:$F$163,4,FALSE)</f>
        <v>26</v>
      </c>
      <c r="G312" t="str">
        <f>VLOOKUP($C312,'AREA DEFINITIONS, 1982-present'!$A$1:$F$163,5,FALSE)</f>
        <v>Kodiak</v>
      </c>
      <c r="H312">
        <f>VLOOKUP($C312,'AREA DEFINITIONS, 1982-present'!$A$1:$F$163,6,FALSE)</f>
        <v>0</v>
      </c>
      <c r="I312">
        <f t="shared" si="9"/>
        <v>321.0698337</v>
      </c>
    </row>
    <row r="313" spans="1:9" x14ac:dyDescent="0.3">
      <c r="A313">
        <v>2018</v>
      </c>
      <c r="B313" t="s">
        <v>27</v>
      </c>
      <c r="C313">
        <v>261</v>
      </c>
      <c r="D313">
        <v>156.6</v>
      </c>
      <c r="E313">
        <f t="shared" si="8"/>
        <v>345.24396179999997</v>
      </c>
      <c r="F313">
        <f>VLOOKUP($C313,'AREA DEFINITIONS, 1982-present'!$A$1:$F$163,4,FALSE)</f>
        <v>26</v>
      </c>
      <c r="G313" t="str">
        <f>VLOOKUP($C313,'AREA DEFINITIONS, 1982-present'!$A$1:$F$163,5,FALSE)</f>
        <v>Kodiak</v>
      </c>
      <c r="H313">
        <f>VLOOKUP($C313,'AREA DEFINITIONS, 1982-present'!$A$1:$F$163,6,FALSE)</f>
        <v>0</v>
      </c>
      <c r="I313">
        <f t="shared" si="9"/>
        <v>229.58692217999999</v>
      </c>
    </row>
    <row r="314" spans="1:9" x14ac:dyDescent="0.3">
      <c r="A314">
        <v>2018</v>
      </c>
      <c r="B314" t="s">
        <v>27</v>
      </c>
      <c r="C314">
        <v>270</v>
      </c>
      <c r="D314">
        <v>247.5</v>
      </c>
      <c r="E314">
        <f t="shared" si="8"/>
        <v>545.64419250000003</v>
      </c>
      <c r="F314">
        <f>VLOOKUP($C314,'AREA DEFINITIONS, 1982-present'!$A$1:$F$163,4,FALSE)</f>
        <v>27</v>
      </c>
      <c r="G314" t="str">
        <f>VLOOKUP($C314,'AREA DEFINITIONS, 1982-present'!$A$1:$F$163,5,FALSE)</f>
        <v>Kodiak</v>
      </c>
      <c r="H314">
        <f>VLOOKUP($C314,'AREA DEFINITIONS, 1982-present'!$A$1:$F$163,6,FALSE)</f>
        <v>0</v>
      </c>
      <c r="I314">
        <f t="shared" si="9"/>
        <v>362.85289424999996</v>
      </c>
    </row>
    <row r="315" spans="1:9" x14ac:dyDescent="0.3">
      <c r="A315">
        <v>2018</v>
      </c>
      <c r="B315" t="s">
        <v>27</v>
      </c>
      <c r="C315">
        <v>271</v>
      </c>
      <c r="D315">
        <v>84.2</v>
      </c>
      <c r="E315">
        <f t="shared" si="8"/>
        <v>185.62925660000002</v>
      </c>
      <c r="F315">
        <f>VLOOKUP($C315,'AREA DEFINITIONS, 1982-present'!$A$1:$F$163,4,FALSE)</f>
        <v>27</v>
      </c>
      <c r="G315" t="str">
        <f>VLOOKUP($C315,'AREA DEFINITIONS, 1982-present'!$A$1:$F$163,5,FALSE)</f>
        <v>Kodiak</v>
      </c>
      <c r="H315">
        <f>VLOOKUP($C315,'AREA DEFINITIONS, 1982-present'!$A$1:$F$163,6,FALSE)</f>
        <v>0</v>
      </c>
      <c r="I315">
        <f t="shared" si="9"/>
        <v>123.44328766</v>
      </c>
    </row>
    <row r="316" spans="1:9" x14ac:dyDescent="0.3">
      <c r="A316">
        <v>2018</v>
      </c>
      <c r="B316" t="s">
        <v>27</v>
      </c>
      <c r="C316">
        <v>280</v>
      </c>
      <c r="D316">
        <v>159.30000000000001</v>
      </c>
      <c r="E316">
        <f t="shared" si="8"/>
        <v>351.19644390000002</v>
      </c>
      <c r="F316">
        <f>VLOOKUP($C316,'AREA DEFINITIONS, 1982-present'!$A$1:$F$163,4,FALSE)</f>
        <v>28</v>
      </c>
      <c r="G316" t="str">
        <f>VLOOKUP($C316,'AREA DEFINITIONS, 1982-present'!$A$1:$F$163,5,FALSE)</f>
        <v>Kodiak</v>
      </c>
      <c r="H316">
        <f>VLOOKUP($C316,'AREA DEFINITIONS, 1982-present'!$A$1:$F$163,6,FALSE)</f>
        <v>0</v>
      </c>
      <c r="I316">
        <f t="shared" si="9"/>
        <v>233.54531739000001</v>
      </c>
    </row>
    <row r="317" spans="1:9" x14ac:dyDescent="0.3">
      <c r="A317">
        <v>2018</v>
      </c>
      <c r="B317" t="s">
        <v>27</v>
      </c>
      <c r="C317">
        <v>281</v>
      </c>
      <c r="D317">
        <v>20.8</v>
      </c>
      <c r="E317">
        <f t="shared" si="8"/>
        <v>45.856158399999998</v>
      </c>
      <c r="F317">
        <f>VLOOKUP($C317,'AREA DEFINITIONS, 1982-present'!$A$1:$F$163,4,FALSE)</f>
        <v>28</v>
      </c>
      <c r="G317" t="str">
        <f>VLOOKUP($C317,'AREA DEFINITIONS, 1982-present'!$A$1:$F$163,5,FALSE)</f>
        <v>Kodiak</v>
      </c>
      <c r="H317">
        <f>VLOOKUP($C317,'AREA DEFINITIONS, 1982-present'!$A$1:$F$163,6,FALSE)</f>
        <v>0</v>
      </c>
      <c r="I317">
        <f t="shared" si="9"/>
        <v>30.494303840000001</v>
      </c>
    </row>
    <row r="318" spans="1:9" x14ac:dyDescent="0.3">
      <c r="A318">
        <v>2018</v>
      </c>
      <c r="B318" t="s">
        <v>28</v>
      </c>
      <c r="C318">
        <v>290</v>
      </c>
      <c r="D318">
        <v>606.6</v>
      </c>
      <c r="E318">
        <f t="shared" si="8"/>
        <v>1337.3243118</v>
      </c>
      <c r="F318">
        <f>VLOOKUP($C318,'AREA DEFINITIONS, 1982-present'!$A$1:$F$163,4,FALSE)</f>
        <v>29</v>
      </c>
      <c r="G318" t="str">
        <f>VLOOKUP($C318,'AREA DEFINITIONS, 1982-present'!$A$1:$F$163,5,FALSE)</f>
        <v>Chirikof</v>
      </c>
      <c r="H318">
        <f>VLOOKUP($C318,'AREA DEFINITIONS, 1982-present'!$A$1:$F$163,6,FALSE)</f>
        <v>0</v>
      </c>
      <c r="I318">
        <f t="shared" si="9"/>
        <v>889.31945718000009</v>
      </c>
    </row>
    <row r="319" spans="1:9" x14ac:dyDescent="0.3">
      <c r="A319">
        <v>2018</v>
      </c>
      <c r="B319" t="s">
        <v>28</v>
      </c>
      <c r="C319">
        <v>300</v>
      </c>
      <c r="D319">
        <v>163.80000000000001</v>
      </c>
      <c r="E319">
        <f t="shared" si="8"/>
        <v>361.11724740000005</v>
      </c>
      <c r="F319">
        <f>VLOOKUP($C319,'AREA DEFINITIONS, 1982-present'!$A$1:$F$163,4,FALSE)</f>
        <v>30</v>
      </c>
      <c r="G319" t="str">
        <f>VLOOKUP($C319,'AREA DEFINITIONS, 1982-present'!$A$1:$F$163,5,FALSE)</f>
        <v>Chirikof</v>
      </c>
      <c r="H319">
        <f>VLOOKUP($C319,'AREA DEFINITIONS, 1982-present'!$A$1:$F$163,6,FALSE)</f>
        <v>0</v>
      </c>
      <c r="I319">
        <f t="shared" si="9"/>
        <v>240.14264274000001</v>
      </c>
    </row>
    <row r="320" spans="1:9" x14ac:dyDescent="0.3">
      <c r="A320">
        <v>2018</v>
      </c>
      <c r="B320" t="s">
        <v>28</v>
      </c>
      <c r="C320">
        <v>310</v>
      </c>
      <c r="D320">
        <v>68.599999999999994</v>
      </c>
      <c r="E320">
        <f t="shared" si="8"/>
        <v>151.2371378</v>
      </c>
      <c r="F320">
        <f>VLOOKUP($C320,'AREA DEFINITIONS, 1982-present'!$A$1:$F$163,4,FALSE)</f>
        <v>31</v>
      </c>
      <c r="G320" t="str">
        <f>VLOOKUP($C320,'AREA DEFINITIONS, 1982-present'!$A$1:$F$163,5,FALSE)</f>
        <v>Chirikof</v>
      </c>
      <c r="H320">
        <f>VLOOKUP($C320,'AREA DEFINITIONS, 1982-present'!$A$1:$F$163,6,FALSE)</f>
        <v>0</v>
      </c>
      <c r="I320">
        <f t="shared" si="9"/>
        <v>100.57255977999998</v>
      </c>
    </row>
    <row r="321" spans="1:9" x14ac:dyDescent="0.3">
      <c r="A321">
        <v>2018</v>
      </c>
      <c r="B321" t="s">
        <v>28</v>
      </c>
      <c r="C321">
        <v>320</v>
      </c>
      <c r="D321">
        <v>94</v>
      </c>
      <c r="E321">
        <f t="shared" si="8"/>
        <v>207.23456200000001</v>
      </c>
      <c r="F321">
        <f>VLOOKUP($C321,'AREA DEFINITIONS, 1982-present'!$A$1:$F$163,4,FALSE)</f>
        <v>32</v>
      </c>
      <c r="G321" t="str">
        <f>VLOOKUP($C321,'AREA DEFINITIONS, 1982-present'!$A$1:$F$163,5,FALSE)</f>
        <v>Shumagin</v>
      </c>
      <c r="H321">
        <f>VLOOKUP($C321,'AREA DEFINITIONS, 1982-present'!$A$1:$F$163,6,FALSE)</f>
        <v>0</v>
      </c>
      <c r="I321">
        <f t="shared" si="9"/>
        <v>137.8107962</v>
      </c>
    </row>
    <row r="322" spans="1:9" x14ac:dyDescent="0.3">
      <c r="A322">
        <v>2018</v>
      </c>
      <c r="B322" t="s">
        <v>28</v>
      </c>
      <c r="C322">
        <v>330</v>
      </c>
      <c r="D322">
        <v>85.7</v>
      </c>
      <c r="E322">
        <f t="shared" si="8"/>
        <v>188.9361911</v>
      </c>
      <c r="F322">
        <f>VLOOKUP($C322,'AREA DEFINITIONS, 1982-present'!$A$1:$F$163,4,FALSE)</f>
        <v>33</v>
      </c>
      <c r="G322" t="str">
        <f>VLOOKUP($C322,'AREA DEFINITIONS, 1982-present'!$A$1:$F$163,5,FALSE)</f>
        <v>Shumagin</v>
      </c>
      <c r="H322">
        <f>VLOOKUP($C322,'AREA DEFINITIONS, 1982-present'!$A$1:$F$163,6,FALSE)</f>
        <v>0</v>
      </c>
      <c r="I322">
        <f t="shared" si="9"/>
        <v>125.64239611000001</v>
      </c>
    </row>
    <row r="323" spans="1:9" x14ac:dyDescent="0.3">
      <c r="A323">
        <v>2018</v>
      </c>
      <c r="B323" t="s">
        <v>28</v>
      </c>
      <c r="C323">
        <v>340</v>
      </c>
      <c r="D323">
        <v>81.8</v>
      </c>
      <c r="E323">
        <f t="shared" ref="E323:E386" si="10">D323*2204.623 / 1000</f>
        <v>180.33816140000002</v>
      </c>
      <c r="F323">
        <f>VLOOKUP($C323,'AREA DEFINITIONS, 1982-present'!$A$1:$F$163,4,FALSE)</f>
        <v>34</v>
      </c>
      <c r="G323" t="str">
        <f>VLOOKUP($C323,'AREA DEFINITIONS, 1982-present'!$A$1:$F$163,5,FALSE)</f>
        <v>Shumagin</v>
      </c>
      <c r="H323">
        <f>VLOOKUP($C323,'AREA DEFINITIONS, 1982-present'!$A$1:$F$163,6,FALSE)</f>
        <v>0</v>
      </c>
      <c r="I323">
        <f t="shared" ref="I323:I386" si="11">IFERROR(D323*1.10231*1.33,"NA")</f>
        <v>119.92471413999999</v>
      </c>
    </row>
    <row r="324" spans="1:9" x14ac:dyDescent="0.3">
      <c r="A324">
        <v>2018</v>
      </c>
      <c r="B324" t="s">
        <v>16</v>
      </c>
      <c r="C324">
        <v>350</v>
      </c>
      <c r="D324">
        <v>68.099999999999994</v>
      </c>
      <c r="E324">
        <f t="shared" si="10"/>
        <v>150.13482629999999</v>
      </c>
      <c r="F324">
        <f>VLOOKUP($C324,'AREA DEFINITIONS, 1982-present'!$A$1:$F$163,4,FALSE)</f>
        <v>35</v>
      </c>
      <c r="G324" t="str">
        <f>VLOOKUP($C324,'AREA DEFINITIONS, 1982-present'!$A$1:$F$163,5,FALSE)</f>
        <v>Shumagin</v>
      </c>
      <c r="H324">
        <f>VLOOKUP($C324,'AREA DEFINITIONS, 1982-present'!$A$1:$F$163,6,FALSE)</f>
        <v>0</v>
      </c>
      <c r="I324">
        <f t="shared" si="11"/>
        <v>99.839523629999988</v>
      </c>
    </row>
    <row r="325" spans="1:9" x14ac:dyDescent="0.3">
      <c r="A325">
        <v>2018</v>
      </c>
      <c r="B325" t="s">
        <v>16</v>
      </c>
      <c r="C325">
        <v>360</v>
      </c>
      <c r="D325">
        <v>83.1</v>
      </c>
      <c r="E325">
        <f t="shared" si="10"/>
        <v>183.20417129999998</v>
      </c>
      <c r="F325">
        <f>VLOOKUP($C325,'AREA DEFINITIONS, 1982-present'!$A$1:$F$163,4,FALSE)</f>
        <v>36</v>
      </c>
      <c r="G325" t="str">
        <f>VLOOKUP($C325,'AREA DEFINITIONS, 1982-present'!$A$1:$F$163,5,FALSE)</f>
        <v>Shumagin</v>
      </c>
      <c r="H325">
        <f>VLOOKUP($C325,'AREA DEFINITIONS, 1982-present'!$A$1:$F$163,6,FALSE)</f>
        <v>0</v>
      </c>
      <c r="I325">
        <f t="shared" si="11"/>
        <v>121.83060812999999</v>
      </c>
    </row>
    <row r="326" spans="1:9" x14ac:dyDescent="0.3">
      <c r="A326">
        <v>2018</v>
      </c>
      <c r="B326" t="s">
        <v>16</v>
      </c>
      <c r="C326">
        <v>370</v>
      </c>
      <c r="D326">
        <v>13.7</v>
      </c>
      <c r="E326">
        <f t="shared" si="10"/>
        <v>30.2033351</v>
      </c>
      <c r="F326">
        <f>VLOOKUP($C326,'AREA DEFINITIONS, 1982-present'!$A$1:$F$163,4,FALSE)</f>
        <v>37</v>
      </c>
      <c r="G326" t="str">
        <f>VLOOKUP($C326,'AREA DEFINITIONS, 1982-present'!$A$1:$F$163,5,FALSE)</f>
        <v>Shumagin</v>
      </c>
      <c r="H326">
        <f>VLOOKUP($C326,'AREA DEFINITIONS, 1982-present'!$A$1:$F$163,6,FALSE)</f>
        <v>0</v>
      </c>
      <c r="I326">
        <f t="shared" si="11"/>
        <v>20.085190509999997</v>
      </c>
    </row>
    <row r="327" spans="1:9" x14ac:dyDescent="0.3">
      <c r="A327">
        <v>2018</v>
      </c>
      <c r="B327" t="s">
        <v>16</v>
      </c>
      <c r="C327">
        <v>380</v>
      </c>
      <c r="D327">
        <v>64.8</v>
      </c>
      <c r="E327">
        <f t="shared" si="10"/>
        <v>142.8595704</v>
      </c>
      <c r="F327">
        <f>VLOOKUP($C327,'AREA DEFINITIONS, 1982-present'!$A$1:$F$163,4,FALSE)</f>
        <v>38</v>
      </c>
      <c r="G327" t="str">
        <f>VLOOKUP($C327,'AREA DEFINITIONS, 1982-present'!$A$1:$F$163,5,FALSE)</f>
        <v>Shumagin</v>
      </c>
      <c r="H327">
        <f>VLOOKUP($C327,'AREA DEFINITIONS, 1982-present'!$A$1:$F$163,6,FALSE)</f>
        <v>0</v>
      </c>
      <c r="I327">
        <f t="shared" si="11"/>
        <v>95.001485039999991</v>
      </c>
    </row>
    <row r="328" spans="1:9" x14ac:dyDescent="0.3">
      <c r="A328">
        <v>2018</v>
      </c>
      <c r="B328" t="s">
        <v>16</v>
      </c>
      <c r="C328">
        <v>390</v>
      </c>
      <c r="D328">
        <v>29.9</v>
      </c>
      <c r="E328">
        <f t="shared" si="10"/>
        <v>65.918227700000003</v>
      </c>
      <c r="F328">
        <f>VLOOKUP($C328,'AREA DEFINITIONS, 1982-present'!$A$1:$F$163,4,FALSE)</f>
        <v>39</v>
      </c>
      <c r="G328" t="str">
        <f>VLOOKUP($C328,'AREA DEFINITIONS, 1982-present'!$A$1:$F$163,5,FALSE)</f>
        <v>Aleutian</v>
      </c>
      <c r="H328">
        <f>VLOOKUP($C328,'AREA DEFINITIONS, 1982-present'!$A$1:$F$163,6,FALSE)</f>
        <v>0</v>
      </c>
      <c r="I328">
        <f t="shared" si="11"/>
        <v>43.835561769999991</v>
      </c>
    </row>
    <row r="329" spans="1:9" x14ac:dyDescent="0.3">
      <c r="A329">
        <v>2018</v>
      </c>
      <c r="B329" t="s">
        <v>16</v>
      </c>
      <c r="C329" t="s">
        <v>32</v>
      </c>
      <c r="D329">
        <v>292.7</v>
      </c>
      <c r="E329">
        <f t="shared" si="10"/>
        <v>645.29315209999993</v>
      </c>
      <c r="F329" t="str">
        <f>VLOOKUP($C329,'AREA DEFINITIONS, 1982-present'!$A$1:$F$163,4,FALSE)</f>
        <v>4A</v>
      </c>
      <c r="G329" t="str">
        <f>VLOOKUP($C329,'AREA DEFINITIONS, 1982-present'!$A$1:$F$163,5,FALSE)</f>
        <v>Bering Sea</v>
      </c>
      <c r="H329">
        <f>VLOOKUP($C329,'AREA DEFINITIONS, 1982-present'!$A$1:$F$163,6,FALSE)</f>
        <v>0</v>
      </c>
      <c r="I329">
        <f t="shared" si="11"/>
        <v>429.11936220999996</v>
      </c>
    </row>
    <row r="330" spans="1:9" x14ac:dyDescent="0.3">
      <c r="A330">
        <v>2018</v>
      </c>
      <c r="B330" t="s">
        <v>17</v>
      </c>
      <c r="C330">
        <v>400</v>
      </c>
      <c r="D330">
        <v>68.599999999999994</v>
      </c>
      <c r="E330">
        <f t="shared" si="10"/>
        <v>151.2371378</v>
      </c>
      <c r="F330">
        <f>VLOOKUP($C330,'AREA DEFINITIONS, 1982-present'!$A$1:$F$163,4,FALSE)</f>
        <v>40</v>
      </c>
      <c r="G330" t="str">
        <f>VLOOKUP($C330,'AREA DEFINITIONS, 1982-present'!$A$1:$F$163,5,FALSE)</f>
        <v>Aleutian</v>
      </c>
      <c r="H330">
        <f>VLOOKUP($C330,'AREA DEFINITIONS, 1982-present'!$A$1:$F$163,6,FALSE)</f>
        <v>0</v>
      </c>
      <c r="I330">
        <f t="shared" si="11"/>
        <v>100.57255977999998</v>
      </c>
    </row>
    <row r="331" spans="1:9" x14ac:dyDescent="0.3">
      <c r="A331">
        <v>2018</v>
      </c>
      <c r="B331" t="s">
        <v>17</v>
      </c>
      <c r="C331">
        <v>410</v>
      </c>
      <c r="D331">
        <v>19.2</v>
      </c>
      <c r="E331">
        <f t="shared" si="10"/>
        <v>42.3287616</v>
      </c>
      <c r="F331">
        <f>VLOOKUP($C331,'AREA DEFINITIONS, 1982-present'!$A$1:$F$163,4,FALSE)</f>
        <v>41</v>
      </c>
      <c r="G331" t="str">
        <f>VLOOKUP($C331,'AREA DEFINITIONS, 1982-present'!$A$1:$F$163,5,FALSE)</f>
        <v>Aleutian</v>
      </c>
      <c r="H331">
        <f>VLOOKUP($C331,'AREA DEFINITIONS, 1982-present'!$A$1:$F$163,6,FALSE)</f>
        <v>0</v>
      </c>
      <c r="I331">
        <f t="shared" si="11"/>
        <v>28.148588159999999</v>
      </c>
    </row>
    <row r="332" spans="1:9" x14ac:dyDescent="0.3">
      <c r="A332">
        <v>2018</v>
      </c>
      <c r="B332" t="s">
        <v>17</v>
      </c>
      <c r="C332">
        <v>420</v>
      </c>
      <c r="D332">
        <v>57</v>
      </c>
      <c r="E332">
        <f t="shared" si="10"/>
        <v>125.663511</v>
      </c>
      <c r="F332" t="str">
        <f>VLOOKUP($C332,'AREA DEFINITIONS, 1982-present'!$A$1:$F$163,4,FALSE)</f>
        <v>42+</v>
      </c>
      <c r="G332" t="str">
        <f>VLOOKUP($C332,'AREA DEFINITIONS, 1982-present'!$A$1:$F$163,5,FALSE)</f>
        <v>Aleutian</v>
      </c>
      <c r="H332">
        <f>VLOOKUP($C332,'AREA DEFINITIONS, 1982-present'!$A$1:$F$163,6,FALSE)</f>
        <v>0</v>
      </c>
      <c r="I332">
        <f t="shared" si="11"/>
        <v>83.566121100000004</v>
      </c>
    </row>
    <row r="333" spans="1:9" x14ac:dyDescent="0.3">
      <c r="A333">
        <v>2018</v>
      </c>
      <c r="B333" t="s">
        <v>17</v>
      </c>
      <c r="C333">
        <v>430</v>
      </c>
      <c r="D333">
        <v>24.8</v>
      </c>
      <c r="E333">
        <f t="shared" si="10"/>
        <v>54.674650400000004</v>
      </c>
      <c r="F333" t="str">
        <f>VLOOKUP($C333,'AREA DEFINITIONS, 1982-present'!$A$1:$F$163,4,FALSE)</f>
        <v>42+</v>
      </c>
      <c r="G333" t="str">
        <f>VLOOKUP($C333,'AREA DEFINITIONS, 1982-present'!$A$1:$F$163,5,FALSE)</f>
        <v>Aleutian</v>
      </c>
      <c r="H333">
        <f>VLOOKUP($C333,'AREA DEFINITIONS, 1982-present'!$A$1:$F$163,6,FALSE)</f>
        <v>0</v>
      </c>
      <c r="I333">
        <f t="shared" si="11"/>
        <v>36.358593039999995</v>
      </c>
    </row>
    <row r="334" spans="1:9" x14ac:dyDescent="0.3">
      <c r="A334">
        <v>2018</v>
      </c>
      <c r="B334" t="s">
        <v>17</v>
      </c>
      <c r="C334" t="s">
        <v>60</v>
      </c>
      <c r="D334">
        <v>70.599999999999994</v>
      </c>
      <c r="E334">
        <f t="shared" si="10"/>
        <v>155.6463838</v>
      </c>
      <c r="F334" t="str">
        <f>VLOOKUP($C334,'AREA DEFINITIONS, 1982-present'!$A$1:$F$163,4,FALSE)</f>
        <v>42+</v>
      </c>
      <c r="G334" t="str">
        <f>VLOOKUP($C334,'AREA DEFINITIONS, 1982-present'!$A$1:$F$163,5,FALSE)</f>
        <v>Aleutian</v>
      </c>
      <c r="H334">
        <f>VLOOKUP($C334,'AREA DEFINITIONS, 1982-present'!$A$1:$F$163,6,FALSE)</f>
        <v>0</v>
      </c>
      <c r="I334">
        <f t="shared" si="11"/>
        <v>103.50470437999999</v>
      </c>
    </row>
    <row r="335" spans="1:9" x14ac:dyDescent="0.3">
      <c r="A335">
        <v>2018</v>
      </c>
      <c r="B335" t="s">
        <v>54</v>
      </c>
      <c r="C335" t="s">
        <v>32</v>
      </c>
      <c r="D335">
        <v>871.9</v>
      </c>
      <c r="E335">
        <f t="shared" si="10"/>
        <v>1922.2107937000001</v>
      </c>
      <c r="F335" t="str">
        <f>VLOOKUP($C335,'AREA DEFINITIONS, 1982-present'!$A$1:$F$163,4,FALSE)</f>
        <v>4A</v>
      </c>
      <c r="G335" t="str">
        <f>VLOOKUP($C335,'AREA DEFINITIONS, 1982-present'!$A$1:$F$163,5,FALSE)</f>
        <v>Bering Sea</v>
      </c>
      <c r="H335">
        <f>VLOOKUP($C335,'AREA DEFINITIONS, 1982-present'!$A$1:$F$163,6,FALSE)</f>
        <v>0</v>
      </c>
      <c r="I335">
        <f t="shared" si="11"/>
        <v>1278.26843837</v>
      </c>
    </row>
    <row r="336" spans="1:9" x14ac:dyDescent="0.3">
      <c r="A336">
        <v>2017</v>
      </c>
      <c r="B336" t="s">
        <v>49</v>
      </c>
      <c r="C336" t="s">
        <v>61</v>
      </c>
      <c r="D336">
        <v>36.700000000000003</v>
      </c>
      <c r="E336">
        <f t="shared" si="10"/>
        <v>80.909664100000015</v>
      </c>
      <c r="F336">
        <f>VLOOKUP($C336,'AREA DEFINITIONS, 1982-present'!$A$1:$F$163,4,FALSE)</f>
        <v>0</v>
      </c>
      <c r="G336">
        <f>VLOOKUP($C336,'AREA DEFINITIONS, 1982-present'!$A$1:$F$163,5,FALSE)</f>
        <v>0</v>
      </c>
      <c r="H336">
        <f>VLOOKUP($C336,'AREA DEFINITIONS, 1982-present'!$A$1:$F$163,6,FALSE)</f>
        <v>0</v>
      </c>
      <c r="I336">
        <f t="shared" si="11"/>
        <v>53.80485341</v>
      </c>
    </row>
    <row r="337" spans="1:9" x14ac:dyDescent="0.3">
      <c r="A337">
        <v>2017</v>
      </c>
      <c r="B337" t="s">
        <v>49</v>
      </c>
      <c r="C337">
        <v>10</v>
      </c>
      <c r="D337">
        <v>51.2</v>
      </c>
      <c r="E337">
        <f t="shared" si="10"/>
        <v>112.87669760000001</v>
      </c>
      <c r="F337">
        <f>VLOOKUP($C337,'AREA DEFINITIONS, 1982-present'!$A$1:$F$163,4,FALSE)</f>
        <v>0</v>
      </c>
      <c r="G337">
        <f>VLOOKUP($C337,'AREA DEFINITIONS, 1982-present'!$A$1:$F$163,5,FALSE)</f>
        <v>0</v>
      </c>
      <c r="H337">
        <f>VLOOKUP($C337,'AREA DEFINITIONS, 1982-present'!$A$1:$F$163,6,FALSE)</f>
        <v>0</v>
      </c>
      <c r="I337">
        <f t="shared" si="11"/>
        <v>75.062901760000003</v>
      </c>
    </row>
    <row r="338" spans="1:9" x14ac:dyDescent="0.3">
      <c r="A338">
        <v>2017</v>
      </c>
      <c r="B338" t="s">
        <v>49</v>
      </c>
      <c r="C338">
        <v>20</v>
      </c>
      <c r="D338">
        <v>10.1</v>
      </c>
      <c r="E338">
        <f t="shared" si="10"/>
        <v>22.266692299999999</v>
      </c>
      <c r="F338">
        <f>VLOOKUP($C338,'AREA DEFINITIONS, 1982-present'!$A$1:$F$163,4,FALSE)</f>
        <v>0</v>
      </c>
      <c r="G338">
        <f>VLOOKUP($C338,'AREA DEFINITIONS, 1982-present'!$A$1:$F$163,5,FALSE)</f>
        <v>0</v>
      </c>
      <c r="H338">
        <f>VLOOKUP($C338,'AREA DEFINITIONS, 1982-present'!$A$1:$F$163,6,FALSE)</f>
        <v>0</v>
      </c>
      <c r="I338">
        <f t="shared" si="11"/>
        <v>14.807330229999998</v>
      </c>
    </row>
    <row r="339" spans="1:9" x14ac:dyDescent="0.3">
      <c r="A339">
        <v>2017</v>
      </c>
      <c r="B339" t="s">
        <v>49</v>
      </c>
      <c r="C339">
        <v>30</v>
      </c>
      <c r="D339">
        <v>11.9</v>
      </c>
      <c r="E339">
        <f t="shared" si="10"/>
        <v>26.235013700000003</v>
      </c>
      <c r="F339">
        <f>VLOOKUP($C339,'AREA DEFINITIONS, 1982-present'!$A$1:$F$163,4,FALSE)</f>
        <v>0</v>
      </c>
      <c r="G339">
        <f>VLOOKUP($C339,'AREA DEFINITIONS, 1982-present'!$A$1:$F$163,5,FALSE)</f>
        <v>0</v>
      </c>
      <c r="H339">
        <f>VLOOKUP($C339,'AREA DEFINITIONS, 1982-present'!$A$1:$F$163,6,FALSE)</f>
        <v>0</v>
      </c>
      <c r="I339">
        <f t="shared" si="11"/>
        <v>17.446260370000001</v>
      </c>
    </row>
    <row r="340" spans="1:9" x14ac:dyDescent="0.3">
      <c r="A340">
        <v>2017</v>
      </c>
      <c r="B340" t="s">
        <v>49</v>
      </c>
      <c r="C340">
        <v>40</v>
      </c>
      <c r="D340">
        <v>39.6</v>
      </c>
      <c r="E340">
        <f t="shared" si="10"/>
        <v>87.3030708</v>
      </c>
      <c r="F340">
        <f>VLOOKUP($C340,'AREA DEFINITIONS, 1982-present'!$A$1:$F$163,4,FALSE)</f>
        <v>0</v>
      </c>
      <c r="G340">
        <f>VLOOKUP($C340,'AREA DEFINITIONS, 1982-present'!$A$1:$F$163,5,FALSE)</f>
        <v>0</v>
      </c>
      <c r="H340">
        <f>VLOOKUP($C340,'AREA DEFINITIONS, 1982-present'!$A$1:$F$163,6,FALSE)</f>
        <v>0</v>
      </c>
      <c r="I340">
        <f t="shared" si="11"/>
        <v>58.05646308</v>
      </c>
    </row>
    <row r="341" spans="1:9" x14ac:dyDescent="0.3">
      <c r="A341">
        <v>2017</v>
      </c>
      <c r="B341" t="s">
        <v>49</v>
      </c>
      <c r="C341">
        <v>50</v>
      </c>
      <c r="D341">
        <v>178.5</v>
      </c>
      <c r="E341">
        <f t="shared" si="10"/>
        <v>393.52520549999997</v>
      </c>
      <c r="F341">
        <f>VLOOKUP($C341,'AREA DEFINITIONS, 1982-present'!$A$1:$F$163,4,FALSE)</f>
        <v>0</v>
      </c>
      <c r="G341">
        <f>VLOOKUP($C341,'AREA DEFINITIONS, 1982-present'!$A$1:$F$163,5,FALSE)</f>
        <v>0</v>
      </c>
      <c r="H341">
        <f>VLOOKUP($C341,'AREA DEFINITIONS, 1982-present'!$A$1:$F$163,6,FALSE)</f>
        <v>0</v>
      </c>
      <c r="I341">
        <f t="shared" si="11"/>
        <v>261.69390555000001</v>
      </c>
    </row>
    <row r="342" spans="1:9" x14ac:dyDescent="0.3">
      <c r="A342">
        <v>2017</v>
      </c>
      <c r="B342" t="s">
        <v>50</v>
      </c>
      <c r="C342">
        <v>60</v>
      </c>
      <c r="D342">
        <v>70</v>
      </c>
      <c r="E342">
        <f t="shared" si="10"/>
        <v>154.32361</v>
      </c>
      <c r="F342">
        <f>VLOOKUP($C342,'AREA DEFINITIONS, 1982-present'!$A$1:$F$163,4,FALSE)</f>
        <v>0</v>
      </c>
      <c r="G342">
        <f>VLOOKUP($C342,'AREA DEFINITIONS, 1982-present'!$A$1:$F$163,5,FALSE)</f>
        <v>0</v>
      </c>
      <c r="H342">
        <f>VLOOKUP($C342,'AREA DEFINITIONS, 1982-present'!$A$1:$F$163,6,FALSE)</f>
        <v>0</v>
      </c>
      <c r="I342">
        <f t="shared" si="11"/>
        <v>102.625061</v>
      </c>
    </row>
    <row r="343" spans="1:9" x14ac:dyDescent="0.3">
      <c r="A343">
        <v>2017</v>
      </c>
      <c r="B343" t="s">
        <v>50</v>
      </c>
      <c r="C343" t="s">
        <v>62</v>
      </c>
      <c r="D343">
        <v>33.200000000000003</v>
      </c>
      <c r="E343">
        <f t="shared" si="10"/>
        <v>73.193483600000008</v>
      </c>
      <c r="F343">
        <f>VLOOKUP($C343,'AREA DEFINITIONS, 1982-present'!$A$1:$F$163,4,FALSE)</f>
        <v>0</v>
      </c>
      <c r="G343">
        <f>VLOOKUP($C343,'AREA DEFINITIONS, 1982-present'!$A$1:$F$163,5,FALSE)</f>
        <v>0</v>
      </c>
      <c r="H343">
        <f>VLOOKUP($C343,'AREA DEFINITIONS, 1982-present'!$A$1:$F$163,6,FALSE)</f>
        <v>0</v>
      </c>
      <c r="I343">
        <f t="shared" si="11"/>
        <v>48.673600360000002</v>
      </c>
    </row>
    <row r="344" spans="1:9" x14ac:dyDescent="0.3">
      <c r="A344">
        <v>2017</v>
      </c>
      <c r="B344" t="s">
        <v>50</v>
      </c>
      <c r="C344">
        <v>80</v>
      </c>
      <c r="D344">
        <v>53.2</v>
      </c>
      <c r="E344">
        <f t="shared" si="10"/>
        <v>117.28594360000001</v>
      </c>
      <c r="F344">
        <f>VLOOKUP($C344,'AREA DEFINITIONS, 1982-present'!$A$1:$F$163,4,FALSE)</f>
        <v>0</v>
      </c>
      <c r="G344">
        <f>VLOOKUP($C344,'AREA DEFINITIONS, 1982-present'!$A$1:$F$163,5,FALSE)</f>
        <v>0</v>
      </c>
      <c r="H344">
        <f>VLOOKUP($C344,'AREA DEFINITIONS, 1982-present'!$A$1:$F$163,6,FALSE)</f>
        <v>0</v>
      </c>
      <c r="I344">
        <f t="shared" si="11"/>
        <v>77.995046360000003</v>
      </c>
    </row>
    <row r="345" spans="1:9" x14ac:dyDescent="0.3">
      <c r="A345">
        <v>2017</v>
      </c>
      <c r="B345" t="s">
        <v>50</v>
      </c>
      <c r="C345">
        <v>81</v>
      </c>
      <c r="D345">
        <v>11.3</v>
      </c>
      <c r="E345">
        <f t="shared" si="10"/>
        <v>24.912239899999999</v>
      </c>
      <c r="F345">
        <f>VLOOKUP($C345,'AREA DEFINITIONS, 1982-present'!$A$1:$F$163,4,FALSE)</f>
        <v>0</v>
      </c>
      <c r="G345">
        <f>VLOOKUP($C345,'AREA DEFINITIONS, 1982-present'!$A$1:$F$163,5,FALSE)</f>
        <v>0</v>
      </c>
      <c r="H345">
        <f>VLOOKUP($C345,'AREA DEFINITIONS, 1982-present'!$A$1:$F$163,6,FALSE)</f>
        <v>0</v>
      </c>
      <c r="I345">
        <f t="shared" si="11"/>
        <v>16.56661699</v>
      </c>
    </row>
    <row r="346" spans="1:9" x14ac:dyDescent="0.3">
      <c r="A346">
        <v>2017</v>
      </c>
      <c r="B346" t="s">
        <v>50</v>
      </c>
      <c r="C346">
        <v>90</v>
      </c>
      <c r="D346">
        <v>39.200000000000003</v>
      </c>
      <c r="E346">
        <f t="shared" si="10"/>
        <v>86.42122160000001</v>
      </c>
      <c r="F346">
        <f>VLOOKUP($C346,'AREA DEFINITIONS, 1982-present'!$A$1:$F$163,4,FALSE)</f>
        <v>0</v>
      </c>
      <c r="G346">
        <f>VLOOKUP($C346,'AREA DEFINITIONS, 1982-present'!$A$1:$F$163,5,FALSE)</f>
        <v>0</v>
      </c>
      <c r="H346">
        <f>VLOOKUP($C346,'AREA DEFINITIONS, 1982-present'!$A$1:$F$163,6,FALSE)</f>
        <v>0</v>
      </c>
      <c r="I346">
        <f t="shared" si="11"/>
        <v>57.470034160000004</v>
      </c>
    </row>
    <row r="347" spans="1:9" x14ac:dyDescent="0.3">
      <c r="A347">
        <v>2017</v>
      </c>
      <c r="B347" t="s">
        <v>50</v>
      </c>
      <c r="C347">
        <v>91</v>
      </c>
      <c r="D347">
        <v>155.30000000000001</v>
      </c>
      <c r="E347">
        <f t="shared" si="10"/>
        <v>342.37795190000003</v>
      </c>
      <c r="F347">
        <f>VLOOKUP($C347,'AREA DEFINITIONS, 1982-present'!$A$1:$F$163,4,FALSE)</f>
        <v>0</v>
      </c>
      <c r="G347">
        <f>VLOOKUP($C347,'AREA DEFINITIONS, 1982-present'!$A$1:$F$163,5,FALSE)</f>
        <v>0</v>
      </c>
      <c r="H347">
        <f>VLOOKUP($C347,'AREA DEFINITIONS, 1982-present'!$A$1:$F$163,6,FALSE)</f>
        <v>0</v>
      </c>
      <c r="I347">
        <f t="shared" si="11"/>
        <v>227.68102819000001</v>
      </c>
    </row>
    <row r="348" spans="1:9" x14ac:dyDescent="0.3">
      <c r="A348">
        <v>2017</v>
      </c>
      <c r="B348" t="s">
        <v>50</v>
      </c>
      <c r="C348">
        <v>92</v>
      </c>
      <c r="D348">
        <v>25.2</v>
      </c>
      <c r="E348">
        <f t="shared" si="10"/>
        <v>55.556499600000002</v>
      </c>
      <c r="F348">
        <f>VLOOKUP($C348,'AREA DEFINITIONS, 1982-present'!$A$1:$F$163,4,FALSE)</f>
        <v>0</v>
      </c>
      <c r="G348">
        <f>VLOOKUP($C348,'AREA DEFINITIONS, 1982-present'!$A$1:$F$163,5,FALSE)</f>
        <v>0</v>
      </c>
      <c r="H348">
        <f>VLOOKUP($C348,'AREA DEFINITIONS, 1982-present'!$A$1:$F$163,6,FALSE)</f>
        <v>0</v>
      </c>
      <c r="I348">
        <f t="shared" si="11"/>
        <v>36.945021959999998</v>
      </c>
    </row>
    <row r="349" spans="1:9" x14ac:dyDescent="0.3">
      <c r="A349">
        <v>2017</v>
      </c>
      <c r="B349" t="s">
        <v>50</v>
      </c>
      <c r="C349">
        <v>100</v>
      </c>
      <c r="D349">
        <v>220.8</v>
      </c>
      <c r="E349">
        <f t="shared" si="10"/>
        <v>486.78075840000002</v>
      </c>
      <c r="F349">
        <f>VLOOKUP($C349,'AREA DEFINITIONS, 1982-present'!$A$1:$F$163,4,FALSE)</f>
        <v>0</v>
      </c>
      <c r="G349">
        <f>VLOOKUP($C349,'AREA DEFINITIONS, 1982-present'!$A$1:$F$163,5,FALSE)</f>
        <v>0</v>
      </c>
      <c r="H349">
        <f>VLOOKUP($C349,'AREA DEFINITIONS, 1982-present'!$A$1:$F$163,6,FALSE)</f>
        <v>0</v>
      </c>
      <c r="I349">
        <f t="shared" si="11"/>
        <v>323.70876384000002</v>
      </c>
    </row>
    <row r="350" spans="1:9" x14ac:dyDescent="0.3">
      <c r="A350">
        <v>2017</v>
      </c>
      <c r="B350" t="s">
        <v>50</v>
      </c>
      <c r="C350">
        <v>102</v>
      </c>
      <c r="D350">
        <v>227.1</v>
      </c>
      <c r="E350">
        <f t="shared" si="10"/>
        <v>500.66988329999998</v>
      </c>
      <c r="F350">
        <f>VLOOKUP($C350,'AREA DEFINITIONS, 1982-present'!$A$1:$F$163,4,FALSE)</f>
        <v>0</v>
      </c>
      <c r="G350">
        <f>VLOOKUP($C350,'AREA DEFINITIONS, 1982-present'!$A$1:$F$163,5,FALSE)</f>
        <v>0</v>
      </c>
      <c r="H350">
        <f>VLOOKUP($C350,'AREA DEFINITIONS, 1982-present'!$A$1:$F$163,6,FALSE)</f>
        <v>0</v>
      </c>
      <c r="I350">
        <f t="shared" si="11"/>
        <v>332.94501932999998</v>
      </c>
    </row>
    <row r="351" spans="1:9" x14ac:dyDescent="0.3">
      <c r="A351">
        <v>2017</v>
      </c>
      <c r="B351" t="s">
        <v>50</v>
      </c>
      <c r="C351">
        <v>103</v>
      </c>
      <c r="D351">
        <v>12.5</v>
      </c>
      <c r="E351">
        <f t="shared" si="10"/>
        <v>27.557787500000003</v>
      </c>
      <c r="F351">
        <f>VLOOKUP($C351,'AREA DEFINITIONS, 1982-present'!$A$1:$F$163,4,FALSE)</f>
        <v>0</v>
      </c>
      <c r="G351">
        <f>VLOOKUP($C351,'AREA DEFINITIONS, 1982-present'!$A$1:$F$163,5,FALSE)</f>
        <v>0</v>
      </c>
      <c r="H351">
        <f>VLOOKUP($C351,'AREA DEFINITIONS, 1982-present'!$A$1:$F$163,6,FALSE)</f>
        <v>0</v>
      </c>
      <c r="I351">
        <f t="shared" si="11"/>
        <v>18.325903749999998</v>
      </c>
    </row>
    <row r="352" spans="1:9" x14ac:dyDescent="0.3">
      <c r="A352">
        <v>2017</v>
      </c>
      <c r="B352" t="s">
        <v>50</v>
      </c>
      <c r="C352">
        <v>110</v>
      </c>
      <c r="D352">
        <v>25.9</v>
      </c>
      <c r="E352">
        <f t="shared" si="10"/>
        <v>57.099735699999997</v>
      </c>
      <c r="F352">
        <f>VLOOKUP($C352,'AREA DEFINITIONS, 1982-present'!$A$1:$F$163,4,FALSE)</f>
        <v>0</v>
      </c>
      <c r="G352">
        <f>VLOOKUP($C352,'AREA DEFINITIONS, 1982-present'!$A$1:$F$163,5,FALSE)</f>
        <v>0</v>
      </c>
      <c r="H352">
        <f>VLOOKUP($C352,'AREA DEFINITIONS, 1982-present'!$A$1:$F$163,6,FALSE)</f>
        <v>0</v>
      </c>
      <c r="I352">
        <f t="shared" si="11"/>
        <v>37.971272569999996</v>
      </c>
    </row>
    <row r="353" spans="1:9" x14ac:dyDescent="0.3">
      <c r="A353">
        <v>2017</v>
      </c>
      <c r="B353" t="s">
        <v>50</v>
      </c>
      <c r="C353">
        <v>112</v>
      </c>
      <c r="D353">
        <v>351.1</v>
      </c>
      <c r="E353">
        <f t="shared" si="10"/>
        <v>774.04313530000013</v>
      </c>
      <c r="F353">
        <f>VLOOKUP($C353,'AREA DEFINITIONS, 1982-present'!$A$1:$F$163,4,FALSE)</f>
        <v>0</v>
      </c>
      <c r="G353">
        <f>VLOOKUP($C353,'AREA DEFINITIONS, 1982-present'!$A$1:$F$163,5,FALSE)</f>
        <v>0</v>
      </c>
      <c r="H353">
        <f>VLOOKUP($C353,'AREA DEFINITIONS, 1982-present'!$A$1:$F$163,6,FALSE)</f>
        <v>0</v>
      </c>
      <c r="I353">
        <f t="shared" si="11"/>
        <v>514.73798452999995</v>
      </c>
    </row>
    <row r="354" spans="1:9" x14ac:dyDescent="0.3">
      <c r="A354">
        <v>2017</v>
      </c>
      <c r="B354" t="s">
        <v>50</v>
      </c>
      <c r="C354">
        <v>114</v>
      </c>
      <c r="D354">
        <v>59</v>
      </c>
      <c r="E354">
        <f t="shared" si="10"/>
        <v>130.072757</v>
      </c>
      <c r="F354">
        <f>VLOOKUP($C354,'AREA DEFINITIONS, 1982-present'!$A$1:$F$163,4,FALSE)</f>
        <v>0</v>
      </c>
      <c r="G354">
        <f>VLOOKUP($C354,'AREA DEFINITIONS, 1982-present'!$A$1:$F$163,5,FALSE)</f>
        <v>0</v>
      </c>
      <c r="H354">
        <f>VLOOKUP($C354,'AREA DEFINITIONS, 1982-present'!$A$1:$F$163,6,FALSE)</f>
        <v>0</v>
      </c>
      <c r="I354">
        <f t="shared" si="11"/>
        <v>86.49826569999999</v>
      </c>
    </row>
    <row r="355" spans="1:9" x14ac:dyDescent="0.3">
      <c r="A355">
        <v>2017</v>
      </c>
      <c r="B355" t="s">
        <v>50</v>
      </c>
      <c r="C355">
        <v>120</v>
      </c>
      <c r="D355">
        <v>14.2</v>
      </c>
      <c r="E355">
        <f t="shared" si="10"/>
        <v>31.305646599999999</v>
      </c>
      <c r="F355">
        <f>VLOOKUP($C355,'AREA DEFINITIONS, 1982-present'!$A$1:$F$163,4,FALSE)</f>
        <v>0</v>
      </c>
      <c r="G355">
        <f>VLOOKUP($C355,'AREA DEFINITIONS, 1982-present'!$A$1:$F$163,5,FALSE)</f>
        <v>0</v>
      </c>
      <c r="H355">
        <f>VLOOKUP($C355,'AREA DEFINITIONS, 1982-present'!$A$1:$F$163,6,FALSE)</f>
        <v>0</v>
      </c>
      <c r="I355">
        <f t="shared" si="11"/>
        <v>20.818226659999997</v>
      </c>
    </row>
    <row r="356" spans="1:9" x14ac:dyDescent="0.3">
      <c r="A356">
        <v>2017</v>
      </c>
      <c r="B356" t="s">
        <v>50</v>
      </c>
      <c r="C356">
        <v>121</v>
      </c>
      <c r="D356">
        <v>64.900000000000006</v>
      </c>
      <c r="E356">
        <f t="shared" si="10"/>
        <v>143.0800327</v>
      </c>
      <c r="F356">
        <f>VLOOKUP($C356,'AREA DEFINITIONS, 1982-present'!$A$1:$F$163,4,FALSE)</f>
        <v>0</v>
      </c>
      <c r="G356">
        <f>VLOOKUP($C356,'AREA DEFINITIONS, 1982-present'!$A$1:$F$163,5,FALSE)</f>
        <v>0</v>
      </c>
      <c r="H356">
        <f>VLOOKUP($C356,'AREA DEFINITIONS, 1982-present'!$A$1:$F$163,6,FALSE)</f>
        <v>0</v>
      </c>
      <c r="I356">
        <f t="shared" si="11"/>
        <v>95.148092270000006</v>
      </c>
    </row>
    <row r="357" spans="1:9" x14ac:dyDescent="0.3">
      <c r="A357">
        <v>2017</v>
      </c>
      <c r="B357" t="s">
        <v>50</v>
      </c>
      <c r="C357">
        <v>122</v>
      </c>
      <c r="D357">
        <v>24.6</v>
      </c>
      <c r="E357">
        <f t="shared" si="10"/>
        <v>54.233725800000009</v>
      </c>
      <c r="F357">
        <f>VLOOKUP($C357,'AREA DEFINITIONS, 1982-present'!$A$1:$F$163,4,FALSE)</f>
        <v>0</v>
      </c>
      <c r="G357">
        <f>VLOOKUP($C357,'AREA DEFINITIONS, 1982-present'!$A$1:$F$163,5,FALSE)</f>
        <v>0</v>
      </c>
      <c r="H357">
        <f>VLOOKUP($C357,'AREA DEFINITIONS, 1982-present'!$A$1:$F$163,6,FALSE)</f>
        <v>0</v>
      </c>
      <c r="I357">
        <f t="shared" si="11"/>
        <v>36.065378580000001</v>
      </c>
    </row>
    <row r="358" spans="1:9" x14ac:dyDescent="0.3">
      <c r="A358">
        <v>2017</v>
      </c>
      <c r="B358" t="s">
        <v>50</v>
      </c>
      <c r="C358">
        <v>130</v>
      </c>
      <c r="D358">
        <v>172.4</v>
      </c>
      <c r="E358">
        <f t="shared" si="10"/>
        <v>380.07700520000003</v>
      </c>
      <c r="F358">
        <f>VLOOKUP($C358,'AREA DEFINITIONS, 1982-present'!$A$1:$F$163,4,FALSE)</f>
        <v>0</v>
      </c>
      <c r="G358">
        <f>VLOOKUP($C358,'AREA DEFINITIONS, 1982-present'!$A$1:$F$163,5,FALSE)</f>
        <v>0</v>
      </c>
      <c r="H358">
        <f>VLOOKUP($C358,'AREA DEFINITIONS, 1982-present'!$A$1:$F$163,6,FALSE)</f>
        <v>0</v>
      </c>
      <c r="I358">
        <f t="shared" si="11"/>
        <v>252.75086451999999</v>
      </c>
    </row>
    <row r="359" spans="1:9" x14ac:dyDescent="0.3">
      <c r="A359">
        <v>2017</v>
      </c>
      <c r="B359" t="s">
        <v>50</v>
      </c>
      <c r="C359">
        <v>131</v>
      </c>
      <c r="D359">
        <v>469.7</v>
      </c>
      <c r="E359">
        <f t="shared" si="10"/>
        <v>1035.5114231</v>
      </c>
      <c r="F359">
        <f>VLOOKUP($C359,'AREA DEFINITIONS, 1982-present'!$A$1:$F$163,4,FALSE)</f>
        <v>0</v>
      </c>
      <c r="G359">
        <f>VLOOKUP($C359,'AREA DEFINITIONS, 1982-present'!$A$1:$F$163,5,FALSE)</f>
        <v>0</v>
      </c>
      <c r="H359">
        <f>VLOOKUP($C359,'AREA DEFINITIONS, 1982-present'!$A$1:$F$163,6,FALSE)</f>
        <v>0</v>
      </c>
      <c r="I359">
        <f t="shared" si="11"/>
        <v>688.61415930999999</v>
      </c>
    </row>
    <row r="360" spans="1:9" x14ac:dyDescent="0.3">
      <c r="A360">
        <v>2017</v>
      </c>
      <c r="B360" t="s">
        <v>50</v>
      </c>
      <c r="C360">
        <v>132</v>
      </c>
      <c r="D360">
        <v>248.1</v>
      </c>
      <c r="E360">
        <f t="shared" si="10"/>
        <v>546.96696629999997</v>
      </c>
      <c r="F360">
        <f>VLOOKUP($C360,'AREA DEFINITIONS, 1982-present'!$A$1:$F$163,4,FALSE)</f>
        <v>0</v>
      </c>
      <c r="G360">
        <f>VLOOKUP($C360,'AREA DEFINITIONS, 1982-present'!$A$1:$F$163,5,FALSE)</f>
        <v>0</v>
      </c>
      <c r="H360">
        <f>VLOOKUP($C360,'AREA DEFINITIONS, 1982-present'!$A$1:$F$163,6,FALSE)</f>
        <v>0</v>
      </c>
      <c r="I360">
        <f t="shared" si="11"/>
        <v>363.73253762999997</v>
      </c>
    </row>
    <row r="361" spans="1:9" x14ac:dyDescent="0.3">
      <c r="A361">
        <v>2017</v>
      </c>
      <c r="B361" t="s">
        <v>50</v>
      </c>
      <c r="C361">
        <v>133</v>
      </c>
      <c r="D361">
        <v>130.9</v>
      </c>
      <c r="E361">
        <f t="shared" si="10"/>
        <v>288.58515069999999</v>
      </c>
      <c r="F361">
        <f>VLOOKUP($C361,'AREA DEFINITIONS, 1982-present'!$A$1:$F$163,4,FALSE)</f>
        <v>0</v>
      </c>
      <c r="G361">
        <f>VLOOKUP($C361,'AREA DEFINITIONS, 1982-present'!$A$1:$F$163,5,FALSE)</f>
        <v>0</v>
      </c>
      <c r="H361">
        <f>VLOOKUP($C361,'AREA DEFINITIONS, 1982-present'!$A$1:$F$163,6,FALSE)</f>
        <v>0</v>
      </c>
      <c r="I361">
        <f t="shared" si="11"/>
        <v>191.90886406999999</v>
      </c>
    </row>
    <row r="362" spans="1:9" x14ac:dyDescent="0.3">
      <c r="A362">
        <v>2017</v>
      </c>
      <c r="B362" t="s">
        <v>50</v>
      </c>
      <c r="C362">
        <v>134</v>
      </c>
      <c r="D362">
        <v>89</v>
      </c>
      <c r="E362">
        <f t="shared" si="10"/>
        <v>196.21144700000002</v>
      </c>
      <c r="F362">
        <f>VLOOKUP($C362,'AREA DEFINITIONS, 1982-present'!$A$1:$F$163,4,FALSE)</f>
        <v>0</v>
      </c>
      <c r="G362">
        <f>VLOOKUP($C362,'AREA DEFINITIONS, 1982-present'!$A$1:$F$163,5,FALSE)</f>
        <v>0</v>
      </c>
      <c r="H362">
        <f>VLOOKUP($C362,'AREA DEFINITIONS, 1982-present'!$A$1:$F$163,6,FALSE)</f>
        <v>0</v>
      </c>
      <c r="I362">
        <f t="shared" si="11"/>
        <v>130.48043469999999</v>
      </c>
    </row>
    <row r="363" spans="1:9" x14ac:dyDescent="0.3">
      <c r="A363">
        <v>2017</v>
      </c>
      <c r="B363" t="s">
        <v>50</v>
      </c>
      <c r="C363">
        <v>135</v>
      </c>
      <c r="D363">
        <v>304.39999999999998</v>
      </c>
      <c r="E363">
        <f t="shared" si="10"/>
        <v>671.08724119999988</v>
      </c>
      <c r="F363">
        <f>VLOOKUP($C363,'AREA DEFINITIONS, 1982-present'!$A$1:$F$163,4,FALSE)</f>
        <v>0</v>
      </c>
      <c r="G363">
        <f>VLOOKUP($C363,'AREA DEFINITIONS, 1982-present'!$A$1:$F$163,5,FALSE)</f>
        <v>0</v>
      </c>
      <c r="H363">
        <f>VLOOKUP($C363,'AREA DEFINITIONS, 1982-present'!$A$1:$F$163,6,FALSE)</f>
        <v>0</v>
      </c>
      <c r="I363">
        <f t="shared" si="11"/>
        <v>446.27240811999991</v>
      </c>
    </row>
    <row r="364" spans="1:9" x14ac:dyDescent="0.3">
      <c r="A364">
        <v>2017</v>
      </c>
      <c r="B364" t="s">
        <v>51</v>
      </c>
      <c r="C364">
        <v>140</v>
      </c>
      <c r="D364">
        <v>7.6</v>
      </c>
      <c r="E364">
        <f t="shared" si="10"/>
        <v>16.7551348</v>
      </c>
      <c r="F364" t="str">
        <f>VLOOKUP($C364,'AREA DEFINITIONS, 1982-present'!$A$1:$F$163,4,FALSE)</f>
        <v>14-O</v>
      </c>
      <c r="G364" t="str">
        <f>VLOOKUP($C364,'AREA DEFINITIONS, 1982-present'!$A$1:$F$163,5,FALSE)</f>
        <v>SE-O</v>
      </c>
      <c r="H364">
        <f>VLOOKUP($C364,'AREA DEFINITIONS, 1982-present'!$A$1:$F$163,6,FALSE)</f>
        <v>0</v>
      </c>
      <c r="I364">
        <f t="shared" si="11"/>
        <v>11.142149479999999</v>
      </c>
    </row>
    <row r="365" spans="1:9" x14ac:dyDescent="0.3">
      <c r="A365">
        <v>2017</v>
      </c>
      <c r="B365" t="s">
        <v>51</v>
      </c>
      <c r="C365">
        <v>141</v>
      </c>
      <c r="D365">
        <v>14.7</v>
      </c>
      <c r="E365">
        <f t="shared" si="10"/>
        <v>32.407958100000002</v>
      </c>
      <c r="F365" t="str">
        <f>VLOOKUP($C365,'AREA DEFINITIONS, 1982-present'!$A$1:$F$163,4,FALSE)</f>
        <v>14-I</v>
      </c>
      <c r="G365" t="str">
        <f>VLOOKUP($C365,'AREA DEFINITIONS, 1982-present'!$A$1:$F$163,5,FALSE)</f>
        <v>SE-I</v>
      </c>
      <c r="H365">
        <f>VLOOKUP($C365,'AREA DEFINITIONS, 1982-present'!$A$1:$F$163,6,FALSE)</f>
        <v>0</v>
      </c>
      <c r="I365">
        <f t="shared" si="11"/>
        <v>21.551262810000001</v>
      </c>
    </row>
    <row r="366" spans="1:9" x14ac:dyDescent="0.3">
      <c r="A366">
        <v>2017</v>
      </c>
      <c r="B366" t="s">
        <v>51</v>
      </c>
      <c r="C366">
        <v>142</v>
      </c>
      <c r="D366">
        <v>25.7</v>
      </c>
      <c r="E366">
        <f t="shared" si="10"/>
        <v>56.658811100000001</v>
      </c>
      <c r="F366" t="str">
        <f>VLOOKUP($C366,'AREA DEFINITIONS, 1982-present'!$A$1:$F$163,4,FALSE)</f>
        <v>14-I</v>
      </c>
      <c r="G366" t="str">
        <f>VLOOKUP($C366,'AREA DEFINITIONS, 1982-present'!$A$1:$F$163,5,FALSE)</f>
        <v>SE-I</v>
      </c>
      <c r="H366">
        <f>VLOOKUP($C366,'AREA DEFINITIONS, 1982-present'!$A$1:$F$163,6,FALSE)</f>
        <v>0</v>
      </c>
      <c r="I366">
        <f t="shared" si="11"/>
        <v>37.678058110000002</v>
      </c>
    </row>
    <row r="367" spans="1:9" x14ac:dyDescent="0.3">
      <c r="A367">
        <v>2017</v>
      </c>
      <c r="B367" t="s">
        <v>51</v>
      </c>
      <c r="C367">
        <v>143</v>
      </c>
      <c r="D367">
        <v>51.3</v>
      </c>
      <c r="E367">
        <f t="shared" si="10"/>
        <v>113.09715989999999</v>
      </c>
      <c r="F367" t="str">
        <f>VLOOKUP($C367,'AREA DEFINITIONS, 1982-present'!$A$1:$F$163,4,FALSE)</f>
        <v>14-I</v>
      </c>
      <c r="G367" t="str">
        <f>VLOOKUP($C367,'AREA DEFINITIONS, 1982-present'!$A$1:$F$163,5,FALSE)</f>
        <v>SE-I</v>
      </c>
      <c r="H367">
        <f>VLOOKUP($C367,'AREA DEFINITIONS, 1982-present'!$A$1:$F$163,6,FALSE)</f>
        <v>0</v>
      </c>
      <c r="I367">
        <f t="shared" si="11"/>
        <v>75.209508989999989</v>
      </c>
    </row>
    <row r="368" spans="1:9" x14ac:dyDescent="0.3">
      <c r="A368">
        <v>2017</v>
      </c>
      <c r="B368" t="s">
        <v>51</v>
      </c>
      <c r="C368">
        <v>144</v>
      </c>
      <c r="D368">
        <v>13</v>
      </c>
      <c r="E368">
        <f t="shared" si="10"/>
        <v>28.660099000000002</v>
      </c>
      <c r="F368" t="str">
        <f>VLOOKUP($C368,'AREA DEFINITIONS, 1982-present'!$A$1:$F$163,4,FALSE)</f>
        <v>14-I</v>
      </c>
      <c r="G368" t="str">
        <f>VLOOKUP($C368,'AREA DEFINITIONS, 1982-present'!$A$1:$F$163,5,FALSE)</f>
        <v>SE-I</v>
      </c>
      <c r="H368">
        <f>VLOOKUP($C368,'AREA DEFINITIONS, 1982-present'!$A$1:$F$163,6,FALSE)</f>
        <v>0</v>
      </c>
      <c r="I368">
        <f t="shared" si="11"/>
        <v>19.058939899999999</v>
      </c>
    </row>
    <row r="369" spans="1:9" x14ac:dyDescent="0.3">
      <c r="A369">
        <v>2017</v>
      </c>
      <c r="B369" t="s">
        <v>51</v>
      </c>
      <c r="C369">
        <v>150</v>
      </c>
      <c r="D369">
        <v>99.7</v>
      </c>
      <c r="E369">
        <f t="shared" si="10"/>
        <v>219.8009131</v>
      </c>
      <c r="F369" t="str">
        <f>VLOOKUP($C369,'AREA DEFINITIONS, 1982-present'!$A$1:$F$163,4,FALSE)</f>
        <v>15-O</v>
      </c>
      <c r="G369" t="str">
        <f>VLOOKUP($C369,'AREA DEFINITIONS, 1982-present'!$A$1:$F$163,5,FALSE)</f>
        <v>SE-O</v>
      </c>
      <c r="H369">
        <f>VLOOKUP($C369,'AREA DEFINITIONS, 1982-present'!$A$1:$F$163,6,FALSE)</f>
        <v>0</v>
      </c>
      <c r="I369">
        <f t="shared" si="11"/>
        <v>146.16740831000001</v>
      </c>
    </row>
    <row r="370" spans="1:9" x14ac:dyDescent="0.3">
      <c r="A370">
        <v>2017</v>
      </c>
      <c r="B370" t="s">
        <v>51</v>
      </c>
      <c r="C370">
        <v>151</v>
      </c>
      <c r="D370">
        <v>122</v>
      </c>
      <c r="E370">
        <f t="shared" si="10"/>
        <v>268.96400599999998</v>
      </c>
      <c r="F370" t="str">
        <f>VLOOKUP($C370,'AREA DEFINITIONS, 1982-present'!$A$1:$F$163,4,FALSE)</f>
        <v>15-I</v>
      </c>
      <c r="G370" t="str">
        <f>VLOOKUP($C370,'AREA DEFINITIONS, 1982-present'!$A$1:$F$163,5,FALSE)</f>
        <v>SE-I</v>
      </c>
      <c r="H370">
        <f>VLOOKUP($C370,'AREA DEFINITIONS, 1982-present'!$A$1:$F$163,6,FALSE)</f>
        <v>0</v>
      </c>
      <c r="I370">
        <f t="shared" si="11"/>
        <v>178.86082060000001</v>
      </c>
    </row>
    <row r="371" spans="1:9" x14ac:dyDescent="0.3">
      <c r="A371">
        <v>2017</v>
      </c>
      <c r="B371" t="s">
        <v>51</v>
      </c>
      <c r="C371">
        <v>152</v>
      </c>
      <c r="D371">
        <v>183.6</v>
      </c>
      <c r="E371">
        <f t="shared" si="10"/>
        <v>404.7687828</v>
      </c>
      <c r="F371" t="str">
        <f>VLOOKUP($C371,'AREA DEFINITIONS, 1982-present'!$A$1:$F$163,4,FALSE)</f>
        <v>15-I</v>
      </c>
      <c r="G371" t="str">
        <f>VLOOKUP($C371,'AREA DEFINITIONS, 1982-present'!$A$1:$F$163,5,FALSE)</f>
        <v>SE-I</v>
      </c>
      <c r="H371">
        <f>VLOOKUP($C371,'AREA DEFINITIONS, 1982-present'!$A$1:$F$163,6,FALSE)</f>
        <v>0</v>
      </c>
      <c r="I371">
        <f t="shared" si="11"/>
        <v>269.17087427999996</v>
      </c>
    </row>
    <row r="372" spans="1:9" x14ac:dyDescent="0.3">
      <c r="A372">
        <v>2017</v>
      </c>
      <c r="B372" t="s">
        <v>51</v>
      </c>
      <c r="C372">
        <v>153</v>
      </c>
      <c r="D372">
        <v>32.1</v>
      </c>
      <c r="E372">
        <f t="shared" si="10"/>
        <v>70.768398300000001</v>
      </c>
      <c r="F372" t="str">
        <f>VLOOKUP($C372,'AREA DEFINITIONS, 1982-present'!$A$1:$F$163,4,FALSE)</f>
        <v>15-I</v>
      </c>
      <c r="G372" t="str">
        <f>VLOOKUP($C372,'AREA DEFINITIONS, 1982-present'!$A$1:$F$163,5,FALSE)</f>
        <v>SE-I</v>
      </c>
      <c r="H372">
        <f>VLOOKUP($C372,'AREA DEFINITIONS, 1982-present'!$A$1:$F$163,6,FALSE)</f>
        <v>0</v>
      </c>
      <c r="I372">
        <f t="shared" si="11"/>
        <v>47.060920829999993</v>
      </c>
    </row>
    <row r="373" spans="1:9" x14ac:dyDescent="0.3">
      <c r="A373">
        <v>2017</v>
      </c>
      <c r="B373" t="s">
        <v>51</v>
      </c>
      <c r="C373">
        <v>160</v>
      </c>
      <c r="D373">
        <v>260.89999999999998</v>
      </c>
      <c r="E373">
        <f t="shared" si="10"/>
        <v>575.18614070000001</v>
      </c>
      <c r="F373" t="str">
        <f>VLOOKUP($C373,'AREA DEFINITIONS, 1982-present'!$A$1:$F$163,4,FALSE)</f>
        <v>16-O</v>
      </c>
      <c r="G373" t="str">
        <f>VLOOKUP($C373,'AREA DEFINITIONS, 1982-present'!$A$1:$F$163,5,FALSE)</f>
        <v>SE-O</v>
      </c>
      <c r="H373">
        <f>VLOOKUP($C373,'AREA DEFINITIONS, 1982-present'!$A$1:$F$163,6,FALSE)</f>
        <v>0</v>
      </c>
      <c r="I373">
        <f t="shared" si="11"/>
        <v>382.49826307000001</v>
      </c>
    </row>
    <row r="374" spans="1:9" x14ac:dyDescent="0.3">
      <c r="A374">
        <v>2017</v>
      </c>
      <c r="B374" t="s">
        <v>51</v>
      </c>
      <c r="C374">
        <v>161</v>
      </c>
      <c r="D374">
        <v>62.7</v>
      </c>
      <c r="E374">
        <f t="shared" si="10"/>
        <v>138.22986209999999</v>
      </c>
      <c r="F374" t="str">
        <f>VLOOKUP($C374,'AREA DEFINITIONS, 1982-present'!$A$1:$F$163,4,FALSE)</f>
        <v>16-I</v>
      </c>
      <c r="G374" t="str">
        <f>VLOOKUP($C374,'AREA DEFINITIONS, 1982-present'!$A$1:$F$163,5,FALSE)</f>
        <v>SE-I</v>
      </c>
      <c r="H374">
        <f>VLOOKUP($C374,'AREA DEFINITIONS, 1982-present'!$A$1:$F$163,6,FALSE)</f>
        <v>0</v>
      </c>
      <c r="I374">
        <f t="shared" si="11"/>
        <v>91.922733210000004</v>
      </c>
    </row>
    <row r="375" spans="1:9" x14ac:dyDescent="0.3">
      <c r="A375">
        <v>2017</v>
      </c>
      <c r="B375" t="s">
        <v>51</v>
      </c>
      <c r="C375">
        <v>162</v>
      </c>
      <c r="D375">
        <v>378.2</v>
      </c>
      <c r="E375">
        <f t="shared" si="10"/>
        <v>833.7884186</v>
      </c>
      <c r="F375" t="str">
        <f>VLOOKUP($C375,'AREA DEFINITIONS, 1982-present'!$A$1:$F$163,4,FALSE)</f>
        <v>16-I</v>
      </c>
      <c r="G375" t="str">
        <f>VLOOKUP($C375,'AREA DEFINITIONS, 1982-present'!$A$1:$F$163,5,FALSE)</f>
        <v>SE-I</v>
      </c>
      <c r="H375">
        <f>VLOOKUP($C375,'AREA DEFINITIONS, 1982-present'!$A$1:$F$163,6,FALSE)</f>
        <v>0</v>
      </c>
      <c r="I375">
        <f t="shared" si="11"/>
        <v>554.46854385999995</v>
      </c>
    </row>
    <row r="376" spans="1:9" x14ac:dyDescent="0.3">
      <c r="A376">
        <v>2017</v>
      </c>
      <c r="B376" t="s">
        <v>51</v>
      </c>
      <c r="C376">
        <v>163</v>
      </c>
      <c r="D376">
        <v>21.8</v>
      </c>
      <c r="E376">
        <f t="shared" si="10"/>
        <v>48.060781400000003</v>
      </c>
      <c r="F376" t="str">
        <f>VLOOKUP($C376,'AREA DEFINITIONS, 1982-present'!$A$1:$F$163,4,FALSE)</f>
        <v>16-I</v>
      </c>
      <c r="G376" t="str">
        <f>VLOOKUP($C376,'AREA DEFINITIONS, 1982-present'!$A$1:$F$163,5,FALSE)</f>
        <v>SE-I</v>
      </c>
      <c r="H376">
        <f>VLOOKUP($C376,'AREA DEFINITIONS, 1982-present'!$A$1:$F$163,6,FALSE)</f>
        <v>0</v>
      </c>
      <c r="I376">
        <f t="shared" si="11"/>
        <v>31.960376140000001</v>
      </c>
    </row>
    <row r="377" spans="1:9" x14ac:dyDescent="0.3">
      <c r="A377">
        <v>2017</v>
      </c>
      <c r="B377" t="s">
        <v>51</v>
      </c>
      <c r="C377">
        <v>170</v>
      </c>
      <c r="D377">
        <v>121.2</v>
      </c>
      <c r="E377">
        <f t="shared" si="10"/>
        <v>267.20030759999997</v>
      </c>
      <c r="F377" t="str">
        <f>VLOOKUP($C377,'AREA DEFINITIONS, 1982-present'!$A$1:$F$163,4,FALSE)</f>
        <v>17-O</v>
      </c>
      <c r="G377" t="str">
        <f>VLOOKUP($C377,'AREA DEFINITIONS, 1982-present'!$A$1:$F$163,5,FALSE)</f>
        <v>SE-O</v>
      </c>
      <c r="H377">
        <f>VLOOKUP($C377,'AREA DEFINITIONS, 1982-present'!$A$1:$F$163,6,FALSE)</f>
        <v>0</v>
      </c>
      <c r="I377">
        <f t="shared" si="11"/>
        <v>177.68796275999998</v>
      </c>
    </row>
    <row r="378" spans="1:9" x14ac:dyDescent="0.3">
      <c r="A378">
        <v>2017</v>
      </c>
      <c r="B378" t="s">
        <v>51</v>
      </c>
      <c r="C378">
        <v>171</v>
      </c>
      <c r="D378">
        <v>59.3</v>
      </c>
      <c r="E378">
        <f t="shared" si="10"/>
        <v>130.73414389999999</v>
      </c>
      <c r="F378" t="str">
        <f>VLOOKUP($C378,'AREA DEFINITIONS, 1982-present'!$A$1:$F$163,4,FALSE)</f>
        <v>17-I</v>
      </c>
      <c r="G378" t="str">
        <f>VLOOKUP($C378,'AREA DEFINITIONS, 1982-present'!$A$1:$F$163,5,FALSE)</f>
        <v>SE-I</v>
      </c>
      <c r="H378">
        <f>VLOOKUP($C378,'AREA DEFINITIONS, 1982-present'!$A$1:$F$163,6,FALSE)</f>
        <v>0</v>
      </c>
      <c r="I378">
        <f t="shared" si="11"/>
        <v>86.938087389999993</v>
      </c>
    </row>
    <row r="379" spans="1:9" x14ac:dyDescent="0.3">
      <c r="A379">
        <v>2017</v>
      </c>
      <c r="B379" t="s">
        <v>51</v>
      </c>
      <c r="C379">
        <v>173</v>
      </c>
      <c r="D379">
        <v>21.3</v>
      </c>
      <c r="E379">
        <f t="shared" si="10"/>
        <v>46.958469900000004</v>
      </c>
      <c r="F379" t="str">
        <f>VLOOKUP($C379,'AREA DEFINITIONS, 1982-present'!$A$1:$F$163,4,FALSE)</f>
        <v>17-I</v>
      </c>
      <c r="G379" t="str">
        <f>VLOOKUP($C379,'AREA DEFINITIONS, 1982-present'!$A$1:$F$163,5,FALSE)</f>
        <v>SE-I</v>
      </c>
      <c r="H379">
        <f>VLOOKUP($C379,'AREA DEFINITIONS, 1982-present'!$A$1:$F$163,6,FALSE)</f>
        <v>0</v>
      </c>
      <c r="I379">
        <f t="shared" si="11"/>
        <v>31.227339990000001</v>
      </c>
    </row>
    <row r="380" spans="1:9" x14ac:dyDescent="0.3">
      <c r="A380">
        <v>2017</v>
      </c>
      <c r="B380" t="s">
        <v>51</v>
      </c>
      <c r="C380">
        <v>174</v>
      </c>
      <c r="D380">
        <v>10.1</v>
      </c>
      <c r="E380">
        <f t="shared" si="10"/>
        <v>22.266692299999999</v>
      </c>
      <c r="F380" t="str">
        <f>VLOOKUP($C380,'AREA DEFINITIONS, 1982-present'!$A$1:$F$163,4,FALSE)</f>
        <v>17-I</v>
      </c>
      <c r="G380" t="str">
        <f>VLOOKUP($C380,'AREA DEFINITIONS, 1982-present'!$A$1:$F$163,5,FALSE)</f>
        <v>SE-I</v>
      </c>
      <c r="H380">
        <f>VLOOKUP($C380,'AREA DEFINITIONS, 1982-present'!$A$1:$F$163,6,FALSE)</f>
        <v>0</v>
      </c>
      <c r="I380">
        <f t="shared" si="11"/>
        <v>14.807330229999998</v>
      </c>
    </row>
    <row r="381" spans="1:9" x14ac:dyDescent="0.3">
      <c r="A381">
        <v>2017</v>
      </c>
      <c r="B381" t="s">
        <v>51</v>
      </c>
      <c r="C381">
        <v>181</v>
      </c>
      <c r="D381">
        <v>190.4</v>
      </c>
      <c r="E381">
        <f t="shared" si="10"/>
        <v>419.76021920000005</v>
      </c>
      <c r="F381" t="str">
        <f>VLOOKUP($C381,'AREA DEFINITIONS, 1982-present'!$A$1:$F$163,4,FALSE)</f>
        <v>18S-O</v>
      </c>
      <c r="G381" t="str">
        <f>VLOOKUP($C381,'AREA DEFINITIONS, 1982-present'!$A$1:$F$163,5,FALSE)</f>
        <v>SE-O</v>
      </c>
      <c r="H381">
        <f>VLOOKUP($C381,'AREA DEFINITIONS, 1982-present'!$A$1:$F$163,6,FALSE)</f>
        <v>0</v>
      </c>
      <c r="I381">
        <f t="shared" si="11"/>
        <v>279.14016592000002</v>
      </c>
    </row>
    <row r="382" spans="1:9" x14ac:dyDescent="0.3">
      <c r="A382">
        <v>2017</v>
      </c>
      <c r="B382" t="s">
        <v>51</v>
      </c>
      <c r="C382">
        <v>182</v>
      </c>
      <c r="D382">
        <v>105.3</v>
      </c>
      <c r="E382">
        <f t="shared" si="10"/>
        <v>232.14680189999999</v>
      </c>
      <c r="F382" t="str">
        <f>VLOOKUP($C382,'AREA DEFINITIONS, 1982-present'!$A$1:$F$163,4,FALSE)</f>
        <v>183-I</v>
      </c>
      <c r="G382" t="str">
        <f>VLOOKUP($C382,'AREA DEFINITIONS, 1982-present'!$A$1:$F$163,5,FALSE)</f>
        <v>SE-I</v>
      </c>
      <c r="H382">
        <f>VLOOKUP($C382,'AREA DEFINITIONS, 1982-present'!$A$1:$F$163,6,FALSE)</f>
        <v>0</v>
      </c>
      <c r="I382">
        <f t="shared" si="11"/>
        <v>154.37741319</v>
      </c>
    </row>
    <row r="383" spans="1:9" x14ac:dyDescent="0.3">
      <c r="A383">
        <v>2017</v>
      </c>
      <c r="B383" t="s">
        <v>51</v>
      </c>
      <c r="C383">
        <v>183</v>
      </c>
      <c r="D383">
        <v>25.2</v>
      </c>
      <c r="E383">
        <f t="shared" si="10"/>
        <v>55.556499600000002</v>
      </c>
      <c r="F383" t="str">
        <f>VLOOKUP($C383,'AREA DEFINITIONS, 1982-present'!$A$1:$F$163,4,FALSE)</f>
        <v>183-I</v>
      </c>
      <c r="G383" t="str">
        <f>VLOOKUP($C383,'AREA DEFINITIONS, 1982-present'!$A$1:$F$163,5,FALSE)</f>
        <v>SE-I</v>
      </c>
      <c r="H383">
        <f>VLOOKUP($C383,'AREA DEFINITIONS, 1982-present'!$A$1:$F$163,6,FALSE)</f>
        <v>0</v>
      </c>
      <c r="I383">
        <f t="shared" si="11"/>
        <v>36.945021959999998</v>
      </c>
    </row>
    <row r="384" spans="1:9" x14ac:dyDescent="0.3">
      <c r="A384">
        <v>2017</v>
      </c>
      <c r="B384" t="s">
        <v>51</v>
      </c>
      <c r="C384">
        <v>184</v>
      </c>
      <c r="D384">
        <v>52.8</v>
      </c>
      <c r="E384">
        <f t="shared" si="10"/>
        <v>116.40409440000001</v>
      </c>
      <c r="F384" t="str">
        <f>VLOOKUP($C384,'AREA DEFINITIONS, 1982-present'!$A$1:$F$163,4,FALSE)</f>
        <v>183-I</v>
      </c>
      <c r="G384" t="str">
        <f>VLOOKUP($C384,'AREA DEFINITIONS, 1982-present'!$A$1:$F$163,5,FALSE)</f>
        <v>SE-I</v>
      </c>
      <c r="H384">
        <f>VLOOKUP($C384,'AREA DEFINITIONS, 1982-present'!$A$1:$F$163,6,FALSE)</f>
        <v>0</v>
      </c>
      <c r="I384">
        <f t="shared" si="11"/>
        <v>77.40861744</v>
      </c>
    </row>
    <row r="385" spans="1:9" x14ac:dyDescent="0.3">
      <c r="A385">
        <v>2017</v>
      </c>
      <c r="B385" t="s">
        <v>27</v>
      </c>
      <c r="C385">
        <v>185</v>
      </c>
      <c r="D385">
        <v>366.3</v>
      </c>
      <c r="E385">
        <f t="shared" si="10"/>
        <v>807.55340490000003</v>
      </c>
      <c r="F385" t="str">
        <f>VLOOKUP($C385,'AREA DEFINITIONS, 1982-present'!$A$1:$F$163,4,FALSE)</f>
        <v>18W</v>
      </c>
      <c r="G385" t="str">
        <f>VLOOKUP($C385,'AREA DEFINITIONS, 1982-present'!$A$1:$F$163,5,FALSE)</f>
        <v>Yakutat</v>
      </c>
      <c r="H385">
        <f>VLOOKUP($C385,'AREA DEFINITIONS, 1982-present'!$A$1:$F$163,6,FALSE)</f>
        <v>0</v>
      </c>
      <c r="I385">
        <f t="shared" si="11"/>
        <v>537.02228348999995</v>
      </c>
    </row>
    <row r="386" spans="1:9" x14ac:dyDescent="0.3">
      <c r="A386">
        <v>2017</v>
      </c>
      <c r="B386" t="s">
        <v>27</v>
      </c>
      <c r="C386">
        <v>190</v>
      </c>
      <c r="D386">
        <v>181.6</v>
      </c>
      <c r="E386">
        <f t="shared" si="10"/>
        <v>400.3595368</v>
      </c>
      <c r="F386">
        <f>VLOOKUP($C386,'AREA DEFINITIONS, 1982-present'!$A$1:$F$163,4,FALSE)</f>
        <v>19</v>
      </c>
      <c r="G386" t="str">
        <f>VLOOKUP($C386,'AREA DEFINITIONS, 1982-present'!$A$1:$F$163,5,FALSE)</f>
        <v>Yakutat</v>
      </c>
      <c r="H386">
        <f>VLOOKUP($C386,'AREA DEFINITIONS, 1982-present'!$A$1:$F$163,6,FALSE)</f>
        <v>0</v>
      </c>
      <c r="I386">
        <f t="shared" si="11"/>
        <v>266.23872967999995</v>
      </c>
    </row>
    <row r="387" spans="1:9" x14ac:dyDescent="0.3">
      <c r="A387">
        <v>2017</v>
      </c>
      <c r="B387" t="s">
        <v>27</v>
      </c>
      <c r="C387">
        <v>200</v>
      </c>
      <c r="D387">
        <v>303.10000000000002</v>
      </c>
      <c r="E387">
        <f t="shared" ref="E387:E450" si="12">D387*2204.623 / 1000</f>
        <v>668.22123130000011</v>
      </c>
      <c r="F387">
        <f>VLOOKUP($C387,'AREA DEFINITIONS, 1982-present'!$A$1:$F$163,4,FALSE)</f>
        <v>20</v>
      </c>
      <c r="G387" t="str">
        <f>VLOOKUP($C387,'AREA DEFINITIONS, 1982-present'!$A$1:$F$163,5,FALSE)</f>
        <v>Yakutat</v>
      </c>
      <c r="H387">
        <f>VLOOKUP($C387,'AREA DEFINITIONS, 1982-present'!$A$1:$F$163,6,FALSE)</f>
        <v>0</v>
      </c>
      <c r="I387">
        <f t="shared" ref="I387:I450" si="13">IFERROR(D387*1.10231*1.33,"NA")</f>
        <v>444.36651413000004</v>
      </c>
    </row>
    <row r="388" spans="1:9" x14ac:dyDescent="0.3">
      <c r="A388">
        <v>2017</v>
      </c>
      <c r="B388" t="s">
        <v>27</v>
      </c>
      <c r="C388">
        <v>210</v>
      </c>
      <c r="D388">
        <v>253.5</v>
      </c>
      <c r="E388">
        <f t="shared" si="12"/>
        <v>558.87193049999996</v>
      </c>
      <c r="F388">
        <f>VLOOKUP($C388,'AREA DEFINITIONS, 1982-present'!$A$1:$F$163,4,FALSE)</f>
        <v>21</v>
      </c>
      <c r="G388" t="str">
        <f>VLOOKUP($C388,'AREA DEFINITIONS, 1982-present'!$A$1:$F$163,5,FALSE)</f>
        <v>Yakutat</v>
      </c>
      <c r="H388">
        <f>VLOOKUP($C388,'AREA DEFINITIONS, 1982-present'!$A$1:$F$163,6,FALSE)</f>
        <v>0</v>
      </c>
      <c r="I388">
        <f t="shared" si="13"/>
        <v>371.64932805000001</v>
      </c>
    </row>
    <row r="389" spans="1:9" x14ac:dyDescent="0.3">
      <c r="A389">
        <v>2017</v>
      </c>
      <c r="B389" t="s">
        <v>27</v>
      </c>
      <c r="C389">
        <v>220</v>
      </c>
      <c r="D389">
        <v>236.6</v>
      </c>
      <c r="E389">
        <f t="shared" si="12"/>
        <v>521.61380180000003</v>
      </c>
      <c r="F389">
        <f>VLOOKUP($C389,'AREA DEFINITIONS, 1982-present'!$A$1:$F$163,4,FALSE)</f>
        <v>22</v>
      </c>
      <c r="G389" t="str">
        <f>VLOOKUP($C389,'AREA DEFINITIONS, 1982-present'!$A$1:$F$163,5,FALSE)</f>
        <v>Yakutat</v>
      </c>
      <c r="H389">
        <f>VLOOKUP($C389,'AREA DEFINITIONS, 1982-present'!$A$1:$F$163,6,FALSE)</f>
        <v>0</v>
      </c>
      <c r="I389">
        <f t="shared" si="13"/>
        <v>346.87270617999997</v>
      </c>
    </row>
    <row r="390" spans="1:9" x14ac:dyDescent="0.3">
      <c r="A390">
        <v>2017</v>
      </c>
      <c r="B390" t="s">
        <v>27</v>
      </c>
      <c r="C390">
        <v>230</v>
      </c>
      <c r="D390">
        <v>118.2</v>
      </c>
      <c r="E390">
        <f t="shared" si="12"/>
        <v>260.58643860000001</v>
      </c>
      <c r="F390">
        <f>VLOOKUP($C390,'AREA DEFINITIONS, 1982-present'!$A$1:$F$163,4,FALSE)</f>
        <v>23</v>
      </c>
      <c r="G390" t="str">
        <f>VLOOKUP($C390,'AREA DEFINITIONS, 1982-present'!$A$1:$F$163,5,FALSE)</f>
        <v>Yakutat</v>
      </c>
      <c r="H390" t="str">
        <f>VLOOKUP($C390,'AREA DEFINITIONS, 1982-present'!$A$1:$F$163,6,FALSE)</f>
        <v>POW-O</v>
      </c>
      <c r="I390">
        <f t="shared" si="13"/>
        <v>173.28974585999998</v>
      </c>
    </row>
    <row r="391" spans="1:9" x14ac:dyDescent="0.3">
      <c r="A391">
        <v>2017</v>
      </c>
      <c r="B391" t="s">
        <v>27</v>
      </c>
      <c r="C391">
        <v>232</v>
      </c>
      <c r="D391">
        <v>19.100000000000001</v>
      </c>
      <c r="E391">
        <f t="shared" si="12"/>
        <v>42.108299300000006</v>
      </c>
      <c r="F391">
        <f>VLOOKUP($C391,'AREA DEFINITIONS, 1982-present'!$A$1:$F$163,4,FALSE)</f>
        <v>23</v>
      </c>
      <c r="G391" t="str">
        <f>VLOOKUP($C391,'AREA DEFINITIONS, 1982-present'!$A$1:$F$163,5,FALSE)</f>
        <v>Yakutat</v>
      </c>
      <c r="H391" t="str">
        <f>VLOOKUP($C391,'AREA DEFINITIONS, 1982-present'!$A$1:$F$163,6,FALSE)</f>
        <v>POW-I</v>
      </c>
      <c r="I391">
        <f t="shared" si="13"/>
        <v>28.001980929999998</v>
      </c>
    </row>
    <row r="392" spans="1:9" x14ac:dyDescent="0.3">
      <c r="A392">
        <v>2017</v>
      </c>
      <c r="B392" t="s">
        <v>27</v>
      </c>
      <c r="C392">
        <v>240</v>
      </c>
      <c r="D392">
        <v>371</v>
      </c>
      <c r="E392">
        <f t="shared" si="12"/>
        <v>817.91513300000008</v>
      </c>
      <c r="F392">
        <f>VLOOKUP($C392,'AREA DEFINITIONS, 1982-present'!$A$1:$F$163,4,FALSE)</f>
        <v>24</v>
      </c>
      <c r="G392" t="str">
        <f>VLOOKUP($C392,'AREA DEFINITIONS, 1982-present'!$A$1:$F$163,5,FALSE)</f>
        <v>Kodiak</v>
      </c>
      <c r="H392" t="str">
        <f>VLOOKUP($C392,'AREA DEFINITIONS, 1982-present'!$A$1:$F$163,6,FALSE)</f>
        <v>POW-O</v>
      </c>
      <c r="I392">
        <f t="shared" si="13"/>
        <v>543.91282330000001</v>
      </c>
    </row>
    <row r="393" spans="1:9" x14ac:dyDescent="0.3">
      <c r="A393">
        <v>2017</v>
      </c>
      <c r="B393" t="s">
        <v>27</v>
      </c>
      <c r="C393">
        <v>242</v>
      </c>
      <c r="D393">
        <v>98.3</v>
      </c>
      <c r="E393">
        <f t="shared" si="12"/>
        <v>216.7144409</v>
      </c>
      <c r="F393">
        <f>VLOOKUP($C393,'AREA DEFINITIONS, 1982-present'!$A$1:$F$163,4,FALSE)</f>
        <v>24</v>
      </c>
      <c r="G393" t="str">
        <f>VLOOKUP($C393,'AREA DEFINITIONS, 1982-present'!$A$1:$F$163,5,FALSE)</f>
        <v>Kodiak</v>
      </c>
      <c r="H393" t="str">
        <f>VLOOKUP($C393,'AREA DEFINITIONS, 1982-present'!$A$1:$F$163,6,FALSE)</f>
        <v>POW-I</v>
      </c>
      <c r="I393">
        <f t="shared" si="13"/>
        <v>144.11490709</v>
      </c>
    </row>
    <row r="394" spans="1:9" x14ac:dyDescent="0.3">
      <c r="A394">
        <v>2017</v>
      </c>
      <c r="B394" t="s">
        <v>27</v>
      </c>
      <c r="C394">
        <v>250</v>
      </c>
      <c r="D394">
        <v>376.4</v>
      </c>
      <c r="E394">
        <f t="shared" si="12"/>
        <v>829.82009719999996</v>
      </c>
      <c r="F394">
        <f>VLOOKUP($C394,'AREA DEFINITIONS, 1982-present'!$A$1:$F$163,4,FALSE)</f>
        <v>25</v>
      </c>
      <c r="G394" t="str">
        <f>VLOOKUP($C394,'AREA DEFINITIONS, 1982-present'!$A$1:$F$163,5,FALSE)</f>
        <v>Kodiak</v>
      </c>
      <c r="H394">
        <f>VLOOKUP($C394,'AREA DEFINITIONS, 1982-present'!$A$1:$F$163,6,FALSE)</f>
        <v>0</v>
      </c>
      <c r="I394">
        <f t="shared" si="13"/>
        <v>551.82961372</v>
      </c>
    </row>
    <row r="395" spans="1:9" x14ac:dyDescent="0.3">
      <c r="A395">
        <v>2017</v>
      </c>
      <c r="B395" t="s">
        <v>27</v>
      </c>
      <c r="C395">
        <v>260</v>
      </c>
      <c r="D395">
        <v>327</v>
      </c>
      <c r="E395">
        <f t="shared" si="12"/>
        <v>720.91172100000006</v>
      </c>
      <c r="F395">
        <f>VLOOKUP($C395,'AREA DEFINITIONS, 1982-present'!$A$1:$F$163,4,FALSE)</f>
        <v>26</v>
      </c>
      <c r="G395" t="str">
        <f>VLOOKUP($C395,'AREA DEFINITIONS, 1982-present'!$A$1:$F$163,5,FALSE)</f>
        <v>Kodiak</v>
      </c>
      <c r="H395">
        <f>VLOOKUP($C395,'AREA DEFINITIONS, 1982-present'!$A$1:$F$163,6,FALSE)</f>
        <v>0</v>
      </c>
      <c r="I395">
        <f t="shared" si="13"/>
        <v>479.40564209999997</v>
      </c>
    </row>
    <row r="396" spans="1:9" x14ac:dyDescent="0.3">
      <c r="A396">
        <v>2017</v>
      </c>
      <c r="B396" t="s">
        <v>27</v>
      </c>
      <c r="C396">
        <v>261</v>
      </c>
      <c r="D396">
        <v>145.9</v>
      </c>
      <c r="E396">
        <f t="shared" si="12"/>
        <v>321.65449570000004</v>
      </c>
      <c r="F396">
        <f>VLOOKUP($C396,'AREA DEFINITIONS, 1982-present'!$A$1:$F$163,4,FALSE)</f>
        <v>26</v>
      </c>
      <c r="G396" t="str">
        <f>VLOOKUP($C396,'AREA DEFINITIONS, 1982-present'!$A$1:$F$163,5,FALSE)</f>
        <v>Kodiak</v>
      </c>
      <c r="H396">
        <f>VLOOKUP($C396,'AREA DEFINITIONS, 1982-present'!$A$1:$F$163,6,FALSE)</f>
        <v>0</v>
      </c>
      <c r="I396">
        <f t="shared" si="13"/>
        <v>213.89994856999999</v>
      </c>
    </row>
    <row r="397" spans="1:9" x14ac:dyDescent="0.3">
      <c r="A397">
        <v>2017</v>
      </c>
      <c r="B397" t="s">
        <v>27</v>
      </c>
      <c r="C397">
        <v>270</v>
      </c>
      <c r="D397">
        <v>305.8</v>
      </c>
      <c r="E397">
        <f t="shared" si="12"/>
        <v>674.1737134</v>
      </c>
      <c r="F397">
        <f>VLOOKUP($C397,'AREA DEFINITIONS, 1982-present'!$A$1:$F$163,4,FALSE)</f>
        <v>27</v>
      </c>
      <c r="G397" t="str">
        <f>VLOOKUP($C397,'AREA DEFINITIONS, 1982-present'!$A$1:$F$163,5,FALSE)</f>
        <v>Kodiak</v>
      </c>
      <c r="H397">
        <f>VLOOKUP($C397,'AREA DEFINITIONS, 1982-present'!$A$1:$F$163,6,FALSE)</f>
        <v>0</v>
      </c>
      <c r="I397">
        <f t="shared" si="13"/>
        <v>448.32490933999998</v>
      </c>
    </row>
    <row r="398" spans="1:9" x14ac:dyDescent="0.3">
      <c r="A398">
        <v>2017</v>
      </c>
      <c r="B398" t="s">
        <v>27</v>
      </c>
      <c r="C398">
        <v>271</v>
      </c>
      <c r="D398">
        <v>60.5</v>
      </c>
      <c r="E398">
        <f t="shared" si="12"/>
        <v>133.37969150000001</v>
      </c>
      <c r="F398">
        <f>VLOOKUP($C398,'AREA DEFINITIONS, 1982-present'!$A$1:$F$163,4,FALSE)</f>
        <v>27</v>
      </c>
      <c r="G398" t="str">
        <f>VLOOKUP($C398,'AREA DEFINITIONS, 1982-present'!$A$1:$F$163,5,FALSE)</f>
        <v>Kodiak</v>
      </c>
      <c r="H398">
        <f>VLOOKUP($C398,'AREA DEFINITIONS, 1982-present'!$A$1:$F$163,6,FALSE)</f>
        <v>0</v>
      </c>
      <c r="I398">
        <f t="shared" si="13"/>
        <v>88.697374149999987</v>
      </c>
    </row>
    <row r="399" spans="1:9" x14ac:dyDescent="0.3">
      <c r="A399">
        <v>2017</v>
      </c>
      <c r="B399" t="s">
        <v>27</v>
      </c>
      <c r="C399">
        <v>280</v>
      </c>
      <c r="D399">
        <v>285.5</v>
      </c>
      <c r="E399">
        <f t="shared" si="12"/>
        <v>629.41986650000001</v>
      </c>
      <c r="F399">
        <f>VLOOKUP($C399,'AREA DEFINITIONS, 1982-present'!$A$1:$F$163,4,FALSE)</f>
        <v>28</v>
      </c>
      <c r="G399" t="str">
        <f>VLOOKUP($C399,'AREA DEFINITIONS, 1982-present'!$A$1:$F$163,5,FALSE)</f>
        <v>Kodiak</v>
      </c>
      <c r="H399">
        <f>VLOOKUP($C399,'AREA DEFINITIONS, 1982-present'!$A$1:$F$163,6,FALSE)</f>
        <v>0</v>
      </c>
      <c r="I399">
        <f t="shared" si="13"/>
        <v>418.56364165000002</v>
      </c>
    </row>
    <row r="400" spans="1:9" x14ac:dyDescent="0.3">
      <c r="A400">
        <v>2017</v>
      </c>
      <c r="B400" t="s">
        <v>27</v>
      </c>
      <c r="C400">
        <v>281</v>
      </c>
      <c r="D400">
        <v>15.7</v>
      </c>
      <c r="E400">
        <f t="shared" si="12"/>
        <v>34.612581099999993</v>
      </c>
      <c r="F400">
        <f>VLOOKUP($C400,'AREA DEFINITIONS, 1982-present'!$A$1:$F$163,4,FALSE)</f>
        <v>28</v>
      </c>
      <c r="G400" t="str">
        <f>VLOOKUP($C400,'AREA DEFINITIONS, 1982-present'!$A$1:$F$163,5,FALSE)</f>
        <v>Kodiak</v>
      </c>
      <c r="H400">
        <f>VLOOKUP($C400,'AREA DEFINITIONS, 1982-present'!$A$1:$F$163,6,FALSE)</f>
        <v>0</v>
      </c>
      <c r="I400">
        <f t="shared" si="13"/>
        <v>23.017335109999998</v>
      </c>
    </row>
    <row r="401" spans="1:9" x14ac:dyDescent="0.3">
      <c r="A401">
        <v>2017</v>
      </c>
      <c r="B401" t="s">
        <v>28</v>
      </c>
      <c r="C401">
        <v>290</v>
      </c>
      <c r="D401">
        <v>676.9</v>
      </c>
      <c r="E401">
        <f t="shared" si="12"/>
        <v>1492.3093087</v>
      </c>
      <c r="F401">
        <f>VLOOKUP($C401,'AREA DEFINITIONS, 1982-present'!$A$1:$F$163,4,FALSE)</f>
        <v>29</v>
      </c>
      <c r="G401" t="str">
        <f>VLOOKUP($C401,'AREA DEFINITIONS, 1982-present'!$A$1:$F$163,5,FALSE)</f>
        <v>Chirikof</v>
      </c>
      <c r="H401">
        <f>VLOOKUP($C401,'AREA DEFINITIONS, 1982-present'!$A$1:$F$163,6,FALSE)</f>
        <v>0</v>
      </c>
      <c r="I401">
        <f t="shared" si="13"/>
        <v>992.38433986999985</v>
      </c>
    </row>
    <row r="402" spans="1:9" x14ac:dyDescent="0.3">
      <c r="A402">
        <v>2017</v>
      </c>
      <c r="B402" t="s">
        <v>28</v>
      </c>
      <c r="C402">
        <v>300</v>
      </c>
      <c r="D402">
        <v>199.3</v>
      </c>
      <c r="E402">
        <f t="shared" si="12"/>
        <v>439.38136390000005</v>
      </c>
      <c r="F402">
        <f>VLOOKUP($C402,'AREA DEFINITIONS, 1982-present'!$A$1:$F$163,4,FALSE)</f>
        <v>30</v>
      </c>
      <c r="G402" t="str">
        <f>VLOOKUP($C402,'AREA DEFINITIONS, 1982-present'!$A$1:$F$163,5,FALSE)</f>
        <v>Chirikof</v>
      </c>
      <c r="H402">
        <f>VLOOKUP($C402,'AREA DEFINITIONS, 1982-present'!$A$1:$F$163,6,FALSE)</f>
        <v>0</v>
      </c>
      <c r="I402">
        <f t="shared" si="13"/>
        <v>292.18820939</v>
      </c>
    </row>
    <row r="403" spans="1:9" x14ac:dyDescent="0.3">
      <c r="A403">
        <v>2017</v>
      </c>
      <c r="B403" t="s">
        <v>28</v>
      </c>
      <c r="C403">
        <v>310</v>
      </c>
      <c r="D403">
        <v>107.6</v>
      </c>
      <c r="E403">
        <f t="shared" si="12"/>
        <v>237.21743479999998</v>
      </c>
      <c r="F403">
        <f>VLOOKUP($C403,'AREA DEFINITIONS, 1982-present'!$A$1:$F$163,4,FALSE)</f>
        <v>31</v>
      </c>
      <c r="G403" t="str">
        <f>VLOOKUP($C403,'AREA DEFINITIONS, 1982-present'!$A$1:$F$163,5,FALSE)</f>
        <v>Chirikof</v>
      </c>
      <c r="H403">
        <f>VLOOKUP($C403,'AREA DEFINITIONS, 1982-present'!$A$1:$F$163,6,FALSE)</f>
        <v>0</v>
      </c>
      <c r="I403">
        <f t="shared" si="13"/>
        <v>157.74937947999999</v>
      </c>
    </row>
    <row r="404" spans="1:9" x14ac:dyDescent="0.3">
      <c r="A404">
        <v>2017</v>
      </c>
      <c r="B404" t="s">
        <v>28</v>
      </c>
      <c r="C404">
        <v>320</v>
      </c>
      <c r="D404">
        <v>158.80000000000001</v>
      </c>
      <c r="E404">
        <f t="shared" si="12"/>
        <v>350.09413240000003</v>
      </c>
      <c r="F404">
        <f>VLOOKUP($C404,'AREA DEFINITIONS, 1982-present'!$A$1:$F$163,4,FALSE)</f>
        <v>32</v>
      </c>
      <c r="G404" t="str">
        <f>VLOOKUP($C404,'AREA DEFINITIONS, 1982-present'!$A$1:$F$163,5,FALSE)</f>
        <v>Shumagin</v>
      </c>
      <c r="H404">
        <f>VLOOKUP($C404,'AREA DEFINITIONS, 1982-present'!$A$1:$F$163,6,FALSE)</f>
        <v>0</v>
      </c>
      <c r="I404">
        <f t="shared" si="13"/>
        <v>232.81228124000003</v>
      </c>
    </row>
    <row r="405" spans="1:9" x14ac:dyDescent="0.3">
      <c r="A405">
        <v>2017</v>
      </c>
      <c r="B405" t="s">
        <v>28</v>
      </c>
      <c r="C405">
        <v>330</v>
      </c>
      <c r="D405">
        <v>104.3</v>
      </c>
      <c r="E405">
        <f t="shared" si="12"/>
        <v>229.94217889999999</v>
      </c>
      <c r="F405">
        <f>VLOOKUP($C405,'AREA DEFINITIONS, 1982-present'!$A$1:$F$163,4,FALSE)</f>
        <v>33</v>
      </c>
      <c r="G405" t="str">
        <f>VLOOKUP($C405,'AREA DEFINITIONS, 1982-present'!$A$1:$F$163,5,FALSE)</f>
        <v>Shumagin</v>
      </c>
      <c r="H405">
        <f>VLOOKUP($C405,'AREA DEFINITIONS, 1982-present'!$A$1:$F$163,6,FALSE)</f>
        <v>0</v>
      </c>
      <c r="I405">
        <f t="shared" si="13"/>
        <v>152.91134088999999</v>
      </c>
    </row>
    <row r="406" spans="1:9" x14ac:dyDescent="0.3">
      <c r="A406">
        <v>2017</v>
      </c>
      <c r="B406" t="s">
        <v>28</v>
      </c>
      <c r="C406">
        <v>340</v>
      </c>
      <c r="D406">
        <v>112.6</v>
      </c>
      <c r="E406">
        <f t="shared" si="12"/>
        <v>248.24054979999997</v>
      </c>
      <c r="F406">
        <f>VLOOKUP($C406,'AREA DEFINITIONS, 1982-present'!$A$1:$F$163,4,FALSE)</f>
        <v>34</v>
      </c>
      <c r="G406" t="str">
        <f>VLOOKUP($C406,'AREA DEFINITIONS, 1982-present'!$A$1:$F$163,5,FALSE)</f>
        <v>Shumagin</v>
      </c>
      <c r="H406">
        <f>VLOOKUP($C406,'AREA DEFINITIONS, 1982-present'!$A$1:$F$163,6,FALSE)</f>
        <v>0</v>
      </c>
      <c r="I406">
        <f t="shared" si="13"/>
        <v>165.07974097999997</v>
      </c>
    </row>
    <row r="407" spans="1:9" x14ac:dyDescent="0.3">
      <c r="A407">
        <v>2017</v>
      </c>
      <c r="B407" t="s">
        <v>16</v>
      </c>
      <c r="C407" t="s">
        <v>32</v>
      </c>
      <c r="D407">
        <v>273.7</v>
      </c>
      <c r="E407">
        <f t="shared" si="12"/>
        <v>603.40531510000005</v>
      </c>
      <c r="F407" t="str">
        <f>VLOOKUP($C407,'AREA DEFINITIONS, 1982-present'!$A$1:$F$163,4,FALSE)</f>
        <v>4A</v>
      </c>
      <c r="G407" t="str">
        <f>VLOOKUP($C407,'AREA DEFINITIONS, 1982-present'!$A$1:$F$163,5,FALSE)</f>
        <v>Bering Sea</v>
      </c>
      <c r="H407">
        <f>VLOOKUP($C407,'AREA DEFINITIONS, 1982-present'!$A$1:$F$163,6,FALSE)</f>
        <v>0</v>
      </c>
      <c r="I407">
        <f t="shared" si="13"/>
        <v>401.26398850999993</v>
      </c>
    </row>
    <row r="408" spans="1:9" x14ac:dyDescent="0.3">
      <c r="A408">
        <v>2017</v>
      </c>
      <c r="B408" t="s">
        <v>16</v>
      </c>
      <c r="C408">
        <v>350</v>
      </c>
      <c r="D408">
        <v>84.8</v>
      </c>
      <c r="E408">
        <f t="shared" si="12"/>
        <v>186.95203039999998</v>
      </c>
      <c r="F408">
        <f>VLOOKUP($C408,'AREA DEFINITIONS, 1982-present'!$A$1:$F$163,4,FALSE)</f>
        <v>35</v>
      </c>
      <c r="G408" t="str">
        <f>VLOOKUP($C408,'AREA DEFINITIONS, 1982-present'!$A$1:$F$163,5,FALSE)</f>
        <v>Shumagin</v>
      </c>
      <c r="H408">
        <f>VLOOKUP($C408,'AREA DEFINITIONS, 1982-present'!$A$1:$F$163,6,FALSE)</f>
        <v>0</v>
      </c>
      <c r="I408">
        <f t="shared" si="13"/>
        <v>124.32293103999999</v>
      </c>
    </row>
    <row r="409" spans="1:9" x14ac:dyDescent="0.3">
      <c r="A409">
        <v>2017</v>
      </c>
      <c r="B409" t="s">
        <v>16</v>
      </c>
      <c r="C409">
        <v>360</v>
      </c>
      <c r="D409">
        <v>128.30000000000001</v>
      </c>
      <c r="E409">
        <f t="shared" si="12"/>
        <v>282.85313090000005</v>
      </c>
      <c r="F409">
        <f>VLOOKUP($C409,'AREA DEFINITIONS, 1982-present'!$A$1:$F$163,4,FALSE)</f>
        <v>36</v>
      </c>
      <c r="G409" t="str">
        <f>VLOOKUP($C409,'AREA DEFINITIONS, 1982-present'!$A$1:$F$163,5,FALSE)</f>
        <v>Shumagin</v>
      </c>
      <c r="H409">
        <f>VLOOKUP($C409,'AREA DEFINITIONS, 1982-present'!$A$1:$F$163,6,FALSE)</f>
        <v>0</v>
      </c>
      <c r="I409">
        <f t="shared" si="13"/>
        <v>188.09707609000003</v>
      </c>
    </row>
    <row r="410" spans="1:9" x14ac:dyDescent="0.3">
      <c r="A410">
        <v>2017</v>
      </c>
      <c r="B410" t="s">
        <v>16</v>
      </c>
      <c r="C410">
        <v>370</v>
      </c>
      <c r="D410">
        <v>23.3</v>
      </c>
      <c r="E410">
        <f t="shared" si="12"/>
        <v>51.3677159</v>
      </c>
      <c r="F410">
        <f>VLOOKUP($C410,'AREA DEFINITIONS, 1982-present'!$A$1:$F$163,4,FALSE)</f>
        <v>37</v>
      </c>
      <c r="G410" t="str">
        <f>VLOOKUP($C410,'AREA DEFINITIONS, 1982-present'!$A$1:$F$163,5,FALSE)</f>
        <v>Shumagin</v>
      </c>
      <c r="H410">
        <f>VLOOKUP($C410,'AREA DEFINITIONS, 1982-present'!$A$1:$F$163,6,FALSE)</f>
        <v>0</v>
      </c>
      <c r="I410">
        <f t="shared" si="13"/>
        <v>34.159484589999998</v>
      </c>
    </row>
    <row r="411" spans="1:9" x14ac:dyDescent="0.3">
      <c r="A411">
        <v>2017</v>
      </c>
      <c r="B411" t="s">
        <v>16</v>
      </c>
      <c r="C411">
        <v>380</v>
      </c>
      <c r="D411">
        <v>54</v>
      </c>
      <c r="E411">
        <f t="shared" si="12"/>
        <v>119.04964200000001</v>
      </c>
      <c r="F411">
        <f>VLOOKUP($C411,'AREA DEFINITIONS, 1982-present'!$A$1:$F$163,4,FALSE)</f>
        <v>38</v>
      </c>
      <c r="G411" t="str">
        <f>VLOOKUP($C411,'AREA DEFINITIONS, 1982-present'!$A$1:$F$163,5,FALSE)</f>
        <v>Shumagin</v>
      </c>
      <c r="H411">
        <f>VLOOKUP($C411,'AREA DEFINITIONS, 1982-present'!$A$1:$F$163,6,FALSE)</f>
        <v>0</v>
      </c>
      <c r="I411">
        <f t="shared" si="13"/>
        <v>79.167904199999995</v>
      </c>
    </row>
    <row r="412" spans="1:9" x14ac:dyDescent="0.3">
      <c r="A412">
        <v>2017</v>
      </c>
      <c r="B412" t="s">
        <v>16</v>
      </c>
      <c r="C412" t="s">
        <v>52</v>
      </c>
      <c r="D412">
        <v>8.1999999999999993</v>
      </c>
      <c r="E412">
        <f t="shared" si="12"/>
        <v>18.077908599999997</v>
      </c>
      <c r="F412">
        <f>VLOOKUP($C412,'AREA DEFINITIONS, 1982-present'!$A$1:$F$163,4,FALSE)</f>
        <v>39</v>
      </c>
      <c r="G412" t="str">
        <f>VLOOKUP($C412,'AREA DEFINITIONS, 1982-present'!$A$1:$F$163,5,FALSE)</f>
        <v>Aleutian</v>
      </c>
      <c r="H412">
        <f>VLOOKUP($C412,'AREA DEFINITIONS, 1982-present'!$A$1:$F$163,6,FALSE)</f>
        <v>0</v>
      </c>
      <c r="I412">
        <f t="shared" si="13"/>
        <v>12.02179286</v>
      </c>
    </row>
    <row r="413" spans="1:9" x14ac:dyDescent="0.3">
      <c r="A413">
        <v>2017</v>
      </c>
      <c r="B413" t="s">
        <v>17</v>
      </c>
      <c r="C413">
        <v>400</v>
      </c>
      <c r="D413">
        <v>60.6</v>
      </c>
      <c r="E413">
        <f t="shared" si="12"/>
        <v>133.60015379999999</v>
      </c>
      <c r="F413">
        <f>VLOOKUP($C413,'AREA DEFINITIONS, 1982-present'!$A$1:$F$163,4,FALSE)</f>
        <v>40</v>
      </c>
      <c r="G413" t="str">
        <f>VLOOKUP($C413,'AREA DEFINITIONS, 1982-present'!$A$1:$F$163,5,FALSE)</f>
        <v>Aleutian</v>
      </c>
      <c r="H413">
        <f>VLOOKUP($C413,'AREA DEFINITIONS, 1982-present'!$A$1:$F$163,6,FALSE)</f>
        <v>0</v>
      </c>
      <c r="I413">
        <f t="shared" si="13"/>
        <v>88.843981379999988</v>
      </c>
    </row>
    <row r="414" spans="1:9" x14ac:dyDescent="0.3">
      <c r="A414">
        <v>2017</v>
      </c>
      <c r="B414" t="s">
        <v>17</v>
      </c>
      <c r="C414">
        <v>410</v>
      </c>
      <c r="D414">
        <v>21</v>
      </c>
      <c r="E414">
        <f t="shared" si="12"/>
        <v>46.297083000000001</v>
      </c>
      <c r="F414">
        <f>VLOOKUP($C414,'AREA DEFINITIONS, 1982-present'!$A$1:$F$163,4,FALSE)</f>
        <v>41</v>
      </c>
      <c r="G414" t="str">
        <f>VLOOKUP($C414,'AREA DEFINITIONS, 1982-present'!$A$1:$F$163,5,FALSE)</f>
        <v>Aleutian</v>
      </c>
      <c r="H414">
        <f>VLOOKUP($C414,'AREA DEFINITIONS, 1982-present'!$A$1:$F$163,6,FALSE)</f>
        <v>0</v>
      </c>
      <c r="I414">
        <f t="shared" si="13"/>
        <v>30.787518299999999</v>
      </c>
    </row>
    <row r="415" spans="1:9" x14ac:dyDescent="0.3">
      <c r="A415">
        <v>2017</v>
      </c>
      <c r="B415" t="s">
        <v>17</v>
      </c>
      <c r="C415">
        <v>420</v>
      </c>
      <c r="D415">
        <v>56.6</v>
      </c>
      <c r="E415">
        <f t="shared" si="12"/>
        <v>124.78166179999999</v>
      </c>
      <c r="F415" t="str">
        <f>VLOOKUP($C415,'AREA DEFINITIONS, 1982-present'!$A$1:$F$163,4,FALSE)</f>
        <v>42+</v>
      </c>
      <c r="G415" t="str">
        <f>VLOOKUP($C415,'AREA DEFINITIONS, 1982-present'!$A$1:$F$163,5,FALSE)</f>
        <v>Aleutian</v>
      </c>
      <c r="H415">
        <f>VLOOKUP($C415,'AREA DEFINITIONS, 1982-present'!$A$1:$F$163,6,FALSE)</f>
        <v>0</v>
      </c>
      <c r="I415">
        <f t="shared" si="13"/>
        <v>82.979692180000001</v>
      </c>
    </row>
    <row r="416" spans="1:9" x14ac:dyDescent="0.3">
      <c r="A416">
        <v>2017</v>
      </c>
      <c r="B416" t="s">
        <v>17</v>
      </c>
      <c r="C416">
        <v>430</v>
      </c>
      <c r="D416">
        <v>42.2</v>
      </c>
      <c r="E416">
        <f t="shared" si="12"/>
        <v>93.035090600000004</v>
      </c>
      <c r="F416" t="str">
        <f>VLOOKUP($C416,'AREA DEFINITIONS, 1982-present'!$A$1:$F$163,4,FALSE)</f>
        <v>42+</v>
      </c>
      <c r="G416" t="str">
        <f>VLOOKUP($C416,'AREA DEFINITIONS, 1982-present'!$A$1:$F$163,5,FALSE)</f>
        <v>Aleutian</v>
      </c>
      <c r="H416">
        <f>VLOOKUP($C416,'AREA DEFINITIONS, 1982-present'!$A$1:$F$163,6,FALSE)</f>
        <v>0</v>
      </c>
      <c r="I416">
        <f t="shared" si="13"/>
        <v>61.868251060000006</v>
      </c>
    </row>
    <row r="417" spans="1:9" x14ac:dyDescent="0.3">
      <c r="A417">
        <v>2017</v>
      </c>
      <c r="B417" t="s">
        <v>17</v>
      </c>
      <c r="C417" t="s">
        <v>63</v>
      </c>
      <c r="D417">
        <v>87.9</v>
      </c>
      <c r="E417">
        <f t="shared" si="12"/>
        <v>193.78636170000001</v>
      </c>
      <c r="F417" t="str">
        <f>VLOOKUP($C417,'AREA DEFINITIONS, 1982-present'!$A$1:$F$163,4,FALSE)</f>
        <v>42+</v>
      </c>
      <c r="G417" t="str">
        <f>VLOOKUP($C417,'AREA DEFINITIONS, 1982-present'!$A$1:$F$163,5,FALSE)</f>
        <v>Aleutian</v>
      </c>
      <c r="H417">
        <f>VLOOKUP($C417,'AREA DEFINITIONS, 1982-present'!$A$1:$F$163,6,FALSE)</f>
        <v>0</v>
      </c>
      <c r="I417">
        <f t="shared" si="13"/>
        <v>128.86775516999998</v>
      </c>
    </row>
    <row r="418" spans="1:9" x14ac:dyDescent="0.3">
      <c r="A418">
        <v>2017</v>
      </c>
      <c r="B418" t="s">
        <v>17</v>
      </c>
      <c r="C418" t="s">
        <v>64</v>
      </c>
      <c r="D418">
        <v>15.9</v>
      </c>
      <c r="E418">
        <f t="shared" si="12"/>
        <v>35.053505700000002</v>
      </c>
      <c r="F418" t="str">
        <f>VLOOKUP($C418,'AREA DEFINITIONS, 1982-present'!$A$1:$F$163,4,FALSE)</f>
        <v>42+</v>
      </c>
      <c r="G418" t="str">
        <f>VLOOKUP($C418,'AREA DEFINITIONS, 1982-present'!$A$1:$F$163,5,FALSE)</f>
        <v>Aleutian</v>
      </c>
      <c r="H418">
        <f>VLOOKUP($C418,'AREA DEFINITIONS, 1982-present'!$A$1:$F$163,6,FALSE)</f>
        <v>0</v>
      </c>
      <c r="I418">
        <f t="shared" si="13"/>
        <v>23.310549569999999</v>
      </c>
    </row>
    <row r="419" spans="1:9" x14ac:dyDescent="0.3">
      <c r="A419">
        <v>2017</v>
      </c>
      <c r="B419" t="s">
        <v>54</v>
      </c>
      <c r="C419" t="s">
        <v>32</v>
      </c>
      <c r="D419">
        <v>926.6</v>
      </c>
      <c r="E419">
        <f t="shared" si="12"/>
        <v>2042.8036718000001</v>
      </c>
      <c r="F419" t="str">
        <f>VLOOKUP($C419,'AREA DEFINITIONS, 1982-present'!$A$1:$F$163,4,FALSE)</f>
        <v>4A</v>
      </c>
      <c r="G419" t="str">
        <f>VLOOKUP($C419,'AREA DEFINITIONS, 1982-present'!$A$1:$F$163,5,FALSE)</f>
        <v>Bering Sea</v>
      </c>
      <c r="H419">
        <f>VLOOKUP($C419,'AREA DEFINITIONS, 1982-present'!$A$1:$F$163,6,FALSE)</f>
        <v>0</v>
      </c>
      <c r="I419">
        <f t="shared" si="13"/>
        <v>1358.4625931800001</v>
      </c>
    </row>
    <row r="420" spans="1:9" x14ac:dyDescent="0.3">
      <c r="A420">
        <v>2016</v>
      </c>
      <c r="B420" t="s">
        <v>49</v>
      </c>
      <c r="C420">
        <v>9</v>
      </c>
      <c r="D420">
        <v>7.7</v>
      </c>
      <c r="E420">
        <f t="shared" si="12"/>
        <v>16.975597099999998</v>
      </c>
      <c r="F420">
        <f>VLOOKUP($C420,'AREA DEFINITIONS, 1982-present'!$A$1:$F$163,4,FALSE)</f>
        <v>0</v>
      </c>
      <c r="G420">
        <f>VLOOKUP($C420,'AREA DEFINITIONS, 1982-present'!$A$1:$F$163,5,FALSE)</f>
        <v>0</v>
      </c>
      <c r="H420">
        <f>VLOOKUP($C420,'AREA DEFINITIONS, 1982-present'!$A$1:$F$163,6,FALSE)</f>
        <v>0</v>
      </c>
      <c r="I420">
        <f t="shared" si="13"/>
        <v>11.288756709999999</v>
      </c>
    </row>
    <row r="421" spans="1:9" x14ac:dyDescent="0.3">
      <c r="A421">
        <v>2016</v>
      </c>
      <c r="B421" t="s">
        <v>49</v>
      </c>
      <c r="C421">
        <v>10</v>
      </c>
      <c r="D421">
        <v>36.700000000000003</v>
      </c>
      <c r="E421">
        <f t="shared" si="12"/>
        <v>80.909664100000015</v>
      </c>
      <c r="F421">
        <f>VLOOKUP($C421,'AREA DEFINITIONS, 1982-present'!$A$1:$F$163,4,FALSE)</f>
        <v>0</v>
      </c>
      <c r="G421">
        <f>VLOOKUP($C421,'AREA DEFINITIONS, 1982-present'!$A$1:$F$163,5,FALSE)</f>
        <v>0</v>
      </c>
      <c r="H421">
        <f>VLOOKUP($C421,'AREA DEFINITIONS, 1982-present'!$A$1:$F$163,6,FALSE)</f>
        <v>0</v>
      </c>
      <c r="I421">
        <f t="shared" si="13"/>
        <v>53.80485341</v>
      </c>
    </row>
    <row r="422" spans="1:9" x14ac:dyDescent="0.3">
      <c r="A422">
        <v>2016</v>
      </c>
      <c r="B422" t="s">
        <v>49</v>
      </c>
      <c r="C422">
        <v>20</v>
      </c>
      <c r="D422">
        <v>27.1</v>
      </c>
      <c r="E422">
        <f t="shared" si="12"/>
        <v>59.745283300000004</v>
      </c>
      <c r="F422">
        <f>VLOOKUP($C422,'AREA DEFINITIONS, 1982-present'!$A$1:$F$163,4,FALSE)</f>
        <v>0</v>
      </c>
      <c r="G422">
        <f>VLOOKUP($C422,'AREA DEFINITIONS, 1982-present'!$A$1:$F$163,5,FALSE)</f>
        <v>0</v>
      </c>
      <c r="H422">
        <f>VLOOKUP($C422,'AREA DEFINITIONS, 1982-present'!$A$1:$F$163,6,FALSE)</f>
        <v>0</v>
      </c>
      <c r="I422">
        <f t="shared" si="13"/>
        <v>39.730559329999998</v>
      </c>
    </row>
    <row r="423" spans="1:9" x14ac:dyDescent="0.3">
      <c r="A423">
        <v>2016</v>
      </c>
      <c r="B423" t="s">
        <v>49</v>
      </c>
      <c r="C423">
        <v>30</v>
      </c>
      <c r="D423">
        <v>10.8</v>
      </c>
      <c r="E423">
        <f t="shared" si="12"/>
        <v>23.8099284</v>
      </c>
      <c r="F423">
        <f>VLOOKUP($C423,'AREA DEFINITIONS, 1982-present'!$A$1:$F$163,4,FALSE)</f>
        <v>0</v>
      </c>
      <c r="G423">
        <f>VLOOKUP($C423,'AREA DEFINITIONS, 1982-present'!$A$1:$F$163,5,FALSE)</f>
        <v>0</v>
      </c>
      <c r="H423">
        <f>VLOOKUP($C423,'AREA DEFINITIONS, 1982-present'!$A$1:$F$163,6,FALSE)</f>
        <v>0</v>
      </c>
      <c r="I423">
        <f t="shared" si="13"/>
        <v>15.83358084</v>
      </c>
    </row>
    <row r="424" spans="1:9" x14ac:dyDescent="0.3">
      <c r="A424">
        <v>2016</v>
      </c>
      <c r="B424" t="s">
        <v>49</v>
      </c>
      <c r="C424">
        <v>40</v>
      </c>
      <c r="D424">
        <v>29.6</v>
      </c>
      <c r="E424">
        <f t="shared" si="12"/>
        <v>65.256840800000006</v>
      </c>
      <c r="F424">
        <f>VLOOKUP($C424,'AREA DEFINITIONS, 1982-present'!$A$1:$F$163,4,FALSE)</f>
        <v>0</v>
      </c>
      <c r="G424">
        <f>VLOOKUP($C424,'AREA DEFINITIONS, 1982-present'!$A$1:$F$163,5,FALSE)</f>
        <v>0</v>
      </c>
      <c r="H424">
        <f>VLOOKUP($C424,'AREA DEFINITIONS, 1982-present'!$A$1:$F$163,6,FALSE)</f>
        <v>0</v>
      </c>
      <c r="I424">
        <f t="shared" si="13"/>
        <v>43.395740079999996</v>
      </c>
    </row>
    <row r="425" spans="1:9" x14ac:dyDescent="0.3">
      <c r="A425">
        <v>2016</v>
      </c>
      <c r="B425" t="s">
        <v>49</v>
      </c>
      <c r="C425">
        <v>50</v>
      </c>
      <c r="D425">
        <v>179.3</v>
      </c>
      <c r="E425">
        <f t="shared" si="12"/>
        <v>395.28890390000004</v>
      </c>
      <c r="F425">
        <f>VLOOKUP($C425,'AREA DEFINITIONS, 1982-present'!$A$1:$F$163,4,FALSE)</f>
        <v>0</v>
      </c>
      <c r="G425">
        <f>VLOOKUP($C425,'AREA DEFINITIONS, 1982-present'!$A$1:$F$163,5,FALSE)</f>
        <v>0</v>
      </c>
      <c r="H425">
        <f>VLOOKUP($C425,'AREA DEFINITIONS, 1982-present'!$A$1:$F$163,6,FALSE)</f>
        <v>0</v>
      </c>
      <c r="I425">
        <f t="shared" si="13"/>
        <v>262.86676339000002</v>
      </c>
    </row>
    <row r="426" spans="1:9" x14ac:dyDescent="0.3">
      <c r="A426">
        <v>2016</v>
      </c>
      <c r="B426" t="s">
        <v>50</v>
      </c>
      <c r="C426" t="s">
        <v>65</v>
      </c>
      <c r="D426">
        <v>60.7</v>
      </c>
      <c r="E426">
        <f t="shared" si="12"/>
        <v>133.82061610000002</v>
      </c>
      <c r="F426">
        <f>VLOOKUP($C426,'AREA DEFINITIONS, 1982-present'!$A$1:$F$163,4,FALSE)</f>
        <v>0</v>
      </c>
      <c r="G426">
        <f>VLOOKUP($C426,'AREA DEFINITIONS, 1982-present'!$A$1:$F$163,5,FALSE)</f>
        <v>0</v>
      </c>
      <c r="H426">
        <f>VLOOKUP($C426,'AREA DEFINITIONS, 1982-present'!$A$1:$F$163,6,FALSE)</f>
        <v>0</v>
      </c>
      <c r="I426">
        <f t="shared" si="13"/>
        <v>88.990588610000003</v>
      </c>
    </row>
    <row r="427" spans="1:9" x14ac:dyDescent="0.3">
      <c r="A427">
        <v>2016</v>
      </c>
      <c r="B427" t="s">
        <v>50</v>
      </c>
      <c r="C427" t="s">
        <v>62</v>
      </c>
      <c r="D427">
        <v>42.8</v>
      </c>
      <c r="E427">
        <f t="shared" si="12"/>
        <v>94.357864399999997</v>
      </c>
      <c r="F427">
        <f>VLOOKUP($C427,'AREA DEFINITIONS, 1982-present'!$A$1:$F$163,4,FALSE)</f>
        <v>0</v>
      </c>
      <c r="G427">
        <f>VLOOKUP($C427,'AREA DEFINITIONS, 1982-present'!$A$1:$F$163,5,FALSE)</f>
        <v>0</v>
      </c>
      <c r="H427">
        <f>VLOOKUP($C427,'AREA DEFINITIONS, 1982-present'!$A$1:$F$163,6,FALSE)</f>
        <v>0</v>
      </c>
      <c r="I427">
        <f t="shared" si="13"/>
        <v>62.747894439999996</v>
      </c>
    </row>
    <row r="428" spans="1:9" x14ac:dyDescent="0.3">
      <c r="A428">
        <v>2016</v>
      </c>
      <c r="B428" t="s">
        <v>50</v>
      </c>
      <c r="C428">
        <v>80</v>
      </c>
      <c r="D428">
        <v>46.4</v>
      </c>
      <c r="E428">
        <f t="shared" si="12"/>
        <v>102.2945072</v>
      </c>
      <c r="F428">
        <f>VLOOKUP($C428,'AREA DEFINITIONS, 1982-present'!$A$1:$F$163,4,FALSE)</f>
        <v>0</v>
      </c>
      <c r="G428">
        <f>VLOOKUP($C428,'AREA DEFINITIONS, 1982-present'!$A$1:$F$163,5,FALSE)</f>
        <v>0</v>
      </c>
      <c r="H428">
        <f>VLOOKUP($C428,'AREA DEFINITIONS, 1982-present'!$A$1:$F$163,6,FALSE)</f>
        <v>0</v>
      </c>
      <c r="I428">
        <f t="shared" si="13"/>
        <v>68.025754719999995</v>
      </c>
    </row>
    <row r="429" spans="1:9" x14ac:dyDescent="0.3">
      <c r="A429">
        <v>2016</v>
      </c>
      <c r="B429" t="s">
        <v>50</v>
      </c>
      <c r="C429">
        <v>81</v>
      </c>
      <c r="D429">
        <v>5.6</v>
      </c>
      <c r="E429">
        <f t="shared" si="12"/>
        <v>12.345888799999999</v>
      </c>
      <c r="F429">
        <f>VLOOKUP($C429,'AREA DEFINITIONS, 1982-present'!$A$1:$F$163,4,FALSE)</f>
        <v>0</v>
      </c>
      <c r="G429">
        <f>VLOOKUP($C429,'AREA DEFINITIONS, 1982-present'!$A$1:$F$163,5,FALSE)</f>
        <v>0</v>
      </c>
      <c r="H429">
        <f>VLOOKUP($C429,'AREA DEFINITIONS, 1982-present'!$A$1:$F$163,6,FALSE)</f>
        <v>0</v>
      </c>
      <c r="I429">
        <f t="shared" si="13"/>
        <v>8.2100048799999996</v>
      </c>
    </row>
    <row r="430" spans="1:9" x14ac:dyDescent="0.3">
      <c r="A430">
        <v>2016</v>
      </c>
      <c r="B430" t="s">
        <v>50</v>
      </c>
      <c r="C430">
        <v>90</v>
      </c>
      <c r="D430">
        <v>62.9</v>
      </c>
      <c r="E430">
        <f t="shared" si="12"/>
        <v>138.67078670000001</v>
      </c>
      <c r="F430">
        <f>VLOOKUP($C430,'AREA DEFINITIONS, 1982-present'!$A$1:$F$163,4,FALSE)</f>
        <v>0</v>
      </c>
      <c r="G430">
        <f>VLOOKUP($C430,'AREA DEFINITIONS, 1982-present'!$A$1:$F$163,5,FALSE)</f>
        <v>0</v>
      </c>
      <c r="H430">
        <f>VLOOKUP($C430,'AREA DEFINITIONS, 1982-present'!$A$1:$F$163,6,FALSE)</f>
        <v>0</v>
      </c>
      <c r="I430">
        <f t="shared" si="13"/>
        <v>92.215947669999991</v>
      </c>
    </row>
    <row r="431" spans="1:9" x14ac:dyDescent="0.3">
      <c r="A431">
        <v>2016</v>
      </c>
      <c r="B431" t="s">
        <v>50</v>
      </c>
      <c r="C431">
        <v>91</v>
      </c>
      <c r="D431">
        <v>141.80000000000001</v>
      </c>
      <c r="E431">
        <f t="shared" si="12"/>
        <v>312.61554140000004</v>
      </c>
      <c r="F431">
        <f>VLOOKUP($C431,'AREA DEFINITIONS, 1982-present'!$A$1:$F$163,4,FALSE)</f>
        <v>0</v>
      </c>
      <c r="G431">
        <f>VLOOKUP($C431,'AREA DEFINITIONS, 1982-present'!$A$1:$F$163,5,FALSE)</f>
        <v>0</v>
      </c>
      <c r="H431">
        <f>VLOOKUP($C431,'AREA DEFINITIONS, 1982-present'!$A$1:$F$163,6,FALSE)</f>
        <v>0</v>
      </c>
      <c r="I431">
        <f t="shared" si="13"/>
        <v>207.88905214000002</v>
      </c>
    </row>
    <row r="432" spans="1:9" x14ac:dyDescent="0.3">
      <c r="A432">
        <v>2016</v>
      </c>
      <c r="B432" t="s">
        <v>50</v>
      </c>
      <c r="C432">
        <v>92</v>
      </c>
      <c r="D432">
        <v>18.5</v>
      </c>
      <c r="E432">
        <f t="shared" si="12"/>
        <v>40.785525500000006</v>
      </c>
      <c r="F432">
        <f>VLOOKUP($C432,'AREA DEFINITIONS, 1982-present'!$A$1:$F$163,4,FALSE)</f>
        <v>0</v>
      </c>
      <c r="G432">
        <f>VLOOKUP($C432,'AREA DEFINITIONS, 1982-present'!$A$1:$F$163,5,FALSE)</f>
        <v>0</v>
      </c>
      <c r="H432">
        <f>VLOOKUP($C432,'AREA DEFINITIONS, 1982-present'!$A$1:$F$163,6,FALSE)</f>
        <v>0</v>
      </c>
      <c r="I432">
        <f t="shared" si="13"/>
        <v>27.122337549999997</v>
      </c>
    </row>
    <row r="433" spans="1:9" x14ac:dyDescent="0.3">
      <c r="A433">
        <v>2016</v>
      </c>
      <c r="B433" t="s">
        <v>50</v>
      </c>
      <c r="C433">
        <v>100</v>
      </c>
      <c r="D433">
        <v>255.8</v>
      </c>
      <c r="E433">
        <f t="shared" si="12"/>
        <v>563.94256340000004</v>
      </c>
      <c r="F433">
        <f>VLOOKUP($C433,'AREA DEFINITIONS, 1982-present'!$A$1:$F$163,4,FALSE)</f>
        <v>0</v>
      </c>
      <c r="G433">
        <f>VLOOKUP($C433,'AREA DEFINITIONS, 1982-present'!$A$1:$F$163,5,FALSE)</f>
        <v>0</v>
      </c>
      <c r="H433">
        <f>VLOOKUP($C433,'AREA DEFINITIONS, 1982-present'!$A$1:$F$163,6,FALSE)</f>
        <v>0</v>
      </c>
      <c r="I433">
        <f t="shared" si="13"/>
        <v>375.02129434</v>
      </c>
    </row>
    <row r="434" spans="1:9" x14ac:dyDescent="0.3">
      <c r="A434">
        <v>2016</v>
      </c>
      <c r="B434" t="s">
        <v>50</v>
      </c>
      <c r="C434">
        <v>102</v>
      </c>
      <c r="D434">
        <v>328.5</v>
      </c>
      <c r="E434">
        <f t="shared" si="12"/>
        <v>724.21865549999995</v>
      </c>
      <c r="F434">
        <f>VLOOKUP($C434,'AREA DEFINITIONS, 1982-present'!$A$1:$F$163,4,FALSE)</f>
        <v>0</v>
      </c>
      <c r="G434">
        <f>VLOOKUP($C434,'AREA DEFINITIONS, 1982-present'!$A$1:$F$163,5,FALSE)</f>
        <v>0</v>
      </c>
      <c r="H434">
        <f>VLOOKUP($C434,'AREA DEFINITIONS, 1982-present'!$A$1:$F$163,6,FALSE)</f>
        <v>0</v>
      </c>
      <c r="I434">
        <f t="shared" si="13"/>
        <v>481.60475054999995</v>
      </c>
    </row>
    <row r="435" spans="1:9" x14ac:dyDescent="0.3">
      <c r="A435">
        <v>2016</v>
      </c>
      <c r="B435" t="s">
        <v>50</v>
      </c>
      <c r="C435">
        <v>103</v>
      </c>
      <c r="D435">
        <v>23.4</v>
      </c>
      <c r="E435">
        <f t="shared" si="12"/>
        <v>51.588178199999994</v>
      </c>
      <c r="F435">
        <f>VLOOKUP($C435,'AREA DEFINITIONS, 1982-present'!$A$1:$F$163,4,FALSE)</f>
        <v>0</v>
      </c>
      <c r="G435">
        <f>VLOOKUP($C435,'AREA DEFINITIONS, 1982-present'!$A$1:$F$163,5,FALSE)</f>
        <v>0</v>
      </c>
      <c r="H435">
        <f>VLOOKUP($C435,'AREA DEFINITIONS, 1982-present'!$A$1:$F$163,6,FALSE)</f>
        <v>0</v>
      </c>
      <c r="I435">
        <f t="shared" si="13"/>
        <v>34.306091819999999</v>
      </c>
    </row>
    <row r="436" spans="1:9" x14ac:dyDescent="0.3">
      <c r="A436">
        <v>2016</v>
      </c>
      <c r="B436" t="s">
        <v>50</v>
      </c>
      <c r="C436">
        <v>110</v>
      </c>
      <c r="D436">
        <v>11.6</v>
      </c>
      <c r="E436">
        <f t="shared" si="12"/>
        <v>25.5736268</v>
      </c>
      <c r="F436">
        <f>VLOOKUP($C436,'AREA DEFINITIONS, 1982-present'!$A$1:$F$163,4,FALSE)</f>
        <v>0</v>
      </c>
      <c r="G436">
        <f>VLOOKUP($C436,'AREA DEFINITIONS, 1982-present'!$A$1:$F$163,5,FALSE)</f>
        <v>0</v>
      </c>
      <c r="H436">
        <f>VLOOKUP($C436,'AREA DEFINITIONS, 1982-present'!$A$1:$F$163,6,FALSE)</f>
        <v>0</v>
      </c>
      <c r="I436">
        <f t="shared" si="13"/>
        <v>17.006438679999999</v>
      </c>
    </row>
    <row r="437" spans="1:9" x14ac:dyDescent="0.3">
      <c r="A437">
        <v>2016</v>
      </c>
      <c r="B437" t="s">
        <v>50</v>
      </c>
      <c r="C437">
        <v>112</v>
      </c>
      <c r="D437">
        <v>454.8</v>
      </c>
      <c r="E437">
        <f t="shared" si="12"/>
        <v>1002.6625404</v>
      </c>
      <c r="F437">
        <f>VLOOKUP($C437,'AREA DEFINITIONS, 1982-present'!$A$1:$F$163,4,FALSE)</f>
        <v>0</v>
      </c>
      <c r="G437">
        <f>VLOOKUP($C437,'AREA DEFINITIONS, 1982-present'!$A$1:$F$163,5,FALSE)</f>
        <v>0</v>
      </c>
      <c r="H437">
        <f>VLOOKUP($C437,'AREA DEFINITIONS, 1982-present'!$A$1:$F$163,6,FALSE)</f>
        <v>0</v>
      </c>
      <c r="I437">
        <f t="shared" si="13"/>
        <v>666.76968204000002</v>
      </c>
    </row>
    <row r="438" spans="1:9" x14ac:dyDescent="0.3">
      <c r="A438">
        <v>2016</v>
      </c>
      <c r="B438" t="s">
        <v>50</v>
      </c>
      <c r="C438">
        <v>114</v>
      </c>
      <c r="D438">
        <v>35.700000000000003</v>
      </c>
      <c r="E438">
        <f t="shared" si="12"/>
        <v>78.705041100000003</v>
      </c>
      <c r="F438">
        <f>VLOOKUP($C438,'AREA DEFINITIONS, 1982-present'!$A$1:$F$163,4,FALSE)</f>
        <v>0</v>
      </c>
      <c r="G438">
        <f>VLOOKUP($C438,'AREA DEFINITIONS, 1982-present'!$A$1:$F$163,5,FALSE)</f>
        <v>0</v>
      </c>
      <c r="H438">
        <f>VLOOKUP($C438,'AREA DEFINITIONS, 1982-present'!$A$1:$F$163,6,FALSE)</f>
        <v>0</v>
      </c>
      <c r="I438">
        <f t="shared" si="13"/>
        <v>52.338781109999999</v>
      </c>
    </row>
    <row r="439" spans="1:9" x14ac:dyDescent="0.3">
      <c r="A439">
        <v>2016</v>
      </c>
      <c r="B439" t="s">
        <v>50</v>
      </c>
      <c r="C439">
        <v>120</v>
      </c>
      <c r="D439">
        <v>9.9</v>
      </c>
      <c r="E439">
        <f t="shared" si="12"/>
        <v>21.8257677</v>
      </c>
      <c r="F439">
        <f>VLOOKUP($C439,'AREA DEFINITIONS, 1982-present'!$A$1:$F$163,4,FALSE)</f>
        <v>0</v>
      </c>
      <c r="G439">
        <f>VLOOKUP($C439,'AREA DEFINITIONS, 1982-present'!$A$1:$F$163,5,FALSE)</f>
        <v>0</v>
      </c>
      <c r="H439">
        <f>VLOOKUP($C439,'AREA DEFINITIONS, 1982-present'!$A$1:$F$163,6,FALSE)</f>
        <v>0</v>
      </c>
      <c r="I439">
        <f t="shared" si="13"/>
        <v>14.51411577</v>
      </c>
    </row>
    <row r="440" spans="1:9" x14ac:dyDescent="0.3">
      <c r="A440">
        <v>2016</v>
      </c>
      <c r="B440" t="s">
        <v>50</v>
      </c>
      <c r="C440">
        <v>121</v>
      </c>
      <c r="D440">
        <v>101.5</v>
      </c>
      <c r="E440">
        <f t="shared" si="12"/>
        <v>223.76923449999998</v>
      </c>
      <c r="F440">
        <f>VLOOKUP($C440,'AREA DEFINITIONS, 1982-present'!$A$1:$F$163,4,FALSE)</f>
        <v>0</v>
      </c>
      <c r="G440">
        <f>VLOOKUP($C440,'AREA DEFINITIONS, 1982-present'!$A$1:$F$163,5,FALSE)</f>
        <v>0</v>
      </c>
      <c r="H440">
        <f>VLOOKUP($C440,'AREA DEFINITIONS, 1982-present'!$A$1:$F$163,6,FALSE)</f>
        <v>0</v>
      </c>
      <c r="I440">
        <f t="shared" si="13"/>
        <v>148.80633845</v>
      </c>
    </row>
    <row r="441" spans="1:9" x14ac:dyDescent="0.3">
      <c r="A441">
        <v>2016</v>
      </c>
      <c r="B441" t="s">
        <v>50</v>
      </c>
      <c r="C441">
        <v>122</v>
      </c>
      <c r="D441">
        <v>13.4</v>
      </c>
      <c r="E441">
        <f t="shared" si="12"/>
        <v>29.541948200000004</v>
      </c>
      <c r="F441">
        <f>VLOOKUP($C441,'AREA DEFINITIONS, 1982-present'!$A$1:$F$163,4,FALSE)</f>
        <v>0</v>
      </c>
      <c r="G441">
        <f>VLOOKUP($C441,'AREA DEFINITIONS, 1982-present'!$A$1:$F$163,5,FALSE)</f>
        <v>0</v>
      </c>
      <c r="H441">
        <f>VLOOKUP($C441,'AREA DEFINITIONS, 1982-present'!$A$1:$F$163,6,FALSE)</f>
        <v>0</v>
      </c>
      <c r="I441">
        <f t="shared" si="13"/>
        <v>19.645368820000002</v>
      </c>
    </row>
    <row r="442" spans="1:9" x14ac:dyDescent="0.3">
      <c r="A442">
        <v>2016</v>
      </c>
      <c r="B442" t="s">
        <v>50</v>
      </c>
      <c r="C442">
        <v>130</v>
      </c>
      <c r="D442">
        <v>212.4</v>
      </c>
      <c r="E442">
        <f t="shared" si="12"/>
        <v>468.26192520000001</v>
      </c>
      <c r="F442">
        <f>VLOOKUP($C442,'AREA DEFINITIONS, 1982-present'!$A$1:$F$163,4,FALSE)</f>
        <v>0</v>
      </c>
      <c r="G442">
        <f>VLOOKUP($C442,'AREA DEFINITIONS, 1982-present'!$A$1:$F$163,5,FALSE)</f>
        <v>0</v>
      </c>
      <c r="H442">
        <f>VLOOKUP($C442,'AREA DEFINITIONS, 1982-present'!$A$1:$F$163,6,FALSE)</f>
        <v>0</v>
      </c>
      <c r="I442">
        <f t="shared" si="13"/>
        <v>311.39375652000001</v>
      </c>
    </row>
    <row r="443" spans="1:9" x14ac:dyDescent="0.3">
      <c r="A443">
        <v>2016</v>
      </c>
      <c r="B443" t="s">
        <v>50</v>
      </c>
      <c r="C443">
        <v>131</v>
      </c>
      <c r="D443">
        <v>308.8</v>
      </c>
      <c r="E443">
        <f t="shared" si="12"/>
        <v>680.78758240000002</v>
      </c>
      <c r="F443">
        <f>VLOOKUP($C443,'AREA DEFINITIONS, 1982-present'!$A$1:$F$163,4,FALSE)</f>
        <v>0</v>
      </c>
      <c r="G443">
        <f>VLOOKUP($C443,'AREA DEFINITIONS, 1982-present'!$A$1:$F$163,5,FALSE)</f>
        <v>0</v>
      </c>
      <c r="H443">
        <f>VLOOKUP($C443,'AREA DEFINITIONS, 1982-present'!$A$1:$F$163,6,FALSE)</f>
        <v>0</v>
      </c>
      <c r="I443">
        <f t="shared" si="13"/>
        <v>452.72312624</v>
      </c>
    </row>
    <row r="444" spans="1:9" x14ac:dyDescent="0.3">
      <c r="A444">
        <v>2016</v>
      </c>
      <c r="B444" t="s">
        <v>50</v>
      </c>
      <c r="C444">
        <v>132</v>
      </c>
      <c r="D444">
        <v>173.1</v>
      </c>
      <c r="E444">
        <f t="shared" si="12"/>
        <v>381.62024129999998</v>
      </c>
      <c r="F444">
        <f>VLOOKUP($C444,'AREA DEFINITIONS, 1982-present'!$A$1:$F$163,4,FALSE)</f>
        <v>0</v>
      </c>
      <c r="G444">
        <f>VLOOKUP($C444,'AREA DEFINITIONS, 1982-present'!$A$1:$F$163,5,FALSE)</f>
        <v>0</v>
      </c>
      <c r="H444">
        <f>VLOOKUP($C444,'AREA DEFINITIONS, 1982-present'!$A$1:$F$163,6,FALSE)</f>
        <v>0</v>
      </c>
      <c r="I444">
        <f t="shared" si="13"/>
        <v>253.77711513</v>
      </c>
    </row>
    <row r="445" spans="1:9" x14ac:dyDescent="0.3">
      <c r="A445">
        <v>2016</v>
      </c>
      <c r="B445" t="s">
        <v>50</v>
      </c>
      <c r="C445">
        <v>133</v>
      </c>
      <c r="D445">
        <v>106.6</v>
      </c>
      <c r="E445">
        <f t="shared" si="12"/>
        <v>235.01281180000001</v>
      </c>
      <c r="F445">
        <f>VLOOKUP($C445,'AREA DEFINITIONS, 1982-present'!$A$1:$F$163,4,FALSE)</f>
        <v>0</v>
      </c>
      <c r="G445">
        <f>VLOOKUP($C445,'AREA DEFINITIONS, 1982-present'!$A$1:$F$163,5,FALSE)</f>
        <v>0</v>
      </c>
      <c r="H445">
        <f>VLOOKUP($C445,'AREA DEFINITIONS, 1982-present'!$A$1:$F$163,6,FALSE)</f>
        <v>0</v>
      </c>
      <c r="I445">
        <f t="shared" si="13"/>
        <v>156.28330718000001</v>
      </c>
    </row>
    <row r="446" spans="1:9" x14ac:dyDescent="0.3">
      <c r="A446">
        <v>2016</v>
      </c>
      <c r="B446" t="s">
        <v>50</v>
      </c>
      <c r="C446">
        <v>134</v>
      </c>
      <c r="D446">
        <v>58.4</v>
      </c>
      <c r="E446">
        <f t="shared" si="12"/>
        <v>128.7499832</v>
      </c>
      <c r="F446">
        <f>VLOOKUP($C446,'AREA DEFINITIONS, 1982-present'!$A$1:$F$163,4,FALSE)</f>
        <v>0</v>
      </c>
      <c r="G446">
        <f>VLOOKUP($C446,'AREA DEFINITIONS, 1982-present'!$A$1:$F$163,5,FALSE)</f>
        <v>0</v>
      </c>
      <c r="H446">
        <f>VLOOKUP($C446,'AREA DEFINITIONS, 1982-present'!$A$1:$F$163,6,FALSE)</f>
        <v>0</v>
      </c>
      <c r="I446">
        <f t="shared" si="13"/>
        <v>85.618622319999986</v>
      </c>
    </row>
    <row r="447" spans="1:9" x14ac:dyDescent="0.3">
      <c r="A447">
        <v>2016</v>
      </c>
      <c r="B447" t="s">
        <v>50</v>
      </c>
      <c r="C447">
        <v>135</v>
      </c>
      <c r="D447">
        <v>269.8</v>
      </c>
      <c r="E447">
        <f t="shared" si="12"/>
        <v>594.80728540000007</v>
      </c>
      <c r="F447">
        <f>VLOOKUP($C447,'AREA DEFINITIONS, 1982-present'!$A$1:$F$163,4,FALSE)</f>
        <v>0</v>
      </c>
      <c r="G447">
        <f>VLOOKUP($C447,'AREA DEFINITIONS, 1982-present'!$A$1:$F$163,5,FALSE)</f>
        <v>0</v>
      </c>
      <c r="H447">
        <f>VLOOKUP($C447,'AREA DEFINITIONS, 1982-present'!$A$1:$F$163,6,FALSE)</f>
        <v>0</v>
      </c>
      <c r="I447">
        <f t="shared" si="13"/>
        <v>395.54630653999999</v>
      </c>
    </row>
    <row r="448" spans="1:9" x14ac:dyDescent="0.3">
      <c r="A448">
        <v>2016</v>
      </c>
      <c r="B448" t="s">
        <v>51</v>
      </c>
      <c r="C448">
        <v>140</v>
      </c>
      <c r="D448">
        <v>10.6</v>
      </c>
      <c r="E448">
        <f t="shared" si="12"/>
        <v>23.369003799999998</v>
      </c>
      <c r="F448" t="str">
        <f>VLOOKUP($C448,'AREA DEFINITIONS, 1982-present'!$A$1:$F$163,4,FALSE)</f>
        <v>14-O</v>
      </c>
      <c r="G448" t="str">
        <f>VLOOKUP($C448,'AREA DEFINITIONS, 1982-present'!$A$1:$F$163,5,FALSE)</f>
        <v>SE-O</v>
      </c>
      <c r="H448">
        <f>VLOOKUP($C448,'AREA DEFINITIONS, 1982-present'!$A$1:$F$163,6,FALSE)</f>
        <v>0</v>
      </c>
      <c r="I448">
        <f t="shared" si="13"/>
        <v>15.540366379999998</v>
      </c>
    </row>
    <row r="449" spans="1:9" x14ac:dyDescent="0.3">
      <c r="A449">
        <v>2016</v>
      </c>
      <c r="B449" t="s">
        <v>51</v>
      </c>
      <c r="C449">
        <v>141</v>
      </c>
      <c r="D449">
        <v>2.9</v>
      </c>
      <c r="E449">
        <f t="shared" si="12"/>
        <v>6.3934066999999999</v>
      </c>
      <c r="F449" t="str">
        <f>VLOOKUP($C449,'AREA DEFINITIONS, 1982-present'!$A$1:$F$163,4,FALSE)</f>
        <v>14-I</v>
      </c>
      <c r="G449" t="str">
        <f>VLOOKUP($C449,'AREA DEFINITIONS, 1982-present'!$A$1:$F$163,5,FALSE)</f>
        <v>SE-I</v>
      </c>
      <c r="H449">
        <f>VLOOKUP($C449,'AREA DEFINITIONS, 1982-present'!$A$1:$F$163,6,FALSE)</f>
        <v>0</v>
      </c>
      <c r="I449">
        <f t="shared" si="13"/>
        <v>4.2516096699999997</v>
      </c>
    </row>
    <row r="450" spans="1:9" x14ac:dyDescent="0.3">
      <c r="A450">
        <v>2016</v>
      </c>
      <c r="B450" t="s">
        <v>51</v>
      </c>
      <c r="C450">
        <v>142</v>
      </c>
      <c r="D450">
        <v>31.5</v>
      </c>
      <c r="E450">
        <f t="shared" si="12"/>
        <v>69.445624500000008</v>
      </c>
      <c r="F450" t="str">
        <f>VLOOKUP($C450,'AREA DEFINITIONS, 1982-present'!$A$1:$F$163,4,FALSE)</f>
        <v>14-I</v>
      </c>
      <c r="G450" t="str">
        <f>VLOOKUP($C450,'AREA DEFINITIONS, 1982-present'!$A$1:$F$163,5,FALSE)</f>
        <v>SE-I</v>
      </c>
      <c r="H450">
        <f>VLOOKUP($C450,'AREA DEFINITIONS, 1982-present'!$A$1:$F$163,6,FALSE)</f>
        <v>0</v>
      </c>
      <c r="I450">
        <f t="shared" si="13"/>
        <v>46.181277449999996</v>
      </c>
    </row>
    <row r="451" spans="1:9" x14ac:dyDescent="0.3">
      <c r="A451">
        <v>2016</v>
      </c>
      <c r="B451" t="s">
        <v>51</v>
      </c>
      <c r="C451">
        <v>143</v>
      </c>
      <c r="D451">
        <v>56.9</v>
      </c>
      <c r="E451">
        <f t="shared" ref="E451:E514" si="14">D451*2204.623 / 1000</f>
        <v>125.44304870000001</v>
      </c>
      <c r="F451" t="str">
        <f>VLOOKUP($C451,'AREA DEFINITIONS, 1982-present'!$A$1:$F$163,4,FALSE)</f>
        <v>14-I</v>
      </c>
      <c r="G451" t="str">
        <f>VLOOKUP($C451,'AREA DEFINITIONS, 1982-present'!$A$1:$F$163,5,FALSE)</f>
        <v>SE-I</v>
      </c>
      <c r="H451">
        <f>VLOOKUP($C451,'AREA DEFINITIONS, 1982-present'!$A$1:$F$163,6,FALSE)</f>
        <v>0</v>
      </c>
      <c r="I451">
        <f t="shared" ref="I451:I514" si="15">IFERROR(D451*1.10231*1.33,"NA")</f>
        <v>83.419513869999989</v>
      </c>
    </row>
    <row r="452" spans="1:9" x14ac:dyDescent="0.3">
      <c r="A452">
        <v>2016</v>
      </c>
      <c r="B452" t="s">
        <v>51</v>
      </c>
      <c r="C452">
        <v>144</v>
      </c>
      <c r="D452">
        <v>9</v>
      </c>
      <c r="E452">
        <f t="shared" si="14"/>
        <v>19.841607</v>
      </c>
      <c r="F452" t="str">
        <f>VLOOKUP($C452,'AREA DEFINITIONS, 1982-present'!$A$1:$F$163,4,FALSE)</f>
        <v>14-I</v>
      </c>
      <c r="G452" t="str">
        <f>VLOOKUP($C452,'AREA DEFINITIONS, 1982-present'!$A$1:$F$163,5,FALSE)</f>
        <v>SE-I</v>
      </c>
      <c r="H452">
        <f>VLOOKUP($C452,'AREA DEFINITIONS, 1982-present'!$A$1:$F$163,6,FALSE)</f>
        <v>0</v>
      </c>
      <c r="I452">
        <f t="shared" si="15"/>
        <v>13.194650699999999</v>
      </c>
    </row>
    <row r="453" spans="1:9" x14ac:dyDescent="0.3">
      <c r="A453">
        <v>2016</v>
      </c>
      <c r="B453" t="s">
        <v>51</v>
      </c>
      <c r="C453">
        <v>150</v>
      </c>
      <c r="D453">
        <v>77.599999999999994</v>
      </c>
      <c r="E453">
        <f t="shared" si="14"/>
        <v>171.07874479999998</v>
      </c>
      <c r="F453" t="str">
        <f>VLOOKUP($C453,'AREA DEFINITIONS, 1982-present'!$A$1:$F$163,4,FALSE)</f>
        <v>15-O</v>
      </c>
      <c r="G453" t="str">
        <f>VLOOKUP($C453,'AREA DEFINITIONS, 1982-present'!$A$1:$F$163,5,FALSE)</f>
        <v>SE-O</v>
      </c>
      <c r="H453">
        <f>VLOOKUP($C453,'AREA DEFINITIONS, 1982-present'!$A$1:$F$163,6,FALSE)</f>
        <v>0</v>
      </c>
      <c r="I453">
        <f t="shared" si="15"/>
        <v>113.76721047999997</v>
      </c>
    </row>
    <row r="454" spans="1:9" x14ac:dyDescent="0.3">
      <c r="A454">
        <v>2016</v>
      </c>
      <c r="B454" t="s">
        <v>51</v>
      </c>
      <c r="C454">
        <v>151</v>
      </c>
      <c r="D454">
        <v>131.6</v>
      </c>
      <c r="E454">
        <f t="shared" si="14"/>
        <v>290.12838679999999</v>
      </c>
      <c r="F454" t="str">
        <f>VLOOKUP($C454,'AREA DEFINITIONS, 1982-present'!$A$1:$F$163,4,FALSE)</f>
        <v>15-I</v>
      </c>
      <c r="G454" t="str">
        <f>VLOOKUP($C454,'AREA DEFINITIONS, 1982-present'!$A$1:$F$163,5,FALSE)</f>
        <v>SE-I</v>
      </c>
      <c r="H454">
        <f>VLOOKUP($C454,'AREA DEFINITIONS, 1982-present'!$A$1:$F$163,6,FALSE)</f>
        <v>0</v>
      </c>
      <c r="I454">
        <f t="shared" si="15"/>
        <v>192.93511467999997</v>
      </c>
    </row>
    <row r="455" spans="1:9" x14ac:dyDescent="0.3">
      <c r="A455">
        <v>2016</v>
      </c>
      <c r="B455" t="s">
        <v>51</v>
      </c>
      <c r="C455">
        <v>152</v>
      </c>
      <c r="D455">
        <v>175.8</v>
      </c>
      <c r="E455">
        <f t="shared" si="14"/>
        <v>387.57272340000003</v>
      </c>
      <c r="F455" t="str">
        <f>VLOOKUP($C455,'AREA DEFINITIONS, 1982-present'!$A$1:$F$163,4,FALSE)</f>
        <v>15-I</v>
      </c>
      <c r="G455" t="str">
        <f>VLOOKUP($C455,'AREA DEFINITIONS, 1982-present'!$A$1:$F$163,5,FALSE)</f>
        <v>SE-I</v>
      </c>
      <c r="H455">
        <f>VLOOKUP($C455,'AREA DEFINITIONS, 1982-present'!$A$1:$F$163,6,FALSE)</f>
        <v>0</v>
      </c>
      <c r="I455">
        <f t="shared" si="15"/>
        <v>257.73551033999996</v>
      </c>
    </row>
    <row r="456" spans="1:9" x14ac:dyDescent="0.3">
      <c r="A456">
        <v>2016</v>
      </c>
      <c r="B456" t="s">
        <v>51</v>
      </c>
      <c r="C456">
        <v>153</v>
      </c>
      <c r="D456">
        <v>29.2</v>
      </c>
      <c r="E456">
        <f t="shared" si="14"/>
        <v>64.374991600000001</v>
      </c>
      <c r="F456" t="str">
        <f>VLOOKUP($C456,'AREA DEFINITIONS, 1982-present'!$A$1:$F$163,4,FALSE)</f>
        <v>15-I</v>
      </c>
      <c r="G456" t="str">
        <f>VLOOKUP($C456,'AREA DEFINITIONS, 1982-present'!$A$1:$F$163,5,FALSE)</f>
        <v>SE-I</v>
      </c>
      <c r="H456">
        <f>VLOOKUP($C456,'AREA DEFINITIONS, 1982-present'!$A$1:$F$163,6,FALSE)</f>
        <v>0</v>
      </c>
      <c r="I456">
        <f t="shared" si="15"/>
        <v>42.809311159999993</v>
      </c>
    </row>
    <row r="457" spans="1:9" x14ac:dyDescent="0.3">
      <c r="A457">
        <v>2016</v>
      </c>
      <c r="B457" t="s">
        <v>51</v>
      </c>
      <c r="C457">
        <v>160</v>
      </c>
      <c r="D457">
        <v>253.5</v>
      </c>
      <c r="E457">
        <f t="shared" si="14"/>
        <v>558.87193049999996</v>
      </c>
      <c r="F457" t="str">
        <f>VLOOKUP($C457,'AREA DEFINITIONS, 1982-present'!$A$1:$F$163,4,FALSE)</f>
        <v>16-O</v>
      </c>
      <c r="G457" t="str">
        <f>VLOOKUP($C457,'AREA DEFINITIONS, 1982-present'!$A$1:$F$163,5,FALSE)</f>
        <v>SE-O</v>
      </c>
      <c r="H457">
        <f>VLOOKUP($C457,'AREA DEFINITIONS, 1982-present'!$A$1:$F$163,6,FALSE)</f>
        <v>0</v>
      </c>
      <c r="I457">
        <f t="shared" si="15"/>
        <v>371.64932805000001</v>
      </c>
    </row>
    <row r="458" spans="1:9" x14ac:dyDescent="0.3">
      <c r="A458">
        <v>2016</v>
      </c>
      <c r="B458" t="s">
        <v>51</v>
      </c>
      <c r="C458">
        <v>161</v>
      </c>
      <c r="D458">
        <v>61.8</v>
      </c>
      <c r="E458">
        <f t="shared" si="14"/>
        <v>136.2457014</v>
      </c>
      <c r="F458" t="str">
        <f>VLOOKUP($C458,'AREA DEFINITIONS, 1982-present'!$A$1:$F$163,4,FALSE)</f>
        <v>16-I</v>
      </c>
      <c r="G458" t="str">
        <f>VLOOKUP($C458,'AREA DEFINITIONS, 1982-present'!$A$1:$F$163,5,FALSE)</f>
        <v>SE-I</v>
      </c>
      <c r="H458">
        <f>VLOOKUP($C458,'AREA DEFINITIONS, 1982-present'!$A$1:$F$163,6,FALSE)</f>
        <v>0</v>
      </c>
      <c r="I458">
        <f t="shared" si="15"/>
        <v>90.603268139999997</v>
      </c>
    </row>
    <row r="459" spans="1:9" x14ac:dyDescent="0.3">
      <c r="A459">
        <v>2016</v>
      </c>
      <c r="B459" t="s">
        <v>51</v>
      </c>
      <c r="C459">
        <v>162</v>
      </c>
      <c r="D459">
        <v>357.8</v>
      </c>
      <c r="E459">
        <f t="shared" si="14"/>
        <v>788.81410940000012</v>
      </c>
      <c r="F459" t="str">
        <f>VLOOKUP($C459,'AREA DEFINITIONS, 1982-present'!$A$1:$F$163,4,FALSE)</f>
        <v>16-I</v>
      </c>
      <c r="G459" t="str">
        <f>VLOOKUP($C459,'AREA DEFINITIONS, 1982-present'!$A$1:$F$163,5,FALSE)</f>
        <v>SE-I</v>
      </c>
      <c r="H459">
        <f>VLOOKUP($C459,'AREA DEFINITIONS, 1982-present'!$A$1:$F$163,6,FALSE)</f>
        <v>0</v>
      </c>
      <c r="I459">
        <f t="shared" si="15"/>
        <v>524.56066894000003</v>
      </c>
    </row>
    <row r="460" spans="1:9" x14ac:dyDescent="0.3">
      <c r="A460">
        <v>2016</v>
      </c>
      <c r="B460" t="s">
        <v>51</v>
      </c>
      <c r="C460">
        <v>163</v>
      </c>
      <c r="D460">
        <v>25.9</v>
      </c>
      <c r="E460">
        <f t="shared" si="14"/>
        <v>57.099735699999997</v>
      </c>
      <c r="F460" t="str">
        <f>VLOOKUP($C460,'AREA DEFINITIONS, 1982-present'!$A$1:$F$163,4,FALSE)</f>
        <v>16-I</v>
      </c>
      <c r="G460" t="str">
        <f>VLOOKUP($C460,'AREA DEFINITIONS, 1982-present'!$A$1:$F$163,5,FALSE)</f>
        <v>SE-I</v>
      </c>
      <c r="H460">
        <f>VLOOKUP($C460,'AREA DEFINITIONS, 1982-present'!$A$1:$F$163,6,FALSE)</f>
        <v>0</v>
      </c>
      <c r="I460">
        <f t="shared" si="15"/>
        <v>37.971272569999996</v>
      </c>
    </row>
    <row r="461" spans="1:9" x14ac:dyDescent="0.3">
      <c r="A461">
        <v>2016</v>
      </c>
      <c r="B461" t="s">
        <v>51</v>
      </c>
      <c r="C461">
        <v>170</v>
      </c>
      <c r="D461">
        <v>98.8</v>
      </c>
      <c r="E461">
        <f t="shared" si="14"/>
        <v>217.81675239999998</v>
      </c>
      <c r="F461" t="str">
        <f>VLOOKUP($C461,'AREA DEFINITIONS, 1982-present'!$A$1:$F$163,4,FALSE)</f>
        <v>17-O</v>
      </c>
      <c r="G461" t="str">
        <f>VLOOKUP($C461,'AREA DEFINITIONS, 1982-present'!$A$1:$F$163,5,FALSE)</f>
        <v>SE-O</v>
      </c>
      <c r="H461">
        <f>VLOOKUP($C461,'AREA DEFINITIONS, 1982-present'!$A$1:$F$163,6,FALSE)</f>
        <v>0</v>
      </c>
      <c r="I461">
        <f t="shared" si="15"/>
        <v>144.84794324000001</v>
      </c>
    </row>
    <row r="462" spans="1:9" x14ac:dyDescent="0.3">
      <c r="A462">
        <v>2016</v>
      </c>
      <c r="B462" t="s">
        <v>51</v>
      </c>
      <c r="C462">
        <v>171</v>
      </c>
      <c r="D462">
        <v>55.7</v>
      </c>
      <c r="E462">
        <f t="shared" si="14"/>
        <v>122.79750110000001</v>
      </c>
      <c r="F462" t="str">
        <f>VLOOKUP($C462,'AREA DEFINITIONS, 1982-present'!$A$1:$F$163,4,FALSE)</f>
        <v>17-I</v>
      </c>
      <c r="G462" t="str">
        <f>VLOOKUP($C462,'AREA DEFINITIONS, 1982-present'!$A$1:$F$163,5,FALSE)</f>
        <v>SE-I</v>
      </c>
      <c r="H462">
        <f>VLOOKUP($C462,'AREA DEFINITIONS, 1982-present'!$A$1:$F$163,6,FALSE)</f>
        <v>0</v>
      </c>
      <c r="I462">
        <f t="shared" si="15"/>
        <v>81.660227109999994</v>
      </c>
    </row>
    <row r="463" spans="1:9" x14ac:dyDescent="0.3">
      <c r="A463">
        <v>2016</v>
      </c>
      <c r="B463" t="s">
        <v>51</v>
      </c>
      <c r="C463">
        <v>173</v>
      </c>
      <c r="D463">
        <v>19</v>
      </c>
      <c r="E463">
        <f t="shared" si="14"/>
        <v>41.887836999999998</v>
      </c>
      <c r="F463" t="str">
        <f>VLOOKUP($C463,'AREA DEFINITIONS, 1982-present'!$A$1:$F$163,4,FALSE)</f>
        <v>17-I</v>
      </c>
      <c r="G463" t="str">
        <f>VLOOKUP($C463,'AREA DEFINITIONS, 1982-present'!$A$1:$F$163,5,FALSE)</f>
        <v>SE-I</v>
      </c>
      <c r="H463">
        <f>VLOOKUP($C463,'AREA DEFINITIONS, 1982-present'!$A$1:$F$163,6,FALSE)</f>
        <v>0</v>
      </c>
      <c r="I463">
        <f t="shared" si="15"/>
        <v>27.855373700000001</v>
      </c>
    </row>
    <row r="464" spans="1:9" x14ac:dyDescent="0.3">
      <c r="A464">
        <v>2016</v>
      </c>
      <c r="B464" t="s">
        <v>51</v>
      </c>
      <c r="C464">
        <v>174</v>
      </c>
      <c r="D464">
        <v>14.3</v>
      </c>
      <c r="E464">
        <f t="shared" si="14"/>
        <v>31.526108900000004</v>
      </c>
      <c r="F464" t="str">
        <f>VLOOKUP($C464,'AREA DEFINITIONS, 1982-present'!$A$1:$F$163,4,FALSE)</f>
        <v>17-I</v>
      </c>
      <c r="G464" t="str">
        <f>VLOOKUP($C464,'AREA DEFINITIONS, 1982-present'!$A$1:$F$163,5,FALSE)</f>
        <v>SE-I</v>
      </c>
      <c r="H464">
        <f>VLOOKUP($C464,'AREA DEFINITIONS, 1982-present'!$A$1:$F$163,6,FALSE)</f>
        <v>0</v>
      </c>
      <c r="I464">
        <f t="shared" si="15"/>
        <v>20.964833890000001</v>
      </c>
    </row>
    <row r="465" spans="1:9" x14ac:dyDescent="0.3">
      <c r="A465">
        <v>2016</v>
      </c>
      <c r="B465" t="s">
        <v>51</v>
      </c>
      <c r="C465">
        <v>181</v>
      </c>
      <c r="D465">
        <v>150</v>
      </c>
      <c r="E465">
        <f t="shared" si="14"/>
        <v>330.69344999999998</v>
      </c>
      <c r="F465" t="str">
        <f>VLOOKUP($C465,'AREA DEFINITIONS, 1982-present'!$A$1:$F$163,4,FALSE)</f>
        <v>18S-O</v>
      </c>
      <c r="G465" t="str">
        <f>VLOOKUP($C465,'AREA DEFINITIONS, 1982-present'!$A$1:$F$163,5,FALSE)</f>
        <v>SE-O</v>
      </c>
      <c r="H465">
        <f>VLOOKUP($C465,'AREA DEFINITIONS, 1982-present'!$A$1:$F$163,6,FALSE)</f>
        <v>0</v>
      </c>
      <c r="I465">
        <f t="shared" si="15"/>
        <v>219.91084499999999</v>
      </c>
    </row>
    <row r="466" spans="1:9" x14ac:dyDescent="0.3">
      <c r="A466">
        <v>2016</v>
      </c>
      <c r="B466" t="s">
        <v>51</v>
      </c>
      <c r="C466">
        <v>182</v>
      </c>
      <c r="D466">
        <v>133.69999999999999</v>
      </c>
      <c r="E466">
        <f t="shared" si="14"/>
        <v>294.75809509999999</v>
      </c>
      <c r="F466" t="str">
        <f>VLOOKUP($C466,'AREA DEFINITIONS, 1982-present'!$A$1:$F$163,4,FALSE)</f>
        <v>183-I</v>
      </c>
      <c r="G466" t="str">
        <f>VLOOKUP($C466,'AREA DEFINITIONS, 1982-present'!$A$1:$F$163,5,FALSE)</f>
        <v>SE-I</v>
      </c>
      <c r="H466">
        <f>VLOOKUP($C466,'AREA DEFINITIONS, 1982-present'!$A$1:$F$163,6,FALSE)</f>
        <v>0</v>
      </c>
      <c r="I466">
        <f t="shared" si="15"/>
        <v>196.01386650999999</v>
      </c>
    </row>
    <row r="467" spans="1:9" x14ac:dyDescent="0.3">
      <c r="A467">
        <v>2016</v>
      </c>
      <c r="B467" t="s">
        <v>51</v>
      </c>
      <c r="C467">
        <v>183</v>
      </c>
      <c r="D467">
        <v>16.899999999999999</v>
      </c>
      <c r="E467">
        <f t="shared" si="14"/>
        <v>37.2581287</v>
      </c>
      <c r="F467" t="str">
        <f>VLOOKUP($C467,'AREA DEFINITIONS, 1982-present'!$A$1:$F$163,4,FALSE)</f>
        <v>183-I</v>
      </c>
      <c r="G467" t="str">
        <f>VLOOKUP($C467,'AREA DEFINITIONS, 1982-present'!$A$1:$F$163,5,FALSE)</f>
        <v>SE-I</v>
      </c>
      <c r="H467">
        <f>VLOOKUP($C467,'AREA DEFINITIONS, 1982-present'!$A$1:$F$163,6,FALSE)</f>
        <v>0</v>
      </c>
      <c r="I467">
        <f t="shared" si="15"/>
        <v>24.776621869999996</v>
      </c>
    </row>
    <row r="468" spans="1:9" x14ac:dyDescent="0.3">
      <c r="A468">
        <v>2016</v>
      </c>
      <c r="B468" t="s">
        <v>51</v>
      </c>
      <c r="C468">
        <v>184</v>
      </c>
      <c r="D468">
        <v>46.3</v>
      </c>
      <c r="E468">
        <f t="shared" si="14"/>
        <v>102.07404489999999</v>
      </c>
      <c r="F468" t="str">
        <f>VLOOKUP($C468,'AREA DEFINITIONS, 1982-present'!$A$1:$F$163,4,FALSE)</f>
        <v>183-I</v>
      </c>
      <c r="G468" t="str">
        <f>VLOOKUP($C468,'AREA DEFINITIONS, 1982-present'!$A$1:$F$163,5,FALSE)</f>
        <v>SE-I</v>
      </c>
      <c r="H468">
        <f>VLOOKUP($C468,'AREA DEFINITIONS, 1982-present'!$A$1:$F$163,6,FALSE)</f>
        <v>0</v>
      </c>
      <c r="I468">
        <f t="shared" si="15"/>
        <v>67.879147489999994</v>
      </c>
    </row>
    <row r="469" spans="1:9" x14ac:dyDescent="0.3">
      <c r="A469">
        <v>2016</v>
      </c>
      <c r="B469" t="s">
        <v>27</v>
      </c>
      <c r="C469">
        <v>185</v>
      </c>
      <c r="D469">
        <v>300.3</v>
      </c>
      <c r="E469">
        <f t="shared" si="14"/>
        <v>662.04828690000011</v>
      </c>
      <c r="F469" t="str">
        <f>VLOOKUP($C469,'AREA DEFINITIONS, 1982-present'!$A$1:$F$163,4,FALSE)</f>
        <v>18W</v>
      </c>
      <c r="G469" t="str">
        <f>VLOOKUP($C469,'AREA DEFINITIONS, 1982-present'!$A$1:$F$163,5,FALSE)</f>
        <v>Yakutat</v>
      </c>
      <c r="H469">
        <f>VLOOKUP($C469,'AREA DEFINITIONS, 1982-present'!$A$1:$F$163,6,FALSE)</f>
        <v>0</v>
      </c>
      <c r="I469">
        <f t="shared" si="15"/>
        <v>440.26151169000002</v>
      </c>
    </row>
    <row r="470" spans="1:9" x14ac:dyDescent="0.3">
      <c r="A470">
        <v>2016</v>
      </c>
      <c r="B470" t="s">
        <v>27</v>
      </c>
      <c r="C470">
        <v>190</v>
      </c>
      <c r="D470">
        <v>162.4</v>
      </c>
      <c r="E470">
        <f t="shared" si="14"/>
        <v>358.03077520000005</v>
      </c>
      <c r="F470">
        <f>VLOOKUP($C470,'AREA DEFINITIONS, 1982-present'!$A$1:$F$163,4,FALSE)</f>
        <v>19</v>
      </c>
      <c r="G470" t="str">
        <f>VLOOKUP($C470,'AREA DEFINITIONS, 1982-present'!$A$1:$F$163,5,FALSE)</f>
        <v>Yakutat</v>
      </c>
      <c r="H470">
        <f>VLOOKUP($C470,'AREA DEFINITIONS, 1982-present'!$A$1:$F$163,6,FALSE)</f>
        <v>0</v>
      </c>
      <c r="I470">
        <f t="shared" si="15"/>
        <v>238.09014152</v>
      </c>
    </row>
    <row r="471" spans="1:9" x14ac:dyDescent="0.3">
      <c r="A471">
        <v>2016</v>
      </c>
      <c r="B471" t="s">
        <v>27</v>
      </c>
      <c r="C471">
        <v>200</v>
      </c>
      <c r="D471">
        <v>302.60000000000002</v>
      </c>
      <c r="E471">
        <f t="shared" si="14"/>
        <v>667.11891980000007</v>
      </c>
      <c r="F471">
        <f>VLOOKUP($C471,'AREA DEFINITIONS, 1982-present'!$A$1:$F$163,4,FALSE)</f>
        <v>20</v>
      </c>
      <c r="G471" t="str">
        <f>VLOOKUP($C471,'AREA DEFINITIONS, 1982-present'!$A$1:$F$163,5,FALSE)</f>
        <v>Yakutat</v>
      </c>
      <c r="H471">
        <f>VLOOKUP($C471,'AREA DEFINITIONS, 1982-present'!$A$1:$F$163,6,FALSE)</f>
        <v>0</v>
      </c>
      <c r="I471">
        <f t="shared" si="15"/>
        <v>443.63347798000007</v>
      </c>
    </row>
    <row r="472" spans="1:9" x14ac:dyDescent="0.3">
      <c r="A472">
        <v>2016</v>
      </c>
      <c r="B472" t="s">
        <v>27</v>
      </c>
      <c r="C472">
        <v>210</v>
      </c>
      <c r="D472">
        <v>201.3</v>
      </c>
      <c r="E472">
        <f t="shared" si="14"/>
        <v>443.79060990000005</v>
      </c>
      <c r="F472">
        <f>VLOOKUP($C472,'AREA DEFINITIONS, 1982-present'!$A$1:$F$163,4,FALSE)</f>
        <v>21</v>
      </c>
      <c r="G472" t="str">
        <f>VLOOKUP($C472,'AREA DEFINITIONS, 1982-present'!$A$1:$F$163,5,FALSE)</f>
        <v>Yakutat</v>
      </c>
      <c r="H472">
        <f>VLOOKUP($C472,'AREA DEFINITIONS, 1982-present'!$A$1:$F$163,6,FALSE)</f>
        <v>0</v>
      </c>
      <c r="I472">
        <f t="shared" si="15"/>
        <v>295.12035399000001</v>
      </c>
    </row>
    <row r="473" spans="1:9" x14ac:dyDescent="0.3">
      <c r="A473">
        <v>2016</v>
      </c>
      <c r="B473" t="s">
        <v>27</v>
      </c>
      <c r="C473">
        <v>220</v>
      </c>
      <c r="D473">
        <v>257.89999999999998</v>
      </c>
      <c r="E473">
        <f t="shared" si="14"/>
        <v>568.57227169999987</v>
      </c>
      <c r="F473">
        <f>VLOOKUP($C473,'AREA DEFINITIONS, 1982-present'!$A$1:$F$163,4,FALSE)</f>
        <v>22</v>
      </c>
      <c r="G473" t="str">
        <f>VLOOKUP($C473,'AREA DEFINITIONS, 1982-present'!$A$1:$F$163,5,FALSE)</f>
        <v>Yakutat</v>
      </c>
      <c r="H473">
        <f>VLOOKUP($C473,'AREA DEFINITIONS, 1982-present'!$A$1:$F$163,6,FALSE)</f>
        <v>0</v>
      </c>
      <c r="I473">
        <f t="shared" si="15"/>
        <v>378.10004616999998</v>
      </c>
    </row>
    <row r="474" spans="1:9" x14ac:dyDescent="0.3">
      <c r="A474">
        <v>2016</v>
      </c>
      <c r="B474" t="s">
        <v>27</v>
      </c>
      <c r="C474">
        <v>230</v>
      </c>
      <c r="D474">
        <v>110.7</v>
      </c>
      <c r="E474">
        <f t="shared" si="14"/>
        <v>244.05176610000001</v>
      </c>
      <c r="F474">
        <f>VLOOKUP($C474,'AREA DEFINITIONS, 1982-present'!$A$1:$F$163,4,FALSE)</f>
        <v>23</v>
      </c>
      <c r="G474" t="str">
        <f>VLOOKUP($C474,'AREA DEFINITIONS, 1982-present'!$A$1:$F$163,5,FALSE)</f>
        <v>Yakutat</v>
      </c>
      <c r="H474" t="str">
        <f>VLOOKUP($C474,'AREA DEFINITIONS, 1982-present'!$A$1:$F$163,6,FALSE)</f>
        <v>POW-O</v>
      </c>
      <c r="I474">
        <f t="shared" si="15"/>
        <v>162.29420360999998</v>
      </c>
    </row>
    <row r="475" spans="1:9" x14ac:dyDescent="0.3">
      <c r="A475">
        <v>2016</v>
      </c>
      <c r="B475" t="s">
        <v>27</v>
      </c>
      <c r="C475">
        <v>232</v>
      </c>
      <c r="D475">
        <v>32.5</v>
      </c>
      <c r="E475">
        <f t="shared" si="14"/>
        <v>71.650247499999992</v>
      </c>
      <c r="F475">
        <f>VLOOKUP($C475,'AREA DEFINITIONS, 1982-present'!$A$1:$F$163,4,FALSE)</f>
        <v>23</v>
      </c>
      <c r="G475" t="str">
        <f>VLOOKUP($C475,'AREA DEFINITIONS, 1982-present'!$A$1:$F$163,5,FALSE)</f>
        <v>Yakutat</v>
      </c>
      <c r="H475" t="str">
        <f>VLOOKUP($C475,'AREA DEFINITIONS, 1982-present'!$A$1:$F$163,6,FALSE)</f>
        <v>POW-I</v>
      </c>
      <c r="I475">
        <f t="shared" si="15"/>
        <v>47.647349750000004</v>
      </c>
    </row>
    <row r="476" spans="1:9" x14ac:dyDescent="0.3">
      <c r="A476">
        <v>2016</v>
      </c>
      <c r="B476" t="s">
        <v>27</v>
      </c>
      <c r="C476">
        <v>240</v>
      </c>
      <c r="D476">
        <v>319.39999999999998</v>
      </c>
      <c r="E476">
        <f t="shared" si="14"/>
        <v>704.15658619999999</v>
      </c>
      <c r="F476">
        <f>VLOOKUP($C476,'AREA DEFINITIONS, 1982-present'!$A$1:$F$163,4,FALSE)</f>
        <v>24</v>
      </c>
      <c r="G476" t="str">
        <f>VLOOKUP($C476,'AREA DEFINITIONS, 1982-present'!$A$1:$F$163,5,FALSE)</f>
        <v>Kodiak</v>
      </c>
      <c r="H476" t="str">
        <f>VLOOKUP($C476,'AREA DEFINITIONS, 1982-present'!$A$1:$F$163,6,FALSE)</f>
        <v>POW-O</v>
      </c>
      <c r="I476">
        <f t="shared" si="15"/>
        <v>468.26349261999991</v>
      </c>
    </row>
    <row r="477" spans="1:9" x14ac:dyDescent="0.3">
      <c r="A477">
        <v>2016</v>
      </c>
      <c r="B477" t="s">
        <v>27</v>
      </c>
      <c r="C477">
        <v>242</v>
      </c>
      <c r="D477">
        <v>84.7</v>
      </c>
      <c r="E477">
        <f t="shared" si="14"/>
        <v>186.7315681</v>
      </c>
      <c r="F477">
        <f>VLOOKUP($C477,'AREA DEFINITIONS, 1982-present'!$A$1:$F$163,4,FALSE)</f>
        <v>24</v>
      </c>
      <c r="G477" t="str">
        <f>VLOOKUP($C477,'AREA DEFINITIONS, 1982-present'!$A$1:$F$163,5,FALSE)</f>
        <v>Kodiak</v>
      </c>
      <c r="H477" t="str">
        <f>VLOOKUP($C477,'AREA DEFINITIONS, 1982-present'!$A$1:$F$163,6,FALSE)</f>
        <v>POW-I</v>
      </c>
      <c r="I477">
        <f t="shared" si="15"/>
        <v>124.17632381</v>
      </c>
    </row>
    <row r="478" spans="1:9" x14ac:dyDescent="0.3">
      <c r="A478">
        <v>2016</v>
      </c>
      <c r="B478" t="s">
        <v>27</v>
      </c>
      <c r="C478">
        <v>250</v>
      </c>
      <c r="D478">
        <v>489.6</v>
      </c>
      <c r="E478">
        <f t="shared" si="14"/>
        <v>1079.3834208000001</v>
      </c>
      <c r="F478">
        <f>VLOOKUP($C478,'AREA DEFINITIONS, 1982-present'!$A$1:$F$163,4,FALSE)</f>
        <v>25</v>
      </c>
      <c r="G478" t="str">
        <f>VLOOKUP($C478,'AREA DEFINITIONS, 1982-present'!$A$1:$F$163,5,FALSE)</f>
        <v>Kodiak</v>
      </c>
      <c r="H478">
        <f>VLOOKUP($C478,'AREA DEFINITIONS, 1982-present'!$A$1:$F$163,6,FALSE)</f>
        <v>0</v>
      </c>
      <c r="I478">
        <f t="shared" si="15"/>
        <v>717.78899808000006</v>
      </c>
    </row>
    <row r="479" spans="1:9" x14ac:dyDescent="0.3">
      <c r="A479">
        <v>2016</v>
      </c>
      <c r="B479" t="s">
        <v>27</v>
      </c>
      <c r="C479">
        <v>260</v>
      </c>
      <c r="D479">
        <v>383.1</v>
      </c>
      <c r="E479">
        <f t="shared" si="14"/>
        <v>844.59107130000007</v>
      </c>
      <c r="F479">
        <f>VLOOKUP($C479,'AREA DEFINITIONS, 1982-present'!$A$1:$F$163,4,FALSE)</f>
        <v>26</v>
      </c>
      <c r="G479" t="str">
        <f>VLOOKUP($C479,'AREA DEFINITIONS, 1982-present'!$A$1:$F$163,5,FALSE)</f>
        <v>Kodiak</v>
      </c>
      <c r="H479">
        <f>VLOOKUP($C479,'AREA DEFINITIONS, 1982-present'!$A$1:$F$163,6,FALSE)</f>
        <v>0</v>
      </c>
      <c r="I479">
        <f t="shared" si="15"/>
        <v>561.65229813000008</v>
      </c>
    </row>
    <row r="480" spans="1:9" x14ac:dyDescent="0.3">
      <c r="A480">
        <v>2016</v>
      </c>
      <c r="B480" t="s">
        <v>27</v>
      </c>
      <c r="C480">
        <v>261</v>
      </c>
      <c r="D480">
        <v>143.6</v>
      </c>
      <c r="E480">
        <f t="shared" si="14"/>
        <v>316.58386280000002</v>
      </c>
      <c r="F480">
        <f>VLOOKUP($C480,'AREA DEFINITIONS, 1982-present'!$A$1:$F$163,4,FALSE)</f>
        <v>26</v>
      </c>
      <c r="G480" t="str">
        <f>VLOOKUP($C480,'AREA DEFINITIONS, 1982-present'!$A$1:$F$163,5,FALSE)</f>
        <v>Kodiak</v>
      </c>
      <c r="H480">
        <f>VLOOKUP($C480,'AREA DEFINITIONS, 1982-present'!$A$1:$F$163,6,FALSE)</f>
        <v>0</v>
      </c>
      <c r="I480">
        <f t="shared" si="15"/>
        <v>210.52798227999997</v>
      </c>
    </row>
    <row r="481" spans="1:9" x14ac:dyDescent="0.3">
      <c r="A481">
        <v>2016</v>
      </c>
      <c r="B481" t="s">
        <v>27</v>
      </c>
      <c r="C481">
        <v>270</v>
      </c>
      <c r="D481">
        <v>247.4</v>
      </c>
      <c r="E481">
        <f t="shared" si="14"/>
        <v>545.42373020000002</v>
      </c>
      <c r="F481">
        <f>VLOOKUP($C481,'AREA DEFINITIONS, 1982-present'!$A$1:$F$163,4,FALSE)</f>
        <v>27</v>
      </c>
      <c r="G481" t="str">
        <f>VLOOKUP($C481,'AREA DEFINITIONS, 1982-present'!$A$1:$F$163,5,FALSE)</f>
        <v>Kodiak</v>
      </c>
      <c r="H481">
        <f>VLOOKUP($C481,'AREA DEFINITIONS, 1982-present'!$A$1:$F$163,6,FALSE)</f>
        <v>0</v>
      </c>
      <c r="I481">
        <f t="shared" si="15"/>
        <v>362.70628701999999</v>
      </c>
    </row>
    <row r="482" spans="1:9" x14ac:dyDescent="0.3">
      <c r="A482">
        <v>2016</v>
      </c>
      <c r="B482" t="s">
        <v>27</v>
      </c>
      <c r="C482">
        <v>271</v>
      </c>
      <c r="D482">
        <v>66.7</v>
      </c>
      <c r="E482">
        <f t="shared" si="14"/>
        <v>147.04835409999998</v>
      </c>
      <c r="F482">
        <f>VLOOKUP($C482,'AREA DEFINITIONS, 1982-present'!$A$1:$F$163,4,FALSE)</f>
        <v>27</v>
      </c>
      <c r="G482" t="str">
        <f>VLOOKUP($C482,'AREA DEFINITIONS, 1982-present'!$A$1:$F$163,5,FALSE)</f>
        <v>Kodiak</v>
      </c>
      <c r="H482">
        <f>VLOOKUP($C482,'AREA DEFINITIONS, 1982-present'!$A$1:$F$163,6,FALSE)</f>
        <v>0</v>
      </c>
      <c r="I482">
        <f t="shared" si="15"/>
        <v>97.787022409999992</v>
      </c>
    </row>
    <row r="483" spans="1:9" x14ac:dyDescent="0.3">
      <c r="A483">
        <v>2016</v>
      </c>
      <c r="B483" t="s">
        <v>27</v>
      </c>
      <c r="C483">
        <v>280</v>
      </c>
      <c r="D483">
        <v>199.5</v>
      </c>
      <c r="E483">
        <f t="shared" si="14"/>
        <v>439.82228850000001</v>
      </c>
      <c r="F483">
        <f>VLOOKUP($C483,'AREA DEFINITIONS, 1982-present'!$A$1:$F$163,4,FALSE)</f>
        <v>28</v>
      </c>
      <c r="G483" t="str">
        <f>VLOOKUP($C483,'AREA DEFINITIONS, 1982-present'!$A$1:$F$163,5,FALSE)</f>
        <v>Kodiak</v>
      </c>
      <c r="H483">
        <f>VLOOKUP($C483,'AREA DEFINITIONS, 1982-present'!$A$1:$F$163,6,FALSE)</f>
        <v>0</v>
      </c>
      <c r="I483">
        <f t="shared" si="15"/>
        <v>292.48142385</v>
      </c>
    </row>
    <row r="484" spans="1:9" x14ac:dyDescent="0.3">
      <c r="A484">
        <v>2016</v>
      </c>
      <c r="B484" t="s">
        <v>27</v>
      </c>
      <c r="C484">
        <v>281</v>
      </c>
      <c r="D484">
        <v>12.8</v>
      </c>
      <c r="E484">
        <f t="shared" si="14"/>
        <v>28.219174400000004</v>
      </c>
      <c r="F484">
        <f>VLOOKUP($C484,'AREA DEFINITIONS, 1982-present'!$A$1:$F$163,4,FALSE)</f>
        <v>28</v>
      </c>
      <c r="G484" t="str">
        <f>VLOOKUP($C484,'AREA DEFINITIONS, 1982-present'!$A$1:$F$163,5,FALSE)</f>
        <v>Kodiak</v>
      </c>
      <c r="H484">
        <f>VLOOKUP($C484,'AREA DEFINITIONS, 1982-present'!$A$1:$F$163,6,FALSE)</f>
        <v>0</v>
      </c>
      <c r="I484">
        <f t="shared" si="15"/>
        <v>18.765725440000001</v>
      </c>
    </row>
    <row r="485" spans="1:9" x14ac:dyDescent="0.3">
      <c r="A485">
        <v>2016</v>
      </c>
      <c r="B485" t="s">
        <v>28</v>
      </c>
      <c r="C485">
        <v>290</v>
      </c>
      <c r="D485">
        <v>582.20000000000005</v>
      </c>
      <c r="E485">
        <f t="shared" si="14"/>
        <v>1283.5315106</v>
      </c>
      <c r="F485">
        <f>VLOOKUP($C485,'AREA DEFINITIONS, 1982-present'!$A$1:$F$163,4,FALSE)</f>
        <v>29</v>
      </c>
      <c r="G485" t="str">
        <f>VLOOKUP($C485,'AREA DEFINITIONS, 1982-present'!$A$1:$F$163,5,FALSE)</f>
        <v>Chirikof</v>
      </c>
      <c r="H485">
        <f>VLOOKUP($C485,'AREA DEFINITIONS, 1982-present'!$A$1:$F$163,6,FALSE)</f>
        <v>0</v>
      </c>
      <c r="I485">
        <f t="shared" si="15"/>
        <v>853.54729306000002</v>
      </c>
    </row>
    <row r="486" spans="1:9" x14ac:dyDescent="0.3">
      <c r="A486">
        <v>2016</v>
      </c>
      <c r="B486" t="s">
        <v>28</v>
      </c>
      <c r="C486">
        <v>300</v>
      </c>
      <c r="D486">
        <v>212.8</v>
      </c>
      <c r="E486">
        <f t="shared" si="14"/>
        <v>469.14377440000004</v>
      </c>
      <c r="F486">
        <f>VLOOKUP($C486,'AREA DEFINITIONS, 1982-present'!$A$1:$F$163,4,FALSE)</f>
        <v>30</v>
      </c>
      <c r="G486" t="str">
        <f>VLOOKUP($C486,'AREA DEFINITIONS, 1982-present'!$A$1:$F$163,5,FALSE)</f>
        <v>Chirikof</v>
      </c>
      <c r="H486">
        <f>VLOOKUP($C486,'AREA DEFINITIONS, 1982-present'!$A$1:$F$163,6,FALSE)</f>
        <v>0</v>
      </c>
      <c r="I486">
        <f t="shared" si="15"/>
        <v>311.98018544000001</v>
      </c>
    </row>
    <row r="487" spans="1:9" x14ac:dyDescent="0.3">
      <c r="A487">
        <v>2016</v>
      </c>
      <c r="B487" t="s">
        <v>28</v>
      </c>
      <c r="C487">
        <v>310</v>
      </c>
      <c r="D487">
        <v>59.6</v>
      </c>
      <c r="E487">
        <f t="shared" si="14"/>
        <v>131.39553080000002</v>
      </c>
      <c r="F487">
        <f>VLOOKUP($C487,'AREA DEFINITIONS, 1982-present'!$A$1:$F$163,4,FALSE)</f>
        <v>31</v>
      </c>
      <c r="G487" t="str">
        <f>VLOOKUP($C487,'AREA DEFINITIONS, 1982-present'!$A$1:$F$163,5,FALSE)</f>
        <v>Chirikof</v>
      </c>
      <c r="H487">
        <f>VLOOKUP($C487,'AREA DEFINITIONS, 1982-present'!$A$1:$F$163,6,FALSE)</f>
        <v>0</v>
      </c>
      <c r="I487">
        <f t="shared" si="15"/>
        <v>87.377909080000009</v>
      </c>
    </row>
    <row r="488" spans="1:9" x14ac:dyDescent="0.3">
      <c r="A488">
        <v>2016</v>
      </c>
      <c r="B488" t="s">
        <v>28</v>
      </c>
      <c r="C488">
        <v>320</v>
      </c>
      <c r="D488">
        <v>135.69999999999999</v>
      </c>
      <c r="E488">
        <f t="shared" si="14"/>
        <v>299.16734109999999</v>
      </c>
      <c r="F488">
        <f>VLOOKUP($C488,'AREA DEFINITIONS, 1982-present'!$A$1:$F$163,4,FALSE)</f>
        <v>32</v>
      </c>
      <c r="G488" t="str">
        <f>VLOOKUP($C488,'AREA DEFINITIONS, 1982-present'!$A$1:$F$163,5,FALSE)</f>
        <v>Shumagin</v>
      </c>
      <c r="H488">
        <f>VLOOKUP($C488,'AREA DEFINITIONS, 1982-present'!$A$1:$F$163,6,FALSE)</f>
        <v>0</v>
      </c>
      <c r="I488">
        <f t="shared" si="15"/>
        <v>198.94601111</v>
      </c>
    </row>
    <row r="489" spans="1:9" x14ac:dyDescent="0.3">
      <c r="A489">
        <v>2016</v>
      </c>
      <c r="B489" t="s">
        <v>28</v>
      </c>
      <c r="C489">
        <v>330</v>
      </c>
      <c r="D489">
        <v>114.3</v>
      </c>
      <c r="E489">
        <f t="shared" si="14"/>
        <v>251.9884089</v>
      </c>
      <c r="F489">
        <f>VLOOKUP($C489,'AREA DEFINITIONS, 1982-present'!$A$1:$F$163,4,FALSE)</f>
        <v>33</v>
      </c>
      <c r="G489" t="str">
        <f>VLOOKUP($C489,'AREA DEFINITIONS, 1982-present'!$A$1:$F$163,5,FALSE)</f>
        <v>Shumagin</v>
      </c>
      <c r="H489">
        <f>VLOOKUP($C489,'AREA DEFINITIONS, 1982-present'!$A$1:$F$163,6,FALSE)</f>
        <v>0</v>
      </c>
      <c r="I489">
        <f t="shared" si="15"/>
        <v>167.57206388999998</v>
      </c>
    </row>
    <row r="490" spans="1:9" x14ac:dyDescent="0.3">
      <c r="A490">
        <v>2016</v>
      </c>
      <c r="B490" t="s">
        <v>28</v>
      </c>
      <c r="C490">
        <v>340</v>
      </c>
      <c r="D490">
        <v>78.8</v>
      </c>
      <c r="E490">
        <f t="shared" si="14"/>
        <v>173.7242924</v>
      </c>
      <c r="F490">
        <f>VLOOKUP($C490,'AREA DEFINITIONS, 1982-present'!$A$1:$F$163,4,FALSE)</f>
        <v>34</v>
      </c>
      <c r="G490" t="str">
        <f>VLOOKUP($C490,'AREA DEFINITIONS, 1982-present'!$A$1:$F$163,5,FALSE)</f>
        <v>Shumagin</v>
      </c>
      <c r="H490">
        <f>VLOOKUP($C490,'AREA DEFINITIONS, 1982-present'!$A$1:$F$163,6,FALSE)</f>
        <v>0</v>
      </c>
      <c r="I490">
        <f t="shared" si="15"/>
        <v>115.52649724</v>
      </c>
    </row>
    <row r="491" spans="1:9" x14ac:dyDescent="0.3">
      <c r="A491">
        <v>2016</v>
      </c>
      <c r="B491" t="s">
        <v>16</v>
      </c>
      <c r="C491" t="s">
        <v>32</v>
      </c>
      <c r="D491">
        <v>293.8</v>
      </c>
      <c r="E491">
        <f t="shared" si="14"/>
        <v>647.71823740000002</v>
      </c>
      <c r="F491" t="str">
        <f>VLOOKUP($C491,'AREA DEFINITIONS, 1982-present'!$A$1:$F$163,4,FALSE)</f>
        <v>4A</v>
      </c>
      <c r="G491" t="str">
        <f>VLOOKUP($C491,'AREA DEFINITIONS, 1982-present'!$A$1:$F$163,5,FALSE)</f>
        <v>Bering Sea</v>
      </c>
      <c r="H491">
        <f>VLOOKUP($C491,'AREA DEFINITIONS, 1982-present'!$A$1:$F$163,6,FALSE)</f>
        <v>0</v>
      </c>
      <c r="I491">
        <f t="shared" si="15"/>
        <v>430.73204174</v>
      </c>
    </row>
    <row r="492" spans="1:9" x14ac:dyDescent="0.3">
      <c r="A492">
        <v>2016</v>
      </c>
      <c r="B492" t="s">
        <v>16</v>
      </c>
      <c r="C492">
        <v>350</v>
      </c>
      <c r="D492">
        <v>103.2</v>
      </c>
      <c r="E492">
        <f t="shared" si="14"/>
        <v>227.51709360000001</v>
      </c>
      <c r="F492">
        <f>VLOOKUP($C492,'AREA DEFINITIONS, 1982-present'!$A$1:$F$163,4,FALSE)</f>
        <v>35</v>
      </c>
      <c r="G492" t="str">
        <f>VLOOKUP($C492,'AREA DEFINITIONS, 1982-present'!$A$1:$F$163,5,FALSE)</f>
        <v>Shumagin</v>
      </c>
      <c r="H492">
        <f>VLOOKUP($C492,'AREA DEFINITIONS, 1982-present'!$A$1:$F$163,6,FALSE)</f>
        <v>0</v>
      </c>
      <c r="I492">
        <f t="shared" si="15"/>
        <v>151.29866135999998</v>
      </c>
    </row>
    <row r="493" spans="1:9" x14ac:dyDescent="0.3">
      <c r="A493">
        <v>2016</v>
      </c>
      <c r="B493" t="s">
        <v>16</v>
      </c>
      <c r="C493">
        <v>360</v>
      </c>
      <c r="D493">
        <v>157.6</v>
      </c>
      <c r="E493">
        <f t="shared" si="14"/>
        <v>347.44858479999999</v>
      </c>
      <c r="F493">
        <f>VLOOKUP($C493,'AREA DEFINITIONS, 1982-present'!$A$1:$F$163,4,FALSE)</f>
        <v>36</v>
      </c>
      <c r="G493" t="str">
        <f>VLOOKUP($C493,'AREA DEFINITIONS, 1982-present'!$A$1:$F$163,5,FALSE)</f>
        <v>Shumagin</v>
      </c>
      <c r="H493">
        <f>VLOOKUP($C493,'AREA DEFINITIONS, 1982-present'!$A$1:$F$163,6,FALSE)</f>
        <v>0</v>
      </c>
      <c r="I493">
        <f t="shared" si="15"/>
        <v>231.05299448</v>
      </c>
    </row>
    <row r="494" spans="1:9" x14ac:dyDescent="0.3">
      <c r="A494">
        <v>2016</v>
      </c>
      <c r="B494" t="s">
        <v>16</v>
      </c>
      <c r="C494">
        <v>370</v>
      </c>
      <c r="D494">
        <v>18.2</v>
      </c>
      <c r="E494">
        <f t="shared" si="14"/>
        <v>40.124138599999995</v>
      </c>
      <c r="F494">
        <f>VLOOKUP($C494,'AREA DEFINITIONS, 1982-present'!$A$1:$F$163,4,FALSE)</f>
        <v>37</v>
      </c>
      <c r="G494" t="str">
        <f>VLOOKUP($C494,'AREA DEFINITIONS, 1982-present'!$A$1:$F$163,5,FALSE)</f>
        <v>Shumagin</v>
      </c>
      <c r="H494">
        <f>VLOOKUP($C494,'AREA DEFINITIONS, 1982-present'!$A$1:$F$163,6,FALSE)</f>
        <v>0</v>
      </c>
      <c r="I494">
        <f t="shared" si="15"/>
        <v>26.682515859999999</v>
      </c>
    </row>
    <row r="495" spans="1:9" x14ac:dyDescent="0.3">
      <c r="A495">
        <v>2016</v>
      </c>
      <c r="B495" t="s">
        <v>16</v>
      </c>
      <c r="C495" t="s">
        <v>66</v>
      </c>
      <c r="D495">
        <v>37.799999999999997</v>
      </c>
      <c r="E495">
        <f t="shared" si="14"/>
        <v>83.334749400000007</v>
      </c>
      <c r="F495" t="str">
        <f>VLOOKUP($C495,'AREA DEFINITIONS, 1982-present'!$A$1:$F$163,4,FALSE)</f>
        <v>38-39</v>
      </c>
      <c r="G495" t="str">
        <f>VLOOKUP($C495,'AREA DEFINITIONS, 1982-present'!$A$1:$F$163,5,FALSE)</f>
        <v>Shumagin-Aleutian</v>
      </c>
      <c r="H495">
        <f>VLOOKUP($C495,'AREA DEFINITIONS, 1982-present'!$A$1:$F$163,6,FALSE)</f>
        <v>0</v>
      </c>
      <c r="I495">
        <f t="shared" si="15"/>
        <v>55.417532939999994</v>
      </c>
    </row>
    <row r="496" spans="1:9" x14ac:dyDescent="0.3">
      <c r="A496">
        <v>2016</v>
      </c>
      <c r="B496" t="s">
        <v>17</v>
      </c>
      <c r="C496">
        <v>400</v>
      </c>
      <c r="D496">
        <v>37.9</v>
      </c>
      <c r="E496">
        <f t="shared" si="14"/>
        <v>83.555211700000001</v>
      </c>
      <c r="F496">
        <f>VLOOKUP($C496,'AREA DEFINITIONS, 1982-present'!$A$1:$F$163,4,FALSE)</f>
        <v>40</v>
      </c>
      <c r="G496" t="str">
        <f>VLOOKUP($C496,'AREA DEFINITIONS, 1982-present'!$A$1:$F$163,5,FALSE)</f>
        <v>Aleutian</v>
      </c>
      <c r="H496">
        <f>VLOOKUP($C496,'AREA DEFINITIONS, 1982-present'!$A$1:$F$163,6,FALSE)</f>
        <v>0</v>
      </c>
      <c r="I496">
        <f t="shared" si="15"/>
        <v>55.564140169999995</v>
      </c>
    </row>
    <row r="497" spans="1:9" x14ac:dyDescent="0.3">
      <c r="A497">
        <v>2016</v>
      </c>
      <c r="B497" t="s">
        <v>17</v>
      </c>
      <c r="C497">
        <v>410</v>
      </c>
      <c r="D497">
        <v>79.8</v>
      </c>
      <c r="E497">
        <f t="shared" si="14"/>
        <v>175.92891539999999</v>
      </c>
      <c r="F497">
        <f>VLOOKUP($C497,'AREA DEFINITIONS, 1982-present'!$A$1:$F$163,4,FALSE)</f>
        <v>41</v>
      </c>
      <c r="G497" t="str">
        <f>VLOOKUP($C497,'AREA DEFINITIONS, 1982-present'!$A$1:$F$163,5,FALSE)</f>
        <v>Aleutian</v>
      </c>
      <c r="H497">
        <f>VLOOKUP($C497,'AREA DEFINITIONS, 1982-present'!$A$1:$F$163,6,FALSE)</f>
        <v>0</v>
      </c>
      <c r="I497">
        <f t="shared" si="15"/>
        <v>116.99256953999999</v>
      </c>
    </row>
    <row r="498" spans="1:9" x14ac:dyDescent="0.3">
      <c r="A498">
        <v>2016</v>
      </c>
      <c r="B498" t="s">
        <v>17</v>
      </c>
      <c r="C498">
        <v>420</v>
      </c>
      <c r="D498">
        <v>32.6</v>
      </c>
      <c r="E498">
        <f t="shared" si="14"/>
        <v>71.870709800000014</v>
      </c>
      <c r="F498" t="str">
        <f>VLOOKUP($C498,'AREA DEFINITIONS, 1982-present'!$A$1:$F$163,4,FALSE)</f>
        <v>42+</v>
      </c>
      <c r="G498" t="str">
        <f>VLOOKUP($C498,'AREA DEFINITIONS, 1982-present'!$A$1:$F$163,5,FALSE)</f>
        <v>Aleutian</v>
      </c>
      <c r="H498">
        <f>VLOOKUP($C498,'AREA DEFINITIONS, 1982-present'!$A$1:$F$163,6,FALSE)</f>
        <v>0</v>
      </c>
      <c r="I498">
        <f t="shared" si="15"/>
        <v>47.793956979999997</v>
      </c>
    </row>
    <row r="499" spans="1:9" x14ac:dyDescent="0.3">
      <c r="A499">
        <v>2016</v>
      </c>
      <c r="B499" t="s">
        <v>17</v>
      </c>
      <c r="C499">
        <v>430</v>
      </c>
      <c r="D499">
        <v>24.6</v>
      </c>
      <c r="E499">
        <f t="shared" si="14"/>
        <v>54.233725800000009</v>
      </c>
      <c r="F499" t="str">
        <f>VLOOKUP($C499,'AREA DEFINITIONS, 1982-present'!$A$1:$F$163,4,FALSE)</f>
        <v>42+</v>
      </c>
      <c r="G499" t="str">
        <f>VLOOKUP($C499,'AREA DEFINITIONS, 1982-present'!$A$1:$F$163,5,FALSE)</f>
        <v>Aleutian</v>
      </c>
      <c r="H499">
        <f>VLOOKUP($C499,'AREA DEFINITIONS, 1982-present'!$A$1:$F$163,6,FALSE)</f>
        <v>0</v>
      </c>
      <c r="I499">
        <f t="shared" si="15"/>
        <v>36.065378580000001</v>
      </c>
    </row>
    <row r="500" spans="1:9" x14ac:dyDescent="0.3">
      <c r="A500">
        <v>2016</v>
      </c>
      <c r="B500" t="s">
        <v>17</v>
      </c>
      <c r="C500">
        <v>440</v>
      </c>
      <c r="D500">
        <v>53.4</v>
      </c>
      <c r="E500">
        <f t="shared" si="14"/>
        <v>117.7268682</v>
      </c>
      <c r="F500" t="str">
        <f>VLOOKUP($C500,'AREA DEFINITIONS, 1982-present'!$A$1:$F$163,4,FALSE)</f>
        <v>42+</v>
      </c>
      <c r="G500" t="str">
        <f>VLOOKUP($C500,'AREA DEFINITIONS, 1982-present'!$A$1:$F$163,5,FALSE)</f>
        <v>Aleutian</v>
      </c>
      <c r="H500">
        <f>VLOOKUP($C500,'AREA DEFINITIONS, 1982-present'!$A$1:$F$163,6,FALSE)</f>
        <v>0</v>
      </c>
      <c r="I500">
        <f t="shared" si="15"/>
        <v>78.288260819999991</v>
      </c>
    </row>
    <row r="501" spans="1:9" x14ac:dyDescent="0.3">
      <c r="A501">
        <v>2016</v>
      </c>
      <c r="B501" t="s">
        <v>17</v>
      </c>
      <c r="C501" t="s">
        <v>67</v>
      </c>
      <c r="D501">
        <v>11</v>
      </c>
      <c r="E501">
        <f t="shared" si="14"/>
        <v>24.250852999999999</v>
      </c>
      <c r="F501" t="str">
        <f>VLOOKUP($C501,'AREA DEFINITIONS, 1982-present'!$A$1:$F$163,4,FALSE)</f>
        <v>42+</v>
      </c>
      <c r="G501" t="str">
        <f>VLOOKUP($C501,'AREA DEFINITIONS, 1982-present'!$A$1:$F$163,5,FALSE)</f>
        <v>Aleutian</v>
      </c>
      <c r="H501">
        <f>VLOOKUP($C501,'AREA DEFINITIONS, 1982-present'!$A$1:$F$163,6,FALSE)</f>
        <v>0</v>
      </c>
      <c r="I501">
        <f t="shared" si="15"/>
        <v>16.126795299999998</v>
      </c>
    </row>
    <row r="502" spans="1:9" x14ac:dyDescent="0.3">
      <c r="A502">
        <v>2016</v>
      </c>
      <c r="B502" t="s">
        <v>54</v>
      </c>
      <c r="C502" t="s">
        <v>32</v>
      </c>
      <c r="D502">
        <v>916</v>
      </c>
      <c r="E502">
        <f t="shared" si="14"/>
        <v>2019.4346680000001</v>
      </c>
      <c r="F502" t="str">
        <f>VLOOKUP($C502,'AREA DEFINITIONS, 1982-present'!$A$1:$F$163,4,FALSE)</f>
        <v>4A</v>
      </c>
      <c r="G502" t="str">
        <f>VLOOKUP($C502,'AREA DEFINITIONS, 1982-present'!$A$1:$F$163,5,FALSE)</f>
        <v>Bering Sea</v>
      </c>
      <c r="H502">
        <f>VLOOKUP($C502,'AREA DEFINITIONS, 1982-present'!$A$1:$F$163,6,FALSE)</f>
        <v>0</v>
      </c>
      <c r="I502">
        <f t="shared" si="15"/>
        <v>1342.9222267999999</v>
      </c>
    </row>
    <row r="503" spans="1:9" x14ac:dyDescent="0.3">
      <c r="A503">
        <v>2015</v>
      </c>
      <c r="B503" t="s">
        <v>49</v>
      </c>
      <c r="C503">
        <v>9</v>
      </c>
      <c r="D503">
        <v>3.2</v>
      </c>
      <c r="E503">
        <f t="shared" si="14"/>
        <v>7.0547936000000009</v>
      </c>
      <c r="F503">
        <f>VLOOKUP($C503,'AREA DEFINITIONS, 1982-present'!$A$1:$F$163,4,FALSE)</f>
        <v>0</v>
      </c>
      <c r="G503">
        <f>VLOOKUP($C503,'AREA DEFINITIONS, 1982-present'!$A$1:$F$163,5,FALSE)</f>
        <v>0</v>
      </c>
      <c r="H503">
        <f>VLOOKUP($C503,'AREA DEFINITIONS, 1982-present'!$A$1:$F$163,6,FALSE)</f>
        <v>0</v>
      </c>
      <c r="I503">
        <f t="shared" si="15"/>
        <v>4.6914313600000002</v>
      </c>
    </row>
    <row r="504" spans="1:9" x14ac:dyDescent="0.3">
      <c r="A504">
        <v>2015</v>
      </c>
      <c r="B504" t="s">
        <v>49</v>
      </c>
      <c r="C504">
        <v>10</v>
      </c>
      <c r="D504">
        <v>20.399999999999999</v>
      </c>
      <c r="E504">
        <f t="shared" si="14"/>
        <v>44.974309199999993</v>
      </c>
      <c r="F504">
        <f>VLOOKUP($C504,'AREA DEFINITIONS, 1982-present'!$A$1:$F$163,4,FALSE)</f>
        <v>0</v>
      </c>
      <c r="G504">
        <f>VLOOKUP($C504,'AREA DEFINITIONS, 1982-present'!$A$1:$F$163,5,FALSE)</f>
        <v>0</v>
      </c>
      <c r="H504">
        <f>VLOOKUP($C504,'AREA DEFINITIONS, 1982-present'!$A$1:$F$163,6,FALSE)</f>
        <v>0</v>
      </c>
      <c r="I504">
        <f t="shared" si="15"/>
        <v>29.907874919999998</v>
      </c>
    </row>
    <row r="505" spans="1:9" x14ac:dyDescent="0.3">
      <c r="A505">
        <v>2015</v>
      </c>
      <c r="B505" t="s">
        <v>49</v>
      </c>
      <c r="C505">
        <v>20</v>
      </c>
      <c r="D505">
        <v>47.2</v>
      </c>
      <c r="E505">
        <f t="shared" si="14"/>
        <v>104.05820560000002</v>
      </c>
      <c r="F505">
        <f>VLOOKUP($C505,'AREA DEFINITIONS, 1982-present'!$A$1:$F$163,4,FALSE)</f>
        <v>0</v>
      </c>
      <c r="G505">
        <f>VLOOKUP($C505,'AREA DEFINITIONS, 1982-present'!$A$1:$F$163,5,FALSE)</f>
        <v>0</v>
      </c>
      <c r="H505">
        <f>VLOOKUP($C505,'AREA DEFINITIONS, 1982-present'!$A$1:$F$163,6,FALSE)</f>
        <v>0</v>
      </c>
      <c r="I505">
        <f t="shared" si="15"/>
        <v>69.198612560000001</v>
      </c>
    </row>
    <row r="506" spans="1:9" x14ac:dyDescent="0.3">
      <c r="A506">
        <v>2015</v>
      </c>
      <c r="B506" t="s">
        <v>49</v>
      </c>
      <c r="C506">
        <v>30</v>
      </c>
      <c r="D506">
        <v>4.4000000000000004</v>
      </c>
      <c r="E506">
        <f t="shared" si="14"/>
        <v>9.7003412000000004</v>
      </c>
      <c r="F506">
        <f>VLOOKUP($C506,'AREA DEFINITIONS, 1982-present'!$A$1:$F$163,4,FALSE)</f>
        <v>0</v>
      </c>
      <c r="G506">
        <f>VLOOKUP($C506,'AREA DEFINITIONS, 1982-present'!$A$1:$F$163,5,FALSE)</f>
        <v>0</v>
      </c>
      <c r="H506">
        <f>VLOOKUP($C506,'AREA DEFINITIONS, 1982-present'!$A$1:$F$163,6,FALSE)</f>
        <v>0</v>
      </c>
      <c r="I506">
        <f t="shared" si="15"/>
        <v>6.4507181200000012</v>
      </c>
    </row>
    <row r="507" spans="1:9" x14ac:dyDescent="0.3">
      <c r="A507">
        <v>2015</v>
      </c>
      <c r="B507" t="s">
        <v>49</v>
      </c>
      <c r="C507">
        <v>40</v>
      </c>
      <c r="D507">
        <v>26.4</v>
      </c>
      <c r="E507">
        <f t="shared" si="14"/>
        <v>58.202047200000003</v>
      </c>
      <c r="F507">
        <f>VLOOKUP($C507,'AREA DEFINITIONS, 1982-present'!$A$1:$F$163,4,FALSE)</f>
        <v>0</v>
      </c>
      <c r="G507">
        <f>VLOOKUP($C507,'AREA DEFINITIONS, 1982-present'!$A$1:$F$163,5,FALSE)</f>
        <v>0</v>
      </c>
      <c r="H507">
        <f>VLOOKUP($C507,'AREA DEFINITIONS, 1982-present'!$A$1:$F$163,6,FALSE)</f>
        <v>0</v>
      </c>
      <c r="I507">
        <f t="shared" si="15"/>
        <v>38.70430872</v>
      </c>
    </row>
    <row r="508" spans="1:9" x14ac:dyDescent="0.3">
      <c r="A508">
        <v>2015</v>
      </c>
      <c r="B508" t="s">
        <v>49</v>
      </c>
      <c r="C508">
        <v>50</v>
      </c>
      <c r="D508">
        <v>148.5</v>
      </c>
      <c r="E508">
        <f t="shared" si="14"/>
        <v>327.38651549999997</v>
      </c>
      <c r="F508">
        <f>VLOOKUP($C508,'AREA DEFINITIONS, 1982-present'!$A$1:$F$163,4,FALSE)</f>
        <v>0</v>
      </c>
      <c r="G508">
        <f>VLOOKUP($C508,'AREA DEFINITIONS, 1982-present'!$A$1:$F$163,5,FALSE)</f>
        <v>0</v>
      </c>
      <c r="H508">
        <f>VLOOKUP($C508,'AREA DEFINITIONS, 1982-present'!$A$1:$F$163,6,FALSE)</f>
        <v>0</v>
      </c>
      <c r="I508">
        <f t="shared" si="15"/>
        <v>217.71173654999998</v>
      </c>
    </row>
    <row r="509" spans="1:9" x14ac:dyDescent="0.3">
      <c r="A509">
        <v>2015</v>
      </c>
      <c r="B509" t="s">
        <v>50</v>
      </c>
      <c r="C509">
        <v>60</v>
      </c>
      <c r="D509">
        <v>80</v>
      </c>
      <c r="E509">
        <f t="shared" si="14"/>
        <v>176.36984000000001</v>
      </c>
      <c r="F509">
        <f>VLOOKUP($C509,'AREA DEFINITIONS, 1982-present'!$A$1:$F$163,4,FALSE)</f>
        <v>0</v>
      </c>
      <c r="G509">
        <f>VLOOKUP($C509,'AREA DEFINITIONS, 1982-present'!$A$1:$F$163,5,FALSE)</f>
        <v>0</v>
      </c>
      <c r="H509">
        <f>VLOOKUP($C509,'AREA DEFINITIONS, 1982-present'!$A$1:$F$163,6,FALSE)</f>
        <v>0</v>
      </c>
      <c r="I509">
        <f t="shared" si="15"/>
        <v>117.28578400000001</v>
      </c>
    </row>
    <row r="510" spans="1:9" x14ac:dyDescent="0.3">
      <c r="A510">
        <v>2015</v>
      </c>
      <c r="B510" t="s">
        <v>50</v>
      </c>
      <c r="C510">
        <v>61</v>
      </c>
      <c r="D510">
        <v>3.8</v>
      </c>
      <c r="E510">
        <f t="shared" si="14"/>
        <v>8.3775674000000002</v>
      </c>
      <c r="F510">
        <f>VLOOKUP($C510,'AREA DEFINITIONS, 1982-present'!$A$1:$F$163,4,FALSE)</f>
        <v>0</v>
      </c>
      <c r="G510">
        <f>VLOOKUP($C510,'AREA DEFINITIONS, 1982-present'!$A$1:$F$163,5,FALSE)</f>
        <v>0</v>
      </c>
      <c r="H510">
        <f>VLOOKUP($C510,'AREA DEFINITIONS, 1982-present'!$A$1:$F$163,6,FALSE)</f>
        <v>0</v>
      </c>
      <c r="I510">
        <f t="shared" si="15"/>
        <v>5.5710747399999994</v>
      </c>
    </row>
    <row r="511" spans="1:9" x14ac:dyDescent="0.3">
      <c r="A511">
        <v>2015</v>
      </c>
      <c r="B511" t="s">
        <v>50</v>
      </c>
      <c r="C511">
        <v>70</v>
      </c>
      <c r="D511">
        <v>61.4</v>
      </c>
      <c r="E511">
        <f t="shared" si="14"/>
        <v>135.3638522</v>
      </c>
      <c r="F511">
        <f>VLOOKUP($C511,'AREA DEFINITIONS, 1982-present'!$A$1:$F$163,4,FALSE)</f>
        <v>0</v>
      </c>
      <c r="G511">
        <f>VLOOKUP($C511,'AREA DEFINITIONS, 1982-present'!$A$1:$F$163,5,FALSE)</f>
        <v>0</v>
      </c>
      <c r="H511">
        <f>VLOOKUP($C511,'AREA DEFINITIONS, 1982-present'!$A$1:$F$163,6,FALSE)</f>
        <v>0</v>
      </c>
      <c r="I511">
        <f t="shared" si="15"/>
        <v>90.016839219999994</v>
      </c>
    </row>
    <row r="512" spans="1:9" x14ac:dyDescent="0.3">
      <c r="A512">
        <v>2015</v>
      </c>
      <c r="B512" t="s">
        <v>50</v>
      </c>
      <c r="C512">
        <v>80</v>
      </c>
      <c r="D512">
        <v>60</v>
      </c>
      <c r="E512">
        <f t="shared" si="14"/>
        <v>132.27737999999999</v>
      </c>
      <c r="F512">
        <f>VLOOKUP($C512,'AREA DEFINITIONS, 1982-present'!$A$1:$F$163,4,FALSE)</f>
        <v>0</v>
      </c>
      <c r="G512">
        <f>VLOOKUP($C512,'AREA DEFINITIONS, 1982-present'!$A$1:$F$163,5,FALSE)</f>
        <v>0</v>
      </c>
      <c r="H512">
        <f>VLOOKUP($C512,'AREA DEFINITIONS, 1982-present'!$A$1:$F$163,6,FALSE)</f>
        <v>0</v>
      </c>
      <c r="I512">
        <f t="shared" si="15"/>
        <v>87.964337999999998</v>
      </c>
    </row>
    <row r="513" spans="1:9" x14ac:dyDescent="0.3">
      <c r="A513">
        <v>2015</v>
      </c>
      <c r="B513" t="s">
        <v>50</v>
      </c>
      <c r="C513">
        <v>81</v>
      </c>
      <c r="D513">
        <v>0.9</v>
      </c>
      <c r="E513">
        <f t="shared" si="14"/>
        <v>1.9841607000000001</v>
      </c>
      <c r="F513">
        <f>VLOOKUP($C513,'AREA DEFINITIONS, 1982-present'!$A$1:$F$163,4,FALSE)</f>
        <v>0</v>
      </c>
      <c r="G513">
        <f>VLOOKUP($C513,'AREA DEFINITIONS, 1982-present'!$A$1:$F$163,5,FALSE)</f>
        <v>0</v>
      </c>
      <c r="H513">
        <f>VLOOKUP($C513,'AREA DEFINITIONS, 1982-present'!$A$1:$F$163,6,FALSE)</f>
        <v>0</v>
      </c>
      <c r="I513">
        <f t="shared" si="15"/>
        <v>1.3194650699999999</v>
      </c>
    </row>
    <row r="514" spans="1:9" x14ac:dyDescent="0.3">
      <c r="A514">
        <v>2015</v>
      </c>
      <c r="B514" t="s">
        <v>50</v>
      </c>
      <c r="C514">
        <v>90</v>
      </c>
      <c r="D514">
        <v>62.1</v>
      </c>
      <c r="E514">
        <f t="shared" si="14"/>
        <v>136.9070883</v>
      </c>
      <c r="F514">
        <f>VLOOKUP($C514,'AREA DEFINITIONS, 1982-present'!$A$1:$F$163,4,FALSE)</f>
        <v>0</v>
      </c>
      <c r="G514">
        <f>VLOOKUP($C514,'AREA DEFINITIONS, 1982-present'!$A$1:$F$163,5,FALSE)</f>
        <v>0</v>
      </c>
      <c r="H514">
        <f>VLOOKUP($C514,'AREA DEFINITIONS, 1982-present'!$A$1:$F$163,6,FALSE)</f>
        <v>0</v>
      </c>
      <c r="I514">
        <f t="shared" si="15"/>
        <v>91.04308983</v>
      </c>
    </row>
    <row r="515" spans="1:9" x14ac:dyDescent="0.3">
      <c r="A515">
        <v>2015</v>
      </c>
      <c r="B515" t="s">
        <v>50</v>
      </c>
      <c r="C515">
        <v>91</v>
      </c>
      <c r="D515">
        <v>161</v>
      </c>
      <c r="E515">
        <f t="shared" ref="E515:E578" si="16">D515*2204.623 / 1000</f>
        <v>354.94430299999999</v>
      </c>
      <c r="F515">
        <f>VLOOKUP($C515,'AREA DEFINITIONS, 1982-present'!$A$1:$F$163,4,FALSE)</f>
        <v>0</v>
      </c>
      <c r="G515">
        <f>VLOOKUP($C515,'AREA DEFINITIONS, 1982-present'!$A$1:$F$163,5,FALSE)</f>
        <v>0</v>
      </c>
      <c r="H515">
        <f>VLOOKUP($C515,'AREA DEFINITIONS, 1982-present'!$A$1:$F$163,6,FALSE)</f>
        <v>0</v>
      </c>
      <c r="I515">
        <f t="shared" ref="I515:I578" si="17">IFERROR(D515*1.10231*1.33,"NA")</f>
        <v>236.03764029999999</v>
      </c>
    </row>
    <row r="516" spans="1:9" x14ac:dyDescent="0.3">
      <c r="A516">
        <v>2015</v>
      </c>
      <c r="B516" t="s">
        <v>50</v>
      </c>
      <c r="C516">
        <v>92</v>
      </c>
      <c r="D516">
        <v>13.3</v>
      </c>
      <c r="E516">
        <f t="shared" si="16"/>
        <v>29.321485900000003</v>
      </c>
      <c r="F516">
        <f>VLOOKUP($C516,'AREA DEFINITIONS, 1982-present'!$A$1:$F$163,4,FALSE)</f>
        <v>0</v>
      </c>
      <c r="G516">
        <f>VLOOKUP($C516,'AREA DEFINITIONS, 1982-present'!$A$1:$F$163,5,FALSE)</f>
        <v>0</v>
      </c>
      <c r="H516">
        <f>VLOOKUP($C516,'AREA DEFINITIONS, 1982-present'!$A$1:$F$163,6,FALSE)</f>
        <v>0</v>
      </c>
      <c r="I516">
        <f t="shared" si="17"/>
        <v>19.498761590000001</v>
      </c>
    </row>
    <row r="517" spans="1:9" x14ac:dyDescent="0.3">
      <c r="A517">
        <v>2015</v>
      </c>
      <c r="B517" t="s">
        <v>50</v>
      </c>
      <c r="C517">
        <v>100</v>
      </c>
      <c r="D517">
        <v>222.9</v>
      </c>
      <c r="E517">
        <f t="shared" si="16"/>
        <v>491.41046670000003</v>
      </c>
      <c r="F517">
        <f>VLOOKUP($C517,'AREA DEFINITIONS, 1982-present'!$A$1:$F$163,4,FALSE)</f>
        <v>0</v>
      </c>
      <c r="G517">
        <f>VLOOKUP($C517,'AREA DEFINITIONS, 1982-present'!$A$1:$F$163,5,FALSE)</f>
        <v>0</v>
      </c>
      <c r="H517">
        <f>VLOOKUP($C517,'AREA DEFINITIONS, 1982-present'!$A$1:$F$163,6,FALSE)</f>
        <v>0</v>
      </c>
      <c r="I517">
        <f t="shared" si="17"/>
        <v>326.78751567</v>
      </c>
    </row>
    <row r="518" spans="1:9" x14ac:dyDescent="0.3">
      <c r="A518">
        <v>2015</v>
      </c>
      <c r="B518" t="s">
        <v>50</v>
      </c>
      <c r="C518">
        <v>102</v>
      </c>
      <c r="D518">
        <v>399.4</v>
      </c>
      <c r="E518">
        <f t="shared" si="16"/>
        <v>880.52642619999995</v>
      </c>
      <c r="F518">
        <f>VLOOKUP($C518,'AREA DEFINITIONS, 1982-present'!$A$1:$F$163,4,FALSE)</f>
        <v>0</v>
      </c>
      <c r="G518">
        <f>VLOOKUP($C518,'AREA DEFINITIONS, 1982-present'!$A$1:$F$163,5,FALSE)</f>
        <v>0</v>
      </c>
      <c r="H518">
        <f>VLOOKUP($C518,'AREA DEFINITIONS, 1982-present'!$A$1:$F$163,6,FALSE)</f>
        <v>0</v>
      </c>
      <c r="I518">
        <f t="shared" si="17"/>
        <v>585.54927661999989</v>
      </c>
    </row>
    <row r="519" spans="1:9" x14ac:dyDescent="0.3">
      <c r="A519">
        <v>2015</v>
      </c>
      <c r="B519" t="s">
        <v>50</v>
      </c>
      <c r="C519">
        <v>103</v>
      </c>
      <c r="D519">
        <v>19.8</v>
      </c>
      <c r="E519">
        <f t="shared" si="16"/>
        <v>43.6515354</v>
      </c>
      <c r="F519">
        <f>VLOOKUP($C519,'AREA DEFINITIONS, 1982-present'!$A$1:$F$163,4,FALSE)</f>
        <v>0</v>
      </c>
      <c r="G519">
        <f>VLOOKUP($C519,'AREA DEFINITIONS, 1982-present'!$A$1:$F$163,5,FALSE)</f>
        <v>0</v>
      </c>
      <c r="H519">
        <f>VLOOKUP($C519,'AREA DEFINITIONS, 1982-present'!$A$1:$F$163,6,FALSE)</f>
        <v>0</v>
      </c>
      <c r="I519">
        <f t="shared" si="17"/>
        <v>29.02823154</v>
      </c>
    </row>
    <row r="520" spans="1:9" x14ac:dyDescent="0.3">
      <c r="A520">
        <v>2015</v>
      </c>
      <c r="B520" t="s">
        <v>50</v>
      </c>
      <c r="C520">
        <v>110</v>
      </c>
      <c r="D520">
        <v>21.2</v>
      </c>
      <c r="E520">
        <f t="shared" si="16"/>
        <v>46.738007599999996</v>
      </c>
      <c r="F520">
        <f>VLOOKUP($C520,'AREA DEFINITIONS, 1982-present'!$A$1:$F$163,4,FALSE)</f>
        <v>0</v>
      </c>
      <c r="G520">
        <f>VLOOKUP($C520,'AREA DEFINITIONS, 1982-present'!$A$1:$F$163,5,FALSE)</f>
        <v>0</v>
      </c>
      <c r="H520">
        <f>VLOOKUP($C520,'AREA DEFINITIONS, 1982-present'!$A$1:$F$163,6,FALSE)</f>
        <v>0</v>
      </c>
      <c r="I520">
        <f t="shared" si="17"/>
        <v>31.080732759999997</v>
      </c>
    </row>
    <row r="521" spans="1:9" x14ac:dyDescent="0.3">
      <c r="A521">
        <v>2015</v>
      </c>
      <c r="B521" t="s">
        <v>50</v>
      </c>
      <c r="C521">
        <v>112</v>
      </c>
      <c r="D521">
        <v>436.2</v>
      </c>
      <c r="E521">
        <f t="shared" si="16"/>
        <v>961.65655260000005</v>
      </c>
      <c r="F521">
        <f>VLOOKUP($C521,'AREA DEFINITIONS, 1982-present'!$A$1:$F$163,4,FALSE)</f>
        <v>0</v>
      </c>
      <c r="G521">
        <f>VLOOKUP($C521,'AREA DEFINITIONS, 1982-present'!$A$1:$F$163,5,FALSE)</f>
        <v>0</v>
      </c>
      <c r="H521">
        <f>VLOOKUP($C521,'AREA DEFINITIONS, 1982-present'!$A$1:$F$163,6,FALSE)</f>
        <v>0</v>
      </c>
      <c r="I521">
        <f t="shared" si="17"/>
        <v>639.50073725999994</v>
      </c>
    </row>
    <row r="522" spans="1:9" x14ac:dyDescent="0.3">
      <c r="A522">
        <v>2015</v>
      </c>
      <c r="B522" t="s">
        <v>50</v>
      </c>
      <c r="C522">
        <v>114</v>
      </c>
      <c r="D522">
        <v>32.4</v>
      </c>
      <c r="E522">
        <f t="shared" si="16"/>
        <v>71.429785199999998</v>
      </c>
      <c r="F522">
        <f>VLOOKUP($C522,'AREA DEFINITIONS, 1982-present'!$A$1:$F$163,4,FALSE)</f>
        <v>0</v>
      </c>
      <c r="G522">
        <f>VLOOKUP($C522,'AREA DEFINITIONS, 1982-present'!$A$1:$F$163,5,FALSE)</f>
        <v>0</v>
      </c>
      <c r="H522">
        <f>VLOOKUP($C522,'AREA DEFINITIONS, 1982-present'!$A$1:$F$163,6,FALSE)</f>
        <v>0</v>
      </c>
      <c r="I522">
        <f t="shared" si="17"/>
        <v>47.500742519999996</v>
      </c>
    </row>
    <row r="523" spans="1:9" x14ac:dyDescent="0.3">
      <c r="A523">
        <v>2015</v>
      </c>
      <c r="B523" t="s">
        <v>50</v>
      </c>
      <c r="C523">
        <v>120</v>
      </c>
      <c r="D523">
        <v>14.3</v>
      </c>
      <c r="E523">
        <f t="shared" si="16"/>
        <v>31.526108900000004</v>
      </c>
      <c r="F523">
        <f>VLOOKUP($C523,'AREA DEFINITIONS, 1982-present'!$A$1:$F$163,4,FALSE)</f>
        <v>0</v>
      </c>
      <c r="G523">
        <f>VLOOKUP($C523,'AREA DEFINITIONS, 1982-present'!$A$1:$F$163,5,FALSE)</f>
        <v>0</v>
      </c>
      <c r="H523">
        <f>VLOOKUP($C523,'AREA DEFINITIONS, 1982-present'!$A$1:$F$163,6,FALSE)</f>
        <v>0</v>
      </c>
      <c r="I523">
        <f t="shared" si="17"/>
        <v>20.964833890000001</v>
      </c>
    </row>
    <row r="524" spans="1:9" x14ac:dyDescent="0.3">
      <c r="A524">
        <v>2015</v>
      </c>
      <c r="B524" t="s">
        <v>50</v>
      </c>
      <c r="C524">
        <v>121</v>
      </c>
      <c r="D524">
        <v>90.5</v>
      </c>
      <c r="E524">
        <f t="shared" si="16"/>
        <v>199.5183815</v>
      </c>
      <c r="F524">
        <f>VLOOKUP($C524,'AREA DEFINITIONS, 1982-present'!$A$1:$F$163,4,FALSE)</f>
        <v>0</v>
      </c>
      <c r="G524">
        <f>VLOOKUP($C524,'AREA DEFINITIONS, 1982-present'!$A$1:$F$163,5,FALSE)</f>
        <v>0</v>
      </c>
      <c r="H524">
        <f>VLOOKUP($C524,'AREA DEFINITIONS, 1982-present'!$A$1:$F$163,6,FALSE)</f>
        <v>0</v>
      </c>
      <c r="I524">
        <f t="shared" si="17"/>
        <v>132.67954315</v>
      </c>
    </row>
    <row r="525" spans="1:9" x14ac:dyDescent="0.3">
      <c r="A525">
        <v>2015</v>
      </c>
      <c r="B525" t="s">
        <v>50</v>
      </c>
      <c r="C525">
        <v>122</v>
      </c>
      <c r="D525">
        <v>13.7</v>
      </c>
      <c r="E525">
        <f t="shared" si="16"/>
        <v>30.2033351</v>
      </c>
      <c r="F525">
        <f>VLOOKUP($C525,'AREA DEFINITIONS, 1982-present'!$A$1:$F$163,4,FALSE)</f>
        <v>0</v>
      </c>
      <c r="G525">
        <f>VLOOKUP($C525,'AREA DEFINITIONS, 1982-present'!$A$1:$F$163,5,FALSE)</f>
        <v>0</v>
      </c>
      <c r="H525">
        <f>VLOOKUP($C525,'AREA DEFINITIONS, 1982-present'!$A$1:$F$163,6,FALSE)</f>
        <v>0</v>
      </c>
      <c r="I525">
        <f t="shared" si="17"/>
        <v>20.085190509999997</v>
      </c>
    </row>
    <row r="526" spans="1:9" x14ac:dyDescent="0.3">
      <c r="A526">
        <v>2015</v>
      </c>
      <c r="B526" t="s">
        <v>50</v>
      </c>
      <c r="C526">
        <v>130</v>
      </c>
      <c r="D526">
        <v>185.8</v>
      </c>
      <c r="E526">
        <f t="shared" si="16"/>
        <v>409.61895340000007</v>
      </c>
      <c r="F526">
        <f>VLOOKUP($C526,'AREA DEFINITIONS, 1982-present'!$A$1:$F$163,4,FALSE)</f>
        <v>0</v>
      </c>
      <c r="G526">
        <f>VLOOKUP($C526,'AREA DEFINITIONS, 1982-present'!$A$1:$F$163,5,FALSE)</f>
        <v>0</v>
      </c>
      <c r="H526">
        <f>VLOOKUP($C526,'AREA DEFINITIONS, 1982-present'!$A$1:$F$163,6,FALSE)</f>
        <v>0</v>
      </c>
      <c r="I526">
        <f t="shared" si="17"/>
        <v>272.39623333999998</v>
      </c>
    </row>
    <row r="527" spans="1:9" x14ac:dyDescent="0.3">
      <c r="A527">
        <v>2015</v>
      </c>
      <c r="B527" t="s">
        <v>50</v>
      </c>
      <c r="C527">
        <v>131</v>
      </c>
      <c r="D527">
        <v>252.2</v>
      </c>
      <c r="E527">
        <f t="shared" si="16"/>
        <v>556.00592059999997</v>
      </c>
      <c r="F527">
        <f>VLOOKUP($C527,'AREA DEFINITIONS, 1982-present'!$A$1:$F$163,4,FALSE)</f>
        <v>0</v>
      </c>
      <c r="G527">
        <f>VLOOKUP($C527,'AREA DEFINITIONS, 1982-present'!$A$1:$F$163,5,FALSE)</f>
        <v>0</v>
      </c>
      <c r="H527">
        <f>VLOOKUP($C527,'AREA DEFINITIONS, 1982-present'!$A$1:$F$163,6,FALSE)</f>
        <v>0</v>
      </c>
      <c r="I527">
        <f t="shared" si="17"/>
        <v>369.74343405999997</v>
      </c>
    </row>
    <row r="528" spans="1:9" x14ac:dyDescent="0.3">
      <c r="A528">
        <v>2015</v>
      </c>
      <c r="B528" t="s">
        <v>50</v>
      </c>
      <c r="C528">
        <v>132</v>
      </c>
      <c r="D528">
        <v>175.7</v>
      </c>
      <c r="E528">
        <f t="shared" si="16"/>
        <v>387.35226110000002</v>
      </c>
      <c r="F528">
        <f>VLOOKUP($C528,'AREA DEFINITIONS, 1982-present'!$A$1:$F$163,4,FALSE)</f>
        <v>0</v>
      </c>
      <c r="G528">
        <f>VLOOKUP($C528,'AREA DEFINITIONS, 1982-present'!$A$1:$F$163,5,FALSE)</f>
        <v>0</v>
      </c>
      <c r="H528">
        <f>VLOOKUP($C528,'AREA DEFINITIONS, 1982-present'!$A$1:$F$163,6,FALSE)</f>
        <v>0</v>
      </c>
      <c r="I528">
        <f t="shared" si="17"/>
        <v>257.58890310999999</v>
      </c>
    </row>
    <row r="529" spans="1:9" x14ac:dyDescent="0.3">
      <c r="A529">
        <v>2015</v>
      </c>
      <c r="B529" t="s">
        <v>50</v>
      </c>
      <c r="C529">
        <v>133</v>
      </c>
      <c r="D529">
        <v>96.8</v>
      </c>
      <c r="E529">
        <f t="shared" si="16"/>
        <v>213.40750639999999</v>
      </c>
      <c r="F529">
        <f>VLOOKUP($C529,'AREA DEFINITIONS, 1982-present'!$A$1:$F$163,4,FALSE)</f>
        <v>0</v>
      </c>
      <c r="G529">
        <f>VLOOKUP($C529,'AREA DEFINITIONS, 1982-present'!$A$1:$F$163,5,FALSE)</f>
        <v>0</v>
      </c>
      <c r="H529">
        <f>VLOOKUP($C529,'AREA DEFINITIONS, 1982-present'!$A$1:$F$163,6,FALSE)</f>
        <v>0</v>
      </c>
      <c r="I529">
        <f t="shared" si="17"/>
        <v>141.91579863999999</v>
      </c>
    </row>
    <row r="530" spans="1:9" x14ac:dyDescent="0.3">
      <c r="A530">
        <v>2015</v>
      </c>
      <c r="B530" t="s">
        <v>50</v>
      </c>
      <c r="C530">
        <v>134</v>
      </c>
      <c r="D530">
        <v>44.2</v>
      </c>
      <c r="E530">
        <f t="shared" si="16"/>
        <v>97.444336600000014</v>
      </c>
      <c r="F530">
        <f>VLOOKUP($C530,'AREA DEFINITIONS, 1982-present'!$A$1:$F$163,4,FALSE)</f>
        <v>0</v>
      </c>
      <c r="G530">
        <f>VLOOKUP($C530,'AREA DEFINITIONS, 1982-present'!$A$1:$F$163,5,FALSE)</f>
        <v>0</v>
      </c>
      <c r="H530">
        <f>VLOOKUP($C530,'AREA DEFINITIONS, 1982-present'!$A$1:$F$163,6,FALSE)</f>
        <v>0</v>
      </c>
      <c r="I530">
        <f t="shared" si="17"/>
        <v>64.800395660000007</v>
      </c>
    </row>
    <row r="531" spans="1:9" x14ac:dyDescent="0.3">
      <c r="A531">
        <v>2015</v>
      </c>
      <c r="B531" t="s">
        <v>50</v>
      </c>
      <c r="C531">
        <v>135</v>
      </c>
      <c r="D531">
        <v>221.2</v>
      </c>
      <c r="E531">
        <f t="shared" si="16"/>
        <v>487.6626076</v>
      </c>
      <c r="F531">
        <f>VLOOKUP($C531,'AREA DEFINITIONS, 1982-present'!$A$1:$F$163,4,FALSE)</f>
        <v>0</v>
      </c>
      <c r="G531">
        <f>VLOOKUP($C531,'AREA DEFINITIONS, 1982-present'!$A$1:$F$163,5,FALSE)</f>
        <v>0</v>
      </c>
      <c r="H531">
        <f>VLOOKUP($C531,'AREA DEFINITIONS, 1982-present'!$A$1:$F$163,6,FALSE)</f>
        <v>0</v>
      </c>
      <c r="I531">
        <f t="shared" si="17"/>
        <v>324.29519275999996</v>
      </c>
    </row>
    <row r="532" spans="1:9" x14ac:dyDescent="0.3">
      <c r="A532">
        <v>2015</v>
      </c>
      <c r="B532" t="s">
        <v>51</v>
      </c>
      <c r="C532">
        <v>140</v>
      </c>
      <c r="D532">
        <v>9</v>
      </c>
      <c r="E532">
        <f t="shared" si="16"/>
        <v>19.841607</v>
      </c>
      <c r="F532" t="str">
        <f>VLOOKUP($C532,'AREA DEFINITIONS, 1982-present'!$A$1:$F$163,4,FALSE)</f>
        <v>14-O</v>
      </c>
      <c r="G532" t="str">
        <f>VLOOKUP($C532,'AREA DEFINITIONS, 1982-present'!$A$1:$F$163,5,FALSE)</f>
        <v>SE-O</v>
      </c>
      <c r="H532">
        <f>VLOOKUP($C532,'AREA DEFINITIONS, 1982-present'!$A$1:$F$163,6,FALSE)</f>
        <v>0</v>
      </c>
      <c r="I532">
        <f t="shared" si="17"/>
        <v>13.194650699999999</v>
      </c>
    </row>
    <row r="533" spans="1:9" x14ac:dyDescent="0.3">
      <c r="A533">
        <v>2015</v>
      </c>
      <c r="B533" t="s">
        <v>51</v>
      </c>
      <c r="C533">
        <v>141</v>
      </c>
      <c r="D533">
        <v>2.9</v>
      </c>
      <c r="E533">
        <f t="shared" si="16"/>
        <v>6.3934066999999999</v>
      </c>
      <c r="F533" t="str">
        <f>VLOOKUP($C533,'AREA DEFINITIONS, 1982-present'!$A$1:$F$163,4,FALSE)</f>
        <v>14-I</v>
      </c>
      <c r="G533" t="str">
        <f>VLOOKUP($C533,'AREA DEFINITIONS, 1982-present'!$A$1:$F$163,5,FALSE)</f>
        <v>SE-I</v>
      </c>
      <c r="H533">
        <f>VLOOKUP($C533,'AREA DEFINITIONS, 1982-present'!$A$1:$F$163,6,FALSE)</f>
        <v>0</v>
      </c>
      <c r="I533">
        <f t="shared" si="17"/>
        <v>4.2516096699999997</v>
      </c>
    </row>
    <row r="534" spans="1:9" x14ac:dyDescent="0.3">
      <c r="A534">
        <v>2015</v>
      </c>
      <c r="B534" t="s">
        <v>51</v>
      </c>
      <c r="C534">
        <v>142</v>
      </c>
      <c r="D534">
        <v>30.1</v>
      </c>
      <c r="E534">
        <f t="shared" si="16"/>
        <v>66.359152300000005</v>
      </c>
      <c r="F534" t="str">
        <f>VLOOKUP($C534,'AREA DEFINITIONS, 1982-present'!$A$1:$F$163,4,FALSE)</f>
        <v>14-I</v>
      </c>
      <c r="G534" t="str">
        <f>VLOOKUP($C534,'AREA DEFINITIONS, 1982-present'!$A$1:$F$163,5,FALSE)</f>
        <v>SE-I</v>
      </c>
      <c r="H534">
        <f>VLOOKUP($C534,'AREA DEFINITIONS, 1982-present'!$A$1:$F$163,6,FALSE)</f>
        <v>0</v>
      </c>
      <c r="I534">
        <f t="shared" si="17"/>
        <v>44.12877623</v>
      </c>
    </row>
    <row r="535" spans="1:9" x14ac:dyDescent="0.3">
      <c r="A535">
        <v>2015</v>
      </c>
      <c r="B535" t="s">
        <v>51</v>
      </c>
      <c r="C535">
        <v>143</v>
      </c>
      <c r="D535">
        <v>59.7</v>
      </c>
      <c r="E535">
        <f t="shared" si="16"/>
        <v>131.61599310000003</v>
      </c>
      <c r="F535" t="str">
        <f>VLOOKUP($C535,'AREA DEFINITIONS, 1982-present'!$A$1:$F$163,4,FALSE)</f>
        <v>14-I</v>
      </c>
      <c r="G535" t="str">
        <f>VLOOKUP($C535,'AREA DEFINITIONS, 1982-present'!$A$1:$F$163,5,FALSE)</f>
        <v>SE-I</v>
      </c>
      <c r="H535">
        <f>VLOOKUP($C535,'AREA DEFINITIONS, 1982-present'!$A$1:$F$163,6,FALSE)</f>
        <v>0</v>
      </c>
      <c r="I535">
        <f t="shared" si="17"/>
        <v>87.52451631000001</v>
      </c>
    </row>
    <row r="536" spans="1:9" x14ac:dyDescent="0.3">
      <c r="A536">
        <v>2015</v>
      </c>
      <c r="B536" t="s">
        <v>51</v>
      </c>
      <c r="C536">
        <v>144</v>
      </c>
      <c r="D536">
        <v>11.9</v>
      </c>
      <c r="E536">
        <f t="shared" si="16"/>
        <v>26.235013700000003</v>
      </c>
      <c r="F536" t="str">
        <f>VLOOKUP($C536,'AREA DEFINITIONS, 1982-present'!$A$1:$F$163,4,FALSE)</f>
        <v>14-I</v>
      </c>
      <c r="G536" t="str">
        <f>VLOOKUP($C536,'AREA DEFINITIONS, 1982-present'!$A$1:$F$163,5,FALSE)</f>
        <v>SE-I</v>
      </c>
      <c r="H536">
        <f>VLOOKUP($C536,'AREA DEFINITIONS, 1982-present'!$A$1:$F$163,6,FALSE)</f>
        <v>0</v>
      </c>
      <c r="I536">
        <f t="shared" si="17"/>
        <v>17.446260370000001</v>
      </c>
    </row>
    <row r="537" spans="1:9" x14ac:dyDescent="0.3">
      <c r="A537">
        <v>2015</v>
      </c>
      <c r="B537" t="s">
        <v>51</v>
      </c>
      <c r="C537">
        <v>150</v>
      </c>
      <c r="D537">
        <v>66.8</v>
      </c>
      <c r="E537">
        <f t="shared" si="16"/>
        <v>147.26881640000002</v>
      </c>
      <c r="F537" t="str">
        <f>VLOOKUP($C537,'AREA DEFINITIONS, 1982-present'!$A$1:$F$163,4,FALSE)</f>
        <v>15-O</v>
      </c>
      <c r="G537" t="str">
        <f>VLOOKUP($C537,'AREA DEFINITIONS, 1982-present'!$A$1:$F$163,5,FALSE)</f>
        <v>SE-O</v>
      </c>
      <c r="H537">
        <f>VLOOKUP($C537,'AREA DEFINITIONS, 1982-present'!$A$1:$F$163,6,FALSE)</f>
        <v>0</v>
      </c>
      <c r="I537">
        <f t="shared" si="17"/>
        <v>97.933629639999992</v>
      </c>
    </row>
    <row r="538" spans="1:9" x14ac:dyDescent="0.3">
      <c r="A538">
        <v>2015</v>
      </c>
      <c r="B538" t="s">
        <v>51</v>
      </c>
      <c r="C538">
        <v>151</v>
      </c>
      <c r="D538">
        <v>98</v>
      </c>
      <c r="E538">
        <f t="shared" si="16"/>
        <v>216.053054</v>
      </c>
      <c r="F538" t="str">
        <f>VLOOKUP($C538,'AREA DEFINITIONS, 1982-present'!$A$1:$F$163,4,FALSE)</f>
        <v>15-I</v>
      </c>
      <c r="G538" t="str">
        <f>VLOOKUP($C538,'AREA DEFINITIONS, 1982-present'!$A$1:$F$163,5,FALSE)</f>
        <v>SE-I</v>
      </c>
      <c r="H538">
        <f>VLOOKUP($C538,'AREA DEFINITIONS, 1982-present'!$A$1:$F$163,6,FALSE)</f>
        <v>0</v>
      </c>
      <c r="I538">
        <f t="shared" si="17"/>
        <v>143.6750854</v>
      </c>
    </row>
    <row r="539" spans="1:9" x14ac:dyDescent="0.3">
      <c r="A539">
        <v>2015</v>
      </c>
      <c r="B539" t="s">
        <v>51</v>
      </c>
      <c r="C539">
        <v>152</v>
      </c>
      <c r="D539">
        <v>158.5</v>
      </c>
      <c r="E539">
        <f t="shared" si="16"/>
        <v>349.43274550000001</v>
      </c>
      <c r="F539" t="str">
        <f>VLOOKUP($C539,'AREA DEFINITIONS, 1982-present'!$A$1:$F$163,4,FALSE)</f>
        <v>15-I</v>
      </c>
      <c r="G539" t="str">
        <f>VLOOKUP($C539,'AREA DEFINITIONS, 1982-present'!$A$1:$F$163,5,FALSE)</f>
        <v>SE-I</v>
      </c>
      <c r="H539">
        <f>VLOOKUP($C539,'AREA DEFINITIONS, 1982-present'!$A$1:$F$163,6,FALSE)</f>
        <v>0</v>
      </c>
      <c r="I539">
        <f t="shared" si="17"/>
        <v>232.37245954999997</v>
      </c>
    </row>
    <row r="540" spans="1:9" x14ac:dyDescent="0.3">
      <c r="A540">
        <v>2015</v>
      </c>
      <c r="B540" t="s">
        <v>51</v>
      </c>
      <c r="C540">
        <v>153</v>
      </c>
      <c r="D540">
        <v>25.1</v>
      </c>
      <c r="E540">
        <f t="shared" si="16"/>
        <v>55.336037300000001</v>
      </c>
      <c r="F540" t="str">
        <f>VLOOKUP($C540,'AREA DEFINITIONS, 1982-present'!$A$1:$F$163,4,FALSE)</f>
        <v>15-I</v>
      </c>
      <c r="G540" t="str">
        <f>VLOOKUP($C540,'AREA DEFINITIONS, 1982-present'!$A$1:$F$163,5,FALSE)</f>
        <v>SE-I</v>
      </c>
      <c r="H540">
        <f>VLOOKUP($C540,'AREA DEFINITIONS, 1982-present'!$A$1:$F$163,6,FALSE)</f>
        <v>0</v>
      </c>
      <c r="I540">
        <f t="shared" si="17"/>
        <v>36.798414729999998</v>
      </c>
    </row>
    <row r="541" spans="1:9" x14ac:dyDescent="0.3">
      <c r="A541">
        <v>2015</v>
      </c>
      <c r="B541" t="s">
        <v>51</v>
      </c>
      <c r="C541">
        <v>160</v>
      </c>
      <c r="D541">
        <v>248.9</v>
      </c>
      <c r="E541">
        <f t="shared" si="16"/>
        <v>548.73066470000003</v>
      </c>
      <c r="F541" t="str">
        <f>VLOOKUP($C541,'AREA DEFINITIONS, 1982-present'!$A$1:$F$163,4,FALSE)</f>
        <v>16-O</v>
      </c>
      <c r="G541" t="str">
        <f>VLOOKUP($C541,'AREA DEFINITIONS, 1982-present'!$A$1:$F$163,5,FALSE)</f>
        <v>SE-O</v>
      </c>
      <c r="H541">
        <f>VLOOKUP($C541,'AREA DEFINITIONS, 1982-present'!$A$1:$F$163,6,FALSE)</f>
        <v>0</v>
      </c>
      <c r="I541">
        <f t="shared" si="17"/>
        <v>364.90539547000003</v>
      </c>
    </row>
    <row r="542" spans="1:9" x14ac:dyDescent="0.3">
      <c r="A542">
        <v>2015</v>
      </c>
      <c r="B542" t="s">
        <v>51</v>
      </c>
      <c r="C542">
        <v>161</v>
      </c>
      <c r="D542">
        <v>56.5</v>
      </c>
      <c r="E542">
        <f t="shared" si="16"/>
        <v>124.5611995</v>
      </c>
      <c r="F542" t="str">
        <f>VLOOKUP($C542,'AREA DEFINITIONS, 1982-present'!$A$1:$F$163,4,FALSE)</f>
        <v>16-I</v>
      </c>
      <c r="G542" t="str">
        <f>VLOOKUP($C542,'AREA DEFINITIONS, 1982-present'!$A$1:$F$163,5,FALSE)</f>
        <v>SE-I</v>
      </c>
      <c r="H542">
        <f>VLOOKUP($C542,'AREA DEFINITIONS, 1982-present'!$A$1:$F$163,6,FALSE)</f>
        <v>0</v>
      </c>
      <c r="I542">
        <f t="shared" si="17"/>
        <v>82.83308495</v>
      </c>
    </row>
    <row r="543" spans="1:9" x14ac:dyDescent="0.3">
      <c r="A543">
        <v>2015</v>
      </c>
      <c r="B543" t="s">
        <v>51</v>
      </c>
      <c r="C543">
        <v>162</v>
      </c>
      <c r="D543">
        <v>307.89999999999998</v>
      </c>
      <c r="E543">
        <f t="shared" si="16"/>
        <v>678.80342169999994</v>
      </c>
      <c r="F543" t="str">
        <f>VLOOKUP($C543,'AREA DEFINITIONS, 1982-present'!$A$1:$F$163,4,FALSE)</f>
        <v>16-I</v>
      </c>
      <c r="G543" t="str">
        <f>VLOOKUP($C543,'AREA DEFINITIONS, 1982-present'!$A$1:$F$163,5,FALSE)</f>
        <v>SE-I</v>
      </c>
      <c r="H543">
        <f>VLOOKUP($C543,'AREA DEFINITIONS, 1982-present'!$A$1:$F$163,6,FALSE)</f>
        <v>0</v>
      </c>
      <c r="I543">
        <f t="shared" si="17"/>
        <v>451.40366116999996</v>
      </c>
    </row>
    <row r="544" spans="1:9" x14ac:dyDescent="0.3">
      <c r="A544">
        <v>2015</v>
      </c>
      <c r="B544" t="s">
        <v>51</v>
      </c>
      <c r="C544">
        <v>163</v>
      </c>
      <c r="D544">
        <v>35.4</v>
      </c>
      <c r="E544">
        <f t="shared" si="16"/>
        <v>78.043654200000006</v>
      </c>
      <c r="F544" t="str">
        <f>VLOOKUP($C544,'AREA DEFINITIONS, 1982-present'!$A$1:$F$163,4,FALSE)</f>
        <v>16-I</v>
      </c>
      <c r="G544" t="str">
        <f>VLOOKUP($C544,'AREA DEFINITIONS, 1982-present'!$A$1:$F$163,5,FALSE)</f>
        <v>SE-I</v>
      </c>
      <c r="H544">
        <f>VLOOKUP($C544,'AREA DEFINITIONS, 1982-present'!$A$1:$F$163,6,FALSE)</f>
        <v>0</v>
      </c>
      <c r="I544">
        <f t="shared" si="17"/>
        <v>51.898959419999997</v>
      </c>
    </row>
    <row r="545" spans="1:9" x14ac:dyDescent="0.3">
      <c r="A545">
        <v>2015</v>
      </c>
      <c r="B545" t="s">
        <v>51</v>
      </c>
      <c r="C545">
        <v>170</v>
      </c>
      <c r="D545">
        <v>76.3</v>
      </c>
      <c r="E545">
        <f t="shared" si="16"/>
        <v>168.21273490000002</v>
      </c>
      <c r="F545" t="str">
        <f>VLOOKUP($C545,'AREA DEFINITIONS, 1982-present'!$A$1:$F$163,4,FALSE)</f>
        <v>17-O</v>
      </c>
      <c r="G545" t="str">
        <f>VLOOKUP($C545,'AREA DEFINITIONS, 1982-present'!$A$1:$F$163,5,FALSE)</f>
        <v>SE-O</v>
      </c>
      <c r="H545">
        <f>VLOOKUP($C545,'AREA DEFINITIONS, 1982-present'!$A$1:$F$163,6,FALSE)</f>
        <v>0</v>
      </c>
      <c r="I545">
        <f t="shared" si="17"/>
        <v>111.86131648999999</v>
      </c>
    </row>
    <row r="546" spans="1:9" x14ac:dyDescent="0.3">
      <c r="A546">
        <v>2015</v>
      </c>
      <c r="B546" t="s">
        <v>51</v>
      </c>
      <c r="C546">
        <v>171</v>
      </c>
      <c r="D546">
        <v>63.3</v>
      </c>
      <c r="E546">
        <f t="shared" si="16"/>
        <v>139.55263589999998</v>
      </c>
      <c r="F546" t="str">
        <f>VLOOKUP($C546,'AREA DEFINITIONS, 1982-present'!$A$1:$F$163,4,FALSE)</f>
        <v>17-I</v>
      </c>
      <c r="G546" t="str">
        <f>VLOOKUP($C546,'AREA DEFINITIONS, 1982-present'!$A$1:$F$163,5,FALSE)</f>
        <v>SE-I</v>
      </c>
      <c r="H546">
        <f>VLOOKUP($C546,'AREA DEFINITIONS, 1982-present'!$A$1:$F$163,6,FALSE)</f>
        <v>0</v>
      </c>
      <c r="I546">
        <f t="shared" si="17"/>
        <v>92.802376589999994</v>
      </c>
    </row>
    <row r="547" spans="1:9" x14ac:dyDescent="0.3">
      <c r="A547">
        <v>2015</v>
      </c>
      <c r="B547" t="s">
        <v>51</v>
      </c>
      <c r="C547">
        <v>173</v>
      </c>
      <c r="D547">
        <v>27.5</v>
      </c>
      <c r="E547">
        <f t="shared" si="16"/>
        <v>60.627132500000002</v>
      </c>
      <c r="F547" t="str">
        <f>VLOOKUP($C547,'AREA DEFINITIONS, 1982-present'!$A$1:$F$163,4,FALSE)</f>
        <v>17-I</v>
      </c>
      <c r="G547" t="str">
        <f>VLOOKUP($C547,'AREA DEFINITIONS, 1982-present'!$A$1:$F$163,5,FALSE)</f>
        <v>SE-I</v>
      </c>
      <c r="H547">
        <f>VLOOKUP($C547,'AREA DEFINITIONS, 1982-present'!$A$1:$F$163,6,FALSE)</f>
        <v>0</v>
      </c>
      <c r="I547">
        <f t="shared" si="17"/>
        <v>40.316988250000001</v>
      </c>
    </row>
    <row r="548" spans="1:9" x14ac:dyDescent="0.3">
      <c r="A548">
        <v>2015</v>
      </c>
      <c r="B548" t="s">
        <v>51</v>
      </c>
      <c r="C548">
        <v>174</v>
      </c>
      <c r="D548">
        <v>17</v>
      </c>
      <c r="E548">
        <f t="shared" si="16"/>
        <v>37.478591000000002</v>
      </c>
      <c r="F548" t="str">
        <f>VLOOKUP($C548,'AREA DEFINITIONS, 1982-present'!$A$1:$F$163,4,FALSE)</f>
        <v>17-I</v>
      </c>
      <c r="G548" t="str">
        <f>VLOOKUP($C548,'AREA DEFINITIONS, 1982-present'!$A$1:$F$163,5,FALSE)</f>
        <v>SE-I</v>
      </c>
      <c r="H548">
        <f>VLOOKUP($C548,'AREA DEFINITIONS, 1982-present'!$A$1:$F$163,6,FALSE)</f>
        <v>0</v>
      </c>
      <c r="I548">
        <f t="shared" si="17"/>
        <v>24.923229099999997</v>
      </c>
    </row>
    <row r="549" spans="1:9" x14ac:dyDescent="0.3">
      <c r="A549">
        <v>2015</v>
      </c>
      <c r="B549" t="s">
        <v>51</v>
      </c>
      <c r="C549">
        <v>181</v>
      </c>
      <c r="D549">
        <v>155.80000000000001</v>
      </c>
      <c r="E549">
        <f t="shared" si="16"/>
        <v>343.48026340000007</v>
      </c>
      <c r="F549" t="str">
        <f>VLOOKUP($C549,'AREA DEFINITIONS, 1982-present'!$A$1:$F$163,4,FALSE)</f>
        <v>18S-O</v>
      </c>
      <c r="G549" t="str">
        <f>VLOOKUP($C549,'AREA DEFINITIONS, 1982-present'!$A$1:$F$163,5,FALSE)</f>
        <v>SE-O</v>
      </c>
      <c r="H549">
        <f>VLOOKUP($C549,'AREA DEFINITIONS, 1982-present'!$A$1:$F$163,6,FALSE)</f>
        <v>0</v>
      </c>
      <c r="I549">
        <f t="shared" si="17"/>
        <v>228.41406434000004</v>
      </c>
    </row>
    <row r="550" spans="1:9" x14ac:dyDescent="0.3">
      <c r="A550">
        <v>2015</v>
      </c>
      <c r="B550" t="s">
        <v>51</v>
      </c>
      <c r="C550">
        <v>182</v>
      </c>
      <c r="D550">
        <v>109.6</v>
      </c>
      <c r="E550">
        <f t="shared" si="16"/>
        <v>241.6266808</v>
      </c>
      <c r="F550" t="str">
        <f>VLOOKUP($C550,'AREA DEFINITIONS, 1982-present'!$A$1:$F$163,4,FALSE)</f>
        <v>183-I</v>
      </c>
      <c r="G550" t="str">
        <f>VLOOKUP($C550,'AREA DEFINITIONS, 1982-present'!$A$1:$F$163,5,FALSE)</f>
        <v>SE-I</v>
      </c>
      <c r="H550">
        <f>VLOOKUP($C550,'AREA DEFINITIONS, 1982-present'!$A$1:$F$163,6,FALSE)</f>
        <v>0</v>
      </c>
      <c r="I550">
        <f t="shared" si="17"/>
        <v>160.68152407999997</v>
      </c>
    </row>
    <row r="551" spans="1:9" x14ac:dyDescent="0.3">
      <c r="A551">
        <v>2015</v>
      </c>
      <c r="B551" t="s">
        <v>51</v>
      </c>
      <c r="C551">
        <v>183</v>
      </c>
      <c r="D551">
        <v>25</v>
      </c>
      <c r="E551">
        <f t="shared" si="16"/>
        <v>55.115575000000007</v>
      </c>
      <c r="F551" t="str">
        <f>VLOOKUP($C551,'AREA DEFINITIONS, 1982-present'!$A$1:$F$163,4,FALSE)</f>
        <v>183-I</v>
      </c>
      <c r="G551" t="str">
        <f>VLOOKUP($C551,'AREA DEFINITIONS, 1982-present'!$A$1:$F$163,5,FALSE)</f>
        <v>SE-I</v>
      </c>
      <c r="H551">
        <f>VLOOKUP($C551,'AREA DEFINITIONS, 1982-present'!$A$1:$F$163,6,FALSE)</f>
        <v>0</v>
      </c>
      <c r="I551">
        <f t="shared" si="17"/>
        <v>36.651807499999997</v>
      </c>
    </row>
    <row r="552" spans="1:9" x14ac:dyDescent="0.3">
      <c r="A552">
        <v>2015</v>
      </c>
      <c r="B552" t="s">
        <v>51</v>
      </c>
      <c r="C552">
        <v>184</v>
      </c>
      <c r="D552">
        <v>48.6</v>
      </c>
      <c r="E552">
        <f t="shared" si="16"/>
        <v>107.14467780000001</v>
      </c>
      <c r="F552" t="str">
        <f>VLOOKUP($C552,'AREA DEFINITIONS, 1982-present'!$A$1:$F$163,4,FALSE)</f>
        <v>183-I</v>
      </c>
      <c r="G552" t="str">
        <f>VLOOKUP($C552,'AREA DEFINITIONS, 1982-present'!$A$1:$F$163,5,FALSE)</f>
        <v>SE-I</v>
      </c>
      <c r="H552">
        <f>VLOOKUP($C552,'AREA DEFINITIONS, 1982-present'!$A$1:$F$163,6,FALSE)</f>
        <v>0</v>
      </c>
      <c r="I552">
        <f t="shared" si="17"/>
        <v>71.251113779999997</v>
      </c>
    </row>
    <row r="553" spans="1:9" x14ac:dyDescent="0.3">
      <c r="A553">
        <v>2015</v>
      </c>
      <c r="B553" t="s">
        <v>27</v>
      </c>
      <c r="C553">
        <v>185</v>
      </c>
      <c r="D553">
        <v>295.2</v>
      </c>
      <c r="E553">
        <f t="shared" si="16"/>
        <v>650.80470959999991</v>
      </c>
      <c r="F553" t="str">
        <f>VLOOKUP($C553,'AREA DEFINITIONS, 1982-present'!$A$1:$F$163,4,FALSE)</f>
        <v>18W</v>
      </c>
      <c r="G553" t="str">
        <f>VLOOKUP($C553,'AREA DEFINITIONS, 1982-present'!$A$1:$F$163,5,FALSE)</f>
        <v>Yakutat</v>
      </c>
      <c r="H553">
        <f>VLOOKUP($C553,'AREA DEFINITIONS, 1982-present'!$A$1:$F$163,6,FALSE)</f>
        <v>0</v>
      </c>
      <c r="I553">
        <f t="shared" si="17"/>
        <v>432.78454296000001</v>
      </c>
    </row>
    <row r="554" spans="1:9" x14ac:dyDescent="0.3">
      <c r="A554">
        <v>2015</v>
      </c>
      <c r="B554" t="s">
        <v>27</v>
      </c>
      <c r="C554">
        <v>190</v>
      </c>
      <c r="D554">
        <v>175.4</v>
      </c>
      <c r="E554">
        <f t="shared" si="16"/>
        <v>386.6908742</v>
      </c>
      <c r="F554">
        <f>VLOOKUP($C554,'AREA DEFINITIONS, 1982-present'!$A$1:$F$163,4,FALSE)</f>
        <v>19</v>
      </c>
      <c r="G554" t="str">
        <f>VLOOKUP($C554,'AREA DEFINITIONS, 1982-present'!$A$1:$F$163,5,FALSE)</f>
        <v>Yakutat</v>
      </c>
      <c r="H554">
        <f>VLOOKUP($C554,'AREA DEFINITIONS, 1982-present'!$A$1:$F$163,6,FALSE)</f>
        <v>0</v>
      </c>
      <c r="I554">
        <f t="shared" si="17"/>
        <v>257.14908142000002</v>
      </c>
    </row>
    <row r="555" spans="1:9" x14ac:dyDescent="0.3">
      <c r="A555">
        <v>2015</v>
      </c>
      <c r="B555" t="s">
        <v>27</v>
      </c>
      <c r="C555">
        <v>200</v>
      </c>
      <c r="D555">
        <v>295.2</v>
      </c>
      <c r="E555">
        <f t="shared" si="16"/>
        <v>650.80470959999991</v>
      </c>
      <c r="F555">
        <f>VLOOKUP($C555,'AREA DEFINITIONS, 1982-present'!$A$1:$F$163,4,FALSE)</f>
        <v>20</v>
      </c>
      <c r="G555" t="str">
        <f>VLOOKUP($C555,'AREA DEFINITIONS, 1982-present'!$A$1:$F$163,5,FALSE)</f>
        <v>Yakutat</v>
      </c>
      <c r="H555">
        <f>VLOOKUP($C555,'AREA DEFINITIONS, 1982-present'!$A$1:$F$163,6,FALSE)</f>
        <v>0</v>
      </c>
      <c r="I555">
        <f t="shared" si="17"/>
        <v>432.78454296000001</v>
      </c>
    </row>
    <row r="556" spans="1:9" x14ac:dyDescent="0.3">
      <c r="A556">
        <v>2015</v>
      </c>
      <c r="B556" t="s">
        <v>27</v>
      </c>
      <c r="C556">
        <v>210</v>
      </c>
      <c r="D556">
        <v>264.39999999999998</v>
      </c>
      <c r="E556">
        <f t="shared" si="16"/>
        <v>582.90232119999996</v>
      </c>
      <c r="F556">
        <f>VLOOKUP($C556,'AREA DEFINITIONS, 1982-present'!$A$1:$F$163,4,FALSE)</f>
        <v>21</v>
      </c>
      <c r="G556" t="str">
        <f>VLOOKUP($C556,'AREA DEFINITIONS, 1982-present'!$A$1:$F$163,5,FALSE)</f>
        <v>Yakutat</v>
      </c>
      <c r="H556">
        <f>VLOOKUP($C556,'AREA DEFINITIONS, 1982-present'!$A$1:$F$163,6,FALSE)</f>
        <v>0</v>
      </c>
      <c r="I556">
        <f t="shared" si="17"/>
        <v>387.62951611999995</v>
      </c>
    </row>
    <row r="557" spans="1:9" x14ac:dyDescent="0.3">
      <c r="A557">
        <v>2015</v>
      </c>
      <c r="B557" t="s">
        <v>27</v>
      </c>
      <c r="C557">
        <v>220</v>
      </c>
      <c r="D557">
        <v>331.7</v>
      </c>
      <c r="E557">
        <f t="shared" si="16"/>
        <v>731.27344909999999</v>
      </c>
      <c r="F557">
        <f>VLOOKUP($C557,'AREA DEFINITIONS, 1982-present'!$A$1:$F$163,4,FALSE)</f>
        <v>22</v>
      </c>
      <c r="G557" t="str">
        <f>VLOOKUP($C557,'AREA DEFINITIONS, 1982-present'!$A$1:$F$163,5,FALSE)</f>
        <v>Yakutat</v>
      </c>
      <c r="H557">
        <f>VLOOKUP($C557,'AREA DEFINITIONS, 1982-present'!$A$1:$F$163,6,FALSE)</f>
        <v>0</v>
      </c>
      <c r="I557">
        <f t="shared" si="17"/>
        <v>486.29618190999997</v>
      </c>
    </row>
    <row r="558" spans="1:9" x14ac:dyDescent="0.3">
      <c r="A558">
        <v>2015</v>
      </c>
      <c r="B558" t="s">
        <v>27</v>
      </c>
      <c r="C558">
        <v>230</v>
      </c>
      <c r="D558">
        <v>105.9</v>
      </c>
      <c r="E558">
        <f t="shared" si="16"/>
        <v>233.46957570000001</v>
      </c>
      <c r="F558">
        <f>VLOOKUP($C558,'AREA DEFINITIONS, 1982-present'!$A$1:$F$163,4,FALSE)</f>
        <v>23</v>
      </c>
      <c r="G558" t="str">
        <f>VLOOKUP($C558,'AREA DEFINITIONS, 1982-present'!$A$1:$F$163,5,FALSE)</f>
        <v>Yakutat</v>
      </c>
      <c r="H558" t="str">
        <f>VLOOKUP($C558,'AREA DEFINITIONS, 1982-present'!$A$1:$F$163,6,FALSE)</f>
        <v>POW-O</v>
      </c>
      <c r="I558">
        <f t="shared" si="17"/>
        <v>155.25705657</v>
      </c>
    </row>
    <row r="559" spans="1:9" x14ac:dyDescent="0.3">
      <c r="A559">
        <v>2015</v>
      </c>
      <c r="B559" t="s">
        <v>27</v>
      </c>
      <c r="C559">
        <v>232</v>
      </c>
      <c r="D559">
        <v>29.4</v>
      </c>
      <c r="E559">
        <f t="shared" si="16"/>
        <v>64.815916200000004</v>
      </c>
      <c r="F559">
        <f>VLOOKUP($C559,'AREA DEFINITIONS, 1982-present'!$A$1:$F$163,4,FALSE)</f>
        <v>23</v>
      </c>
      <c r="G559" t="str">
        <f>VLOOKUP($C559,'AREA DEFINITIONS, 1982-present'!$A$1:$F$163,5,FALSE)</f>
        <v>Yakutat</v>
      </c>
      <c r="H559" t="str">
        <f>VLOOKUP($C559,'AREA DEFINITIONS, 1982-present'!$A$1:$F$163,6,FALSE)</f>
        <v>POW-I</v>
      </c>
      <c r="I559">
        <f t="shared" si="17"/>
        <v>43.102525620000002</v>
      </c>
    </row>
    <row r="560" spans="1:9" x14ac:dyDescent="0.3">
      <c r="A560">
        <v>2015</v>
      </c>
      <c r="B560" t="s">
        <v>27</v>
      </c>
      <c r="C560">
        <v>240</v>
      </c>
      <c r="D560">
        <v>260.39999999999998</v>
      </c>
      <c r="E560">
        <f t="shared" si="16"/>
        <v>574.08382919999997</v>
      </c>
      <c r="F560">
        <f>VLOOKUP($C560,'AREA DEFINITIONS, 1982-present'!$A$1:$F$163,4,FALSE)</f>
        <v>24</v>
      </c>
      <c r="G560" t="str">
        <f>VLOOKUP($C560,'AREA DEFINITIONS, 1982-present'!$A$1:$F$163,5,FALSE)</f>
        <v>Kodiak</v>
      </c>
      <c r="H560" t="str">
        <f>VLOOKUP($C560,'AREA DEFINITIONS, 1982-present'!$A$1:$F$163,6,FALSE)</f>
        <v>POW-O</v>
      </c>
      <c r="I560">
        <f t="shared" si="17"/>
        <v>381.76522691999992</v>
      </c>
    </row>
    <row r="561" spans="1:9" x14ac:dyDescent="0.3">
      <c r="A561">
        <v>2015</v>
      </c>
      <c r="B561" t="s">
        <v>27</v>
      </c>
      <c r="C561">
        <v>242</v>
      </c>
      <c r="D561">
        <v>68.8</v>
      </c>
      <c r="E561">
        <f t="shared" si="16"/>
        <v>151.67806239999999</v>
      </c>
      <c r="F561">
        <f>VLOOKUP($C561,'AREA DEFINITIONS, 1982-present'!$A$1:$F$163,4,FALSE)</f>
        <v>24</v>
      </c>
      <c r="G561" t="str">
        <f>VLOOKUP($C561,'AREA DEFINITIONS, 1982-present'!$A$1:$F$163,5,FALSE)</f>
        <v>Kodiak</v>
      </c>
      <c r="H561" t="str">
        <f>VLOOKUP($C561,'AREA DEFINITIONS, 1982-present'!$A$1:$F$163,6,FALSE)</f>
        <v>POW-I</v>
      </c>
      <c r="I561">
        <f t="shared" si="17"/>
        <v>100.86577423999999</v>
      </c>
    </row>
    <row r="562" spans="1:9" x14ac:dyDescent="0.3">
      <c r="A562">
        <v>2015</v>
      </c>
      <c r="B562" t="s">
        <v>27</v>
      </c>
      <c r="C562">
        <v>250</v>
      </c>
      <c r="D562">
        <v>592.79999999999995</v>
      </c>
      <c r="E562">
        <f t="shared" si="16"/>
        <v>1306.9005144</v>
      </c>
      <c r="F562">
        <f>VLOOKUP($C562,'AREA DEFINITIONS, 1982-present'!$A$1:$F$163,4,FALSE)</f>
        <v>25</v>
      </c>
      <c r="G562" t="str">
        <f>VLOOKUP($C562,'AREA DEFINITIONS, 1982-present'!$A$1:$F$163,5,FALSE)</f>
        <v>Kodiak</v>
      </c>
      <c r="H562">
        <f>VLOOKUP($C562,'AREA DEFINITIONS, 1982-present'!$A$1:$F$163,6,FALSE)</f>
        <v>0</v>
      </c>
      <c r="I562">
        <f t="shared" si="17"/>
        <v>869.08765943999992</v>
      </c>
    </row>
    <row r="563" spans="1:9" x14ac:dyDescent="0.3">
      <c r="A563">
        <v>2015</v>
      </c>
      <c r="B563" t="s">
        <v>27</v>
      </c>
      <c r="C563">
        <v>260</v>
      </c>
      <c r="D563">
        <v>286.2</v>
      </c>
      <c r="E563">
        <f t="shared" si="16"/>
        <v>630.96310259999996</v>
      </c>
      <c r="F563">
        <f>VLOOKUP($C563,'AREA DEFINITIONS, 1982-present'!$A$1:$F$163,4,FALSE)</f>
        <v>26</v>
      </c>
      <c r="G563" t="str">
        <f>VLOOKUP($C563,'AREA DEFINITIONS, 1982-present'!$A$1:$F$163,5,FALSE)</f>
        <v>Kodiak</v>
      </c>
      <c r="H563">
        <f>VLOOKUP($C563,'AREA DEFINITIONS, 1982-present'!$A$1:$F$163,6,FALSE)</f>
        <v>0</v>
      </c>
      <c r="I563">
        <f t="shared" si="17"/>
        <v>419.58989226</v>
      </c>
    </row>
    <row r="564" spans="1:9" x14ac:dyDescent="0.3">
      <c r="A564">
        <v>2015</v>
      </c>
      <c r="B564" t="s">
        <v>27</v>
      </c>
      <c r="C564">
        <v>261</v>
      </c>
      <c r="D564">
        <v>167.6</v>
      </c>
      <c r="E564">
        <f t="shared" si="16"/>
        <v>369.49481479999997</v>
      </c>
      <c r="F564">
        <f>VLOOKUP($C564,'AREA DEFINITIONS, 1982-present'!$A$1:$F$163,4,FALSE)</f>
        <v>26</v>
      </c>
      <c r="G564" t="str">
        <f>VLOOKUP($C564,'AREA DEFINITIONS, 1982-present'!$A$1:$F$163,5,FALSE)</f>
        <v>Kodiak</v>
      </c>
      <c r="H564">
        <f>VLOOKUP($C564,'AREA DEFINITIONS, 1982-present'!$A$1:$F$163,6,FALSE)</f>
        <v>0</v>
      </c>
      <c r="I564">
        <f t="shared" si="17"/>
        <v>245.71371747999999</v>
      </c>
    </row>
    <row r="565" spans="1:9" x14ac:dyDescent="0.3">
      <c r="A565">
        <v>2015</v>
      </c>
      <c r="B565" t="s">
        <v>27</v>
      </c>
      <c r="C565">
        <v>270</v>
      </c>
      <c r="D565">
        <v>290.8</v>
      </c>
      <c r="E565">
        <f t="shared" si="16"/>
        <v>641.1043684</v>
      </c>
      <c r="F565">
        <f>VLOOKUP($C565,'AREA DEFINITIONS, 1982-present'!$A$1:$F$163,4,FALSE)</f>
        <v>27</v>
      </c>
      <c r="G565" t="str">
        <f>VLOOKUP($C565,'AREA DEFINITIONS, 1982-present'!$A$1:$F$163,5,FALSE)</f>
        <v>Kodiak</v>
      </c>
      <c r="H565">
        <f>VLOOKUP($C565,'AREA DEFINITIONS, 1982-present'!$A$1:$F$163,6,FALSE)</f>
        <v>0</v>
      </c>
      <c r="I565">
        <f t="shared" si="17"/>
        <v>426.33382483999998</v>
      </c>
    </row>
    <row r="566" spans="1:9" x14ac:dyDescent="0.3">
      <c r="A566">
        <v>2015</v>
      </c>
      <c r="B566" t="s">
        <v>27</v>
      </c>
      <c r="C566">
        <v>271</v>
      </c>
      <c r="D566">
        <v>68.8</v>
      </c>
      <c r="E566">
        <f t="shared" si="16"/>
        <v>151.67806239999999</v>
      </c>
      <c r="F566">
        <f>VLOOKUP($C566,'AREA DEFINITIONS, 1982-present'!$A$1:$F$163,4,FALSE)</f>
        <v>27</v>
      </c>
      <c r="G566" t="str">
        <f>VLOOKUP($C566,'AREA DEFINITIONS, 1982-present'!$A$1:$F$163,5,FALSE)</f>
        <v>Kodiak</v>
      </c>
      <c r="H566">
        <f>VLOOKUP($C566,'AREA DEFINITIONS, 1982-present'!$A$1:$F$163,6,FALSE)</f>
        <v>0</v>
      </c>
      <c r="I566">
        <f t="shared" si="17"/>
        <v>100.86577423999999</v>
      </c>
    </row>
    <row r="567" spans="1:9" x14ac:dyDescent="0.3">
      <c r="A567">
        <v>2015</v>
      </c>
      <c r="B567" t="s">
        <v>27</v>
      </c>
      <c r="C567">
        <v>280</v>
      </c>
      <c r="D567">
        <v>246.7</v>
      </c>
      <c r="E567">
        <f t="shared" si="16"/>
        <v>543.88049409999996</v>
      </c>
      <c r="F567">
        <f>VLOOKUP($C567,'AREA DEFINITIONS, 1982-present'!$A$1:$F$163,4,FALSE)</f>
        <v>28</v>
      </c>
      <c r="G567" t="str">
        <f>VLOOKUP($C567,'AREA DEFINITIONS, 1982-present'!$A$1:$F$163,5,FALSE)</f>
        <v>Kodiak</v>
      </c>
      <c r="H567">
        <f>VLOOKUP($C567,'AREA DEFINITIONS, 1982-present'!$A$1:$F$163,6,FALSE)</f>
        <v>0</v>
      </c>
      <c r="I567">
        <f t="shared" si="17"/>
        <v>361.68003640999996</v>
      </c>
    </row>
    <row r="568" spans="1:9" x14ac:dyDescent="0.3">
      <c r="A568">
        <v>2015</v>
      </c>
      <c r="B568" t="s">
        <v>27</v>
      </c>
      <c r="C568">
        <v>281</v>
      </c>
      <c r="D568">
        <v>23.3</v>
      </c>
      <c r="E568">
        <f t="shared" si="16"/>
        <v>51.3677159</v>
      </c>
      <c r="F568">
        <f>VLOOKUP($C568,'AREA DEFINITIONS, 1982-present'!$A$1:$F$163,4,FALSE)</f>
        <v>28</v>
      </c>
      <c r="G568" t="str">
        <f>VLOOKUP($C568,'AREA DEFINITIONS, 1982-present'!$A$1:$F$163,5,FALSE)</f>
        <v>Kodiak</v>
      </c>
      <c r="H568">
        <f>VLOOKUP($C568,'AREA DEFINITIONS, 1982-present'!$A$1:$F$163,6,FALSE)</f>
        <v>0</v>
      </c>
      <c r="I568">
        <f t="shared" si="17"/>
        <v>34.159484589999998</v>
      </c>
    </row>
    <row r="569" spans="1:9" x14ac:dyDescent="0.3">
      <c r="A569">
        <v>2015</v>
      </c>
      <c r="B569" t="s">
        <v>28</v>
      </c>
      <c r="C569">
        <v>290</v>
      </c>
      <c r="D569">
        <v>555.6</v>
      </c>
      <c r="E569">
        <f t="shared" si="16"/>
        <v>1224.8885387999999</v>
      </c>
      <c r="F569">
        <f>VLOOKUP($C569,'AREA DEFINITIONS, 1982-present'!$A$1:$F$163,4,FALSE)</f>
        <v>29</v>
      </c>
      <c r="G569" t="str">
        <f>VLOOKUP($C569,'AREA DEFINITIONS, 1982-present'!$A$1:$F$163,5,FALSE)</f>
        <v>Chirikof</v>
      </c>
      <c r="H569">
        <f>VLOOKUP($C569,'AREA DEFINITIONS, 1982-present'!$A$1:$F$163,6,FALSE)</f>
        <v>0</v>
      </c>
      <c r="I569">
        <f t="shared" si="17"/>
        <v>814.5497698800001</v>
      </c>
    </row>
    <row r="570" spans="1:9" x14ac:dyDescent="0.3">
      <c r="A570">
        <v>2015</v>
      </c>
      <c r="B570" t="s">
        <v>28</v>
      </c>
      <c r="C570">
        <v>300</v>
      </c>
      <c r="D570">
        <v>233.4</v>
      </c>
      <c r="E570">
        <f t="shared" si="16"/>
        <v>514.55900819999999</v>
      </c>
      <c r="F570">
        <f>VLOOKUP($C570,'AREA DEFINITIONS, 1982-present'!$A$1:$F$163,4,FALSE)</f>
        <v>30</v>
      </c>
      <c r="G570" t="str">
        <f>VLOOKUP($C570,'AREA DEFINITIONS, 1982-present'!$A$1:$F$163,5,FALSE)</f>
        <v>Chirikof</v>
      </c>
      <c r="H570">
        <f>VLOOKUP($C570,'AREA DEFINITIONS, 1982-present'!$A$1:$F$163,6,FALSE)</f>
        <v>0</v>
      </c>
      <c r="I570">
        <f t="shared" si="17"/>
        <v>342.18127482</v>
      </c>
    </row>
    <row r="571" spans="1:9" x14ac:dyDescent="0.3">
      <c r="A571">
        <v>2015</v>
      </c>
      <c r="B571" t="s">
        <v>28</v>
      </c>
      <c r="C571">
        <v>310</v>
      </c>
      <c r="D571">
        <v>69.599999999999994</v>
      </c>
      <c r="E571">
        <f t="shared" si="16"/>
        <v>153.4417608</v>
      </c>
      <c r="F571">
        <f>VLOOKUP($C571,'AREA DEFINITIONS, 1982-present'!$A$1:$F$163,4,FALSE)</f>
        <v>31</v>
      </c>
      <c r="G571" t="str">
        <f>VLOOKUP($C571,'AREA DEFINITIONS, 1982-present'!$A$1:$F$163,5,FALSE)</f>
        <v>Chirikof</v>
      </c>
      <c r="H571">
        <f>VLOOKUP($C571,'AREA DEFINITIONS, 1982-present'!$A$1:$F$163,6,FALSE)</f>
        <v>0</v>
      </c>
      <c r="I571">
        <f t="shared" si="17"/>
        <v>102.03863207999999</v>
      </c>
    </row>
    <row r="572" spans="1:9" x14ac:dyDescent="0.3">
      <c r="A572">
        <v>2015</v>
      </c>
      <c r="B572" t="s">
        <v>28</v>
      </c>
      <c r="C572">
        <v>320</v>
      </c>
      <c r="D572">
        <v>171.9</v>
      </c>
      <c r="E572">
        <f t="shared" si="16"/>
        <v>378.97469369999999</v>
      </c>
      <c r="F572">
        <f>VLOOKUP($C572,'AREA DEFINITIONS, 1982-present'!$A$1:$F$163,4,FALSE)</f>
        <v>32</v>
      </c>
      <c r="G572" t="str">
        <f>VLOOKUP($C572,'AREA DEFINITIONS, 1982-present'!$A$1:$F$163,5,FALSE)</f>
        <v>Shumagin</v>
      </c>
      <c r="H572">
        <f>VLOOKUP($C572,'AREA DEFINITIONS, 1982-present'!$A$1:$F$163,6,FALSE)</f>
        <v>0</v>
      </c>
      <c r="I572">
        <f t="shared" si="17"/>
        <v>252.01782837000002</v>
      </c>
    </row>
    <row r="573" spans="1:9" x14ac:dyDescent="0.3">
      <c r="A573">
        <v>2015</v>
      </c>
      <c r="B573" t="s">
        <v>28</v>
      </c>
      <c r="C573">
        <v>330</v>
      </c>
      <c r="D573">
        <v>83.7</v>
      </c>
      <c r="E573">
        <f t="shared" si="16"/>
        <v>184.52694510000001</v>
      </c>
      <c r="F573">
        <f>VLOOKUP($C573,'AREA DEFINITIONS, 1982-present'!$A$1:$F$163,4,FALSE)</f>
        <v>33</v>
      </c>
      <c r="G573" t="str">
        <f>VLOOKUP($C573,'AREA DEFINITIONS, 1982-present'!$A$1:$F$163,5,FALSE)</f>
        <v>Shumagin</v>
      </c>
      <c r="H573">
        <f>VLOOKUP($C573,'AREA DEFINITIONS, 1982-present'!$A$1:$F$163,6,FALSE)</f>
        <v>0</v>
      </c>
      <c r="I573">
        <f t="shared" si="17"/>
        <v>122.71025151000001</v>
      </c>
    </row>
    <row r="574" spans="1:9" x14ac:dyDescent="0.3">
      <c r="A574">
        <v>2015</v>
      </c>
      <c r="B574" t="s">
        <v>28</v>
      </c>
      <c r="C574">
        <v>340</v>
      </c>
      <c r="D574">
        <v>53.4</v>
      </c>
      <c r="E574">
        <f t="shared" si="16"/>
        <v>117.7268682</v>
      </c>
      <c r="F574">
        <f>VLOOKUP($C574,'AREA DEFINITIONS, 1982-present'!$A$1:$F$163,4,FALSE)</f>
        <v>34</v>
      </c>
      <c r="G574" t="str">
        <f>VLOOKUP($C574,'AREA DEFINITIONS, 1982-present'!$A$1:$F$163,5,FALSE)</f>
        <v>Shumagin</v>
      </c>
      <c r="H574">
        <f>VLOOKUP($C574,'AREA DEFINITIONS, 1982-present'!$A$1:$F$163,6,FALSE)</f>
        <v>0</v>
      </c>
      <c r="I574">
        <f t="shared" si="17"/>
        <v>78.288260819999991</v>
      </c>
    </row>
    <row r="575" spans="1:9" x14ac:dyDescent="0.3">
      <c r="A575">
        <v>2015</v>
      </c>
      <c r="B575" t="s">
        <v>16</v>
      </c>
      <c r="C575" t="s">
        <v>32</v>
      </c>
      <c r="D575">
        <v>360.8</v>
      </c>
      <c r="E575">
        <f t="shared" si="16"/>
        <v>795.42797840000003</v>
      </c>
      <c r="F575" t="str">
        <f>VLOOKUP($C575,'AREA DEFINITIONS, 1982-present'!$A$1:$F$163,4,FALSE)</f>
        <v>4A</v>
      </c>
      <c r="G575" t="str">
        <f>VLOOKUP($C575,'AREA DEFINITIONS, 1982-present'!$A$1:$F$163,5,FALSE)</f>
        <v>Bering Sea</v>
      </c>
      <c r="H575">
        <f>VLOOKUP($C575,'AREA DEFINITIONS, 1982-present'!$A$1:$F$163,6,FALSE)</f>
        <v>0</v>
      </c>
      <c r="I575">
        <f t="shared" si="17"/>
        <v>528.95888583999999</v>
      </c>
    </row>
    <row r="576" spans="1:9" x14ac:dyDescent="0.3">
      <c r="A576">
        <v>2015</v>
      </c>
      <c r="B576" t="s">
        <v>16</v>
      </c>
      <c r="C576">
        <v>350</v>
      </c>
      <c r="D576">
        <v>42.9</v>
      </c>
      <c r="E576">
        <f t="shared" si="16"/>
        <v>94.578326700000005</v>
      </c>
      <c r="F576">
        <f>VLOOKUP($C576,'AREA DEFINITIONS, 1982-present'!$A$1:$F$163,4,FALSE)</f>
        <v>35</v>
      </c>
      <c r="G576" t="str">
        <f>VLOOKUP($C576,'AREA DEFINITIONS, 1982-present'!$A$1:$F$163,5,FALSE)</f>
        <v>Shumagin</v>
      </c>
      <c r="H576">
        <f>VLOOKUP($C576,'AREA DEFINITIONS, 1982-present'!$A$1:$F$163,6,FALSE)</f>
        <v>0</v>
      </c>
      <c r="I576">
        <f t="shared" si="17"/>
        <v>62.894501669999997</v>
      </c>
    </row>
    <row r="577" spans="1:9" x14ac:dyDescent="0.3">
      <c r="A577">
        <v>2015</v>
      </c>
      <c r="B577" t="s">
        <v>16</v>
      </c>
      <c r="C577">
        <v>360</v>
      </c>
      <c r="D577">
        <v>116.7</v>
      </c>
      <c r="E577">
        <f t="shared" si="16"/>
        <v>257.2795041</v>
      </c>
      <c r="F577">
        <f>VLOOKUP($C577,'AREA DEFINITIONS, 1982-present'!$A$1:$F$163,4,FALSE)</f>
        <v>36</v>
      </c>
      <c r="G577" t="str">
        <f>VLOOKUP($C577,'AREA DEFINITIONS, 1982-present'!$A$1:$F$163,5,FALSE)</f>
        <v>Shumagin</v>
      </c>
      <c r="H577">
        <f>VLOOKUP($C577,'AREA DEFINITIONS, 1982-present'!$A$1:$F$163,6,FALSE)</f>
        <v>0</v>
      </c>
      <c r="I577">
        <f t="shared" si="17"/>
        <v>171.09063741</v>
      </c>
    </row>
    <row r="578" spans="1:9" x14ac:dyDescent="0.3">
      <c r="A578">
        <v>2015</v>
      </c>
      <c r="B578" t="s">
        <v>16</v>
      </c>
      <c r="C578">
        <v>370</v>
      </c>
      <c r="D578">
        <v>32.5</v>
      </c>
      <c r="E578">
        <f t="shared" si="16"/>
        <v>71.650247499999992</v>
      </c>
      <c r="F578">
        <f>VLOOKUP($C578,'AREA DEFINITIONS, 1982-present'!$A$1:$F$163,4,FALSE)</f>
        <v>37</v>
      </c>
      <c r="G578" t="str">
        <f>VLOOKUP($C578,'AREA DEFINITIONS, 1982-present'!$A$1:$F$163,5,FALSE)</f>
        <v>Shumagin</v>
      </c>
      <c r="H578">
        <f>VLOOKUP($C578,'AREA DEFINITIONS, 1982-present'!$A$1:$F$163,6,FALSE)</f>
        <v>0</v>
      </c>
      <c r="I578">
        <f t="shared" si="17"/>
        <v>47.647349750000004</v>
      </c>
    </row>
    <row r="579" spans="1:9" x14ac:dyDescent="0.3">
      <c r="A579">
        <v>2015</v>
      </c>
      <c r="B579" t="s">
        <v>16</v>
      </c>
      <c r="C579">
        <v>380</v>
      </c>
      <c r="D579">
        <v>42.3</v>
      </c>
      <c r="E579">
        <f t="shared" ref="E579:E642" si="18">D579*2204.623 / 1000</f>
        <v>93.255552899999998</v>
      </c>
      <c r="F579">
        <f>VLOOKUP($C579,'AREA DEFINITIONS, 1982-present'!$A$1:$F$163,4,FALSE)</f>
        <v>38</v>
      </c>
      <c r="G579" t="str">
        <f>VLOOKUP($C579,'AREA DEFINITIONS, 1982-present'!$A$1:$F$163,5,FALSE)</f>
        <v>Shumagin</v>
      </c>
      <c r="H579">
        <f>VLOOKUP($C579,'AREA DEFINITIONS, 1982-present'!$A$1:$F$163,6,FALSE)</f>
        <v>0</v>
      </c>
      <c r="I579">
        <f t="shared" ref="I579:I642" si="19">IFERROR(D579*1.10231*1.33,"NA")</f>
        <v>62.014858289999992</v>
      </c>
    </row>
    <row r="580" spans="1:9" x14ac:dyDescent="0.3">
      <c r="A580">
        <v>2015</v>
      </c>
      <c r="B580" t="s">
        <v>16</v>
      </c>
      <c r="C580" t="s">
        <v>52</v>
      </c>
      <c r="D580">
        <v>10.9</v>
      </c>
      <c r="E580">
        <f t="shared" si="18"/>
        <v>24.030390700000002</v>
      </c>
      <c r="F580">
        <f>VLOOKUP($C580,'AREA DEFINITIONS, 1982-present'!$A$1:$F$163,4,FALSE)</f>
        <v>39</v>
      </c>
      <c r="G580" t="str">
        <f>VLOOKUP($C580,'AREA DEFINITIONS, 1982-present'!$A$1:$F$163,5,FALSE)</f>
        <v>Aleutian</v>
      </c>
      <c r="H580">
        <f>VLOOKUP($C580,'AREA DEFINITIONS, 1982-present'!$A$1:$F$163,6,FALSE)</f>
        <v>0</v>
      </c>
      <c r="I580">
        <f t="shared" si="19"/>
        <v>15.980188070000001</v>
      </c>
    </row>
    <row r="581" spans="1:9" x14ac:dyDescent="0.3">
      <c r="A581">
        <v>2015</v>
      </c>
      <c r="B581" t="s">
        <v>17</v>
      </c>
      <c r="C581">
        <v>400</v>
      </c>
      <c r="D581">
        <v>51.2</v>
      </c>
      <c r="E581">
        <f t="shared" si="18"/>
        <v>112.87669760000001</v>
      </c>
      <c r="F581">
        <f>VLOOKUP($C581,'AREA DEFINITIONS, 1982-present'!$A$1:$F$163,4,FALSE)</f>
        <v>40</v>
      </c>
      <c r="G581" t="str">
        <f>VLOOKUP($C581,'AREA DEFINITIONS, 1982-present'!$A$1:$F$163,5,FALSE)</f>
        <v>Aleutian</v>
      </c>
      <c r="H581">
        <f>VLOOKUP($C581,'AREA DEFINITIONS, 1982-present'!$A$1:$F$163,6,FALSE)</f>
        <v>0</v>
      </c>
      <c r="I581">
        <f t="shared" si="19"/>
        <v>75.062901760000003</v>
      </c>
    </row>
    <row r="582" spans="1:9" x14ac:dyDescent="0.3">
      <c r="A582">
        <v>2015</v>
      </c>
      <c r="B582" t="s">
        <v>17</v>
      </c>
      <c r="C582">
        <v>410</v>
      </c>
      <c r="D582">
        <v>36.9</v>
      </c>
      <c r="E582">
        <f t="shared" si="18"/>
        <v>81.350588699999989</v>
      </c>
      <c r="F582">
        <f>VLOOKUP($C582,'AREA DEFINITIONS, 1982-present'!$A$1:$F$163,4,FALSE)</f>
        <v>41</v>
      </c>
      <c r="G582" t="str">
        <f>VLOOKUP($C582,'AREA DEFINITIONS, 1982-present'!$A$1:$F$163,5,FALSE)</f>
        <v>Aleutian</v>
      </c>
      <c r="H582">
        <f>VLOOKUP($C582,'AREA DEFINITIONS, 1982-present'!$A$1:$F$163,6,FALSE)</f>
        <v>0</v>
      </c>
      <c r="I582">
        <f t="shared" si="19"/>
        <v>54.098067870000001</v>
      </c>
    </row>
    <row r="583" spans="1:9" x14ac:dyDescent="0.3">
      <c r="A583">
        <v>2015</v>
      </c>
      <c r="B583" t="s">
        <v>17</v>
      </c>
      <c r="C583">
        <v>420</v>
      </c>
      <c r="D583">
        <v>27</v>
      </c>
      <c r="E583">
        <f t="shared" si="18"/>
        <v>59.524821000000003</v>
      </c>
      <c r="F583" t="str">
        <f>VLOOKUP($C583,'AREA DEFINITIONS, 1982-present'!$A$1:$F$163,4,FALSE)</f>
        <v>42+</v>
      </c>
      <c r="G583" t="str">
        <f>VLOOKUP($C583,'AREA DEFINITIONS, 1982-present'!$A$1:$F$163,5,FALSE)</f>
        <v>Aleutian</v>
      </c>
      <c r="H583">
        <f>VLOOKUP($C583,'AREA DEFINITIONS, 1982-present'!$A$1:$F$163,6,FALSE)</f>
        <v>0</v>
      </c>
      <c r="I583">
        <f t="shared" si="19"/>
        <v>39.583952099999998</v>
      </c>
    </row>
    <row r="584" spans="1:9" x14ac:dyDescent="0.3">
      <c r="A584">
        <v>2015</v>
      </c>
      <c r="B584" t="s">
        <v>17</v>
      </c>
      <c r="C584">
        <v>430</v>
      </c>
      <c r="D584">
        <v>15.9</v>
      </c>
      <c r="E584">
        <f t="shared" si="18"/>
        <v>35.053505700000002</v>
      </c>
      <c r="F584" t="str">
        <f>VLOOKUP($C584,'AREA DEFINITIONS, 1982-present'!$A$1:$F$163,4,FALSE)</f>
        <v>42+</v>
      </c>
      <c r="G584" t="str">
        <f>VLOOKUP($C584,'AREA DEFINITIONS, 1982-present'!$A$1:$F$163,5,FALSE)</f>
        <v>Aleutian</v>
      </c>
      <c r="H584">
        <f>VLOOKUP($C584,'AREA DEFINITIONS, 1982-present'!$A$1:$F$163,6,FALSE)</f>
        <v>0</v>
      </c>
      <c r="I584">
        <f t="shared" si="19"/>
        <v>23.310549569999999</v>
      </c>
    </row>
    <row r="585" spans="1:9" x14ac:dyDescent="0.3">
      <c r="A585">
        <v>2015</v>
      </c>
      <c r="B585" t="s">
        <v>17</v>
      </c>
      <c r="C585">
        <v>440</v>
      </c>
      <c r="D585">
        <v>84.6</v>
      </c>
      <c r="E585">
        <f t="shared" si="18"/>
        <v>186.5111058</v>
      </c>
      <c r="F585" t="str">
        <f>VLOOKUP($C585,'AREA DEFINITIONS, 1982-present'!$A$1:$F$163,4,FALSE)</f>
        <v>42+</v>
      </c>
      <c r="G585" t="str">
        <f>VLOOKUP($C585,'AREA DEFINITIONS, 1982-present'!$A$1:$F$163,5,FALSE)</f>
        <v>Aleutian</v>
      </c>
      <c r="H585">
        <f>VLOOKUP($C585,'AREA DEFINITIONS, 1982-present'!$A$1:$F$163,6,FALSE)</f>
        <v>0</v>
      </c>
      <c r="I585">
        <f t="shared" si="19"/>
        <v>124.02971657999998</v>
      </c>
    </row>
    <row r="586" spans="1:9" x14ac:dyDescent="0.3">
      <c r="A586">
        <v>2015</v>
      </c>
      <c r="B586" t="s">
        <v>17</v>
      </c>
      <c r="C586" t="s">
        <v>68</v>
      </c>
      <c r="D586">
        <v>31</v>
      </c>
      <c r="E586">
        <f t="shared" si="18"/>
        <v>68.343312999999995</v>
      </c>
      <c r="F586" t="str">
        <f>VLOOKUP($C586,'AREA DEFINITIONS, 1982-present'!$A$1:$F$163,4,FALSE)</f>
        <v>42+</v>
      </c>
      <c r="G586" t="str">
        <f>VLOOKUP($C586,'AREA DEFINITIONS, 1982-present'!$A$1:$F$163,5,FALSE)</f>
        <v>Aleutian</v>
      </c>
      <c r="H586">
        <f>VLOOKUP($C586,'AREA DEFINITIONS, 1982-present'!$A$1:$F$163,6,FALSE)</f>
        <v>0</v>
      </c>
      <c r="I586">
        <f t="shared" si="19"/>
        <v>45.448241299999992</v>
      </c>
    </row>
    <row r="587" spans="1:9" x14ac:dyDescent="0.3">
      <c r="A587">
        <v>2015</v>
      </c>
      <c r="B587" t="s">
        <v>54</v>
      </c>
      <c r="C587" t="s">
        <v>32</v>
      </c>
      <c r="D587">
        <v>775.1</v>
      </c>
      <c r="E587">
        <f t="shared" si="18"/>
        <v>1708.8032873000002</v>
      </c>
      <c r="F587" t="str">
        <f>VLOOKUP($C587,'AREA DEFINITIONS, 1982-present'!$A$1:$F$163,4,FALSE)</f>
        <v>4A</v>
      </c>
      <c r="G587" t="str">
        <f>VLOOKUP($C587,'AREA DEFINITIONS, 1982-present'!$A$1:$F$163,5,FALSE)</f>
        <v>Bering Sea</v>
      </c>
      <c r="H587">
        <f>VLOOKUP($C587,'AREA DEFINITIONS, 1982-present'!$A$1:$F$163,6,FALSE)</f>
        <v>0</v>
      </c>
      <c r="I587">
        <f t="shared" si="19"/>
        <v>1136.35263973</v>
      </c>
    </row>
    <row r="588" spans="1:9" x14ac:dyDescent="0.3">
      <c r="A588">
        <v>2014</v>
      </c>
      <c r="B588" t="s">
        <v>49</v>
      </c>
      <c r="C588" t="s">
        <v>69</v>
      </c>
      <c r="D588">
        <v>0.6</v>
      </c>
      <c r="E588">
        <f t="shared" si="18"/>
        <v>1.3227738</v>
      </c>
      <c r="F588">
        <f>VLOOKUP($C588,'AREA DEFINITIONS, 1982-present'!$A$1:$F$163,4,FALSE)</f>
        <v>0</v>
      </c>
      <c r="G588">
        <f>VLOOKUP($C588,'AREA DEFINITIONS, 1982-present'!$A$1:$F$163,5,FALSE)</f>
        <v>0</v>
      </c>
      <c r="H588">
        <f>VLOOKUP($C588,'AREA DEFINITIONS, 1982-present'!$A$1:$F$163,6,FALSE)</f>
        <v>0</v>
      </c>
      <c r="I588">
        <f t="shared" si="19"/>
        <v>0.87964337999999997</v>
      </c>
    </row>
    <row r="589" spans="1:9" x14ac:dyDescent="0.3">
      <c r="A589">
        <v>2014</v>
      </c>
      <c r="B589" t="s">
        <v>49</v>
      </c>
      <c r="C589">
        <v>10</v>
      </c>
      <c r="D589">
        <v>17.3</v>
      </c>
      <c r="E589">
        <f t="shared" si="18"/>
        <v>38.139977900000005</v>
      </c>
      <c r="F589">
        <f>VLOOKUP($C589,'AREA DEFINITIONS, 1982-present'!$A$1:$F$163,4,FALSE)</f>
        <v>0</v>
      </c>
      <c r="G589">
        <f>VLOOKUP($C589,'AREA DEFINITIONS, 1982-present'!$A$1:$F$163,5,FALSE)</f>
        <v>0</v>
      </c>
      <c r="H589">
        <f>VLOOKUP($C589,'AREA DEFINITIONS, 1982-present'!$A$1:$F$163,6,FALSE)</f>
        <v>0</v>
      </c>
      <c r="I589">
        <f t="shared" si="19"/>
        <v>25.363050789999999</v>
      </c>
    </row>
    <row r="590" spans="1:9" x14ac:dyDescent="0.3">
      <c r="A590">
        <v>2014</v>
      </c>
      <c r="B590" t="s">
        <v>49</v>
      </c>
      <c r="C590">
        <v>20</v>
      </c>
      <c r="D590">
        <v>46.3</v>
      </c>
      <c r="E590">
        <f t="shared" si="18"/>
        <v>102.07404489999999</v>
      </c>
      <c r="F590">
        <f>VLOOKUP($C590,'AREA DEFINITIONS, 1982-present'!$A$1:$F$163,4,FALSE)</f>
        <v>0</v>
      </c>
      <c r="G590">
        <f>VLOOKUP($C590,'AREA DEFINITIONS, 1982-present'!$A$1:$F$163,5,FALSE)</f>
        <v>0</v>
      </c>
      <c r="H590">
        <f>VLOOKUP($C590,'AREA DEFINITIONS, 1982-present'!$A$1:$F$163,6,FALSE)</f>
        <v>0</v>
      </c>
      <c r="I590">
        <f t="shared" si="19"/>
        <v>67.879147489999994</v>
      </c>
    </row>
    <row r="591" spans="1:9" x14ac:dyDescent="0.3">
      <c r="A591">
        <v>2014</v>
      </c>
      <c r="B591" t="s">
        <v>49</v>
      </c>
      <c r="C591">
        <v>30</v>
      </c>
      <c r="D591">
        <v>1.1000000000000001</v>
      </c>
      <c r="E591">
        <f t="shared" si="18"/>
        <v>2.4250853000000001</v>
      </c>
      <c r="F591">
        <f>VLOOKUP($C591,'AREA DEFINITIONS, 1982-present'!$A$1:$F$163,4,FALSE)</f>
        <v>0</v>
      </c>
      <c r="G591">
        <f>VLOOKUP($C591,'AREA DEFINITIONS, 1982-present'!$A$1:$F$163,5,FALSE)</f>
        <v>0</v>
      </c>
      <c r="H591">
        <f>VLOOKUP($C591,'AREA DEFINITIONS, 1982-present'!$A$1:$F$163,6,FALSE)</f>
        <v>0</v>
      </c>
      <c r="I591">
        <f t="shared" si="19"/>
        <v>1.6126795300000003</v>
      </c>
    </row>
    <row r="592" spans="1:9" x14ac:dyDescent="0.3">
      <c r="A592">
        <v>2014</v>
      </c>
      <c r="B592" t="s">
        <v>49</v>
      </c>
      <c r="C592">
        <v>40</v>
      </c>
      <c r="D592">
        <v>17.399999999999999</v>
      </c>
      <c r="E592">
        <f t="shared" si="18"/>
        <v>38.360440199999999</v>
      </c>
      <c r="F592">
        <f>VLOOKUP($C592,'AREA DEFINITIONS, 1982-present'!$A$1:$F$163,4,FALSE)</f>
        <v>0</v>
      </c>
      <c r="G592">
        <f>VLOOKUP($C592,'AREA DEFINITIONS, 1982-present'!$A$1:$F$163,5,FALSE)</f>
        <v>0</v>
      </c>
      <c r="H592">
        <f>VLOOKUP($C592,'AREA DEFINITIONS, 1982-present'!$A$1:$F$163,6,FALSE)</f>
        <v>0</v>
      </c>
      <c r="I592">
        <f t="shared" si="19"/>
        <v>25.509658019999996</v>
      </c>
    </row>
    <row r="593" spans="1:9" x14ac:dyDescent="0.3">
      <c r="A593">
        <v>2014</v>
      </c>
      <c r="B593" t="s">
        <v>49</v>
      </c>
      <c r="C593">
        <v>50</v>
      </c>
      <c r="D593">
        <v>148.6</v>
      </c>
      <c r="E593">
        <f t="shared" si="18"/>
        <v>327.60697779999998</v>
      </c>
      <c r="F593">
        <f>VLOOKUP($C593,'AREA DEFINITIONS, 1982-present'!$A$1:$F$163,4,FALSE)</f>
        <v>0</v>
      </c>
      <c r="G593">
        <f>VLOOKUP($C593,'AREA DEFINITIONS, 1982-present'!$A$1:$F$163,5,FALSE)</f>
        <v>0</v>
      </c>
      <c r="H593">
        <f>VLOOKUP($C593,'AREA DEFINITIONS, 1982-present'!$A$1:$F$163,6,FALSE)</f>
        <v>0</v>
      </c>
      <c r="I593">
        <f t="shared" si="19"/>
        <v>217.85834377999998</v>
      </c>
    </row>
    <row r="594" spans="1:9" x14ac:dyDescent="0.3">
      <c r="A594">
        <v>2014</v>
      </c>
      <c r="B594" t="s">
        <v>50</v>
      </c>
      <c r="C594" t="s">
        <v>65</v>
      </c>
      <c r="D594">
        <v>52.1</v>
      </c>
      <c r="E594">
        <f t="shared" si="18"/>
        <v>114.8608583</v>
      </c>
      <c r="F594">
        <f>VLOOKUP($C594,'AREA DEFINITIONS, 1982-present'!$A$1:$F$163,4,FALSE)</f>
        <v>0</v>
      </c>
      <c r="G594">
        <f>VLOOKUP($C594,'AREA DEFINITIONS, 1982-present'!$A$1:$F$163,5,FALSE)</f>
        <v>0</v>
      </c>
      <c r="H594">
        <f>VLOOKUP($C594,'AREA DEFINITIONS, 1982-present'!$A$1:$F$163,6,FALSE)</f>
        <v>0</v>
      </c>
      <c r="I594">
        <f t="shared" si="19"/>
        <v>76.382366829999995</v>
      </c>
    </row>
    <row r="595" spans="1:9" x14ac:dyDescent="0.3">
      <c r="A595">
        <v>2014</v>
      </c>
      <c r="B595" t="s">
        <v>50</v>
      </c>
      <c r="C595">
        <v>70</v>
      </c>
      <c r="D595">
        <v>44</v>
      </c>
      <c r="E595">
        <f t="shared" si="18"/>
        <v>97.003411999999997</v>
      </c>
      <c r="F595">
        <f>VLOOKUP($C595,'AREA DEFINITIONS, 1982-present'!$A$1:$F$163,4,FALSE)</f>
        <v>0</v>
      </c>
      <c r="G595">
        <f>VLOOKUP($C595,'AREA DEFINITIONS, 1982-present'!$A$1:$F$163,5,FALSE)</f>
        <v>0</v>
      </c>
      <c r="H595">
        <f>VLOOKUP($C595,'AREA DEFINITIONS, 1982-present'!$A$1:$F$163,6,FALSE)</f>
        <v>0</v>
      </c>
      <c r="I595">
        <f t="shared" si="19"/>
        <v>64.507181199999991</v>
      </c>
    </row>
    <row r="596" spans="1:9" x14ac:dyDescent="0.3">
      <c r="A596">
        <v>2014</v>
      </c>
      <c r="B596" t="s">
        <v>50</v>
      </c>
      <c r="C596">
        <v>80</v>
      </c>
      <c r="D596">
        <v>44.9</v>
      </c>
      <c r="E596">
        <f t="shared" si="18"/>
        <v>98.987572700000001</v>
      </c>
      <c r="F596">
        <f>VLOOKUP($C596,'AREA DEFINITIONS, 1982-present'!$A$1:$F$163,4,FALSE)</f>
        <v>0</v>
      </c>
      <c r="G596">
        <f>VLOOKUP($C596,'AREA DEFINITIONS, 1982-present'!$A$1:$F$163,5,FALSE)</f>
        <v>0</v>
      </c>
      <c r="H596">
        <f>VLOOKUP($C596,'AREA DEFINITIONS, 1982-present'!$A$1:$F$163,6,FALSE)</f>
        <v>0</v>
      </c>
      <c r="I596">
        <f t="shared" si="19"/>
        <v>65.826646269999998</v>
      </c>
    </row>
    <row r="597" spans="1:9" x14ac:dyDescent="0.3">
      <c r="A597">
        <v>2014</v>
      </c>
      <c r="B597" t="s">
        <v>50</v>
      </c>
      <c r="C597">
        <v>81</v>
      </c>
      <c r="D597">
        <v>2.2000000000000002</v>
      </c>
      <c r="E597">
        <f t="shared" si="18"/>
        <v>4.8501706000000002</v>
      </c>
      <c r="F597">
        <f>VLOOKUP($C597,'AREA DEFINITIONS, 1982-present'!$A$1:$F$163,4,FALSE)</f>
        <v>0</v>
      </c>
      <c r="G597">
        <f>VLOOKUP($C597,'AREA DEFINITIONS, 1982-present'!$A$1:$F$163,5,FALSE)</f>
        <v>0</v>
      </c>
      <c r="H597">
        <f>VLOOKUP($C597,'AREA DEFINITIONS, 1982-present'!$A$1:$F$163,6,FALSE)</f>
        <v>0</v>
      </c>
      <c r="I597">
        <f t="shared" si="19"/>
        <v>3.2253590600000006</v>
      </c>
    </row>
    <row r="598" spans="1:9" x14ac:dyDescent="0.3">
      <c r="A598">
        <v>2014</v>
      </c>
      <c r="B598" t="s">
        <v>50</v>
      </c>
      <c r="C598">
        <v>90</v>
      </c>
      <c r="D598">
        <v>62.2</v>
      </c>
      <c r="E598">
        <f t="shared" si="18"/>
        <v>137.12755060000001</v>
      </c>
      <c r="F598">
        <f>VLOOKUP($C598,'AREA DEFINITIONS, 1982-present'!$A$1:$F$163,4,FALSE)</f>
        <v>0</v>
      </c>
      <c r="G598">
        <f>VLOOKUP($C598,'AREA DEFINITIONS, 1982-present'!$A$1:$F$163,5,FALSE)</f>
        <v>0</v>
      </c>
      <c r="H598">
        <f>VLOOKUP($C598,'AREA DEFINITIONS, 1982-present'!$A$1:$F$163,6,FALSE)</f>
        <v>0</v>
      </c>
      <c r="I598">
        <f t="shared" si="19"/>
        <v>91.18969706</v>
      </c>
    </row>
    <row r="599" spans="1:9" x14ac:dyDescent="0.3">
      <c r="A599">
        <v>2014</v>
      </c>
      <c r="B599" t="s">
        <v>50</v>
      </c>
      <c r="C599">
        <v>91</v>
      </c>
      <c r="D599">
        <v>126.3</v>
      </c>
      <c r="E599">
        <f t="shared" si="18"/>
        <v>278.4438849</v>
      </c>
      <c r="F599">
        <f>VLOOKUP($C599,'AREA DEFINITIONS, 1982-present'!$A$1:$F$163,4,FALSE)</f>
        <v>0</v>
      </c>
      <c r="G599">
        <f>VLOOKUP($C599,'AREA DEFINITIONS, 1982-present'!$A$1:$F$163,5,FALSE)</f>
        <v>0</v>
      </c>
      <c r="H599">
        <f>VLOOKUP($C599,'AREA DEFINITIONS, 1982-present'!$A$1:$F$163,6,FALSE)</f>
        <v>0</v>
      </c>
      <c r="I599">
        <f t="shared" si="19"/>
        <v>185.16493148999999</v>
      </c>
    </row>
    <row r="600" spans="1:9" x14ac:dyDescent="0.3">
      <c r="A600">
        <v>2014</v>
      </c>
      <c r="B600" t="s">
        <v>50</v>
      </c>
      <c r="C600">
        <v>92</v>
      </c>
      <c r="D600">
        <v>16.2</v>
      </c>
      <c r="E600">
        <f t="shared" si="18"/>
        <v>35.714892599999999</v>
      </c>
      <c r="F600">
        <f>VLOOKUP($C600,'AREA DEFINITIONS, 1982-present'!$A$1:$F$163,4,FALSE)</f>
        <v>0</v>
      </c>
      <c r="G600">
        <f>VLOOKUP($C600,'AREA DEFINITIONS, 1982-present'!$A$1:$F$163,5,FALSE)</f>
        <v>0</v>
      </c>
      <c r="H600">
        <f>VLOOKUP($C600,'AREA DEFINITIONS, 1982-present'!$A$1:$F$163,6,FALSE)</f>
        <v>0</v>
      </c>
      <c r="I600">
        <f t="shared" si="19"/>
        <v>23.750371259999998</v>
      </c>
    </row>
    <row r="601" spans="1:9" x14ac:dyDescent="0.3">
      <c r="A601">
        <v>2014</v>
      </c>
      <c r="B601" t="s">
        <v>50</v>
      </c>
      <c r="C601">
        <v>100</v>
      </c>
      <c r="D601">
        <v>317</v>
      </c>
      <c r="E601">
        <f t="shared" si="18"/>
        <v>698.86549100000002</v>
      </c>
      <c r="F601">
        <f>VLOOKUP($C601,'AREA DEFINITIONS, 1982-present'!$A$1:$F$163,4,FALSE)</f>
        <v>0</v>
      </c>
      <c r="G601">
        <f>VLOOKUP($C601,'AREA DEFINITIONS, 1982-present'!$A$1:$F$163,5,FALSE)</f>
        <v>0</v>
      </c>
      <c r="H601">
        <f>VLOOKUP($C601,'AREA DEFINITIONS, 1982-present'!$A$1:$F$163,6,FALSE)</f>
        <v>0</v>
      </c>
      <c r="I601">
        <f t="shared" si="19"/>
        <v>464.74491909999995</v>
      </c>
    </row>
    <row r="602" spans="1:9" x14ac:dyDescent="0.3">
      <c r="A602">
        <v>2014</v>
      </c>
      <c r="B602" t="s">
        <v>50</v>
      </c>
      <c r="C602">
        <v>102</v>
      </c>
      <c r="D602">
        <v>345.2</v>
      </c>
      <c r="E602">
        <f t="shared" si="18"/>
        <v>761.03585959999998</v>
      </c>
      <c r="F602">
        <f>VLOOKUP($C602,'AREA DEFINITIONS, 1982-present'!$A$1:$F$163,4,FALSE)</f>
        <v>0</v>
      </c>
      <c r="G602">
        <f>VLOOKUP($C602,'AREA DEFINITIONS, 1982-present'!$A$1:$F$163,5,FALSE)</f>
        <v>0</v>
      </c>
      <c r="H602">
        <f>VLOOKUP($C602,'AREA DEFINITIONS, 1982-present'!$A$1:$F$163,6,FALSE)</f>
        <v>0</v>
      </c>
      <c r="I602">
        <f t="shared" si="19"/>
        <v>506.08815795999999</v>
      </c>
    </row>
    <row r="603" spans="1:9" x14ac:dyDescent="0.3">
      <c r="A603">
        <v>2014</v>
      </c>
      <c r="B603" t="s">
        <v>50</v>
      </c>
      <c r="C603">
        <v>103</v>
      </c>
      <c r="D603">
        <v>25.9</v>
      </c>
      <c r="E603">
        <f t="shared" si="18"/>
        <v>57.099735699999997</v>
      </c>
      <c r="F603">
        <f>VLOOKUP($C603,'AREA DEFINITIONS, 1982-present'!$A$1:$F$163,4,FALSE)</f>
        <v>0</v>
      </c>
      <c r="G603">
        <f>VLOOKUP($C603,'AREA DEFINITIONS, 1982-present'!$A$1:$F$163,5,FALSE)</f>
        <v>0</v>
      </c>
      <c r="H603">
        <f>VLOOKUP($C603,'AREA DEFINITIONS, 1982-present'!$A$1:$F$163,6,FALSE)</f>
        <v>0</v>
      </c>
      <c r="I603">
        <f t="shared" si="19"/>
        <v>37.971272569999996</v>
      </c>
    </row>
    <row r="604" spans="1:9" x14ac:dyDescent="0.3">
      <c r="A604">
        <v>2014</v>
      </c>
      <c r="B604" t="s">
        <v>50</v>
      </c>
      <c r="C604">
        <v>110</v>
      </c>
      <c r="D604">
        <v>32.799999999999997</v>
      </c>
      <c r="E604">
        <f t="shared" si="18"/>
        <v>72.311634399999988</v>
      </c>
      <c r="F604">
        <f>VLOOKUP($C604,'AREA DEFINITIONS, 1982-present'!$A$1:$F$163,4,FALSE)</f>
        <v>0</v>
      </c>
      <c r="G604">
        <f>VLOOKUP($C604,'AREA DEFINITIONS, 1982-present'!$A$1:$F$163,5,FALSE)</f>
        <v>0</v>
      </c>
      <c r="H604">
        <f>VLOOKUP($C604,'AREA DEFINITIONS, 1982-present'!$A$1:$F$163,6,FALSE)</f>
        <v>0</v>
      </c>
      <c r="I604">
        <f t="shared" si="19"/>
        <v>48.087171439999999</v>
      </c>
    </row>
    <row r="605" spans="1:9" x14ac:dyDescent="0.3">
      <c r="A605">
        <v>2014</v>
      </c>
      <c r="B605" t="s">
        <v>50</v>
      </c>
      <c r="C605">
        <v>112</v>
      </c>
      <c r="D605">
        <v>382.9</v>
      </c>
      <c r="E605">
        <f t="shared" si="18"/>
        <v>844.15014669999994</v>
      </c>
      <c r="F605">
        <f>VLOOKUP($C605,'AREA DEFINITIONS, 1982-present'!$A$1:$F$163,4,FALSE)</f>
        <v>0</v>
      </c>
      <c r="G605">
        <f>VLOOKUP($C605,'AREA DEFINITIONS, 1982-present'!$A$1:$F$163,5,FALSE)</f>
        <v>0</v>
      </c>
      <c r="H605">
        <f>VLOOKUP($C605,'AREA DEFINITIONS, 1982-present'!$A$1:$F$163,6,FALSE)</f>
        <v>0</v>
      </c>
      <c r="I605">
        <f t="shared" si="19"/>
        <v>561.3590836699999</v>
      </c>
    </row>
    <row r="606" spans="1:9" x14ac:dyDescent="0.3">
      <c r="A606">
        <v>2014</v>
      </c>
      <c r="B606" t="s">
        <v>50</v>
      </c>
      <c r="C606">
        <v>114</v>
      </c>
      <c r="D606">
        <v>46.1</v>
      </c>
      <c r="E606">
        <f t="shared" si="18"/>
        <v>101.63312030000002</v>
      </c>
      <c r="F606">
        <f>VLOOKUP($C606,'AREA DEFINITIONS, 1982-present'!$A$1:$F$163,4,FALSE)</f>
        <v>0</v>
      </c>
      <c r="G606">
        <f>VLOOKUP($C606,'AREA DEFINITIONS, 1982-present'!$A$1:$F$163,5,FALSE)</f>
        <v>0</v>
      </c>
      <c r="H606">
        <f>VLOOKUP($C606,'AREA DEFINITIONS, 1982-present'!$A$1:$F$163,6,FALSE)</f>
        <v>0</v>
      </c>
      <c r="I606">
        <f t="shared" si="19"/>
        <v>67.585933030000007</v>
      </c>
    </row>
    <row r="607" spans="1:9" x14ac:dyDescent="0.3">
      <c r="A607">
        <v>2014</v>
      </c>
      <c r="B607" t="s">
        <v>50</v>
      </c>
      <c r="C607">
        <v>120</v>
      </c>
      <c r="D607">
        <v>17</v>
      </c>
      <c r="E607">
        <f t="shared" si="18"/>
        <v>37.478591000000002</v>
      </c>
      <c r="F607">
        <f>VLOOKUP($C607,'AREA DEFINITIONS, 1982-present'!$A$1:$F$163,4,FALSE)</f>
        <v>0</v>
      </c>
      <c r="G607">
        <f>VLOOKUP($C607,'AREA DEFINITIONS, 1982-present'!$A$1:$F$163,5,FALSE)</f>
        <v>0</v>
      </c>
      <c r="H607">
        <f>VLOOKUP($C607,'AREA DEFINITIONS, 1982-present'!$A$1:$F$163,6,FALSE)</f>
        <v>0</v>
      </c>
      <c r="I607">
        <f t="shared" si="19"/>
        <v>24.923229099999997</v>
      </c>
    </row>
    <row r="608" spans="1:9" x14ac:dyDescent="0.3">
      <c r="A608">
        <v>2014</v>
      </c>
      <c r="B608" t="s">
        <v>50</v>
      </c>
      <c r="C608">
        <v>121</v>
      </c>
      <c r="D608">
        <v>43.8</v>
      </c>
      <c r="E608">
        <f t="shared" si="18"/>
        <v>96.562487399999995</v>
      </c>
      <c r="F608">
        <f>VLOOKUP($C608,'AREA DEFINITIONS, 1982-present'!$A$1:$F$163,4,FALSE)</f>
        <v>0</v>
      </c>
      <c r="G608">
        <f>VLOOKUP($C608,'AREA DEFINITIONS, 1982-present'!$A$1:$F$163,5,FALSE)</f>
        <v>0</v>
      </c>
      <c r="H608">
        <f>VLOOKUP($C608,'AREA DEFINITIONS, 1982-present'!$A$1:$F$163,6,FALSE)</f>
        <v>0</v>
      </c>
      <c r="I608">
        <f t="shared" si="19"/>
        <v>64.213966739999989</v>
      </c>
    </row>
    <row r="609" spans="1:9" x14ac:dyDescent="0.3">
      <c r="A609">
        <v>2014</v>
      </c>
      <c r="B609" t="s">
        <v>50</v>
      </c>
      <c r="C609">
        <v>122</v>
      </c>
      <c r="D609">
        <v>11.3</v>
      </c>
      <c r="E609">
        <f t="shared" si="18"/>
        <v>24.912239899999999</v>
      </c>
      <c r="F609">
        <f>VLOOKUP($C609,'AREA DEFINITIONS, 1982-present'!$A$1:$F$163,4,FALSE)</f>
        <v>0</v>
      </c>
      <c r="G609">
        <f>VLOOKUP($C609,'AREA DEFINITIONS, 1982-present'!$A$1:$F$163,5,FALSE)</f>
        <v>0</v>
      </c>
      <c r="H609">
        <f>VLOOKUP($C609,'AREA DEFINITIONS, 1982-present'!$A$1:$F$163,6,FALSE)</f>
        <v>0</v>
      </c>
      <c r="I609">
        <f t="shared" si="19"/>
        <v>16.56661699</v>
      </c>
    </row>
    <row r="610" spans="1:9" x14ac:dyDescent="0.3">
      <c r="A610">
        <v>2014</v>
      </c>
      <c r="B610" t="s">
        <v>50</v>
      </c>
      <c r="C610">
        <v>130</v>
      </c>
      <c r="D610">
        <v>195</v>
      </c>
      <c r="E610">
        <f t="shared" si="18"/>
        <v>429.90148499999998</v>
      </c>
      <c r="F610">
        <f>VLOOKUP($C610,'AREA DEFINITIONS, 1982-present'!$A$1:$F$163,4,FALSE)</f>
        <v>0</v>
      </c>
      <c r="G610">
        <f>VLOOKUP($C610,'AREA DEFINITIONS, 1982-present'!$A$1:$F$163,5,FALSE)</f>
        <v>0</v>
      </c>
      <c r="H610">
        <f>VLOOKUP($C610,'AREA DEFINITIONS, 1982-present'!$A$1:$F$163,6,FALSE)</f>
        <v>0</v>
      </c>
      <c r="I610">
        <f t="shared" si="19"/>
        <v>285.88409849999999</v>
      </c>
    </row>
    <row r="611" spans="1:9" x14ac:dyDescent="0.3">
      <c r="A611">
        <v>2014</v>
      </c>
      <c r="B611" t="s">
        <v>50</v>
      </c>
      <c r="C611">
        <v>131</v>
      </c>
      <c r="D611">
        <v>346.4</v>
      </c>
      <c r="E611">
        <f t="shared" si="18"/>
        <v>763.68140719999997</v>
      </c>
      <c r="F611">
        <f>VLOOKUP($C611,'AREA DEFINITIONS, 1982-present'!$A$1:$F$163,4,FALSE)</f>
        <v>0</v>
      </c>
      <c r="G611">
        <f>VLOOKUP($C611,'AREA DEFINITIONS, 1982-present'!$A$1:$F$163,5,FALSE)</f>
        <v>0</v>
      </c>
      <c r="H611">
        <f>VLOOKUP($C611,'AREA DEFINITIONS, 1982-present'!$A$1:$F$163,6,FALSE)</f>
        <v>0</v>
      </c>
      <c r="I611">
        <f t="shared" si="19"/>
        <v>507.84744472</v>
      </c>
    </row>
    <row r="612" spans="1:9" x14ac:dyDescent="0.3">
      <c r="A612">
        <v>2014</v>
      </c>
      <c r="B612" t="s">
        <v>50</v>
      </c>
      <c r="C612">
        <v>132</v>
      </c>
      <c r="D612">
        <v>195</v>
      </c>
      <c r="E612">
        <f t="shared" si="18"/>
        <v>429.90148499999998</v>
      </c>
      <c r="F612">
        <f>VLOOKUP($C612,'AREA DEFINITIONS, 1982-present'!$A$1:$F$163,4,FALSE)</f>
        <v>0</v>
      </c>
      <c r="G612">
        <f>VLOOKUP($C612,'AREA DEFINITIONS, 1982-present'!$A$1:$F$163,5,FALSE)</f>
        <v>0</v>
      </c>
      <c r="H612">
        <f>VLOOKUP($C612,'AREA DEFINITIONS, 1982-present'!$A$1:$F$163,6,FALSE)</f>
        <v>0</v>
      </c>
      <c r="I612">
        <f t="shared" si="19"/>
        <v>285.88409849999999</v>
      </c>
    </row>
    <row r="613" spans="1:9" x14ac:dyDescent="0.3">
      <c r="A613">
        <v>2014</v>
      </c>
      <c r="B613" t="s">
        <v>50</v>
      </c>
      <c r="C613">
        <v>133</v>
      </c>
      <c r="D613">
        <v>86.7</v>
      </c>
      <c r="E613">
        <f t="shared" si="18"/>
        <v>191.14081410000003</v>
      </c>
      <c r="F613">
        <f>VLOOKUP($C613,'AREA DEFINITIONS, 1982-present'!$A$1:$F$163,4,FALSE)</f>
        <v>0</v>
      </c>
      <c r="G613">
        <f>VLOOKUP($C613,'AREA DEFINITIONS, 1982-present'!$A$1:$F$163,5,FALSE)</f>
        <v>0</v>
      </c>
      <c r="H613">
        <f>VLOOKUP($C613,'AREA DEFINITIONS, 1982-present'!$A$1:$F$163,6,FALSE)</f>
        <v>0</v>
      </c>
      <c r="I613">
        <f t="shared" si="19"/>
        <v>127.10846841</v>
      </c>
    </row>
    <row r="614" spans="1:9" x14ac:dyDescent="0.3">
      <c r="A614">
        <v>2014</v>
      </c>
      <c r="B614" t="s">
        <v>50</v>
      </c>
      <c r="C614">
        <v>134</v>
      </c>
      <c r="D614">
        <v>17.899999999999999</v>
      </c>
      <c r="E614">
        <f t="shared" si="18"/>
        <v>39.462751699999998</v>
      </c>
      <c r="F614">
        <f>VLOOKUP($C614,'AREA DEFINITIONS, 1982-present'!$A$1:$F$163,4,FALSE)</f>
        <v>0</v>
      </c>
      <c r="G614">
        <f>VLOOKUP($C614,'AREA DEFINITIONS, 1982-present'!$A$1:$F$163,5,FALSE)</f>
        <v>0</v>
      </c>
      <c r="H614">
        <f>VLOOKUP($C614,'AREA DEFINITIONS, 1982-present'!$A$1:$F$163,6,FALSE)</f>
        <v>0</v>
      </c>
      <c r="I614">
        <f t="shared" si="19"/>
        <v>26.24269417</v>
      </c>
    </row>
    <row r="615" spans="1:9" x14ac:dyDescent="0.3">
      <c r="A615">
        <v>2014</v>
      </c>
      <c r="B615" t="s">
        <v>50</v>
      </c>
      <c r="C615">
        <v>135</v>
      </c>
      <c r="D615">
        <v>209.1</v>
      </c>
      <c r="E615">
        <f t="shared" si="18"/>
        <v>460.98666930000002</v>
      </c>
      <c r="F615">
        <f>VLOOKUP($C615,'AREA DEFINITIONS, 1982-present'!$A$1:$F$163,4,FALSE)</f>
        <v>0</v>
      </c>
      <c r="G615">
        <f>VLOOKUP($C615,'AREA DEFINITIONS, 1982-present'!$A$1:$F$163,5,FALSE)</f>
        <v>0</v>
      </c>
      <c r="H615">
        <f>VLOOKUP($C615,'AREA DEFINITIONS, 1982-present'!$A$1:$F$163,6,FALSE)</f>
        <v>0</v>
      </c>
      <c r="I615">
        <f t="shared" si="19"/>
        <v>306.55571792999996</v>
      </c>
    </row>
    <row r="616" spans="1:9" x14ac:dyDescent="0.3">
      <c r="A616">
        <v>2014</v>
      </c>
      <c r="B616" t="s">
        <v>51</v>
      </c>
      <c r="C616">
        <v>140</v>
      </c>
      <c r="D616">
        <v>14.9</v>
      </c>
      <c r="E616">
        <f t="shared" si="18"/>
        <v>32.848882700000004</v>
      </c>
      <c r="F616" t="str">
        <f>VLOOKUP($C616,'AREA DEFINITIONS, 1982-present'!$A$1:$F$163,4,FALSE)</f>
        <v>14-O</v>
      </c>
      <c r="G616" t="str">
        <f>VLOOKUP($C616,'AREA DEFINITIONS, 1982-present'!$A$1:$F$163,5,FALSE)</f>
        <v>SE-O</v>
      </c>
      <c r="H616">
        <f>VLOOKUP($C616,'AREA DEFINITIONS, 1982-present'!$A$1:$F$163,6,FALSE)</f>
        <v>0</v>
      </c>
      <c r="I616">
        <f t="shared" si="19"/>
        <v>21.844477270000002</v>
      </c>
    </row>
    <row r="617" spans="1:9" x14ac:dyDescent="0.3">
      <c r="A617">
        <v>2014</v>
      </c>
      <c r="B617" t="s">
        <v>51</v>
      </c>
      <c r="C617">
        <v>141</v>
      </c>
      <c r="D617">
        <v>8.1999999999999993</v>
      </c>
      <c r="E617">
        <f t="shared" si="18"/>
        <v>18.077908599999997</v>
      </c>
      <c r="F617" t="str">
        <f>VLOOKUP($C617,'AREA DEFINITIONS, 1982-present'!$A$1:$F$163,4,FALSE)</f>
        <v>14-I</v>
      </c>
      <c r="G617" t="str">
        <f>VLOOKUP($C617,'AREA DEFINITIONS, 1982-present'!$A$1:$F$163,5,FALSE)</f>
        <v>SE-I</v>
      </c>
      <c r="H617">
        <f>VLOOKUP($C617,'AREA DEFINITIONS, 1982-present'!$A$1:$F$163,6,FALSE)</f>
        <v>0</v>
      </c>
      <c r="I617">
        <f t="shared" si="19"/>
        <v>12.02179286</v>
      </c>
    </row>
    <row r="618" spans="1:9" x14ac:dyDescent="0.3">
      <c r="A618">
        <v>2014</v>
      </c>
      <c r="B618" t="s">
        <v>51</v>
      </c>
      <c r="C618">
        <v>142</v>
      </c>
      <c r="D618">
        <v>28.7</v>
      </c>
      <c r="E618">
        <f t="shared" si="18"/>
        <v>63.272680099999995</v>
      </c>
      <c r="F618" t="str">
        <f>VLOOKUP($C618,'AREA DEFINITIONS, 1982-present'!$A$1:$F$163,4,FALSE)</f>
        <v>14-I</v>
      </c>
      <c r="G618" t="str">
        <f>VLOOKUP($C618,'AREA DEFINITIONS, 1982-present'!$A$1:$F$163,5,FALSE)</f>
        <v>SE-I</v>
      </c>
      <c r="H618">
        <f>VLOOKUP($C618,'AREA DEFINITIONS, 1982-present'!$A$1:$F$163,6,FALSE)</f>
        <v>0</v>
      </c>
      <c r="I618">
        <f t="shared" si="19"/>
        <v>42.076275009999996</v>
      </c>
    </row>
    <row r="619" spans="1:9" x14ac:dyDescent="0.3">
      <c r="A619">
        <v>2014</v>
      </c>
      <c r="B619" t="s">
        <v>51</v>
      </c>
      <c r="C619">
        <v>143</v>
      </c>
      <c r="D619">
        <v>56.6</v>
      </c>
      <c r="E619">
        <f t="shared" si="18"/>
        <v>124.78166179999999</v>
      </c>
      <c r="F619" t="str">
        <f>VLOOKUP($C619,'AREA DEFINITIONS, 1982-present'!$A$1:$F$163,4,FALSE)</f>
        <v>14-I</v>
      </c>
      <c r="G619" t="str">
        <f>VLOOKUP($C619,'AREA DEFINITIONS, 1982-present'!$A$1:$F$163,5,FALSE)</f>
        <v>SE-I</v>
      </c>
      <c r="H619">
        <f>VLOOKUP($C619,'AREA DEFINITIONS, 1982-present'!$A$1:$F$163,6,FALSE)</f>
        <v>0</v>
      </c>
      <c r="I619">
        <f t="shared" si="19"/>
        <v>82.979692180000001</v>
      </c>
    </row>
    <row r="620" spans="1:9" x14ac:dyDescent="0.3">
      <c r="A620">
        <v>2014</v>
      </c>
      <c r="B620" t="s">
        <v>51</v>
      </c>
      <c r="C620">
        <v>144</v>
      </c>
      <c r="D620">
        <v>8</v>
      </c>
      <c r="E620">
        <f t="shared" si="18"/>
        <v>17.636984000000002</v>
      </c>
      <c r="F620" t="str">
        <f>VLOOKUP($C620,'AREA DEFINITIONS, 1982-present'!$A$1:$F$163,4,FALSE)</f>
        <v>14-I</v>
      </c>
      <c r="G620" t="str">
        <f>VLOOKUP($C620,'AREA DEFINITIONS, 1982-present'!$A$1:$F$163,5,FALSE)</f>
        <v>SE-I</v>
      </c>
      <c r="H620">
        <f>VLOOKUP($C620,'AREA DEFINITIONS, 1982-present'!$A$1:$F$163,6,FALSE)</f>
        <v>0</v>
      </c>
      <c r="I620">
        <f t="shared" si="19"/>
        <v>11.7285784</v>
      </c>
    </row>
    <row r="621" spans="1:9" x14ac:dyDescent="0.3">
      <c r="A621">
        <v>2014</v>
      </c>
      <c r="B621" t="s">
        <v>51</v>
      </c>
      <c r="C621">
        <v>150</v>
      </c>
      <c r="D621">
        <v>58</v>
      </c>
      <c r="E621">
        <f t="shared" si="18"/>
        <v>127.86813400000001</v>
      </c>
      <c r="F621" t="str">
        <f>VLOOKUP($C621,'AREA DEFINITIONS, 1982-present'!$A$1:$F$163,4,FALSE)</f>
        <v>15-O</v>
      </c>
      <c r="G621" t="str">
        <f>VLOOKUP($C621,'AREA DEFINITIONS, 1982-present'!$A$1:$F$163,5,FALSE)</f>
        <v>SE-O</v>
      </c>
      <c r="H621">
        <f>VLOOKUP($C621,'AREA DEFINITIONS, 1982-present'!$A$1:$F$163,6,FALSE)</f>
        <v>0</v>
      </c>
      <c r="I621">
        <f t="shared" si="19"/>
        <v>85.032193399999997</v>
      </c>
    </row>
    <row r="622" spans="1:9" x14ac:dyDescent="0.3">
      <c r="A622">
        <v>2014</v>
      </c>
      <c r="B622" t="s">
        <v>51</v>
      </c>
      <c r="C622">
        <v>151</v>
      </c>
      <c r="D622">
        <v>80.7</v>
      </c>
      <c r="E622">
        <f t="shared" si="18"/>
        <v>177.91307610000001</v>
      </c>
      <c r="F622" t="str">
        <f>VLOOKUP($C622,'AREA DEFINITIONS, 1982-present'!$A$1:$F$163,4,FALSE)</f>
        <v>15-I</v>
      </c>
      <c r="G622" t="str">
        <f>VLOOKUP($C622,'AREA DEFINITIONS, 1982-present'!$A$1:$F$163,5,FALSE)</f>
        <v>SE-I</v>
      </c>
      <c r="H622">
        <f>VLOOKUP($C622,'AREA DEFINITIONS, 1982-present'!$A$1:$F$163,6,FALSE)</f>
        <v>0</v>
      </c>
      <c r="I622">
        <f t="shared" si="19"/>
        <v>118.31203461000001</v>
      </c>
    </row>
    <row r="623" spans="1:9" x14ac:dyDescent="0.3">
      <c r="A623">
        <v>2014</v>
      </c>
      <c r="B623" t="s">
        <v>51</v>
      </c>
      <c r="C623">
        <v>152</v>
      </c>
      <c r="D623">
        <v>131.4</v>
      </c>
      <c r="E623">
        <f t="shared" si="18"/>
        <v>289.68746220000003</v>
      </c>
      <c r="F623" t="str">
        <f>VLOOKUP($C623,'AREA DEFINITIONS, 1982-present'!$A$1:$F$163,4,FALSE)</f>
        <v>15-I</v>
      </c>
      <c r="G623" t="str">
        <f>VLOOKUP($C623,'AREA DEFINITIONS, 1982-present'!$A$1:$F$163,5,FALSE)</f>
        <v>SE-I</v>
      </c>
      <c r="H623">
        <f>VLOOKUP($C623,'AREA DEFINITIONS, 1982-present'!$A$1:$F$163,6,FALSE)</f>
        <v>0</v>
      </c>
      <c r="I623">
        <f t="shared" si="19"/>
        <v>192.64190022000003</v>
      </c>
    </row>
    <row r="624" spans="1:9" x14ac:dyDescent="0.3">
      <c r="A624">
        <v>2014</v>
      </c>
      <c r="B624" t="s">
        <v>51</v>
      </c>
      <c r="C624">
        <v>153</v>
      </c>
      <c r="D624">
        <v>37.700000000000003</v>
      </c>
      <c r="E624">
        <f t="shared" si="18"/>
        <v>83.114287099999999</v>
      </c>
      <c r="F624" t="str">
        <f>VLOOKUP($C624,'AREA DEFINITIONS, 1982-present'!$A$1:$F$163,4,FALSE)</f>
        <v>15-I</v>
      </c>
      <c r="G624" t="str">
        <f>VLOOKUP($C624,'AREA DEFINITIONS, 1982-present'!$A$1:$F$163,5,FALSE)</f>
        <v>SE-I</v>
      </c>
      <c r="H624">
        <f>VLOOKUP($C624,'AREA DEFINITIONS, 1982-present'!$A$1:$F$163,6,FALSE)</f>
        <v>0</v>
      </c>
      <c r="I624">
        <f t="shared" si="19"/>
        <v>55.270925710000007</v>
      </c>
    </row>
    <row r="625" spans="1:9" x14ac:dyDescent="0.3">
      <c r="A625">
        <v>2014</v>
      </c>
      <c r="B625" t="s">
        <v>51</v>
      </c>
      <c r="C625">
        <v>160</v>
      </c>
      <c r="D625">
        <v>224.2</v>
      </c>
      <c r="E625">
        <f t="shared" si="18"/>
        <v>494.27647659999997</v>
      </c>
      <c r="F625" t="str">
        <f>VLOOKUP($C625,'AREA DEFINITIONS, 1982-present'!$A$1:$F$163,4,FALSE)</f>
        <v>16-O</v>
      </c>
      <c r="G625" t="str">
        <f>VLOOKUP($C625,'AREA DEFINITIONS, 1982-present'!$A$1:$F$163,5,FALSE)</f>
        <v>SE-O</v>
      </c>
      <c r="H625">
        <f>VLOOKUP($C625,'AREA DEFINITIONS, 1982-present'!$A$1:$F$163,6,FALSE)</f>
        <v>0</v>
      </c>
      <c r="I625">
        <f t="shared" si="19"/>
        <v>328.69340965999999</v>
      </c>
    </row>
    <row r="626" spans="1:9" x14ac:dyDescent="0.3">
      <c r="A626">
        <v>2014</v>
      </c>
      <c r="B626" t="s">
        <v>51</v>
      </c>
      <c r="C626">
        <v>161</v>
      </c>
      <c r="D626">
        <v>61</v>
      </c>
      <c r="E626">
        <f t="shared" si="18"/>
        <v>134.48200299999999</v>
      </c>
      <c r="F626" t="str">
        <f>VLOOKUP($C626,'AREA DEFINITIONS, 1982-present'!$A$1:$F$163,4,FALSE)</f>
        <v>16-I</v>
      </c>
      <c r="G626" t="str">
        <f>VLOOKUP($C626,'AREA DEFINITIONS, 1982-present'!$A$1:$F$163,5,FALSE)</f>
        <v>SE-I</v>
      </c>
      <c r="H626">
        <f>VLOOKUP($C626,'AREA DEFINITIONS, 1982-present'!$A$1:$F$163,6,FALSE)</f>
        <v>0</v>
      </c>
      <c r="I626">
        <f t="shared" si="19"/>
        <v>89.430410300000005</v>
      </c>
    </row>
    <row r="627" spans="1:9" x14ac:dyDescent="0.3">
      <c r="A627">
        <v>2014</v>
      </c>
      <c r="B627" t="s">
        <v>51</v>
      </c>
      <c r="C627">
        <v>162</v>
      </c>
      <c r="D627">
        <v>271.2</v>
      </c>
      <c r="E627">
        <f t="shared" si="18"/>
        <v>597.89375759999996</v>
      </c>
      <c r="F627" t="str">
        <f>VLOOKUP($C627,'AREA DEFINITIONS, 1982-present'!$A$1:$F$163,4,FALSE)</f>
        <v>16-I</v>
      </c>
      <c r="G627" t="str">
        <f>VLOOKUP($C627,'AREA DEFINITIONS, 1982-present'!$A$1:$F$163,5,FALSE)</f>
        <v>SE-I</v>
      </c>
      <c r="H627">
        <f>VLOOKUP($C627,'AREA DEFINITIONS, 1982-present'!$A$1:$F$163,6,FALSE)</f>
        <v>0</v>
      </c>
      <c r="I627">
        <f t="shared" si="19"/>
        <v>397.59880776</v>
      </c>
    </row>
    <row r="628" spans="1:9" x14ac:dyDescent="0.3">
      <c r="A628">
        <v>2014</v>
      </c>
      <c r="B628" t="s">
        <v>51</v>
      </c>
      <c r="C628">
        <v>163</v>
      </c>
      <c r="D628">
        <v>27.8</v>
      </c>
      <c r="E628">
        <f t="shared" si="18"/>
        <v>61.288519400000006</v>
      </c>
      <c r="F628" t="str">
        <f>VLOOKUP($C628,'AREA DEFINITIONS, 1982-present'!$A$1:$F$163,4,FALSE)</f>
        <v>16-I</v>
      </c>
      <c r="G628" t="str">
        <f>VLOOKUP($C628,'AREA DEFINITIONS, 1982-present'!$A$1:$F$163,5,FALSE)</f>
        <v>SE-I</v>
      </c>
      <c r="H628">
        <f>VLOOKUP($C628,'AREA DEFINITIONS, 1982-present'!$A$1:$F$163,6,FALSE)</f>
        <v>0</v>
      </c>
      <c r="I628">
        <f t="shared" si="19"/>
        <v>40.756809940000004</v>
      </c>
    </row>
    <row r="629" spans="1:9" x14ac:dyDescent="0.3">
      <c r="A629">
        <v>2014</v>
      </c>
      <c r="B629" t="s">
        <v>51</v>
      </c>
      <c r="C629">
        <v>170</v>
      </c>
      <c r="D629">
        <v>80.3</v>
      </c>
      <c r="E629">
        <f t="shared" si="18"/>
        <v>177.03122690000001</v>
      </c>
      <c r="F629" t="str">
        <f>VLOOKUP($C629,'AREA DEFINITIONS, 1982-present'!$A$1:$F$163,4,FALSE)</f>
        <v>17-O</v>
      </c>
      <c r="G629" t="str">
        <f>VLOOKUP($C629,'AREA DEFINITIONS, 1982-present'!$A$1:$F$163,5,FALSE)</f>
        <v>SE-O</v>
      </c>
      <c r="H629">
        <f>VLOOKUP($C629,'AREA DEFINITIONS, 1982-present'!$A$1:$F$163,6,FALSE)</f>
        <v>0</v>
      </c>
      <c r="I629">
        <f t="shared" si="19"/>
        <v>117.72560568999999</v>
      </c>
    </row>
    <row r="630" spans="1:9" x14ac:dyDescent="0.3">
      <c r="A630">
        <v>2014</v>
      </c>
      <c r="B630" t="s">
        <v>51</v>
      </c>
      <c r="C630">
        <v>171</v>
      </c>
      <c r="D630">
        <v>54.6</v>
      </c>
      <c r="E630">
        <f t="shared" si="18"/>
        <v>120.3724158</v>
      </c>
      <c r="F630" t="str">
        <f>VLOOKUP($C630,'AREA DEFINITIONS, 1982-present'!$A$1:$F$163,4,FALSE)</f>
        <v>17-I</v>
      </c>
      <c r="G630" t="str">
        <f>VLOOKUP($C630,'AREA DEFINITIONS, 1982-present'!$A$1:$F$163,5,FALSE)</f>
        <v>SE-I</v>
      </c>
      <c r="H630">
        <f>VLOOKUP($C630,'AREA DEFINITIONS, 1982-present'!$A$1:$F$163,6,FALSE)</f>
        <v>0</v>
      </c>
      <c r="I630">
        <f t="shared" si="19"/>
        <v>80.04754758</v>
      </c>
    </row>
    <row r="631" spans="1:9" x14ac:dyDescent="0.3">
      <c r="A631">
        <v>2014</v>
      </c>
      <c r="B631" t="s">
        <v>51</v>
      </c>
      <c r="C631">
        <v>173</v>
      </c>
      <c r="D631">
        <v>21.1</v>
      </c>
      <c r="E631">
        <f t="shared" si="18"/>
        <v>46.517545300000002</v>
      </c>
      <c r="F631" t="str">
        <f>VLOOKUP($C631,'AREA DEFINITIONS, 1982-present'!$A$1:$F$163,4,FALSE)</f>
        <v>17-I</v>
      </c>
      <c r="G631" t="str">
        <f>VLOOKUP($C631,'AREA DEFINITIONS, 1982-present'!$A$1:$F$163,5,FALSE)</f>
        <v>SE-I</v>
      </c>
      <c r="H631">
        <f>VLOOKUP($C631,'AREA DEFINITIONS, 1982-present'!$A$1:$F$163,6,FALSE)</f>
        <v>0</v>
      </c>
      <c r="I631">
        <f t="shared" si="19"/>
        <v>30.934125530000003</v>
      </c>
    </row>
    <row r="632" spans="1:9" x14ac:dyDescent="0.3">
      <c r="A632">
        <v>2014</v>
      </c>
      <c r="B632" t="s">
        <v>51</v>
      </c>
      <c r="C632">
        <v>174</v>
      </c>
      <c r="D632">
        <v>19.399999999999999</v>
      </c>
      <c r="E632">
        <f t="shared" si="18"/>
        <v>42.769686199999995</v>
      </c>
      <c r="F632" t="str">
        <f>VLOOKUP($C632,'AREA DEFINITIONS, 1982-present'!$A$1:$F$163,4,FALSE)</f>
        <v>17-I</v>
      </c>
      <c r="G632" t="str">
        <f>VLOOKUP($C632,'AREA DEFINITIONS, 1982-present'!$A$1:$F$163,5,FALSE)</f>
        <v>SE-I</v>
      </c>
      <c r="H632">
        <f>VLOOKUP($C632,'AREA DEFINITIONS, 1982-present'!$A$1:$F$163,6,FALSE)</f>
        <v>0</v>
      </c>
      <c r="I632">
        <f t="shared" si="19"/>
        <v>28.441802619999994</v>
      </c>
    </row>
    <row r="633" spans="1:9" x14ac:dyDescent="0.3">
      <c r="A633">
        <v>2014</v>
      </c>
      <c r="B633" t="s">
        <v>51</v>
      </c>
      <c r="C633">
        <v>181</v>
      </c>
      <c r="D633">
        <v>134.80000000000001</v>
      </c>
      <c r="E633">
        <f t="shared" si="18"/>
        <v>297.18318040000003</v>
      </c>
      <c r="F633" t="str">
        <f>VLOOKUP($C633,'AREA DEFINITIONS, 1982-present'!$A$1:$F$163,4,FALSE)</f>
        <v>18S-O</v>
      </c>
      <c r="G633" t="str">
        <f>VLOOKUP($C633,'AREA DEFINITIONS, 1982-present'!$A$1:$F$163,5,FALSE)</f>
        <v>SE-O</v>
      </c>
      <c r="H633">
        <f>VLOOKUP($C633,'AREA DEFINITIONS, 1982-present'!$A$1:$F$163,6,FALSE)</f>
        <v>0</v>
      </c>
      <c r="I633">
        <f t="shared" si="19"/>
        <v>197.62654603999999</v>
      </c>
    </row>
    <row r="634" spans="1:9" x14ac:dyDescent="0.3">
      <c r="A634">
        <v>2014</v>
      </c>
      <c r="B634" t="s">
        <v>51</v>
      </c>
      <c r="C634">
        <v>182</v>
      </c>
      <c r="D634">
        <v>99.8</v>
      </c>
      <c r="E634">
        <f t="shared" si="18"/>
        <v>220.02137539999998</v>
      </c>
      <c r="F634" t="str">
        <f>VLOOKUP($C634,'AREA DEFINITIONS, 1982-present'!$A$1:$F$163,4,FALSE)</f>
        <v>183-I</v>
      </c>
      <c r="G634" t="str">
        <f>VLOOKUP($C634,'AREA DEFINITIONS, 1982-present'!$A$1:$F$163,5,FALSE)</f>
        <v>SE-I</v>
      </c>
      <c r="H634">
        <f>VLOOKUP($C634,'AREA DEFINITIONS, 1982-present'!$A$1:$F$163,6,FALSE)</f>
        <v>0</v>
      </c>
      <c r="I634">
        <f t="shared" si="19"/>
        <v>146.31401553999999</v>
      </c>
    </row>
    <row r="635" spans="1:9" x14ac:dyDescent="0.3">
      <c r="A635">
        <v>2014</v>
      </c>
      <c r="B635" t="s">
        <v>51</v>
      </c>
      <c r="C635">
        <v>183</v>
      </c>
      <c r="D635">
        <v>17.399999999999999</v>
      </c>
      <c r="E635">
        <f t="shared" si="18"/>
        <v>38.360440199999999</v>
      </c>
      <c r="F635" t="str">
        <f>VLOOKUP($C635,'AREA DEFINITIONS, 1982-present'!$A$1:$F$163,4,FALSE)</f>
        <v>183-I</v>
      </c>
      <c r="G635" t="str">
        <f>VLOOKUP($C635,'AREA DEFINITIONS, 1982-present'!$A$1:$F$163,5,FALSE)</f>
        <v>SE-I</v>
      </c>
      <c r="H635">
        <f>VLOOKUP($C635,'AREA DEFINITIONS, 1982-present'!$A$1:$F$163,6,FALSE)</f>
        <v>0</v>
      </c>
      <c r="I635">
        <f t="shared" si="19"/>
        <v>25.509658019999996</v>
      </c>
    </row>
    <row r="636" spans="1:9" x14ac:dyDescent="0.3">
      <c r="A636">
        <v>2014</v>
      </c>
      <c r="B636" t="s">
        <v>51</v>
      </c>
      <c r="C636">
        <v>184</v>
      </c>
      <c r="D636">
        <v>49.9</v>
      </c>
      <c r="E636">
        <f t="shared" si="18"/>
        <v>110.01068769999999</v>
      </c>
      <c r="F636" t="str">
        <f>VLOOKUP($C636,'AREA DEFINITIONS, 1982-present'!$A$1:$F$163,4,FALSE)</f>
        <v>183-I</v>
      </c>
      <c r="G636" t="str">
        <f>VLOOKUP($C636,'AREA DEFINITIONS, 1982-present'!$A$1:$F$163,5,FALSE)</f>
        <v>SE-I</v>
      </c>
      <c r="H636">
        <f>VLOOKUP($C636,'AREA DEFINITIONS, 1982-present'!$A$1:$F$163,6,FALSE)</f>
        <v>0</v>
      </c>
      <c r="I636">
        <f t="shared" si="19"/>
        <v>73.157007769999993</v>
      </c>
    </row>
    <row r="637" spans="1:9" x14ac:dyDescent="0.3">
      <c r="A637">
        <v>2014</v>
      </c>
      <c r="B637" t="s">
        <v>27</v>
      </c>
      <c r="C637">
        <v>185</v>
      </c>
      <c r="D637">
        <v>291</v>
      </c>
      <c r="E637">
        <f t="shared" si="18"/>
        <v>641.54529300000002</v>
      </c>
      <c r="F637" t="str">
        <f>VLOOKUP($C637,'AREA DEFINITIONS, 1982-present'!$A$1:$F$163,4,FALSE)</f>
        <v>18W</v>
      </c>
      <c r="G637" t="str">
        <f>VLOOKUP($C637,'AREA DEFINITIONS, 1982-present'!$A$1:$F$163,5,FALSE)</f>
        <v>Yakutat</v>
      </c>
      <c r="H637">
        <f>VLOOKUP($C637,'AREA DEFINITIONS, 1982-present'!$A$1:$F$163,6,FALSE)</f>
        <v>0</v>
      </c>
      <c r="I637">
        <f t="shared" si="19"/>
        <v>426.62703929999998</v>
      </c>
    </row>
    <row r="638" spans="1:9" x14ac:dyDescent="0.3">
      <c r="A638">
        <v>2014</v>
      </c>
      <c r="B638" t="s">
        <v>27</v>
      </c>
      <c r="C638">
        <v>190</v>
      </c>
      <c r="D638">
        <v>156.4</v>
      </c>
      <c r="E638">
        <f t="shared" si="18"/>
        <v>344.80303720000001</v>
      </c>
      <c r="F638">
        <f>VLOOKUP($C638,'AREA DEFINITIONS, 1982-present'!$A$1:$F$163,4,FALSE)</f>
        <v>19</v>
      </c>
      <c r="G638" t="str">
        <f>VLOOKUP($C638,'AREA DEFINITIONS, 1982-present'!$A$1:$F$163,5,FALSE)</f>
        <v>Yakutat</v>
      </c>
      <c r="H638">
        <f>VLOOKUP($C638,'AREA DEFINITIONS, 1982-present'!$A$1:$F$163,6,FALSE)</f>
        <v>0</v>
      </c>
      <c r="I638">
        <f t="shared" si="19"/>
        <v>229.29370772000001</v>
      </c>
    </row>
    <row r="639" spans="1:9" x14ac:dyDescent="0.3">
      <c r="A639">
        <v>2014</v>
      </c>
      <c r="B639" t="s">
        <v>27</v>
      </c>
      <c r="C639">
        <v>200</v>
      </c>
      <c r="D639">
        <v>315.10000000000002</v>
      </c>
      <c r="E639">
        <f t="shared" si="18"/>
        <v>694.67670729999998</v>
      </c>
      <c r="F639">
        <f>VLOOKUP($C639,'AREA DEFINITIONS, 1982-present'!$A$1:$F$163,4,FALSE)</f>
        <v>20</v>
      </c>
      <c r="G639" t="str">
        <f>VLOOKUP($C639,'AREA DEFINITIONS, 1982-present'!$A$1:$F$163,5,FALSE)</f>
        <v>Yakutat</v>
      </c>
      <c r="H639">
        <f>VLOOKUP($C639,'AREA DEFINITIONS, 1982-present'!$A$1:$F$163,6,FALSE)</f>
        <v>0</v>
      </c>
      <c r="I639">
        <f t="shared" si="19"/>
        <v>461.95938173000002</v>
      </c>
    </row>
    <row r="640" spans="1:9" x14ac:dyDescent="0.3">
      <c r="A640">
        <v>2014</v>
      </c>
      <c r="B640" t="s">
        <v>27</v>
      </c>
      <c r="C640">
        <v>210</v>
      </c>
      <c r="D640">
        <v>195.2</v>
      </c>
      <c r="E640">
        <f t="shared" si="18"/>
        <v>430.34240959999994</v>
      </c>
      <c r="F640">
        <f>VLOOKUP($C640,'AREA DEFINITIONS, 1982-present'!$A$1:$F$163,4,FALSE)</f>
        <v>21</v>
      </c>
      <c r="G640" t="str">
        <f>VLOOKUP($C640,'AREA DEFINITIONS, 1982-present'!$A$1:$F$163,5,FALSE)</f>
        <v>Yakutat</v>
      </c>
      <c r="H640">
        <f>VLOOKUP($C640,'AREA DEFINITIONS, 1982-present'!$A$1:$F$163,6,FALSE)</f>
        <v>0</v>
      </c>
      <c r="I640">
        <f t="shared" si="19"/>
        <v>286.17731295999994</v>
      </c>
    </row>
    <row r="641" spans="1:9" x14ac:dyDescent="0.3">
      <c r="A641">
        <v>2014</v>
      </c>
      <c r="B641" t="s">
        <v>27</v>
      </c>
      <c r="C641">
        <v>220</v>
      </c>
      <c r="D641">
        <v>261.8</v>
      </c>
      <c r="E641">
        <f t="shared" si="18"/>
        <v>577.17030139999997</v>
      </c>
      <c r="F641">
        <f>VLOOKUP($C641,'AREA DEFINITIONS, 1982-present'!$A$1:$F$163,4,FALSE)</f>
        <v>22</v>
      </c>
      <c r="G641" t="str">
        <f>VLOOKUP($C641,'AREA DEFINITIONS, 1982-present'!$A$1:$F$163,5,FALSE)</f>
        <v>Yakutat</v>
      </c>
      <c r="H641">
        <f>VLOOKUP($C641,'AREA DEFINITIONS, 1982-present'!$A$1:$F$163,6,FALSE)</f>
        <v>0</v>
      </c>
      <c r="I641">
        <f t="shared" si="19"/>
        <v>383.81772813999999</v>
      </c>
    </row>
    <row r="642" spans="1:9" x14ac:dyDescent="0.3">
      <c r="A642">
        <v>2014</v>
      </c>
      <c r="B642" t="s">
        <v>27</v>
      </c>
      <c r="C642">
        <v>230</v>
      </c>
      <c r="D642">
        <v>65.599999999999994</v>
      </c>
      <c r="E642">
        <f t="shared" si="18"/>
        <v>144.62326879999998</v>
      </c>
      <c r="F642">
        <f>VLOOKUP($C642,'AREA DEFINITIONS, 1982-present'!$A$1:$F$163,4,FALSE)</f>
        <v>23</v>
      </c>
      <c r="G642" t="str">
        <f>VLOOKUP($C642,'AREA DEFINITIONS, 1982-present'!$A$1:$F$163,5,FALSE)</f>
        <v>Yakutat</v>
      </c>
      <c r="H642" t="str">
        <f>VLOOKUP($C642,'AREA DEFINITIONS, 1982-present'!$A$1:$F$163,6,FALSE)</f>
        <v>POW-O</v>
      </c>
      <c r="I642">
        <f t="shared" si="19"/>
        <v>96.174342879999998</v>
      </c>
    </row>
    <row r="643" spans="1:9" x14ac:dyDescent="0.3">
      <c r="A643">
        <v>2014</v>
      </c>
      <c r="B643" t="s">
        <v>27</v>
      </c>
      <c r="C643">
        <v>232</v>
      </c>
      <c r="D643">
        <v>30.8</v>
      </c>
      <c r="E643">
        <f t="shared" ref="E643:E706" si="20">D643*2204.623 / 1000</f>
        <v>67.902388399999992</v>
      </c>
      <c r="F643">
        <f>VLOOKUP($C643,'AREA DEFINITIONS, 1982-present'!$A$1:$F$163,4,FALSE)</f>
        <v>23</v>
      </c>
      <c r="G643" t="str">
        <f>VLOOKUP($C643,'AREA DEFINITIONS, 1982-present'!$A$1:$F$163,5,FALSE)</f>
        <v>Yakutat</v>
      </c>
      <c r="H643" t="str">
        <f>VLOOKUP($C643,'AREA DEFINITIONS, 1982-present'!$A$1:$F$163,6,FALSE)</f>
        <v>POW-I</v>
      </c>
      <c r="I643">
        <f t="shared" ref="I643:I706" si="21">IFERROR(D643*1.10231*1.33,"NA")</f>
        <v>45.155026839999998</v>
      </c>
    </row>
    <row r="644" spans="1:9" x14ac:dyDescent="0.3">
      <c r="A644">
        <v>2014</v>
      </c>
      <c r="B644" t="s">
        <v>27</v>
      </c>
      <c r="C644">
        <v>240</v>
      </c>
      <c r="D644">
        <v>310.7</v>
      </c>
      <c r="E644">
        <f t="shared" si="20"/>
        <v>684.97636609999995</v>
      </c>
      <c r="F644">
        <f>VLOOKUP($C644,'AREA DEFINITIONS, 1982-present'!$A$1:$F$163,4,FALSE)</f>
        <v>24</v>
      </c>
      <c r="G644" t="str">
        <f>VLOOKUP($C644,'AREA DEFINITIONS, 1982-present'!$A$1:$F$163,5,FALSE)</f>
        <v>Kodiak</v>
      </c>
      <c r="H644" t="str">
        <f>VLOOKUP($C644,'AREA DEFINITIONS, 1982-present'!$A$1:$F$163,6,FALSE)</f>
        <v>POW-O</v>
      </c>
      <c r="I644">
        <f t="shared" si="21"/>
        <v>455.50866360999999</v>
      </c>
    </row>
    <row r="645" spans="1:9" x14ac:dyDescent="0.3">
      <c r="A645">
        <v>2014</v>
      </c>
      <c r="B645" t="s">
        <v>27</v>
      </c>
      <c r="C645">
        <v>242</v>
      </c>
      <c r="D645">
        <v>64.599999999999994</v>
      </c>
      <c r="E645">
        <f t="shared" si="20"/>
        <v>142.41864580000001</v>
      </c>
      <c r="F645">
        <f>VLOOKUP($C645,'AREA DEFINITIONS, 1982-present'!$A$1:$F$163,4,FALSE)</f>
        <v>24</v>
      </c>
      <c r="G645" t="str">
        <f>VLOOKUP($C645,'AREA DEFINITIONS, 1982-present'!$A$1:$F$163,5,FALSE)</f>
        <v>Kodiak</v>
      </c>
      <c r="H645" t="str">
        <f>VLOOKUP($C645,'AREA DEFINITIONS, 1982-present'!$A$1:$F$163,6,FALSE)</f>
        <v>POW-I</v>
      </c>
      <c r="I645">
        <f t="shared" si="21"/>
        <v>94.70827057999999</v>
      </c>
    </row>
    <row r="646" spans="1:9" x14ac:dyDescent="0.3">
      <c r="A646">
        <v>2014</v>
      </c>
      <c r="B646" t="s">
        <v>27</v>
      </c>
      <c r="C646">
        <v>250</v>
      </c>
      <c r="D646">
        <v>593.4</v>
      </c>
      <c r="E646">
        <f t="shared" si="20"/>
        <v>1308.2232882000001</v>
      </c>
      <c r="F646">
        <f>VLOOKUP($C646,'AREA DEFINITIONS, 1982-present'!$A$1:$F$163,4,FALSE)</f>
        <v>25</v>
      </c>
      <c r="G646" t="str">
        <f>VLOOKUP($C646,'AREA DEFINITIONS, 1982-present'!$A$1:$F$163,5,FALSE)</f>
        <v>Kodiak</v>
      </c>
      <c r="H646">
        <f>VLOOKUP($C646,'AREA DEFINITIONS, 1982-present'!$A$1:$F$163,6,FALSE)</f>
        <v>0</v>
      </c>
      <c r="I646">
        <f t="shared" si="21"/>
        <v>869.96730281999999</v>
      </c>
    </row>
    <row r="647" spans="1:9" x14ac:dyDescent="0.3">
      <c r="A647">
        <v>2014</v>
      </c>
      <c r="B647" t="s">
        <v>27</v>
      </c>
      <c r="C647">
        <v>260</v>
      </c>
      <c r="D647">
        <v>356.5</v>
      </c>
      <c r="E647">
        <f t="shared" si="20"/>
        <v>785.94809950000001</v>
      </c>
      <c r="F647">
        <f>VLOOKUP($C647,'AREA DEFINITIONS, 1982-present'!$A$1:$F$163,4,FALSE)</f>
        <v>26</v>
      </c>
      <c r="G647" t="str">
        <f>VLOOKUP($C647,'AREA DEFINITIONS, 1982-present'!$A$1:$F$163,5,FALSE)</f>
        <v>Kodiak</v>
      </c>
      <c r="H647">
        <f>VLOOKUP($C647,'AREA DEFINITIONS, 1982-present'!$A$1:$F$163,6,FALSE)</f>
        <v>0</v>
      </c>
      <c r="I647">
        <f t="shared" si="21"/>
        <v>522.65477494999993</v>
      </c>
    </row>
    <row r="648" spans="1:9" x14ac:dyDescent="0.3">
      <c r="A648">
        <v>2014</v>
      </c>
      <c r="B648" t="s">
        <v>27</v>
      </c>
      <c r="C648">
        <v>261</v>
      </c>
      <c r="D648">
        <v>125.9</v>
      </c>
      <c r="E648">
        <f t="shared" si="20"/>
        <v>277.56203570000002</v>
      </c>
      <c r="F648">
        <f>VLOOKUP($C648,'AREA DEFINITIONS, 1982-present'!$A$1:$F$163,4,FALSE)</f>
        <v>26</v>
      </c>
      <c r="G648" t="str">
        <f>VLOOKUP($C648,'AREA DEFINITIONS, 1982-present'!$A$1:$F$163,5,FALSE)</f>
        <v>Kodiak</v>
      </c>
      <c r="H648">
        <f>VLOOKUP($C648,'AREA DEFINITIONS, 1982-present'!$A$1:$F$163,6,FALSE)</f>
        <v>0</v>
      </c>
      <c r="I648">
        <f t="shared" si="21"/>
        <v>184.57850256999998</v>
      </c>
    </row>
    <row r="649" spans="1:9" x14ac:dyDescent="0.3">
      <c r="A649">
        <v>2014</v>
      </c>
      <c r="B649" t="s">
        <v>27</v>
      </c>
      <c r="C649">
        <v>270</v>
      </c>
      <c r="D649">
        <v>275.10000000000002</v>
      </c>
      <c r="E649">
        <f t="shared" si="20"/>
        <v>606.49178730000006</v>
      </c>
      <c r="F649">
        <f>VLOOKUP($C649,'AREA DEFINITIONS, 1982-present'!$A$1:$F$163,4,FALSE)</f>
        <v>27</v>
      </c>
      <c r="G649" t="str">
        <f>VLOOKUP($C649,'AREA DEFINITIONS, 1982-present'!$A$1:$F$163,5,FALSE)</f>
        <v>Kodiak</v>
      </c>
      <c r="H649">
        <f>VLOOKUP($C649,'AREA DEFINITIONS, 1982-present'!$A$1:$F$163,6,FALSE)</f>
        <v>0</v>
      </c>
      <c r="I649">
        <f t="shared" si="21"/>
        <v>403.31648973</v>
      </c>
    </row>
    <row r="650" spans="1:9" x14ac:dyDescent="0.3">
      <c r="A650">
        <v>2014</v>
      </c>
      <c r="B650" t="s">
        <v>27</v>
      </c>
      <c r="C650">
        <v>271</v>
      </c>
      <c r="D650">
        <v>50.7</v>
      </c>
      <c r="E650">
        <f t="shared" si="20"/>
        <v>111.7743861</v>
      </c>
      <c r="F650">
        <f>VLOOKUP($C650,'AREA DEFINITIONS, 1982-present'!$A$1:$F$163,4,FALSE)</f>
        <v>27</v>
      </c>
      <c r="G650" t="str">
        <f>VLOOKUP($C650,'AREA DEFINITIONS, 1982-present'!$A$1:$F$163,5,FALSE)</f>
        <v>Kodiak</v>
      </c>
      <c r="H650">
        <f>VLOOKUP($C650,'AREA DEFINITIONS, 1982-present'!$A$1:$F$163,6,FALSE)</f>
        <v>0</v>
      </c>
      <c r="I650">
        <f t="shared" si="21"/>
        <v>74.329865609999999</v>
      </c>
    </row>
    <row r="651" spans="1:9" x14ac:dyDescent="0.3">
      <c r="A651">
        <v>2014</v>
      </c>
      <c r="B651" t="s">
        <v>27</v>
      </c>
      <c r="C651">
        <v>280</v>
      </c>
      <c r="D651">
        <v>241.6</v>
      </c>
      <c r="E651">
        <f t="shared" si="20"/>
        <v>532.63691679999999</v>
      </c>
      <c r="F651">
        <f>VLOOKUP($C651,'AREA DEFINITIONS, 1982-present'!$A$1:$F$163,4,FALSE)</f>
        <v>28</v>
      </c>
      <c r="G651" t="str">
        <f>VLOOKUP($C651,'AREA DEFINITIONS, 1982-present'!$A$1:$F$163,5,FALSE)</f>
        <v>Kodiak</v>
      </c>
      <c r="H651">
        <f>VLOOKUP($C651,'AREA DEFINITIONS, 1982-present'!$A$1:$F$163,6,FALSE)</f>
        <v>0</v>
      </c>
      <c r="I651">
        <f t="shared" si="21"/>
        <v>354.20306768</v>
      </c>
    </row>
    <row r="652" spans="1:9" x14ac:dyDescent="0.3">
      <c r="A652">
        <v>2014</v>
      </c>
      <c r="B652" t="s">
        <v>27</v>
      </c>
      <c r="C652">
        <v>281</v>
      </c>
      <c r="D652">
        <v>14.5</v>
      </c>
      <c r="E652">
        <f t="shared" si="20"/>
        <v>31.967033500000003</v>
      </c>
      <c r="F652">
        <f>VLOOKUP($C652,'AREA DEFINITIONS, 1982-present'!$A$1:$F$163,4,FALSE)</f>
        <v>28</v>
      </c>
      <c r="G652" t="str">
        <f>VLOOKUP($C652,'AREA DEFINITIONS, 1982-present'!$A$1:$F$163,5,FALSE)</f>
        <v>Kodiak</v>
      </c>
      <c r="H652">
        <f>VLOOKUP($C652,'AREA DEFINITIONS, 1982-present'!$A$1:$F$163,6,FALSE)</f>
        <v>0</v>
      </c>
      <c r="I652">
        <f t="shared" si="21"/>
        <v>21.258048349999999</v>
      </c>
    </row>
    <row r="653" spans="1:9" x14ac:dyDescent="0.3">
      <c r="A653">
        <v>2014</v>
      </c>
      <c r="B653" t="s">
        <v>28</v>
      </c>
      <c r="C653">
        <v>290</v>
      </c>
      <c r="D653">
        <v>624.20000000000005</v>
      </c>
      <c r="E653">
        <f t="shared" si="20"/>
        <v>1376.1256766000001</v>
      </c>
      <c r="F653">
        <f>VLOOKUP($C653,'AREA DEFINITIONS, 1982-present'!$A$1:$F$163,4,FALSE)</f>
        <v>29</v>
      </c>
      <c r="G653" t="str">
        <f>VLOOKUP($C653,'AREA DEFINITIONS, 1982-present'!$A$1:$F$163,5,FALSE)</f>
        <v>Chirikof</v>
      </c>
      <c r="H653">
        <f>VLOOKUP($C653,'AREA DEFINITIONS, 1982-present'!$A$1:$F$163,6,FALSE)</f>
        <v>0</v>
      </c>
      <c r="I653">
        <f t="shared" si="21"/>
        <v>915.1223296600001</v>
      </c>
    </row>
    <row r="654" spans="1:9" x14ac:dyDescent="0.3">
      <c r="A654">
        <v>2014</v>
      </c>
      <c r="B654" t="s">
        <v>28</v>
      </c>
      <c r="C654">
        <v>300</v>
      </c>
      <c r="D654">
        <v>191.1</v>
      </c>
      <c r="E654">
        <f t="shared" si="20"/>
        <v>421.3034553</v>
      </c>
      <c r="F654">
        <f>VLOOKUP($C654,'AREA DEFINITIONS, 1982-present'!$A$1:$F$163,4,FALSE)</f>
        <v>30</v>
      </c>
      <c r="G654" t="str">
        <f>VLOOKUP($C654,'AREA DEFINITIONS, 1982-present'!$A$1:$F$163,5,FALSE)</f>
        <v>Chirikof</v>
      </c>
      <c r="H654">
        <f>VLOOKUP($C654,'AREA DEFINITIONS, 1982-present'!$A$1:$F$163,6,FALSE)</f>
        <v>0</v>
      </c>
      <c r="I654">
        <f t="shared" si="21"/>
        <v>280.16641652999999</v>
      </c>
    </row>
    <row r="655" spans="1:9" x14ac:dyDescent="0.3">
      <c r="A655">
        <v>2014</v>
      </c>
      <c r="B655" t="s">
        <v>28</v>
      </c>
      <c r="C655">
        <v>310</v>
      </c>
      <c r="D655">
        <v>123.7</v>
      </c>
      <c r="E655">
        <f t="shared" si="20"/>
        <v>272.71186510000001</v>
      </c>
      <c r="F655">
        <f>VLOOKUP($C655,'AREA DEFINITIONS, 1982-present'!$A$1:$F$163,4,FALSE)</f>
        <v>31</v>
      </c>
      <c r="G655" t="str">
        <f>VLOOKUP($C655,'AREA DEFINITIONS, 1982-present'!$A$1:$F$163,5,FALSE)</f>
        <v>Chirikof</v>
      </c>
      <c r="H655">
        <f>VLOOKUP($C655,'AREA DEFINITIONS, 1982-present'!$A$1:$F$163,6,FALSE)</f>
        <v>0</v>
      </c>
      <c r="I655">
        <f t="shared" si="21"/>
        <v>181.35314351</v>
      </c>
    </row>
    <row r="656" spans="1:9" x14ac:dyDescent="0.3">
      <c r="A656">
        <v>2014</v>
      </c>
      <c r="B656" t="s">
        <v>28</v>
      </c>
      <c r="C656">
        <v>320</v>
      </c>
      <c r="D656">
        <v>133.9</v>
      </c>
      <c r="E656">
        <f t="shared" si="20"/>
        <v>295.19901970000001</v>
      </c>
      <c r="F656">
        <f>VLOOKUP($C656,'AREA DEFINITIONS, 1982-present'!$A$1:$F$163,4,FALSE)</f>
        <v>32</v>
      </c>
      <c r="G656" t="str">
        <f>VLOOKUP($C656,'AREA DEFINITIONS, 1982-present'!$A$1:$F$163,5,FALSE)</f>
        <v>Shumagin</v>
      </c>
      <c r="H656">
        <f>VLOOKUP($C656,'AREA DEFINITIONS, 1982-present'!$A$1:$F$163,6,FALSE)</f>
        <v>0</v>
      </c>
      <c r="I656">
        <f t="shared" si="21"/>
        <v>196.30708097000002</v>
      </c>
    </row>
    <row r="657" spans="1:9" x14ac:dyDescent="0.3">
      <c r="A657">
        <v>2014</v>
      </c>
      <c r="B657" t="s">
        <v>28</v>
      </c>
      <c r="C657">
        <v>330</v>
      </c>
      <c r="D657">
        <v>109.4</v>
      </c>
      <c r="E657">
        <f t="shared" si="20"/>
        <v>241.18575620000001</v>
      </c>
      <c r="F657">
        <f>VLOOKUP($C657,'AREA DEFINITIONS, 1982-present'!$A$1:$F$163,4,FALSE)</f>
        <v>33</v>
      </c>
      <c r="G657" t="str">
        <f>VLOOKUP($C657,'AREA DEFINITIONS, 1982-present'!$A$1:$F$163,5,FALSE)</f>
        <v>Shumagin</v>
      </c>
      <c r="H657">
        <f>VLOOKUP($C657,'AREA DEFINITIONS, 1982-present'!$A$1:$F$163,6,FALSE)</f>
        <v>0</v>
      </c>
      <c r="I657">
        <f t="shared" si="21"/>
        <v>160.38830962</v>
      </c>
    </row>
    <row r="658" spans="1:9" x14ac:dyDescent="0.3">
      <c r="A658">
        <v>2014</v>
      </c>
      <c r="B658" t="s">
        <v>28</v>
      </c>
      <c r="C658">
        <v>340</v>
      </c>
      <c r="D658">
        <v>94.7</v>
      </c>
      <c r="E658">
        <f t="shared" si="20"/>
        <v>208.77779810000001</v>
      </c>
      <c r="F658">
        <f>VLOOKUP($C658,'AREA DEFINITIONS, 1982-present'!$A$1:$F$163,4,FALSE)</f>
        <v>34</v>
      </c>
      <c r="G658" t="str">
        <f>VLOOKUP($C658,'AREA DEFINITIONS, 1982-present'!$A$1:$F$163,5,FALSE)</f>
        <v>Shumagin</v>
      </c>
      <c r="H658">
        <f>VLOOKUP($C658,'AREA DEFINITIONS, 1982-present'!$A$1:$F$163,6,FALSE)</f>
        <v>0</v>
      </c>
      <c r="I658">
        <f t="shared" si="21"/>
        <v>138.83704681</v>
      </c>
    </row>
    <row r="659" spans="1:9" x14ac:dyDescent="0.3">
      <c r="A659">
        <v>2014</v>
      </c>
      <c r="B659" t="s">
        <v>16</v>
      </c>
      <c r="C659" t="s">
        <v>32</v>
      </c>
      <c r="D659">
        <v>247</v>
      </c>
      <c r="E659">
        <f t="shared" si="20"/>
        <v>544.5418810000001</v>
      </c>
      <c r="F659" t="str">
        <f>VLOOKUP($C659,'AREA DEFINITIONS, 1982-present'!$A$1:$F$163,4,FALSE)</f>
        <v>4A</v>
      </c>
      <c r="G659" t="str">
        <f>VLOOKUP($C659,'AREA DEFINITIONS, 1982-present'!$A$1:$F$163,5,FALSE)</f>
        <v>Bering Sea</v>
      </c>
      <c r="H659">
        <f>VLOOKUP($C659,'AREA DEFINITIONS, 1982-present'!$A$1:$F$163,6,FALSE)</f>
        <v>0</v>
      </c>
      <c r="I659">
        <f t="shared" si="21"/>
        <v>362.11985809999999</v>
      </c>
    </row>
    <row r="660" spans="1:9" x14ac:dyDescent="0.3">
      <c r="A660">
        <v>2014</v>
      </c>
      <c r="B660" t="s">
        <v>16</v>
      </c>
      <c r="C660">
        <v>350</v>
      </c>
      <c r="D660">
        <v>34.6</v>
      </c>
      <c r="E660">
        <f t="shared" si="20"/>
        <v>76.27995580000001</v>
      </c>
      <c r="F660">
        <f>VLOOKUP($C660,'AREA DEFINITIONS, 1982-present'!$A$1:$F$163,4,FALSE)</f>
        <v>35</v>
      </c>
      <c r="G660" t="str">
        <f>VLOOKUP($C660,'AREA DEFINITIONS, 1982-present'!$A$1:$F$163,5,FALSE)</f>
        <v>Shumagin</v>
      </c>
      <c r="H660">
        <f>VLOOKUP($C660,'AREA DEFINITIONS, 1982-present'!$A$1:$F$163,6,FALSE)</f>
        <v>0</v>
      </c>
      <c r="I660">
        <f t="shared" si="21"/>
        <v>50.726101579999998</v>
      </c>
    </row>
    <row r="661" spans="1:9" x14ac:dyDescent="0.3">
      <c r="A661">
        <v>2014</v>
      </c>
      <c r="B661" t="s">
        <v>16</v>
      </c>
      <c r="C661">
        <v>360</v>
      </c>
      <c r="D661">
        <v>54.6</v>
      </c>
      <c r="E661">
        <f t="shared" si="20"/>
        <v>120.3724158</v>
      </c>
      <c r="F661">
        <f>VLOOKUP($C661,'AREA DEFINITIONS, 1982-present'!$A$1:$F$163,4,FALSE)</f>
        <v>36</v>
      </c>
      <c r="G661" t="str">
        <f>VLOOKUP($C661,'AREA DEFINITIONS, 1982-present'!$A$1:$F$163,5,FALSE)</f>
        <v>Shumagin</v>
      </c>
      <c r="H661">
        <f>VLOOKUP($C661,'AREA DEFINITIONS, 1982-present'!$A$1:$F$163,6,FALSE)</f>
        <v>0</v>
      </c>
      <c r="I661">
        <f t="shared" si="21"/>
        <v>80.04754758</v>
      </c>
    </row>
    <row r="662" spans="1:9" x14ac:dyDescent="0.3">
      <c r="A662">
        <v>2014</v>
      </c>
      <c r="B662" t="s">
        <v>16</v>
      </c>
      <c r="C662">
        <v>370</v>
      </c>
      <c r="D662">
        <v>15.8</v>
      </c>
      <c r="E662">
        <f t="shared" si="20"/>
        <v>34.833043400000001</v>
      </c>
      <c r="F662">
        <f>VLOOKUP($C662,'AREA DEFINITIONS, 1982-present'!$A$1:$F$163,4,FALSE)</f>
        <v>37</v>
      </c>
      <c r="G662" t="str">
        <f>VLOOKUP($C662,'AREA DEFINITIONS, 1982-present'!$A$1:$F$163,5,FALSE)</f>
        <v>Shumagin</v>
      </c>
      <c r="H662">
        <f>VLOOKUP($C662,'AREA DEFINITIONS, 1982-present'!$A$1:$F$163,6,FALSE)</f>
        <v>0</v>
      </c>
      <c r="I662">
        <f t="shared" si="21"/>
        <v>23.163942340000002</v>
      </c>
    </row>
    <row r="663" spans="1:9" x14ac:dyDescent="0.3">
      <c r="A663">
        <v>2014</v>
      </c>
      <c r="B663" t="s">
        <v>16</v>
      </c>
      <c r="C663">
        <v>380</v>
      </c>
      <c r="D663">
        <v>24.2</v>
      </c>
      <c r="E663">
        <f t="shared" si="20"/>
        <v>53.351876599999997</v>
      </c>
      <c r="F663">
        <f>VLOOKUP($C663,'AREA DEFINITIONS, 1982-present'!$A$1:$F$163,4,FALSE)</f>
        <v>38</v>
      </c>
      <c r="G663" t="str">
        <f>VLOOKUP($C663,'AREA DEFINITIONS, 1982-present'!$A$1:$F$163,5,FALSE)</f>
        <v>Shumagin</v>
      </c>
      <c r="H663">
        <f>VLOOKUP($C663,'AREA DEFINITIONS, 1982-present'!$A$1:$F$163,6,FALSE)</f>
        <v>0</v>
      </c>
      <c r="I663">
        <f t="shared" si="21"/>
        <v>35.478949659999998</v>
      </c>
    </row>
    <row r="664" spans="1:9" x14ac:dyDescent="0.3">
      <c r="A664">
        <v>2014</v>
      </c>
      <c r="B664" t="s">
        <v>16</v>
      </c>
      <c r="C664" t="s">
        <v>52</v>
      </c>
      <c r="D664">
        <v>1.5</v>
      </c>
      <c r="E664">
        <f t="shared" si="20"/>
        <v>3.3069345000000001</v>
      </c>
      <c r="F664">
        <f>VLOOKUP($C664,'AREA DEFINITIONS, 1982-present'!$A$1:$F$163,4,FALSE)</f>
        <v>39</v>
      </c>
      <c r="G664" t="str">
        <f>VLOOKUP($C664,'AREA DEFINITIONS, 1982-present'!$A$1:$F$163,5,FALSE)</f>
        <v>Aleutian</v>
      </c>
      <c r="H664">
        <f>VLOOKUP($C664,'AREA DEFINITIONS, 1982-present'!$A$1:$F$163,6,FALSE)</f>
        <v>0</v>
      </c>
      <c r="I664">
        <f t="shared" si="21"/>
        <v>2.1991084499999998</v>
      </c>
    </row>
    <row r="665" spans="1:9" x14ac:dyDescent="0.3">
      <c r="A665">
        <v>2014</v>
      </c>
      <c r="B665" t="s">
        <v>17</v>
      </c>
      <c r="C665">
        <v>400</v>
      </c>
      <c r="D665">
        <v>53.1</v>
      </c>
      <c r="E665">
        <f t="shared" si="20"/>
        <v>117.0654813</v>
      </c>
      <c r="F665">
        <f>VLOOKUP($C665,'AREA DEFINITIONS, 1982-present'!$A$1:$F$163,4,FALSE)</f>
        <v>40</v>
      </c>
      <c r="G665" t="str">
        <f>VLOOKUP($C665,'AREA DEFINITIONS, 1982-present'!$A$1:$F$163,5,FALSE)</f>
        <v>Aleutian</v>
      </c>
      <c r="H665">
        <f>VLOOKUP($C665,'AREA DEFINITIONS, 1982-present'!$A$1:$F$163,6,FALSE)</f>
        <v>0</v>
      </c>
      <c r="I665">
        <f t="shared" si="21"/>
        <v>77.848439130000003</v>
      </c>
    </row>
    <row r="666" spans="1:9" x14ac:dyDescent="0.3">
      <c r="A666">
        <v>2014</v>
      </c>
      <c r="B666" t="s">
        <v>17</v>
      </c>
      <c r="C666">
        <v>410</v>
      </c>
      <c r="D666">
        <v>18.7</v>
      </c>
      <c r="E666">
        <f t="shared" si="20"/>
        <v>41.226450100000001</v>
      </c>
      <c r="F666">
        <f>VLOOKUP($C666,'AREA DEFINITIONS, 1982-present'!$A$1:$F$163,4,FALSE)</f>
        <v>41</v>
      </c>
      <c r="G666" t="str">
        <f>VLOOKUP($C666,'AREA DEFINITIONS, 1982-present'!$A$1:$F$163,5,FALSE)</f>
        <v>Aleutian</v>
      </c>
      <c r="H666">
        <f>VLOOKUP($C666,'AREA DEFINITIONS, 1982-present'!$A$1:$F$163,6,FALSE)</f>
        <v>0</v>
      </c>
      <c r="I666">
        <f t="shared" si="21"/>
        <v>27.415552009999995</v>
      </c>
    </row>
    <row r="667" spans="1:9" x14ac:dyDescent="0.3">
      <c r="A667">
        <v>2014</v>
      </c>
      <c r="B667" t="s">
        <v>17</v>
      </c>
      <c r="C667">
        <v>420</v>
      </c>
      <c r="D667">
        <v>24.6</v>
      </c>
      <c r="E667">
        <f t="shared" si="20"/>
        <v>54.233725800000009</v>
      </c>
      <c r="F667" t="str">
        <f>VLOOKUP($C667,'AREA DEFINITIONS, 1982-present'!$A$1:$F$163,4,FALSE)</f>
        <v>42+</v>
      </c>
      <c r="G667" t="str">
        <f>VLOOKUP($C667,'AREA DEFINITIONS, 1982-present'!$A$1:$F$163,5,FALSE)</f>
        <v>Aleutian</v>
      </c>
      <c r="H667">
        <f>VLOOKUP($C667,'AREA DEFINITIONS, 1982-present'!$A$1:$F$163,6,FALSE)</f>
        <v>0</v>
      </c>
      <c r="I667">
        <f t="shared" si="21"/>
        <v>36.065378580000001</v>
      </c>
    </row>
    <row r="668" spans="1:9" x14ac:dyDescent="0.3">
      <c r="A668">
        <v>2014</v>
      </c>
      <c r="B668" t="s">
        <v>17</v>
      </c>
      <c r="C668">
        <v>430</v>
      </c>
      <c r="D668">
        <v>35.700000000000003</v>
      </c>
      <c r="E668">
        <f t="shared" si="20"/>
        <v>78.705041100000003</v>
      </c>
      <c r="F668" t="str">
        <f>VLOOKUP($C668,'AREA DEFINITIONS, 1982-present'!$A$1:$F$163,4,FALSE)</f>
        <v>42+</v>
      </c>
      <c r="G668" t="str">
        <f>VLOOKUP($C668,'AREA DEFINITIONS, 1982-present'!$A$1:$F$163,5,FALSE)</f>
        <v>Aleutian</v>
      </c>
      <c r="H668">
        <f>VLOOKUP($C668,'AREA DEFINITIONS, 1982-present'!$A$1:$F$163,6,FALSE)</f>
        <v>0</v>
      </c>
      <c r="I668">
        <f t="shared" si="21"/>
        <v>52.338781109999999</v>
      </c>
    </row>
    <row r="669" spans="1:9" x14ac:dyDescent="0.3">
      <c r="A669">
        <v>2014</v>
      </c>
      <c r="B669" t="s">
        <v>17</v>
      </c>
      <c r="C669">
        <v>440</v>
      </c>
      <c r="D669">
        <v>32.6</v>
      </c>
      <c r="E669">
        <f t="shared" si="20"/>
        <v>71.870709800000014</v>
      </c>
      <c r="F669" t="str">
        <f>VLOOKUP($C669,'AREA DEFINITIONS, 1982-present'!$A$1:$F$163,4,FALSE)</f>
        <v>42+</v>
      </c>
      <c r="G669" t="str">
        <f>VLOOKUP($C669,'AREA DEFINITIONS, 1982-present'!$A$1:$F$163,5,FALSE)</f>
        <v>Aleutian</v>
      </c>
      <c r="H669">
        <f>VLOOKUP($C669,'AREA DEFINITIONS, 1982-present'!$A$1:$F$163,6,FALSE)</f>
        <v>0</v>
      </c>
      <c r="I669">
        <f t="shared" si="21"/>
        <v>47.793956979999997</v>
      </c>
    </row>
    <row r="670" spans="1:9" x14ac:dyDescent="0.3">
      <c r="A670">
        <v>2014</v>
      </c>
      <c r="B670" t="s">
        <v>17</v>
      </c>
      <c r="C670" t="s">
        <v>57</v>
      </c>
      <c r="D670">
        <v>2.6</v>
      </c>
      <c r="E670">
        <f t="shared" si="20"/>
        <v>5.7320197999999998</v>
      </c>
      <c r="F670" t="str">
        <f>VLOOKUP($C670,'AREA DEFINITIONS, 1982-present'!$A$1:$F$163,4,FALSE)</f>
        <v>42+</v>
      </c>
      <c r="G670" t="str">
        <f>VLOOKUP($C670,'AREA DEFINITIONS, 1982-present'!$A$1:$F$163,5,FALSE)</f>
        <v>Aleutian</v>
      </c>
      <c r="H670">
        <f>VLOOKUP($C670,'AREA DEFINITIONS, 1982-present'!$A$1:$F$163,6,FALSE)</f>
        <v>0</v>
      </c>
      <c r="I670">
        <f t="shared" si="21"/>
        <v>3.8117879800000001</v>
      </c>
    </row>
    <row r="671" spans="1:9" x14ac:dyDescent="0.3">
      <c r="A671">
        <v>2014</v>
      </c>
      <c r="B671" t="s">
        <v>17</v>
      </c>
      <c r="C671">
        <v>490</v>
      </c>
      <c r="D671">
        <v>40.700000000000003</v>
      </c>
      <c r="E671">
        <f t="shared" si="20"/>
        <v>89.728156100000007</v>
      </c>
      <c r="F671" t="str">
        <f>VLOOKUP($C671,'AREA DEFINITIONS, 1982-present'!$A$1:$F$163,4,FALSE)</f>
        <v>42+</v>
      </c>
      <c r="G671" t="str">
        <f>VLOOKUP($C671,'AREA DEFINITIONS, 1982-present'!$A$1:$F$163,5,FALSE)</f>
        <v>Aleutian</v>
      </c>
      <c r="H671">
        <f>VLOOKUP($C671,'AREA DEFINITIONS, 1982-present'!$A$1:$F$163,6,FALSE)</f>
        <v>0</v>
      </c>
      <c r="I671">
        <f t="shared" si="21"/>
        <v>59.669142610000002</v>
      </c>
    </row>
    <row r="672" spans="1:9" x14ac:dyDescent="0.3">
      <c r="A672">
        <v>2014</v>
      </c>
      <c r="B672" t="s">
        <v>54</v>
      </c>
      <c r="C672" t="s">
        <v>32</v>
      </c>
      <c r="D672">
        <v>850.7</v>
      </c>
      <c r="E672">
        <f t="shared" si="20"/>
        <v>1875.4727861000001</v>
      </c>
      <c r="F672" t="str">
        <f>VLOOKUP($C672,'AREA DEFINITIONS, 1982-present'!$A$1:$F$163,4,FALSE)</f>
        <v>4A</v>
      </c>
      <c r="G672" t="str">
        <f>VLOOKUP($C672,'AREA DEFINITIONS, 1982-present'!$A$1:$F$163,5,FALSE)</f>
        <v>Bering Sea</v>
      </c>
      <c r="H672">
        <f>VLOOKUP($C672,'AREA DEFINITIONS, 1982-present'!$A$1:$F$163,6,FALSE)</f>
        <v>0</v>
      </c>
      <c r="I672">
        <f t="shared" si="21"/>
        <v>1247.18770561</v>
      </c>
    </row>
    <row r="673" spans="1:9" x14ac:dyDescent="0.3">
      <c r="A673">
        <v>2013</v>
      </c>
      <c r="B673" t="s">
        <v>49</v>
      </c>
      <c r="C673" t="s">
        <v>70</v>
      </c>
      <c r="D673">
        <v>2.5</v>
      </c>
      <c r="E673">
        <f t="shared" si="20"/>
        <v>5.5115575000000003</v>
      </c>
      <c r="F673">
        <f>VLOOKUP($C673,'AREA DEFINITIONS, 1982-present'!$A$1:$F$163,4,FALSE)</f>
        <v>0</v>
      </c>
      <c r="G673">
        <f>VLOOKUP($C673,'AREA DEFINITIONS, 1982-present'!$A$1:$F$163,5,FALSE)</f>
        <v>0</v>
      </c>
      <c r="H673">
        <f>VLOOKUP($C673,'AREA DEFINITIONS, 1982-present'!$A$1:$F$163,6,FALSE)</f>
        <v>0</v>
      </c>
      <c r="I673">
        <f t="shared" si="21"/>
        <v>3.6651807500000002</v>
      </c>
    </row>
    <row r="674" spans="1:9" x14ac:dyDescent="0.3">
      <c r="A674">
        <v>2013</v>
      </c>
      <c r="B674" t="s">
        <v>49</v>
      </c>
      <c r="C674">
        <v>10</v>
      </c>
      <c r="D674">
        <v>13.6</v>
      </c>
      <c r="E674">
        <f t="shared" si="20"/>
        <v>29.982872800000003</v>
      </c>
      <c r="F674">
        <f>VLOOKUP($C674,'AREA DEFINITIONS, 1982-present'!$A$1:$F$163,4,FALSE)</f>
        <v>0</v>
      </c>
      <c r="G674">
        <f>VLOOKUP($C674,'AREA DEFINITIONS, 1982-present'!$A$1:$F$163,5,FALSE)</f>
        <v>0</v>
      </c>
      <c r="H674">
        <f>VLOOKUP($C674,'AREA DEFINITIONS, 1982-present'!$A$1:$F$163,6,FALSE)</f>
        <v>0</v>
      </c>
      <c r="I674">
        <f t="shared" si="21"/>
        <v>19.938583279999996</v>
      </c>
    </row>
    <row r="675" spans="1:9" x14ac:dyDescent="0.3">
      <c r="A675">
        <v>2013</v>
      </c>
      <c r="B675" t="s">
        <v>49</v>
      </c>
      <c r="C675">
        <v>20</v>
      </c>
      <c r="D675">
        <v>48.1</v>
      </c>
      <c r="E675">
        <f t="shared" si="20"/>
        <v>106.04236630000001</v>
      </c>
      <c r="F675">
        <f>VLOOKUP($C675,'AREA DEFINITIONS, 1982-present'!$A$1:$F$163,4,FALSE)</f>
        <v>0</v>
      </c>
      <c r="G675">
        <f>VLOOKUP($C675,'AREA DEFINITIONS, 1982-present'!$A$1:$F$163,5,FALSE)</f>
        <v>0</v>
      </c>
      <c r="H675">
        <f>VLOOKUP($C675,'AREA DEFINITIONS, 1982-present'!$A$1:$F$163,6,FALSE)</f>
        <v>0</v>
      </c>
      <c r="I675">
        <f t="shared" si="21"/>
        <v>70.518077630000008</v>
      </c>
    </row>
    <row r="676" spans="1:9" x14ac:dyDescent="0.3">
      <c r="A676">
        <v>2013</v>
      </c>
      <c r="B676" t="s">
        <v>49</v>
      </c>
      <c r="C676">
        <v>30</v>
      </c>
      <c r="D676">
        <v>3.7</v>
      </c>
      <c r="E676">
        <f t="shared" si="20"/>
        <v>8.1571051000000008</v>
      </c>
      <c r="F676">
        <f>VLOOKUP($C676,'AREA DEFINITIONS, 1982-present'!$A$1:$F$163,4,FALSE)</f>
        <v>0</v>
      </c>
      <c r="G676">
        <f>VLOOKUP($C676,'AREA DEFINITIONS, 1982-present'!$A$1:$F$163,5,FALSE)</f>
        <v>0</v>
      </c>
      <c r="H676">
        <f>VLOOKUP($C676,'AREA DEFINITIONS, 1982-present'!$A$1:$F$163,6,FALSE)</f>
        <v>0</v>
      </c>
      <c r="I676">
        <f t="shared" si="21"/>
        <v>5.4244675099999995</v>
      </c>
    </row>
    <row r="677" spans="1:9" x14ac:dyDescent="0.3">
      <c r="A677">
        <v>2013</v>
      </c>
      <c r="B677" t="s">
        <v>49</v>
      </c>
      <c r="C677">
        <v>40</v>
      </c>
      <c r="D677">
        <v>26.7</v>
      </c>
      <c r="E677">
        <f t="shared" si="20"/>
        <v>58.863434099999999</v>
      </c>
      <c r="F677">
        <f>VLOOKUP($C677,'AREA DEFINITIONS, 1982-present'!$A$1:$F$163,4,FALSE)</f>
        <v>0</v>
      </c>
      <c r="G677">
        <f>VLOOKUP($C677,'AREA DEFINITIONS, 1982-present'!$A$1:$F$163,5,FALSE)</f>
        <v>0</v>
      </c>
      <c r="H677">
        <f>VLOOKUP($C677,'AREA DEFINITIONS, 1982-present'!$A$1:$F$163,6,FALSE)</f>
        <v>0</v>
      </c>
      <c r="I677">
        <f t="shared" si="21"/>
        <v>39.144130409999995</v>
      </c>
    </row>
    <row r="678" spans="1:9" x14ac:dyDescent="0.3">
      <c r="A678">
        <v>2013</v>
      </c>
      <c r="B678" t="s">
        <v>49</v>
      </c>
      <c r="C678">
        <v>50</v>
      </c>
      <c r="D678">
        <v>144</v>
      </c>
      <c r="E678">
        <f t="shared" si="20"/>
        <v>317.465712</v>
      </c>
      <c r="F678">
        <f>VLOOKUP($C678,'AREA DEFINITIONS, 1982-present'!$A$1:$F$163,4,FALSE)</f>
        <v>0</v>
      </c>
      <c r="G678">
        <f>VLOOKUP($C678,'AREA DEFINITIONS, 1982-present'!$A$1:$F$163,5,FALSE)</f>
        <v>0</v>
      </c>
      <c r="H678">
        <f>VLOOKUP($C678,'AREA DEFINITIONS, 1982-present'!$A$1:$F$163,6,FALSE)</f>
        <v>0</v>
      </c>
      <c r="I678">
        <f t="shared" si="21"/>
        <v>211.11441119999998</v>
      </c>
    </row>
    <row r="679" spans="1:9" x14ac:dyDescent="0.3">
      <c r="A679">
        <v>2013</v>
      </c>
      <c r="B679" t="s">
        <v>50</v>
      </c>
      <c r="C679">
        <v>60</v>
      </c>
      <c r="D679">
        <v>80.099999999999994</v>
      </c>
      <c r="E679">
        <f t="shared" si="20"/>
        <v>176.59030229999999</v>
      </c>
      <c r="F679">
        <f>VLOOKUP($C679,'AREA DEFINITIONS, 1982-present'!$A$1:$F$163,4,FALSE)</f>
        <v>0</v>
      </c>
      <c r="G679">
        <f>VLOOKUP($C679,'AREA DEFINITIONS, 1982-present'!$A$1:$F$163,5,FALSE)</f>
        <v>0</v>
      </c>
      <c r="H679">
        <f>VLOOKUP($C679,'AREA DEFINITIONS, 1982-present'!$A$1:$F$163,6,FALSE)</f>
        <v>0</v>
      </c>
      <c r="I679">
        <f t="shared" si="21"/>
        <v>117.43239122999998</v>
      </c>
    </row>
    <row r="680" spans="1:9" x14ac:dyDescent="0.3">
      <c r="A680">
        <v>2013</v>
      </c>
      <c r="B680" t="s">
        <v>50</v>
      </c>
      <c r="C680">
        <v>61</v>
      </c>
      <c r="D680">
        <v>5.5</v>
      </c>
      <c r="E680">
        <f t="shared" si="20"/>
        <v>12.1254265</v>
      </c>
      <c r="F680">
        <f>VLOOKUP($C680,'AREA DEFINITIONS, 1982-present'!$A$1:$F$163,4,FALSE)</f>
        <v>0</v>
      </c>
      <c r="G680">
        <f>VLOOKUP($C680,'AREA DEFINITIONS, 1982-present'!$A$1:$F$163,5,FALSE)</f>
        <v>0</v>
      </c>
      <c r="H680">
        <f>VLOOKUP($C680,'AREA DEFINITIONS, 1982-present'!$A$1:$F$163,6,FALSE)</f>
        <v>0</v>
      </c>
      <c r="I680">
        <f t="shared" si="21"/>
        <v>8.0633976499999989</v>
      </c>
    </row>
    <row r="681" spans="1:9" x14ac:dyDescent="0.3">
      <c r="A681">
        <v>2013</v>
      </c>
      <c r="B681" t="s">
        <v>50</v>
      </c>
      <c r="C681">
        <v>70</v>
      </c>
      <c r="D681">
        <v>45.7</v>
      </c>
      <c r="E681">
        <f t="shared" si="20"/>
        <v>100.75127110000001</v>
      </c>
      <c r="F681">
        <f>VLOOKUP($C681,'AREA DEFINITIONS, 1982-present'!$A$1:$F$163,4,FALSE)</f>
        <v>0</v>
      </c>
      <c r="G681">
        <f>VLOOKUP($C681,'AREA DEFINITIONS, 1982-present'!$A$1:$F$163,5,FALSE)</f>
        <v>0</v>
      </c>
      <c r="H681">
        <f>VLOOKUP($C681,'AREA DEFINITIONS, 1982-present'!$A$1:$F$163,6,FALSE)</f>
        <v>0</v>
      </c>
      <c r="I681">
        <f t="shared" si="21"/>
        <v>66.999504110000004</v>
      </c>
    </row>
    <row r="682" spans="1:9" x14ac:dyDescent="0.3">
      <c r="A682">
        <v>2013</v>
      </c>
      <c r="B682" t="s">
        <v>50</v>
      </c>
      <c r="C682">
        <v>80</v>
      </c>
      <c r="D682">
        <v>64.599999999999994</v>
      </c>
      <c r="E682">
        <f t="shared" si="20"/>
        <v>142.41864580000001</v>
      </c>
      <c r="F682">
        <f>VLOOKUP($C682,'AREA DEFINITIONS, 1982-present'!$A$1:$F$163,4,FALSE)</f>
        <v>0</v>
      </c>
      <c r="G682">
        <f>VLOOKUP($C682,'AREA DEFINITIONS, 1982-present'!$A$1:$F$163,5,FALSE)</f>
        <v>0</v>
      </c>
      <c r="H682">
        <f>VLOOKUP($C682,'AREA DEFINITIONS, 1982-present'!$A$1:$F$163,6,FALSE)</f>
        <v>0</v>
      </c>
      <c r="I682">
        <f t="shared" si="21"/>
        <v>94.70827057999999</v>
      </c>
    </row>
    <row r="683" spans="1:9" x14ac:dyDescent="0.3">
      <c r="A683">
        <v>2013</v>
      </c>
      <c r="B683" t="s">
        <v>50</v>
      </c>
      <c r="C683">
        <v>81</v>
      </c>
      <c r="D683">
        <v>2.6</v>
      </c>
      <c r="E683">
        <f t="shared" si="20"/>
        <v>5.7320197999999998</v>
      </c>
      <c r="F683">
        <f>VLOOKUP($C683,'AREA DEFINITIONS, 1982-present'!$A$1:$F$163,4,FALSE)</f>
        <v>0</v>
      </c>
      <c r="G683">
        <f>VLOOKUP($C683,'AREA DEFINITIONS, 1982-present'!$A$1:$F$163,5,FALSE)</f>
        <v>0</v>
      </c>
      <c r="H683">
        <f>VLOOKUP($C683,'AREA DEFINITIONS, 1982-present'!$A$1:$F$163,6,FALSE)</f>
        <v>0</v>
      </c>
      <c r="I683">
        <f t="shared" si="21"/>
        <v>3.8117879800000001</v>
      </c>
    </row>
    <row r="684" spans="1:9" x14ac:dyDescent="0.3">
      <c r="A684">
        <v>2013</v>
      </c>
      <c r="B684" t="s">
        <v>50</v>
      </c>
      <c r="C684">
        <v>90</v>
      </c>
      <c r="D684">
        <v>87.2</v>
      </c>
      <c r="E684">
        <f t="shared" si="20"/>
        <v>192.24312560000001</v>
      </c>
      <c r="F684">
        <f>VLOOKUP($C684,'AREA DEFINITIONS, 1982-present'!$A$1:$F$163,4,FALSE)</f>
        <v>0</v>
      </c>
      <c r="G684">
        <f>VLOOKUP($C684,'AREA DEFINITIONS, 1982-present'!$A$1:$F$163,5,FALSE)</f>
        <v>0</v>
      </c>
      <c r="H684">
        <f>VLOOKUP($C684,'AREA DEFINITIONS, 1982-present'!$A$1:$F$163,6,FALSE)</f>
        <v>0</v>
      </c>
      <c r="I684">
        <f t="shared" si="21"/>
        <v>127.84150456</v>
      </c>
    </row>
    <row r="685" spans="1:9" x14ac:dyDescent="0.3">
      <c r="A685">
        <v>2013</v>
      </c>
      <c r="B685" t="s">
        <v>50</v>
      </c>
      <c r="C685">
        <v>91</v>
      </c>
      <c r="D685">
        <v>131.5</v>
      </c>
      <c r="E685">
        <f t="shared" si="20"/>
        <v>289.90792450000004</v>
      </c>
      <c r="F685">
        <f>VLOOKUP($C685,'AREA DEFINITIONS, 1982-present'!$A$1:$F$163,4,FALSE)</f>
        <v>0</v>
      </c>
      <c r="G685">
        <f>VLOOKUP($C685,'AREA DEFINITIONS, 1982-present'!$A$1:$F$163,5,FALSE)</f>
        <v>0</v>
      </c>
      <c r="H685">
        <f>VLOOKUP($C685,'AREA DEFINITIONS, 1982-present'!$A$1:$F$163,6,FALSE)</f>
        <v>0</v>
      </c>
      <c r="I685">
        <f t="shared" si="21"/>
        <v>192.78850744999997</v>
      </c>
    </row>
    <row r="686" spans="1:9" x14ac:dyDescent="0.3">
      <c r="A686">
        <v>2013</v>
      </c>
      <c r="B686" t="s">
        <v>50</v>
      </c>
      <c r="C686">
        <v>92</v>
      </c>
      <c r="D686">
        <v>16.600000000000001</v>
      </c>
      <c r="E686">
        <f t="shared" si="20"/>
        <v>36.596741800000004</v>
      </c>
      <c r="F686">
        <f>VLOOKUP($C686,'AREA DEFINITIONS, 1982-present'!$A$1:$F$163,4,FALSE)</f>
        <v>0</v>
      </c>
      <c r="G686">
        <f>VLOOKUP($C686,'AREA DEFINITIONS, 1982-present'!$A$1:$F$163,5,FALSE)</f>
        <v>0</v>
      </c>
      <c r="H686">
        <f>VLOOKUP($C686,'AREA DEFINITIONS, 1982-present'!$A$1:$F$163,6,FALSE)</f>
        <v>0</v>
      </c>
      <c r="I686">
        <f t="shared" si="21"/>
        <v>24.336800180000001</v>
      </c>
    </row>
    <row r="687" spans="1:9" x14ac:dyDescent="0.3">
      <c r="A687">
        <v>2013</v>
      </c>
      <c r="B687" t="s">
        <v>50</v>
      </c>
      <c r="C687">
        <v>100</v>
      </c>
      <c r="D687">
        <v>211.9</v>
      </c>
      <c r="E687">
        <f t="shared" si="20"/>
        <v>467.15961370000002</v>
      </c>
      <c r="F687">
        <f>VLOOKUP($C687,'AREA DEFINITIONS, 1982-present'!$A$1:$F$163,4,FALSE)</f>
        <v>0</v>
      </c>
      <c r="G687">
        <f>VLOOKUP($C687,'AREA DEFINITIONS, 1982-present'!$A$1:$F$163,5,FALSE)</f>
        <v>0</v>
      </c>
      <c r="H687">
        <f>VLOOKUP($C687,'AREA DEFINITIONS, 1982-present'!$A$1:$F$163,6,FALSE)</f>
        <v>0</v>
      </c>
      <c r="I687">
        <f t="shared" si="21"/>
        <v>310.66072037000004</v>
      </c>
    </row>
    <row r="688" spans="1:9" x14ac:dyDescent="0.3">
      <c r="A688">
        <v>2013</v>
      </c>
      <c r="B688" t="s">
        <v>50</v>
      </c>
      <c r="C688">
        <v>102</v>
      </c>
      <c r="D688">
        <v>408</v>
      </c>
      <c r="E688">
        <f t="shared" si="20"/>
        <v>899.48618399999998</v>
      </c>
      <c r="F688">
        <f>VLOOKUP($C688,'AREA DEFINITIONS, 1982-present'!$A$1:$F$163,4,FALSE)</f>
        <v>0</v>
      </c>
      <c r="G688">
        <f>VLOOKUP($C688,'AREA DEFINITIONS, 1982-present'!$A$1:$F$163,5,FALSE)</f>
        <v>0</v>
      </c>
      <c r="H688">
        <f>VLOOKUP($C688,'AREA DEFINITIONS, 1982-present'!$A$1:$F$163,6,FALSE)</f>
        <v>0</v>
      </c>
      <c r="I688">
        <f t="shared" si="21"/>
        <v>598.15749840000001</v>
      </c>
    </row>
    <row r="689" spans="1:9" x14ac:dyDescent="0.3">
      <c r="A689">
        <v>2013</v>
      </c>
      <c r="B689" t="s">
        <v>50</v>
      </c>
      <c r="C689">
        <v>103</v>
      </c>
      <c r="D689">
        <v>6.2</v>
      </c>
      <c r="E689">
        <f t="shared" si="20"/>
        <v>13.668662600000001</v>
      </c>
      <c r="F689">
        <f>VLOOKUP($C689,'AREA DEFINITIONS, 1982-present'!$A$1:$F$163,4,FALSE)</f>
        <v>0</v>
      </c>
      <c r="G689">
        <f>VLOOKUP($C689,'AREA DEFINITIONS, 1982-present'!$A$1:$F$163,5,FALSE)</f>
        <v>0</v>
      </c>
      <c r="H689">
        <f>VLOOKUP($C689,'AREA DEFINITIONS, 1982-present'!$A$1:$F$163,6,FALSE)</f>
        <v>0</v>
      </c>
      <c r="I689">
        <f t="shared" si="21"/>
        <v>9.0896482599999988</v>
      </c>
    </row>
    <row r="690" spans="1:9" x14ac:dyDescent="0.3">
      <c r="A690">
        <v>2013</v>
      </c>
      <c r="B690" t="s">
        <v>50</v>
      </c>
      <c r="C690">
        <v>110</v>
      </c>
      <c r="D690">
        <v>50.7</v>
      </c>
      <c r="E690">
        <f t="shared" si="20"/>
        <v>111.7743861</v>
      </c>
      <c r="F690">
        <f>VLOOKUP($C690,'AREA DEFINITIONS, 1982-present'!$A$1:$F$163,4,FALSE)</f>
        <v>0</v>
      </c>
      <c r="G690">
        <f>VLOOKUP($C690,'AREA DEFINITIONS, 1982-present'!$A$1:$F$163,5,FALSE)</f>
        <v>0</v>
      </c>
      <c r="H690">
        <f>VLOOKUP($C690,'AREA DEFINITIONS, 1982-present'!$A$1:$F$163,6,FALSE)</f>
        <v>0</v>
      </c>
      <c r="I690">
        <f t="shared" si="21"/>
        <v>74.329865609999999</v>
      </c>
    </row>
    <row r="691" spans="1:9" x14ac:dyDescent="0.3">
      <c r="A691">
        <v>2013</v>
      </c>
      <c r="B691" t="s">
        <v>50</v>
      </c>
      <c r="C691">
        <v>112</v>
      </c>
      <c r="D691">
        <v>544</v>
      </c>
      <c r="E691">
        <f t="shared" si="20"/>
        <v>1199.314912</v>
      </c>
      <c r="F691">
        <f>VLOOKUP($C691,'AREA DEFINITIONS, 1982-present'!$A$1:$F$163,4,FALSE)</f>
        <v>0</v>
      </c>
      <c r="G691">
        <f>VLOOKUP($C691,'AREA DEFINITIONS, 1982-present'!$A$1:$F$163,5,FALSE)</f>
        <v>0</v>
      </c>
      <c r="H691">
        <f>VLOOKUP($C691,'AREA DEFINITIONS, 1982-present'!$A$1:$F$163,6,FALSE)</f>
        <v>0</v>
      </c>
      <c r="I691">
        <f t="shared" si="21"/>
        <v>797.5433311999999</v>
      </c>
    </row>
    <row r="692" spans="1:9" x14ac:dyDescent="0.3">
      <c r="A692">
        <v>2013</v>
      </c>
      <c r="B692" t="s">
        <v>50</v>
      </c>
      <c r="C692">
        <v>114</v>
      </c>
      <c r="D692">
        <v>20.8</v>
      </c>
      <c r="E692">
        <f t="shared" si="20"/>
        <v>45.856158399999998</v>
      </c>
      <c r="F692">
        <f>VLOOKUP($C692,'AREA DEFINITIONS, 1982-present'!$A$1:$F$163,4,FALSE)</f>
        <v>0</v>
      </c>
      <c r="G692">
        <f>VLOOKUP($C692,'AREA DEFINITIONS, 1982-present'!$A$1:$F$163,5,FALSE)</f>
        <v>0</v>
      </c>
      <c r="H692">
        <f>VLOOKUP($C692,'AREA DEFINITIONS, 1982-present'!$A$1:$F$163,6,FALSE)</f>
        <v>0</v>
      </c>
      <c r="I692">
        <f t="shared" si="21"/>
        <v>30.494303840000001</v>
      </c>
    </row>
    <row r="693" spans="1:9" x14ac:dyDescent="0.3">
      <c r="A693">
        <v>2013</v>
      </c>
      <c r="B693" t="s">
        <v>50</v>
      </c>
      <c r="C693">
        <v>120</v>
      </c>
      <c r="D693">
        <v>41.1</v>
      </c>
      <c r="E693">
        <f t="shared" si="20"/>
        <v>90.610005299999997</v>
      </c>
      <c r="F693">
        <f>VLOOKUP($C693,'AREA DEFINITIONS, 1982-present'!$A$1:$F$163,4,FALSE)</f>
        <v>0</v>
      </c>
      <c r="G693">
        <f>VLOOKUP($C693,'AREA DEFINITIONS, 1982-present'!$A$1:$F$163,5,FALSE)</f>
        <v>0</v>
      </c>
      <c r="H693">
        <f>VLOOKUP($C693,'AREA DEFINITIONS, 1982-present'!$A$1:$F$163,6,FALSE)</f>
        <v>0</v>
      </c>
      <c r="I693">
        <f t="shared" si="21"/>
        <v>60.255571530000005</v>
      </c>
    </row>
    <row r="694" spans="1:9" x14ac:dyDescent="0.3">
      <c r="A694">
        <v>2013</v>
      </c>
      <c r="B694" t="s">
        <v>50</v>
      </c>
      <c r="C694">
        <v>121</v>
      </c>
      <c r="D694">
        <v>109.2</v>
      </c>
      <c r="E694">
        <f t="shared" si="20"/>
        <v>240.7448316</v>
      </c>
      <c r="F694">
        <f>VLOOKUP($C694,'AREA DEFINITIONS, 1982-present'!$A$1:$F$163,4,FALSE)</f>
        <v>0</v>
      </c>
      <c r="G694">
        <f>VLOOKUP($C694,'AREA DEFINITIONS, 1982-present'!$A$1:$F$163,5,FALSE)</f>
        <v>0</v>
      </c>
      <c r="H694">
        <f>VLOOKUP($C694,'AREA DEFINITIONS, 1982-present'!$A$1:$F$163,6,FALSE)</f>
        <v>0</v>
      </c>
      <c r="I694">
        <f t="shared" si="21"/>
        <v>160.09509516</v>
      </c>
    </row>
    <row r="695" spans="1:9" x14ac:dyDescent="0.3">
      <c r="A695">
        <v>2013</v>
      </c>
      <c r="B695" t="s">
        <v>50</v>
      </c>
      <c r="C695">
        <v>122</v>
      </c>
      <c r="D695">
        <v>12.1</v>
      </c>
      <c r="E695">
        <f t="shared" si="20"/>
        <v>26.675938299999999</v>
      </c>
      <c r="F695">
        <f>VLOOKUP($C695,'AREA DEFINITIONS, 1982-present'!$A$1:$F$163,4,FALSE)</f>
        <v>0</v>
      </c>
      <c r="G695">
        <f>VLOOKUP($C695,'AREA DEFINITIONS, 1982-present'!$A$1:$F$163,5,FALSE)</f>
        <v>0</v>
      </c>
      <c r="H695">
        <f>VLOOKUP($C695,'AREA DEFINITIONS, 1982-present'!$A$1:$F$163,6,FALSE)</f>
        <v>0</v>
      </c>
      <c r="I695">
        <f t="shared" si="21"/>
        <v>17.739474829999999</v>
      </c>
    </row>
    <row r="696" spans="1:9" x14ac:dyDescent="0.3">
      <c r="A696">
        <v>2013</v>
      </c>
      <c r="B696" t="s">
        <v>50</v>
      </c>
      <c r="C696">
        <v>130</v>
      </c>
      <c r="D696">
        <v>187.2</v>
      </c>
      <c r="E696">
        <f t="shared" si="20"/>
        <v>412.70542559999996</v>
      </c>
      <c r="F696">
        <f>VLOOKUP($C696,'AREA DEFINITIONS, 1982-present'!$A$1:$F$163,4,FALSE)</f>
        <v>0</v>
      </c>
      <c r="G696">
        <f>VLOOKUP($C696,'AREA DEFINITIONS, 1982-present'!$A$1:$F$163,5,FALSE)</f>
        <v>0</v>
      </c>
      <c r="H696">
        <f>VLOOKUP($C696,'AREA DEFINITIONS, 1982-present'!$A$1:$F$163,6,FALSE)</f>
        <v>0</v>
      </c>
      <c r="I696">
        <f t="shared" si="21"/>
        <v>274.44873455999999</v>
      </c>
    </row>
    <row r="697" spans="1:9" x14ac:dyDescent="0.3">
      <c r="A697">
        <v>2013</v>
      </c>
      <c r="B697" t="s">
        <v>50</v>
      </c>
      <c r="C697">
        <v>131</v>
      </c>
      <c r="D697">
        <v>249</v>
      </c>
      <c r="E697">
        <f t="shared" si="20"/>
        <v>548.95112699999993</v>
      </c>
      <c r="F697">
        <f>VLOOKUP($C697,'AREA DEFINITIONS, 1982-present'!$A$1:$F$163,4,FALSE)</f>
        <v>0</v>
      </c>
      <c r="G697">
        <f>VLOOKUP($C697,'AREA DEFINITIONS, 1982-present'!$A$1:$F$163,5,FALSE)</f>
        <v>0</v>
      </c>
      <c r="H697">
        <f>VLOOKUP($C697,'AREA DEFINITIONS, 1982-present'!$A$1:$F$163,6,FALSE)</f>
        <v>0</v>
      </c>
      <c r="I697">
        <f t="shared" si="21"/>
        <v>365.0520027</v>
      </c>
    </row>
    <row r="698" spans="1:9" x14ac:dyDescent="0.3">
      <c r="A698">
        <v>2013</v>
      </c>
      <c r="B698" t="s">
        <v>50</v>
      </c>
      <c r="C698">
        <v>132</v>
      </c>
      <c r="D698">
        <v>121.3</v>
      </c>
      <c r="E698">
        <f t="shared" si="20"/>
        <v>267.42076990000004</v>
      </c>
      <c r="F698">
        <f>VLOOKUP($C698,'AREA DEFINITIONS, 1982-present'!$A$1:$F$163,4,FALSE)</f>
        <v>0</v>
      </c>
      <c r="G698">
        <f>VLOOKUP($C698,'AREA DEFINITIONS, 1982-present'!$A$1:$F$163,5,FALSE)</f>
        <v>0</v>
      </c>
      <c r="H698">
        <f>VLOOKUP($C698,'AREA DEFINITIONS, 1982-present'!$A$1:$F$163,6,FALSE)</f>
        <v>0</v>
      </c>
      <c r="I698">
        <f t="shared" si="21"/>
        <v>177.83456998999998</v>
      </c>
    </row>
    <row r="699" spans="1:9" x14ac:dyDescent="0.3">
      <c r="A699">
        <v>2013</v>
      </c>
      <c r="B699" t="s">
        <v>50</v>
      </c>
      <c r="C699">
        <v>133</v>
      </c>
      <c r="D699">
        <v>103.8</v>
      </c>
      <c r="E699">
        <f t="shared" si="20"/>
        <v>228.83986739999997</v>
      </c>
      <c r="F699">
        <f>VLOOKUP($C699,'AREA DEFINITIONS, 1982-present'!$A$1:$F$163,4,FALSE)</f>
        <v>0</v>
      </c>
      <c r="G699">
        <f>VLOOKUP($C699,'AREA DEFINITIONS, 1982-present'!$A$1:$F$163,5,FALSE)</f>
        <v>0</v>
      </c>
      <c r="H699">
        <f>VLOOKUP($C699,'AREA DEFINITIONS, 1982-present'!$A$1:$F$163,6,FALSE)</f>
        <v>0</v>
      </c>
      <c r="I699">
        <f t="shared" si="21"/>
        <v>152.17830473999999</v>
      </c>
    </row>
    <row r="700" spans="1:9" x14ac:dyDescent="0.3">
      <c r="A700">
        <v>2013</v>
      </c>
      <c r="B700" t="s">
        <v>50</v>
      </c>
      <c r="C700">
        <v>134</v>
      </c>
      <c r="D700">
        <v>22.6</v>
      </c>
      <c r="E700">
        <f t="shared" si="20"/>
        <v>49.824479799999999</v>
      </c>
      <c r="F700">
        <f>VLOOKUP($C700,'AREA DEFINITIONS, 1982-present'!$A$1:$F$163,4,FALSE)</f>
        <v>0</v>
      </c>
      <c r="G700">
        <f>VLOOKUP($C700,'AREA DEFINITIONS, 1982-present'!$A$1:$F$163,5,FALSE)</f>
        <v>0</v>
      </c>
      <c r="H700">
        <f>VLOOKUP($C700,'AREA DEFINITIONS, 1982-present'!$A$1:$F$163,6,FALSE)</f>
        <v>0</v>
      </c>
      <c r="I700">
        <f t="shared" si="21"/>
        <v>33.13323398</v>
      </c>
    </row>
    <row r="701" spans="1:9" x14ac:dyDescent="0.3">
      <c r="A701">
        <v>2013</v>
      </c>
      <c r="B701" t="s">
        <v>50</v>
      </c>
      <c r="C701">
        <v>135</v>
      </c>
      <c r="D701">
        <v>178.1</v>
      </c>
      <c r="E701">
        <f t="shared" si="20"/>
        <v>392.64335629999999</v>
      </c>
      <c r="F701">
        <f>VLOOKUP($C701,'AREA DEFINITIONS, 1982-present'!$A$1:$F$163,4,FALSE)</f>
        <v>0</v>
      </c>
      <c r="G701">
        <f>VLOOKUP($C701,'AREA DEFINITIONS, 1982-present'!$A$1:$F$163,5,FALSE)</f>
        <v>0</v>
      </c>
      <c r="H701">
        <f>VLOOKUP($C701,'AREA DEFINITIONS, 1982-present'!$A$1:$F$163,6,FALSE)</f>
        <v>0</v>
      </c>
      <c r="I701">
        <f t="shared" si="21"/>
        <v>261.10747663000001</v>
      </c>
    </row>
    <row r="702" spans="1:9" x14ac:dyDescent="0.3">
      <c r="A702">
        <v>2013</v>
      </c>
      <c r="B702" t="s">
        <v>51</v>
      </c>
      <c r="C702">
        <v>140</v>
      </c>
      <c r="D702">
        <v>35.200000000000003</v>
      </c>
      <c r="E702">
        <f t="shared" si="20"/>
        <v>77.602729600000004</v>
      </c>
      <c r="F702" t="str">
        <f>VLOOKUP($C702,'AREA DEFINITIONS, 1982-present'!$A$1:$F$163,4,FALSE)</f>
        <v>14-O</v>
      </c>
      <c r="G702" t="str">
        <f>VLOOKUP($C702,'AREA DEFINITIONS, 1982-present'!$A$1:$F$163,5,FALSE)</f>
        <v>SE-O</v>
      </c>
      <c r="H702">
        <f>VLOOKUP($C702,'AREA DEFINITIONS, 1982-present'!$A$1:$F$163,6,FALSE)</f>
        <v>0</v>
      </c>
      <c r="I702">
        <f t="shared" si="21"/>
        <v>51.60574496000001</v>
      </c>
    </row>
    <row r="703" spans="1:9" x14ac:dyDescent="0.3">
      <c r="A703">
        <v>2013</v>
      </c>
      <c r="B703" t="s">
        <v>51</v>
      </c>
      <c r="C703">
        <v>141</v>
      </c>
      <c r="D703">
        <v>5.5</v>
      </c>
      <c r="E703">
        <f t="shared" si="20"/>
        <v>12.1254265</v>
      </c>
      <c r="F703" t="str">
        <f>VLOOKUP($C703,'AREA DEFINITIONS, 1982-present'!$A$1:$F$163,4,FALSE)</f>
        <v>14-I</v>
      </c>
      <c r="G703" t="str">
        <f>VLOOKUP($C703,'AREA DEFINITIONS, 1982-present'!$A$1:$F$163,5,FALSE)</f>
        <v>SE-I</v>
      </c>
      <c r="H703">
        <f>VLOOKUP($C703,'AREA DEFINITIONS, 1982-present'!$A$1:$F$163,6,FALSE)</f>
        <v>0</v>
      </c>
      <c r="I703">
        <f t="shared" si="21"/>
        <v>8.0633976499999989</v>
      </c>
    </row>
    <row r="704" spans="1:9" x14ac:dyDescent="0.3">
      <c r="A704">
        <v>2013</v>
      </c>
      <c r="B704" t="s">
        <v>51</v>
      </c>
      <c r="C704">
        <v>142</v>
      </c>
      <c r="D704">
        <v>21.3</v>
      </c>
      <c r="E704">
        <f t="shared" si="20"/>
        <v>46.958469900000004</v>
      </c>
      <c r="F704" t="str">
        <f>VLOOKUP($C704,'AREA DEFINITIONS, 1982-present'!$A$1:$F$163,4,FALSE)</f>
        <v>14-I</v>
      </c>
      <c r="G704" t="str">
        <f>VLOOKUP($C704,'AREA DEFINITIONS, 1982-present'!$A$1:$F$163,5,FALSE)</f>
        <v>SE-I</v>
      </c>
      <c r="H704">
        <f>VLOOKUP($C704,'AREA DEFINITIONS, 1982-present'!$A$1:$F$163,6,FALSE)</f>
        <v>0</v>
      </c>
      <c r="I704">
        <f t="shared" si="21"/>
        <v>31.227339990000001</v>
      </c>
    </row>
    <row r="705" spans="1:9" x14ac:dyDescent="0.3">
      <c r="A705">
        <v>2013</v>
      </c>
      <c r="B705" t="s">
        <v>51</v>
      </c>
      <c r="C705">
        <v>143</v>
      </c>
      <c r="D705">
        <v>46.1</v>
      </c>
      <c r="E705">
        <f t="shared" si="20"/>
        <v>101.63312030000002</v>
      </c>
      <c r="F705" t="str">
        <f>VLOOKUP($C705,'AREA DEFINITIONS, 1982-present'!$A$1:$F$163,4,FALSE)</f>
        <v>14-I</v>
      </c>
      <c r="G705" t="str">
        <f>VLOOKUP($C705,'AREA DEFINITIONS, 1982-present'!$A$1:$F$163,5,FALSE)</f>
        <v>SE-I</v>
      </c>
      <c r="H705">
        <f>VLOOKUP($C705,'AREA DEFINITIONS, 1982-present'!$A$1:$F$163,6,FALSE)</f>
        <v>0</v>
      </c>
      <c r="I705">
        <f t="shared" si="21"/>
        <v>67.585933030000007</v>
      </c>
    </row>
    <row r="706" spans="1:9" x14ac:dyDescent="0.3">
      <c r="A706">
        <v>2013</v>
      </c>
      <c r="B706" t="s">
        <v>51</v>
      </c>
      <c r="C706">
        <v>144</v>
      </c>
      <c r="D706">
        <v>2.9</v>
      </c>
      <c r="E706">
        <f t="shared" si="20"/>
        <v>6.3934066999999999</v>
      </c>
      <c r="F706" t="str">
        <f>VLOOKUP($C706,'AREA DEFINITIONS, 1982-present'!$A$1:$F$163,4,FALSE)</f>
        <v>14-I</v>
      </c>
      <c r="G706" t="str">
        <f>VLOOKUP($C706,'AREA DEFINITIONS, 1982-present'!$A$1:$F$163,5,FALSE)</f>
        <v>SE-I</v>
      </c>
      <c r="H706">
        <f>VLOOKUP($C706,'AREA DEFINITIONS, 1982-present'!$A$1:$F$163,6,FALSE)</f>
        <v>0</v>
      </c>
      <c r="I706">
        <f t="shared" si="21"/>
        <v>4.2516096699999997</v>
      </c>
    </row>
    <row r="707" spans="1:9" x14ac:dyDescent="0.3">
      <c r="A707">
        <v>2013</v>
      </c>
      <c r="B707" t="s">
        <v>51</v>
      </c>
      <c r="C707">
        <v>150</v>
      </c>
      <c r="D707">
        <v>47.1</v>
      </c>
      <c r="E707">
        <f t="shared" ref="E707:E770" si="22">D707*2204.623 / 1000</f>
        <v>103.8377433</v>
      </c>
      <c r="F707" t="str">
        <f>VLOOKUP($C707,'AREA DEFINITIONS, 1982-present'!$A$1:$F$163,4,FALSE)</f>
        <v>15-O</v>
      </c>
      <c r="G707" t="str">
        <f>VLOOKUP($C707,'AREA DEFINITIONS, 1982-present'!$A$1:$F$163,5,FALSE)</f>
        <v>SE-O</v>
      </c>
      <c r="H707">
        <f>VLOOKUP($C707,'AREA DEFINITIONS, 1982-present'!$A$1:$F$163,6,FALSE)</f>
        <v>0</v>
      </c>
      <c r="I707">
        <f t="shared" ref="I707:I770" si="23">IFERROR(D707*1.10231*1.33,"NA")</f>
        <v>69.05200533</v>
      </c>
    </row>
    <row r="708" spans="1:9" x14ac:dyDescent="0.3">
      <c r="A708">
        <v>2013</v>
      </c>
      <c r="B708" t="s">
        <v>51</v>
      </c>
      <c r="C708">
        <v>151</v>
      </c>
      <c r="D708">
        <v>87.9</v>
      </c>
      <c r="E708">
        <f t="shared" si="22"/>
        <v>193.78636170000001</v>
      </c>
      <c r="F708" t="str">
        <f>VLOOKUP($C708,'AREA DEFINITIONS, 1982-present'!$A$1:$F$163,4,FALSE)</f>
        <v>15-I</v>
      </c>
      <c r="G708" t="str">
        <f>VLOOKUP($C708,'AREA DEFINITIONS, 1982-present'!$A$1:$F$163,5,FALSE)</f>
        <v>SE-I</v>
      </c>
      <c r="H708">
        <f>VLOOKUP($C708,'AREA DEFINITIONS, 1982-present'!$A$1:$F$163,6,FALSE)</f>
        <v>0</v>
      </c>
      <c r="I708">
        <f t="shared" si="23"/>
        <v>128.86775516999998</v>
      </c>
    </row>
    <row r="709" spans="1:9" x14ac:dyDescent="0.3">
      <c r="A709">
        <v>2013</v>
      </c>
      <c r="B709" t="s">
        <v>51</v>
      </c>
      <c r="C709">
        <v>152</v>
      </c>
      <c r="D709">
        <v>119.1</v>
      </c>
      <c r="E709">
        <f t="shared" si="22"/>
        <v>262.57059930000003</v>
      </c>
      <c r="F709" t="str">
        <f>VLOOKUP($C709,'AREA DEFINITIONS, 1982-present'!$A$1:$F$163,4,FALSE)</f>
        <v>15-I</v>
      </c>
      <c r="G709" t="str">
        <f>VLOOKUP($C709,'AREA DEFINITIONS, 1982-present'!$A$1:$F$163,5,FALSE)</f>
        <v>SE-I</v>
      </c>
      <c r="H709">
        <f>VLOOKUP($C709,'AREA DEFINITIONS, 1982-present'!$A$1:$F$163,6,FALSE)</f>
        <v>0</v>
      </c>
      <c r="I709">
        <f t="shared" si="23"/>
        <v>174.60921092999999</v>
      </c>
    </row>
    <row r="710" spans="1:9" x14ac:dyDescent="0.3">
      <c r="A710">
        <v>2013</v>
      </c>
      <c r="B710" t="s">
        <v>51</v>
      </c>
      <c r="C710">
        <v>153</v>
      </c>
      <c r="D710">
        <v>16.100000000000001</v>
      </c>
      <c r="E710">
        <f t="shared" si="22"/>
        <v>35.494430300000005</v>
      </c>
      <c r="F710" t="str">
        <f>VLOOKUP($C710,'AREA DEFINITIONS, 1982-present'!$A$1:$F$163,4,FALSE)</f>
        <v>15-I</v>
      </c>
      <c r="G710" t="str">
        <f>VLOOKUP($C710,'AREA DEFINITIONS, 1982-present'!$A$1:$F$163,5,FALSE)</f>
        <v>SE-I</v>
      </c>
      <c r="H710">
        <f>VLOOKUP($C710,'AREA DEFINITIONS, 1982-present'!$A$1:$F$163,6,FALSE)</f>
        <v>0</v>
      </c>
      <c r="I710">
        <f t="shared" si="23"/>
        <v>23.603764030000001</v>
      </c>
    </row>
    <row r="711" spans="1:9" x14ac:dyDescent="0.3">
      <c r="A711">
        <v>2013</v>
      </c>
      <c r="B711" t="s">
        <v>51</v>
      </c>
      <c r="C711">
        <v>160</v>
      </c>
      <c r="D711">
        <v>165.4</v>
      </c>
      <c r="E711">
        <f t="shared" si="22"/>
        <v>364.64464420000002</v>
      </c>
      <c r="F711" t="str">
        <f>VLOOKUP($C711,'AREA DEFINITIONS, 1982-present'!$A$1:$F$163,4,FALSE)</f>
        <v>16-O</v>
      </c>
      <c r="G711" t="str">
        <f>VLOOKUP($C711,'AREA DEFINITIONS, 1982-present'!$A$1:$F$163,5,FALSE)</f>
        <v>SE-O</v>
      </c>
      <c r="H711">
        <f>VLOOKUP($C711,'AREA DEFINITIONS, 1982-present'!$A$1:$F$163,6,FALSE)</f>
        <v>0</v>
      </c>
      <c r="I711">
        <f t="shared" si="23"/>
        <v>242.48835842</v>
      </c>
    </row>
    <row r="712" spans="1:9" x14ac:dyDescent="0.3">
      <c r="A712">
        <v>2013</v>
      </c>
      <c r="B712" t="s">
        <v>51</v>
      </c>
      <c r="C712">
        <v>161</v>
      </c>
      <c r="D712">
        <v>56.2</v>
      </c>
      <c r="E712">
        <f t="shared" si="22"/>
        <v>123.8998126</v>
      </c>
      <c r="F712" t="str">
        <f>VLOOKUP($C712,'AREA DEFINITIONS, 1982-present'!$A$1:$F$163,4,FALSE)</f>
        <v>16-I</v>
      </c>
      <c r="G712" t="str">
        <f>VLOOKUP($C712,'AREA DEFINITIONS, 1982-present'!$A$1:$F$163,5,FALSE)</f>
        <v>SE-I</v>
      </c>
      <c r="H712">
        <f>VLOOKUP($C712,'AREA DEFINITIONS, 1982-present'!$A$1:$F$163,6,FALSE)</f>
        <v>0</v>
      </c>
      <c r="I712">
        <f t="shared" si="23"/>
        <v>82.393263259999998</v>
      </c>
    </row>
    <row r="713" spans="1:9" x14ac:dyDescent="0.3">
      <c r="A713">
        <v>2013</v>
      </c>
      <c r="B713" t="s">
        <v>51</v>
      </c>
      <c r="C713">
        <v>162</v>
      </c>
      <c r="D713">
        <v>235.8</v>
      </c>
      <c r="E713">
        <f t="shared" si="22"/>
        <v>519.85010339999997</v>
      </c>
      <c r="F713" t="str">
        <f>VLOOKUP($C713,'AREA DEFINITIONS, 1982-present'!$A$1:$F$163,4,FALSE)</f>
        <v>16-I</v>
      </c>
      <c r="G713" t="str">
        <f>VLOOKUP($C713,'AREA DEFINITIONS, 1982-present'!$A$1:$F$163,5,FALSE)</f>
        <v>SE-I</v>
      </c>
      <c r="H713">
        <f>VLOOKUP($C713,'AREA DEFINITIONS, 1982-present'!$A$1:$F$163,6,FALSE)</f>
        <v>0</v>
      </c>
      <c r="I713">
        <f t="shared" si="23"/>
        <v>345.69984834000002</v>
      </c>
    </row>
    <row r="714" spans="1:9" x14ac:dyDescent="0.3">
      <c r="A714">
        <v>2013</v>
      </c>
      <c r="B714" t="s">
        <v>51</v>
      </c>
      <c r="C714">
        <v>163</v>
      </c>
      <c r="D714">
        <v>32.5</v>
      </c>
      <c r="E714">
        <f t="shared" si="22"/>
        <v>71.650247499999992</v>
      </c>
      <c r="F714" t="str">
        <f>VLOOKUP($C714,'AREA DEFINITIONS, 1982-present'!$A$1:$F$163,4,FALSE)</f>
        <v>16-I</v>
      </c>
      <c r="G714" t="str">
        <f>VLOOKUP($C714,'AREA DEFINITIONS, 1982-present'!$A$1:$F$163,5,FALSE)</f>
        <v>SE-I</v>
      </c>
      <c r="H714">
        <f>VLOOKUP($C714,'AREA DEFINITIONS, 1982-present'!$A$1:$F$163,6,FALSE)</f>
        <v>0</v>
      </c>
      <c r="I714">
        <f t="shared" si="23"/>
        <v>47.647349750000004</v>
      </c>
    </row>
    <row r="715" spans="1:9" x14ac:dyDescent="0.3">
      <c r="A715">
        <v>2013</v>
      </c>
      <c r="B715" t="s">
        <v>51</v>
      </c>
      <c r="C715">
        <v>170</v>
      </c>
      <c r="D715">
        <v>100.5</v>
      </c>
      <c r="E715">
        <f t="shared" si="22"/>
        <v>221.56461150000001</v>
      </c>
      <c r="F715" t="str">
        <f>VLOOKUP($C715,'AREA DEFINITIONS, 1982-present'!$A$1:$F$163,4,FALSE)</f>
        <v>17-O</v>
      </c>
      <c r="G715" t="str">
        <f>VLOOKUP($C715,'AREA DEFINITIONS, 1982-present'!$A$1:$F$163,5,FALSE)</f>
        <v>SE-O</v>
      </c>
      <c r="H715">
        <f>VLOOKUP($C715,'AREA DEFINITIONS, 1982-present'!$A$1:$F$163,6,FALSE)</f>
        <v>0</v>
      </c>
      <c r="I715">
        <f t="shared" si="23"/>
        <v>147.34026614999999</v>
      </c>
    </row>
    <row r="716" spans="1:9" x14ac:dyDescent="0.3">
      <c r="A716">
        <v>2013</v>
      </c>
      <c r="B716" t="s">
        <v>51</v>
      </c>
      <c r="C716">
        <v>171</v>
      </c>
      <c r="D716">
        <v>45.8</v>
      </c>
      <c r="E716">
        <f t="shared" si="22"/>
        <v>100.97173339999999</v>
      </c>
      <c r="F716" t="str">
        <f>VLOOKUP($C716,'AREA DEFINITIONS, 1982-present'!$A$1:$F$163,4,FALSE)</f>
        <v>17-I</v>
      </c>
      <c r="G716" t="str">
        <f>VLOOKUP($C716,'AREA DEFINITIONS, 1982-present'!$A$1:$F$163,5,FALSE)</f>
        <v>SE-I</v>
      </c>
      <c r="H716">
        <f>VLOOKUP($C716,'AREA DEFINITIONS, 1982-present'!$A$1:$F$163,6,FALSE)</f>
        <v>0</v>
      </c>
      <c r="I716">
        <f t="shared" si="23"/>
        <v>67.146111340000004</v>
      </c>
    </row>
    <row r="717" spans="1:9" x14ac:dyDescent="0.3">
      <c r="A717">
        <v>2013</v>
      </c>
      <c r="B717" t="s">
        <v>51</v>
      </c>
      <c r="C717">
        <v>173</v>
      </c>
      <c r="D717">
        <v>36.4</v>
      </c>
      <c r="E717">
        <f t="shared" si="22"/>
        <v>80.24827719999999</v>
      </c>
      <c r="F717" t="str">
        <f>VLOOKUP($C717,'AREA DEFINITIONS, 1982-present'!$A$1:$F$163,4,FALSE)</f>
        <v>17-I</v>
      </c>
      <c r="G717" t="str">
        <f>VLOOKUP($C717,'AREA DEFINITIONS, 1982-present'!$A$1:$F$163,5,FALSE)</f>
        <v>SE-I</v>
      </c>
      <c r="H717">
        <f>VLOOKUP($C717,'AREA DEFINITIONS, 1982-present'!$A$1:$F$163,6,FALSE)</f>
        <v>0</v>
      </c>
      <c r="I717">
        <f t="shared" si="23"/>
        <v>53.365031719999998</v>
      </c>
    </row>
    <row r="718" spans="1:9" x14ac:dyDescent="0.3">
      <c r="A718">
        <v>2013</v>
      </c>
      <c r="B718" t="s">
        <v>51</v>
      </c>
      <c r="C718">
        <v>174</v>
      </c>
      <c r="D718">
        <v>10.6</v>
      </c>
      <c r="E718">
        <f t="shared" si="22"/>
        <v>23.369003799999998</v>
      </c>
      <c r="F718" t="str">
        <f>VLOOKUP($C718,'AREA DEFINITIONS, 1982-present'!$A$1:$F$163,4,FALSE)</f>
        <v>17-I</v>
      </c>
      <c r="G718" t="str">
        <f>VLOOKUP($C718,'AREA DEFINITIONS, 1982-present'!$A$1:$F$163,5,FALSE)</f>
        <v>SE-I</v>
      </c>
      <c r="H718">
        <f>VLOOKUP($C718,'AREA DEFINITIONS, 1982-present'!$A$1:$F$163,6,FALSE)</f>
        <v>0</v>
      </c>
      <c r="I718">
        <f t="shared" si="23"/>
        <v>15.540366379999998</v>
      </c>
    </row>
    <row r="719" spans="1:9" x14ac:dyDescent="0.3">
      <c r="A719">
        <v>2013</v>
      </c>
      <c r="B719" t="s">
        <v>51</v>
      </c>
      <c r="C719">
        <v>181</v>
      </c>
      <c r="D719">
        <v>125.2</v>
      </c>
      <c r="E719">
        <f t="shared" si="22"/>
        <v>276.01879960000002</v>
      </c>
      <c r="F719" t="str">
        <f>VLOOKUP($C719,'AREA DEFINITIONS, 1982-present'!$A$1:$F$163,4,FALSE)</f>
        <v>18S-O</v>
      </c>
      <c r="G719" t="str">
        <f>VLOOKUP($C719,'AREA DEFINITIONS, 1982-present'!$A$1:$F$163,5,FALSE)</f>
        <v>SE-O</v>
      </c>
      <c r="H719">
        <f>VLOOKUP($C719,'AREA DEFINITIONS, 1982-present'!$A$1:$F$163,6,FALSE)</f>
        <v>0</v>
      </c>
      <c r="I719">
        <f t="shared" si="23"/>
        <v>183.55225196000001</v>
      </c>
    </row>
    <row r="720" spans="1:9" x14ac:dyDescent="0.3">
      <c r="A720">
        <v>2013</v>
      </c>
      <c r="B720" t="s">
        <v>51</v>
      </c>
      <c r="C720">
        <v>182</v>
      </c>
      <c r="D720">
        <v>80.7</v>
      </c>
      <c r="E720">
        <f t="shared" si="22"/>
        <v>177.91307610000001</v>
      </c>
      <c r="F720" t="str">
        <f>VLOOKUP($C720,'AREA DEFINITIONS, 1982-present'!$A$1:$F$163,4,FALSE)</f>
        <v>183-I</v>
      </c>
      <c r="G720" t="str">
        <f>VLOOKUP($C720,'AREA DEFINITIONS, 1982-present'!$A$1:$F$163,5,FALSE)</f>
        <v>SE-I</v>
      </c>
      <c r="H720">
        <f>VLOOKUP($C720,'AREA DEFINITIONS, 1982-present'!$A$1:$F$163,6,FALSE)</f>
        <v>0</v>
      </c>
      <c r="I720">
        <f t="shared" si="23"/>
        <v>118.31203461000001</v>
      </c>
    </row>
    <row r="721" spans="1:9" x14ac:dyDescent="0.3">
      <c r="A721">
        <v>2013</v>
      </c>
      <c r="B721" t="s">
        <v>51</v>
      </c>
      <c r="C721">
        <v>183</v>
      </c>
      <c r="D721">
        <v>16.100000000000001</v>
      </c>
      <c r="E721">
        <f t="shared" si="22"/>
        <v>35.494430300000005</v>
      </c>
      <c r="F721" t="str">
        <f>VLOOKUP($C721,'AREA DEFINITIONS, 1982-present'!$A$1:$F$163,4,FALSE)</f>
        <v>183-I</v>
      </c>
      <c r="G721" t="str">
        <f>VLOOKUP($C721,'AREA DEFINITIONS, 1982-present'!$A$1:$F$163,5,FALSE)</f>
        <v>SE-I</v>
      </c>
      <c r="H721">
        <f>VLOOKUP($C721,'AREA DEFINITIONS, 1982-present'!$A$1:$F$163,6,FALSE)</f>
        <v>0</v>
      </c>
      <c r="I721">
        <f t="shared" si="23"/>
        <v>23.603764030000001</v>
      </c>
    </row>
    <row r="722" spans="1:9" x14ac:dyDescent="0.3">
      <c r="A722">
        <v>2013</v>
      </c>
      <c r="B722" t="s">
        <v>51</v>
      </c>
      <c r="C722">
        <v>184</v>
      </c>
      <c r="D722">
        <v>34.700000000000003</v>
      </c>
      <c r="E722">
        <f t="shared" si="22"/>
        <v>76.500418100000005</v>
      </c>
      <c r="F722" t="str">
        <f>VLOOKUP($C722,'AREA DEFINITIONS, 1982-present'!$A$1:$F$163,4,FALSE)</f>
        <v>183-I</v>
      </c>
      <c r="G722" t="str">
        <f>VLOOKUP($C722,'AREA DEFINITIONS, 1982-present'!$A$1:$F$163,5,FALSE)</f>
        <v>SE-I</v>
      </c>
      <c r="H722">
        <f>VLOOKUP($C722,'AREA DEFINITIONS, 1982-present'!$A$1:$F$163,6,FALSE)</f>
        <v>0</v>
      </c>
      <c r="I722">
        <f t="shared" si="23"/>
        <v>50.872708810000006</v>
      </c>
    </row>
    <row r="723" spans="1:9" x14ac:dyDescent="0.3">
      <c r="A723">
        <v>2013</v>
      </c>
      <c r="B723" t="s">
        <v>27</v>
      </c>
      <c r="C723">
        <v>185</v>
      </c>
      <c r="D723">
        <v>306.2</v>
      </c>
      <c r="E723">
        <f t="shared" si="22"/>
        <v>675.05556259999992</v>
      </c>
      <c r="F723" t="str">
        <f>VLOOKUP($C723,'AREA DEFINITIONS, 1982-present'!$A$1:$F$163,4,FALSE)</f>
        <v>18W</v>
      </c>
      <c r="G723" t="str">
        <f>VLOOKUP($C723,'AREA DEFINITIONS, 1982-present'!$A$1:$F$163,5,FALSE)</f>
        <v>Yakutat</v>
      </c>
      <c r="H723">
        <f>VLOOKUP($C723,'AREA DEFINITIONS, 1982-present'!$A$1:$F$163,6,FALSE)</f>
        <v>0</v>
      </c>
      <c r="I723">
        <f t="shared" si="23"/>
        <v>448.91133825999998</v>
      </c>
    </row>
    <row r="724" spans="1:9" x14ac:dyDescent="0.3">
      <c r="A724">
        <v>2013</v>
      </c>
      <c r="B724" t="s">
        <v>27</v>
      </c>
      <c r="C724">
        <v>190</v>
      </c>
      <c r="D724">
        <v>306.10000000000002</v>
      </c>
      <c r="E724">
        <f t="shared" si="22"/>
        <v>674.83510030000002</v>
      </c>
      <c r="F724">
        <f>VLOOKUP($C724,'AREA DEFINITIONS, 1982-present'!$A$1:$F$163,4,FALSE)</f>
        <v>19</v>
      </c>
      <c r="G724" t="str">
        <f>VLOOKUP($C724,'AREA DEFINITIONS, 1982-present'!$A$1:$F$163,5,FALSE)</f>
        <v>Yakutat</v>
      </c>
      <c r="H724">
        <f>VLOOKUP($C724,'AREA DEFINITIONS, 1982-present'!$A$1:$F$163,6,FALSE)</f>
        <v>0</v>
      </c>
      <c r="I724">
        <f t="shared" si="23"/>
        <v>448.76473103000001</v>
      </c>
    </row>
    <row r="725" spans="1:9" x14ac:dyDescent="0.3">
      <c r="A725">
        <v>2013</v>
      </c>
      <c r="B725" t="s">
        <v>27</v>
      </c>
      <c r="C725">
        <v>200</v>
      </c>
      <c r="D725">
        <v>331.7</v>
      </c>
      <c r="E725">
        <f t="shared" si="22"/>
        <v>731.27344909999999</v>
      </c>
      <c r="F725">
        <f>VLOOKUP($C725,'AREA DEFINITIONS, 1982-present'!$A$1:$F$163,4,FALSE)</f>
        <v>20</v>
      </c>
      <c r="G725" t="str">
        <f>VLOOKUP($C725,'AREA DEFINITIONS, 1982-present'!$A$1:$F$163,5,FALSE)</f>
        <v>Yakutat</v>
      </c>
      <c r="H725">
        <f>VLOOKUP($C725,'AREA DEFINITIONS, 1982-present'!$A$1:$F$163,6,FALSE)</f>
        <v>0</v>
      </c>
      <c r="I725">
        <f t="shared" si="23"/>
        <v>486.29618190999997</v>
      </c>
    </row>
    <row r="726" spans="1:9" x14ac:dyDescent="0.3">
      <c r="A726">
        <v>2013</v>
      </c>
      <c r="B726" t="s">
        <v>27</v>
      </c>
      <c r="C726">
        <v>210</v>
      </c>
      <c r="D726">
        <v>274.3</v>
      </c>
      <c r="E726">
        <f t="shared" si="22"/>
        <v>604.7280889000001</v>
      </c>
      <c r="F726">
        <f>VLOOKUP($C726,'AREA DEFINITIONS, 1982-present'!$A$1:$F$163,4,FALSE)</f>
        <v>21</v>
      </c>
      <c r="G726" t="str">
        <f>VLOOKUP($C726,'AREA DEFINITIONS, 1982-present'!$A$1:$F$163,5,FALSE)</f>
        <v>Yakutat</v>
      </c>
      <c r="H726">
        <f>VLOOKUP($C726,'AREA DEFINITIONS, 1982-present'!$A$1:$F$163,6,FALSE)</f>
        <v>0</v>
      </c>
      <c r="I726">
        <f t="shared" si="23"/>
        <v>402.14363188999999</v>
      </c>
    </row>
    <row r="727" spans="1:9" x14ac:dyDescent="0.3">
      <c r="A727">
        <v>2013</v>
      </c>
      <c r="B727" t="s">
        <v>27</v>
      </c>
      <c r="C727">
        <v>220</v>
      </c>
      <c r="D727">
        <v>349.7</v>
      </c>
      <c r="E727">
        <f t="shared" si="22"/>
        <v>770.95666310000001</v>
      </c>
      <c r="F727">
        <f>VLOOKUP($C727,'AREA DEFINITIONS, 1982-present'!$A$1:$F$163,4,FALSE)</f>
        <v>22</v>
      </c>
      <c r="G727" t="str">
        <f>VLOOKUP($C727,'AREA DEFINITIONS, 1982-present'!$A$1:$F$163,5,FALSE)</f>
        <v>Yakutat</v>
      </c>
      <c r="H727">
        <f>VLOOKUP($C727,'AREA DEFINITIONS, 1982-present'!$A$1:$F$163,6,FALSE)</f>
        <v>0</v>
      </c>
      <c r="I727">
        <f t="shared" si="23"/>
        <v>512.68548330999988</v>
      </c>
    </row>
    <row r="728" spans="1:9" x14ac:dyDescent="0.3">
      <c r="A728">
        <v>2013</v>
      </c>
      <c r="B728" t="s">
        <v>27</v>
      </c>
      <c r="C728">
        <v>230</v>
      </c>
      <c r="D728">
        <v>93.5</v>
      </c>
      <c r="E728">
        <f t="shared" si="22"/>
        <v>206.1322505</v>
      </c>
      <c r="F728">
        <f>VLOOKUP($C728,'AREA DEFINITIONS, 1982-present'!$A$1:$F$163,4,FALSE)</f>
        <v>23</v>
      </c>
      <c r="G728" t="str">
        <f>VLOOKUP($C728,'AREA DEFINITIONS, 1982-present'!$A$1:$F$163,5,FALSE)</f>
        <v>Yakutat</v>
      </c>
      <c r="H728" t="str">
        <f>VLOOKUP($C728,'AREA DEFINITIONS, 1982-present'!$A$1:$F$163,6,FALSE)</f>
        <v>POW-O</v>
      </c>
      <c r="I728">
        <f t="shared" si="23"/>
        <v>137.07776004999999</v>
      </c>
    </row>
    <row r="729" spans="1:9" x14ac:dyDescent="0.3">
      <c r="A729">
        <v>2013</v>
      </c>
      <c r="B729" t="s">
        <v>27</v>
      </c>
      <c r="C729">
        <v>232</v>
      </c>
      <c r="D729">
        <v>33</v>
      </c>
      <c r="E729">
        <f t="shared" si="22"/>
        <v>72.752559000000005</v>
      </c>
      <c r="F729">
        <f>VLOOKUP($C729,'AREA DEFINITIONS, 1982-present'!$A$1:$F$163,4,FALSE)</f>
        <v>23</v>
      </c>
      <c r="G729" t="str">
        <f>VLOOKUP($C729,'AREA DEFINITIONS, 1982-present'!$A$1:$F$163,5,FALSE)</f>
        <v>Yakutat</v>
      </c>
      <c r="H729" t="str">
        <f>VLOOKUP($C729,'AREA DEFINITIONS, 1982-present'!$A$1:$F$163,6,FALSE)</f>
        <v>POW-I</v>
      </c>
      <c r="I729">
        <f t="shared" si="23"/>
        <v>48.3803859</v>
      </c>
    </row>
    <row r="730" spans="1:9" x14ac:dyDescent="0.3">
      <c r="A730">
        <v>2013</v>
      </c>
      <c r="B730" t="s">
        <v>27</v>
      </c>
      <c r="C730">
        <v>240</v>
      </c>
      <c r="D730">
        <v>504.1</v>
      </c>
      <c r="E730">
        <f t="shared" si="22"/>
        <v>1111.3504543000001</v>
      </c>
      <c r="F730">
        <f>VLOOKUP($C730,'AREA DEFINITIONS, 1982-present'!$A$1:$F$163,4,FALSE)</f>
        <v>24</v>
      </c>
      <c r="G730" t="str">
        <f>VLOOKUP($C730,'AREA DEFINITIONS, 1982-present'!$A$1:$F$163,5,FALSE)</f>
        <v>Kodiak</v>
      </c>
      <c r="H730" t="str">
        <f>VLOOKUP($C730,'AREA DEFINITIONS, 1982-present'!$A$1:$F$163,6,FALSE)</f>
        <v>POW-O</v>
      </c>
      <c r="I730">
        <f t="shared" si="23"/>
        <v>739.04704642999991</v>
      </c>
    </row>
    <row r="731" spans="1:9" x14ac:dyDescent="0.3">
      <c r="A731">
        <v>2013</v>
      </c>
      <c r="B731" t="s">
        <v>27</v>
      </c>
      <c r="C731">
        <v>242</v>
      </c>
      <c r="D731">
        <v>98.8</v>
      </c>
      <c r="E731">
        <f t="shared" si="22"/>
        <v>217.81675239999998</v>
      </c>
      <c r="F731">
        <f>VLOOKUP($C731,'AREA DEFINITIONS, 1982-present'!$A$1:$F$163,4,FALSE)</f>
        <v>24</v>
      </c>
      <c r="G731" t="str">
        <f>VLOOKUP($C731,'AREA DEFINITIONS, 1982-present'!$A$1:$F$163,5,FALSE)</f>
        <v>Kodiak</v>
      </c>
      <c r="H731" t="str">
        <f>VLOOKUP($C731,'AREA DEFINITIONS, 1982-present'!$A$1:$F$163,6,FALSE)</f>
        <v>POW-I</v>
      </c>
      <c r="I731">
        <f t="shared" si="23"/>
        <v>144.84794324000001</v>
      </c>
    </row>
    <row r="732" spans="1:9" x14ac:dyDescent="0.3">
      <c r="A732">
        <v>2013</v>
      </c>
      <c r="B732" t="s">
        <v>27</v>
      </c>
      <c r="C732">
        <v>250</v>
      </c>
      <c r="D732">
        <v>1009.3</v>
      </c>
      <c r="E732">
        <f t="shared" si="22"/>
        <v>2225.1259939000001</v>
      </c>
      <c r="F732">
        <f>VLOOKUP($C732,'AREA DEFINITIONS, 1982-present'!$A$1:$F$163,4,FALSE)</f>
        <v>25</v>
      </c>
      <c r="G732" t="str">
        <f>VLOOKUP($C732,'AREA DEFINITIONS, 1982-present'!$A$1:$F$163,5,FALSE)</f>
        <v>Kodiak</v>
      </c>
      <c r="H732">
        <f>VLOOKUP($C732,'AREA DEFINITIONS, 1982-present'!$A$1:$F$163,6,FALSE)</f>
        <v>0</v>
      </c>
      <c r="I732">
        <f t="shared" si="23"/>
        <v>1479.70677239</v>
      </c>
    </row>
    <row r="733" spans="1:9" x14ac:dyDescent="0.3">
      <c r="A733">
        <v>2013</v>
      </c>
      <c r="B733" t="s">
        <v>27</v>
      </c>
      <c r="C733">
        <v>260</v>
      </c>
      <c r="D733">
        <v>610.9</v>
      </c>
      <c r="E733">
        <f t="shared" si="22"/>
        <v>1346.8041906999999</v>
      </c>
      <c r="F733">
        <f>VLOOKUP($C733,'AREA DEFINITIONS, 1982-present'!$A$1:$F$163,4,FALSE)</f>
        <v>26</v>
      </c>
      <c r="G733" t="str">
        <f>VLOOKUP($C733,'AREA DEFINITIONS, 1982-present'!$A$1:$F$163,5,FALSE)</f>
        <v>Kodiak</v>
      </c>
      <c r="H733">
        <f>VLOOKUP($C733,'AREA DEFINITIONS, 1982-present'!$A$1:$F$163,6,FALSE)</f>
        <v>0</v>
      </c>
      <c r="I733">
        <f t="shared" si="23"/>
        <v>895.62356807000003</v>
      </c>
    </row>
    <row r="734" spans="1:9" x14ac:dyDescent="0.3">
      <c r="A734">
        <v>2013</v>
      </c>
      <c r="B734" t="s">
        <v>27</v>
      </c>
      <c r="C734">
        <v>261</v>
      </c>
      <c r="D734">
        <v>191.2</v>
      </c>
      <c r="E734">
        <f t="shared" si="22"/>
        <v>421.5239176</v>
      </c>
      <c r="F734">
        <f>VLOOKUP($C734,'AREA DEFINITIONS, 1982-present'!$A$1:$F$163,4,FALSE)</f>
        <v>26</v>
      </c>
      <c r="G734" t="str">
        <f>VLOOKUP($C734,'AREA DEFINITIONS, 1982-present'!$A$1:$F$163,5,FALSE)</f>
        <v>Kodiak</v>
      </c>
      <c r="H734">
        <f>VLOOKUP($C734,'AREA DEFINITIONS, 1982-present'!$A$1:$F$163,6,FALSE)</f>
        <v>0</v>
      </c>
      <c r="I734">
        <f t="shared" si="23"/>
        <v>280.31302375999996</v>
      </c>
    </row>
    <row r="735" spans="1:9" x14ac:dyDescent="0.3">
      <c r="A735">
        <v>2013</v>
      </c>
      <c r="B735" t="s">
        <v>27</v>
      </c>
      <c r="C735">
        <v>270</v>
      </c>
      <c r="D735">
        <v>371.1</v>
      </c>
      <c r="E735">
        <f t="shared" si="22"/>
        <v>818.13559530000009</v>
      </c>
      <c r="F735">
        <f>VLOOKUP($C735,'AREA DEFINITIONS, 1982-present'!$A$1:$F$163,4,FALSE)</f>
        <v>27</v>
      </c>
      <c r="G735" t="str">
        <f>VLOOKUP($C735,'AREA DEFINITIONS, 1982-present'!$A$1:$F$163,5,FALSE)</f>
        <v>Kodiak</v>
      </c>
      <c r="H735">
        <f>VLOOKUP($C735,'AREA DEFINITIONS, 1982-present'!$A$1:$F$163,6,FALSE)</f>
        <v>0</v>
      </c>
      <c r="I735">
        <f t="shared" si="23"/>
        <v>544.05943052999999</v>
      </c>
    </row>
    <row r="736" spans="1:9" x14ac:dyDescent="0.3">
      <c r="A736">
        <v>2013</v>
      </c>
      <c r="B736" t="s">
        <v>27</v>
      </c>
      <c r="C736">
        <v>271</v>
      </c>
      <c r="D736">
        <v>117.2</v>
      </c>
      <c r="E736">
        <f t="shared" si="22"/>
        <v>258.38181559999998</v>
      </c>
      <c r="F736">
        <f>VLOOKUP($C736,'AREA DEFINITIONS, 1982-present'!$A$1:$F$163,4,FALSE)</f>
        <v>27</v>
      </c>
      <c r="G736" t="str">
        <f>VLOOKUP($C736,'AREA DEFINITIONS, 1982-present'!$A$1:$F$163,5,FALSE)</f>
        <v>Kodiak</v>
      </c>
      <c r="H736">
        <f>VLOOKUP($C736,'AREA DEFINITIONS, 1982-present'!$A$1:$F$163,6,FALSE)</f>
        <v>0</v>
      </c>
      <c r="I736">
        <f t="shared" si="23"/>
        <v>171.82367356</v>
      </c>
    </row>
    <row r="737" spans="1:9" x14ac:dyDescent="0.3">
      <c r="A737">
        <v>2013</v>
      </c>
      <c r="B737" t="s">
        <v>27</v>
      </c>
      <c r="C737">
        <v>280</v>
      </c>
      <c r="D737">
        <v>287</v>
      </c>
      <c r="E737">
        <f t="shared" si="22"/>
        <v>632.72680100000002</v>
      </c>
      <c r="F737">
        <f>VLOOKUP($C737,'AREA DEFINITIONS, 1982-present'!$A$1:$F$163,4,FALSE)</f>
        <v>28</v>
      </c>
      <c r="G737" t="str">
        <f>VLOOKUP($C737,'AREA DEFINITIONS, 1982-present'!$A$1:$F$163,5,FALSE)</f>
        <v>Kodiak</v>
      </c>
      <c r="H737">
        <f>VLOOKUP($C737,'AREA DEFINITIONS, 1982-present'!$A$1:$F$163,6,FALSE)</f>
        <v>0</v>
      </c>
      <c r="I737">
        <f t="shared" si="23"/>
        <v>420.76275009999995</v>
      </c>
    </row>
    <row r="738" spans="1:9" x14ac:dyDescent="0.3">
      <c r="A738">
        <v>2013</v>
      </c>
      <c r="B738" t="s">
        <v>27</v>
      </c>
      <c r="C738">
        <v>281</v>
      </c>
      <c r="D738">
        <v>38.4</v>
      </c>
      <c r="E738">
        <f t="shared" si="22"/>
        <v>84.6575232</v>
      </c>
      <c r="F738">
        <f>VLOOKUP($C738,'AREA DEFINITIONS, 1982-present'!$A$1:$F$163,4,FALSE)</f>
        <v>28</v>
      </c>
      <c r="G738" t="str">
        <f>VLOOKUP($C738,'AREA DEFINITIONS, 1982-present'!$A$1:$F$163,5,FALSE)</f>
        <v>Kodiak</v>
      </c>
      <c r="H738">
        <f>VLOOKUP($C738,'AREA DEFINITIONS, 1982-present'!$A$1:$F$163,6,FALSE)</f>
        <v>0</v>
      </c>
      <c r="I738">
        <f t="shared" si="23"/>
        <v>56.297176319999998</v>
      </c>
    </row>
    <row r="739" spans="1:9" x14ac:dyDescent="0.3">
      <c r="A739">
        <v>2013</v>
      </c>
      <c r="B739" t="s">
        <v>28</v>
      </c>
      <c r="C739">
        <v>290</v>
      </c>
      <c r="D739">
        <v>826</v>
      </c>
      <c r="E739">
        <f t="shared" si="22"/>
        <v>1821.0185980000001</v>
      </c>
      <c r="F739">
        <f>VLOOKUP($C739,'AREA DEFINITIONS, 1982-present'!$A$1:$F$163,4,FALSE)</f>
        <v>29</v>
      </c>
      <c r="G739" t="str">
        <f>VLOOKUP($C739,'AREA DEFINITIONS, 1982-present'!$A$1:$F$163,5,FALSE)</f>
        <v>Chirikof</v>
      </c>
      <c r="H739">
        <f>VLOOKUP($C739,'AREA DEFINITIONS, 1982-present'!$A$1:$F$163,6,FALSE)</f>
        <v>0</v>
      </c>
      <c r="I739">
        <f t="shared" si="23"/>
        <v>1210.9757198</v>
      </c>
    </row>
    <row r="740" spans="1:9" x14ac:dyDescent="0.3">
      <c r="A740">
        <v>2013</v>
      </c>
      <c r="B740" t="s">
        <v>28</v>
      </c>
      <c r="C740">
        <v>300</v>
      </c>
      <c r="D740">
        <v>284.89999999999998</v>
      </c>
      <c r="E740">
        <f t="shared" si="22"/>
        <v>628.09709269999996</v>
      </c>
      <c r="F740">
        <f>VLOOKUP($C740,'AREA DEFINITIONS, 1982-present'!$A$1:$F$163,4,FALSE)</f>
        <v>30</v>
      </c>
      <c r="G740" t="str">
        <f>VLOOKUP($C740,'AREA DEFINITIONS, 1982-present'!$A$1:$F$163,5,FALSE)</f>
        <v>Chirikof</v>
      </c>
      <c r="H740">
        <f>VLOOKUP($C740,'AREA DEFINITIONS, 1982-present'!$A$1:$F$163,6,FALSE)</f>
        <v>0</v>
      </c>
      <c r="I740">
        <f t="shared" si="23"/>
        <v>417.6839982699999</v>
      </c>
    </row>
    <row r="741" spans="1:9" x14ac:dyDescent="0.3">
      <c r="A741">
        <v>2013</v>
      </c>
      <c r="B741" t="s">
        <v>28</v>
      </c>
      <c r="C741">
        <v>310</v>
      </c>
      <c r="D741">
        <v>159.30000000000001</v>
      </c>
      <c r="E741">
        <f t="shared" si="22"/>
        <v>351.19644390000002</v>
      </c>
      <c r="F741">
        <f>VLOOKUP($C741,'AREA DEFINITIONS, 1982-present'!$A$1:$F$163,4,FALSE)</f>
        <v>31</v>
      </c>
      <c r="G741" t="str">
        <f>VLOOKUP($C741,'AREA DEFINITIONS, 1982-present'!$A$1:$F$163,5,FALSE)</f>
        <v>Chirikof</v>
      </c>
      <c r="H741">
        <f>VLOOKUP($C741,'AREA DEFINITIONS, 1982-present'!$A$1:$F$163,6,FALSE)</f>
        <v>0</v>
      </c>
      <c r="I741">
        <f t="shared" si="23"/>
        <v>233.54531739000001</v>
      </c>
    </row>
    <row r="742" spans="1:9" x14ac:dyDescent="0.3">
      <c r="A742">
        <v>2013</v>
      </c>
      <c r="B742" t="s">
        <v>28</v>
      </c>
      <c r="C742">
        <v>320</v>
      </c>
      <c r="D742">
        <v>245</v>
      </c>
      <c r="E742">
        <f t="shared" si="22"/>
        <v>540.13263500000005</v>
      </c>
      <c r="F742">
        <f>VLOOKUP($C742,'AREA DEFINITIONS, 1982-present'!$A$1:$F$163,4,FALSE)</f>
        <v>32</v>
      </c>
      <c r="G742" t="str">
        <f>VLOOKUP($C742,'AREA DEFINITIONS, 1982-present'!$A$1:$F$163,5,FALSE)</f>
        <v>Shumagin</v>
      </c>
      <c r="H742">
        <f>VLOOKUP($C742,'AREA DEFINITIONS, 1982-present'!$A$1:$F$163,6,FALSE)</f>
        <v>0</v>
      </c>
      <c r="I742">
        <f t="shared" si="23"/>
        <v>359.18771350000003</v>
      </c>
    </row>
    <row r="743" spans="1:9" x14ac:dyDescent="0.3">
      <c r="A743">
        <v>2013</v>
      </c>
      <c r="B743" t="s">
        <v>28</v>
      </c>
      <c r="C743">
        <v>330</v>
      </c>
      <c r="D743">
        <v>197</v>
      </c>
      <c r="E743">
        <f t="shared" si="22"/>
        <v>434.31073100000003</v>
      </c>
      <c r="F743">
        <f>VLOOKUP($C743,'AREA DEFINITIONS, 1982-present'!$A$1:$F$163,4,FALSE)</f>
        <v>33</v>
      </c>
      <c r="G743" t="str">
        <f>VLOOKUP($C743,'AREA DEFINITIONS, 1982-present'!$A$1:$F$163,5,FALSE)</f>
        <v>Shumagin</v>
      </c>
      <c r="H743">
        <f>VLOOKUP($C743,'AREA DEFINITIONS, 1982-present'!$A$1:$F$163,6,FALSE)</f>
        <v>0</v>
      </c>
      <c r="I743">
        <f t="shared" si="23"/>
        <v>288.81624309999995</v>
      </c>
    </row>
    <row r="744" spans="1:9" x14ac:dyDescent="0.3">
      <c r="A744">
        <v>2013</v>
      </c>
      <c r="B744" t="s">
        <v>28</v>
      </c>
      <c r="C744">
        <v>340</v>
      </c>
      <c r="D744">
        <v>106.1</v>
      </c>
      <c r="E744">
        <f t="shared" si="22"/>
        <v>233.9105003</v>
      </c>
      <c r="F744">
        <f>VLOOKUP($C744,'AREA DEFINITIONS, 1982-present'!$A$1:$F$163,4,FALSE)</f>
        <v>34</v>
      </c>
      <c r="G744" t="str">
        <f>VLOOKUP($C744,'AREA DEFINITIONS, 1982-present'!$A$1:$F$163,5,FALSE)</f>
        <v>Shumagin</v>
      </c>
      <c r="H744">
        <f>VLOOKUP($C744,'AREA DEFINITIONS, 1982-present'!$A$1:$F$163,6,FALSE)</f>
        <v>0</v>
      </c>
      <c r="I744">
        <f t="shared" si="23"/>
        <v>155.55027102999998</v>
      </c>
    </row>
    <row r="745" spans="1:9" x14ac:dyDescent="0.3">
      <c r="A745">
        <v>2013</v>
      </c>
      <c r="B745" t="s">
        <v>16</v>
      </c>
      <c r="C745" t="s">
        <v>32</v>
      </c>
      <c r="D745">
        <v>360.1</v>
      </c>
      <c r="E745">
        <f t="shared" si="22"/>
        <v>793.88474230000008</v>
      </c>
      <c r="F745" t="str">
        <f>VLOOKUP($C745,'AREA DEFINITIONS, 1982-present'!$A$1:$F$163,4,FALSE)</f>
        <v>4A</v>
      </c>
      <c r="G745" t="str">
        <f>VLOOKUP($C745,'AREA DEFINITIONS, 1982-present'!$A$1:$F$163,5,FALSE)</f>
        <v>Bering Sea</v>
      </c>
      <c r="H745">
        <f>VLOOKUP($C745,'AREA DEFINITIONS, 1982-present'!$A$1:$F$163,6,FALSE)</f>
        <v>0</v>
      </c>
      <c r="I745">
        <f t="shared" si="23"/>
        <v>527.93263522999996</v>
      </c>
    </row>
    <row r="746" spans="1:9" x14ac:dyDescent="0.3">
      <c r="A746">
        <v>2013</v>
      </c>
      <c r="B746" t="s">
        <v>16</v>
      </c>
      <c r="C746">
        <v>350</v>
      </c>
      <c r="D746">
        <v>40.700000000000003</v>
      </c>
      <c r="E746">
        <f t="shared" si="22"/>
        <v>89.728156100000007</v>
      </c>
      <c r="F746">
        <f>VLOOKUP($C746,'AREA DEFINITIONS, 1982-present'!$A$1:$F$163,4,FALSE)</f>
        <v>35</v>
      </c>
      <c r="G746" t="str">
        <f>VLOOKUP($C746,'AREA DEFINITIONS, 1982-present'!$A$1:$F$163,5,FALSE)</f>
        <v>Shumagin</v>
      </c>
      <c r="H746">
        <f>VLOOKUP($C746,'AREA DEFINITIONS, 1982-present'!$A$1:$F$163,6,FALSE)</f>
        <v>0</v>
      </c>
      <c r="I746">
        <f t="shared" si="23"/>
        <v>59.669142610000002</v>
      </c>
    </row>
    <row r="747" spans="1:9" x14ac:dyDescent="0.3">
      <c r="A747">
        <v>2013</v>
      </c>
      <c r="B747" t="s">
        <v>16</v>
      </c>
      <c r="C747">
        <v>360</v>
      </c>
      <c r="D747">
        <v>88.7</v>
      </c>
      <c r="E747">
        <f t="shared" si="22"/>
        <v>195.5500601</v>
      </c>
      <c r="F747">
        <f>VLOOKUP($C747,'AREA DEFINITIONS, 1982-present'!$A$1:$F$163,4,FALSE)</f>
        <v>36</v>
      </c>
      <c r="G747" t="str">
        <f>VLOOKUP($C747,'AREA DEFINITIONS, 1982-present'!$A$1:$F$163,5,FALSE)</f>
        <v>Shumagin</v>
      </c>
      <c r="H747">
        <f>VLOOKUP($C747,'AREA DEFINITIONS, 1982-present'!$A$1:$F$163,6,FALSE)</f>
        <v>0</v>
      </c>
      <c r="I747">
        <f t="shared" si="23"/>
        <v>130.04061300999999</v>
      </c>
    </row>
    <row r="748" spans="1:9" x14ac:dyDescent="0.3">
      <c r="A748">
        <v>2013</v>
      </c>
      <c r="B748" t="s">
        <v>16</v>
      </c>
      <c r="C748">
        <v>370</v>
      </c>
      <c r="D748">
        <v>16.5</v>
      </c>
      <c r="E748">
        <f t="shared" si="22"/>
        <v>36.376279500000003</v>
      </c>
      <c r="F748">
        <f>VLOOKUP($C748,'AREA DEFINITIONS, 1982-present'!$A$1:$F$163,4,FALSE)</f>
        <v>37</v>
      </c>
      <c r="G748" t="str">
        <f>VLOOKUP($C748,'AREA DEFINITIONS, 1982-present'!$A$1:$F$163,5,FALSE)</f>
        <v>Shumagin</v>
      </c>
      <c r="H748">
        <f>VLOOKUP($C748,'AREA DEFINITIONS, 1982-present'!$A$1:$F$163,6,FALSE)</f>
        <v>0</v>
      </c>
      <c r="I748">
        <f t="shared" si="23"/>
        <v>24.19019295</v>
      </c>
    </row>
    <row r="749" spans="1:9" x14ac:dyDescent="0.3">
      <c r="A749">
        <v>2013</v>
      </c>
      <c r="B749" t="s">
        <v>16</v>
      </c>
      <c r="C749">
        <v>380</v>
      </c>
      <c r="D749">
        <v>38.1</v>
      </c>
      <c r="E749">
        <f t="shared" si="22"/>
        <v>83.996136300000003</v>
      </c>
      <c r="F749">
        <f>VLOOKUP($C749,'AREA DEFINITIONS, 1982-present'!$A$1:$F$163,4,FALSE)</f>
        <v>38</v>
      </c>
      <c r="G749" t="str">
        <f>VLOOKUP($C749,'AREA DEFINITIONS, 1982-present'!$A$1:$F$163,5,FALSE)</f>
        <v>Shumagin</v>
      </c>
      <c r="H749">
        <f>VLOOKUP($C749,'AREA DEFINITIONS, 1982-present'!$A$1:$F$163,6,FALSE)</f>
        <v>0</v>
      </c>
      <c r="I749">
        <f t="shared" si="23"/>
        <v>55.857354630000003</v>
      </c>
    </row>
    <row r="750" spans="1:9" x14ac:dyDescent="0.3">
      <c r="A750">
        <v>2013</v>
      </c>
      <c r="B750" t="s">
        <v>16</v>
      </c>
      <c r="C750" t="s">
        <v>52</v>
      </c>
      <c r="D750">
        <v>3.2</v>
      </c>
      <c r="E750">
        <f t="shared" si="22"/>
        <v>7.0547936000000009</v>
      </c>
      <c r="F750">
        <f>VLOOKUP($C750,'AREA DEFINITIONS, 1982-present'!$A$1:$F$163,4,FALSE)</f>
        <v>39</v>
      </c>
      <c r="G750" t="str">
        <f>VLOOKUP($C750,'AREA DEFINITIONS, 1982-present'!$A$1:$F$163,5,FALSE)</f>
        <v>Aleutian</v>
      </c>
      <c r="H750">
        <f>VLOOKUP($C750,'AREA DEFINITIONS, 1982-present'!$A$1:$F$163,6,FALSE)</f>
        <v>0</v>
      </c>
      <c r="I750">
        <f t="shared" si="23"/>
        <v>4.6914313600000002</v>
      </c>
    </row>
    <row r="751" spans="1:9" x14ac:dyDescent="0.3">
      <c r="A751">
        <v>2013</v>
      </c>
      <c r="B751" t="s">
        <v>17</v>
      </c>
      <c r="C751">
        <v>400</v>
      </c>
      <c r="D751">
        <v>44</v>
      </c>
      <c r="E751">
        <f t="shared" si="22"/>
        <v>97.003411999999997</v>
      </c>
      <c r="F751">
        <f>VLOOKUP($C751,'AREA DEFINITIONS, 1982-present'!$A$1:$F$163,4,FALSE)</f>
        <v>40</v>
      </c>
      <c r="G751" t="str">
        <f>VLOOKUP($C751,'AREA DEFINITIONS, 1982-present'!$A$1:$F$163,5,FALSE)</f>
        <v>Aleutian</v>
      </c>
      <c r="H751">
        <f>VLOOKUP($C751,'AREA DEFINITIONS, 1982-present'!$A$1:$F$163,6,FALSE)</f>
        <v>0</v>
      </c>
      <c r="I751">
        <f t="shared" si="23"/>
        <v>64.507181199999991</v>
      </c>
    </row>
    <row r="752" spans="1:9" x14ac:dyDescent="0.3">
      <c r="A752">
        <v>2013</v>
      </c>
      <c r="B752" t="s">
        <v>17</v>
      </c>
      <c r="C752">
        <v>410</v>
      </c>
      <c r="D752">
        <v>21.7</v>
      </c>
      <c r="E752">
        <f t="shared" si="22"/>
        <v>47.840319100000002</v>
      </c>
      <c r="F752">
        <f>VLOOKUP($C752,'AREA DEFINITIONS, 1982-present'!$A$1:$F$163,4,FALSE)</f>
        <v>41</v>
      </c>
      <c r="G752" t="str">
        <f>VLOOKUP($C752,'AREA DEFINITIONS, 1982-present'!$A$1:$F$163,5,FALSE)</f>
        <v>Aleutian</v>
      </c>
      <c r="H752">
        <f>VLOOKUP($C752,'AREA DEFINITIONS, 1982-present'!$A$1:$F$163,6,FALSE)</f>
        <v>0</v>
      </c>
      <c r="I752">
        <f t="shared" si="23"/>
        <v>31.813768909999997</v>
      </c>
    </row>
    <row r="753" spans="1:9" x14ac:dyDescent="0.3">
      <c r="A753">
        <v>2013</v>
      </c>
      <c r="B753" t="s">
        <v>17</v>
      </c>
      <c r="C753">
        <v>420</v>
      </c>
      <c r="D753">
        <v>34.200000000000003</v>
      </c>
      <c r="E753">
        <f t="shared" si="22"/>
        <v>75.39810660000002</v>
      </c>
      <c r="F753" t="str">
        <f>VLOOKUP($C753,'AREA DEFINITIONS, 1982-present'!$A$1:$F$163,4,FALSE)</f>
        <v>42+</v>
      </c>
      <c r="G753" t="str">
        <f>VLOOKUP($C753,'AREA DEFINITIONS, 1982-present'!$A$1:$F$163,5,FALSE)</f>
        <v>Aleutian</v>
      </c>
      <c r="H753">
        <f>VLOOKUP($C753,'AREA DEFINITIONS, 1982-present'!$A$1:$F$163,6,FALSE)</f>
        <v>0</v>
      </c>
      <c r="I753">
        <f t="shared" si="23"/>
        <v>50.139672660000002</v>
      </c>
    </row>
    <row r="754" spans="1:9" x14ac:dyDescent="0.3">
      <c r="A754">
        <v>2013</v>
      </c>
      <c r="B754" t="s">
        <v>17</v>
      </c>
      <c r="C754">
        <v>430</v>
      </c>
      <c r="D754">
        <v>26.3</v>
      </c>
      <c r="E754">
        <f t="shared" si="22"/>
        <v>57.981584900000001</v>
      </c>
      <c r="F754" t="str">
        <f>VLOOKUP($C754,'AREA DEFINITIONS, 1982-present'!$A$1:$F$163,4,FALSE)</f>
        <v>42+</v>
      </c>
      <c r="G754" t="str">
        <f>VLOOKUP($C754,'AREA DEFINITIONS, 1982-present'!$A$1:$F$163,5,FALSE)</f>
        <v>Aleutian</v>
      </c>
      <c r="H754">
        <f>VLOOKUP($C754,'AREA DEFINITIONS, 1982-present'!$A$1:$F$163,6,FALSE)</f>
        <v>0</v>
      </c>
      <c r="I754">
        <f t="shared" si="23"/>
        <v>38.557701489999999</v>
      </c>
    </row>
    <row r="755" spans="1:9" x14ac:dyDescent="0.3">
      <c r="A755">
        <v>2013</v>
      </c>
      <c r="B755" t="s">
        <v>17</v>
      </c>
      <c r="C755">
        <v>440</v>
      </c>
      <c r="D755">
        <v>43.8</v>
      </c>
      <c r="E755">
        <f t="shared" si="22"/>
        <v>96.562487399999995</v>
      </c>
      <c r="F755" t="str">
        <f>VLOOKUP($C755,'AREA DEFINITIONS, 1982-present'!$A$1:$F$163,4,FALSE)</f>
        <v>42+</v>
      </c>
      <c r="G755" t="str">
        <f>VLOOKUP($C755,'AREA DEFINITIONS, 1982-present'!$A$1:$F$163,5,FALSE)</f>
        <v>Aleutian</v>
      </c>
      <c r="H755">
        <f>VLOOKUP($C755,'AREA DEFINITIONS, 1982-present'!$A$1:$F$163,6,FALSE)</f>
        <v>0</v>
      </c>
      <c r="I755">
        <f t="shared" si="23"/>
        <v>64.213966739999989</v>
      </c>
    </row>
    <row r="756" spans="1:9" x14ac:dyDescent="0.3">
      <c r="A756">
        <v>2013</v>
      </c>
      <c r="B756" t="s">
        <v>17</v>
      </c>
      <c r="C756" t="s">
        <v>57</v>
      </c>
      <c r="D756">
        <v>8.6</v>
      </c>
      <c r="E756">
        <f t="shared" si="22"/>
        <v>18.959757799999998</v>
      </c>
      <c r="F756" t="str">
        <f>VLOOKUP($C756,'AREA DEFINITIONS, 1982-present'!$A$1:$F$163,4,FALSE)</f>
        <v>42+</v>
      </c>
      <c r="G756" t="str">
        <f>VLOOKUP($C756,'AREA DEFINITIONS, 1982-present'!$A$1:$F$163,5,FALSE)</f>
        <v>Aleutian</v>
      </c>
      <c r="H756">
        <f>VLOOKUP($C756,'AREA DEFINITIONS, 1982-present'!$A$1:$F$163,6,FALSE)</f>
        <v>0</v>
      </c>
      <c r="I756">
        <f t="shared" si="23"/>
        <v>12.608221779999999</v>
      </c>
    </row>
    <row r="757" spans="1:9" x14ac:dyDescent="0.3">
      <c r="A757">
        <v>2013</v>
      </c>
      <c r="B757" t="s">
        <v>17</v>
      </c>
      <c r="C757" t="s">
        <v>58</v>
      </c>
      <c r="D757">
        <v>54.7</v>
      </c>
      <c r="E757">
        <f t="shared" si="22"/>
        <v>120.59287810000001</v>
      </c>
      <c r="F757" t="str">
        <f>VLOOKUP($C757,'AREA DEFINITIONS, 1982-present'!$A$1:$F$163,4,FALSE)</f>
        <v>42+</v>
      </c>
      <c r="G757" t="str">
        <f>VLOOKUP($C757,'AREA DEFINITIONS, 1982-present'!$A$1:$F$163,5,FALSE)</f>
        <v>Aleutian</v>
      </c>
      <c r="H757">
        <f>VLOOKUP($C757,'AREA DEFINITIONS, 1982-present'!$A$1:$F$163,6,FALSE)</f>
        <v>0</v>
      </c>
      <c r="I757">
        <f t="shared" si="23"/>
        <v>80.194154810000001</v>
      </c>
    </row>
    <row r="758" spans="1:9" x14ac:dyDescent="0.3">
      <c r="A758">
        <v>2013</v>
      </c>
      <c r="B758" t="s">
        <v>54</v>
      </c>
      <c r="C758" t="s">
        <v>32</v>
      </c>
      <c r="D758">
        <v>1119.5999999999999</v>
      </c>
      <c r="E758">
        <f t="shared" si="22"/>
        <v>2468.2959107999995</v>
      </c>
      <c r="F758" t="str">
        <f>VLOOKUP($C758,'AREA DEFINITIONS, 1982-present'!$A$1:$F$163,4,FALSE)</f>
        <v>4A</v>
      </c>
      <c r="G758" t="str">
        <f>VLOOKUP($C758,'AREA DEFINITIONS, 1982-present'!$A$1:$F$163,5,FALSE)</f>
        <v>Bering Sea</v>
      </c>
      <c r="H758">
        <f>VLOOKUP($C758,'AREA DEFINITIONS, 1982-present'!$A$1:$F$163,6,FALSE)</f>
        <v>0</v>
      </c>
      <c r="I758">
        <f t="shared" si="23"/>
        <v>1641.4145470799997</v>
      </c>
    </row>
    <row r="759" spans="1:9" x14ac:dyDescent="0.3">
      <c r="A759">
        <v>2012</v>
      </c>
      <c r="B759" t="s">
        <v>49</v>
      </c>
      <c r="C759" t="s">
        <v>70</v>
      </c>
      <c r="D759">
        <v>3.9</v>
      </c>
      <c r="E759">
        <f t="shared" si="22"/>
        <v>8.5980296999999997</v>
      </c>
      <c r="F759">
        <f>VLOOKUP($C759,'AREA DEFINITIONS, 1982-present'!$A$1:$F$163,4,FALSE)</f>
        <v>0</v>
      </c>
      <c r="G759">
        <f>VLOOKUP($C759,'AREA DEFINITIONS, 1982-present'!$A$1:$F$163,5,FALSE)</f>
        <v>0</v>
      </c>
      <c r="H759">
        <f>VLOOKUP($C759,'AREA DEFINITIONS, 1982-present'!$A$1:$F$163,6,FALSE)</f>
        <v>0</v>
      </c>
      <c r="I759">
        <f t="shared" si="23"/>
        <v>5.7176819700000001</v>
      </c>
    </row>
    <row r="760" spans="1:9" x14ac:dyDescent="0.3">
      <c r="A760">
        <v>2012</v>
      </c>
      <c r="B760" t="s">
        <v>49</v>
      </c>
      <c r="C760">
        <v>10</v>
      </c>
      <c r="D760">
        <v>10.6</v>
      </c>
      <c r="E760">
        <f t="shared" si="22"/>
        <v>23.369003799999998</v>
      </c>
      <c r="F760">
        <f>VLOOKUP($C760,'AREA DEFINITIONS, 1982-present'!$A$1:$F$163,4,FALSE)</f>
        <v>0</v>
      </c>
      <c r="G760">
        <f>VLOOKUP($C760,'AREA DEFINITIONS, 1982-present'!$A$1:$F$163,5,FALSE)</f>
        <v>0</v>
      </c>
      <c r="H760">
        <f>VLOOKUP($C760,'AREA DEFINITIONS, 1982-present'!$A$1:$F$163,6,FALSE)</f>
        <v>0</v>
      </c>
      <c r="I760">
        <f t="shared" si="23"/>
        <v>15.540366379999998</v>
      </c>
    </row>
    <row r="761" spans="1:9" x14ac:dyDescent="0.3">
      <c r="A761">
        <v>2012</v>
      </c>
      <c r="B761" t="s">
        <v>49</v>
      </c>
      <c r="C761">
        <v>20</v>
      </c>
      <c r="D761">
        <v>41</v>
      </c>
      <c r="E761">
        <f t="shared" si="22"/>
        <v>90.389543000000003</v>
      </c>
      <c r="F761">
        <f>VLOOKUP($C761,'AREA DEFINITIONS, 1982-present'!$A$1:$F$163,4,FALSE)</f>
        <v>0</v>
      </c>
      <c r="G761">
        <f>VLOOKUP($C761,'AREA DEFINITIONS, 1982-present'!$A$1:$F$163,5,FALSE)</f>
        <v>0</v>
      </c>
      <c r="H761">
        <f>VLOOKUP($C761,'AREA DEFINITIONS, 1982-present'!$A$1:$F$163,6,FALSE)</f>
        <v>0</v>
      </c>
      <c r="I761">
        <f t="shared" si="23"/>
        <v>60.108964299999997</v>
      </c>
    </row>
    <row r="762" spans="1:9" x14ac:dyDescent="0.3">
      <c r="A762">
        <v>2012</v>
      </c>
      <c r="B762" t="s">
        <v>49</v>
      </c>
      <c r="C762">
        <v>30</v>
      </c>
      <c r="D762">
        <v>7.1</v>
      </c>
      <c r="E762">
        <f t="shared" si="22"/>
        <v>15.6528233</v>
      </c>
      <c r="F762">
        <f>VLOOKUP($C762,'AREA DEFINITIONS, 1982-present'!$A$1:$F$163,4,FALSE)</f>
        <v>0</v>
      </c>
      <c r="G762">
        <f>VLOOKUP($C762,'AREA DEFINITIONS, 1982-present'!$A$1:$F$163,5,FALSE)</f>
        <v>0</v>
      </c>
      <c r="H762">
        <f>VLOOKUP($C762,'AREA DEFINITIONS, 1982-present'!$A$1:$F$163,6,FALSE)</f>
        <v>0</v>
      </c>
      <c r="I762">
        <f t="shared" si="23"/>
        <v>10.409113329999998</v>
      </c>
    </row>
    <row r="763" spans="1:9" x14ac:dyDescent="0.3">
      <c r="A763">
        <v>2012</v>
      </c>
      <c r="B763" t="s">
        <v>49</v>
      </c>
      <c r="C763">
        <v>40</v>
      </c>
      <c r="D763">
        <v>37.200000000000003</v>
      </c>
      <c r="E763">
        <f t="shared" si="22"/>
        <v>82.0119756</v>
      </c>
      <c r="F763">
        <f>VLOOKUP($C763,'AREA DEFINITIONS, 1982-present'!$A$1:$F$163,4,FALSE)</f>
        <v>0</v>
      </c>
      <c r="G763">
        <f>VLOOKUP($C763,'AREA DEFINITIONS, 1982-present'!$A$1:$F$163,5,FALSE)</f>
        <v>0</v>
      </c>
      <c r="H763">
        <f>VLOOKUP($C763,'AREA DEFINITIONS, 1982-present'!$A$1:$F$163,6,FALSE)</f>
        <v>0</v>
      </c>
      <c r="I763">
        <f t="shared" si="23"/>
        <v>54.537889560000004</v>
      </c>
    </row>
    <row r="764" spans="1:9" x14ac:dyDescent="0.3">
      <c r="A764">
        <v>2012</v>
      </c>
      <c r="B764" t="s">
        <v>49</v>
      </c>
      <c r="C764">
        <v>50</v>
      </c>
      <c r="D764">
        <v>152.4</v>
      </c>
      <c r="E764">
        <f t="shared" si="22"/>
        <v>335.98454520000001</v>
      </c>
      <c r="F764">
        <f>VLOOKUP($C764,'AREA DEFINITIONS, 1982-present'!$A$1:$F$163,4,FALSE)</f>
        <v>0</v>
      </c>
      <c r="G764">
        <f>VLOOKUP($C764,'AREA DEFINITIONS, 1982-present'!$A$1:$F$163,5,FALSE)</f>
        <v>0</v>
      </c>
      <c r="H764">
        <f>VLOOKUP($C764,'AREA DEFINITIONS, 1982-present'!$A$1:$F$163,6,FALSE)</f>
        <v>0</v>
      </c>
      <c r="I764">
        <f t="shared" si="23"/>
        <v>223.42941852000001</v>
      </c>
    </row>
    <row r="765" spans="1:9" x14ac:dyDescent="0.3">
      <c r="A765">
        <v>2012</v>
      </c>
      <c r="B765" t="s">
        <v>50</v>
      </c>
      <c r="C765">
        <v>60</v>
      </c>
      <c r="D765">
        <v>41.8</v>
      </c>
      <c r="E765">
        <f t="shared" si="22"/>
        <v>92.153241399999999</v>
      </c>
      <c r="F765">
        <f>VLOOKUP($C765,'AREA DEFINITIONS, 1982-present'!$A$1:$F$163,4,FALSE)</f>
        <v>0</v>
      </c>
      <c r="G765">
        <f>VLOOKUP($C765,'AREA DEFINITIONS, 1982-present'!$A$1:$F$163,5,FALSE)</f>
        <v>0</v>
      </c>
      <c r="H765">
        <f>VLOOKUP($C765,'AREA DEFINITIONS, 1982-present'!$A$1:$F$163,6,FALSE)</f>
        <v>0</v>
      </c>
      <c r="I765">
        <f t="shared" si="23"/>
        <v>61.281822139999989</v>
      </c>
    </row>
    <row r="766" spans="1:9" x14ac:dyDescent="0.3">
      <c r="A766">
        <v>2012</v>
      </c>
      <c r="B766" t="s">
        <v>50</v>
      </c>
      <c r="C766">
        <v>61</v>
      </c>
      <c r="D766">
        <v>3.5</v>
      </c>
      <c r="E766">
        <f t="shared" si="22"/>
        <v>7.7161805000000001</v>
      </c>
      <c r="F766">
        <f>VLOOKUP($C766,'AREA DEFINITIONS, 1982-present'!$A$1:$F$163,4,FALSE)</f>
        <v>0</v>
      </c>
      <c r="G766">
        <f>VLOOKUP($C766,'AREA DEFINITIONS, 1982-present'!$A$1:$F$163,5,FALSE)</f>
        <v>0</v>
      </c>
      <c r="H766">
        <f>VLOOKUP($C766,'AREA DEFINITIONS, 1982-present'!$A$1:$F$163,6,FALSE)</f>
        <v>0</v>
      </c>
      <c r="I766">
        <f t="shared" si="23"/>
        <v>5.1312530499999998</v>
      </c>
    </row>
    <row r="767" spans="1:9" x14ac:dyDescent="0.3">
      <c r="A767">
        <v>2012</v>
      </c>
      <c r="B767" t="s">
        <v>50</v>
      </c>
      <c r="C767">
        <v>70</v>
      </c>
      <c r="D767">
        <v>58.6</v>
      </c>
      <c r="E767">
        <f t="shared" si="22"/>
        <v>129.19090779999999</v>
      </c>
      <c r="F767">
        <f>VLOOKUP($C767,'AREA DEFINITIONS, 1982-present'!$A$1:$F$163,4,FALSE)</f>
        <v>0</v>
      </c>
      <c r="G767">
        <f>VLOOKUP($C767,'AREA DEFINITIONS, 1982-present'!$A$1:$F$163,5,FALSE)</f>
        <v>0</v>
      </c>
      <c r="H767">
        <f>VLOOKUP($C767,'AREA DEFINITIONS, 1982-present'!$A$1:$F$163,6,FALSE)</f>
        <v>0</v>
      </c>
      <c r="I767">
        <f t="shared" si="23"/>
        <v>85.911836780000002</v>
      </c>
    </row>
    <row r="768" spans="1:9" x14ac:dyDescent="0.3">
      <c r="A768">
        <v>2012</v>
      </c>
      <c r="B768" t="s">
        <v>50</v>
      </c>
      <c r="C768">
        <v>80</v>
      </c>
      <c r="D768">
        <v>48.4</v>
      </c>
      <c r="E768">
        <f t="shared" si="22"/>
        <v>106.70375319999999</v>
      </c>
      <c r="F768">
        <f>VLOOKUP($C768,'AREA DEFINITIONS, 1982-present'!$A$1:$F$163,4,FALSE)</f>
        <v>0</v>
      </c>
      <c r="G768">
        <f>VLOOKUP($C768,'AREA DEFINITIONS, 1982-present'!$A$1:$F$163,5,FALSE)</f>
        <v>0</v>
      </c>
      <c r="H768">
        <f>VLOOKUP($C768,'AREA DEFINITIONS, 1982-present'!$A$1:$F$163,6,FALSE)</f>
        <v>0</v>
      </c>
      <c r="I768">
        <f t="shared" si="23"/>
        <v>70.957899319999996</v>
      </c>
    </row>
    <row r="769" spans="1:9" x14ac:dyDescent="0.3">
      <c r="A769">
        <v>2012</v>
      </c>
      <c r="B769" t="s">
        <v>50</v>
      </c>
      <c r="C769">
        <v>81</v>
      </c>
      <c r="D769">
        <v>7.8</v>
      </c>
      <c r="E769">
        <f t="shared" si="22"/>
        <v>17.196059399999999</v>
      </c>
      <c r="F769">
        <f>VLOOKUP($C769,'AREA DEFINITIONS, 1982-present'!$A$1:$F$163,4,FALSE)</f>
        <v>0</v>
      </c>
      <c r="G769">
        <f>VLOOKUP($C769,'AREA DEFINITIONS, 1982-present'!$A$1:$F$163,5,FALSE)</f>
        <v>0</v>
      </c>
      <c r="H769">
        <f>VLOOKUP($C769,'AREA DEFINITIONS, 1982-present'!$A$1:$F$163,6,FALSE)</f>
        <v>0</v>
      </c>
      <c r="I769">
        <f t="shared" si="23"/>
        <v>11.43536394</v>
      </c>
    </row>
    <row r="770" spans="1:9" x14ac:dyDescent="0.3">
      <c r="A770">
        <v>2012</v>
      </c>
      <c r="B770" t="s">
        <v>50</v>
      </c>
      <c r="C770">
        <v>90</v>
      </c>
      <c r="D770">
        <v>125.5</v>
      </c>
      <c r="E770">
        <f t="shared" si="22"/>
        <v>276.68018649999999</v>
      </c>
      <c r="F770">
        <f>VLOOKUP($C770,'AREA DEFINITIONS, 1982-present'!$A$1:$F$163,4,FALSE)</f>
        <v>0</v>
      </c>
      <c r="G770">
        <f>VLOOKUP($C770,'AREA DEFINITIONS, 1982-present'!$A$1:$F$163,5,FALSE)</f>
        <v>0</v>
      </c>
      <c r="H770">
        <f>VLOOKUP($C770,'AREA DEFINITIONS, 1982-present'!$A$1:$F$163,6,FALSE)</f>
        <v>0</v>
      </c>
      <c r="I770">
        <f t="shared" si="23"/>
        <v>183.99207364999998</v>
      </c>
    </row>
    <row r="771" spans="1:9" x14ac:dyDescent="0.3">
      <c r="A771">
        <v>2012</v>
      </c>
      <c r="B771" t="s">
        <v>50</v>
      </c>
      <c r="C771">
        <v>91</v>
      </c>
      <c r="D771">
        <v>141.5</v>
      </c>
      <c r="E771">
        <f t="shared" ref="E771:E834" si="24">D771*2204.623 / 1000</f>
        <v>311.95415450000002</v>
      </c>
      <c r="F771">
        <f>VLOOKUP($C771,'AREA DEFINITIONS, 1982-present'!$A$1:$F$163,4,FALSE)</f>
        <v>0</v>
      </c>
      <c r="G771">
        <f>VLOOKUP($C771,'AREA DEFINITIONS, 1982-present'!$A$1:$F$163,5,FALSE)</f>
        <v>0</v>
      </c>
      <c r="H771">
        <f>VLOOKUP($C771,'AREA DEFINITIONS, 1982-present'!$A$1:$F$163,6,FALSE)</f>
        <v>0</v>
      </c>
      <c r="I771">
        <f t="shared" ref="I771:I834" si="25">IFERROR(D771*1.10231*1.33,"NA")</f>
        <v>207.44923044999999</v>
      </c>
    </row>
    <row r="772" spans="1:9" x14ac:dyDescent="0.3">
      <c r="A772">
        <v>2012</v>
      </c>
      <c r="B772" t="s">
        <v>50</v>
      </c>
      <c r="C772">
        <v>92</v>
      </c>
      <c r="D772">
        <v>27.2</v>
      </c>
      <c r="E772">
        <f t="shared" si="24"/>
        <v>59.965745600000005</v>
      </c>
      <c r="F772">
        <f>VLOOKUP($C772,'AREA DEFINITIONS, 1982-present'!$A$1:$F$163,4,FALSE)</f>
        <v>0</v>
      </c>
      <c r="G772">
        <f>VLOOKUP($C772,'AREA DEFINITIONS, 1982-present'!$A$1:$F$163,5,FALSE)</f>
        <v>0</v>
      </c>
      <c r="H772">
        <f>VLOOKUP($C772,'AREA DEFINITIONS, 1982-present'!$A$1:$F$163,6,FALSE)</f>
        <v>0</v>
      </c>
      <c r="I772">
        <f t="shared" si="25"/>
        <v>39.877166559999992</v>
      </c>
    </row>
    <row r="773" spans="1:9" x14ac:dyDescent="0.3">
      <c r="A773">
        <v>2012</v>
      </c>
      <c r="B773" t="s">
        <v>50</v>
      </c>
      <c r="C773">
        <v>100</v>
      </c>
      <c r="D773">
        <v>255.5</v>
      </c>
      <c r="E773">
        <f t="shared" si="24"/>
        <v>563.28117650000002</v>
      </c>
      <c r="F773">
        <f>VLOOKUP($C773,'AREA DEFINITIONS, 1982-present'!$A$1:$F$163,4,FALSE)</f>
        <v>0</v>
      </c>
      <c r="G773">
        <f>VLOOKUP($C773,'AREA DEFINITIONS, 1982-present'!$A$1:$F$163,5,FALSE)</f>
        <v>0</v>
      </c>
      <c r="H773">
        <f>VLOOKUP($C773,'AREA DEFINITIONS, 1982-present'!$A$1:$F$163,6,FALSE)</f>
        <v>0</v>
      </c>
      <c r="I773">
        <f t="shared" si="25"/>
        <v>374.58147264999997</v>
      </c>
    </row>
    <row r="774" spans="1:9" x14ac:dyDescent="0.3">
      <c r="A774">
        <v>2012</v>
      </c>
      <c r="B774" t="s">
        <v>50</v>
      </c>
      <c r="C774">
        <v>102</v>
      </c>
      <c r="D774">
        <v>419</v>
      </c>
      <c r="E774">
        <f t="shared" si="24"/>
        <v>923.73703699999999</v>
      </c>
      <c r="F774">
        <f>VLOOKUP($C774,'AREA DEFINITIONS, 1982-present'!$A$1:$F$163,4,FALSE)</f>
        <v>0</v>
      </c>
      <c r="G774">
        <f>VLOOKUP($C774,'AREA DEFINITIONS, 1982-present'!$A$1:$F$163,5,FALSE)</f>
        <v>0</v>
      </c>
      <c r="H774">
        <f>VLOOKUP($C774,'AREA DEFINITIONS, 1982-present'!$A$1:$F$163,6,FALSE)</f>
        <v>0</v>
      </c>
      <c r="I774">
        <f t="shared" si="25"/>
        <v>614.28429369999992</v>
      </c>
    </row>
    <row r="775" spans="1:9" x14ac:dyDescent="0.3">
      <c r="A775">
        <v>2012</v>
      </c>
      <c r="B775" t="s">
        <v>50</v>
      </c>
      <c r="C775">
        <v>103</v>
      </c>
      <c r="D775">
        <v>12.9</v>
      </c>
      <c r="E775">
        <f t="shared" si="24"/>
        <v>28.439636700000001</v>
      </c>
      <c r="F775">
        <f>VLOOKUP($C775,'AREA DEFINITIONS, 1982-present'!$A$1:$F$163,4,FALSE)</f>
        <v>0</v>
      </c>
      <c r="G775">
        <f>VLOOKUP($C775,'AREA DEFINITIONS, 1982-present'!$A$1:$F$163,5,FALSE)</f>
        <v>0</v>
      </c>
      <c r="H775">
        <f>VLOOKUP($C775,'AREA DEFINITIONS, 1982-present'!$A$1:$F$163,6,FALSE)</f>
        <v>0</v>
      </c>
      <c r="I775">
        <f t="shared" si="25"/>
        <v>18.912332669999998</v>
      </c>
    </row>
    <row r="776" spans="1:9" x14ac:dyDescent="0.3">
      <c r="A776">
        <v>2012</v>
      </c>
      <c r="B776" t="s">
        <v>50</v>
      </c>
      <c r="C776">
        <v>110</v>
      </c>
      <c r="D776">
        <v>26.7</v>
      </c>
      <c r="E776">
        <f t="shared" si="24"/>
        <v>58.863434099999999</v>
      </c>
      <c r="F776">
        <f>VLOOKUP($C776,'AREA DEFINITIONS, 1982-present'!$A$1:$F$163,4,FALSE)</f>
        <v>0</v>
      </c>
      <c r="G776">
        <f>VLOOKUP($C776,'AREA DEFINITIONS, 1982-present'!$A$1:$F$163,5,FALSE)</f>
        <v>0</v>
      </c>
      <c r="H776">
        <f>VLOOKUP($C776,'AREA DEFINITIONS, 1982-present'!$A$1:$F$163,6,FALSE)</f>
        <v>0</v>
      </c>
      <c r="I776">
        <f t="shared" si="25"/>
        <v>39.144130409999995</v>
      </c>
    </row>
    <row r="777" spans="1:9" x14ac:dyDescent="0.3">
      <c r="A777">
        <v>2012</v>
      </c>
      <c r="B777" t="s">
        <v>50</v>
      </c>
      <c r="C777">
        <v>112</v>
      </c>
      <c r="D777">
        <v>470.4</v>
      </c>
      <c r="E777">
        <f t="shared" si="24"/>
        <v>1037.0546592000001</v>
      </c>
      <c r="F777">
        <f>VLOOKUP($C777,'AREA DEFINITIONS, 1982-present'!$A$1:$F$163,4,FALSE)</f>
        <v>0</v>
      </c>
      <c r="G777">
        <f>VLOOKUP($C777,'AREA DEFINITIONS, 1982-present'!$A$1:$F$163,5,FALSE)</f>
        <v>0</v>
      </c>
      <c r="H777">
        <f>VLOOKUP($C777,'AREA DEFINITIONS, 1982-present'!$A$1:$F$163,6,FALSE)</f>
        <v>0</v>
      </c>
      <c r="I777">
        <f t="shared" si="25"/>
        <v>689.64040992000002</v>
      </c>
    </row>
    <row r="778" spans="1:9" x14ac:dyDescent="0.3">
      <c r="A778">
        <v>2012</v>
      </c>
      <c r="B778" t="s">
        <v>50</v>
      </c>
      <c r="C778">
        <v>114</v>
      </c>
      <c r="D778">
        <v>15</v>
      </c>
      <c r="E778">
        <f t="shared" si="24"/>
        <v>33.069344999999998</v>
      </c>
      <c r="F778">
        <f>VLOOKUP($C778,'AREA DEFINITIONS, 1982-present'!$A$1:$F$163,4,FALSE)</f>
        <v>0</v>
      </c>
      <c r="G778">
        <f>VLOOKUP($C778,'AREA DEFINITIONS, 1982-present'!$A$1:$F$163,5,FALSE)</f>
        <v>0</v>
      </c>
      <c r="H778">
        <f>VLOOKUP($C778,'AREA DEFINITIONS, 1982-present'!$A$1:$F$163,6,FALSE)</f>
        <v>0</v>
      </c>
      <c r="I778">
        <f t="shared" si="25"/>
        <v>21.991084499999999</v>
      </c>
    </row>
    <row r="779" spans="1:9" x14ac:dyDescent="0.3">
      <c r="A779">
        <v>2012</v>
      </c>
      <c r="B779" t="s">
        <v>50</v>
      </c>
      <c r="C779">
        <v>120</v>
      </c>
      <c r="D779">
        <v>41.2</v>
      </c>
      <c r="E779">
        <f t="shared" si="24"/>
        <v>90.830467600000006</v>
      </c>
      <c r="F779">
        <f>VLOOKUP($C779,'AREA DEFINITIONS, 1982-present'!$A$1:$F$163,4,FALSE)</f>
        <v>0</v>
      </c>
      <c r="G779">
        <f>VLOOKUP($C779,'AREA DEFINITIONS, 1982-present'!$A$1:$F$163,5,FALSE)</f>
        <v>0</v>
      </c>
      <c r="H779">
        <f>VLOOKUP($C779,'AREA DEFINITIONS, 1982-present'!$A$1:$F$163,6,FALSE)</f>
        <v>0</v>
      </c>
      <c r="I779">
        <f t="shared" si="25"/>
        <v>60.402178759999998</v>
      </c>
    </row>
    <row r="780" spans="1:9" x14ac:dyDescent="0.3">
      <c r="A780">
        <v>2012</v>
      </c>
      <c r="B780" t="s">
        <v>50</v>
      </c>
      <c r="C780">
        <v>121</v>
      </c>
      <c r="D780">
        <v>92.2</v>
      </c>
      <c r="E780">
        <f t="shared" si="24"/>
        <v>203.26624060000003</v>
      </c>
      <c r="F780">
        <f>VLOOKUP($C780,'AREA DEFINITIONS, 1982-present'!$A$1:$F$163,4,FALSE)</f>
        <v>0</v>
      </c>
      <c r="G780">
        <f>VLOOKUP($C780,'AREA DEFINITIONS, 1982-present'!$A$1:$F$163,5,FALSE)</f>
        <v>0</v>
      </c>
      <c r="H780">
        <f>VLOOKUP($C780,'AREA DEFINITIONS, 1982-present'!$A$1:$F$163,6,FALSE)</f>
        <v>0</v>
      </c>
      <c r="I780">
        <f t="shared" si="25"/>
        <v>135.17186606000001</v>
      </c>
    </row>
    <row r="781" spans="1:9" x14ac:dyDescent="0.3">
      <c r="A781">
        <v>2012</v>
      </c>
      <c r="B781" t="s">
        <v>50</v>
      </c>
      <c r="C781">
        <v>122</v>
      </c>
      <c r="D781">
        <v>12.6</v>
      </c>
      <c r="E781">
        <f t="shared" si="24"/>
        <v>27.778249800000001</v>
      </c>
      <c r="F781">
        <f>VLOOKUP($C781,'AREA DEFINITIONS, 1982-present'!$A$1:$F$163,4,FALSE)</f>
        <v>0</v>
      </c>
      <c r="G781">
        <f>VLOOKUP($C781,'AREA DEFINITIONS, 1982-present'!$A$1:$F$163,5,FALSE)</f>
        <v>0</v>
      </c>
      <c r="H781">
        <f>VLOOKUP($C781,'AREA DEFINITIONS, 1982-present'!$A$1:$F$163,6,FALSE)</f>
        <v>0</v>
      </c>
      <c r="I781">
        <f t="shared" si="25"/>
        <v>18.472510979999999</v>
      </c>
    </row>
    <row r="782" spans="1:9" x14ac:dyDescent="0.3">
      <c r="A782">
        <v>2012</v>
      </c>
      <c r="B782" t="s">
        <v>50</v>
      </c>
      <c r="C782">
        <v>130</v>
      </c>
      <c r="D782">
        <v>189</v>
      </c>
      <c r="E782">
        <f t="shared" si="24"/>
        <v>416.67374700000005</v>
      </c>
      <c r="F782">
        <f>VLOOKUP($C782,'AREA DEFINITIONS, 1982-present'!$A$1:$F$163,4,FALSE)</f>
        <v>0</v>
      </c>
      <c r="G782">
        <f>VLOOKUP($C782,'AREA DEFINITIONS, 1982-present'!$A$1:$F$163,5,FALSE)</f>
        <v>0</v>
      </c>
      <c r="H782">
        <f>VLOOKUP($C782,'AREA DEFINITIONS, 1982-present'!$A$1:$F$163,6,FALSE)</f>
        <v>0</v>
      </c>
      <c r="I782">
        <f t="shared" si="25"/>
        <v>277.0876647</v>
      </c>
    </row>
    <row r="783" spans="1:9" x14ac:dyDescent="0.3">
      <c r="A783">
        <v>2012</v>
      </c>
      <c r="B783" t="s">
        <v>50</v>
      </c>
      <c r="C783">
        <v>131</v>
      </c>
      <c r="D783">
        <v>269.60000000000002</v>
      </c>
      <c r="E783">
        <f t="shared" si="24"/>
        <v>594.36636080000005</v>
      </c>
      <c r="F783">
        <f>VLOOKUP($C783,'AREA DEFINITIONS, 1982-present'!$A$1:$F$163,4,FALSE)</f>
        <v>0</v>
      </c>
      <c r="G783">
        <f>VLOOKUP($C783,'AREA DEFINITIONS, 1982-present'!$A$1:$F$163,5,FALSE)</f>
        <v>0</v>
      </c>
      <c r="H783">
        <f>VLOOKUP($C783,'AREA DEFINITIONS, 1982-present'!$A$1:$F$163,6,FALSE)</f>
        <v>0</v>
      </c>
      <c r="I783">
        <f t="shared" si="25"/>
        <v>395.25309207999999</v>
      </c>
    </row>
    <row r="784" spans="1:9" x14ac:dyDescent="0.3">
      <c r="A784">
        <v>2012</v>
      </c>
      <c r="B784" t="s">
        <v>50</v>
      </c>
      <c r="C784">
        <v>132</v>
      </c>
      <c r="D784">
        <v>99.1</v>
      </c>
      <c r="E784">
        <f t="shared" si="24"/>
        <v>218.47813929999998</v>
      </c>
      <c r="F784">
        <f>VLOOKUP($C784,'AREA DEFINITIONS, 1982-present'!$A$1:$F$163,4,FALSE)</f>
        <v>0</v>
      </c>
      <c r="G784">
        <f>VLOOKUP($C784,'AREA DEFINITIONS, 1982-present'!$A$1:$F$163,5,FALSE)</f>
        <v>0</v>
      </c>
      <c r="H784">
        <f>VLOOKUP($C784,'AREA DEFINITIONS, 1982-present'!$A$1:$F$163,6,FALSE)</f>
        <v>0</v>
      </c>
      <c r="I784">
        <f t="shared" si="25"/>
        <v>145.28776493000001</v>
      </c>
    </row>
    <row r="785" spans="1:9" x14ac:dyDescent="0.3">
      <c r="A785">
        <v>2012</v>
      </c>
      <c r="B785" t="s">
        <v>50</v>
      </c>
      <c r="C785">
        <v>133</v>
      </c>
      <c r="D785">
        <v>86.4</v>
      </c>
      <c r="E785">
        <f t="shared" si="24"/>
        <v>190.4794272</v>
      </c>
      <c r="F785">
        <f>VLOOKUP($C785,'AREA DEFINITIONS, 1982-present'!$A$1:$F$163,4,FALSE)</f>
        <v>0</v>
      </c>
      <c r="G785">
        <f>VLOOKUP($C785,'AREA DEFINITIONS, 1982-present'!$A$1:$F$163,5,FALSE)</f>
        <v>0</v>
      </c>
      <c r="H785">
        <f>VLOOKUP($C785,'AREA DEFINITIONS, 1982-present'!$A$1:$F$163,6,FALSE)</f>
        <v>0</v>
      </c>
      <c r="I785">
        <f t="shared" si="25"/>
        <v>126.66864672</v>
      </c>
    </row>
    <row r="786" spans="1:9" x14ac:dyDescent="0.3">
      <c r="A786">
        <v>2012</v>
      </c>
      <c r="B786" t="s">
        <v>50</v>
      </c>
      <c r="C786">
        <v>134</v>
      </c>
      <c r="D786">
        <v>29.1</v>
      </c>
      <c r="E786">
        <f t="shared" si="24"/>
        <v>64.154529300000007</v>
      </c>
      <c r="F786">
        <f>VLOOKUP($C786,'AREA DEFINITIONS, 1982-present'!$A$1:$F$163,4,FALSE)</f>
        <v>0</v>
      </c>
      <c r="G786">
        <f>VLOOKUP($C786,'AREA DEFINITIONS, 1982-present'!$A$1:$F$163,5,FALSE)</f>
        <v>0</v>
      </c>
      <c r="H786">
        <f>VLOOKUP($C786,'AREA DEFINITIONS, 1982-present'!$A$1:$F$163,6,FALSE)</f>
        <v>0</v>
      </c>
      <c r="I786">
        <f t="shared" si="25"/>
        <v>42.662703930000006</v>
      </c>
    </row>
    <row r="787" spans="1:9" x14ac:dyDescent="0.3">
      <c r="A787">
        <v>2012</v>
      </c>
      <c r="B787" t="s">
        <v>50</v>
      </c>
      <c r="C787">
        <v>135</v>
      </c>
      <c r="D787">
        <v>191.5</v>
      </c>
      <c r="E787">
        <f t="shared" si="24"/>
        <v>422.18530450000003</v>
      </c>
      <c r="F787">
        <f>VLOOKUP($C787,'AREA DEFINITIONS, 1982-present'!$A$1:$F$163,4,FALSE)</f>
        <v>0</v>
      </c>
      <c r="G787">
        <f>VLOOKUP($C787,'AREA DEFINITIONS, 1982-present'!$A$1:$F$163,5,FALSE)</f>
        <v>0</v>
      </c>
      <c r="H787">
        <f>VLOOKUP($C787,'AREA DEFINITIONS, 1982-present'!$A$1:$F$163,6,FALSE)</f>
        <v>0</v>
      </c>
      <c r="I787">
        <f t="shared" si="25"/>
        <v>280.75284545</v>
      </c>
    </row>
    <row r="788" spans="1:9" x14ac:dyDescent="0.3">
      <c r="A788">
        <v>2012</v>
      </c>
      <c r="B788" t="s">
        <v>51</v>
      </c>
      <c r="C788">
        <v>140</v>
      </c>
      <c r="D788">
        <v>22.5</v>
      </c>
      <c r="E788">
        <f t="shared" si="24"/>
        <v>49.604017500000005</v>
      </c>
      <c r="F788" t="str">
        <f>VLOOKUP($C788,'AREA DEFINITIONS, 1982-present'!$A$1:$F$163,4,FALSE)</f>
        <v>14-O</v>
      </c>
      <c r="G788" t="str">
        <f>VLOOKUP($C788,'AREA DEFINITIONS, 1982-present'!$A$1:$F$163,5,FALSE)</f>
        <v>SE-O</v>
      </c>
      <c r="H788">
        <f>VLOOKUP($C788,'AREA DEFINITIONS, 1982-present'!$A$1:$F$163,6,FALSE)</f>
        <v>0</v>
      </c>
      <c r="I788">
        <f t="shared" si="25"/>
        <v>32.986626749999999</v>
      </c>
    </row>
    <row r="789" spans="1:9" x14ac:dyDescent="0.3">
      <c r="A789">
        <v>2012</v>
      </c>
      <c r="B789" t="s">
        <v>51</v>
      </c>
      <c r="C789">
        <v>141</v>
      </c>
      <c r="D789">
        <v>4.5</v>
      </c>
      <c r="E789">
        <f t="shared" si="24"/>
        <v>9.9208034999999999</v>
      </c>
      <c r="F789" t="str">
        <f>VLOOKUP($C789,'AREA DEFINITIONS, 1982-present'!$A$1:$F$163,4,FALSE)</f>
        <v>14-I</v>
      </c>
      <c r="G789" t="str">
        <f>VLOOKUP($C789,'AREA DEFINITIONS, 1982-present'!$A$1:$F$163,5,FALSE)</f>
        <v>SE-I</v>
      </c>
      <c r="H789">
        <f>VLOOKUP($C789,'AREA DEFINITIONS, 1982-present'!$A$1:$F$163,6,FALSE)</f>
        <v>0</v>
      </c>
      <c r="I789">
        <f t="shared" si="25"/>
        <v>6.5973253499999993</v>
      </c>
    </row>
    <row r="790" spans="1:9" x14ac:dyDescent="0.3">
      <c r="A790">
        <v>2012</v>
      </c>
      <c r="B790" t="s">
        <v>51</v>
      </c>
      <c r="C790">
        <v>142</v>
      </c>
      <c r="D790">
        <v>36.4</v>
      </c>
      <c r="E790">
        <f t="shared" si="24"/>
        <v>80.24827719999999</v>
      </c>
      <c r="F790" t="str">
        <f>VLOOKUP($C790,'AREA DEFINITIONS, 1982-present'!$A$1:$F$163,4,FALSE)</f>
        <v>14-I</v>
      </c>
      <c r="G790" t="str">
        <f>VLOOKUP($C790,'AREA DEFINITIONS, 1982-present'!$A$1:$F$163,5,FALSE)</f>
        <v>SE-I</v>
      </c>
      <c r="H790">
        <f>VLOOKUP($C790,'AREA DEFINITIONS, 1982-present'!$A$1:$F$163,6,FALSE)</f>
        <v>0</v>
      </c>
      <c r="I790">
        <f t="shared" si="25"/>
        <v>53.365031719999998</v>
      </c>
    </row>
    <row r="791" spans="1:9" x14ac:dyDescent="0.3">
      <c r="A791">
        <v>2012</v>
      </c>
      <c r="B791" t="s">
        <v>51</v>
      </c>
      <c r="C791">
        <v>143</v>
      </c>
      <c r="D791">
        <v>37.5</v>
      </c>
      <c r="E791">
        <f t="shared" si="24"/>
        <v>82.673362499999996</v>
      </c>
      <c r="F791" t="str">
        <f>VLOOKUP($C791,'AREA DEFINITIONS, 1982-present'!$A$1:$F$163,4,FALSE)</f>
        <v>14-I</v>
      </c>
      <c r="G791" t="str">
        <f>VLOOKUP($C791,'AREA DEFINITIONS, 1982-present'!$A$1:$F$163,5,FALSE)</f>
        <v>SE-I</v>
      </c>
      <c r="H791">
        <f>VLOOKUP($C791,'AREA DEFINITIONS, 1982-present'!$A$1:$F$163,6,FALSE)</f>
        <v>0</v>
      </c>
      <c r="I791">
        <f t="shared" si="25"/>
        <v>54.977711249999999</v>
      </c>
    </row>
    <row r="792" spans="1:9" x14ac:dyDescent="0.3">
      <c r="A792">
        <v>2012</v>
      </c>
      <c r="B792" t="s">
        <v>51</v>
      </c>
      <c r="C792">
        <v>144</v>
      </c>
      <c r="D792">
        <v>4.2</v>
      </c>
      <c r="E792">
        <f t="shared" si="24"/>
        <v>9.2594165999999998</v>
      </c>
      <c r="F792" t="str">
        <f>VLOOKUP($C792,'AREA DEFINITIONS, 1982-present'!$A$1:$F$163,4,FALSE)</f>
        <v>14-I</v>
      </c>
      <c r="G792" t="str">
        <f>VLOOKUP($C792,'AREA DEFINITIONS, 1982-present'!$A$1:$F$163,5,FALSE)</f>
        <v>SE-I</v>
      </c>
      <c r="H792">
        <f>VLOOKUP($C792,'AREA DEFINITIONS, 1982-present'!$A$1:$F$163,6,FALSE)</f>
        <v>0</v>
      </c>
      <c r="I792">
        <f t="shared" si="25"/>
        <v>6.1575036600000006</v>
      </c>
    </row>
    <row r="793" spans="1:9" x14ac:dyDescent="0.3">
      <c r="A793">
        <v>2012</v>
      </c>
      <c r="B793" t="s">
        <v>51</v>
      </c>
      <c r="C793">
        <v>150</v>
      </c>
      <c r="D793">
        <v>53.4</v>
      </c>
      <c r="E793">
        <f t="shared" si="24"/>
        <v>117.7268682</v>
      </c>
      <c r="F793" t="str">
        <f>VLOOKUP($C793,'AREA DEFINITIONS, 1982-present'!$A$1:$F$163,4,FALSE)</f>
        <v>15-O</v>
      </c>
      <c r="G793" t="str">
        <f>VLOOKUP($C793,'AREA DEFINITIONS, 1982-present'!$A$1:$F$163,5,FALSE)</f>
        <v>SE-O</v>
      </c>
      <c r="H793">
        <f>VLOOKUP($C793,'AREA DEFINITIONS, 1982-present'!$A$1:$F$163,6,FALSE)</f>
        <v>0</v>
      </c>
      <c r="I793">
        <f t="shared" si="25"/>
        <v>78.288260819999991</v>
      </c>
    </row>
    <row r="794" spans="1:9" x14ac:dyDescent="0.3">
      <c r="A794">
        <v>2012</v>
      </c>
      <c r="B794" t="s">
        <v>51</v>
      </c>
      <c r="C794">
        <v>151</v>
      </c>
      <c r="D794">
        <v>66.599999999999994</v>
      </c>
      <c r="E794">
        <f t="shared" si="24"/>
        <v>146.82789179999997</v>
      </c>
      <c r="F794" t="str">
        <f>VLOOKUP($C794,'AREA DEFINITIONS, 1982-present'!$A$1:$F$163,4,FALSE)</f>
        <v>15-I</v>
      </c>
      <c r="G794" t="str">
        <f>VLOOKUP($C794,'AREA DEFINITIONS, 1982-present'!$A$1:$F$163,5,FALSE)</f>
        <v>SE-I</v>
      </c>
      <c r="H794">
        <f>VLOOKUP($C794,'AREA DEFINITIONS, 1982-present'!$A$1:$F$163,6,FALSE)</f>
        <v>0</v>
      </c>
      <c r="I794">
        <f t="shared" si="25"/>
        <v>97.640415179999991</v>
      </c>
    </row>
    <row r="795" spans="1:9" x14ac:dyDescent="0.3">
      <c r="A795">
        <v>2012</v>
      </c>
      <c r="B795" t="s">
        <v>51</v>
      </c>
      <c r="C795">
        <v>152</v>
      </c>
      <c r="D795">
        <v>96.9</v>
      </c>
      <c r="E795">
        <f t="shared" si="24"/>
        <v>213.62796870000003</v>
      </c>
      <c r="F795" t="str">
        <f>VLOOKUP($C795,'AREA DEFINITIONS, 1982-present'!$A$1:$F$163,4,FALSE)</f>
        <v>15-I</v>
      </c>
      <c r="G795" t="str">
        <f>VLOOKUP($C795,'AREA DEFINITIONS, 1982-present'!$A$1:$F$163,5,FALSE)</f>
        <v>SE-I</v>
      </c>
      <c r="H795">
        <f>VLOOKUP($C795,'AREA DEFINITIONS, 1982-present'!$A$1:$F$163,6,FALSE)</f>
        <v>0</v>
      </c>
      <c r="I795">
        <f t="shared" si="25"/>
        <v>142.06240587000002</v>
      </c>
    </row>
    <row r="796" spans="1:9" x14ac:dyDescent="0.3">
      <c r="A796">
        <v>2012</v>
      </c>
      <c r="B796" t="s">
        <v>51</v>
      </c>
      <c r="C796">
        <v>153</v>
      </c>
      <c r="D796">
        <v>19</v>
      </c>
      <c r="E796">
        <f t="shared" si="24"/>
        <v>41.887836999999998</v>
      </c>
      <c r="F796" t="str">
        <f>VLOOKUP($C796,'AREA DEFINITIONS, 1982-present'!$A$1:$F$163,4,FALSE)</f>
        <v>15-I</v>
      </c>
      <c r="G796" t="str">
        <f>VLOOKUP($C796,'AREA DEFINITIONS, 1982-present'!$A$1:$F$163,5,FALSE)</f>
        <v>SE-I</v>
      </c>
      <c r="H796">
        <f>VLOOKUP($C796,'AREA DEFINITIONS, 1982-present'!$A$1:$F$163,6,FALSE)</f>
        <v>0</v>
      </c>
      <c r="I796">
        <f t="shared" si="25"/>
        <v>27.855373700000001</v>
      </c>
    </row>
    <row r="797" spans="1:9" x14ac:dyDescent="0.3">
      <c r="A797">
        <v>2012</v>
      </c>
      <c r="B797" t="s">
        <v>51</v>
      </c>
      <c r="C797">
        <v>160</v>
      </c>
      <c r="D797">
        <v>152.69999999999999</v>
      </c>
      <c r="E797">
        <f t="shared" si="24"/>
        <v>336.64593209999998</v>
      </c>
      <c r="F797" t="str">
        <f>VLOOKUP($C797,'AREA DEFINITIONS, 1982-present'!$A$1:$F$163,4,FALSE)</f>
        <v>16-O</v>
      </c>
      <c r="G797" t="str">
        <f>VLOOKUP($C797,'AREA DEFINITIONS, 1982-present'!$A$1:$F$163,5,FALSE)</f>
        <v>SE-O</v>
      </c>
      <c r="H797">
        <f>VLOOKUP($C797,'AREA DEFINITIONS, 1982-present'!$A$1:$F$163,6,FALSE)</f>
        <v>0</v>
      </c>
      <c r="I797">
        <f t="shared" si="25"/>
        <v>223.86924020999996</v>
      </c>
    </row>
    <row r="798" spans="1:9" x14ac:dyDescent="0.3">
      <c r="A798">
        <v>2012</v>
      </c>
      <c r="B798" t="s">
        <v>51</v>
      </c>
      <c r="C798">
        <v>161</v>
      </c>
      <c r="D798">
        <v>54.2</v>
      </c>
      <c r="E798">
        <f t="shared" si="24"/>
        <v>119.49056660000001</v>
      </c>
      <c r="F798" t="str">
        <f>VLOOKUP($C798,'AREA DEFINITIONS, 1982-present'!$A$1:$F$163,4,FALSE)</f>
        <v>16-I</v>
      </c>
      <c r="G798" t="str">
        <f>VLOOKUP($C798,'AREA DEFINITIONS, 1982-present'!$A$1:$F$163,5,FALSE)</f>
        <v>SE-I</v>
      </c>
      <c r="H798">
        <f>VLOOKUP($C798,'AREA DEFINITIONS, 1982-present'!$A$1:$F$163,6,FALSE)</f>
        <v>0</v>
      </c>
      <c r="I798">
        <f t="shared" si="25"/>
        <v>79.461118659999997</v>
      </c>
    </row>
    <row r="799" spans="1:9" x14ac:dyDescent="0.3">
      <c r="A799">
        <v>2012</v>
      </c>
      <c r="B799" t="s">
        <v>51</v>
      </c>
      <c r="C799">
        <v>162</v>
      </c>
      <c r="D799">
        <v>220</v>
      </c>
      <c r="E799">
        <f t="shared" si="24"/>
        <v>485.01706000000001</v>
      </c>
      <c r="F799" t="str">
        <f>VLOOKUP($C799,'AREA DEFINITIONS, 1982-present'!$A$1:$F$163,4,FALSE)</f>
        <v>16-I</v>
      </c>
      <c r="G799" t="str">
        <f>VLOOKUP($C799,'AREA DEFINITIONS, 1982-present'!$A$1:$F$163,5,FALSE)</f>
        <v>SE-I</v>
      </c>
      <c r="H799">
        <f>VLOOKUP($C799,'AREA DEFINITIONS, 1982-present'!$A$1:$F$163,6,FALSE)</f>
        <v>0</v>
      </c>
      <c r="I799">
        <f t="shared" si="25"/>
        <v>322.53590600000001</v>
      </c>
    </row>
    <row r="800" spans="1:9" x14ac:dyDescent="0.3">
      <c r="A800">
        <v>2012</v>
      </c>
      <c r="B800" t="s">
        <v>51</v>
      </c>
      <c r="C800">
        <v>163</v>
      </c>
      <c r="D800">
        <v>17</v>
      </c>
      <c r="E800">
        <f t="shared" si="24"/>
        <v>37.478591000000002</v>
      </c>
      <c r="F800" t="str">
        <f>VLOOKUP($C800,'AREA DEFINITIONS, 1982-present'!$A$1:$F$163,4,FALSE)</f>
        <v>16-I</v>
      </c>
      <c r="G800" t="str">
        <f>VLOOKUP($C800,'AREA DEFINITIONS, 1982-present'!$A$1:$F$163,5,FALSE)</f>
        <v>SE-I</v>
      </c>
      <c r="H800">
        <f>VLOOKUP($C800,'AREA DEFINITIONS, 1982-present'!$A$1:$F$163,6,FALSE)</f>
        <v>0</v>
      </c>
      <c r="I800">
        <f t="shared" si="25"/>
        <v>24.923229099999997</v>
      </c>
    </row>
    <row r="801" spans="1:9" x14ac:dyDescent="0.3">
      <c r="A801">
        <v>2012</v>
      </c>
      <c r="B801" t="s">
        <v>51</v>
      </c>
      <c r="C801">
        <v>170</v>
      </c>
      <c r="D801">
        <v>87.8</v>
      </c>
      <c r="E801">
        <f t="shared" si="24"/>
        <v>193.56589940000001</v>
      </c>
      <c r="F801" t="str">
        <f>VLOOKUP($C801,'AREA DEFINITIONS, 1982-present'!$A$1:$F$163,4,FALSE)</f>
        <v>17-O</v>
      </c>
      <c r="G801" t="str">
        <f>VLOOKUP($C801,'AREA DEFINITIONS, 1982-present'!$A$1:$F$163,5,FALSE)</f>
        <v>SE-O</v>
      </c>
      <c r="H801">
        <f>VLOOKUP($C801,'AREA DEFINITIONS, 1982-present'!$A$1:$F$163,6,FALSE)</f>
        <v>0</v>
      </c>
      <c r="I801">
        <f t="shared" si="25"/>
        <v>128.72114794000001</v>
      </c>
    </row>
    <row r="802" spans="1:9" x14ac:dyDescent="0.3">
      <c r="A802">
        <v>2012</v>
      </c>
      <c r="B802" t="s">
        <v>51</v>
      </c>
      <c r="C802">
        <v>171</v>
      </c>
      <c r="D802">
        <v>41</v>
      </c>
      <c r="E802">
        <f t="shared" si="24"/>
        <v>90.389543000000003</v>
      </c>
      <c r="F802" t="str">
        <f>VLOOKUP($C802,'AREA DEFINITIONS, 1982-present'!$A$1:$F$163,4,FALSE)</f>
        <v>17-I</v>
      </c>
      <c r="G802" t="str">
        <f>VLOOKUP($C802,'AREA DEFINITIONS, 1982-present'!$A$1:$F$163,5,FALSE)</f>
        <v>SE-I</v>
      </c>
      <c r="H802">
        <f>VLOOKUP($C802,'AREA DEFINITIONS, 1982-present'!$A$1:$F$163,6,FALSE)</f>
        <v>0</v>
      </c>
      <c r="I802">
        <f t="shared" si="25"/>
        <v>60.108964299999997</v>
      </c>
    </row>
    <row r="803" spans="1:9" x14ac:dyDescent="0.3">
      <c r="A803">
        <v>2012</v>
      </c>
      <c r="B803" t="s">
        <v>51</v>
      </c>
      <c r="C803">
        <v>173</v>
      </c>
      <c r="D803">
        <v>21.1</v>
      </c>
      <c r="E803">
        <f t="shared" si="24"/>
        <v>46.517545300000002</v>
      </c>
      <c r="F803" t="str">
        <f>VLOOKUP($C803,'AREA DEFINITIONS, 1982-present'!$A$1:$F$163,4,FALSE)</f>
        <v>17-I</v>
      </c>
      <c r="G803" t="str">
        <f>VLOOKUP($C803,'AREA DEFINITIONS, 1982-present'!$A$1:$F$163,5,FALSE)</f>
        <v>SE-I</v>
      </c>
      <c r="H803">
        <f>VLOOKUP($C803,'AREA DEFINITIONS, 1982-present'!$A$1:$F$163,6,FALSE)</f>
        <v>0</v>
      </c>
      <c r="I803">
        <f t="shared" si="25"/>
        <v>30.934125530000003</v>
      </c>
    </row>
    <row r="804" spans="1:9" x14ac:dyDescent="0.3">
      <c r="A804">
        <v>2012</v>
      </c>
      <c r="B804" t="s">
        <v>51</v>
      </c>
      <c r="C804">
        <v>174</v>
      </c>
      <c r="D804">
        <v>8.6</v>
      </c>
      <c r="E804">
        <f t="shared" si="24"/>
        <v>18.959757799999998</v>
      </c>
      <c r="F804" t="str">
        <f>VLOOKUP($C804,'AREA DEFINITIONS, 1982-present'!$A$1:$F$163,4,FALSE)</f>
        <v>17-I</v>
      </c>
      <c r="G804" t="str">
        <f>VLOOKUP($C804,'AREA DEFINITIONS, 1982-present'!$A$1:$F$163,5,FALSE)</f>
        <v>SE-I</v>
      </c>
      <c r="H804">
        <f>VLOOKUP($C804,'AREA DEFINITIONS, 1982-present'!$A$1:$F$163,6,FALSE)</f>
        <v>0</v>
      </c>
      <c r="I804">
        <f t="shared" si="25"/>
        <v>12.608221779999999</v>
      </c>
    </row>
    <row r="805" spans="1:9" x14ac:dyDescent="0.3">
      <c r="A805">
        <v>2012</v>
      </c>
      <c r="B805" t="s">
        <v>51</v>
      </c>
      <c r="C805">
        <v>181</v>
      </c>
      <c r="D805">
        <v>107.1</v>
      </c>
      <c r="E805">
        <f t="shared" si="24"/>
        <v>236.11512329999999</v>
      </c>
      <c r="F805" t="str">
        <f>VLOOKUP($C805,'AREA DEFINITIONS, 1982-present'!$A$1:$F$163,4,FALSE)</f>
        <v>18S-O</v>
      </c>
      <c r="G805" t="str">
        <f>VLOOKUP($C805,'AREA DEFINITIONS, 1982-present'!$A$1:$F$163,5,FALSE)</f>
        <v>SE-O</v>
      </c>
      <c r="H805">
        <f>VLOOKUP($C805,'AREA DEFINITIONS, 1982-present'!$A$1:$F$163,6,FALSE)</f>
        <v>0</v>
      </c>
      <c r="I805">
        <f t="shared" si="25"/>
        <v>157.01634332999998</v>
      </c>
    </row>
    <row r="806" spans="1:9" x14ac:dyDescent="0.3">
      <c r="A806">
        <v>2012</v>
      </c>
      <c r="B806" t="s">
        <v>51</v>
      </c>
      <c r="C806">
        <v>182</v>
      </c>
      <c r="D806">
        <v>69.400000000000006</v>
      </c>
      <c r="E806">
        <f t="shared" si="24"/>
        <v>153.00083620000001</v>
      </c>
      <c r="F806" t="str">
        <f>VLOOKUP($C806,'AREA DEFINITIONS, 1982-present'!$A$1:$F$163,4,FALSE)</f>
        <v>183-I</v>
      </c>
      <c r="G806" t="str">
        <f>VLOOKUP($C806,'AREA DEFINITIONS, 1982-present'!$A$1:$F$163,5,FALSE)</f>
        <v>SE-I</v>
      </c>
      <c r="H806">
        <f>VLOOKUP($C806,'AREA DEFINITIONS, 1982-present'!$A$1:$F$163,6,FALSE)</f>
        <v>0</v>
      </c>
      <c r="I806">
        <f t="shared" si="25"/>
        <v>101.74541762000001</v>
      </c>
    </row>
    <row r="807" spans="1:9" x14ac:dyDescent="0.3">
      <c r="A807">
        <v>2012</v>
      </c>
      <c r="B807" t="s">
        <v>51</v>
      </c>
      <c r="C807">
        <v>183</v>
      </c>
      <c r="D807">
        <v>18.7</v>
      </c>
      <c r="E807">
        <f t="shared" si="24"/>
        <v>41.226450100000001</v>
      </c>
      <c r="F807" t="str">
        <f>VLOOKUP($C807,'AREA DEFINITIONS, 1982-present'!$A$1:$F$163,4,FALSE)</f>
        <v>183-I</v>
      </c>
      <c r="G807" t="str">
        <f>VLOOKUP($C807,'AREA DEFINITIONS, 1982-present'!$A$1:$F$163,5,FALSE)</f>
        <v>SE-I</v>
      </c>
      <c r="H807">
        <f>VLOOKUP($C807,'AREA DEFINITIONS, 1982-present'!$A$1:$F$163,6,FALSE)</f>
        <v>0</v>
      </c>
      <c r="I807">
        <f t="shared" si="25"/>
        <v>27.415552009999995</v>
      </c>
    </row>
    <row r="808" spans="1:9" x14ac:dyDescent="0.3">
      <c r="A808">
        <v>2012</v>
      </c>
      <c r="B808" t="s">
        <v>51</v>
      </c>
      <c r="C808">
        <v>184</v>
      </c>
      <c r="D808">
        <v>29.3</v>
      </c>
      <c r="E808">
        <f t="shared" si="24"/>
        <v>64.595453899999995</v>
      </c>
      <c r="F808" t="str">
        <f>VLOOKUP($C808,'AREA DEFINITIONS, 1982-present'!$A$1:$F$163,4,FALSE)</f>
        <v>183-I</v>
      </c>
      <c r="G808" t="str">
        <f>VLOOKUP($C808,'AREA DEFINITIONS, 1982-present'!$A$1:$F$163,5,FALSE)</f>
        <v>SE-I</v>
      </c>
      <c r="H808">
        <f>VLOOKUP($C808,'AREA DEFINITIONS, 1982-present'!$A$1:$F$163,6,FALSE)</f>
        <v>0</v>
      </c>
      <c r="I808">
        <f t="shared" si="25"/>
        <v>42.955918390000001</v>
      </c>
    </row>
    <row r="809" spans="1:9" x14ac:dyDescent="0.3">
      <c r="A809">
        <v>2012</v>
      </c>
      <c r="B809" t="s">
        <v>27</v>
      </c>
      <c r="C809">
        <v>185</v>
      </c>
      <c r="D809">
        <v>378.5</v>
      </c>
      <c r="E809">
        <f t="shared" si="24"/>
        <v>834.44980550000002</v>
      </c>
      <c r="F809" t="str">
        <f>VLOOKUP($C809,'AREA DEFINITIONS, 1982-present'!$A$1:$F$163,4,FALSE)</f>
        <v>18W</v>
      </c>
      <c r="G809" t="str">
        <f>VLOOKUP($C809,'AREA DEFINITIONS, 1982-present'!$A$1:$F$163,5,FALSE)</f>
        <v>Yakutat</v>
      </c>
      <c r="H809">
        <f>VLOOKUP($C809,'AREA DEFINITIONS, 1982-present'!$A$1:$F$163,6,FALSE)</f>
        <v>0</v>
      </c>
      <c r="I809">
        <f t="shared" si="25"/>
        <v>554.90836554999998</v>
      </c>
    </row>
    <row r="810" spans="1:9" x14ac:dyDescent="0.3">
      <c r="A810">
        <v>2012</v>
      </c>
      <c r="B810" t="s">
        <v>27</v>
      </c>
      <c r="C810">
        <v>190</v>
      </c>
      <c r="D810">
        <v>250.6</v>
      </c>
      <c r="E810">
        <f t="shared" si="24"/>
        <v>552.47852379999995</v>
      </c>
      <c r="F810">
        <f>VLOOKUP($C810,'AREA DEFINITIONS, 1982-present'!$A$1:$F$163,4,FALSE)</f>
        <v>19</v>
      </c>
      <c r="G810" t="str">
        <f>VLOOKUP($C810,'AREA DEFINITIONS, 1982-present'!$A$1:$F$163,5,FALSE)</f>
        <v>Yakutat</v>
      </c>
      <c r="H810">
        <f>VLOOKUP($C810,'AREA DEFINITIONS, 1982-present'!$A$1:$F$163,6,FALSE)</f>
        <v>0</v>
      </c>
      <c r="I810">
        <f t="shared" si="25"/>
        <v>367.39771838000001</v>
      </c>
    </row>
    <row r="811" spans="1:9" x14ac:dyDescent="0.3">
      <c r="A811">
        <v>2012</v>
      </c>
      <c r="B811" t="s">
        <v>27</v>
      </c>
      <c r="C811">
        <v>200</v>
      </c>
      <c r="D811">
        <v>270.10000000000002</v>
      </c>
      <c r="E811">
        <f t="shared" si="24"/>
        <v>595.46867230000009</v>
      </c>
      <c r="F811">
        <f>VLOOKUP($C811,'AREA DEFINITIONS, 1982-present'!$A$1:$F$163,4,FALSE)</f>
        <v>20</v>
      </c>
      <c r="G811" t="str">
        <f>VLOOKUP($C811,'AREA DEFINITIONS, 1982-present'!$A$1:$F$163,5,FALSE)</f>
        <v>Yakutat</v>
      </c>
      <c r="H811">
        <f>VLOOKUP($C811,'AREA DEFINITIONS, 1982-present'!$A$1:$F$163,6,FALSE)</f>
        <v>0</v>
      </c>
      <c r="I811">
        <f t="shared" si="25"/>
        <v>395.98612823000002</v>
      </c>
    </row>
    <row r="812" spans="1:9" x14ac:dyDescent="0.3">
      <c r="A812">
        <v>2012</v>
      </c>
      <c r="B812" t="s">
        <v>27</v>
      </c>
      <c r="C812">
        <v>210</v>
      </c>
      <c r="D812">
        <v>262.7</v>
      </c>
      <c r="E812">
        <f t="shared" si="24"/>
        <v>579.15446210000005</v>
      </c>
      <c r="F812">
        <f>VLOOKUP($C812,'AREA DEFINITIONS, 1982-present'!$A$1:$F$163,4,FALSE)</f>
        <v>21</v>
      </c>
      <c r="G812" t="str">
        <f>VLOOKUP($C812,'AREA DEFINITIONS, 1982-present'!$A$1:$F$163,5,FALSE)</f>
        <v>Yakutat</v>
      </c>
      <c r="H812">
        <f>VLOOKUP($C812,'AREA DEFINITIONS, 1982-present'!$A$1:$F$163,6,FALSE)</f>
        <v>0</v>
      </c>
      <c r="I812">
        <f t="shared" si="25"/>
        <v>385.13719320999996</v>
      </c>
    </row>
    <row r="813" spans="1:9" x14ac:dyDescent="0.3">
      <c r="A813">
        <v>2012</v>
      </c>
      <c r="B813" t="s">
        <v>27</v>
      </c>
      <c r="C813">
        <v>220</v>
      </c>
      <c r="D813">
        <v>370.9</v>
      </c>
      <c r="E813">
        <f t="shared" si="24"/>
        <v>817.69467069999996</v>
      </c>
      <c r="F813">
        <f>VLOOKUP($C813,'AREA DEFINITIONS, 1982-present'!$A$1:$F$163,4,FALSE)</f>
        <v>22</v>
      </c>
      <c r="G813" t="str">
        <f>VLOOKUP($C813,'AREA DEFINITIONS, 1982-present'!$A$1:$F$163,5,FALSE)</f>
        <v>Yakutat</v>
      </c>
      <c r="H813">
        <f>VLOOKUP($C813,'AREA DEFINITIONS, 1982-present'!$A$1:$F$163,6,FALSE)</f>
        <v>0</v>
      </c>
      <c r="I813">
        <f t="shared" si="25"/>
        <v>543.76621606999993</v>
      </c>
    </row>
    <row r="814" spans="1:9" x14ac:dyDescent="0.3">
      <c r="A814">
        <v>2012</v>
      </c>
      <c r="B814" t="s">
        <v>27</v>
      </c>
      <c r="C814">
        <v>230</v>
      </c>
      <c r="D814">
        <v>153.5</v>
      </c>
      <c r="E814">
        <f t="shared" si="24"/>
        <v>338.40963050000005</v>
      </c>
      <c r="F814">
        <f>VLOOKUP($C814,'AREA DEFINITIONS, 1982-present'!$A$1:$F$163,4,FALSE)</f>
        <v>23</v>
      </c>
      <c r="G814" t="str">
        <f>VLOOKUP($C814,'AREA DEFINITIONS, 1982-present'!$A$1:$F$163,5,FALSE)</f>
        <v>Yakutat</v>
      </c>
      <c r="H814" t="str">
        <f>VLOOKUP($C814,'AREA DEFINITIONS, 1982-present'!$A$1:$F$163,6,FALSE)</f>
        <v>POW-O</v>
      </c>
      <c r="I814">
        <f t="shared" si="25"/>
        <v>225.04209804999999</v>
      </c>
    </row>
    <row r="815" spans="1:9" x14ac:dyDescent="0.3">
      <c r="A815">
        <v>2012</v>
      </c>
      <c r="B815" t="s">
        <v>27</v>
      </c>
      <c r="C815">
        <v>232</v>
      </c>
      <c r="D815">
        <v>36.700000000000003</v>
      </c>
      <c r="E815">
        <f t="shared" si="24"/>
        <v>80.909664100000015</v>
      </c>
      <c r="F815">
        <f>VLOOKUP($C815,'AREA DEFINITIONS, 1982-present'!$A$1:$F$163,4,FALSE)</f>
        <v>23</v>
      </c>
      <c r="G815" t="str">
        <f>VLOOKUP($C815,'AREA DEFINITIONS, 1982-present'!$A$1:$F$163,5,FALSE)</f>
        <v>Yakutat</v>
      </c>
      <c r="H815" t="str">
        <f>VLOOKUP($C815,'AREA DEFINITIONS, 1982-present'!$A$1:$F$163,6,FALSE)</f>
        <v>POW-I</v>
      </c>
      <c r="I815">
        <f t="shared" si="25"/>
        <v>53.80485341</v>
      </c>
    </row>
    <row r="816" spans="1:9" x14ac:dyDescent="0.3">
      <c r="A816">
        <v>2012</v>
      </c>
      <c r="B816" t="s">
        <v>27</v>
      </c>
      <c r="C816">
        <v>240</v>
      </c>
      <c r="D816">
        <v>502.8</v>
      </c>
      <c r="E816">
        <f t="shared" si="24"/>
        <v>1108.4844444000003</v>
      </c>
      <c r="F816">
        <f>VLOOKUP($C816,'AREA DEFINITIONS, 1982-present'!$A$1:$F$163,4,FALSE)</f>
        <v>24</v>
      </c>
      <c r="G816" t="str">
        <f>VLOOKUP($C816,'AREA DEFINITIONS, 1982-present'!$A$1:$F$163,5,FALSE)</f>
        <v>Kodiak</v>
      </c>
      <c r="H816" t="str">
        <f>VLOOKUP($C816,'AREA DEFINITIONS, 1982-present'!$A$1:$F$163,6,FALSE)</f>
        <v>POW-O</v>
      </c>
      <c r="I816">
        <f t="shared" si="25"/>
        <v>737.14115243999993</v>
      </c>
    </row>
    <row r="817" spans="1:9" x14ac:dyDescent="0.3">
      <c r="A817">
        <v>2012</v>
      </c>
      <c r="B817" t="s">
        <v>27</v>
      </c>
      <c r="C817">
        <v>242</v>
      </c>
      <c r="D817">
        <v>62.6</v>
      </c>
      <c r="E817">
        <f t="shared" si="24"/>
        <v>138.00939980000001</v>
      </c>
      <c r="F817">
        <f>VLOOKUP($C817,'AREA DEFINITIONS, 1982-present'!$A$1:$F$163,4,FALSE)</f>
        <v>24</v>
      </c>
      <c r="G817" t="str">
        <f>VLOOKUP($C817,'AREA DEFINITIONS, 1982-present'!$A$1:$F$163,5,FALSE)</f>
        <v>Kodiak</v>
      </c>
      <c r="H817" t="str">
        <f>VLOOKUP($C817,'AREA DEFINITIONS, 1982-present'!$A$1:$F$163,6,FALSE)</f>
        <v>POW-I</v>
      </c>
      <c r="I817">
        <f t="shared" si="25"/>
        <v>91.776125980000003</v>
      </c>
    </row>
    <row r="818" spans="1:9" x14ac:dyDescent="0.3">
      <c r="A818">
        <v>2012</v>
      </c>
      <c r="B818" t="s">
        <v>27</v>
      </c>
      <c r="C818">
        <v>250</v>
      </c>
      <c r="D818">
        <v>1052</v>
      </c>
      <c r="E818">
        <f t="shared" si="24"/>
        <v>2319.2633960000003</v>
      </c>
      <c r="F818">
        <f>VLOOKUP($C818,'AREA DEFINITIONS, 1982-present'!$A$1:$F$163,4,FALSE)</f>
        <v>25</v>
      </c>
      <c r="G818" t="str">
        <f>VLOOKUP($C818,'AREA DEFINITIONS, 1982-present'!$A$1:$F$163,5,FALSE)</f>
        <v>Kodiak</v>
      </c>
      <c r="H818">
        <f>VLOOKUP($C818,'AREA DEFINITIONS, 1982-present'!$A$1:$F$163,6,FALSE)</f>
        <v>0</v>
      </c>
      <c r="I818">
        <f t="shared" si="25"/>
        <v>1542.3080595999998</v>
      </c>
    </row>
    <row r="819" spans="1:9" x14ac:dyDescent="0.3">
      <c r="A819">
        <v>2012</v>
      </c>
      <c r="B819" t="s">
        <v>27</v>
      </c>
      <c r="C819">
        <v>260</v>
      </c>
      <c r="D819">
        <v>669.4</v>
      </c>
      <c r="E819">
        <f t="shared" si="24"/>
        <v>1475.7746362</v>
      </c>
      <c r="F819">
        <f>VLOOKUP($C819,'AREA DEFINITIONS, 1982-present'!$A$1:$F$163,4,FALSE)</f>
        <v>26</v>
      </c>
      <c r="G819" t="str">
        <f>VLOOKUP($C819,'AREA DEFINITIONS, 1982-present'!$A$1:$F$163,5,FALSE)</f>
        <v>Kodiak</v>
      </c>
      <c r="H819">
        <f>VLOOKUP($C819,'AREA DEFINITIONS, 1982-present'!$A$1:$F$163,6,FALSE)</f>
        <v>0</v>
      </c>
      <c r="I819">
        <f t="shared" si="25"/>
        <v>981.38879761999988</v>
      </c>
    </row>
    <row r="820" spans="1:9" x14ac:dyDescent="0.3">
      <c r="A820">
        <v>2012</v>
      </c>
      <c r="B820" t="s">
        <v>27</v>
      </c>
      <c r="C820">
        <v>261</v>
      </c>
      <c r="D820">
        <v>236</v>
      </c>
      <c r="E820">
        <f t="shared" si="24"/>
        <v>520.29102799999998</v>
      </c>
      <c r="F820">
        <f>VLOOKUP($C820,'AREA DEFINITIONS, 1982-present'!$A$1:$F$163,4,FALSE)</f>
        <v>26</v>
      </c>
      <c r="G820" t="str">
        <f>VLOOKUP($C820,'AREA DEFINITIONS, 1982-present'!$A$1:$F$163,5,FALSE)</f>
        <v>Kodiak</v>
      </c>
      <c r="H820">
        <f>VLOOKUP($C820,'AREA DEFINITIONS, 1982-present'!$A$1:$F$163,6,FALSE)</f>
        <v>0</v>
      </c>
      <c r="I820">
        <f t="shared" si="25"/>
        <v>345.99306279999996</v>
      </c>
    </row>
    <row r="821" spans="1:9" x14ac:dyDescent="0.3">
      <c r="A821">
        <v>2012</v>
      </c>
      <c r="B821" t="s">
        <v>27</v>
      </c>
      <c r="C821">
        <v>270</v>
      </c>
      <c r="D821">
        <v>425</v>
      </c>
      <c r="E821">
        <f t="shared" si="24"/>
        <v>936.96477500000003</v>
      </c>
      <c r="F821">
        <f>VLOOKUP($C821,'AREA DEFINITIONS, 1982-present'!$A$1:$F$163,4,FALSE)</f>
        <v>27</v>
      </c>
      <c r="G821" t="str">
        <f>VLOOKUP($C821,'AREA DEFINITIONS, 1982-present'!$A$1:$F$163,5,FALSE)</f>
        <v>Kodiak</v>
      </c>
      <c r="H821">
        <f>VLOOKUP($C821,'AREA DEFINITIONS, 1982-present'!$A$1:$F$163,6,FALSE)</f>
        <v>0</v>
      </c>
      <c r="I821">
        <f t="shared" si="25"/>
        <v>623.08072749999997</v>
      </c>
    </row>
    <row r="822" spans="1:9" x14ac:dyDescent="0.3">
      <c r="A822">
        <v>2012</v>
      </c>
      <c r="B822" t="s">
        <v>27</v>
      </c>
      <c r="C822">
        <v>271</v>
      </c>
      <c r="D822">
        <v>142</v>
      </c>
      <c r="E822">
        <f t="shared" si="24"/>
        <v>313.056466</v>
      </c>
      <c r="F822">
        <f>VLOOKUP($C822,'AREA DEFINITIONS, 1982-present'!$A$1:$F$163,4,FALSE)</f>
        <v>27</v>
      </c>
      <c r="G822" t="str">
        <f>VLOOKUP($C822,'AREA DEFINITIONS, 1982-present'!$A$1:$F$163,5,FALSE)</f>
        <v>Kodiak</v>
      </c>
      <c r="H822">
        <f>VLOOKUP($C822,'AREA DEFINITIONS, 1982-present'!$A$1:$F$163,6,FALSE)</f>
        <v>0</v>
      </c>
      <c r="I822">
        <f t="shared" si="25"/>
        <v>208.18226660000002</v>
      </c>
    </row>
    <row r="823" spans="1:9" x14ac:dyDescent="0.3">
      <c r="A823">
        <v>2012</v>
      </c>
      <c r="B823" t="s">
        <v>27</v>
      </c>
      <c r="C823">
        <v>280</v>
      </c>
      <c r="D823">
        <v>446.9</v>
      </c>
      <c r="E823">
        <f t="shared" si="24"/>
        <v>985.24601870000004</v>
      </c>
      <c r="F823">
        <f>VLOOKUP($C823,'AREA DEFINITIONS, 1982-present'!$A$1:$F$163,4,FALSE)</f>
        <v>28</v>
      </c>
      <c r="G823" t="str">
        <f>VLOOKUP($C823,'AREA DEFINITIONS, 1982-present'!$A$1:$F$163,5,FALSE)</f>
        <v>Kodiak</v>
      </c>
      <c r="H823">
        <f>VLOOKUP($C823,'AREA DEFINITIONS, 1982-present'!$A$1:$F$163,6,FALSE)</f>
        <v>0</v>
      </c>
      <c r="I823">
        <f t="shared" si="25"/>
        <v>655.18771086999993</v>
      </c>
    </row>
    <row r="824" spans="1:9" x14ac:dyDescent="0.3">
      <c r="A824">
        <v>2012</v>
      </c>
      <c r="B824" t="s">
        <v>27</v>
      </c>
      <c r="C824">
        <v>281</v>
      </c>
      <c r="D824">
        <v>63.2</v>
      </c>
      <c r="E824">
        <f t="shared" si="24"/>
        <v>139.3321736</v>
      </c>
      <c r="F824">
        <f>VLOOKUP($C824,'AREA DEFINITIONS, 1982-present'!$A$1:$F$163,4,FALSE)</f>
        <v>28</v>
      </c>
      <c r="G824" t="str">
        <f>VLOOKUP($C824,'AREA DEFINITIONS, 1982-present'!$A$1:$F$163,5,FALSE)</f>
        <v>Kodiak</v>
      </c>
      <c r="H824">
        <f>VLOOKUP($C824,'AREA DEFINITIONS, 1982-present'!$A$1:$F$163,6,FALSE)</f>
        <v>0</v>
      </c>
      <c r="I824">
        <f t="shared" si="25"/>
        <v>92.655769360000008</v>
      </c>
    </row>
    <row r="825" spans="1:9" x14ac:dyDescent="0.3">
      <c r="A825">
        <v>2012</v>
      </c>
      <c r="B825" t="s">
        <v>28</v>
      </c>
      <c r="C825">
        <v>290</v>
      </c>
      <c r="D825">
        <v>871.5</v>
      </c>
      <c r="E825">
        <f t="shared" si="24"/>
        <v>1921.3289445</v>
      </c>
      <c r="F825">
        <f>VLOOKUP($C825,'AREA DEFINITIONS, 1982-present'!$A$1:$F$163,4,FALSE)</f>
        <v>29</v>
      </c>
      <c r="G825" t="str">
        <f>VLOOKUP($C825,'AREA DEFINITIONS, 1982-present'!$A$1:$F$163,5,FALSE)</f>
        <v>Chirikof</v>
      </c>
      <c r="H825">
        <f>VLOOKUP($C825,'AREA DEFINITIONS, 1982-present'!$A$1:$F$163,6,FALSE)</f>
        <v>0</v>
      </c>
      <c r="I825">
        <f t="shared" si="25"/>
        <v>1277.6820094499999</v>
      </c>
    </row>
    <row r="826" spans="1:9" x14ac:dyDescent="0.3">
      <c r="A826">
        <v>2012</v>
      </c>
      <c r="B826" t="s">
        <v>28</v>
      </c>
      <c r="C826">
        <v>300</v>
      </c>
      <c r="D826">
        <v>407.7</v>
      </c>
      <c r="E826">
        <f t="shared" si="24"/>
        <v>898.82479709999996</v>
      </c>
      <c r="F826">
        <f>VLOOKUP($C826,'AREA DEFINITIONS, 1982-present'!$A$1:$F$163,4,FALSE)</f>
        <v>30</v>
      </c>
      <c r="G826" t="str">
        <f>VLOOKUP($C826,'AREA DEFINITIONS, 1982-present'!$A$1:$F$163,5,FALSE)</f>
        <v>Chirikof</v>
      </c>
      <c r="H826">
        <f>VLOOKUP($C826,'AREA DEFINITIONS, 1982-present'!$A$1:$F$163,6,FALSE)</f>
        <v>0</v>
      </c>
      <c r="I826">
        <f t="shared" si="25"/>
        <v>597.71767670999998</v>
      </c>
    </row>
    <row r="827" spans="1:9" x14ac:dyDescent="0.3">
      <c r="A827">
        <v>2012</v>
      </c>
      <c r="B827" t="s">
        <v>28</v>
      </c>
      <c r="C827">
        <v>310</v>
      </c>
      <c r="D827">
        <v>256.2</v>
      </c>
      <c r="E827">
        <f t="shared" si="24"/>
        <v>564.82441260000007</v>
      </c>
      <c r="F827">
        <f>VLOOKUP($C827,'AREA DEFINITIONS, 1982-present'!$A$1:$F$163,4,FALSE)</f>
        <v>31</v>
      </c>
      <c r="G827" t="str">
        <f>VLOOKUP($C827,'AREA DEFINITIONS, 1982-present'!$A$1:$F$163,5,FALSE)</f>
        <v>Chirikof</v>
      </c>
      <c r="H827">
        <f>VLOOKUP($C827,'AREA DEFINITIONS, 1982-present'!$A$1:$F$163,6,FALSE)</f>
        <v>0</v>
      </c>
      <c r="I827">
        <f t="shared" si="25"/>
        <v>375.60772326</v>
      </c>
    </row>
    <row r="828" spans="1:9" x14ac:dyDescent="0.3">
      <c r="A828">
        <v>2012</v>
      </c>
      <c r="B828" t="s">
        <v>28</v>
      </c>
      <c r="C828">
        <v>320</v>
      </c>
      <c r="D828">
        <v>378.3</v>
      </c>
      <c r="E828">
        <f t="shared" si="24"/>
        <v>834.00888090000001</v>
      </c>
      <c r="F828">
        <f>VLOOKUP($C828,'AREA DEFINITIONS, 1982-present'!$A$1:$F$163,4,FALSE)</f>
        <v>32</v>
      </c>
      <c r="G828" t="str">
        <f>VLOOKUP($C828,'AREA DEFINITIONS, 1982-present'!$A$1:$F$163,5,FALSE)</f>
        <v>Shumagin</v>
      </c>
      <c r="H828">
        <f>VLOOKUP($C828,'AREA DEFINITIONS, 1982-present'!$A$1:$F$163,6,FALSE)</f>
        <v>0</v>
      </c>
      <c r="I828">
        <f t="shared" si="25"/>
        <v>554.61515109000004</v>
      </c>
    </row>
    <row r="829" spans="1:9" x14ac:dyDescent="0.3">
      <c r="A829">
        <v>2012</v>
      </c>
      <c r="B829" t="s">
        <v>28</v>
      </c>
      <c r="C829">
        <v>330</v>
      </c>
      <c r="D829">
        <v>223.3</v>
      </c>
      <c r="E829">
        <f t="shared" si="24"/>
        <v>492.29231590000006</v>
      </c>
      <c r="F829">
        <f>VLOOKUP($C829,'AREA DEFINITIONS, 1982-present'!$A$1:$F$163,4,FALSE)</f>
        <v>33</v>
      </c>
      <c r="G829" t="str">
        <f>VLOOKUP($C829,'AREA DEFINITIONS, 1982-present'!$A$1:$F$163,5,FALSE)</f>
        <v>Shumagin</v>
      </c>
      <c r="H829">
        <f>VLOOKUP($C829,'AREA DEFINITIONS, 1982-present'!$A$1:$F$163,6,FALSE)</f>
        <v>0</v>
      </c>
      <c r="I829">
        <f t="shared" si="25"/>
        <v>327.37394459000001</v>
      </c>
    </row>
    <row r="830" spans="1:9" x14ac:dyDescent="0.3">
      <c r="A830">
        <v>2012</v>
      </c>
      <c r="B830" t="s">
        <v>28</v>
      </c>
      <c r="C830">
        <v>340</v>
      </c>
      <c r="D830">
        <v>100.3</v>
      </c>
      <c r="E830">
        <f t="shared" si="24"/>
        <v>221.1236869</v>
      </c>
      <c r="F830">
        <f>VLOOKUP($C830,'AREA DEFINITIONS, 1982-present'!$A$1:$F$163,4,FALSE)</f>
        <v>34</v>
      </c>
      <c r="G830" t="str">
        <f>VLOOKUP($C830,'AREA DEFINITIONS, 1982-present'!$A$1:$F$163,5,FALSE)</f>
        <v>Shumagin</v>
      </c>
      <c r="H830">
        <f>VLOOKUP($C830,'AREA DEFINITIONS, 1982-present'!$A$1:$F$163,6,FALSE)</f>
        <v>0</v>
      </c>
      <c r="I830">
        <f t="shared" si="25"/>
        <v>147.04705168999999</v>
      </c>
    </row>
    <row r="831" spans="1:9" x14ac:dyDescent="0.3">
      <c r="A831">
        <v>2012</v>
      </c>
      <c r="B831" t="s">
        <v>16</v>
      </c>
      <c r="C831" t="s">
        <v>32</v>
      </c>
      <c r="D831">
        <v>474.4</v>
      </c>
      <c r="E831">
        <f t="shared" si="24"/>
        <v>1045.8731511999999</v>
      </c>
      <c r="F831" t="str">
        <f>VLOOKUP($C831,'AREA DEFINITIONS, 1982-present'!$A$1:$F$163,4,FALSE)</f>
        <v>4A</v>
      </c>
      <c r="G831" t="str">
        <f>VLOOKUP($C831,'AREA DEFINITIONS, 1982-present'!$A$1:$F$163,5,FALSE)</f>
        <v>Bering Sea</v>
      </c>
      <c r="H831">
        <f>VLOOKUP($C831,'AREA DEFINITIONS, 1982-present'!$A$1:$F$163,6,FALSE)</f>
        <v>0</v>
      </c>
      <c r="I831">
        <f t="shared" si="25"/>
        <v>695.50469911999994</v>
      </c>
    </row>
    <row r="832" spans="1:9" x14ac:dyDescent="0.3">
      <c r="A832">
        <v>2012</v>
      </c>
      <c r="B832" t="s">
        <v>16</v>
      </c>
      <c r="C832">
        <v>350</v>
      </c>
      <c r="D832">
        <v>53.5</v>
      </c>
      <c r="E832">
        <f t="shared" si="24"/>
        <v>117.94733049999999</v>
      </c>
      <c r="F832">
        <f>VLOOKUP($C832,'AREA DEFINITIONS, 1982-present'!$A$1:$F$163,4,FALSE)</f>
        <v>35</v>
      </c>
      <c r="G832" t="str">
        <f>VLOOKUP($C832,'AREA DEFINITIONS, 1982-present'!$A$1:$F$163,5,FALSE)</f>
        <v>Shumagin</v>
      </c>
      <c r="H832">
        <f>VLOOKUP($C832,'AREA DEFINITIONS, 1982-present'!$A$1:$F$163,6,FALSE)</f>
        <v>0</v>
      </c>
      <c r="I832">
        <f t="shared" si="25"/>
        <v>78.434868049999992</v>
      </c>
    </row>
    <row r="833" spans="1:9" x14ac:dyDescent="0.3">
      <c r="A833">
        <v>2012</v>
      </c>
      <c r="B833" t="s">
        <v>16</v>
      </c>
      <c r="C833">
        <v>360</v>
      </c>
      <c r="D833">
        <v>76.8</v>
      </c>
      <c r="E833">
        <f t="shared" si="24"/>
        <v>169.3150464</v>
      </c>
      <c r="F833">
        <f>VLOOKUP($C833,'AREA DEFINITIONS, 1982-present'!$A$1:$F$163,4,FALSE)</f>
        <v>36</v>
      </c>
      <c r="G833" t="str">
        <f>VLOOKUP($C833,'AREA DEFINITIONS, 1982-present'!$A$1:$F$163,5,FALSE)</f>
        <v>Shumagin</v>
      </c>
      <c r="H833">
        <f>VLOOKUP($C833,'AREA DEFINITIONS, 1982-present'!$A$1:$F$163,6,FALSE)</f>
        <v>0</v>
      </c>
      <c r="I833">
        <f t="shared" si="25"/>
        <v>112.59435264</v>
      </c>
    </row>
    <row r="834" spans="1:9" x14ac:dyDescent="0.3">
      <c r="A834">
        <v>2012</v>
      </c>
      <c r="B834" t="s">
        <v>16</v>
      </c>
      <c r="C834">
        <v>370</v>
      </c>
      <c r="D834">
        <v>30.6</v>
      </c>
      <c r="E834">
        <f t="shared" si="24"/>
        <v>67.461463800000004</v>
      </c>
      <c r="F834">
        <f>VLOOKUP($C834,'AREA DEFINITIONS, 1982-present'!$A$1:$F$163,4,FALSE)</f>
        <v>37</v>
      </c>
      <c r="G834" t="str">
        <f>VLOOKUP($C834,'AREA DEFINITIONS, 1982-present'!$A$1:$F$163,5,FALSE)</f>
        <v>Shumagin</v>
      </c>
      <c r="H834">
        <f>VLOOKUP($C834,'AREA DEFINITIONS, 1982-present'!$A$1:$F$163,6,FALSE)</f>
        <v>0</v>
      </c>
      <c r="I834">
        <f t="shared" si="25"/>
        <v>44.861812380000003</v>
      </c>
    </row>
    <row r="835" spans="1:9" x14ac:dyDescent="0.3">
      <c r="A835">
        <v>2012</v>
      </c>
      <c r="B835" t="s">
        <v>16</v>
      </c>
      <c r="C835">
        <v>380</v>
      </c>
      <c r="D835">
        <v>56.2</v>
      </c>
      <c r="E835">
        <f t="shared" ref="E835:E898" si="26">D835*2204.623 / 1000</f>
        <v>123.8998126</v>
      </c>
      <c r="F835">
        <f>VLOOKUP($C835,'AREA DEFINITIONS, 1982-present'!$A$1:$F$163,4,FALSE)</f>
        <v>38</v>
      </c>
      <c r="G835" t="str">
        <f>VLOOKUP($C835,'AREA DEFINITIONS, 1982-present'!$A$1:$F$163,5,FALSE)</f>
        <v>Shumagin</v>
      </c>
      <c r="H835">
        <f>VLOOKUP($C835,'AREA DEFINITIONS, 1982-present'!$A$1:$F$163,6,FALSE)</f>
        <v>0</v>
      </c>
      <c r="I835">
        <f t="shared" ref="I835:I898" si="27">IFERROR(D835*1.10231*1.33,"NA")</f>
        <v>82.393263259999998</v>
      </c>
    </row>
    <row r="836" spans="1:9" x14ac:dyDescent="0.3">
      <c r="A836">
        <v>2012</v>
      </c>
      <c r="B836" t="s">
        <v>16</v>
      </c>
      <c r="C836">
        <v>390</v>
      </c>
      <c r="D836">
        <v>8.4</v>
      </c>
      <c r="E836">
        <f t="shared" si="26"/>
        <v>18.5188332</v>
      </c>
      <c r="F836">
        <f>VLOOKUP($C836,'AREA DEFINITIONS, 1982-present'!$A$1:$F$163,4,FALSE)</f>
        <v>39</v>
      </c>
      <c r="G836" t="str">
        <f>VLOOKUP($C836,'AREA DEFINITIONS, 1982-present'!$A$1:$F$163,5,FALSE)</f>
        <v>Aleutian</v>
      </c>
      <c r="H836">
        <f>VLOOKUP($C836,'AREA DEFINITIONS, 1982-present'!$A$1:$F$163,6,FALSE)</f>
        <v>0</v>
      </c>
      <c r="I836">
        <f t="shared" si="27"/>
        <v>12.315007320000001</v>
      </c>
    </row>
    <row r="837" spans="1:9" x14ac:dyDescent="0.3">
      <c r="A837">
        <v>2012</v>
      </c>
      <c r="B837" t="s">
        <v>17</v>
      </c>
      <c r="C837">
        <v>400</v>
      </c>
      <c r="D837">
        <v>45</v>
      </c>
      <c r="E837">
        <f t="shared" si="26"/>
        <v>99.20803500000001</v>
      </c>
      <c r="F837">
        <f>VLOOKUP($C837,'AREA DEFINITIONS, 1982-present'!$A$1:$F$163,4,FALSE)</f>
        <v>40</v>
      </c>
      <c r="G837" t="str">
        <f>VLOOKUP($C837,'AREA DEFINITIONS, 1982-present'!$A$1:$F$163,5,FALSE)</f>
        <v>Aleutian</v>
      </c>
      <c r="H837">
        <f>VLOOKUP($C837,'AREA DEFINITIONS, 1982-present'!$A$1:$F$163,6,FALSE)</f>
        <v>0</v>
      </c>
      <c r="I837">
        <f t="shared" si="27"/>
        <v>65.973253499999998</v>
      </c>
    </row>
    <row r="838" spans="1:9" x14ac:dyDescent="0.3">
      <c r="A838">
        <v>2012</v>
      </c>
      <c r="B838" t="s">
        <v>17</v>
      </c>
      <c r="C838">
        <v>410</v>
      </c>
      <c r="D838">
        <v>14.3</v>
      </c>
      <c r="E838">
        <f t="shared" si="26"/>
        <v>31.526108900000004</v>
      </c>
      <c r="F838">
        <f>VLOOKUP($C838,'AREA DEFINITIONS, 1982-present'!$A$1:$F$163,4,FALSE)</f>
        <v>41</v>
      </c>
      <c r="G838" t="str">
        <f>VLOOKUP($C838,'AREA DEFINITIONS, 1982-present'!$A$1:$F$163,5,FALSE)</f>
        <v>Aleutian</v>
      </c>
      <c r="H838">
        <f>VLOOKUP($C838,'AREA DEFINITIONS, 1982-present'!$A$1:$F$163,6,FALSE)</f>
        <v>0</v>
      </c>
      <c r="I838">
        <f t="shared" si="27"/>
        <v>20.964833890000001</v>
      </c>
    </row>
    <row r="839" spans="1:9" x14ac:dyDescent="0.3">
      <c r="A839">
        <v>2012</v>
      </c>
      <c r="B839" t="s">
        <v>17</v>
      </c>
      <c r="C839">
        <v>420</v>
      </c>
      <c r="D839">
        <v>47.6</v>
      </c>
      <c r="E839">
        <f t="shared" si="26"/>
        <v>104.94005480000001</v>
      </c>
      <c r="F839" t="str">
        <f>VLOOKUP($C839,'AREA DEFINITIONS, 1982-present'!$A$1:$F$163,4,FALSE)</f>
        <v>42+</v>
      </c>
      <c r="G839" t="str">
        <f>VLOOKUP($C839,'AREA DEFINITIONS, 1982-present'!$A$1:$F$163,5,FALSE)</f>
        <v>Aleutian</v>
      </c>
      <c r="H839">
        <f>VLOOKUP($C839,'AREA DEFINITIONS, 1982-present'!$A$1:$F$163,6,FALSE)</f>
        <v>0</v>
      </c>
      <c r="I839">
        <f t="shared" si="27"/>
        <v>69.785041480000004</v>
      </c>
    </row>
    <row r="840" spans="1:9" x14ac:dyDescent="0.3">
      <c r="A840">
        <v>2012</v>
      </c>
      <c r="B840" t="s">
        <v>17</v>
      </c>
      <c r="C840">
        <v>430</v>
      </c>
      <c r="D840">
        <v>33.299999999999997</v>
      </c>
      <c r="E840">
        <f t="shared" si="26"/>
        <v>73.413945899999987</v>
      </c>
      <c r="F840" t="str">
        <f>VLOOKUP($C840,'AREA DEFINITIONS, 1982-present'!$A$1:$F$163,4,FALSE)</f>
        <v>42+</v>
      </c>
      <c r="G840" t="str">
        <f>VLOOKUP($C840,'AREA DEFINITIONS, 1982-present'!$A$1:$F$163,5,FALSE)</f>
        <v>Aleutian</v>
      </c>
      <c r="H840">
        <f>VLOOKUP($C840,'AREA DEFINITIONS, 1982-present'!$A$1:$F$163,6,FALSE)</f>
        <v>0</v>
      </c>
      <c r="I840">
        <f t="shared" si="27"/>
        <v>48.820207589999995</v>
      </c>
    </row>
    <row r="841" spans="1:9" x14ac:dyDescent="0.3">
      <c r="A841">
        <v>2012</v>
      </c>
      <c r="B841" t="s">
        <v>17</v>
      </c>
      <c r="C841">
        <v>440</v>
      </c>
      <c r="D841">
        <v>87.8</v>
      </c>
      <c r="E841">
        <f t="shared" si="26"/>
        <v>193.56589940000001</v>
      </c>
      <c r="F841" t="str">
        <f>VLOOKUP($C841,'AREA DEFINITIONS, 1982-present'!$A$1:$F$163,4,FALSE)</f>
        <v>42+</v>
      </c>
      <c r="G841" t="str">
        <f>VLOOKUP($C841,'AREA DEFINITIONS, 1982-present'!$A$1:$F$163,5,FALSE)</f>
        <v>Aleutian</v>
      </c>
      <c r="H841">
        <f>VLOOKUP($C841,'AREA DEFINITIONS, 1982-present'!$A$1:$F$163,6,FALSE)</f>
        <v>0</v>
      </c>
      <c r="I841">
        <f t="shared" si="27"/>
        <v>128.72114794000001</v>
      </c>
    </row>
    <row r="842" spans="1:9" x14ac:dyDescent="0.3">
      <c r="A842">
        <v>2012</v>
      </c>
      <c r="B842" t="s">
        <v>17</v>
      </c>
      <c r="C842">
        <v>450</v>
      </c>
      <c r="D842">
        <v>4.8</v>
      </c>
      <c r="E842">
        <f t="shared" si="26"/>
        <v>10.5821904</v>
      </c>
      <c r="F842" t="str">
        <f>VLOOKUP($C842,'AREA DEFINITIONS, 1982-present'!$A$1:$F$163,4,FALSE)</f>
        <v>42+</v>
      </c>
      <c r="G842" t="str">
        <f>VLOOKUP($C842,'AREA DEFINITIONS, 1982-present'!$A$1:$F$163,5,FALSE)</f>
        <v>Aleutian</v>
      </c>
      <c r="H842">
        <f>VLOOKUP($C842,'AREA DEFINITIONS, 1982-present'!$A$1:$F$163,6,FALSE)</f>
        <v>0</v>
      </c>
      <c r="I842">
        <f t="shared" si="27"/>
        <v>7.0371470399999998</v>
      </c>
    </row>
    <row r="843" spans="1:9" x14ac:dyDescent="0.3">
      <c r="A843">
        <v>2012</v>
      </c>
      <c r="B843" t="s">
        <v>17</v>
      </c>
      <c r="C843" t="s">
        <v>71</v>
      </c>
      <c r="D843">
        <v>11.5</v>
      </c>
      <c r="E843">
        <f t="shared" si="26"/>
        <v>25.353164499999998</v>
      </c>
      <c r="F843" t="str">
        <f>VLOOKUP($C843,'AREA DEFINITIONS, 1982-present'!$A$1:$F$163,4,FALSE)</f>
        <v>42+</v>
      </c>
      <c r="G843" t="str">
        <f>VLOOKUP($C843,'AREA DEFINITIONS, 1982-present'!$A$1:$F$163,5,FALSE)</f>
        <v>Aleutian</v>
      </c>
      <c r="H843">
        <f>VLOOKUP($C843,'AREA DEFINITIONS, 1982-present'!$A$1:$F$163,6,FALSE)</f>
        <v>0</v>
      </c>
      <c r="I843">
        <f t="shared" si="27"/>
        <v>16.859831449999998</v>
      </c>
    </row>
    <row r="844" spans="1:9" x14ac:dyDescent="0.3">
      <c r="A844">
        <v>2012</v>
      </c>
      <c r="B844" t="s">
        <v>17</v>
      </c>
      <c r="C844">
        <v>490</v>
      </c>
      <c r="D844">
        <v>51.9</v>
      </c>
      <c r="E844">
        <f t="shared" si="26"/>
        <v>114.41993369999999</v>
      </c>
      <c r="F844" t="str">
        <f>VLOOKUP($C844,'AREA DEFINITIONS, 1982-present'!$A$1:$F$163,4,FALSE)</f>
        <v>42+</v>
      </c>
      <c r="G844" t="str">
        <f>VLOOKUP($C844,'AREA DEFINITIONS, 1982-present'!$A$1:$F$163,5,FALSE)</f>
        <v>Aleutian</v>
      </c>
      <c r="H844">
        <f>VLOOKUP($C844,'AREA DEFINITIONS, 1982-present'!$A$1:$F$163,6,FALSE)</f>
        <v>0</v>
      </c>
      <c r="I844">
        <f t="shared" si="27"/>
        <v>76.089152369999994</v>
      </c>
    </row>
    <row r="845" spans="1:9" x14ac:dyDescent="0.3">
      <c r="A845">
        <v>2012</v>
      </c>
      <c r="B845" t="s">
        <v>17</v>
      </c>
      <c r="C845">
        <v>500</v>
      </c>
      <c r="D845">
        <v>1.4</v>
      </c>
      <c r="E845">
        <f t="shared" si="26"/>
        <v>3.0864721999999998</v>
      </c>
      <c r="F845" t="str">
        <f>VLOOKUP($C845,'AREA DEFINITIONS, 1982-present'!$A$1:$F$163,4,FALSE)</f>
        <v>42+</v>
      </c>
      <c r="G845" t="str">
        <f>VLOOKUP($C845,'AREA DEFINITIONS, 1982-present'!$A$1:$F$163,5,FALSE)</f>
        <v>Aleutian</v>
      </c>
      <c r="H845">
        <f>VLOOKUP($C845,'AREA DEFINITIONS, 1982-present'!$A$1:$F$163,6,FALSE)</f>
        <v>0</v>
      </c>
      <c r="I845">
        <f t="shared" si="27"/>
        <v>2.0525012199999999</v>
      </c>
    </row>
    <row r="846" spans="1:9" x14ac:dyDescent="0.3">
      <c r="A846">
        <v>2012</v>
      </c>
      <c r="B846" t="s">
        <v>54</v>
      </c>
      <c r="C846" t="s">
        <v>32</v>
      </c>
      <c r="D846">
        <v>1536.1</v>
      </c>
      <c r="E846">
        <f t="shared" si="26"/>
        <v>3386.5213902999999</v>
      </c>
      <c r="F846" t="str">
        <f>VLOOKUP($C846,'AREA DEFINITIONS, 1982-present'!$A$1:$F$163,4,FALSE)</f>
        <v>4A</v>
      </c>
      <c r="G846" t="str">
        <f>VLOOKUP($C846,'AREA DEFINITIONS, 1982-present'!$A$1:$F$163,5,FALSE)</f>
        <v>Bering Sea</v>
      </c>
      <c r="H846">
        <f>VLOOKUP($C846,'AREA DEFINITIONS, 1982-present'!$A$1:$F$163,6,FALSE)</f>
        <v>0</v>
      </c>
      <c r="I846">
        <f t="shared" si="27"/>
        <v>2252.0336600299997</v>
      </c>
    </row>
    <row r="847" spans="1:9" x14ac:dyDescent="0.3">
      <c r="A847">
        <v>2011</v>
      </c>
      <c r="B847" t="s">
        <v>49</v>
      </c>
      <c r="C847" t="s">
        <v>70</v>
      </c>
      <c r="D847">
        <v>5.9</v>
      </c>
      <c r="E847">
        <f t="shared" si="26"/>
        <v>13.007275700000003</v>
      </c>
      <c r="F847">
        <f>VLOOKUP($C847,'AREA DEFINITIONS, 1982-present'!$A$1:$F$163,4,FALSE)</f>
        <v>0</v>
      </c>
      <c r="G847">
        <f>VLOOKUP($C847,'AREA DEFINITIONS, 1982-present'!$A$1:$F$163,5,FALSE)</f>
        <v>0</v>
      </c>
      <c r="H847">
        <f>VLOOKUP($C847,'AREA DEFINITIONS, 1982-present'!$A$1:$F$163,6,FALSE)</f>
        <v>0</v>
      </c>
      <c r="I847">
        <f t="shared" si="27"/>
        <v>8.6498265700000001</v>
      </c>
    </row>
    <row r="848" spans="1:9" x14ac:dyDescent="0.3">
      <c r="A848">
        <v>2011</v>
      </c>
      <c r="B848" t="s">
        <v>49</v>
      </c>
      <c r="C848">
        <v>10</v>
      </c>
      <c r="D848">
        <v>21.8</v>
      </c>
      <c r="E848">
        <f t="shared" si="26"/>
        <v>48.060781400000003</v>
      </c>
      <c r="F848">
        <f>VLOOKUP($C848,'AREA DEFINITIONS, 1982-present'!$A$1:$F$163,4,FALSE)</f>
        <v>0</v>
      </c>
      <c r="G848">
        <f>VLOOKUP($C848,'AREA DEFINITIONS, 1982-present'!$A$1:$F$163,5,FALSE)</f>
        <v>0</v>
      </c>
      <c r="H848">
        <f>VLOOKUP($C848,'AREA DEFINITIONS, 1982-present'!$A$1:$F$163,6,FALSE)</f>
        <v>0</v>
      </c>
      <c r="I848">
        <f t="shared" si="27"/>
        <v>31.960376140000001</v>
      </c>
    </row>
    <row r="849" spans="1:9" x14ac:dyDescent="0.3">
      <c r="A849">
        <v>2011</v>
      </c>
      <c r="B849" t="s">
        <v>49</v>
      </c>
      <c r="C849">
        <v>20</v>
      </c>
      <c r="D849">
        <v>37.200000000000003</v>
      </c>
      <c r="E849">
        <f t="shared" si="26"/>
        <v>82.0119756</v>
      </c>
      <c r="F849">
        <f>VLOOKUP($C849,'AREA DEFINITIONS, 1982-present'!$A$1:$F$163,4,FALSE)</f>
        <v>0</v>
      </c>
      <c r="G849">
        <f>VLOOKUP($C849,'AREA DEFINITIONS, 1982-present'!$A$1:$F$163,5,FALSE)</f>
        <v>0</v>
      </c>
      <c r="H849">
        <f>VLOOKUP($C849,'AREA DEFINITIONS, 1982-present'!$A$1:$F$163,6,FALSE)</f>
        <v>0</v>
      </c>
      <c r="I849">
        <f t="shared" si="27"/>
        <v>54.537889560000004</v>
      </c>
    </row>
    <row r="850" spans="1:9" x14ac:dyDescent="0.3">
      <c r="A850">
        <v>2011</v>
      </c>
      <c r="B850" t="s">
        <v>49</v>
      </c>
      <c r="C850">
        <v>30</v>
      </c>
      <c r="D850">
        <v>5.5</v>
      </c>
      <c r="E850">
        <f t="shared" si="26"/>
        <v>12.1254265</v>
      </c>
      <c r="F850">
        <f>VLOOKUP($C850,'AREA DEFINITIONS, 1982-present'!$A$1:$F$163,4,FALSE)</f>
        <v>0</v>
      </c>
      <c r="G850">
        <f>VLOOKUP($C850,'AREA DEFINITIONS, 1982-present'!$A$1:$F$163,5,FALSE)</f>
        <v>0</v>
      </c>
      <c r="H850">
        <f>VLOOKUP($C850,'AREA DEFINITIONS, 1982-present'!$A$1:$F$163,6,FALSE)</f>
        <v>0</v>
      </c>
      <c r="I850">
        <f t="shared" si="27"/>
        <v>8.0633976499999989</v>
      </c>
    </row>
    <row r="851" spans="1:9" x14ac:dyDescent="0.3">
      <c r="A851">
        <v>2011</v>
      </c>
      <c r="B851" t="s">
        <v>49</v>
      </c>
      <c r="C851">
        <v>40</v>
      </c>
      <c r="D851">
        <v>21.3</v>
      </c>
      <c r="E851">
        <f t="shared" si="26"/>
        <v>46.958469900000004</v>
      </c>
      <c r="F851">
        <f>VLOOKUP($C851,'AREA DEFINITIONS, 1982-present'!$A$1:$F$163,4,FALSE)</f>
        <v>0</v>
      </c>
      <c r="G851">
        <f>VLOOKUP($C851,'AREA DEFINITIONS, 1982-present'!$A$1:$F$163,5,FALSE)</f>
        <v>0</v>
      </c>
      <c r="H851">
        <f>VLOOKUP($C851,'AREA DEFINITIONS, 1982-present'!$A$1:$F$163,6,FALSE)</f>
        <v>0</v>
      </c>
      <c r="I851">
        <f t="shared" si="27"/>
        <v>31.227339990000001</v>
      </c>
    </row>
    <row r="852" spans="1:9" x14ac:dyDescent="0.3">
      <c r="A852">
        <v>2011</v>
      </c>
      <c r="B852" t="s">
        <v>49</v>
      </c>
      <c r="C852">
        <v>50</v>
      </c>
      <c r="D852">
        <v>145.80000000000001</v>
      </c>
      <c r="E852">
        <f t="shared" si="26"/>
        <v>321.43403340000003</v>
      </c>
      <c r="F852">
        <f>VLOOKUP($C852,'AREA DEFINITIONS, 1982-present'!$A$1:$F$163,4,FALSE)</f>
        <v>0</v>
      </c>
      <c r="G852">
        <f>VLOOKUP($C852,'AREA DEFINITIONS, 1982-present'!$A$1:$F$163,5,FALSE)</f>
        <v>0</v>
      </c>
      <c r="H852">
        <f>VLOOKUP($C852,'AREA DEFINITIONS, 1982-present'!$A$1:$F$163,6,FALSE)</f>
        <v>0</v>
      </c>
      <c r="I852">
        <f t="shared" si="27"/>
        <v>213.75334134000002</v>
      </c>
    </row>
    <row r="853" spans="1:9" x14ac:dyDescent="0.3">
      <c r="A853">
        <v>2011</v>
      </c>
      <c r="B853" t="s">
        <v>50</v>
      </c>
      <c r="C853">
        <v>60</v>
      </c>
      <c r="D853">
        <v>60.3</v>
      </c>
      <c r="E853">
        <f t="shared" si="26"/>
        <v>132.93876689999999</v>
      </c>
      <c r="F853">
        <f>VLOOKUP($C853,'AREA DEFINITIONS, 1982-present'!$A$1:$F$163,4,FALSE)</f>
        <v>0</v>
      </c>
      <c r="G853">
        <f>VLOOKUP($C853,'AREA DEFINITIONS, 1982-present'!$A$1:$F$163,5,FALSE)</f>
        <v>0</v>
      </c>
      <c r="H853">
        <f>VLOOKUP($C853,'AREA DEFINITIONS, 1982-present'!$A$1:$F$163,6,FALSE)</f>
        <v>0</v>
      </c>
      <c r="I853">
        <f t="shared" si="27"/>
        <v>88.40415969</v>
      </c>
    </row>
    <row r="854" spans="1:9" x14ac:dyDescent="0.3">
      <c r="A854">
        <v>2011</v>
      </c>
      <c r="B854" t="s">
        <v>50</v>
      </c>
      <c r="C854">
        <v>61</v>
      </c>
      <c r="D854">
        <v>12.8</v>
      </c>
      <c r="E854">
        <f t="shared" si="26"/>
        <v>28.219174400000004</v>
      </c>
      <c r="F854">
        <f>VLOOKUP($C854,'AREA DEFINITIONS, 1982-present'!$A$1:$F$163,4,FALSE)</f>
        <v>0</v>
      </c>
      <c r="G854">
        <f>VLOOKUP($C854,'AREA DEFINITIONS, 1982-present'!$A$1:$F$163,5,FALSE)</f>
        <v>0</v>
      </c>
      <c r="H854">
        <f>VLOOKUP($C854,'AREA DEFINITIONS, 1982-present'!$A$1:$F$163,6,FALSE)</f>
        <v>0</v>
      </c>
      <c r="I854">
        <f t="shared" si="27"/>
        <v>18.765725440000001</v>
      </c>
    </row>
    <row r="855" spans="1:9" x14ac:dyDescent="0.3">
      <c r="A855">
        <v>2011</v>
      </c>
      <c r="B855" t="s">
        <v>50</v>
      </c>
      <c r="C855">
        <v>70</v>
      </c>
      <c r="D855">
        <v>63</v>
      </c>
      <c r="E855">
        <f t="shared" si="26"/>
        <v>138.89124900000002</v>
      </c>
      <c r="F855">
        <f>VLOOKUP($C855,'AREA DEFINITIONS, 1982-present'!$A$1:$F$163,4,FALSE)</f>
        <v>0</v>
      </c>
      <c r="G855">
        <f>VLOOKUP($C855,'AREA DEFINITIONS, 1982-present'!$A$1:$F$163,5,FALSE)</f>
        <v>0</v>
      </c>
      <c r="H855">
        <f>VLOOKUP($C855,'AREA DEFINITIONS, 1982-present'!$A$1:$F$163,6,FALSE)</f>
        <v>0</v>
      </c>
      <c r="I855">
        <f t="shared" si="27"/>
        <v>92.362554899999992</v>
      </c>
    </row>
    <row r="856" spans="1:9" x14ac:dyDescent="0.3">
      <c r="A856">
        <v>2011</v>
      </c>
      <c r="B856" t="s">
        <v>50</v>
      </c>
      <c r="C856">
        <v>80</v>
      </c>
      <c r="D856">
        <v>70</v>
      </c>
      <c r="E856">
        <f t="shared" si="26"/>
        <v>154.32361</v>
      </c>
      <c r="F856">
        <f>VLOOKUP($C856,'AREA DEFINITIONS, 1982-present'!$A$1:$F$163,4,FALSE)</f>
        <v>0</v>
      </c>
      <c r="G856">
        <f>VLOOKUP($C856,'AREA DEFINITIONS, 1982-present'!$A$1:$F$163,5,FALSE)</f>
        <v>0</v>
      </c>
      <c r="H856">
        <f>VLOOKUP($C856,'AREA DEFINITIONS, 1982-present'!$A$1:$F$163,6,FALSE)</f>
        <v>0</v>
      </c>
      <c r="I856">
        <f t="shared" si="27"/>
        <v>102.625061</v>
      </c>
    </row>
    <row r="857" spans="1:9" x14ac:dyDescent="0.3">
      <c r="A857">
        <v>2011</v>
      </c>
      <c r="B857" t="s">
        <v>50</v>
      </c>
      <c r="C857">
        <v>81</v>
      </c>
      <c r="D857">
        <v>6.8</v>
      </c>
      <c r="E857">
        <f t="shared" si="26"/>
        <v>14.991436400000001</v>
      </c>
      <c r="F857">
        <f>VLOOKUP($C857,'AREA DEFINITIONS, 1982-present'!$A$1:$F$163,4,FALSE)</f>
        <v>0</v>
      </c>
      <c r="G857">
        <f>VLOOKUP($C857,'AREA DEFINITIONS, 1982-present'!$A$1:$F$163,5,FALSE)</f>
        <v>0</v>
      </c>
      <c r="H857">
        <f>VLOOKUP($C857,'AREA DEFINITIONS, 1982-present'!$A$1:$F$163,6,FALSE)</f>
        <v>0</v>
      </c>
      <c r="I857">
        <f t="shared" si="27"/>
        <v>9.969291639999998</v>
      </c>
    </row>
    <row r="858" spans="1:9" x14ac:dyDescent="0.3">
      <c r="A858">
        <v>2011</v>
      </c>
      <c r="B858" t="s">
        <v>50</v>
      </c>
      <c r="C858">
        <v>90</v>
      </c>
      <c r="D858">
        <v>83</v>
      </c>
      <c r="E858">
        <f t="shared" si="26"/>
        <v>182.983709</v>
      </c>
      <c r="F858">
        <f>VLOOKUP($C858,'AREA DEFINITIONS, 1982-present'!$A$1:$F$163,4,FALSE)</f>
        <v>0</v>
      </c>
      <c r="G858">
        <f>VLOOKUP($C858,'AREA DEFINITIONS, 1982-present'!$A$1:$F$163,5,FALSE)</f>
        <v>0</v>
      </c>
      <c r="H858">
        <f>VLOOKUP($C858,'AREA DEFINITIONS, 1982-present'!$A$1:$F$163,6,FALSE)</f>
        <v>0</v>
      </c>
      <c r="I858">
        <f t="shared" si="27"/>
        <v>121.68400089999999</v>
      </c>
    </row>
    <row r="859" spans="1:9" x14ac:dyDescent="0.3">
      <c r="A859">
        <v>2011</v>
      </c>
      <c r="B859" t="s">
        <v>50</v>
      </c>
      <c r="C859">
        <v>91</v>
      </c>
      <c r="D859">
        <v>176.4</v>
      </c>
      <c r="E859">
        <f t="shared" si="26"/>
        <v>388.89549720000002</v>
      </c>
      <c r="F859">
        <f>VLOOKUP($C859,'AREA DEFINITIONS, 1982-present'!$A$1:$F$163,4,FALSE)</f>
        <v>0</v>
      </c>
      <c r="G859">
        <f>VLOOKUP($C859,'AREA DEFINITIONS, 1982-present'!$A$1:$F$163,5,FALSE)</f>
        <v>0</v>
      </c>
      <c r="H859">
        <f>VLOOKUP($C859,'AREA DEFINITIONS, 1982-present'!$A$1:$F$163,6,FALSE)</f>
        <v>0</v>
      </c>
      <c r="I859">
        <f t="shared" si="27"/>
        <v>258.61515372000002</v>
      </c>
    </row>
    <row r="860" spans="1:9" x14ac:dyDescent="0.3">
      <c r="A860">
        <v>2011</v>
      </c>
      <c r="B860" t="s">
        <v>50</v>
      </c>
      <c r="C860">
        <v>92</v>
      </c>
      <c r="D860">
        <v>53.5</v>
      </c>
      <c r="E860">
        <f t="shared" si="26"/>
        <v>117.94733049999999</v>
      </c>
      <c r="F860">
        <f>VLOOKUP($C860,'AREA DEFINITIONS, 1982-present'!$A$1:$F$163,4,FALSE)</f>
        <v>0</v>
      </c>
      <c r="G860">
        <f>VLOOKUP($C860,'AREA DEFINITIONS, 1982-present'!$A$1:$F$163,5,FALSE)</f>
        <v>0</v>
      </c>
      <c r="H860">
        <f>VLOOKUP($C860,'AREA DEFINITIONS, 1982-present'!$A$1:$F$163,6,FALSE)</f>
        <v>0</v>
      </c>
      <c r="I860">
        <f t="shared" si="27"/>
        <v>78.434868049999992</v>
      </c>
    </row>
    <row r="861" spans="1:9" x14ac:dyDescent="0.3">
      <c r="A861">
        <v>2011</v>
      </c>
      <c r="B861" t="s">
        <v>50</v>
      </c>
      <c r="C861">
        <v>100</v>
      </c>
      <c r="D861">
        <v>263</v>
      </c>
      <c r="E861">
        <f t="shared" si="26"/>
        <v>579.81584900000007</v>
      </c>
      <c r="F861">
        <f>VLOOKUP($C861,'AREA DEFINITIONS, 1982-present'!$A$1:$F$163,4,FALSE)</f>
        <v>0</v>
      </c>
      <c r="G861">
        <f>VLOOKUP($C861,'AREA DEFINITIONS, 1982-present'!$A$1:$F$163,5,FALSE)</f>
        <v>0</v>
      </c>
      <c r="H861">
        <f>VLOOKUP($C861,'AREA DEFINITIONS, 1982-present'!$A$1:$F$163,6,FALSE)</f>
        <v>0</v>
      </c>
      <c r="I861">
        <f t="shared" si="27"/>
        <v>385.57701489999994</v>
      </c>
    </row>
    <row r="862" spans="1:9" x14ac:dyDescent="0.3">
      <c r="A862">
        <v>2011</v>
      </c>
      <c r="B862" t="s">
        <v>50</v>
      </c>
      <c r="C862">
        <v>102</v>
      </c>
      <c r="D862">
        <v>582.70000000000005</v>
      </c>
      <c r="E862">
        <f t="shared" si="26"/>
        <v>1284.6338221000003</v>
      </c>
      <c r="F862">
        <f>VLOOKUP($C862,'AREA DEFINITIONS, 1982-present'!$A$1:$F$163,4,FALSE)</f>
        <v>0</v>
      </c>
      <c r="G862">
        <f>VLOOKUP($C862,'AREA DEFINITIONS, 1982-present'!$A$1:$F$163,5,FALSE)</f>
        <v>0</v>
      </c>
      <c r="H862">
        <f>VLOOKUP($C862,'AREA DEFINITIONS, 1982-present'!$A$1:$F$163,6,FALSE)</f>
        <v>0</v>
      </c>
      <c r="I862">
        <f t="shared" si="27"/>
        <v>854.28032920999999</v>
      </c>
    </row>
    <row r="863" spans="1:9" x14ac:dyDescent="0.3">
      <c r="A863">
        <v>2011</v>
      </c>
      <c r="B863" t="s">
        <v>50</v>
      </c>
      <c r="C863">
        <v>103</v>
      </c>
      <c r="D863">
        <v>8.6999999999999993</v>
      </c>
      <c r="E863">
        <f t="shared" si="26"/>
        <v>19.1802201</v>
      </c>
      <c r="F863">
        <f>VLOOKUP($C863,'AREA DEFINITIONS, 1982-present'!$A$1:$F$163,4,FALSE)</f>
        <v>0</v>
      </c>
      <c r="G863">
        <f>VLOOKUP($C863,'AREA DEFINITIONS, 1982-present'!$A$1:$F$163,5,FALSE)</f>
        <v>0</v>
      </c>
      <c r="H863">
        <f>VLOOKUP($C863,'AREA DEFINITIONS, 1982-present'!$A$1:$F$163,6,FALSE)</f>
        <v>0</v>
      </c>
      <c r="I863">
        <f t="shared" si="27"/>
        <v>12.754829009999998</v>
      </c>
    </row>
    <row r="864" spans="1:9" x14ac:dyDescent="0.3">
      <c r="A864">
        <v>2011</v>
      </c>
      <c r="B864" t="s">
        <v>50</v>
      </c>
      <c r="C864">
        <v>110</v>
      </c>
      <c r="D864">
        <v>13.2</v>
      </c>
      <c r="E864">
        <f t="shared" si="26"/>
        <v>29.101023600000001</v>
      </c>
      <c r="F864">
        <f>VLOOKUP($C864,'AREA DEFINITIONS, 1982-present'!$A$1:$F$163,4,FALSE)</f>
        <v>0</v>
      </c>
      <c r="G864">
        <f>VLOOKUP($C864,'AREA DEFINITIONS, 1982-present'!$A$1:$F$163,5,FALSE)</f>
        <v>0</v>
      </c>
      <c r="H864">
        <f>VLOOKUP($C864,'AREA DEFINITIONS, 1982-present'!$A$1:$F$163,6,FALSE)</f>
        <v>0</v>
      </c>
      <c r="I864">
        <f t="shared" si="27"/>
        <v>19.35215436</v>
      </c>
    </row>
    <row r="865" spans="1:9" x14ac:dyDescent="0.3">
      <c r="A865">
        <v>2011</v>
      </c>
      <c r="B865" t="s">
        <v>50</v>
      </c>
      <c r="C865">
        <v>112</v>
      </c>
      <c r="D865">
        <v>440</v>
      </c>
      <c r="E865">
        <f t="shared" si="26"/>
        <v>970.03412000000003</v>
      </c>
      <c r="F865">
        <f>VLOOKUP($C865,'AREA DEFINITIONS, 1982-present'!$A$1:$F$163,4,FALSE)</f>
        <v>0</v>
      </c>
      <c r="G865">
        <f>VLOOKUP($C865,'AREA DEFINITIONS, 1982-present'!$A$1:$F$163,5,FALSE)</f>
        <v>0</v>
      </c>
      <c r="H865">
        <f>VLOOKUP($C865,'AREA DEFINITIONS, 1982-present'!$A$1:$F$163,6,FALSE)</f>
        <v>0</v>
      </c>
      <c r="I865">
        <f t="shared" si="27"/>
        <v>645.07181200000002</v>
      </c>
    </row>
    <row r="866" spans="1:9" x14ac:dyDescent="0.3">
      <c r="A866">
        <v>2011</v>
      </c>
      <c r="B866" t="s">
        <v>50</v>
      </c>
      <c r="C866">
        <v>114</v>
      </c>
      <c r="D866">
        <v>23.6</v>
      </c>
      <c r="E866">
        <f t="shared" si="26"/>
        <v>52.029102800000011</v>
      </c>
      <c r="F866">
        <f>VLOOKUP($C866,'AREA DEFINITIONS, 1982-present'!$A$1:$F$163,4,FALSE)</f>
        <v>0</v>
      </c>
      <c r="G866">
        <f>VLOOKUP($C866,'AREA DEFINITIONS, 1982-present'!$A$1:$F$163,5,FALSE)</f>
        <v>0</v>
      </c>
      <c r="H866">
        <f>VLOOKUP($C866,'AREA DEFINITIONS, 1982-present'!$A$1:$F$163,6,FALSE)</f>
        <v>0</v>
      </c>
      <c r="I866">
        <f t="shared" si="27"/>
        <v>34.59930628</v>
      </c>
    </row>
    <row r="867" spans="1:9" x14ac:dyDescent="0.3">
      <c r="A867">
        <v>2011</v>
      </c>
      <c r="B867" t="s">
        <v>50</v>
      </c>
      <c r="C867">
        <v>120</v>
      </c>
      <c r="D867">
        <v>60.6</v>
      </c>
      <c r="E867">
        <f t="shared" si="26"/>
        <v>133.60015379999999</v>
      </c>
      <c r="F867">
        <f>VLOOKUP($C867,'AREA DEFINITIONS, 1982-present'!$A$1:$F$163,4,FALSE)</f>
        <v>0</v>
      </c>
      <c r="G867">
        <f>VLOOKUP($C867,'AREA DEFINITIONS, 1982-present'!$A$1:$F$163,5,FALSE)</f>
        <v>0</v>
      </c>
      <c r="H867">
        <f>VLOOKUP($C867,'AREA DEFINITIONS, 1982-present'!$A$1:$F$163,6,FALSE)</f>
        <v>0</v>
      </c>
      <c r="I867">
        <f t="shared" si="27"/>
        <v>88.843981379999988</v>
      </c>
    </row>
    <row r="868" spans="1:9" x14ac:dyDescent="0.3">
      <c r="A868">
        <v>2011</v>
      </c>
      <c r="B868" t="s">
        <v>50</v>
      </c>
      <c r="C868">
        <v>121</v>
      </c>
      <c r="D868">
        <v>117.9</v>
      </c>
      <c r="E868">
        <f t="shared" si="26"/>
        <v>259.92505169999998</v>
      </c>
      <c r="F868">
        <f>VLOOKUP($C868,'AREA DEFINITIONS, 1982-present'!$A$1:$F$163,4,FALSE)</f>
        <v>0</v>
      </c>
      <c r="G868">
        <f>VLOOKUP($C868,'AREA DEFINITIONS, 1982-present'!$A$1:$F$163,5,FALSE)</f>
        <v>0</v>
      </c>
      <c r="H868">
        <f>VLOOKUP($C868,'AREA DEFINITIONS, 1982-present'!$A$1:$F$163,6,FALSE)</f>
        <v>0</v>
      </c>
      <c r="I868">
        <f t="shared" si="27"/>
        <v>172.84992417000001</v>
      </c>
    </row>
    <row r="869" spans="1:9" x14ac:dyDescent="0.3">
      <c r="A869">
        <v>2011</v>
      </c>
      <c r="B869" t="s">
        <v>50</v>
      </c>
      <c r="C869">
        <v>122</v>
      </c>
      <c r="D869">
        <v>18.100000000000001</v>
      </c>
      <c r="E869">
        <f t="shared" si="26"/>
        <v>39.903676300000008</v>
      </c>
      <c r="F869">
        <f>VLOOKUP($C869,'AREA DEFINITIONS, 1982-present'!$A$1:$F$163,4,FALSE)</f>
        <v>0</v>
      </c>
      <c r="G869">
        <f>VLOOKUP($C869,'AREA DEFINITIONS, 1982-present'!$A$1:$F$163,5,FALSE)</f>
        <v>0</v>
      </c>
      <c r="H869">
        <f>VLOOKUP($C869,'AREA DEFINITIONS, 1982-present'!$A$1:$F$163,6,FALSE)</f>
        <v>0</v>
      </c>
      <c r="I869">
        <f t="shared" si="27"/>
        <v>26.535908630000002</v>
      </c>
    </row>
    <row r="870" spans="1:9" x14ac:dyDescent="0.3">
      <c r="A870">
        <v>2011</v>
      </c>
      <c r="B870" t="s">
        <v>50</v>
      </c>
      <c r="C870">
        <v>130</v>
      </c>
      <c r="D870">
        <v>201.1</v>
      </c>
      <c r="E870">
        <f t="shared" si="26"/>
        <v>443.34968530000003</v>
      </c>
      <c r="F870">
        <f>VLOOKUP($C870,'AREA DEFINITIONS, 1982-present'!$A$1:$F$163,4,FALSE)</f>
        <v>0</v>
      </c>
      <c r="G870">
        <f>VLOOKUP($C870,'AREA DEFINITIONS, 1982-present'!$A$1:$F$163,5,FALSE)</f>
        <v>0</v>
      </c>
      <c r="H870">
        <f>VLOOKUP($C870,'AREA DEFINITIONS, 1982-present'!$A$1:$F$163,6,FALSE)</f>
        <v>0</v>
      </c>
      <c r="I870">
        <f t="shared" si="27"/>
        <v>294.82713953000001</v>
      </c>
    </row>
    <row r="871" spans="1:9" x14ac:dyDescent="0.3">
      <c r="A871">
        <v>2011</v>
      </c>
      <c r="B871" t="s">
        <v>50</v>
      </c>
      <c r="C871">
        <v>131</v>
      </c>
      <c r="D871">
        <v>352.2</v>
      </c>
      <c r="E871">
        <f t="shared" si="26"/>
        <v>776.4682206</v>
      </c>
      <c r="F871">
        <f>VLOOKUP($C871,'AREA DEFINITIONS, 1982-present'!$A$1:$F$163,4,FALSE)</f>
        <v>0</v>
      </c>
      <c r="G871">
        <f>VLOOKUP($C871,'AREA DEFINITIONS, 1982-present'!$A$1:$F$163,5,FALSE)</f>
        <v>0</v>
      </c>
      <c r="H871">
        <f>VLOOKUP($C871,'AREA DEFINITIONS, 1982-present'!$A$1:$F$163,6,FALSE)</f>
        <v>0</v>
      </c>
      <c r="I871">
        <f t="shared" si="27"/>
        <v>516.35066405999999</v>
      </c>
    </row>
    <row r="872" spans="1:9" x14ac:dyDescent="0.3">
      <c r="A872">
        <v>2011</v>
      </c>
      <c r="B872" t="s">
        <v>50</v>
      </c>
      <c r="C872">
        <v>132</v>
      </c>
      <c r="D872">
        <v>126.3</v>
      </c>
      <c r="E872">
        <f t="shared" si="26"/>
        <v>278.4438849</v>
      </c>
      <c r="F872">
        <f>VLOOKUP($C872,'AREA DEFINITIONS, 1982-present'!$A$1:$F$163,4,FALSE)</f>
        <v>0</v>
      </c>
      <c r="G872">
        <f>VLOOKUP($C872,'AREA DEFINITIONS, 1982-present'!$A$1:$F$163,5,FALSE)</f>
        <v>0</v>
      </c>
      <c r="H872">
        <f>VLOOKUP($C872,'AREA DEFINITIONS, 1982-present'!$A$1:$F$163,6,FALSE)</f>
        <v>0</v>
      </c>
      <c r="I872">
        <f t="shared" si="27"/>
        <v>185.16493148999999</v>
      </c>
    </row>
    <row r="873" spans="1:9" x14ac:dyDescent="0.3">
      <c r="A873">
        <v>2011</v>
      </c>
      <c r="B873" t="s">
        <v>50</v>
      </c>
      <c r="C873">
        <v>133</v>
      </c>
      <c r="D873">
        <v>79.5</v>
      </c>
      <c r="E873">
        <f t="shared" si="26"/>
        <v>175.26752850000003</v>
      </c>
      <c r="F873">
        <f>VLOOKUP($C873,'AREA DEFINITIONS, 1982-present'!$A$1:$F$163,4,FALSE)</f>
        <v>0</v>
      </c>
      <c r="G873">
        <f>VLOOKUP($C873,'AREA DEFINITIONS, 1982-present'!$A$1:$F$163,5,FALSE)</f>
        <v>0</v>
      </c>
      <c r="H873">
        <f>VLOOKUP($C873,'AREA DEFINITIONS, 1982-present'!$A$1:$F$163,6,FALSE)</f>
        <v>0</v>
      </c>
      <c r="I873">
        <f t="shared" si="27"/>
        <v>116.55274784999999</v>
      </c>
    </row>
    <row r="874" spans="1:9" x14ac:dyDescent="0.3">
      <c r="A874">
        <v>2011</v>
      </c>
      <c r="B874" t="s">
        <v>50</v>
      </c>
      <c r="C874">
        <v>134</v>
      </c>
      <c r="D874">
        <v>20.3</v>
      </c>
      <c r="E874">
        <f t="shared" si="26"/>
        <v>44.753846900000006</v>
      </c>
      <c r="F874">
        <f>VLOOKUP($C874,'AREA DEFINITIONS, 1982-present'!$A$1:$F$163,4,FALSE)</f>
        <v>0</v>
      </c>
      <c r="G874">
        <f>VLOOKUP($C874,'AREA DEFINITIONS, 1982-present'!$A$1:$F$163,5,FALSE)</f>
        <v>0</v>
      </c>
      <c r="H874">
        <f>VLOOKUP($C874,'AREA DEFINITIONS, 1982-present'!$A$1:$F$163,6,FALSE)</f>
        <v>0</v>
      </c>
      <c r="I874">
        <f t="shared" si="27"/>
        <v>29.76126769</v>
      </c>
    </row>
    <row r="875" spans="1:9" x14ac:dyDescent="0.3">
      <c r="A875">
        <v>2011</v>
      </c>
      <c r="B875" t="s">
        <v>50</v>
      </c>
      <c r="C875">
        <v>135</v>
      </c>
      <c r="D875">
        <v>166.1</v>
      </c>
      <c r="E875">
        <f t="shared" si="26"/>
        <v>366.18788030000002</v>
      </c>
      <c r="F875">
        <f>VLOOKUP($C875,'AREA DEFINITIONS, 1982-present'!$A$1:$F$163,4,FALSE)</f>
        <v>0</v>
      </c>
      <c r="G875">
        <f>VLOOKUP($C875,'AREA DEFINITIONS, 1982-present'!$A$1:$F$163,5,FALSE)</f>
        <v>0</v>
      </c>
      <c r="H875">
        <f>VLOOKUP($C875,'AREA DEFINITIONS, 1982-present'!$A$1:$F$163,6,FALSE)</f>
        <v>0</v>
      </c>
      <c r="I875">
        <f t="shared" si="27"/>
        <v>243.51460902999997</v>
      </c>
    </row>
    <row r="876" spans="1:9" x14ac:dyDescent="0.3">
      <c r="A876">
        <v>2011</v>
      </c>
      <c r="B876" t="s">
        <v>51</v>
      </c>
      <c r="C876">
        <v>140</v>
      </c>
      <c r="D876">
        <v>9.6999999999999993</v>
      </c>
      <c r="E876">
        <f t="shared" si="26"/>
        <v>21.384843099999998</v>
      </c>
      <c r="F876" t="str">
        <f>VLOOKUP($C876,'AREA DEFINITIONS, 1982-present'!$A$1:$F$163,4,FALSE)</f>
        <v>14-O</v>
      </c>
      <c r="G876" t="str">
        <f>VLOOKUP($C876,'AREA DEFINITIONS, 1982-present'!$A$1:$F$163,5,FALSE)</f>
        <v>SE-O</v>
      </c>
      <c r="H876">
        <f>VLOOKUP($C876,'AREA DEFINITIONS, 1982-present'!$A$1:$F$163,6,FALSE)</f>
        <v>0</v>
      </c>
      <c r="I876">
        <f t="shared" si="27"/>
        <v>14.220901309999997</v>
      </c>
    </row>
    <row r="877" spans="1:9" x14ac:dyDescent="0.3">
      <c r="A877">
        <v>2011</v>
      </c>
      <c r="B877" t="s">
        <v>51</v>
      </c>
      <c r="C877">
        <v>141</v>
      </c>
      <c r="D877">
        <v>6.5</v>
      </c>
      <c r="E877">
        <f t="shared" si="26"/>
        <v>14.330049500000001</v>
      </c>
      <c r="F877" t="str">
        <f>VLOOKUP($C877,'AREA DEFINITIONS, 1982-present'!$A$1:$F$163,4,FALSE)</f>
        <v>14-I</v>
      </c>
      <c r="G877" t="str">
        <f>VLOOKUP($C877,'AREA DEFINITIONS, 1982-present'!$A$1:$F$163,5,FALSE)</f>
        <v>SE-I</v>
      </c>
      <c r="H877">
        <f>VLOOKUP($C877,'AREA DEFINITIONS, 1982-present'!$A$1:$F$163,6,FALSE)</f>
        <v>0</v>
      </c>
      <c r="I877">
        <f t="shared" si="27"/>
        <v>9.5294699499999993</v>
      </c>
    </row>
    <row r="878" spans="1:9" x14ac:dyDescent="0.3">
      <c r="A878">
        <v>2011</v>
      </c>
      <c r="B878" t="s">
        <v>51</v>
      </c>
      <c r="C878">
        <v>142</v>
      </c>
      <c r="D878">
        <v>29.3</v>
      </c>
      <c r="E878">
        <f t="shared" si="26"/>
        <v>64.595453899999995</v>
      </c>
      <c r="F878" t="str">
        <f>VLOOKUP($C878,'AREA DEFINITIONS, 1982-present'!$A$1:$F$163,4,FALSE)</f>
        <v>14-I</v>
      </c>
      <c r="G878" t="str">
        <f>VLOOKUP($C878,'AREA DEFINITIONS, 1982-present'!$A$1:$F$163,5,FALSE)</f>
        <v>SE-I</v>
      </c>
      <c r="H878">
        <f>VLOOKUP($C878,'AREA DEFINITIONS, 1982-present'!$A$1:$F$163,6,FALSE)</f>
        <v>0</v>
      </c>
      <c r="I878">
        <f t="shared" si="27"/>
        <v>42.955918390000001</v>
      </c>
    </row>
    <row r="879" spans="1:9" x14ac:dyDescent="0.3">
      <c r="A879">
        <v>2011</v>
      </c>
      <c r="B879" t="s">
        <v>51</v>
      </c>
      <c r="C879">
        <v>143</v>
      </c>
      <c r="D879">
        <v>49.7</v>
      </c>
      <c r="E879">
        <f t="shared" si="26"/>
        <v>109.56976310000002</v>
      </c>
      <c r="F879" t="str">
        <f>VLOOKUP($C879,'AREA DEFINITIONS, 1982-present'!$A$1:$F$163,4,FALSE)</f>
        <v>14-I</v>
      </c>
      <c r="G879" t="str">
        <f>VLOOKUP($C879,'AREA DEFINITIONS, 1982-present'!$A$1:$F$163,5,FALSE)</f>
        <v>SE-I</v>
      </c>
      <c r="H879">
        <f>VLOOKUP($C879,'AREA DEFINITIONS, 1982-present'!$A$1:$F$163,6,FALSE)</f>
        <v>0</v>
      </c>
      <c r="I879">
        <f t="shared" si="27"/>
        <v>72.863793310000005</v>
      </c>
    </row>
    <row r="880" spans="1:9" x14ac:dyDescent="0.3">
      <c r="A880">
        <v>2011</v>
      </c>
      <c r="B880" t="s">
        <v>51</v>
      </c>
      <c r="C880">
        <v>144</v>
      </c>
      <c r="D880">
        <v>6.2</v>
      </c>
      <c r="E880">
        <f t="shared" si="26"/>
        <v>13.668662600000001</v>
      </c>
      <c r="F880" t="str">
        <f>VLOOKUP($C880,'AREA DEFINITIONS, 1982-present'!$A$1:$F$163,4,FALSE)</f>
        <v>14-I</v>
      </c>
      <c r="G880" t="str">
        <f>VLOOKUP($C880,'AREA DEFINITIONS, 1982-present'!$A$1:$F$163,5,FALSE)</f>
        <v>SE-I</v>
      </c>
      <c r="H880">
        <f>VLOOKUP($C880,'AREA DEFINITIONS, 1982-present'!$A$1:$F$163,6,FALSE)</f>
        <v>0</v>
      </c>
      <c r="I880">
        <f t="shared" si="27"/>
        <v>9.0896482599999988</v>
      </c>
    </row>
    <row r="881" spans="1:9" x14ac:dyDescent="0.3">
      <c r="A881">
        <v>2011</v>
      </c>
      <c r="B881" t="s">
        <v>51</v>
      </c>
      <c r="C881">
        <v>150</v>
      </c>
      <c r="D881">
        <v>67</v>
      </c>
      <c r="E881">
        <f t="shared" si="26"/>
        <v>147.70974100000001</v>
      </c>
      <c r="F881" t="str">
        <f>VLOOKUP($C881,'AREA DEFINITIONS, 1982-present'!$A$1:$F$163,4,FALSE)</f>
        <v>15-O</v>
      </c>
      <c r="G881" t="str">
        <f>VLOOKUP($C881,'AREA DEFINITIONS, 1982-present'!$A$1:$F$163,5,FALSE)</f>
        <v>SE-O</v>
      </c>
      <c r="H881">
        <f>VLOOKUP($C881,'AREA DEFINITIONS, 1982-present'!$A$1:$F$163,6,FALSE)</f>
        <v>0</v>
      </c>
      <c r="I881">
        <f t="shared" si="27"/>
        <v>98.226844099999994</v>
      </c>
    </row>
    <row r="882" spans="1:9" x14ac:dyDescent="0.3">
      <c r="A882">
        <v>2011</v>
      </c>
      <c r="B882" t="s">
        <v>51</v>
      </c>
      <c r="C882">
        <v>151</v>
      </c>
      <c r="D882">
        <v>48</v>
      </c>
      <c r="E882">
        <f t="shared" si="26"/>
        <v>105.821904</v>
      </c>
      <c r="F882" t="str">
        <f>VLOOKUP($C882,'AREA DEFINITIONS, 1982-present'!$A$1:$F$163,4,FALSE)</f>
        <v>15-I</v>
      </c>
      <c r="G882" t="str">
        <f>VLOOKUP($C882,'AREA DEFINITIONS, 1982-present'!$A$1:$F$163,5,FALSE)</f>
        <v>SE-I</v>
      </c>
      <c r="H882">
        <f>VLOOKUP($C882,'AREA DEFINITIONS, 1982-present'!$A$1:$F$163,6,FALSE)</f>
        <v>0</v>
      </c>
      <c r="I882">
        <f t="shared" si="27"/>
        <v>70.371470399999993</v>
      </c>
    </row>
    <row r="883" spans="1:9" x14ac:dyDescent="0.3">
      <c r="A883">
        <v>2011</v>
      </c>
      <c r="B883" t="s">
        <v>51</v>
      </c>
      <c r="C883">
        <v>152</v>
      </c>
      <c r="D883">
        <v>81.8</v>
      </c>
      <c r="E883">
        <f t="shared" si="26"/>
        <v>180.33816140000002</v>
      </c>
      <c r="F883" t="str">
        <f>VLOOKUP($C883,'AREA DEFINITIONS, 1982-present'!$A$1:$F$163,4,FALSE)</f>
        <v>15-I</v>
      </c>
      <c r="G883" t="str">
        <f>VLOOKUP($C883,'AREA DEFINITIONS, 1982-present'!$A$1:$F$163,5,FALSE)</f>
        <v>SE-I</v>
      </c>
      <c r="H883">
        <f>VLOOKUP($C883,'AREA DEFINITIONS, 1982-present'!$A$1:$F$163,6,FALSE)</f>
        <v>0</v>
      </c>
      <c r="I883">
        <f t="shared" si="27"/>
        <v>119.92471413999999</v>
      </c>
    </row>
    <row r="884" spans="1:9" x14ac:dyDescent="0.3">
      <c r="A884">
        <v>2011</v>
      </c>
      <c r="B884" t="s">
        <v>51</v>
      </c>
      <c r="C884">
        <v>153</v>
      </c>
      <c r="D884">
        <v>16.2</v>
      </c>
      <c r="E884">
        <f t="shared" si="26"/>
        <v>35.714892599999999</v>
      </c>
      <c r="F884" t="str">
        <f>VLOOKUP($C884,'AREA DEFINITIONS, 1982-present'!$A$1:$F$163,4,FALSE)</f>
        <v>15-I</v>
      </c>
      <c r="G884" t="str">
        <f>VLOOKUP($C884,'AREA DEFINITIONS, 1982-present'!$A$1:$F$163,5,FALSE)</f>
        <v>SE-I</v>
      </c>
      <c r="H884">
        <f>VLOOKUP($C884,'AREA DEFINITIONS, 1982-present'!$A$1:$F$163,6,FALSE)</f>
        <v>0</v>
      </c>
      <c r="I884">
        <f t="shared" si="27"/>
        <v>23.750371259999998</v>
      </c>
    </row>
    <row r="885" spans="1:9" x14ac:dyDescent="0.3">
      <c r="A885">
        <v>2011</v>
      </c>
      <c r="B885" t="s">
        <v>51</v>
      </c>
      <c r="C885">
        <v>160</v>
      </c>
      <c r="D885">
        <v>149.19999999999999</v>
      </c>
      <c r="E885">
        <f t="shared" si="26"/>
        <v>328.92975159999997</v>
      </c>
      <c r="F885" t="str">
        <f>VLOOKUP($C885,'AREA DEFINITIONS, 1982-present'!$A$1:$F$163,4,FALSE)</f>
        <v>16-O</v>
      </c>
      <c r="G885" t="str">
        <f>VLOOKUP($C885,'AREA DEFINITIONS, 1982-present'!$A$1:$F$163,5,FALSE)</f>
        <v>SE-O</v>
      </c>
      <c r="H885">
        <f>VLOOKUP($C885,'AREA DEFINITIONS, 1982-present'!$A$1:$F$163,6,FALSE)</f>
        <v>0</v>
      </c>
      <c r="I885">
        <f t="shared" si="27"/>
        <v>218.73798715999999</v>
      </c>
    </row>
    <row r="886" spans="1:9" x14ac:dyDescent="0.3">
      <c r="A886">
        <v>2011</v>
      </c>
      <c r="B886" t="s">
        <v>51</v>
      </c>
      <c r="C886">
        <v>161</v>
      </c>
      <c r="D886">
        <v>60.1</v>
      </c>
      <c r="E886">
        <f t="shared" si="26"/>
        <v>132.49784230000003</v>
      </c>
      <c r="F886" t="str">
        <f>VLOOKUP($C886,'AREA DEFINITIONS, 1982-present'!$A$1:$F$163,4,FALSE)</f>
        <v>16-I</v>
      </c>
      <c r="G886" t="str">
        <f>VLOOKUP($C886,'AREA DEFINITIONS, 1982-present'!$A$1:$F$163,5,FALSE)</f>
        <v>SE-I</v>
      </c>
      <c r="H886">
        <f>VLOOKUP($C886,'AREA DEFINITIONS, 1982-present'!$A$1:$F$163,6,FALSE)</f>
        <v>0</v>
      </c>
      <c r="I886">
        <f t="shared" si="27"/>
        <v>88.110945229999999</v>
      </c>
    </row>
    <row r="887" spans="1:9" x14ac:dyDescent="0.3">
      <c r="A887">
        <v>2011</v>
      </c>
      <c r="B887" t="s">
        <v>51</v>
      </c>
      <c r="C887">
        <v>162</v>
      </c>
      <c r="D887">
        <v>143.4</v>
      </c>
      <c r="E887">
        <f t="shared" si="26"/>
        <v>316.14293820000006</v>
      </c>
      <c r="F887" t="str">
        <f>VLOOKUP($C887,'AREA DEFINITIONS, 1982-present'!$A$1:$F$163,4,FALSE)</f>
        <v>16-I</v>
      </c>
      <c r="G887" t="str">
        <f>VLOOKUP($C887,'AREA DEFINITIONS, 1982-present'!$A$1:$F$163,5,FALSE)</f>
        <v>SE-I</v>
      </c>
      <c r="H887">
        <f>VLOOKUP($C887,'AREA DEFINITIONS, 1982-present'!$A$1:$F$163,6,FALSE)</f>
        <v>0</v>
      </c>
      <c r="I887">
        <f t="shared" si="27"/>
        <v>210.23476781999997</v>
      </c>
    </row>
    <row r="888" spans="1:9" x14ac:dyDescent="0.3">
      <c r="A888">
        <v>2011</v>
      </c>
      <c r="B888" t="s">
        <v>51</v>
      </c>
      <c r="C888">
        <v>163</v>
      </c>
      <c r="D888">
        <v>27.9</v>
      </c>
      <c r="E888">
        <f t="shared" si="26"/>
        <v>61.5089817</v>
      </c>
      <c r="F888" t="str">
        <f>VLOOKUP($C888,'AREA DEFINITIONS, 1982-present'!$A$1:$F$163,4,FALSE)</f>
        <v>16-I</v>
      </c>
      <c r="G888" t="str">
        <f>VLOOKUP($C888,'AREA DEFINITIONS, 1982-present'!$A$1:$F$163,5,FALSE)</f>
        <v>SE-I</v>
      </c>
      <c r="H888">
        <f>VLOOKUP($C888,'AREA DEFINITIONS, 1982-present'!$A$1:$F$163,6,FALSE)</f>
        <v>0</v>
      </c>
      <c r="I888">
        <f t="shared" si="27"/>
        <v>40.903417169999997</v>
      </c>
    </row>
    <row r="889" spans="1:9" x14ac:dyDescent="0.3">
      <c r="A889">
        <v>2011</v>
      </c>
      <c r="B889" t="s">
        <v>51</v>
      </c>
      <c r="C889">
        <v>170</v>
      </c>
      <c r="D889">
        <v>64.599999999999994</v>
      </c>
      <c r="E889">
        <f t="shared" si="26"/>
        <v>142.41864580000001</v>
      </c>
      <c r="F889" t="str">
        <f>VLOOKUP($C889,'AREA DEFINITIONS, 1982-present'!$A$1:$F$163,4,FALSE)</f>
        <v>17-O</v>
      </c>
      <c r="G889" t="str">
        <f>VLOOKUP($C889,'AREA DEFINITIONS, 1982-present'!$A$1:$F$163,5,FALSE)</f>
        <v>SE-O</v>
      </c>
      <c r="H889">
        <f>VLOOKUP($C889,'AREA DEFINITIONS, 1982-present'!$A$1:$F$163,6,FALSE)</f>
        <v>0</v>
      </c>
      <c r="I889">
        <f t="shared" si="27"/>
        <v>94.70827057999999</v>
      </c>
    </row>
    <row r="890" spans="1:9" x14ac:dyDescent="0.3">
      <c r="A890">
        <v>2011</v>
      </c>
      <c r="B890" t="s">
        <v>51</v>
      </c>
      <c r="C890">
        <v>171</v>
      </c>
      <c r="D890">
        <v>50.8</v>
      </c>
      <c r="E890">
        <f t="shared" si="26"/>
        <v>111.99484840000001</v>
      </c>
      <c r="F890" t="str">
        <f>VLOOKUP($C890,'AREA DEFINITIONS, 1982-present'!$A$1:$F$163,4,FALSE)</f>
        <v>17-I</v>
      </c>
      <c r="G890" t="str">
        <f>VLOOKUP($C890,'AREA DEFINITIONS, 1982-present'!$A$1:$F$163,5,FALSE)</f>
        <v>SE-I</v>
      </c>
      <c r="H890">
        <f>VLOOKUP($C890,'AREA DEFINITIONS, 1982-present'!$A$1:$F$163,6,FALSE)</f>
        <v>0</v>
      </c>
      <c r="I890">
        <f t="shared" si="27"/>
        <v>74.47647284</v>
      </c>
    </row>
    <row r="891" spans="1:9" x14ac:dyDescent="0.3">
      <c r="A891">
        <v>2011</v>
      </c>
      <c r="B891" t="s">
        <v>51</v>
      </c>
      <c r="C891">
        <v>173</v>
      </c>
      <c r="D891">
        <v>25.3</v>
      </c>
      <c r="E891">
        <f t="shared" si="26"/>
        <v>55.776961900000003</v>
      </c>
      <c r="F891" t="str">
        <f>VLOOKUP($C891,'AREA DEFINITIONS, 1982-present'!$A$1:$F$163,4,FALSE)</f>
        <v>17-I</v>
      </c>
      <c r="G891" t="str">
        <f>VLOOKUP($C891,'AREA DEFINITIONS, 1982-present'!$A$1:$F$163,5,FALSE)</f>
        <v>SE-I</v>
      </c>
      <c r="H891">
        <f>VLOOKUP($C891,'AREA DEFINITIONS, 1982-present'!$A$1:$F$163,6,FALSE)</f>
        <v>0</v>
      </c>
      <c r="I891">
        <f t="shared" si="27"/>
        <v>37.091629189999999</v>
      </c>
    </row>
    <row r="892" spans="1:9" x14ac:dyDescent="0.3">
      <c r="A892">
        <v>2011</v>
      </c>
      <c r="B892" t="s">
        <v>51</v>
      </c>
      <c r="C892">
        <v>174</v>
      </c>
      <c r="D892">
        <v>15.2</v>
      </c>
      <c r="E892">
        <f t="shared" si="26"/>
        <v>33.510269600000001</v>
      </c>
      <c r="F892" t="str">
        <f>VLOOKUP($C892,'AREA DEFINITIONS, 1982-present'!$A$1:$F$163,4,FALSE)</f>
        <v>17-I</v>
      </c>
      <c r="G892" t="str">
        <f>VLOOKUP($C892,'AREA DEFINITIONS, 1982-present'!$A$1:$F$163,5,FALSE)</f>
        <v>SE-I</v>
      </c>
      <c r="H892">
        <f>VLOOKUP($C892,'AREA DEFINITIONS, 1982-present'!$A$1:$F$163,6,FALSE)</f>
        <v>0</v>
      </c>
      <c r="I892">
        <f t="shared" si="27"/>
        <v>22.284298959999997</v>
      </c>
    </row>
    <row r="893" spans="1:9" x14ac:dyDescent="0.3">
      <c r="A893">
        <v>2011</v>
      </c>
      <c r="B893" t="s">
        <v>51</v>
      </c>
      <c r="C893">
        <v>181</v>
      </c>
      <c r="D893">
        <v>96.2</v>
      </c>
      <c r="E893">
        <f t="shared" si="26"/>
        <v>212.08473260000002</v>
      </c>
      <c r="F893" t="str">
        <f>VLOOKUP($C893,'AREA DEFINITIONS, 1982-present'!$A$1:$F$163,4,FALSE)</f>
        <v>18S-O</v>
      </c>
      <c r="G893" t="str">
        <f>VLOOKUP($C893,'AREA DEFINITIONS, 1982-present'!$A$1:$F$163,5,FALSE)</f>
        <v>SE-O</v>
      </c>
      <c r="H893">
        <f>VLOOKUP($C893,'AREA DEFINITIONS, 1982-present'!$A$1:$F$163,6,FALSE)</f>
        <v>0</v>
      </c>
      <c r="I893">
        <f t="shared" si="27"/>
        <v>141.03615526000002</v>
      </c>
    </row>
    <row r="894" spans="1:9" x14ac:dyDescent="0.3">
      <c r="A894">
        <v>2011</v>
      </c>
      <c r="B894" t="s">
        <v>51</v>
      </c>
      <c r="C894">
        <v>182</v>
      </c>
      <c r="D894">
        <v>65.599999999999994</v>
      </c>
      <c r="E894">
        <f t="shared" si="26"/>
        <v>144.62326879999998</v>
      </c>
      <c r="F894" t="str">
        <f>VLOOKUP($C894,'AREA DEFINITIONS, 1982-present'!$A$1:$F$163,4,FALSE)</f>
        <v>183-I</v>
      </c>
      <c r="G894" t="str">
        <f>VLOOKUP($C894,'AREA DEFINITIONS, 1982-present'!$A$1:$F$163,5,FALSE)</f>
        <v>SE-I</v>
      </c>
      <c r="H894">
        <f>VLOOKUP($C894,'AREA DEFINITIONS, 1982-present'!$A$1:$F$163,6,FALSE)</f>
        <v>0</v>
      </c>
      <c r="I894">
        <f t="shared" si="27"/>
        <v>96.174342879999998</v>
      </c>
    </row>
    <row r="895" spans="1:9" x14ac:dyDescent="0.3">
      <c r="A895">
        <v>2011</v>
      </c>
      <c r="B895" t="s">
        <v>51</v>
      </c>
      <c r="C895">
        <v>183</v>
      </c>
      <c r="D895">
        <v>24.5</v>
      </c>
      <c r="E895">
        <f t="shared" si="26"/>
        <v>54.013263500000001</v>
      </c>
      <c r="F895" t="str">
        <f>VLOOKUP($C895,'AREA DEFINITIONS, 1982-present'!$A$1:$F$163,4,FALSE)</f>
        <v>183-I</v>
      </c>
      <c r="G895" t="str">
        <f>VLOOKUP($C895,'AREA DEFINITIONS, 1982-present'!$A$1:$F$163,5,FALSE)</f>
        <v>SE-I</v>
      </c>
      <c r="H895">
        <f>VLOOKUP($C895,'AREA DEFINITIONS, 1982-present'!$A$1:$F$163,6,FALSE)</f>
        <v>0</v>
      </c>
      <c r="I895">
        <f t="shared" si="27"/>
        <v>35.91877135</v>
      </c>
    </row>
    <row r="896" spans="1:9" x14ac:dyDescent="0.3">
      <c r="A896">
        <v>2011</v>
      </c>
      <c r="B896" t="s">
        <v>51</v>
      </c>
      <c r="C896">
        <v>184</v>
      </c>
      <c r="D896">
        <v>34.299999999999997</v>
      </c>
      <c r="E896">
        <f t="shared" si="26"/>
        <v>75.6185689</v>
      </c>
      <c r="F896" t="str">
        <f>VLOOKUP($C896,'AREA DEFINITIONS, 1982-present'!$A$1:$F$163,4,FALSE)</f>
        <v>183-I</v>
      </c>
      <c r="G896" t="str">
        <f>VLOOKUP($C896,'AREA DEFINITIONS, 1982-present'!$A$1:$F$163,5,FALSE)</f>
        <v>SE-I</v>
      </c>
      <c r="H896">
        <f>VLOOKUP($C896,'AREA DEFINITIONS, 1982-present'!$A$1:$F$163,6,FALSE)</f>
        <v>0</v>
      </c>
      <c r="I896">
        <f t="shared" si="27"/>
        <v>50.286279889999989</v>
      </c>
    </row>
    <row r="897" spans="1:9" x14ac:dyDescent="0.3">
      <c r="A897">
        <v>2011</v>
      </c>
      <c r="B897" t="s">
        <v>27</v>
      </c>
      <c r="C897">
        <v>185</v>
      </c>
      <c r="D897">
        <v>383.6</v>
      </c>
      <c r="E897">
        <f t="shared" si="26"/>
        <v>845.69338279999999</v>
      </c>
      <c r="F897" t="str">
        <f>VLOOKUP($C897,'AREA DEFINITIONS, 1982-present'!$A$1:$F$163,4,FALSE)</f>
        <v>18W</v>
      </c>
      <c r="G897" t="str">
        <f>VLOOKUP($C897,'AREA DEFINITIONS, 1982-present'!$A$1:$F$163,5,FALSE)</f>
        <v>Yakutat</v>
      </c>
      <c r="H897">
        <f>VLOOKUP($C897,'AREA DEFINITIONS, 1982-present'!$A$1:$F$163,6,FALSE)</f>
        <v>0</v>
      </c>
      <c r="I897">
        <f t="shared" si="27"/>
        <v>562.38533428000005</v>
      </c>
    </row>
    <row r="898" spans="1:9" x14ac:dyDescent="0.3">
      <c r="A898">
        <v>2011</v>
      </c>
      <c r="B898" t="s">
        <v>27</v>
      </c>
      <c r="C898">
        <v>190</v>
      </c>
      <c r="D898">
        <v>318.8</v>
      </c>
      <c r="E898">
        <f t="shared" si="26"/>
        <v>702.83381240000006</v>
      </c>
      <c r="F898">
        <f>VLOOKUP($C898,'AREA DEFINITIONS, 1982-present'!$A$1:$F$163,4,FALSE)</f>
        <v>19</v>
      </c>
      <c r="G898" t="str">
        <f>VLOOKUP($C898,'AREA DEFINITIONS, 1982-present'!$A$1:$F$163,5,FALSE)</f>
        <v>Yakutat</v>
      </c>
      <c r="H898">
        <f>VLOOKUP($C898,'AREA DEFINITIONS, 1982-present'!$A$1:$F$163,6,FALSE)</f>
        <v>0</v>
      </c>
      <c r="I898">
        <f t="shared" si="27"/>
        <v>467.38384924000002</v>
      </c>
    </row>
    <row r="899" spans="1:9" x14ac:dyDescent="0.3">
      <c r="A899">
        <v>2011</v>
      </c>
      <c r="B899" t="s">
        <v>27</v>
      </c>
      <c r="C899">
        <v>200</v>
      </c>
      <c r="D899">
        <v>348.1</v>
      </c>
      <c r="E899">
        <f t="shared" ref="E899:E962" si="28">D899*2204.623 / 1000</f>
        <v>767.42926629999999</v>
      </c>
      <c r="F899">
        <f>VLOOKUP($C899,'AREA DEFINITIONS, 1982-present'!$A$1:$F$163,4,FALSE)</f>
        <v>20</v>
      </c>
      <c r="G899" t="str">
        <f>VLOOKUP($C899,'AREA DEFINITIONS, 1982-present'!$A$1:$F$163,5,FALSE)</f>
        <v>Yakutat</v>
      </c>
      <c r="H899">
        <f>VLOOKUP($C899,'AREA DEFINITIONS, 1982-present'!$A$1:$F$163,6,FALSE)</f>
        <v>0</v>
      </c>
      <c r="I899">
        <f t="shared" ref="I899:I962" si="29">IFERROR(D899*1.10231*1.33,"NA")</f>
        <v>510.33976763000004</v>
      </c>
    </row>
    <row r="900" spans="1:9" x14ac:dyDescent="0.3">
      <c r="A900">
        <v>2011</v>
      </c>
      <c r="B900" t="s">
        <v>27</v>
      </c>
      <c r="C900">
        <v>210</v>
      </c>
      <c r="D900">
        <v>335.9</v>
      </c>
      <c r="E900">
        <f t="shared" si="28"/>
        <v>740.5328657</v>
      </c>
      <c r="F900">
        <f>VLOOKUP($C900,'AREA DEFINITIONS, 1982-present'!$A$1:$F$163,4,FALSE)</f>
        <v>21</v>
      </c>
      <c r="G900" t="str">
        <f>VLOOKUP($C900,'AREA DEFINITIONS, 1982-present'!$A$1:$F$163,5,FALSE)</f>
        <v>Yakutat</v>
      </c>
      <c r="H900">
        <f>VLOOKUP($C900,'AREA DEFINITIONS, 1982-present'!$A$1:$F$163,6,FALSE)</f>
        <v>0</v>
      </c>
      <c r="I900">
        <f t="shared" si="29"/>
        <v>492.45368556999989</v>
      </c>
    </row>
    <row r="901" spans="1:9" x14ac:dyDescent="0.3">
      <c r="A901">
        <v>2011</v>
      </c>
      <c r="B901" t="s">
        <v>27</v>
      </c>
      <c r="C901">
        <v>220</v>
      </c>
      <c r="D901">
        <v>397.2</v>
      </c>
      <c r="E901">
        <f t="shared" si="28"/>
        <v>875.67625559999999</v>
      </c>
      <c r="F901">
        <f>VLOOKUP($C901,'AREA DEFINITIONS, 1982-present'!$A$1:$F$163,4,FALSE)</f>
        <v>22</v>
      </c>
      <c r="G901" t="str">
        <f>VLOOKUP($C901,'AREA DEFINITIONS, 1982-present'!$A$1:$F$163,5,FALSE)</f>
        <v>Yakutat</v>
      </c>
      <c r="H901">
        <f>VLOOKUP($C901,'AREA DEFINITIONS, 1982-present'!$A$1:$F$163,6,FALSE)</f>
        <v>0</v>
      </c>
      <c r="I901">
        <f t="shared" si="29"/>
        <v>582.32391755999993</v>
      </c>
    </row>
    <row r="902" spans="1:9" x14ac:dyDescent="0.3">
      <c r="A902">
        <v>2011</v>
      </c>
      <c r="B902" t="s">
        <v>27</v>
      </c>
      <c r="C902">
        <v>230</v>
      </c>
      <c r="D902">
        <v>166.7</v>
      </c>
      <c r="E902">
        <f t="shared" si="28"/>
        <v>367.51065410000001</v>
      </c>
      <c r="F902">
        <f>VLOOKUP($C902,'AREA DEFINITIONS, 1982-present'!$A$1:$F$163,4,FALSE)</f>
        <v>23</v>
      </c>
      <c r="G902" t="str">
        <f>VLOOKUP($C902,'AREA DEFINITIONS, 1982-present'!$A$1:$F$163,5,FALSE)</f>
        <v>Yakutat</v>
      </c>
      <c r="H902" t="str">
        <f>VLOOKUP($C902,'AREA DEFINITIONS, 1982-present'!$A$1:$F$163,6,FALSE)</f>
        <v>POW-O</v>
      </c>
      <c r="I902">
        <f t="shared" si="29"/>
        <v>244.39425240999998</v>
      </c>
    </row>
    <row r="903" spans="1:9" x14ac:dyDescent="0.3">
      <c r="A903">
        <v>2011</v>
      </c>
      <c r="B903" t="s">
        <v>27</v>
      </c>
      <c r="C903">
        <v>232</v>
      </c>
      <c r="D903">
        <v>26.9</v>
      </c>
      <c r="E903">
        <f t="shared" si="28"/>
        <v>59.304358699999995</v>
      </c>
      <c r="F903">
        <f>VLOOKUP($C903,'AREA DEFINITIONS, 1982-present'!$A$1:$F$163,4,FALSE)</f>
        <v>23</v>
      </c>
      <c r="G903" t="str">
        <f>VLOOKUP($C903,'AREA DEFINITIONS, 1982-present'!$A$1:$F$163,5,FALSE)</f>
        <v>Yakutat</v>
      </c>
      <c r="H903" t="str">
        <f>VLOOKUP($C903,'AREA DEFINITIONS, 1982-present'!$A$1:$F$163,6,FALSE)</f>
        <v>POW-I</v>
      </c>
      <c r="I903">
        <f t="shared" si="29"/>
        <v>39.437344869999997</v>
      </c>
    </row>
    <row r="904" spans="1:9" x14ac:dyDescent="0.3">
      <c r="A904">
        <v>2011</v>
      </c>
      <c r="B904" t="s">
        <v>27</v>
      </c>
      <c r="C904">
        <v>240</v>
      </c>
      <c r="D904">
        <v>914.8</v>
      </c>
      <c r="E904">
        <f t="shared" si="28"/>
        <v>2016.7891204</v>
      </c>
      <c r="F904">
        <f>VLOOKUP($C904,'AREA DEFINITIONS, 1982-present'!$A$1:$F$163,4,FALSE)</f>
        <v>24</v>
      </c>
      <c r="G904" t="str">
        <f>VLOOKUP($C904,'AREA DEFINITIONS, 1982-present'!$A$1:$F$163,5,FALSE)</f>
        <v>Kodiak</v>
      </c>
      <c r="H904" t="str">
        <f>VLOOKUP($C904,'AREA DEFINITIONS, 1982-present'!$A$1:$F$163,6,FALSE)</f>
        <v>POW-O</v>
      </c>
      <c r="I904">
        <f t="shared" si="29"/>
        <v>1341.16294004</v>
      </c>
    </row>
    <row r="905" spans="1:9" x14ac:dyDescent="0.3">
      <c r="A905">
        <v>2011</v>
      </c>
      <c r="B905" t="s">
        <v>27</v>
      </c>
      <c r="C905">
        <v>242</v>
      </c>
      <c r="D905">
        <v>64.900000000000006</v>
      </c>
      <c r="E905">
        <f t="shared" si="28"/>
        <v>143.0800327</v>
      </c>
      <c r="F905">
        <f>VLOOKUP($C905,'AREA DEFINITIONS, 1982-present'!$A$1:$F$163,4,FALSE)</f>
        <v>24</v>
      </c>
      <c r="G905" t="str">
        <f>VLOOKUP($C905,'AREA DEFINITIONS, 1982-present'!$A$1:$F$163,5,FALSE)</f>
        <v>Kodiak</v>
      </c>
      <c r="H905" t="str">
        <f>VLOOKUP($C905,'AREA DEFINITIONS, 1982-present'!$A$1:$F$163,6,FALSE)</f>
        <v>POW-I</v>
      </c>
      <c r="I905">
        <f t="shared" si="29"/>
        <v>95.148092270000006</v>
      </c>
    </row>
    <row r="906" spans="1:9" x14ac:dyDescent="0.3">
      <c r="A906">
        <v>2011</v>
      </c>
      <c r="B906" t="s">
        <v>27</v>
      </c>
      <c r="C906">
        <v>250</v>
      </c>
      <c r="D906">
        <v>1169.0999999999999</v>
      </c>
      <c r="E906">
        <f t="shared" si="28"/>
        <v>2577.4247492999998</v>
      </c>
      <c r="F906">
        <f>VLOOKUP($C906,'AREA DEFINITIONS, 1982-present'!$A$1:$F$163,4,FALSE)</f>
        <v>25</v>
      </c>
      <c r="G906" t="str">
        <f>VLOOKUP($C906,'AREA DEFINITIONS, 1982-present'!$A$1:$F$163,5,FALSE)</f>
        <v>Kodiak</v>
      </c>
      <c r="H906">
        <f>VLOOKUP($C906,'AREA DEFINITIONS, 1982-present'!$A$1:$F$163,6,FALSE)</f>
        <v>0</v>
      </c>
      <c r="I906">
        <f t="shared" si="29"/>
        <v>1713.9851259299996</v>
      </c>
    </row>
    <row r="907" spans="1:9" x14ac:dyDescent="0.3">
      <c r="A907">
        <v>2011</v>
      </c>
      <c r="B907" t="s">
        <v>27</v>
      </c>
      <c r="C907">
        <v>260</v>
      </c>
      <c r="D907">
        <v>871.5</v>
      </c>
      <c r="E907">
        <f t="shared" si="28"/>
        <v>1921.3289445</v>
      </c>
      <c r="F907">
        <f>VLOOKUP($C907,'AREA DEFINITIONS, 1982-present'!$A$1:$F$163,4,FALSE)</f>
        <v>26</v>
      </c>
      <c r="G907" t="str">
        <f>VLOOKUP($C907,'AREA DEFINITIONS, 1982-present'!$A$1:$F$163,5,FALSE)</f>
        <v>Kodiak</v>
      </c>
      <c r="H907">
        <f>VLOOKUP($C907,'AREA DEFINITIONS, 1982-present'!$A$1:$F$163,6,FALSE)</f>
        <v>0</v>
      </c>
      <c r="I907">
        <f t="shared" si="29"/>
        <v>1277.6820094499999</v>
      </c>
    </row>
    <row r="908" spans="1:9" x14ac:dyDescent="0.3">
      <c r="A908">
        <v>2011</v>
      </c>
      <c r="B908" t="s">
        <v>27</v>
      </c>
      <c r="C908">
        <v>261</v>
      </c>
      <c r="D908">
        <v>267.7</v>
      </c>
      <c r="E908">
        <f t="shared" si="28"/>
        <v>590.17757710000001</v>
      </c>
      <c r="F908">
        <f>VLOOKUP($C908,'AREA DEFINITIONS, 1982-present'!$A$1:$F$163,4,FALSE)</f>
        <v>26</v>
      </c>
      <c r="G908" t="str">
        <f>VLOOKUP($C908,'AREA DEFINITIONS, 1982-present'!$A$1:$F$163,5,FALSE)</f>
        <v>Kodiak</v>
      </c>
      <c r="H908">
        <f>VLOOKUP($C908,'AREA DEFINITIONS, 1982-present'!$A$1:$F$163,6,FALSE)</f>
        <v>0</v>
      </c>
      <c r="I908">
        <f t="shared" si="29"/>
        <v>392.46755470999994</v>
      </c>
    </row>
    <row r="909" spans="1:9" x14ac:dyDescent="0.3">
      <c r="A909">
        <v>2011</v>
      </c>
      <c r="B909" t="s">
        <v>27</v>
      </c>
      <c r="C909">
        <v>270</v>
      </c>
      <c r="D909">
        <v>589.79999999999995</v>
      </c>
      <c r="E909">
        <f t="shared" si="28"/>
        <v>1300.2866454</v>
      </c>
      <c r="F909">
        <f>VLOOKUP($C909,'AREA DEFINITIONS, 1982-present'!$A$1:$F$163,4,FALSE)</f>
        <v>27</v>
      </c>
      <c r="G909" t="str">
        <f>VLOOKUP($C909,'AREA DEFINITIONS, 1982-present'!$A$1:$F$163,5,FALSE)</f>
        <v>Kodiak</v>
      </c>
      <c r="H909">
        <f>VLOOKUP($C909,'AREA DEFINITIONS, 1982-present'!$A$1:$F$163,6,FALSE)</f>
        <v>0</v>
      </c>
      <c r="I909">
        <f t="shared" si="29"/>
        <v>864.68944253999985</v>
      </c>
    </row>
    <row r="910" spans="1:9" x14ac:dyDescent="0.3">
      <c r="A910">
        <v>2011</v>
      </c>
      <c r="B910" t="s">
        <v>27</v>
      </c>
      <c r="C910">
        <v>271</v>
      </c>
      <c r="D910">
        <v>113.6</v>
      </c>
      <c r="E910">
        <f t="shared" si="28"/>
        <v>250.44517279999999</v>
      </c>
      <c r="F910">
        <f>VLOOKUP($C910,'AREA DEFINITIONS, 1982-present'!$A$1:$F$163,4,FALSE)</f>
        <v>27</v>
      </c>
      <c r="G910" t="str">
        <f>VLOOKUP($C910,'AREA DEFINITIONS, 1982-present'!$A$1:$F$163,5,FALSE)</f>
        <v>Kodiak</v>
      </c>
      <c r="H910">
        <f>VLOOKUP($C910,'AREA DEFINITIONS, 1982-present'!$A$1:$F$163,6,FALSE)</f>
        <v>0</v>
      </c>
      <c r="I910">
        <f t="shared" si="29"/>
        <v>166.54581327999998</v>
      </c>
    </row>
    <row r="911" spans="1:9" x14ac:dyDescent="0.3">
      <c r="A911">
        <v>2011</v>
      </c>
      <c r="B911" t="s">
        <v>27</v>
      </c>
      <c r="C911">
        <v>280</v>
      </c>
      <c r="D911">
        <v>484.9</v>
      </c>
      <c r="E911">
        <f t="shared" si="28"/>
        <v>1069.0216926999999</v>
      </c>
      <c r="F911">
        <f>VLOOKUP($C911,'AREA DEFINITIONS, 1982-present'!$A$1:$F$163,4,FALSE)</f>
        <v>28</v>
      </c>
      <c r="G911" t="str">
        <f>VLOOKUP($C911,'AREA DEFINITIONS, 1982-present'!$A$1:$F$163,5,FALSE)</f>
        <v>Kodiak</v>
      </c>
      <c r="H911">
        <f>VLOOKUP($C911,'AREA DEFINITIONS, 1982-present'!$A$1:$F$163,6,FALSE)</f>
        <v>0</v>
      </c>
      <c r="I911">
        <f t="shared" si="29"/>
        <v>710.89845826999988</v>
      </c>
    </row>
    <row r="912" spans="1:9" x14ac:dyDescent="0.3">
      <c r="A912">
        <v>2011</v>
      </c>
      <c r="B912" t="s">
        <v>27</v>
      </c>
      <c r="C912">
        <v>281</v>
      </c>
      <c r="D912">
        <v>68.599999999999994</v>
      </c>
      <c r="E912">
        <f t="shared" si="28"/>
        <v>151.2371378</v>
      </c>
      <c r="F912">
        <f>VLOOKUP($C912,'AREA DEFINITIONS, 1982-present'!$A$1:$F$163,4,FALSE)</f>
        <v>28</v>
      </c>
      <c r="G912" t="str">
        <f>VLOOKUP($C912,'AREA DEFINITIONS, 1982-present'!$A$1:$F$163,5,FALSE)</f>
        <v>Kodiak</v>
      </c>
      <c r="H912">
        <f>VLOOKUP($C912,'AREA DEFINITIONS, 1982-present'!$A$1:$F$163,6,FALSE)</f>
        <v>0</v>
      </c>
      <c r="I912">
        <f t="shared" si="29"/>
        <v>100.57255977999998</v>
      </c>
    </row>
    <row r="913" spans="1:9" x14ac:dyDescent="0.3">
      <c r="A913">
        <v>2011</v>
      </c>
      <c r="B913" t="s">
        <v>28</v>
      </c>
      <c r="C913">
        <v>290</v>
      </c>
      <c r="D913">
        <v>1205.9000000000001</v>
      </c>
      <c r="E913">
        <f t="shared" si="28"/>
        <v>2658.5548757000001</v>
      </c>
      <c r="F913">
        <f>VLOOKUP($C913,'AREA DEFINITIONS, 1982-present'!$A$1:$F$163,4,FALSE)</f>
        <v>29</v>
      </c>
      <c r="G913" t="str">
        <f>VLOOKUP($C913,'AREA DEFINITIONS, 1982-present'!$A$1:$F$163,5,FALSE)</f>
        <v>Chirikof</v>
      </c>
      <c r="H913">
        <f>VLOOKUP($C913,'AREA DEFINITIONS, 1982-present'!$A$1:$F$163,6,FALSE)</f>
        <v>0</v>
      </c>
      <c r="I913">
        <f t="shared" si="29"/>
        <v>1767.9365865700001</v>
      </c>
    </row>
    <row r="914" spans="1:9" x14ac:dyDescent="0.3">
      <c r="A914">
        <v>2011</v>
      </c>
      <c r="B914" t="s">
        <v>28</v>
      </c>
      <c r="C914">
        <v>300</v>
      </c>
      <c r="D914">
        <v>557.6</v>
      </c>
      <c r="E914">
        <f t="shared" si="28"/>
        <v>1229.2977848</v>
      </c>
      <c r="F914">
        <f>VLOOKUP($C914,'AREA DEFINITIONS, 1982-present'!$A$1:$F$163,4,FALSE)</f>
        <v>30</v>
      </c>
      <c r="G914" t="str">
        <f>VLOOKUP($C914,'AREA DEFINITIONS, 1982-present'!$A$1:$F$163,5,FALSE)</f>
        <v>Chirikof</v>
      </c>
      <c r="H914">
        <f>VLOOKUP($C914,'AREA DEFINITIONS, 1982-present'!$A$1:$F$163,6,FALSE)</f>
        <v>0</v>
      </c>
      <c r="I914">
        <f t="shared" si="29"/>
        <v>817.48191448</v>
      </c>
    </row>
    <row r="915" spans="1:9" x14ac:dyDescent="0.3">
      <c r="A915">
        <v>2011</v>
      </c>
      <c r="B915" t="s">
        <v>28</v>
      </c>
      <c r="C915">
        <v>310</v>
      </c>
      <c r="D915">
        <v>283.10000000000002</v>
      </c>
      <c r="E915">
        <f t="shared" si="28"/>
        <v>624.12877130000004</v>
      </c>
      <c r="F915">
        <f>VLOOKUP($C915,'AREA DEFINITIONS, 1982-present'!$A$1:$F$163,4,FALSE)</f>
        <v>31</v>
      </c>
      <c r="G915" t="str">
        <f>VLOOKUP($C915,'AREA DEFINITIONS, 1982-present'!$A$1:$F$163,5,FALSE)</f>
        <v>Chirikof</v>
      </c>
      <c r="H915">
        <f>VLOOKUP($C915,'AREA DEFINITIONS, 1982-present'!$A$1:$F$163,6,FALSE)</f>
        <v>0</v>
      </c>
      <c r="I915">
        <f t="shared" si="29"/>
        <v>415.04506813</v>
      </c>
    </row>
    <row r="916" spans="1:9" x14ac:dyDescent="0.3">
      <c r="A916">
        <v>2011</v>
      </c>
      <c r="B916" t="s">
        <v>28</v>
      </c>
      <c r="C916">
        <v>320</v>
      </c>
      <c r="D916">
        <v>684.5</v>
      </c>
      <c r="E916">
        <f t="shared" si="28"/>
        <v>1509.0644435000002</v>
      </c>
      <c r="F916">
        <f>VLOOKUP($C916,'AREA DEFINITIONS, 1982-present'!$A$1:$F$163,4,FALSE)</f>
        <v>32</v>
      </c>
      <c r="G916" t="str">
        <f>VLOOKUP($C916,'AREA DEFINITIONS, 1982-present'!$A$1:$F$163,5,FALSE)</f>
        <v>Shumagin</v>
      </c>
      <c r="H916">
        <f>VLOOKUP($C916,'AREA DEFINITIONS, 1982-present'!$A$1:$F$163,6,FALSE)</f>
        <v>0</v>
      </c>
      <c r="I916">
        <f t="shared" si="29"/>
        <v>1003.5264893499999</v>
      </c>
    </row>
    <row r="917" spans="1:9" x14ac:dyDescent="0.3">
      <c r="A917">
        <v>2011</v>
      </c>
      <c r="B917" t="s">
        <v>28</v>
      </c>
      <c r="C917">
        <v>330</v>
      </c>
      <c r="D917">
        <v>368.1</v>
      </c>
      <c r="E917">
        <f t="shared" si="28"/>
        <v>811.52172630000007</v>
      </c>
      <c r="F917">
        <f>VLOOKUP($C917,'AREA DEFINITIONS, 1982-present'!$A$1:$F$163,4,FALSE)</f>
        <v>33</v>
      </c>
      <c r="G917" t="str">
        <f>VLOOKUP($C917,'AREA DEFINITIONS, 1982-present'!$A$1:$F$163,5,FALSE)</f>
        <v>Shumagin</v>
      </c>
      <c r="H917">
        <f>VLOOKUP($C917,'AREA DEFINITIONS, 1982-present'!$A$1:$F$163,6,FALSE)</f>
        <v>0</v>
      </c>
      <c r="I917">
        <f t="shared" si="29"/>
        <v>539.66121363000002</v>
      </c>
    </row>
    <row r="918" spans="1:9" x14ac:dyDescent="0.3">
      <c r="A918">
        <v>2011</v>
      </c>
      <c r="B918" t="s">
        <v>28</v>
      </c>
      <c r="C918">
        <v>340</v>
      </c>
      <c r="D918">
        <v>175</v>
      </c>
      <c r="E918">
        <f t="shared" si="28"/>
        <v>385.80902500000002</v>
      </c>
      <c r="F918">
        <f>VLOOKUP($C918,'AREA DEFINITIONS, 1982-present'!$A$1:$F$163,4,FALSE)</f>
        <v>34</v>
      </c>
      <c r="G918" t="str">
        <f>VLOOKUP($C918,'AREA DEFINITIONS, 1982-present'!$A$1:$F$163,5,FALSE)</f>
        <v>Shumagin</v>
      </c>
      <c r="H918">
        <f>VLOOKUP($C918,'AREA DEFINITIONS, 1982-present'!$A$1:$F$163,6,FALSE)</f>
        <v>0</v>
      </c>
      <c r="I918">
        <f t="shared" si="29"/>
        <v>256.56265250000001</v>
      </c>
    </row>
    <row r="919" spans="1:9" x14ac:dyDescent="0.3">
      <c r="A919">
        <v>2011</v>
      </c>
      <c r="B919" t="s">
        <v>16</v>
      </c>
      <c r="C919" t="s">
        <v>32</v>
      </c>
      <c r="D919">
        <v>725.3</v>
      </c>
      <c r="E919">
        <f t="shared" si="28"/>
        <v>1599.0130618999999</v>
      </c>
      <c r="F919" t="str">
        <f>VLOOKUP($C919,'AREA DEFINITIONS, 1982-present'!$A$1:$F$163,4,FALSE)</f>
        <v>4A</v>
      </c>
      <c r="G919" t="str">
        <f>VLOOKUP($C919,'AREA DEFINITIONS, 1982-present'!$A$1:$F$163,5,FALSE)</f>
        <v>Bering Sea</v>
      </c>
      <c r="H919">
        <f>VLOOKUP($C919,'AREA DEFINITIONS, 1982-present'!$A$1:$F$163,6,FALSE)</f>
        <v>0</v>
      </c>
      <c r="I919">
        <f t="shared" si="29"/>
        <v>1063.3422391899999</v>
      </c>
    </row>
    <row r="920" spans="1:9" x14ac:dyDescent="0.3">
      <c r="A920">
        <v>2011</v>
      </c>
      <c r="B920" t="s">
        <v>16</v>
      </c>
      <c r="C920">
        <v>350</v>
      </c>
      <c r="D920">
        <v>95</v>
      </c>
      <c r="E920">
        <f t="shared" si="28"/>
        <v>209.43918500000001</v>
      </c>
      <c r="F920">
        <f>VLOOKUP($C920,'AREA DEFINITIONS, 1982-present'!$A$1:$F$163,4,FALSE)</f>
        <v>35</v>
      </c>
      <c r="G920" t="str">
        <f>VLOOKUP($C920,'AREA DEFINITIONS, 1982-present'!$A$1:$F$163,5,FALSE)</f>
        <v>Shumagin</v>
      </c>
      <c r="H920">
        <f>VLOOKUP($C920,'AREA DEFINITIONS, 1982-present'!$A$1:$F$163,6,FALSE)</f>
        <v>0</v>
      </c>
      <c r="I920">
        <f t="shared" si="29"/>
        <v>139.27686850000001</v>
      </c>
    </row>
    <row r="921" spans="1:9" x14ac:dyDescent="0.3">
      <c r="A921">
        <v>2011</v>
      </c>
      <c r="B921" t="s">
        <v>16</v>
      </c>
      <c r="C921">
        <v>360</v>
      </c>
      <c r="D921">
        <v>117.3</v>
      </c>
      <c r="E921">
        <f t="shared" si="28"/>
        <v>258.60227789999999</v>
      </c>
      <c r="F921">
        <f>VLOOKUP($C921,'AREA DEFINITIONS, 1982-present'!$A$1:$F$163,4,FALSE)</f>
        <v>36</v>
      </c>
      <c r="G921" t="str">
        <f>VLOOKUP($C921,'AREA DEFINITIONS, 1982-present'!$A$1:$F$163,5,FALSE)</f>
        <v>Shumagin</v>
      </c>
      <c r="H921">
        <f>VLOOKUP($C921,'AREA DEFINITIONS, 1982-present'!$A$1:$F$163,6,FALSE)</f>
        <v>0</v>
      </c>
      <c r="I921">
        <f t="shared" si="29"/>
        <v>171.97028079</v>
      </c>
    </row>
    <row r="922" spans="1:9" x14ac:dyDescent="0.3">
      <c r="A922">
        <v>2011</v>
      </c>
      <c r="B922" t="s">
        <v>16</v>
      </c>
      <c r="C922">
        <v>370</v>
      </c>
      <c r="D922">
        <v>41.5</v>
      </c>
      <c r="E922">
        <f t="shared" si="28"/>
        <v>91.491854500000002</v>
      </c>
      <c r="F922">
        <f>VLOOKUP($C922,'AREA DEFINITIONS, 1982-present'!$A$1:$F$163,4,FALSE)</f>
        <v>37</v>
      </c>
      <c r="G922" t="str">
        <f>VLOOKUP($C922,'AREA DEFINITIONS, 1982-present'!$A$1:$F$163,5,FALSE)</f>
        <v>Shumagin</v>
      </c>
      <c r="H922">
        <f>VLOOKUP($C922,'AREA DEFINITIONS, 1982-present'!$A$1:$F$163,6,FALSE)</f>
        <v>0</v>
      </c>
      <c r="I922">
        <f t="shared" si="29"/>
        <v>60.842000449999993</v>
      </c>
    </row>
    <row r="923" spans="1:9" x14ac:dyDescent="0.3">
      <c r="A923">
        <v>2011</v>
      </c>
      <c r="B923" t="s">
        <v>16</v>
      </c>
      <c r="C923">
        <v>380</v>
      </c>
      <c r="D923">
        <v>52.8</v>
      </c>
      <c r="E923">
        <f t="shared" si="28"/>
        <v>116.40409440000001</v>
      </c>
      <c r="F923">
        <f>VLOOKUP($C923,'AREA DEFINITIONS, 1982-present'!$A$1:$F$163,4,FALSE)</f>
        <v>38</v>
      </c>
      <c r="G923" t="str">
        <f>VLOOKUP($C923,'AREA DEFINITIONS, 1982-present'!$A$1:$F$163,5,FALSE)</f>
        <v>Shumagin</v>
      </c>
      <c r="H923">
        <f>VLOOKUP($C923,'AREA DEFINITIONS, 1982-present'!$A$1:$F$163,6,FALSE)</f>
        <v>0</v>
      </c>
      <c r="I923">
        <f t="shared" si="29"/>
        <v>77.40861744</v>
      </c>
    </row>
    <row r="924" spans="1:9" x14ac:dyDescent="0.3">
      <c r="A924">
        <v>2011</v>
      </c>
      <c r="B924" t="s">
        <v>16</v>
      </c>
      <c r="C924">
        <v>390</v>
      </c>
      <c r="D924">
        <v>18.399999999999999</v>
      </c>
      <c r="E924">
        <f t="shared" si="28"/>
        <v>40.565063199999997</v>
      </c>
      <c r="F924">
        <f>VLOOKUP($C924,'AREA DEFINITIONS, 1982-present'!$A$1:$F$163,4,FALSE)</f>
        <v>39</v>
      </c>
      <c r="G924" t="str">
        <f>VLOOKUP($C924,'AREA DEFINITIONS, 1982-present'!$A$1:$F$163,5,FALSE)</f>
        <v>Aleutian</v>
      </c>
      <c r="H924">
        <f>VLOOKUP($C924,'AREA DEFINITIONS, 1982-present'!$A$1:$F$163,6,FALSE)</f>
        <v>0</v>
      </c>
      <c r="I924">
        <f t="shared" si="29"/>
        <v>26.975730319999997</v>
      </c>
    </row>
    <row r="925" spans="1:9" x14ac:dyDescent="0.3">
      <c r="A925">
        <v>2011</v>
      </c>
      <c r="B925" t="s">
        <v>17</v>
      </c>
      <c r="C925">
        <v>400</v>
      </c>
      <c r="D925">
        <v>90.1</v>
      </c>
      <c r="E925">
        <f t="shared" si="28"/>
        <v>198.6365323</v>
      </c>
      <c r="F925">
        <f>VLOOKUP($C925,'AREA DEFINITIONS, 1982-present'!$A$1:$F$163,4,FALSE)</f>
        <v>40</v>
      </c>
      <c r="G925" t="str">
        <f>VLOOKUP($C925,'AREA DEFINITIONS, 1982-present'!$A$1:$F$163,5,FALSE)</f>
        <v>Aleutian</v>
      </c>
      <c r="H925">
        <f>VLOOKUP($C925,'AREA DEFINITIONS, 1982-present'!$A$1:$F$163,6,FALSE)</f>
        <v>0</v>
      </c>
      <c r="I925">
        <f t="shared" si="29"/>
        <v>132.09311422999997</v>
      </c>
    </row>
    <row r="926" spans="1:9" x14ac:dyDescent="0.3">
      <c r="A926">
        <v>2011</v>
      </c>
      <c r="B926" t="s">
        <v>17</v>
      </c>
      <c r="C926">
        <v>410</v>
      </c>
      <c r="D926">
        <v>16.100000000000001</v>
      </c>
      <c r="E926">
        <f t="shared" si="28"/>
        <v>35.494430300000005</v>
      </c>
      <c r="F926">
        <f>VLOOKUP($C926,'AREA DEFINITIONS, 1982-present'!$A$1:$F$163,4,FALSE)</f>
        <v>41</v>
      </c>
      <c r="G926" t="str">
        <f>VLOOKUP($C926,'AREA DEFINITIONS, 1982-present'!$A$1:$F$163,5,FALSE)</f>
        <v>Aleutian</v>
      </c>
      <c r="H926">
        <f>VLOOKUP($C926,'AREA DEFINITIONS, 1982-present'!$A$1:$F$163,6,FALSE)</f>
        <v>0</v>
      </c>
      <c r="I926">
        <f t="shared" si="29"/>
        <v>23.603764030000001</v>
      </c>
    </row>
    <row r="927" spans="1:9" x14ac:dyDescent="0.3">
      <c r="A927">
        <v>2011</v>
      </c>
      <c r="B927" t="s">
        <v>17</v>
      </c>
      <c r="C927">
        <v>420</v>
      </c>
      <c r="D927">
        <v>13.2</v>
      </c>
      <c r="E927">
        <f t="shared" si="28"/>
        <v>29.101023600000001</v>
      </c>
      <c r="F927" t="str">
        <f>VLOOKUP($C927,'AREA DEFINITIONS, 1982-present'!$A$1:$F$163,4,FALSE)</f>
        <v>42+</v>
      </c>
      <c r="G927" t="str">
        <f>VLOOKUP($C927,'AREA DEFINITIONS, 1982-present'!$A$1:$F$163,5,FALSE)</f>
        <v>Aleutian</v>
      </c>
      <c r="H927">
        <f>VLOOKUP($C927,'AREA DEFINITIONS, 1982-present'!$A$1:$F$163,6,FALSE)</f>
        <v>0</v>
      </c>
      <c r="I927">
        <f t="shared" si="29"/>
        <v>19.35215436</v>
      </c>
    </row>
    <row r="928" spans="1:9" x14ac:dyDescent="0.3">
      <c r="A928">
        <v>2011</v>
      </c>
      <c r="B928" t="s">
        <v>17</v>
      </c>
      <c r="C928">
        <v>430</v>
      </c>
      <c r="D928">
        <v>26.3</v>
      </c>
      <c r="E928">
        <f t="shared" si="28"/>
        <v>57.981584900000001</v>
      </c>
      <c r="F928" t="str">
        <f>VLOOKUP($C928,'AREA DEFINITIONS, 1982-present'!$A$1:$F$163,4,FALSE)</f>
        <v>42+</v>
      </c>
      <c r="G928" t="str">
        <f>VLOOKUP($C928,'AREA DEFINITIONS, 1982-present'!$A$1:$F$163,5,FALSE)</f>
        <v>Aleutian</v>
      </c>
      <c r="H928">
        <f>VLOOKUP($C928,'AREA DEFINITIONS, 1982-present'!$A$1:$F$163,6,FALSE)</f>
        <v>0</v>
      </c>
      <c r="I928">
        <f t="shared" si="29"/>
        <v>38.557701489999999</v>
      </c>
    </row>
    <row r="929" spans="1:9" x14ac:dyDescent="0.3">
      <c r="A929">
        <v>2011</v>
      </c>
      <c r="B929" t="s">
        <v>17</v>
      </c>
      <c r="C929">
        <v>440</v>
      </c>
      <c r="D929">
        <v>76.099999999999994</v>
      </c>
      <c r="E929">
        <f t="shared" si="28"/>
        <v>167.77181029999997</v>
      </c>
      <c r="F929" t="str">
        <f>VLOOKUP($C929,'AREA DEFINITIONS, 1982-present'!$A$1:$F$163,4,FALSE)</f>
        <v>42+</v>
      </c>
      <c r="G929" t="str">
        <f>VLOOKUP($C929,'AREA DEFINITIONS, 1982-present'!$A$1:$F$163,5,FALSE)</f>
        <v>Aleutian</v>
      </c>
      <c r="H929">
        <f>VLOOKUP($C929,'AREA DEFINITIONS, 1982-present'!$A$1:$F$163,6,FALSE)</f>
        <v>0</v>
      </c>
      <c r="I929">
        <f t="shared" si="29"/>
        <v>111.56810202999998</v>
      </c>
    </row>
    <row r="930" spans="1:9" x14ac:dyDescent="0.3">
      <c r="A930">
        <v>2011</v>
      </c>
      <c r="B930" t="s">
        <v>17</v>
      </c>
      <c r="C930" t="s">
        <v>72</v>
      </c>
      <c r="D930">
        <v>30.3</v>
      </c>
      <c r="E930">
        <f t="shared" si="28"/>
        <v>66.800076899999993</v>
      </c>
      <c r="F930" t="str">
        <f>VLOOKUP($C930,'AREA DEFINITIONS, 1982-present'!$A$1:$F$163,4,FALSE)</f>
        <v>42+</v>
      </c>
      <c r="G930" t="str">
        <f>VLOOKUP($C930,'AREA DEFINITIONS, 1982-present'!$A$1:$F$163,5,FALSE)</f>
        <v>Aleutian</v>
      </c>
      <c r="H930">
        <f>VLOOKUP($C930,'AREA DEFINITIONS, 1982-present'!$A$1:$F$163,6,FALSE)</f>
        <v>0</v>
      </c>
      <c r="I930">
        <f t="shared" si="29"/>
        <v>44.421990689999994</v>
      </c>
    </row>
    <row r="931" spans="1:9" x14ac:dyDescent="0.3">
      <c r="A931">
        <v>2011</v>
      </c>
      <c r="B931" t="s">
        <v>17</v>
      </c>
      <c r="C931" t="s">
        <v>58</v>
      </c>
      <c r="D931">
        <v>62.9</v>
      </c>
      <c r="E931">
        <f t="shared" si="28"/>
        <v>138.67078670000001</v>
      </c>
      <c r="F931" t="str">
        <f>VLOOKUP($C931,'AREA DEFINITIONS, 1982-present'!$A$1:$F$163,4,FALSE)</f>
        <v>42+</v>
      </c>
      <c r="G931" t="str">
        <f>VLOOKUP($C931,'AREA DEFINITIONS, 1982-present'!$A$1:$F$163,5,FALSE)</f>
        <v>Aleutian</v>
      </c>
      <c r="H931">
        <f>VLOOKUP($C931,'AREA DEFINITIONS, 1982-present'!$A$1:$F$163,6,FALSE)</f>
        <v>0</v>
      </c>
      <c r="I931">
        <f t="shared" si="29"/>
        <v>92.215947669999991</v>
      </c>
    </row>
    <row r="932" spans="1:9" x14ac:dyDescent="0.3">
      <c r="A932">
        <v>2011</v>
      </c>
      <c r="B932" t="s">
        <v>54</v>
      </c>
      <c r="C932" t="s">
        <v>32</v>
      </c>
      <c r="D932">
        <v>2150.3000000000002</v>
      </c>
      <c r="E932">
        <f t="shared" si="28"/>
        <v>4740.6008369000001</v>
      </c>
      <c r="F932" t="str">
        <f>VLOOKUP($C932,'AREA DEFINITIONS, 1982-present'!$A$1:$F$163,4,FALSE)</f>
        <v>4A</v>
      </c>
      <c r="G932" t="str">
        <f>VLOOKUP($C932,'AREA DEFINITIONS, 1982-present'!$A$1:$F$163,5,FALSE)</f>
        <v>Bering Sea</v>
      </c>
      <c r="H932">
        <f>VLOOKUP($C932,'AREA DEFINITIONS, 1982-present'!$A$1:$F$163,6,FALSE)</f>
        <v>0</v>
      </c>
      <c r="I932">
        <f t="shared" si="29"/>
        <v>3152.4952666899999</v>
      </c>
    </row>
    <row r="933" spans="1:9" x14ac:dyDescent="0.3">
      <c r="A933">
        <v>2010</v>
      </c>
      <c r="B933" t="s">
        <v>49</v>
      </c>
      <c r="C933" t="s">
        <v>61</v>
      </c>
      <c r="D933">
        <v>0.9</v>
      </c>
      <c r="E933">
        <f t="shared" si="28"/>
        <v>1.9841607000000001</v>
      </c>
      <c r="F933">
        <f>VLOOKUP($C933,'AREA DEFINITIONS, 1982-present'!$A$1:$F$163,4,FALSE)</f>
        <v>0</v>
      </c>
      <c r="G933">
        <f>VLOOKUP($C933,'AREA DEFINITIONS, 1982-present'!$A$1:$F$163,5,FALSE)</f>
        <v>0</v>
      </c>
      <c r="H933">
        <f>VLOOKUP($C933,'AREA DEFINITIONS, 1982-present'!$A$1:$F$163,6,FALSE)</f>
        <v>0</v>
      </c>
      <c r="I933">
        <f t="shared" si="29"/>
        <v>1.3194650699999999</v>
      </c>
    </row>
    <row r="934" spans="1:9" x14ac:dyDescent="0.3">
      <c r="A934">
        <v>2010</v>
      </c>
      <c r="B934" t="s">
        <v>49</v>
      </c>
      <c r="C934">
        <v>10</v>
      </c>
      <c r="D934">
        <v>11.3</v>
      </c>
      <c r="E934">
        <f t="shared" si="28"/>
        <v>24.912239899999999</v>
      </c>
      <c r="F934">
        <f>VLOOKUP($C934,'AREA DEFINITIONS, 1982-present'!$A$1:$F$163,4,FALSE)</f>
        <v>0</v>
      </c>
      <c r="G934">
        <f>VLOOKUP($C934,'AREA DEFINITIONS, 1982-present'!$A$1:$F$163,5,FALSE)</f>
        <v>0</v>
      </c>
      <c r="H934">
        <f>VLOOKUP($C934,'AREA DEFINITIONS, 1982-present'!$A$1:$F$163,6,FALSE)</f>
        <v>0</v>
      </c>
      <c r="I934">
        <f t="shared" si="29"/>
        <v>16.56661699</v>
      </c>
    </row>
    <row r="935" spans="1:9" x14ac:dyDescent="0.3">
      <c r="A935">
        <v>2010</v>
      </c>
      <c r="B935" t="s">
        <v>49</v>
      </c>
      <c r="C935">
        <v>20</v>
      </c>
      <c r="D935">
        <v>34.5</v>
      </c>
      <c r="E935">
        <f t="shared" si="28"/>
        <v>76.059493500000002</v>
      </c>
      <c r="F935">
        <f>VLOOKUP($C935,'AREA DEFINITIONS, 1982-present'!$A$1:$F$163,4,FALSE)</f>
        <v>0</v>
      </c>
      <c r="G935">
        <f>VLOOKUP($C935,'AREA DEFINITIONS, 1982-present'!$A$1:$F$163,5,FALSE)</f>
        <v>0</v>
      </c>
      <c r="H935">
        <f>VLOOKUP($C935,'AREA DEFINITIONS, 1982-present'!$A$1:$F$163,6,FALSE)</f>
        <v>0</v>
      </c>
      <c r="I935">
        <f t="shared" si="29"/>
        <v>50.579494349999997</v>
      </c>
    </row>
    <row r="936" spans="1:9" x14ac:dyDescent="0.3">
      <c r="A936">
        <v>2010</v>
      </c>
      <c r="B936" t="s">
        <v>49</v>
      </c>
      <c r="C936">
        <v>30</v>
      </c>
      <c r="D936">
        <v>7.4</v>
      </c>
      <c r="E936">
        <f t="shared" si="28"/>
        <v>16.314210200000002</v>
      </c>
      <c r="F936">
        <f>VLOOKUP($C936,'AREA DEFINITIONS, 1982-present'!$A$1:$F$163,4,FALSE)</f>
        <v>0</v>
      </c>
      <c r="G936">
        <f>VLOOKUP($C936,'AREA DEFINITIONS, 1982-present'!$A$1:$F$163,5,FALSE)</f>
        <v>0</v>
      </c>
      <c r="H936">
        <f>VLOOKUP($C936,'AREA DEFINITIONS, 1982-present'!$A$1:$F$163,6,FALSE)</f>
        <v>0</v>
      </c>
      <c r="I936">
        <f t="shared" si="29"/>
        <v>10.848935019999999</v>
      </c>
    </row>
    <row r="937" spans="1:9" x14ac:dyDescent="0.3">
      <c r="A937">
        <v>2010</v>
      </c>
      <c r="B937" t="s">
        <v>49</v>
      </c>
      <c r="C937">
        <v>40</v>
      </c>
      <c r="D937">
        <v>15</v>
      </c>
      <c r="E937">
        <f t="shared" si="28"/>
        <v>33.069344999999998</v>
      </c>
      <c r="F937">
        <f>VLOOKUP($C937,'AREA DEFINITIONS, 1982-present'!$A$1:$F$163,4,FALSE)</f>
        <v>0</v>
      </c>
      <c r="G937">
        <f>VLOOKUP($C937,'AREA DEFINITIONS, 1982-present'!$A$1:$F$163,5,FALSE)</f>
        <v>0</v>
      </c>
      <c r="H937">
        <f>VLOOKUP($C937,'AREA DEFINITIONS, 1982-present'!$A$1:$F$163,6,FALSE)</f>
        <v>0</v>
      </c>
      <c r="I937">
        <f t="shared" si="29"/>
        <v>21.991084499999999</v>
      </c>
    </row>
    <row r="938" spans="1:9" x14ac:dyDescent="0.3">
      <c r="A938">
        <v>2010</v>
      </c>
      <c r="B938" t="s">
        <v>49</v>
      </c>
      <c r="C938">
        <v>50</v>
      </c>
      <c r="D938">
        <v>115.8</v>
      </c>
      <c r="E938">
        <f t="shared" si="28"/>
        <v>255.29534340000001</v>
      </c>
      <c r="F938">
        <f>VLOOKUP($C938,'AREA DEFINITIONS, 1982-present'!$A$1:$F$163,4,FALSE)</f>
        <v>0</v>
      </c>
      <c r="G938">
        <f>VLOOKUP($C938,'AREA DEFINITIONS, 1982-present'!$A$1:$F$163,5,FALSE)</f>
        <v>0</v>
      </c>
      <c r="H938">
        <f>VLOOKUP($C938,'AREA DEFINITIONS, 1982-present'!$A$1:$F$163,6,FALSE)</f>
        <v>0</v>
      </c>
      <c r="I938">
        <f t="shared" si="29"/>
        <v>169.77117233999999</v>
      </c>
    </row>
    <row r="939" spans="1:9" x14ac:dyDescent="0.3">
      <c r="A939">
        <v>2010</v>
      </c>
      <c r="B939" t="s">
        <v>50</v>
      </c>
      <c r="C939">
        <v>60</v>
      </c>
      <c r="D939">
        <v>101.5</v>
      </c>
      <c r="E939">
        <f t="shared" si="28"/>
        <v>223.76923449999998</v>
      </c>
      <c r="F939">
        <f>VLOOKUP($C939,'AREA DEFINITIONS, 1982-present'!$A$1:$F$163,4,FALSE)</f>
        <v>0</v>
      </c>
      <c r="G939">
        <f>VLOOKUP($C939,'AREA DEFINITIONS, 1982-present'!$A$1:$F$163,5,FALSE)</f>
        <v>0</v>
      </c>
      <c r="H939">
        <f>VLOOKUP($C939,'AREA DEFINITIONS, 1982-present'!$A$1:$F$163,6,FALSE)</f>
        <v>0</v>
      </c>
      <c r="I939">
        <f t="shared" si="29"/>
        <v>148.80633845</v>
      </c>
    </row>
    <row r="940" spans="1:9" x14ac:dyDescent="0.3">
      <c r="A940">
        <v>2010</v>
      </c>
      <c r="B940" t="s">
        <v>50</v>
      </c>
      <c r="C940">
        <v>61</v>
      </c>
      <c r="D940">
        <v>15.8</v>
      </c>
      <c r="E940">
        <f t="shared" si="28"/>
        <v>34.833043400000001</v>
      </c>
      <c r="F940">
        <f>VLOOKUP($C940,'AREA DEFINITIONS, 1982-present'!$A$1:$F$163,4,FALSE)</f>
        <v>0</v>
      </c>
      <c r="G940">
        <f>VLOOKUP($C940,'AREA DEFINITIONS, 1982-present'!$A$1:$F$163,5,FALSE)</f>
        <v>0</v>
      </c>
      <c r="H940">
        <f>VLOOKUP($C940,'AREA DEFINITIONS, 1982-present'!$A$1:$F$163,6,FALSE)</f>
        <v>0</v>
      </c>
      <c r="I940">
        <f t="shared" si="29"/>
        <v>23.163942340000002</v>
      </c>
    </row>
    <row r="941" spans="1:9" x14ac:dyDescent="0.3">
      <c r="A941">
        <v>2010</v>
      </c>
      <c r="B941" t="s">
        <v>50</v>
      </c>
      <c r="C941" t="s">
        <v>62</v>
      </c>
      <c r="D941">
        <v>45</v>
      </c>
      <c r="E941">
        <f t="shared" si="28"/>
        <v>99.20803500000001</v>
      </c>
      <c r="F941">
        <f>VLOOKUP($C941,'AREA DEFINITIONS, 1982-present'!$A$1:$F$163,4,FALSE)</f>
        <v>0</v>
      </c>
      <c r="G941">
        <f>VLOOKUP($C941,'AREA DEFINITIONS, 1982-present'!$A$1:$F$163,5,FALSE)</f>
        <v>0</v>
      </c>
      <c r="H941">
        <f>VLOOKUP($C941,'AREA DEFINITIONS, 1982-present'!$A$1:$F$163,6,FALSE)</f>
        <v>0</v>
      </c>
      <c r="I941">
        <f t="shared" si="29"/>
        <v>65.973253499999998</v>
      </c>
    </row>
    <row r="942" spans="1:9" x14ac:dyDescent="0.3">
      <c r="A942">
        <v>2010</v>
      </c>
      <c r="B942" t="s">
        <v>50</v>
      </c>
      <c r="C942">
        <v>80</v>
      </c>
      <c r="D942">
        <v>49.7</v>
      </c>
      <c r="E942">
        <f t="shared" si="28"/>
        <v>109.56976310000002</v>
      </c>
      <c r="F942">
        <f>VLOOKUP($C942,'AREA DEFINITIONS, 1982-present'!$A$1:$F$163,4,FALSE)</f>
        <v>0</v>
      </c>
      <c r="G942">
        <f>VLOOKUP($C942,'AREA DEFINITIONS, 1982-present'!$A$1:$F$163,5,FALSE)</f>
        <v>0</v>
      </c>
      <c r="H942">
        <f>VLOOKUP($C942,'AREA DEFINITIONS, 1982-present'!$A$1:$F$163,6,FALSE)</f>
        <v>0</v>
      </c>
      <c r="I942">
        <f t="shared" si="29"/>
        <v>72.863793310000005</v>
      </c>
    </row>
    <row r="943" spans="1:9" x14ac:dyDescent="0.3">
      <c r="A943">
        <v>2010</v>
      </c>
      <c r="B943" t="s">
        <v>50</v>
      </c>
      <c r="C943">
        <v>81</v>
      </c>
      <c r="D943">
        <v>5</v>
      </c>
      <c r="E943">
        <f t="shared" si="28"/>
        <v>11.023115000000001</v>
      </c>
      <c r="F943">
        <f>VLOOKUP($C943,'AREA DEFINITIONS, 1982-present'!$A$1:$F$163,4,FALSE)</f>
        <v>0</v>
      </c>
      <c r="G943">
        <f>VLOOKUP($C943,'AREA DEFINITIONS, 1982-present'!$A$1:$F$163,5,FALSE)</f>
        <v>0</v>
      </c>
      <c r="H943">
        <f>VLOOKUP($C943,'AREA DEFINITIONS, 1982-present'!$A$1:$F$163,6,FALSE)</f>
        <v>0</v>
      </c>
      <c r="I943">
        <f t="shared" si="29"/>
        <v>7.3303615000000004</v>
      </c>
    </row>
    <row r="944" spans="1:9" x14ac:dyDescent="0.3">
      <c r="A944">
        <v>2010</v>
      </c>
      <c r="B944" t="s">
        <v>50</v>
      </c>
      <c r="C944">
        <v>90</v>
      </c>
      <c r="D944">
        <v>88.4</v>
      </c>
      <c r="E944">
        <f t="shared" si="28"/>
        <v>194.88867320000003</v>
      </c>
      <c r="F944">
        <f>VLOOKUP($C944,'AREA DEFINITIONS, 1982-present'!$A$1:$F$163,4,FALSE)</f>
        <v>0</v>
      </c>
      <c r="G944">
        <f>VLOOKUP($C944,'AREA DEFINITIONS, 1982-present'!$A$1:$F$163,5,FALSE)</f>
        <v>0</v>
      </c>
      <c r="H944">
        <f>VLOOKUP($C944,'AREA DEFINITIONS, 1982-present'!$A$1:$F$163,6,FALSE)</f>
        <v>0</v>
      </c>
      <c r="I944">
        <f t="shared" si="29"/>
        <v>129.60079132000001</v>
      </c>
    </row>
    <row r="945" spans="1:9" x14ac:dyDescent="0.3">
      <c r="A945">
        <v>2010</v>
      </c>
      <c r="B945" t="s">
        <v>50</v>
      </c>
      <c r="C945">
        <v>91</v>
      </c>
      <c r="D945">
        <v>161.9</v>
      </c>
      <c r="E945">
        <f t="shared" si="28"/>
        <v>356.92846370000001</v>
      </c>
      <c r="F945">
        <f>VLOOKUP($C945,'AREA DEFINITIONS, 1982-present'!$A$1:$F$163,4,FALSE)</f>
        <v>0</v>
      </c>
      <c r="G945">
        <f>VLOOKUP($C945,'AREA DEFINITIONS, 1982-present'!$A$1:$F$163,5,FALSE)</f>
        <v>0</v>
      </c>
      <c r="H945">
        <f>VLOOKUP($C945,'AREA DEFINITIONS, 1982-present'!$A$1:$F$163,6,FALSE)</f>
        <v>0</v>
      </c>
      <c r="I945">
        <f t="shared" si="29"/>
        <v>237.35710537</v>
      </c>
    </row>
    <row r="946" spans="1:9" x14ac:dyDescent="0.3">
      <c r="A946">
        <v>2010</v>
      </c>
      <c r="B946" t="s">
        <v>50</v>
      </c>
      <c r="C946">
        <v>92</v>
      </c>
      <c r="D946">
        <v>19.5</v>
      </c>
      <c r="E946">
        <f t="shared" si="28"/>
        <v>42.990148500000004</v>
      </c>
      <c r="F946">
        <f>VLOOKUP($C946,'AREA DEFINITIONS, 1982-present'!$A$1:$F$163,4,FALSE)</f>
        <v>0</v>
      </c>
      <c r="G946">
        <f>VLOOKUP($C946,'AREA DEFINITIONS, 1982-present'!$A$1:$F$163,5,FALSE)</f>
        <v>0</v>
      </c>
      <c r="H946">
        <f>VLOOKUP($C946,'AREA DEFINITIONS, 1982-present'!$A$1:$F$163,6,FALSE)</f>
        <v>0</v>
      </c>
      <c r="I946">
        <f t="shared" si="29"/>
        <v>28.588409849999998</v>
      </c>
    </row>
    <row r="947" spans="1:9" x14ac:dyDescent="0.3">
      <c r="A947">
        <v>2010</v>
      </c>
      <c r="B947" t="s">
        <v>50</v>
      </c>
      <c r="C947">
        <v>100</v>
      </c>
      <c r="D947">
        <v>340.1</v>
      </c>
      <c r="E947">
        <f t="shared" si="28"/>
        <v>749.79228230000012</v>
      </c>
      <c r="F947">
        <f>VLOOKUP($C947,'AREA DEFINITIONS, 1982-present'!$A$1:$F$163,4,FALSE)</f>
        <v>0</v>
      </c>
      <c r="G947">
        <f>VLOOKUP($C947,'AREA DEFINITIONS, 1982-present'!$A$1:$F$163,5,FALSE)</f>
        <v>0</v>
      </c>
      <c r="H947">
        <f>VLOOKUP($C947,'AREA DEFINITIONS, 1982-present'!$A$1:$F$163,6,FALSE)</f>
        <v>0</v>
      </c>
      <c r="I947">
        <f t="shared" si="29"/>
        <v>498.61118922999998</v>
      </c>
    </row>
    <row r="948" spans="1:9" x14ac:dyDescent="0.3">
      <c r="A948">
        <v>2010</v>
      </c>
      <c r="B948" t="s">
        <v>50</v>
      </c>
      <c r="C948">
        <v>102</v>
      </c>
      <c r="D948">
        <v>496.1</v>
      </c>
      <c r="E948">
        <f t="shared" si="28"/>
        <v>1093.7134703000002</v>
      </c>
      <c r="F948">
        <f>VLOOKUP($C948,'AREA DEFINITIONS, 1982-present'!$A$1:$F$163,4,FALSE)</f>
        <v>0</v>
      </c>
      <c r="G948">
        <f>VLOOKUP($C948,'AREA DEFINITIONS, 1982-present'!$A$1:$F$163,5,FALSE)</f>
        <v>0</v>
      </c>
      <c r="H948">
        <f>VLOOKUP($C948,'AREA DEFINITIONS, 1982-present'!$A$1:$F$163,6,FALSE)</f>
        <v>0</v>
      </c>
      <c r="I948">
        <f t="shared" si="29"/>
        <v>727.31846803000008</v>
      </c>
    </row>
    <row r="949" spans="1:9" x14ac:dyDescent="0.3">
      <c r="A949">
        <v>2010</v>
      </c>
      <c r="B949" t="s">
        <v>50</v>
      </c>
      <c r="C949">
        <v>103</v>
      </c>
      <c r="D949">
        <v>17.399999999999999</v>
      </c>
      <c r="E949">
        <f t="shared" si="28"/>
        <v>38.360440199999999</v>
      </c>
      <c r="F949">
        <f>VLOOKUP($C949,'AREA DEFINITIONS, 1982-present'!$A$1:$F$163,4,FALSE)</f>
        <v>0</v>
      </c>
      <c r="G949">
        <f>VLOOKUP($C949,'AREA DEFINITIONS, 1982-present'!$A$1:$F$163,5,FALSE)</f>
        <v>0</v>
      </c>
      <c r="H949">
        <f>VLOOKUP($C949,'AREA DEFINITIONS, 1982-present'!$A$1:$F$163,6,FALSE)</f>
        <v>0</v>
      </c>
      <c r="I949">
        <f t="shared" si="29"/>
        <v>25.509658019999996</v>
      </c>
    </row>
    <row r="950" spans="1:9" x14ac:dyDescent="0.3">
      <c r="A950">
        <v>2010</v>
      </c>
      <c r="B950" t="s">
        <v>50</v>
      </c>
      <c r="C950">
        <v>110</v>
      </c>
      <c r="D950">
        <v>29.7</v>
      </c>
      <c r="E950">
        <f t="shared" si="28"/>
        <v>65.4773031</v>
      </c>
      <c r="F950">
        <f>VLOOKUP($C950,'AREA DEFINITIONS, 1982-present'!$A$1:$F$163,4,FALSE)</f>
        <v>0</v>
      </c>
      <c r="G950">
        <f>VLOOKUP($C950,'AREA DEFINITIONS, 1982-present'!$A$1:$F$163,5,FALSE)</f>
        <v>0</v>
      </c>
      <c r="H950">
        <f>VLOOKUP($C950,'AREA DEFINITIONS, 1982-present'!$A$1:$F$163,6,FALSE)</f>
        <v>0</v>
      </c>
      <c r="I950">
        <f t="shared" si="29"/>
        <v>43.542347309999997</v>
      </c>
    </row>
    <row r="951" spans="1:9" x14ac:dyDescent="0.3">
      <c r="A951">
        <v>2010</v>
      </c>
      <c r="B951" t="s">
        <v>50</v>
      </c>
      <c r="C951">
        <v>112</v>
      </c>
      <c r="D951">
        <v>538.79999999999995</v>
      </c>
      <c r="E951">
        <f t="shared" si="28"/>
        <v>1187.8508724000001</v>
      </c>
      <c r="F951">
        <f>VLOOKUP($C951,'AREA DEFINITIONS, 1982-present'!$A$1:$F$163,4,FALSE)</f>
        <v>0</v>
      </c>
      <c r="G951">
        <f>VLOOKUP($C951,'AREA DEFINITIONS, 1982-present'!$A$1:$F$163,5,FALSE)</f>
        <v>0</v>
      </c>
      <c r="H951">
        <f>VLOOKUP($C951,'AREA DEFINITIONS, 1982-present'!$A$1:$F$163,6,FALSE)</f>
        <v>0</v>
      </c>
      <c r="I951">
        <f t="shared" si="29"/>
        <v>789.91975523999986</v>
      </c>
    </row>
    <row r="952" spans="1:9" x14ac:dyDescent="0.3">
      <c r="A952">
        <v>2010</v>
      </c>
      <c r="B952" t="s">
        <v>50</v>
      </c>
      <c r="C952">
        <v>114</v>
      </c>
      <c r="D952">
        <v>26</v>
      </c>
      <c r="E952">
        <f t="shared" si="28"/>
        <v>57.320198000000005</v>
      </c>
      <c r="F952">
        <f>VLOOKUP($C952,'AREA DEFINITIONS, 1982-present'!$A$1:$F$163,4,FALSE)</f>
        <v>0</v>
      </c>
      <c r="G952">
        <f>VLOOKUP($C952,'AREA DEFINITIONS, 1982-present'!$A$1:$F$163,5,FALSE)</f>
        <v>0</v>
      </c>
      <c r="H952">
        <f>VLOOKUP($C952,'AREA DEFINITIONS, 1982-present'!$A$1:$F$163,6,FALSE)</f>
        <v>0</v>
      </c>
      <c r="I952">
        <f t="shared" si="29"/>
        <v>38.117879799999997</v>
      </c>
    </row>
    <row r="953" spans="1:9" x14ac:dyDescent="0.3">
      <c r="A953">
        <v>2010</v>
      </c>
      <c r="B953" t="s">
        <v>50</v>
      </c>
      <c r="C953">
        <v>120</v>
      </c>
      <c r="D953">
        <v>14.1</v>
      </c>
      <c r="E953">
        <f t="shared" si="28"/>
        <v>31.085184300000002</v>
      </c>
      <c r="F953">
        <f>VLOOKUP($C953,'AREA DEFINITIONS, 1982-present'!$A$1:$F$163,4,FALSE)</f>
        <v>0</v>
      </c>
      <c r="G953">
        <f>VLOOKUP($C953,'AREA DEFINITIONS, 1982-present'!$A$1:$F$163,5,FALSE)</f>
        <v>0</v>
      </c>
      <c r="H953">
        <f>VLOOKUP($C953,'AREA DEFINITIONS, 1982-present'!$A$1:$F$163,6,FALSE)</f>
        <v>0</v>
      </c>
      <c r="I953">
        <f t="shared" si="29"/>
        <v>20.67161943</v>
      </c>
    </row>
    <row r="954" spans="1:9" x14ac:dyDescent="0.3">
      <c r="A954">
        <v>2010</v>
      </c>
      <c r="B954" t="s">
        <v>50</v>
      </c>
      <c r="C954">
        <v>121</v>
      </c>
      <c r="D954">
        <v>138</v>
      </c>
      <c r="E954">
        <f t="shared" si="28"/>
        <v>304.23797400000001</v>
      </c>
      <c r="F954">
        <f>VLOOKUP($C954,'AREA DEFINITIONS, 1982-present'!$A$1:$F$163,4,FALSE)</f>
        <v>0</v>
      </c>
      <c r="G954">
        <f>VLOOKUP($C954,'AREA DEFINITIONS, 1982-present'!$A$1:$F$163,5,FALSE)</f>
        <v>0</v>
      </c>
      <c r="H954">
        <f>VLOOKUP($C954,'AREA DEFINITIONS, 1982-present'!$A$1:$F$163,6,FALSE)</f>
        <v>0</v>
      </c>
      <c r="I954">
        <f t="shared" si="29"/>
        <v>202.31797739999999</v>
      </c>
    </row>
    <row r="955" spans="1:9" x14ac:dyDescent="0.3">
      <c r="A955">
        <v>2010</v>
      </c>
      <c r="B955" t="s">
        <v>50</v>
      </c>
      <c r="C955">
        <v>122</v>
      </c>
      <c r="D955">
        <v>10</v>
      </c>
      <c r="E955">
        <f t="shared" si="28"/>
        <v>22.046230000000001</v>
      </c>
      <c r="F955">
        <f>VLOOKUP($C955,'AREA DEFINITIONS, 1982-present'!$A$1:$F$163,4,FALSE)</f>
        <v>0</v>
      </c>
      <c r="G955">
        <f>VLOOKUP($C955,'AREA DEFINITIONS, 1982-present'!$A$1:$F$163,5,FALSE)</f>
        <v>0</v>
      </c>
      <c r="H955">
        <f>VLOOKUP($C955,'AREA DEFINITIONS, 1982-present'!$A$1:$F$163,6,FALSE)</f>
        <v>0</v>
      </c>
      <c r="I955">
        <f t="shared" si="29"/>
        <v>14.660723000000001</v>
      </c>
    </row>
    <row r="956" spans="1:9" x14ac:dyDescent="0.3">
      <c r="A956">
        <v>2010</v>
      </c>
      <c r="B956" t="s">
        <v>50</v>
      </c>
      <c r="C956">
        <v>130</v>
      </c>
      <c r="D956">
        <v>163.80000000000001</v>
      </c>
      <c r="E956">
        <f t="shared" si="28"/>
        <v>361.11724740000005</v>
      </c>
      <c r="F956">
        <f>VLOOKUP($C956,'AREA DEFINITIONS, 1982-present'!$A$1:$F$163,4,FALSE)</f>
        <v>0</v>
      </c>
      <c r="G956">
        <f>VLOOKUP($C956,'AREA DEFINITIONS, 1982-present'!$A$1:$F$163,5,FALSE)</f>
        <v>0</v>
      </c>
      <c r="H956">
        <f>VLOOKUP($C956,'AREA DEFINITIONS, 1982-present'!$A$1:$F$163,6,FALSE)</f>
        <v>0</v>
      </c>
      <c r="I956">
        <f t="shared" si="29"/>
        <v>240.14264274000001</v>
      </c>
    </row>
    <row r="957" spans="1:9" x14ac:dyDescent="0.3">
      <c r="A957">
        <v>2010</v>
      </c>
      <c r="B957" t="s">
        <v>50</v>
      </c>
      <c r="C957">
        <v>131</v>
      </c>
      <c r="D957">
        <v>307.89999999999998</v>
      </c>
      <c r="E957">
        <f t="shared" si="28"/>
        <v>678.80342169999994</v>
      </c>
      <c r="F957">
        <f>VLOOKUP($C957,'AREA DEFINITIONS, 1982-present'!$A$1:$F$163,4,FALSE)</f>
        <v>0</v>
      </c>
      <c r="G957">
        <f>VLOOKUP($C957,'AREA DEFINITIONS, 1982-present'!$A$1:$F$163,5,FALSE)</f>
        <v>0</v>
      </c>
      <c r="H957">
        <f>VLOOKUP($C957,'AREA DEFINITIONS, 1982-present'!$A$1:$F$163,6,FALSE)</f>
        <v>0</v>
      </c>
      <c r="I957">
        <f t="shared" si="29"/>
        <v>451.40366116999996</v>
      </c>
    </row>
    <row r="958" spans="1:9" x14ac:dyDescent="0.3">
      <c r="A958">
        <v>2010</v>
      </c>
      <c r="B958" t="s">
        <v>50</v>
      </c>
      <c r="C958">
        <v>132</v>
      </c>
      <c r="D958">
        <v>98</v>
      </c>
      <c r="E958">
        <f t="shared" si="28"/>
        <v>216.053054</v>
      </c>
      <c r="F958">
        <f>VLOOKUP($C958,'AREA DEFINITIONS, 1982-present'!$A$1:$F$163,4,FALSE)</f>
        <v>0</v>
      </c>
      <c r="G958">
        <f>VLOOKUP($C958,'AREA DEFINITIONS, 1982-present'!$A$1:$F$163,5,FALSE)</f>
        <v>0</v>
      </c>
      <c r="H958">
        <f>VLOOKUP($C958,'AREA DEFINITIONS, 1982-present'!$A$1:$F$163,6,FALSE)</f>
        <v>0</v>
      </c>
      <c r="I958">
        <f t="shared" si="29"/>
        <v>143.6750854</v>
      </c>
    </row>
    <row r="959" spans="1:9" x14ac:dyDescent="0.3">
      <c r="A959">
        <v>2010</v>
      </c>
      <c r="B959" t="s">
        <v>50</v>
      </c>
      <c r="C959">
        <v>133</v>
      </c>
      <c r="D959">
        <v>106.2</v>
      </c>
      <c r="E959">
        <f t="shared" si="28"/>
        <v>234.1309626</v>
      </c>
      <c r="F959">
        <f>VLOOKUP($C959,'AREA DEFINITIONS, 1982-present'!$A$1:$F$163,4,FALSE)</f>
        <v>0</v>
      </c>
      <c r="G959">
        <f>VLOOKUP($C959,'AREA DEFINITIONS, 1982-present'!$A$1:$F$163,5,FALSE)</f>
        <v>0</v>
      </c>
      <c r="H959">
        <f>VLOOKUP($C959,'AREA DEFINITIONS, 1982-present'!$A$1:$F$163,6,FALSE)</f>
        <v>0</v>
      </c>
      <c r="I959">
        <f t="shared" si="29"/>
        <v>155.69687826000001</v>
      </c>
    </row>
    <row r="960" spans="1:9" x14ac:dyDescent="0.3">
      <c r="A960">
        <v>2010</v>
      </c>
      <c r="B960" t="s">
        <v>50</v>
      </c>
      <c r="C960">
        <v>134</v>
      </c>
      <c r="D960">
        <v>14.1</v>
      </c>
      <c r="E960">
        <f t="shared" si="28"/>
        <v>31.085184300000002</v>
      </c>
      <c r="F960">
        <f>VLOOKUP($C960,'AREA DEFINITIONS, 1982-present'!$A$1:$F$163,4,FALSE)</f>
        <v>0</v>
      </c>
      <c r="G960">
        <f>VLOOKUP($C960,'AREA DEFINITIONS, 1982-present'!$A$1:$F$163,5,FALSE)</f>
        <v>0</v>
      </c>
      <c r="H960">
        <f>VLOOKUP($C960,'AREA DEFINITIONS, 1982-present'!$A$1:$F$163,6,FALSE)</f>
        <v>0</v>
      </c>
      <c r="I960">
        <f t="shared" si="29"/>
        <v>20.67161943</v>
      </c>
    </row>
    <row r="961" spans="1:9" x14ac:dyDescent="0.3">
      <c r="A961">
        <v>2010</v>
      </c>
      <c r="B961" t="s">
        <v>50</v>
      </c>
      <c r="C961">
        <v>135</v>
      </c>
      <c r="D961">
        <v>209.8</v>
      </c>
      <c r="E961">
        <f t="shared" si="28"/>
        <v>462.52990540000008</v>
      </c>
      <c r="F961">
        <f>VLOOKUP($C961,'AREA DEFINITIONS, 1982-present'!$A$1:$F$163,4,FALSE)</f>
        <v>0</v>
      </c>
      <c r="G961">
        <f>VLOOKUP($C961,'AREA DEFINITIONS, 1982-present'!$A$1:$F$163,5,FALSE)</f>
        <v>0</v>
      </c>
      <c r="H961">
        <f>VLOOKUP($C961,'AREA DEFINITIONS, 1982-present'!$A$1:$F$163,6,FALSE)</f>
        <v>0</v>
      </c>
      <c r="I961">
        <f t="shared" si="29"/>
        <v>307.58196853999999</v>
      </c>
    </row>
    <row r="962" spans="1:9" x14ac:dyDescent="0.3">
      <c r="A962">
        <v>2010</v>
      </c>
      <c r="B962" t="s">
        <v>51</v>
      </c>
      <c r="C962">
        <v>140</v>
      </c>
      <c r="D962">
        <v>46.9</v>
      </c>
      <c r="E962">
        <f t="shared" si="28"/>
        <v>103.3968187</v>
      </c>
      <c r="F962" t="str">
        <f>VLOOKUP($C962,'AREA DEFINITIONS, 1982-present'!$A$1:$F$163,4,FALSE)</f>
        <v>14-O</v>
      </c>
      <c r="G962" t="str">
        <f>VLOOKUP($C962,'AREA DEFINITIONS, 1982-present'!$A$1:$F$163,5,FALSE)</f>
        <v>SE-O</v>
      </c>
      <c r="H962">
        <f>VLOOKUP($C962,'AREA DEFINITIONS, 1982-present'!$A$1:$F$163,6,FALSE)</f>
        <v>0</v>
      </c>
      <c r="I962">
        <f t="shared" si="29"/>
        <v>68.758790869999999</v>
      </c>
    </row>
    <row r="963" spans="1:9" x14ac:dyDescent="0.3">
      <c r="A963">
        <v>2010</v>
      </c>
      <c r="B963" t="s">
        <v>51</v>
      </c>
      <c r="C963">
        <v>141</v>
      </c>
      <c r="D963">
        <v>10.199999999999999</v>
      </c>
      <c r="E963">
        <f t="shared" ref="E963:E1026" si="30">D963*2204.623 / 1000</f>
        <v>22.487154599999997</v>
      </c>
      <c r="F963" t="str">
        <f>VLOOKUP($C963,'AREA DEFINITIONS, 1982-present'!$A$1:$F$163,4,FALSE)</f>
        <v>14-I</v>
      </c>
      <c r="G963" t="str">
        <f>VLOOKUP($C963,'AREA DEFINITIONS, 1982-present'!$A$1:$F$163,5,FALSE)</f>
        <v>SE-I</v>
      </c>
      <c r="H963">
        <f>VLOOKUP($C963,'AREA DEFINITIONS, 1982-present'!$A$1:$F$163,6,FALSE)</f>
        <v>0</v>
      </c>
      <c r="I963">
        <f t="shared" ref="I963:I1026" si="31">IFERROR(D963*1.10231*1.33,"NA")</f>
        <v>14.953937459999999</v>
      </c>
    </row>
    <row r="964" spans="1:9" x14ac:dyDescent="0.3">
      <c r="A964">
        <v>2010</v>
      </c>
      <c r="B964" t="s">
        <v>51</v>
      </c>
      <c r="C964">
        <v>142</v>
      </c>
      <c r="D964">
        <v>39.6</v>
      </c>
      <c r="E964">
        <f t="shared" si="30"/>
        <v>87.3030708</v>
      </c>
      <c r="F964" t="str">
        <f>VLOOKUP($C964,'AREA DEFINITIONS, 1982-present'!$A$1:$F$163,4,FALSE)</f>
        <v>14-I</v>
      </c>
      <c r="G964" t="str">
        <f>VLOOKUP($C964,'AREA DEFINITIONS, 1982-present'!$A$1:$F$163,5,FALSE)</f>
        <v>SE-I</v>
      </c>
      <c r="H964">
        <f>VLOOKUP($C964,'AREA DEFINITIONS, 1982-present'!$A$1:$F$163,6,FALSE)</f>
        <v>0</v>
      </c>
      <c r="I964">
        <f t="shared" si="31"/>
        <v>58.05646308</v>
      </c>
    </row>
    <row r="965" spans="1:9" x14ac:dyDescent="0.3">
      <c r="A965">
        <v>2010</v>
      </c>
      <c r="B965" t="s">
        <v>51</v>
      </c>
      <c r="C965">
        <v>143</v>
      </c>
      <c r="D965">
        <v>47.4</v>
      </c>
      <c r="E965">
        <f t="shared" si="30"/>
        <v>104.4991302</v>
      </c>
      <c r="F965" t="str">
        <f>VLOOKUP($C965,'AREA DEFINITIONS, 1982-present'!$A$1:$F$163,4,FALSE)</f>
        <v>14-I</v>
      </c>
      <c r="G965" t="str">
        <f>VLOOKUP($C965,'AREA DEFINITIONS, 1982-present'!$A$1:$F$163,5,FALSE)</f>
        <v>SE-I</v>
      </c>
      <c r="H965">
        <f>VLOOKUP($C965,'AREA DEFINITIONS, 1982-present'!$A$1:$F$163,6,FALSE)</f>
        <v>0</v>
      </c>
      <c r="I965">
        <f t="shared" si="31"/>
        <v>69.491827019999988</v>
      </c>
    </row>
    <row r="966" spans="1:9" x14ac:dyDescent="0.3">
      <c r="A966">
        <v>2010</v>
      </c>
      <c r="B966" t="s">
        <v>51</v>
      </c>
      <c r="C966">
        <v>144</v>
      </c>
      <c r="D966">
        <v>13.9</v>
      </c>
      <c r="E966">
        <f t="shared" si="30"/>
        <v>30.644259700000003</v>
      </c>
      <c r="F966" t="str">
        <f>VLOOKUP($C966,'AREA DEFINITIONS, 1982-present'!$A$1:$F$163,4,FALSE)</f>
        <v>14-I</v>
      </c>
      <c r="G966" t="str">
        <f>VLOOKUP($C966,'AREA DEFINITIONS, 1982-present'!$A$1:$F$163,5,FALSE)</f>
        <v>SE-I</v>
      </c>
      <c r="H966">
        <f>VLOOKUP($C966,'AREA DEFINITIONS, 1982-present'!$A$1:$F$163,6,FALSE)</f>
        <v>0</v>
      </c>
      <c r="I966">
        <f t="shared" si="31"/>
        <v>20.378404970000002</v>
      </c>
    </row>
    <row r="967" spans="1:9" x14ac:dyDescent="0.3">
      <c r="A967">
        <v>2010</v>
      </c>
      <c r="B967" t="s">
        <v>51</v>
      </c>
      <c r="C967">
        <v>150</v>
      </c>
      <c r="D967">
        <v>121.5</v>
      </c>
      <c r="E967">
        <f t="shared" si="30"/>
        <v>267.8616945</v>
      </c>
      <c r="F967" t="str">
        <f>VLOOKUP($C967,'AREA DEFINITIONS, 1982-present'!$A$1:$F$163,4,FALSE)</f>
        <v>15-O</v>
      </c>
      <c r="G967" t="str">
        <f>VLOOKUP($C967,'AREA DEFINITIONS, 1982-present'!$A$1:$F$163,5,FALSE)</f>
        <v>SE-O</v>
      </c>
      <c r="H967">
        <f>VLOOKUP($C967,'AREA DEFINITIONS, 1982-present'!$A$1:$F$163,6,FALSE)</f>
        <v>0</v>
      </c>
      <c r="I967">
        <f t="shared" si="31"/>
        <v>178.12778444999998</v>
      </c>
    </row>
    <row r="968" spans="1:9" x14ac:dyDescent="0.3">
      <c r="A968">
        <v>2010</v>
      </c>
      <c r="B968" t="s">
        <v>51</v>
      </c>
      <c r="C968">
        <v>151</v>
      </c>
      <c r="D968">
        <v>102.4</v>
      </c>
      <c r="E968">
        <f t="shared" si="30"/>
        <v>225.75339520000003</v>
      </c>
      <c r="F968" t="str">
        <f>VLOOKUP($C968,'AREA DEFINITIONS, 1982-present'!$A$1:$F$163,4,FALSE)</f>
        <v>15-I</v>
      </c>
      <c r="G968" t="str">
        <f>VLOOKUP($C968,'AREA DEFINITIONS, 1982-present'!$A$1:$F$163,5,FALSE)</f>
        <v>SE-I</v>
      </c>
      <c r="H968">
        <f>VLOOKUP($C968,'AREA DEFINITIONS, 1982-present'!$A$1:$F$163,6,FALSE)</f>
        <v>0</v>
      </c>
      <c r="I968">
        <f t="shared" si="31"/>
        <v>150.12580352000001</v>
      </c>
    </row>
    <row r="969" spans="1:9" x14ac:dyDescent="0.3">
      <c r="A969">
        <v>2010</v>
      </c>
      <c r="B969" t="s">
        <v>51</v>
      </c>
      <c r="C969">
        <v>152</v>
      </c>
      <c r="D969">
        <v>142.6</v>
      </c>
      <c r="E969">
        <f t="shared" si="30"/>
        <v>314.37923979999999</v>
      </c>
      <c r="F969" t="str">
        <f>VLOOKUP($C969,'AREA DEFINITIONS, 1982-present'!$A$1:$F$163,4,FALSE)</f>
        <v>15-I</v>
      </c>
      <c r="G969" t="str">
        <f>VLOOKUP($C969,'AREA DEFINITIONS, 1982-present'!$A$1:$F$163,5,FALSE)</f>
        <v>SE-I</v>
      </c>
      <c r="H969">
        <f>VLOOKUP($C969,'AREA DEFINITIONS, 1982-present'!$A$1:$F$163,6,FALSE)</f>
        <v>0</v>
      </c>
      <c r="I969">
        <f t="shared" si="31"/>
        <v>209.06190998</v>
      </c>
    </row>
    <row r="970" spans="1:9" x14ac:dyDescent="0.3">
      <c r="A970">
        <v>2010</v>
      </c>
      <c r="B970" t="s">
        <v>51</v>
      </c>
      <c r="C970">
        <v>153</v>
      </c>
      <c r="D970">
        <v>41.7</v>
      </c>
      <c r="E970">
        <f t="shared" si="30"/>
        <v>91.932779100000019</v>
      </c>
      <c r="F970" t="str">
        <f>VLOOKUP($C970,'AREA DEFINITIONS, 1982-present'!$A$1:$F$163,4,FALSE)</f>
        <v>15-I</v>
      </c>
      <c r="G970" t="str">
        <f>VLOOKUP($C970,'AREA DEFINITIONS, 1982-present'!$A$1:$F$163,5,FALSE)</f>
        <v>SE-I</v>
      </c>
      <c r="H970">
        <f>VLOOKUP($C970,'AREA DEFINITIONS, 1982-present'!$A$1:$F$163,6,FALSE)</f>
        <v>0</v>
      </c>
      <c r="I970">
        <f t="shared" si="31"/>
        <v>61.135214910000002</v>
      </c>
    </row>
    <row r="971" spans="1:9" x14ac:dyDescent="0.3">
      <c r="A971">
        <v>2010</v>
      </c>
      <c r="B971" t="s">
        <v>51</v>
      </c>
      <c r="C971">
        <v>160</v>
      </c>
      <c r="D971">
        <v>325.10000000000002</v>
      </c>
      <c r="E971">
        <f t="shared" si="30"/>
        <v>716.72293730000013</v>
      </c>
      <c r="F971" t="str">
        <f>VLOOKUP($C971,'AREA DEFINITIONS, 1982-present'!$A$1:$F$163,4,FALSE)</f>
        <v>16-O</v>
      </c>
      <c r="G971" t="str">
        <f>VLOOKUP($C971,'AREA DEFINITIONS, 1982-present'!$A$1:$F$163,5,FALSE)</f>
        <v>SE-O</v>
      </c>
      <c r="H971">
        <f>VLOOKUP($C971,'AREA DEFINITIONS, 1982-present'!$A$1:$F$163,6,FALSE)</f>
        <v>0</v>
      </c>
      <c r="I971">
        <f t="shared" si="31"/>
        <v>476.62010472999998</v>
      </c>
    </row>
    <row r="972" spans="1:9" x14ac:dyDescent="0.3">
      <c r="A972">
        <v>2010</v>
      </c>
      <c r="B972" t="s">
        <v>51</v>
      </c>
      <c r="C972">
        <v>161</v>
      </c>
      <c r="D972">
        <v>111.8</v>
      </c>
      <c r="E972">
        <f t="shared" si="30"/>
        <v>246.47685139999999</v>
      </c>
      <c r="F972" t="str">
        <f>VLOOKUP($C972,'AREA DEFINITIONS, 1982-present'!$A$1:$F$163,4,FALSE)</f>
        <v>16-I</v>
      </c>
      <c r="G972" t="str">
        <f>VLOOKUP($C972,'AREA DEFINITIONS, 1982-present'!$A$1:$F$163,5,FALSE)</f>
        <v>SE-I</v>
      </c>
      <c r="H972">
        <f>VLOOKUP($C972,'AREA DEFINITIONS, 1982-present'!$A$1:$F$163,6,FALSE)</f>
        <v>0</v>
      </c>
      <c r="I972">
        <f t="shared" si="31"/>
        <v>163.90688313999999</v>
      </c>
    </row>
    <row r="973" spans="1:9" x14ac:dyDescent="0.3">
      <c r="A973">
        <v>2010</v>
      </c>
      <c r="B973" t="s">
        <v>51</v>
      </c>
      <c r="C973">
        <v>162</v>
      </c>
      <c r="D973">
        <v>277.5</v>
      </c>
      <c r="E973">
        <f t="shared" si="30"/>
        <v>611.78288250000003</v>
      </c>
      <c r="F973" t="str">
        <f>VLOOKUP($C973,'AREA DEFINITIONS, 1982-present'!$A$1:$F$163,4,FALSE)</f>
        <v>16-I</v>
      </c>
      <c r="G973" t="str">
        <f>VLOOKUP($C973,'AREA DEFINITIONS, 1982-present'!$A$1:$F$163,5,FALSE)</f>
        <v>SE-I</v>
      </c>
      <c r="H973">
        <f>VLOOKUP($C973,'AREA DEFINITIONS, 1982-present'!$A$1:$F$163,6,FALSE)</f>
        <v>0</v>
      </c>
      <c r="I973">
        <f t="shared" si="31"/>
        <v>406.83506324999996</v>
      </c>
    </row>
    <row r="974" spans="1:9" x14ac:dyDescent="0.3">
      <c r="A974">
        <v>2010</v>
      </c>
      <c r="B974" t="s">
        <v>51</v>
      </c>
      <c r="C974">
        <v>163</v>
      </c>
      <c r="D974">
        <v>36.4</v>
      </c>
      <c r="E974">
        <f t="shared" si="30"/>
        <v>80.24827719999999</v>
      </c>
      <c r="F974" t="str">
        <f>VLOOKUP($C974,'AREA DEFINITIONS, 1982-present'!$A$1:$F$163,4,FALSE)</f>
        <v>16-I</v>
      </c>
      <c r="G974" t="str">
        <f>VLOOKUP($C974,'AREA DEFINITIONS, 1982-present'!$A$1:$F$163,5,FALSE)</f>
        <v>SE-I</v>
      </c>
      <c r="H974">
        <f>VLOOKUP($C974,'AREA DEFINITIONS, 1982-present'!$A$1:$F$163,6,FALSE)</f>
        <v>0</v>
      </c>
      <c r="I974">
        <f t="shared" si="31"/>
        <v>53.365031719999998</v>
      </c>
    </row>
    <row r="975" spans="1:9" x14ac:dyDescent="0.3">
      <c r="A975">
        <v>2010</v>
      </c>
      <c r="B975" t="s">
        <v>51</v>
      </c>
      <c r="C975">
        <v>170</v>
      </c>
      <c r="D975">
        <v>94.9</v>
      </c>
      <c r="E975">
        <f t="shared" si="30"/>
        <v>209.2187227</v>
      </c>
      <c r="F975" t="str">
        <f>VLOOKUP($C975,'AREA DEFINITIONS, 1982-present'!$A$1:$F$163,4,FALSE)</f>
        <v>17-O</v>
      </c>
      <c r="G975" t="str">
        <f>VLOOKUP($C975,'AREA DEFINITIONS, 1982-present'!$A$1:$F$163,5,FALSE)</f>
        <v>SE-O</v>
      </c>
      <c r="H975">
        <f>VLOOKUP($C975,'AREA DEFINITIONS, 1982-present'!$A$1:$F$163,6,FALSE)</f>
        <v>0</v>
      </c>
      <c r="I975">
        <f t="shared" si="31"/>
        <v>139.13026127000001</v>
      </c>
    </row>
    <row r="976" spans="1:9" x14ac:dyDescent="0.3">
      <c r="A976">
        <v>2010</v>
      </c>
      <c r="B976" t="s">
        <v>51</v>
      </c>
      <c r="C976">
        <v>171</v>
      </c>
      <c r="D976">
        <v>78.7</v>
      </c>
      <c r="E976">
        <f t="shared" si="30"/>
        <v>173.50383010000002</v>
      </c>
      <c r="F976" t="str">
        <f>VLOOKUP($C976,'AREA DEFINITIONS, 1982-present'!$A$1:$F$163,4,FALSE)</f>
        <v>17-I</v>
      </c>
      <c r="G976" t="str">
        <f>VLOOKUP($C976,'AREA DEFINITIONS, 1982-present'!$A$1:$F$163,5,FALSE)</f>
        <v>SE-I</v>
      </c>
      <c r="H976">
        <f>VLOOKUP($C976,'AREA DEFINITIONS, 1982-present'!$A$1:$F$163,6,FALSE)</f>
        <v>0</v>
      </c>
      <c r="I976">
        <f t="shared" si="31"/>
        <v>115.37989001</v>
      </c>
    </row>
    <row r="977" spans="1:9" x14ac:dyDescent="0.3">
      <c r="A977">
        <v>2010</v>
      </c>
      <c r="B977" t="s">
        <v>51</v>
      </c>
      <c r="C977">
        <v>173</v>
      </c>
      <c r="D977">
        <v>50.1</v>
      </c>
      <c r="E977">
        <f t="shared" si="30"/>
        <v>110.45161230000001</v>
      </c>
      <c r="F977" t="str">
        <f>VLOOKUP($C977,'AREA DEFINITIONS, 1982-present'!$A$1:$F$163,4,FALSE)</f>
        <v>17-I</v>
      </c>
      <c r="G977" t="str">
        <f>VLOOKUP($C977,'AREA DEFINITIONS, 1982-present'!$A$1:$F$163,5,FALSE)</f>
        <v>SE-I</v>
      </c>
      <c r="H977">
        <f>VLOOKUP($C977,'AREA DEFINITIONS, 1982-present'!$A$1:$F$163,6,FALSE)</f>
        <v>0</v>
      </c>
      <c r="I977">
        <f t="shared" si="31"/>
        <v>73.450222229999994</v>
      </c>
    </row>
    <row r="978" spans="1:9" x14ac:dyDescent="0.3">
      <c r="A978">
        <v>2010</v>
      </c>
      <c r="B978" t="s">
        <v>51</v>
      </c>
      <c r="C978">
        <v>174</v>
      </c>
      <c r="D978">
        <v>16.7</v>
      </c>
      <c r="E978">
        <f t="shared" si="30"/>
        <v>36.817204100000005</v>
      </c>
      <c r="F978" t="str">
        <f>VLOOKUP($C978,'AREA DEFINITIONS, 1982-present'!$A$1:$F$163,4,FALSE)</f>
        <v>17-I</v>
      </c>
      <c r="G978" t="str">
        <f>VLOOKUP($C978,'AREA DEFINITIONS, 1982-present'!$A$1:$F$163,5,FALSE)</f>
        <v>SE-I</v>
      </c>
      <c r="H978">
        <f>VLOOKUP($C978,'AREA DEFINITIONS, 1982-present'!$A$1:$F$163,6,FALSE)</f>
        <v>0</v>
      </c>
      <c r="I978">
        <f t="shared" si="31"/>
        <v>24.483407409999998</v>
      </c>
    </row>
    <row r="979" spans="1:9" x14ac:dyDescent="0.3">
      <c r="A979">
        <v>2010</v>
      </c>
      <c r="B979" t="s">
        <v>51</v>
      </c>
      <c r="C979">
        <v>181</v>
      </c>
      <c r="D979">
        <v>195.8</v>
      </c>
      <c r="E979">
        <f t="shared" si="30"/>
        <v>431.66518340000005</v>
      </c>
      <c r="F979" t="str">
        <f>VLOOKUP($C979,'AREA DEFINITIONS, 1982-present'!$A$1:$F$163,4,FALSE)</f>
        <v>18S-O</v>
      </c>
      <c r="G979" t="str">
        <f>VLOOKUP($C979,'AREA DEFINITIONS, 1982-present'!$A$1:$F$163,5,FALSE)</f>
        <v>SE-O</v>
      </c>
      <c r="H979">
        <f>VLOOKUP($C979,'AREA DEFINITIONS, 1982-present'!$A$1:$F$163,6,FALSE)</f>
        <v>0</v>
      </c>
      <c r="I979">
        <f t="shared" si="31"/>
        <v>287.05695634</v>
      </c>
    </row>
    <row r="980" spans="1:9" x14ac:dyDescent="0.3">
      <c r="A980">
        <v>2010</v>
      </c>
      <c r="B980" t="s">
        <v>51</v>
      </c>
      <c r="C980">
        <v>182</v>
      </c>
      <c r="D980">
        <v>142.30000000000001</v>
      </c>
      <c r="E980">
        <f t="shared" si="30"/>
        <v>313.71785290000008</v>
      </c>
      <c r="F980" t="str">
        <f>VLOOKUP($C980,'AREA DEFINITIONS, 1982-present'!$A$1:$F$163,4,FALSE)</f>
        <v>183-I</v>
      </c>
      <c r="G980" t="str">
        <f>VLOOKUP($C980,'AREA DEFINITIONS, 1982-present'!$A$1:$F$163,5,FALSE)</f>
        <v>SE-I</v>
      </c>
      <c r="H980">
        <f>VLOOKUP($C980,'AREA DEFINITIONS, 1982-present'!$A$1:$F$163,6,FALSE)</f>
        <v>0</v>
      </c>
      <c r="I980">
        <f t="shared" si="31"/>
        <v>208.62208828999999</v>
      </c>
    </row>
    <row r="981" spans="1:9" x14ac:dyDescent="0.3">
      <c r="A981">
        <v>2010</v>
      </c>
      <c r="B981" t="s">
        <v>51</v>
      </c>
      <c r="C981">
        <v>183</v>
      </c>
      <c r="D981">
        <v>49.9</v>
      </c>
      <c r="E981">
        <f t="shared" si="30"/>
        <v>110.01068769999999</v>
      </c>
      <c r="F981" t="str">
        <f>VLOOKUP($C981,'AREA DEFINITIONS, 1982-present'!$A$1:$F$163,4,FALSE)</f>
        <v>183-I</v>
      </c>
      <c r="G981" t="str">
        <f>VLOOKUP($C981,'AREA DEFINITIONS, 1982-present'!$A$1:$F$163,5,FALSE)</f>
        <v>SE-I</v>
      </c>
      <c r="H981">
        <f>VLOOKUP($C981,'AREA DEFINITIONS, 1982-present'!$A$1:$F$163,6,FALSE)</f>
        <v>0</v>
      </c>
      <c r="I981">
        <f t="shared" si="31"/>
        <v>73.157007769999993</v>
      </c>
    </row>
    <row r="982" spans="1:9" x14ac:dyDescent="0.3">
      <c r="A982">
        <v>2010</v>
      </c>
      <c r="B982" t="s">
        <v>51</v>
      </c>
      <c r="C982">
        <v>184</v>
      </c>
      <c r="D982">
        <v>45.9</v>
      </c>
      <c r="E982">
        <f t="shared" si="30"/>
        <v>101.1921957</v>
      </c>
      <c r="F982" t="str">
        <f>VLOOKUP($C982,'AREA DEFINITIONS, 1982-present'!$A$1:$F$163,4,FALSE)</f>
        <v>183-I</v>
      </c>
      <c r="G982" t="str">
        <f>VLOOKUP($C982,'AREA DEFINITIONS, 1982-present'!$A$1:$F$163,5,FALSE)</f>
        <v>SE-I</v>
      </c>
      <c r="H982">
        <f>VLOOKUP($C982,'AREA DEFINITIONS, 1982-present'!$A$1:$F$163,6,FALSE)</f>
        <v>0</v>
      </c>
      <c r="I982">
        <f t="shared" si="31"/>
        <v>67.292718569999991</v>
      </c>
    </row>
    <row r="983" spans="1:9" x14ac:dyDescent="0.3">
      <c r="A983">
        <v>2010</v>
      </c>
      <c r="B983" t="s">
        <v>27</v>
      </c>
      <c r="C983">
        <v>185</v>
      </c>
      <c r="D983">
        <v>449.3</v>
      </c>
      <c r="E983">
        <f t="shared" si="30"/>
        <v>990.53711390000001</v>
      </c>
      <c r="F983" t="str">
        <f>VLOOKUP($C983,'AREA DEFINITIONS, 1982-present'!$A$1:$F$163,4,FALSE)</f>
        <v>18W</v>
      </c>
      <c r="G983" t="str">
        <f>VLOOKUP($C983,'AREA DEFINITIONS, 1982-present'!$A$1:$F$163,5,FALSE)</f>
        <v>Yakutat</v>
      </c>
      <c r="H983">
        <f>VLOOKUP($C983,'AREA DEFINITIONS, 1982-present'!$A$1:$F$163,6,FALSE)</f>
        <v>0</v>
      </c>
      <c r="I983">
        <f t="shared" si="31"/>
        <v>658.70628439000006</v>
      </c>
    </row>
    <row r="984" spans="1:9" x14ac:dyDescent="0.3">
      <c r="A984">
        <v>2010</v>
      </c>
      <c r="B984" t="s">
        <v>27</v>
      </c>
      <c r="C984">
        <v>190</v>
      </c>
      <c r="D984">
        <v>458.3</v>
      </c>
      <c r="E984">
        <f t="shared" si="30"/>
        <v>1010.3787209000001</v>
      </c>
      <c r="F984">
        <f>VLOOKUP($C984,'AREA DEFINITIONS, 1982-present'!$A$1:$F$163,4,FALSE)</f>
        <v>19</v>
      </c>
      <c r="G984" t="str">
        <f>VLOOKUP($C984,'AREA DEFINITIONS, 1982-present'!$A$1:$F$163,5,FALSE)</f>
        <v>Yakutat</v>
      </c>
      <c r="H984">
        <f>VLOOKUP($C984,'AREA DEFINITIONS, 1982-present'!$A$1:$F$163,6,FALSE)</f>
        <v>0</v>
      </c>
      <c r="I984">
        <f t="shared" si="31"/>
        <v>671.90093509000008</v>
      </c>
    </row>
    <row r="985" spans="1:9" x14ac:dyDescent="0.3">
      <c r="A985">
        <v>2010</v>
      </c>
      <c r="B985" t="s">
        <v>27</v>
      </c>
      <c r="C985">
        <v>200</v>
      </c>
      <c r="D985">
        <v>521.79999999999995</v>
      </c>
      <c r="E985">
        <f t="shared" si="30"/>
        <v>1150.3722814</v>
      </c>
      <c r="F985">
        <f>VLOOKUP($C985,'AREA DEFINITIONS, 1982-present'!$A$1:$F$163,4,FALSE)</f>
        <v>20</v>
      </c>
      <c r="G985" t="str">
        <f>VLOOKUP($C985,'AREA DEFINITIONS, 1982-present'!$A$1:$F$163,5,FALSE)</f>
        <v>Yakutat</v>
      </c>
      <c r="H985">
        <f>VLOOKUP($C985,'AREA DEFINITIONS, 1982-present'!$A$1:$F$163,6,FALSE)</f>
        <v>0</v>
      </c>
      <c r="I985">
        <f t="shared" si="31"/>
        <v>764.99652614000001</v>
      </c>
    </row>
    <row r="986" spans="1:9" x14ac:dyDescent="0.3">
      <c r="A986">
        <v>2010</v>
      </c>
      <c r="B986" t="s">
        <v>27</v>
      </c>
      <c r="C986">
        <v>210</v>
      </c>
      <c r="D986">
        <v>377.7</v>
      </c>
      <c r="E986">
        <f t="shared" si="30"/>
        <v>832.68610710000007</v>
      </c>
      <c r="F986">
        <f>VLOOKUP($C986,'AREA DEFINITIONS, 1982-present'!$A$1:$F$163,4,FALSE)</f>
        <v>21</v>
      </c>
      <c r="G986" t="str">
        <f>VLOOKUP($C986,'AREA DEFINITIONS, 1982-present'!$A$1:$F$163,5,FALSE)</f>
        <v>Yakutat</v>
      </c>
      <c r="H986">
        <f>VLOOKUP($C986,'AREA DEFINITIONS, 1982-present'!$A$1:$F$163,6,FALSE)</f>
        <v>0</v>
      </c>
      <c r="I986">
        <f t="shared" si="31"/>
        <v>553.73550770999998</v>
      </c>
    </row>
    <row r="987" spans="1:9" x14ac:dyDescent="0.3">
      <c r="A987">
        <v>2010</v>
      </c>
      <c r="B987" t="s">
        <v>27</v>
      </c>
      <c r="C987">
        <v>220</v>
      </c>
      <c r="D987">
        <v>514.9</v>
      </c>
      <c r="E987">
        <f t="shared" si="30"/>
        <v>1135.1603826999999</v>
      </c>
      <c r="F987">
        <f>VLOOKUP($C987,'AREA DEFINITIONS, 1982-present'!$A$1:$F$163,4,FALSE)</f>
        <v>22</v>
      </c>
      <c r="G987" t="str">
        <f>VLOOKUP($C987,'AREA DEFINITIONS, 1982-present'!$A$1:$F$163,5,FALSE)</f>
        <v>Yakutat</v>
      </c>
      <c r="H987">
        <f>VLOOKUP($C987,'AREA DEFINITIONS, 1982-present'!$A$1:$F$163,6,FALSE)</f>
        <v>0</v>
      </c>
      <c r="I987">
        <f t="shared" si="31"/>
        <v>754.88062726999988</v>
      </c>
    </row>
    <row r="988" spans="1:9" x14ac:dyDescent="0.3">
      <c r="A988">
        <v>2010</v>
      </c>
      <c r="B988" t="s">
        <v>27</v>
      </c>
      <c r="C988">
        <v>230</v>
      </c>
      <c r="D988">
        <v>221</v>
      </c>
      <c r="E988">
        <f t="shared" si="30"/>
        <v>487.22168300000004</v>
      </c>
      <c r="F988">
        <f>VLOOKUP($C988,'AREA DEFINITIONS, 1982-present'!$A$1:$F$163,4,FALSE)</f>
        <v>23</v>
      </c>
      <c r="G988" t="str">
        <f>VLOOKUP($C988,'AREA DEFINITIONS, 1982-present'!$A$1:$F$163,5,FALSE)</f>
        <v>Yakutat</v>
      </c>
      <c r="H988" t="str">
        <f>VLOOKUP($C988,'AREA DEFINITIONS, 1982-present'!$A$1:$F$163,6,FALSE)</f>
        <v>POW-O</v>
      </c>
      <c r="I988">
        <f t="shared" si="31"/>
        <v>324.00197829999996</v>
      </c>
    </row>
    <row r="989" spans="1:9" x14ac:dyDescent="0.3">
      <c r="A989">
        <v>2010</v>
      </c>
      <c r="B989" t="s">
        <v>27</v>
      </c>
      <c r="C989">
        <v>232</v>
      </c>
      <c r="D989">
        <v>28.7</v>
      </c>
      <c r="E989">
        <f t="shared" si="30"/>
        <v>63.272680099999995</v>
      </c>
      <c r="F989">
        <f>VLOOKUP($C989,'AREA DEFINITIONS, 1982-present'!$A$1:$F$163,4,FALSE)</f>
        <v>23</v>
      </c>
      <c r="G989" t="str">
        <f>VLOOKUP($C989,'AREA DEFINITIONS, 1982-present'!$A$1:$F$163,5,FALSE)</f>
        <v>Yakutat</v>
      </c>
      <c r="H989" t="str">
        <f>VLOOKUP($C989,'AREA DEFINITIONS, 1982-present'!$A$1:$F$163,6,FALSE)</f>
        <v>POW-I</v>
      </c>
      <c r="I989">
        <f t="shared" si="31"/>
        <v>42.076275009999996</v>
      </c>
    </row>
    <row r="990" spans="1:9" x14ac:dyDescent="0.3">
      <c r="A990">
        <v>2010</v>
      </c>
      <c r="B990" t="s">
        <v>27</v>
      </c>
      <c r="C990">
        <v>240</v>
      </c>
      <c r="D990">
        <v>1325.3</v>
      </c>
      <c r="E990">
        <f t="shared" si="30"/>
        <v>2921.7868619000001</v>
      </c>
      <c r="F990">
        <f>VLOOKUP($C990,'AREA DEFINITIONS, 1982-present'!$A$1:$F$163,4,FALSE)</f>
        <v>24</v>
      </c>
      <c r="G990" t="str">
        <f>VLOOKUP($C990,'AREA DEFINITIONS, 1982-present'!$A$1:$F$163,5,FALSE)</f>
        <v>Kodiak</v>
      </c>
      <c r="H990" t="str">
        <f>VLOOKUP($C990,'AREA DEFINITIONS, 1982-present'!$A$1:$F$163,6,FALSE)</f>
        <v>POW-O</v>
      </c>
      <c r="I990">
        <f t="shared" si="31"/>
        <v>1942.9856191899999</v>
      </c>
    </row>
    <row r="991" spans="1:9" x14ac:dyDescent="0.3">
      <c r="A991">
        <v>2010</v>
      </c>
      <c r="B991" t="s">
        <v>27</v>
      </c>
      <c r="C991">
        <v>242</v>
      </c>
      <c r="D991">
        <v>95.9</v>
      </c>
      <c r="E991">
        <f t="shared" si="30"/>
        <v>211.4233457</v>
      </c>
      <c r="F991">
        <f>VLOOKUP($C991,'AREA DEFINITIONS, 1982-present'!$A$1:$F$163,4,FALSE)</f>
        <v>24</v>
      </c>
      <c r="G991" t="str">
        <f>VLOOKUP($C991,'AREA DEFINITIONS, 1982-present'!$A$1:$F$163,5,FALSE)</f>
        <v>Kodiak</v>
      </c>
      <c r="H991" t="str">
        <f>VLOOKUP($C991,'AREA DEFINITIONS, 1982-present'!$A$1:$F$163,6,FALSE)</f>
        <v>POW-I</v>
      </c>
      <c r="I991">
        <f t="shared" si="31"/>
        <v>140.59633357000001</v>
      </c>
    </row>
    <row r="992" spans="1:9" x14ac:dyDescent="0.3">
      <c r="A992">
        <v>2010</v>
      </c>
      <c r="B992" t="s">
        <v>27</v>
      </c>
      <c r="C992">
        <v>250</v>
      </c>
      <c r="D992">
        <v>1746.3</v>
      </c>
      <c r="E992">
        <f t="shared" si="30"/>
        <v>3849.9331449000001</v>
      </c>
      <c r="F992">
        <f>VLOOKUP($C992,'AREA DEFINITIONS, 1982-present'!$A$1:$F$163,4,FALSE)</f>
        <v>25</v>
      </c>
      <c r="G992" t="str">
        <f>VLOOKUP($C992,'AREA DEFINITIONS, 1982-present'!$A$1:$F$163,5,FALSE)</f>
        <v>Kodiak</v>
      </c>
      <c r="H992">
        <f>VLOOKUP($C992,'AREA DEFINITIONS, 1982-present'!$A$1:$F$163,6,FALSE)</f>
        <v>0</v>
      </c>
      <c r="I992">
        <f t="shared" si="31"/>
        <v>2560.2020574899998</v>
      </c>
    </row>
    <row r="993" spans="1:9" x14ac:dyDescent="0.3">
      <c r="A993">
        <v>2010</v>
      </c>
      <c r="B993" t="s">
        <v>27</v>
      </c>
      <c r="C993">
        <v>260</v>
      </c>
      <c r="D993">
        <v>1103.7</v>
      </c>
      <c r="E993">
        <f t="shared" si="30"/>
        <v>2433.2424051000003</v>
      </c>
      <c r="F993">
        <f>VLOOKUP($C993,'AREA DEFINITIONS, 1982-present'!$A$1:$F$163,4,FALSE)</f>
        <v>26</v>
      </c>
      <c r="G993" t="str">
        <f>VLOOKUP($C993,'AREA DEFINITIONS, 1982-present'!$A$1:$F$163,5,FALSE)</f>
        <v>Kodiak</v>
      </c>
      <c r="H993">
        <f>VLOOKUP($C993,'AREA DEFINITIONS, 1982-present'!$A$1:$F$163,6,FALSE)</f>
        <v>0</v>
      </c>
      <c r="I993">
        <f t="shared" si="31"/>
        <v>1618.10399751</v>
      </c>
    </row>
    <row r="994" spans="1:9" x14ac:dyDescent="0.3">
      <c r="A994">
        <v>2010</v>
      </c>
      <c r="B994" t="s">
        <v>27</v>
      </c>
      <c r="C994">
        <v>261</v>
      </c>
      <c r="D994">
        <v>331</v>
      </c>
      <c r="E994">
        <f t="shared" si="30"/>
        <v>729.73021299999994</v>
      </c>
      <c r="F994">
        <f>VLOOKUP($C994,'AREA DEFINITIONS, 1982-present'!$A$1:$F$163,4,FALSE)</f>
        <v>26</v>
      </c>
      <c r="G994" t="str">
        <f>VLOOKUP($C994,'AREA DEFINITIONS, 1982-present'!$A$1:$F$163,5,FALSE)</f>
        <v>Kodiak</v>
      </c>
      <c r="H994">
        <f>VLOOKUP($C994,'AREA DEFINITIONS, 1982-present'!$A$1:$F$163,6,FALSE)</f>
        <v>0</v>
      </c>
      <c r="I994">
        <f t="shared" si="31"/>
        <v>485.2699313</v>
      </c>
    </row>
    <row r="995" spans="1:9" x14ac:dyDescent="0.3">
      <c r="A995">
        <v>2010</v>
      </c>
      <c r="B995" t="s">
        <v>27</v>
      </c>
      <c r="C995">
        <v>270</v>
      </c>
      <c r="D995">
        <v>986.5</v>
      </c>
      <c r="E995">
        <f t="shared" si="30"/>
        <v>2174.8605895000001</v>
      </c>
      <c r="F995">
        <f>VLOOKUP($C995,'AREA DEFINITIONS, 1982-present'!$A$1:$F$163,4,FALSE)</f>
        <v>27</v>
      </c>
      <c r="G995" t="str">
        <f>VLOOKUP($C995,'AREA DEFINITIONS, 1982-present'!$A$1:$F$163,5,FALSE)</f>
        <v>Kodiak</v>
      </c>
      <c r="H995">
        <f>VLOOKUP($C995,'AREA DEFINITIONS, 1982-present'!$A$1:$F$163,6,FALSE)</f>
        <v>0</v>
      </c>
      <c r="I995">
        <f t="shared" si="31"/>
        <v>1446.2803239500001</v>
      </c>
    </row>
    <row r="996" spans="1:9" x14ac:dyDescent="0.3">
      <c r="A996">
        <v>2010</v>
      </c>
      <c r="B996" t="s">
        <v>27</v>
      </c>
      <c r="C996">
        <v>271</v>
      </c>
      <c r="D996">
        <v>162.1</v>
      </c>
      <c r="E996">
        <f t="shared" si="30"/>
        <v>357.36938829999997</v>
      </c>
      <c r="F996">
        <f>VLOOKUP($C996,'AREA DEFINITIONS, 1982-present'!$A$1:$F$163,4,FALSE)</f>
        <v>27</v>
      </c>
      <c r="G996" t="str">
        <f>VLOOKUP($C996,'AREA DEFINITIONS, 1982-present'!$A$1:$F$163,5,FALSE)</f>
        <v>Kodiak</v>
      </c>
      <c r="H996">
        <f>VLOOKUP($C996,'AREA DEFINITIONS, 1982-present'!$A$1:$F$163,6,FALSE)</f>
        <v>0</v>
      </c>
      <c r="I996">
        <f t="shared" si="31"/>
        <v>237.65031982999997</v>
      </c>
    </row>
    <row r="997" spans="1:9" x14ac:dyDescent="0.3">
      <c r="A997">
        <v>2010</v>
      </c>
      <c r="B997" t="s">
        <v>27</v>
      </c>
      <c r="C997">
        <v>280</v>
      </c>
      <c r="D997">
        <v>743.3</v>
      </c>
      <c r="E997">
        <f t="shared" si="30"/>
        <v>1638.6962759</v>
      </c>
      <c r="F997">
        <f>VLOOKUP($C997,'AREA DEFINITIONS, 1982-present'!$A$1:$F$163,4,FALSE)</f>
        <v>28</v>
      </c>
      <c r="G997" t="str">
        <f>VLOOKUP($C997,'AREA DEFINITIONS, 1982-present'!$A$1:$F$163,5,FALSE)</f>
        <v>Kodiak</v>
      </c>
      <c r="H997">
        <f>VLOOKUP($C997,'AREA DEFINITIONS, 1982-present'!$A$1:$F$163,6,FALSE)</f>
        <v>0</v>
      </c>
      <c r="I997">
        <f t="shared" si="31"/>
        <v>1089.7315405899999</v>
      </c>
    </row>
    <row r="998" spans="1:9" x14ac:dyDescent="0.3">
      <c r="A998">
        <v>2010</v>
      </c>
      <c r="B998" t="s">
        <v>27</v>
      </c>
      <c r="C998">
        <v>281</v>
      </c>
      <c r="D998">
        <v>90.5</v>
      </c>
      <c r="E998">
        <f t="shared" si="30"/>
        <v>199.5183815</v>
      </c>
      <c r="F998">
        <f>VLOOKUP($C998,'AREA DEFINITIONS, 1982-present'!$A$1:$F$163,4,FALSE)</f>
        <v>28</v>
      </c>
      <c r="G998" t="str">
        <f>VLOOKUP($C998,'AREA DEFINITIONS, 1982-present'!$A$1:$F$163,5,FALSE)</f>
        <v>Kodiak</v>
      </c>
      <c r="H998">
        <f>VLOOKUP($C998,'AREA DEFINITIONS, 1982-present'!$A$1:$F$163,6,FALSE)</f>
        <v>0</v>
      </c>
      <c r="I998">
        <f t="shared" si="31"/>
        <v>132.67954315</v>
      </c>
    </row>
    <row r="999" spans="1:9" x14ac:dyDescent="0.3">
      <c r="A999">
        <v>2010</v>
      </c>
      <c r="B999" t="s">
        <v>28</v>
      </c>
      <c r="C999">
        <v>290</v>
      </c>
      <c r="D999">
        <v>1875.3</v>
      </c>
      <c r="E999">
        <f t="shared" si="30"/>
        <v>4134.3295118999995</v>
      </c>
      <c r="F999">
        <f>VLOOKUP($C999,'AREA DEFINITIONS, 1982-present'!$A$1:$F$163,4,FALSE)</f>
        <v>29</v>
      </c>
      <c r="G999" t="str">
        <f>VLOOKUP($C999,'AREA DEFINITIONS, 1982-present'!$A$1:$F$163,5,FALSE)</f>
        <v>Chirikof</v>
      </c>
      <c r="H999">
        <f>VLOOKUP($C999,'AREA DEFINITIONS, 1982-present'!$A$1:$F$163,6,FALSE)</f>
        <v>0</v>
      </c>
      <c r="I999">
        <f t="shared" si="31"/>
        <v>2749.3253841899996</v>
      </c>
    </row>
    <row r="1000" spans="1:9" x14ac:dyDescent="0.3">
      <c r="A1000">
        <v>2010</v>
      </c>
      <c r="B1000" t="s">
        <v>28</v>
      </c>
      <c r="C1000">
        <v>300</v>
      </c>
      <c r="D1000">
        <v>768.2</v>
      </c>
      <c r="E1000">
        <f t="shared" si="30"/>
        <v>1693.5913886000001</v>
      </c>
      <c r="F1000">
        <f>VLOOKUP($C1000,'AREA DEFINITIONS, 1982-present'!$A$1:$F$163,4,FALSE)</f>
        <v>30</v>
      </c>
      <c r="G1000" t="str">
        <f>VLOOKUP($C1000,'AREA DEFINITIONS, 1982-present'!$A$1:$F$163,5,FALSE)</f>
        <v>Chirikof</v>
      </c>
      <c r="H1000">
        <f>VLOOKUP($C1000,'AREA DEFINITIONS, 1982-present'!$A$1:$F$163,6,FALSE)</f>
        <v>0</v>
      </c>
      <c r="I1000">
        <f t="shared" si="31"/>
        <v>1126.2367408600001</v>
      </c>
    </row>
    <row r="1001" spans="1:9" x14ac:dyDescent="0.3">
      <c r="A1001">
        <v>2010</v>
      </c>
      <c r="B1001" t="s">
        <v>28</v>
      </c>
      <c r="C1001">
        <v>310</v>
      </c>
      <c r="D1001">
        <v>379.1</v>
      </c>
      <c r="E1001">
        <f t="shared" si="30"/>
        <v>835.77257930000007</v>
      </c>
      <c r="F1001">
        <f>VLOOKUP($C1001,'AREA DEFINITIONS, 1982-present'!$A$1:$F$163,4,FALSE)</f>
        <v>31</v>
      </c>
      <c r="G1001" t="str">
        <f>VLOOKUP($C1001,'AREA DEFINITIONS, 1982-present'!$A$1:$F$163,5,FALSE)</f>
        <v>Chirikof</v>
      </c>
      <c r="H1001">
        <f>VLOOKUP($C1001,'AREA DEFINITIONS, 1982-present'!$A$1:$F$163,6,FALSE)</f>
        <v>0</v>
      </c>
      <c r="I1001">
        <f t="shared" si="31"/>
        <v>555.78800893000005</v>
      </c>
    </row>
    <row r="1002" spans="1:9" x14ac:dyDescent="0.3">
      <c r="A1002">
        <v>2010</v>
      </c>
      <c r="B1002" t="s">
        <v>28</v>
      </c>
      <c r="C1002">
        <v>320</v>
      </c>
      <c r="D1002">
        <v>960.2</v>
      </c>
      <c r="E1002">
        <f t="shared" si="30"/>
        <v>2116.8790045999999</v>
      </c>
      <c r="F1002">
        <f>VLOOKUP($C1002,'AREA DEFINITIONS, 1982-present'!$A$1:$F$163,4,FALSE)</f>
        <v>32</v>
      </c>
      <c r="G1002" t="str">
        <f>VLOOKUP($C1002,'AREA DEFINITIONS, 1982-present'!$A$1:$F$163,5,FALSE)</f>
        <v>Shumagin</v>
      </c>
      <c r="H1002">
        <f>VLOOKUP($C1002,'AREA DEFINITIONS, 1982-present'!$A$1:$F$163,6,FALSE)</f>
        <v>0</v>
      </c>
      <c r="I1002">
        <f t="shared" si="31"/>
        <v>1407.7226224599999</v>
      </c>
    </row>
    <row r="1003" spans="1:9" x14ac:dyDescent="0.3">
      <c r="A1003">
        <v>2010</v>
      </c>
      <c r="B1003" t="s">
        <v>28</v>
      </c>
      <c r="C1003">
        <v>330</v>
      </c>
      <c r="D1003">
        <v>357.6</v>
      </c>
      <c r="E1003">
        <f t="shared" si="30"/>
        <v>788.37318479999999</v>
      </c>
      <c r="F1003">
        <f>VLOOKUP($C1003,'AREA DEFINITIONS, 1982-present'!$A$1:$F$163,4,FALSE)</f>
        <v>33</v>
      </c>
      <c r="G1003" t="str">
        <f>VLOOKUP($C1003,'AREA DEFINITIONS, 1982-present'!$A$1:$F$163,5,FALSE)</f>
        <v>Shumagin</v>
      </c>
      <c r="H1003">
        <f>VLOOKUP($C1003,'AREA DEFINITIONS, 1982-present'!$A$1:$F$163,6,FALSE)</f>
        <v>0</v>
      </c>
      <c r="I1003">
        <f t="shared" si="31"/>
        <v>524.26745448000008</v>
      </c>
    </row>
    <row r="1004" spans="1:9" x14ac:dyDescent="0.3">
      <c r="A1004">
        <v>2010</v>
      </c>
      <c r="B1004" t="s">
        <v>28</v>
      </c>
      <c r="C1004">
        <v>340</v>
      </c>
      <c r="D1004">
        <v>176.4</v>
      </c>
      <c r="E1004">
        <f t="shared" si="30"/>
        <v>388.89549720000002</v>
      </c>
      <c r="F1004">
        <f>VLOOKUP($C1004,'AREA DEFINITIONS, 1982-present'!$A$1:$F$163,4,FALSE)</f>
        <v>34</v>
      </c>
      <c r="G1004" t="str">
        <f>VLOOKUP($C1004,'AREA DEFINITIONS, 1982-present'!$A$1:$F$163,5,FALSE)</f>
        <v>Shumagin</v>
      </c>
      <c r="H1004">
        <f>VLOOKUP($C1004,'AREA DEFINITIONS, 1982-present'!$A$1:$F$163,6,FALSE)</f>
        <v>0</v>
      </c>
      <c r="I1004">
        <f t="shared" si="31"/>
        <v>258.61515372000002</v>
      </c>
    </row>
    <row r="1005" spans="1:9" x14ac:dyDescent="0.3">
      <c r="A1005">
        <v>2010</v>
      </c>
      <c r="B1005" t="s">
        <v>16</v>
      </c>
      <c r="C1005" t="s">
        <v>32</v>
      </c>
      <c r="D1005">
        <v>714.6</v>
      </c>
      <c r="E1005">
        <f t="shared" si="30"/>
        <v>1575.4235957999999</v>
      </c>
      <c r="F1005" t="str">
        <f>VLOOKUP($C1005,'AREA DEFINITIONS, 1982-present'!$A$1:$F$163,4,FALSE)</f>
        <v>4A</v>
      </c>
      <c r="G1005" t="str">
        <f>VLOOKUP($C1005,'AREA DEFINITIONS, 1982-present'!$A$1:$F$163,5,FALSE)</f>
        <v>Bering Sea</v>
      </c>
      <c r="H1005">
        <f>VLOOKUP($C1005,'AREA DEFINITIONS, 1982-present'!$A$1:$F$163,6,FALSE)</f>
        <v>0</v>
      </c>
      <c r="I1005">
        <f t="shared" si="31"/>
        <v>1047.6552655799999</v>
      </c>
    </row>
    <row r="1006" spans="1:9" x14ac:dyDescent="0.3">
      <c r="A1006">
        <v>2010</v>
      </c>
      <c r="B1006" t="s">
        <v>16</v>
      </c>
      <c r="C1006">
        <v>350</v>
      </c>
      <c r="D1006">
        <v>91.2</v>
      </c>
      <c r="E1006">
        <f t="shared" si="30"/>
        <v>201.06161760000001</v>
      </c>
      <c r="F1006">
        <f>VLOOKUP($C1006,'AREA DEFINITIONS, 1982-present'!$A$1:$F$163,4,FALSE)</f>
        <v>35</v>
      </c>
      <c r="G1006" t="str">
        <f>VLOOKUP($C1006,'AREA DEFINITIONS, 1982-present'!$A$1:$F$163,5,FALSE)</f>
        <v>Shumagin</v>
      </c>
      <c r="H1006">
        <f>VLOOKUP($C1006,'AREA DEFINITIONS, 1982-present'!$A$1:$F$163,6,FALSE)</f>
        <v>0</v>
      </c>
      <c r="I1006">
        <f t="shared" si="31"/>
        <v>133.70579376000001</v>
      </c>
    </row>
    <row r="1007" spans="1:9" x14ac:dyDescent="0.3">
      <c r="A1007">
        <v>2010</v>
      </c>
      <c r="B1007" t="s">
        <v>16</v>
      </c>
      <c r="C1007">
        <v>360</v>
      </c>
      <c r="D1007">
        <v>121.1</v>
      </c>
      <c r="E1007">
        <f t="shared" si="30"/>
        <v>266.97984529999997</v>
      </c>
      <c r="F1007">
        <f>VLOOKUP($C1007,'AREA DEFINITIONS, 1982-present'!$A$1:$F$163,4,FALSE)</f>
        <v>36</v>
      </c>
      <c r="G1007" t="str">
        <f>VLOOKUP($C1007,'AREA DEFINITIONS, 1982-present'!$A$1:$F$163,5,FALSE)</f>
        <v>Shumagin</v>
      </c>
      <c r="H1007">
        <f>VLOOKUP($C1007,'AREA DEFINITIONS, 1982-present'!$A$1:$F$163,6,FALSE)</f>
        <v>0</v>
      </c>
      <c r="I1007">
        <f t="shared" si="31"/>
        <v>177.54135552999998</v>
      </c>
    </row>
    <row r="1008" spans="1:9" x14ac:dyDescent="0.3">
      <c r="A1008">
        <v>2010</v>
      </c>
      <c r="B1008" t="s">
        <v>16</v>
      </c>
      <c r="C1008">
        <v>370</v>
      </c>
      <c r="D1008">
        <v>37.700000000000003</v>
      </c>
      <c r="E1008">
        <f t="shared" si="30"/>
        <v>83.114287099999999</v>
      </c>
      <c r="F1008">
        <f>VLOOKUP($C1008,'AREA DEFINITIONS, 1982-present'!$A$1:$F$163,4,FALSE)</f>
        <v>37</v>
      </c>
      <c r="G1008" t="str">
        <f>VLOOKUP($C1008,'AREA DEFINITIONS, 1982-present'!$A$1:$F$163,5,FALSE)</f>
        <v>Shumagin</v>
      </c>
      <c r="H1008">
        <f>VLOOKUP($C1008,'AREA DEFINITIONS, 1982-present'!$A$1:$F$163,6,FALSE)</f>
        <v>0</v>
      </c>
      <c r="I1008">
        <f t="shared" si="31"/>
        <v>55.270925710000007</v>
      </c>
    </row>
    <row r="1009" spans="1:9" x14ac:dyDescent="0.3">
      <c r="A1009">
        <v>2010</v>
      </c>
      <c r="B1009" t="s">
        <v>16</v>
      </c>
      <c r="C1009">
        <v>380</v>
      </c>
      <c r="D1009">
        <v>40.4</v>
      </c>
      <c r="E1009">
        <f t="shared" si="30"/>
        <v>89.066769199999996</v>
      </c>
      <c r="F1009">
        <f>VLOOKUP($C1009,'AREA DEFINITIONS, 1982-present'!$A$1:$F$163,4,FALSE)</f>
        <v>38</v>
      </c>
      <c r="G1009" t="str">
        <f>VLOOKUP($C1009,'AREA DEFINITIONS, 1982-present'!$A$1:$F$163,5,FALSE)</f>
        <v>Shumagin</v>
      </c>
      <c r="H1009">
        <f>VLOOKUP($C1009,'AREA DEFINITIONS, 1982-present'!$A$1:$F$163,6,FALSE)</f>
        <v>0</v>
      </c>
      <c r="I1009">
        <f t="shared" si="31"/>
        <v>59.229320919999992</v>
      </c>
    </row>
    <row r="1010" spans="1:9" x14ac:dyDescent="0.3">
      <c r="A1010">
        <v>2010</v>
      </c>
      <c r="B1010" t="s">
        <v>16</v>
      </c>
      <c r="C1010" t="s">
        <v>52</v>
      </c>
      <c r="D1010">
        <v>22.2</v>
      </c>
      <c r="E1010">
        <f t="shared" si="30"/>
        <v>48.942630599999994</v>
      </c>
      <c r="F1010">
        <f>VLOOKUP($C1010,'AREA DEFINITIONS, 1982-present'!$A$1:$F$163,4,FALSE)</f>
        <v>39</v>
      </c>
      <c r="G1010" t="str">
        <f>VLOOKUP($C1010,'AREA DEFINITIONS, 1982-present'!$A$1:$F$163,5,FALSE)</f>
        <v>Aleutian</v>
      </c>
      <c r="H1010">
        <f>VLOOKUP($C1010,'AREA DEFINITIONS, 1982-present'!$A$1:$F$163,6,FALSE)</f>
        <v>0</v>
      </c>
      <c r="I1010">
        <f t="shared" si="31"/>
        <v>32.546805059999997</v>
      </c>
    </row>
    <row r="1011" spans="1:9" x14ac:dyDescent="0.3">
      <c r="A1011">
        <v>2010</v>
      </c>
      <c r="B1011" t="s">
        <v>17</v>
      </c>
      <c r="C1011">
        <v>400</v>
      </c>
      <c r="D1011">
        <v>124.1</v>
      </c>
      <c r="E1011">
        <f t="shared" si="30"/>
        <v>273.59371429999999</v>
      </c>
      <c r="F1011">
        <f>VLOOKUP($C1011,'AREA DEFINITIONS, 1982-present'!$A$1:$F$163,4,FALSE)</f>
        <v>40</v>
      </c>
      <c r="G1011" t="str">
        <f>VLOOKUP($C1011,'AREA DEFINITIONS, 1982-present'!$A$1:$F$163,5,FALSE)</f>
        <v>Aleutian</v>
      </c>
      <c r="H1011">
        <f>VLOOKUP($C1011,'AREA DEFINITIONS, 1982-present'!$A$1:$F$163,6,FALSE)</f>
        <v>0</v>
      </c>
      <c r="I1011">
        <f t="shared" si="31"/>
        <v>181.93957242999997</v>
      </c>
    </row>
    <row r="1012" spans="1:9" x14ac:dyDescent="0.3">
      <c r="A1012">
        <v>2010</v>
      </c>
      <c r="B1012" t="s">
        <v>17</v>
      </c>
      <c r="C1012">
        <v>410</v>
      </c>
      <c r="D1012">
        <v>10.5</v>
      </c>
      <c r="E1012">
        <f t="shared" si="30"/>
        <v>23.1485415</v>
      </c>
      <c r="F1012">
        <f>VLOOKUP($C1012,'AREA DEFINITIONS, 1982-present'!$A$1:$F$163,4,FALSE)</f>
        <v>41</v>
      </c>
      <c r="G1012" t="str">
        <f>VLOOKUP($C1012,'AREA DEFINITIONS, 1982-present'!$A$1:$F$163,5,FALSE)</f>
        <v>Aleutian</v>
      </c>
      <c r="H1012">
        <f>VLOOKUP($C1012,'AREA DEFINITIONS, 1982-present'!$A$1:$F$163,6,FALSE)</f>
        <v>0</v>
      </c>
      <c r="I1012">
        <f t="shared" si="31"/>
        <v>15.393759149999999</v>
      </c>
    </row>
    <row r="1013" spans="1:9" x14ac:dyDescent="0.3">
      <c r="A1013">
        <v>2010</v>
      </c>
      <c r="B1013" t="s">
        <v>17</v>
      </c>
      <c r="C1013">
        <v>420</v>
      </c>
      <c r="D1013">
        <v>15.9</v>
      </c>
      <c r="E1013">
        <f t="shared" si="30"/>
        <v>35.053505700000002</v>
      </c>
      <c r="F1013" t="str">
        <f>VLOOKUP($C1013,'AREA DEFINITIONS, 1982-present'!$A$1:$F$163,4,FALSE)</f>
        <v>42+</v>
      </c>
      <c r="G1013" t="str">
        <f>VLOOKUP($C1013,'AREA DEFINITIONS, 1982-present'!$A$1:$F$163,5,FALSE)</f>
        <v>Aleutian</v>
      </c>
      <c r="H1013">
        <f>VLOOKUP($C1013,'AREA DEFINITIONS, 1982-present'!$A$1:$F$163,6,FALSE)</f>
        <v>0</v>
      </c>
      <c r="I1013">
        <f t="shared" si="31"/>
        <v>23.310549569999999</v>
      </c>
    </row>
    <row r="1014" spans="1:9" x14ac:dyDescent="0.3">
      <c r="A1014">
        <v>2010</v>
      </c>
      <c r="B1014" t="s">
        <v>17</v>
      </c>
      <c r="C1014">
        <v>430</v>
      </c>
      <c r="D1014">
        <v>5.9</v>
      </c>
      <c r="E1014">
        <f t="shared" si="30"/>
        <v>13.007275700000003</v>
      </c>
      <c r="F1014" t="str">
        <f>VLOOKUP($C1014,'AREA DEFINITIONS, 1982-present'!$A$1:$F$163,4,FALSE)</f>
        <v>42+</v>
      </c>
      <c r="G1014" t="str">
        <f>VLOOKUP($C1014,'AREA DEFINITIONS, 1982-present'!$A$1:$F$163,5,FALSE)</f>
        <v>Aleutian</v>
      </c>
      <c r="H1014">
        <f>VLOOKUP($C1014,'AREA DEFINITIONS, 1982-present'!$A$1:$F$163,6,FALSE)</f>
        <v>0</v>
      </c>
      <c r="I1014">
        <f t="shared" si="31"/>
        <v>8.6498265700000001</v>
      </c>
    </row>
    <row r="1015" spans="1:9" x14ac:dyDescent="0.3">
      <c r="A1015">
        <v>2010</v>
      </c>
      <c r="B1015" t="s">
        <v>17</v>
      </c>
      <c r="C1015">
        <v>440</v>
      </c>
      <c r="D1015">
        <v>100.5</v>
      </c>
      <c r="E1015">
        <f t="shared" si="30"/>
        <v>221.56461150000001</v>
      </c>
      <c r="F1015" t="str">
        <f>VLOOKUP($C1015,'AREA DEFINITIONS, 1982-present'!$A$1:$F$163,4,FALSE)</f>
        <v>42+</v>
      </c>
      <c r="G1015" t="str">
        <f>VLOOKUP($C1015,'AREA DEFINITIONS, 1982-present'!$A$1:$F$163,5,FALSE)</f>
        <v>Aleutian</v>
      </c>
      <c r="H1015">
        <f>VLOOKUP($C1015,'AREA DEFINITIONS, 1982-present'!$A$1:$F$163,6,FALSE)</f>
        <v>0</v>
      </c>
      <c r="I1015">
        <f t="shared" si="31"/>
        <v>147.34026614999999</v>
      </c>
    </row>
    <row r="1016" spans="1:9" x14ac:dyDescent="0.3">
      <c r="A1016">
        <v>2010</v>
      </c>
      <c r="B1016" t="s">
        <v>17</v>
      </c>
      <c r="C1016" t="s">
        <v>73</v>
      </c>
      <c r="D1016">
        <v>81.8</v>
      </c>
      <c r="E1016">
        <f t="shared" si="30"/>
        <v>180.33816140000002</v>
      </c>
      <c r="F1016" t="str">
        <f>VLOOKUP($C1016,'AREA DEFINITIONS, 1982-present'!$A$1:$F$163,4,FALSE)</f>
        <v>42+</v>
      </c>
      <c r="G1016" t="str">
        <f>VLOOKUP($C1016,'AREA DEFINITIONS, 1982-present'!$A$1:$F$163,5,FALSE)</f>
        <v>Aleutian</v>
      </c>
      <c r="H1016">
        <f>VLOOKUP($C1016,'AREA DEFINITIONS, 1982-present'!$A$1:$F$163,6,FALSE)</f>
        <v>0</v>
      </c>
      <c r="I1016">
        <f t="shared" si="31"/>
        <v>119.92471413999999</v>
      </c>
    </row>
    <row r="1017" spans="1:9" x14ac:dyDescent="0.3">
      <c r="A1017">
        <v>2010</v>
      </c>
      <c r="B1017" t="s">
        <v>54</v>
      </c>
      <c r="C1017" t="s">
        <v>32</v>
      </c>
      <c r="D1017">
        <v>1962.3</v>
      </c>
      <c r="E1017">
        <f t="shared" si="30"/>
        <v>4326.1317128999999</v>
      </c>
      <c r="F1017" t="str">
        <f>VLOOKUP($C1017,'AREA DEFINITIONS, 1982-present'!$A$1:$F$163,4,FALSE)</f>
        <v>4A</v>
      </c>
      <c r="G1017" t="str">
        <f>VLOOKUP($C1017,'AREA DEFINITIONS, 1982-present'!$A$1:$F$163,5,FALSE)</f>
        <v>Bering Sea</v>
      </c>
      <c r="H1017">
        <f>VLOOKUP($C1017,'AREA DEFINITIONS, 1982-present'!$A$1:$F$163,6,FALSE)</f>
        <v>0</v>
      </c>
      <c r="I1017">
        <f t="shared" si="31"/>
        <v>2876.8736742899996</v>
      </c>
    </row>
    <row r="1018" spans="1:9" x14ac:dyDescent="0.3">
      <c r="A1018">
        <v>2009</v>
      </c>
      <c r="B1018" t="s">
        <v>49</v>
      </c>
      <c r="C1018">
        <v>9</v>
      </c>
      <c r="D1018">
        <v>3.6</v>
      </c>
      <c r="E1018">
        <f t="shared" si="30"/>
        <v>7.9366428000000004</v>
      </c>
      <c r="F1018">
        <f>VLOOKUP($C1018,'AREA DEFINITIONS, 1982-present'!$A$1:$F$163,4,FALSE)</f>
        <v>0</v>
      </c>
      <c r="G1018">
        <f>VLOOKUP($C1018,'AREA DEFINITIONS, 1982-present'!$A$1:$F$163,5,FALSE)</f>
        <v>0</v>
      </c>
      <c r="H1018">
        <f>VLOOKUP($C1018,'AREA DEFINITIONS, 1982-present'!$A$1:$F$163,6,FALSE)</f>
        <v>0</v>
      </c>
      <c r="I1018">
        <f t="shared" si="31"/>
        <v>5.2778602799999996</v>
      </c>
    </row>
    <row r="1019" spans="1:9" x14ac:dyDescent="0.3">
      <c r="A1019">
        <v>2009</v>
      </c>
      <c r="B1019" t="s">
        <v>49</v>
      </c>
      <c r="C1019">
        <v>10</v>
      </c>
      <c r="D1019">
        <v>18.7</v>
      </c>
      <c r="E1019">
        <f t="shared" si="30"/>
        <v>41.226450100000001</v>
      </c>
      <c r="F1019">
        <f>VLOOKUP($C1019,'AREA DEFINITIONS, 1982-present'!$A$1:$F$163,4,FALSE)</f>
        <v>0</v>
      </c>
      <c r="G1019">
        <f>VLOOKUP($C1019,'AREA DEFINITIONS, 1982-present'!$A$1:$F$163,5,FALSE)</f>
        <v>0</v>
      </c>
      <c r="H1019">
        <f>VLOOKUP($C1019,'AREA DEFINITIONS, 1982-present'!$A$1:$F$163,6,FALSE)</f>
        <v>0</v>
      </c>
      <c r="I1019">
        <f t="shared" si="31"/>
        <v>27.415552009999995</v>
      </c>
    </row>
    <row r="1020" spans="1:9" x14ac:dyDescent="0.3">
      <c r="A1020">
        <v>2009</v>
      </c>
      <c r="B1020" t="s">
        <v>49</v>
      </c>
      <c r="C1020">
        <v>20</v>
      </c>
      <c r="D1020">
        <v>38.4</v>
      </c>
      <c r="E1020">
        <f t="shared" si="30"/>
        <v>84.6575232</v>
      </c>
      <c r="F1020">
        <f>VLOOKUP($C1020,'AREA DEFINITIONS, 1982-present'!$A$1:$F$163,4,FALSE)</f>
        <v>0</v>
      </c>
      <c r="G1020">
        <f>VLOOKUP($C1020,'AREA DEFINITIONS, 1982-present'!$A$1:$F$163,5,FALSE)</f>
        <v>0</v>
      </c>
      <c r="H1020">
        <f>VLOOKUP($C1020,'AREA DEFINITIONS, 1982-present'!$A$1:$F$163,6,FALSE)</f>
        <v>0</v>
      </c>
      <c r="I1020">
        <f t="shared" si="31"/>
        <v>56.297176319999998</v>
      </c>
    </row>
    <row r="1021" spans="1:9" x14ac:dyDescent="0.3">
      <c r="A1021">
        <v>2009</v>
      </c>
      <c r="B1021" t="s">
        <v>49</v>
      </c>
      <c r="C1021">
        <v>30</v>
      </c>
      <c r="D1021">
        <v>5.2</v>
      </c>
      <c r="E1021">
        <f t="shared" si="30"/>
        <v>11.4640396</v>
      </c>
      <c r="F1021">
        <f>VLOOKUP($C1021,'AREA DEFINITIONS, 1982-present'!$A$1:$F$163,4,FALSE)</f>
        <v>0</v>
      </c>
      <c r="G1021">
        <f>VLOOKUP($C1021,'AREA DEFINITIONS, 1982-present'!$A$1:$F$163,5,FALSE)</f>
        <v>0</v>
      </c>
      <c r="H1021">
        <f>VLOOKUP($C1021,'AREA DEFINITIONS, 1982-present'!$A$1:$F$163,6,FALSE)</f>
        <v>0</v>
      </c>
      <c r="I1021">
        <f t="shared" si="31"/>
        <v>7.6235759600000002</v>
      </c>
    </row>
    <row r="1022" spans="1:9" x14ac:dyDescent="0.3">
      <c r="A1022">
        <v>2009</v>
      </c>
      <c r="B1022" t="s">
        <v>49</v>
      </c>
      <c r="C1022">
        <v>40</v>
      </c>
      <c r="D1022">
        <v>30.6</v>
      </c>
      <c r="E1022">
        <f t="shared" si="30"/>
        <v>67.461463800000004</v>
      </c>
      <c r="F1022">
        <f>VLOOKUP($C1022,'AREA DEFINITIONS, 1982-present'!$A$1:$F$163,4,FALSE)</f>
        <v>0</v>
      </c>
      <c r="G1022">
        <f>VLOOKUP($C1022,'AREA DEFINITIONS, 1982-present'!$A$1:$F$163,5,FALSE)</f>
        <v>0</v>
      </c>
      <c r="H1022">
        <f>VLOOKUP($C1022,'AREA DEFINITIONS, 1982-present'!$A$1:$F$163,6,FALSE)</f>
        <v>0</v>
      </c>
      <c r="I1022">
        <f t="shared" si="31"/>
        <v>44.861812380000003</v>
      </c>
    </row>
    <row r="1023" spans="1:9" x14ac:dyDescent="0.3">
      <c r="A1023">
        <v>2009</v>
      </c>
      <c r="B1023" t="s">
        <v>49</v>
      </c>
      <c r="C1023">
        <v>50</v>
      </c>
      <c r="D1023">
        <v>123.7</v>
      </c>
      <c r="E1023">
        <f t="shared" si="30"/>
        <v>272.71186510000001</v>
      </c>
      <c r="F1023">
        <f>VLOOKUP($C1023,'AREA DEFINITIONS, 1982-present'!$A$1:$F$163,4,FALSE)</f>
        <v>0</v>
      </c>
      <c r="G1023">
        <f>VLOOKUP($C1023,'AREA DEFINITIONS, 1982-present'!$A$1:$F$163,5,FALSE)</f>
        <v>0</v>
      </c>
      <c r="H1023">
        <f>VLOOKUP($C1023,'AREA DEFINITIONS, 1982-present'!$A$1:$F$163,6,FALSE)</f>
        <v>0</v>
      </c>
      <c r="I1023">
        <f t="shared" si="31"/>
        <v>181.35314351</v>
      </c>
    </row>
    <row r="1024" spans="1:9" x14ac:dyDescent="0.3">
      <c r="A1024">
        <v>2009</v>
      </c>
      <c r="B1024" t="s">
        <v>50</v>
      </c>
      <c r="C1024">
        <v>60</v>
      </c>
      <c r="D1024">
        <v>109.8</v>
      </c>
      <c r="E1024">
        <f t="shared" si="30"/>
        <v>242.06760539999999</v>
      </c>
      <c r="F1024">
        <f>VLOOKUP($C1024,'AREA DEFINITIONS, 1982-present'!$A$1:$F$163,4,FALSE)</f>
        <v>0</v>
      </c>
      <c r="G1024">
        <f>VLOOKUP($C1024,'AREA DEFINITIONS, 1982-present'!$A$1:$F$163,5,FALSE)</f>
        <v>0</v>
      </c>
      <c r="H1024">
        <f>VLOOKUP($C1024,'AREA DEFINITIONS, 1982-present'!$A$1:$F$163,6,FALSE)</f>
        <v>0</v>
      </c>
      <c r="I1024">
        <f t="shared" si="31"/>
        <v>160.97473853999998</v>
      </c>
    </row>
    <row r="1025" spans="1:9" x14ac:dyDescent="0.3">
      <c r="A1025">
        <v>2009</v>
      </c>
      <c r="B1025" t="s">
        <v>50</v>
      </c>
      <c r="C1025">
        <v>61</v>
      </c>
      <c r="D1025">
        <v>4.2</v>
      </c>
      <c r="E1025">
        <f t="shared" si="30"/>
        <v>9.2594165999999998</v>
      </c>
      <c r="F1025">
        <f>VLOOKUP($C1025,'AREA DEFINITIONS, 1982-present'!$A$1:$F$163,4,FALSE)</f>
        <v>0</v>
      </c>
      <c r="G1025">
        <f>VLOOKUP($C1025,'AREA DEFINITIONS, 1982-present'!$A$1:$F$163,5,FALSE)</f>
        <v>0</v>
      </c>
      <c r="H1025">
        <f>VLOOKUP($C1025,'AREA DEFINITIONS, 1982-present'!$A$1:$F$163,6,FALSE)</f>
        <v>0</v>
      </c>
      <c r="I1025">
        <f t="shared" si="31"/>
        <v>6.1575036600000006</v>
      </c>
    </row>
    <row r="1026" spans="1:9" x14ac:dyDescent="0.3">
      <c r="A1026">
        <v>2009</v>
      </c>
      <c r="B1026" t="s">
        <v>50</v>
      </c>
      <c r="C1026" t="s">
        <v>62</v>
      </c>
      <c r="D1026">
        <v>17.3</v>
      </c>
      <c r="E1026">
        <f t="shared" si="30"/>
        <v>38.139977900000005</v>
      </c>
      <c r="F1026">
        <f>VLOOKUP($C1026,'AREA DEFINITIONS, 1982-present'!$A$1:$F$163,4,FALSE)</f>
        <v>0</v>
      </c>
      <c r="G1026">
        <f>VLOOKUP($C1026,'AREA DEFINITIONS, 1982-present'!$A$1:$F$163,5,FALSE)</f>
        <v>0</v>
      </c>
      <c r="H1026">
        <f>VLOOKUP($C1026,'AREA DEFINITIONS, 1982-present'!$A$1:$F$163,6,FALSE)</f>
        <v>0</v>
      </c>
      <c r="I1026">
        <f t="shared" si="31"/>
        <v>25.363050789999999</v>
      </c>
    </row>
    <row r="1027" spans="1:9" x14ac:dyDescent="0.3">
      <c r="A1027">
        <v>2009</v>
      </c>
      <c r="B1027" t="s">
        <v>50</v>
      </c>
      <c r="C1027">
        <v>80</v>
      </c>
      <c r="D1027">
        <v>80.5</v>
      </c>
      <c r="E1027">
        <f t="shared" ref="E1027:E1090" si="32">D1027*2204.623 / 1000</f>
        <v>177.4721515</v>
      </c>
      <c r="F1027">
        <f>VLOOKUP($C1027,'AREA DEFINITIONS, 1982-present'!$A$1:$F$163,4,FALSE)</f>
        <v>0</v>
      </c>
      <c r="G1027">
        <f>VLOOKUP($C1027,'AREA DEFINITIONS, 1982-present'!$A$1:$F$163,5,FALSE)</f>
        <v>0</v>
      </c>
      <c r="H1027">
        <f>VLOOKUP($C1027,'AREA DEFINITIONS, 1982-present'!$A$1:$F$163,6,FALSE)</f>
        <v>0</v>
      </c>
      <c r="I1027">
        <f t="shared" ref="I1027:I1090" si="33">IFERROR(D1027*1.10231*1.33,"NA")</f>
        <v>118.01882015</v>
      </c>
    </row>
    <row r="1028" spans="1:9" x14ac:dyDescent="0.3">
      <c r="A1028">
        <v>2009</v>
      </c>
      <c r="B1028" t="s">
        <v>50</v>
      </c>
      <c r="C1028">
        <v>81</v>
      </c>
      <c r="D1028">
        <v>13.1</v>
      </c>
      <c r="E1028">
        <f t="shared" si="32"/>
        <v>28.8805613</v>
      </c>
      <c r="F1028">
        <f>VLOOKUP($C1028,'AREA DEFINITIONS, 1982-present'!$A$1:$F$163,4,FALSE)</f>
        <v>0</v>
      </c>
      <c r="G1028">
        <f>VLOOKUP($C1028,'AREA DEFINITIONS, 1982-present'!$A$1:$F$163,5,FALSE)</f>
        <v>0</v>
      </c>
      <c r="H1028">
        <f>VLOOKUP($C1028,'AREA DEFINITIONS, 1982-present'!$A$1:$F$163,6,FALSE)</f>
        <v>0</v>
      </c>
      <c r="I1028">
        <f t="shared" si="33"/>
        <v>19.205547129999999</v>
      </c>
    </row>
    <row r="1029" spans="1:9" x14ac:dyDescent="0.3">
      <c r="A1029">
        <v>2009</v>
      </c>
      <c r="B1029" t="s">
        <v>50</v>
      </c>
      <c r="C1029">
        <v>90</v>
      </c>
      <c r="D1029">
        <v>114.2</v>
      </c>
      <c r="E1029">
        <f t="shared" si="32"/>
        <v>251.76794660000002</v>
      </c>
      <c r="F1029">
        <f>VLOOKUP($C1029,'AREA DEFINITIONS, 1982-present'!$A$1:$F$163,4,FALSE)</f>
        <v>0</v>
      </c>
      <c r="G1029">
        <f>VLOOKUP($C1029,'AREA DEFINITIONS, 1982-present'!$A$1:$F$163,5,FALSE)</f>
        <v>0</v>
      </c>
      <c r="H1029">
        <f>VLOOKUP($C1029,'AREA DEFINITIONS, 1982-present'!$A$1:$F$163,6,FALSE)</f>
        <v>0</v>
      </c>
      <c r="I1029">
        <f t="shared" si="33"/>
        <v>167.42545665999998</v>
      </c>
    </row>
    <row r="1030" spans="1:9" x14ac:dyDescent="0.3">
      <c r="A1030">
        <v>2009</v>
      </c>
      <c r="B1030" t="s">
        <v>50</v>
      </c>
      <c r="C1030">
        <v>91</v>
      </c>
      <c r="D1030">
        <v>130.6</v>
      </c>
      <c r="E1030">
        <f t="shared" si="32"/>
        <v>287.92376380000002</v>
      </c>
      <c r="F1030">
        <f>VLOOKUP($C1030,'AREA DEFINITIONS, 1982-present'!$A$1:$F$163,4,FALSE)</f>
        <v>0</v>
      </c>
      <c r="G1030">
        <f>VLOOKUP($C1030,'AREA DEFINITIONS, 1982-present'!$A$1:$F$163,5,FALSE)</f>
        <v>0</v>
      </c>
      <c r="H1030">
        <f>VLOOKUP($C1030,'AREA DEFINITIONS, 1982-present'!$A$1:$F$163,6,FALSE)</f>
        <v>0</v>
      </c>
      <c r="I1030">
        <f t="shared" si="33"/>
        <v>191.46904237999999</v>
      </c>
    </row>
    <row r="1031" spans="1:9" x14ac:dyDescent="0.3">
      <c r="A1031">
        <v>2009</v>
      </c>
      <c r="B1031" t="s">
        <v>50</v>
      </c>
      <c r="C1031">
        <v>92</v>
      </c>
      <c r="D1031">
        <v>35.1</v>
      </c>
      <c r="E1031">
        <f t="shared" si="32"/>
        <v>77.382267300000009</v>
      </c>
      <c r="F1031">
        <f>VLOOKUP($C1031,'AREA DEFINITIONS, 1982-present'!$A$1:$F$163,4,FALSE)</f>
        <v>0</v>
      </c>
      <c r="G1031">
        <f>VLOOKUP($C1031,'AREA DEFINITIONS, 1982-present'!$A$1:$F$163,5,FALSE)</f>
        <v>0</v>
      </c>
      <c r="H1031">
        <f>VLOOKUP($C1031,'AREA DEFINITIONS, 1982-present'!$A$1:$F$163,6,FALSE)</f>
        <v>0</v>
      </c>
      <c r="I1031">
        <f t="shared" si="33"/>
        <v>51.459137730000002</v>
      </c>
    </row>
    <row r="1032" spans="1:9" x14ac:dyDescent="0.3">
      <c r="A1032">
        <v>2009</v>
      </c>
      <c r="B1032" t="s">
        <v>50</v>
      </c>
      <c r="C1032">
        <v>100</v>
      </c>
      <c r="D1032">
        <v>298.60000000000002</v>
      </c>
      <c r="E1032">
        <f t="shared" si="32"/>
        <v>658.30042780000008</v>
      </c>
      <c r="F1032">
        <f>VLOOKUP($C1032,'AREA DEFINITIONS, 1982-present'!$A$1:$F$163,4,FALSE)</f>
        <v>0</v>
      </c>
      <c r="G1032">
        <f>VLOOKUP($C1032,'AREA DEFINITIONS, 1982-present'!$A$1:$F$163,5,FALSE)</f>
        <v>0</v>
      </c>
      <c r="H1032">
        <f>VLOOKUP($C1032,'AREA DEFINITIONS, 1982-present'!$A$1:$F$163,6,FALSE)</f>
        <v>0</v>
      </c>
      <c r="I1032">
        <f t="shared" si="33"/>
        <v>437.76918878000004</v>
      </c>
    </row>
    <row r="1033" spans="1:9" x14ac:dyDescent="0.3">
      <c r="A1033">
        <v>2009</v>
      </c>
      <c r="B1033" t="s">
        <v>50</v>
      </c>
      <c r="C1033">
        <v>102</v>
      </c>
      <c r="D1033">
        <v>414.3</v>
      </c>
      <c r="E1033">
        <f t="shared" si="32"/>
        <v>913.37530890000005</v>
      </c>
      <c r="F1033">
        <f>VLOOKUP($C1033,'AREA DEFINITIONS, 1982-present'!$A$1:$F$163,4,FALSE)</f>
        <v>0</v>
      </c>
      <c r="G1033">
        <f>VLOOKUP($C1033,'AREA DEFINITIONS, 1982-present'!$A$1:$F$163,5,FALSE)</f>
        <v>0</v>
      </c>
      <c r="H1033">
        <f>VLOOKUP($C1033,'AREA DEFINITIONS, 1982-present'!$A$1:$F$163,6,FALSE)</f>
        <v>0</v>
      </c>
      <c r="I1033">
        <f t="shared" si="33"/>
        <v>607.39375388999997</v>
      </c>
    </row>
    <row r="1034" spans="1:9" x14ac:dyDescent="0.3">
      <c r="A1034">
        <v>2009</v>
      </c>
      <c r="B1034" t="s">
        <v>50</v>
      </c>
      <c r="C1034">
        <v>103</v>
      </c>
      <c r="D1034">
        <v>23.2</v>
      </c>
      <c r="E1034">
        <f t="shared" si="32"/>
        <v>51.147253599999999</v>
      </c>
      <c r="F1034">
        <f>VLOOKUP($C1034,'AREA DEFINITIONS, 1982-present'!$A$1:$F$163,4,FALSE)</f>
        <v>0</v>
      </c>
      <c r="G1034">
        <f>VLOOKUP($C1034,'AREA DEFINITIONS, 1982-present'!$A$1:$F$163,5,FALSE)</f>
        <v>0</v>
      </c>
      <c r="H1034">
        <f>VLOOKUP($C1034,'AREA DEFINITIONS, 1982-present'!$A$1:$F$163,6,FALSE)</f>
        <v>0</v>
      </c>
      <c r="I1034">
        <f t="shared" si="33"/>
        <v>34.012877359999997</v>
      </c>
    </row>
    <row r="1035" spans="1:9" x14ac:dyDescent="0.3">
      <c r="A1035">
        <v>2009</v>
      </c>
      <c r="B1035" t="s">
        <v>50</v>
      </c>
      <c r="C1035">
        <v>110</v>
      </c>
      <c r="D1035">
        <v>20.2</v>
      </c>
      <c r="E1035">
        <f t="shared" si="32"/>
        <v>44.533384599999998</v>
      </c>
      <c r="F1035">
        <f>VLOOKUP($C1035,'AREA DEFINITIONS, 1982-present'!$A$1:$F$163,4,FALSE)</f>
        <v>0</v>
      </c>
      <c r="G1035">
        <f>VLOOKUP($C1035,'AREA DEFINITIONS, 1982-present'!$A$1:$F$163,5,FALSE)</f>
        <v>0</v>
      </c>
      <c r="H1035">
        <f>VLOOKUP($C1035,'AREA DEFINITIONS, 1982-present'!$A$1:$F$163,6,FALSE)</f>
        <v>0</v>
      </c>
      <c r="I1035">
        <f t="shared" si="33"/>
        <v>29.614660459999996</v>
      </c>
    </row>
    <row r="1036" spans="1:9" x14ac:dyDescent="0.3">
      <c r="A1036">
        <v>2009</v>
      </c>
      <c r="B1036" t="s">
        <v>50</v>
      </c>
      <c r="C1036">
        <v>112</v>
      </c>
      <c r="D1036">
        <v>410.6</v>
      </c>
      <c r="E1036">
        <f t="shared" si="32"/>
        <v>905.21820379999997</v>
      </c>
      <c r="F1036">
        <f>VLOOKUP($C1036,'AREA DEFINITIONS, 1982-present'!$A$1:$F$163,4,FALSE)</f>
        <v>0</v>
      </c>
      <c r="G1036">
        <f>VLOOKUP($C1036,'AREA DEFINITIONS, 1982-present'!$A$1:$F$163,5,FALSE)</f>
        <v>0</v>
      </c>
      <c r="H1036">
        <f>VLOOKUP($C1036,'AREA DEFINITIONS, 1982-present'!$A$1:$F$163,6,FALSE)</f>
        <v>0</v>
      </c>
      <c r="I1036">
        <f t="shared" si="33"/>
        <v>601.96928637999997</v>
      </c>
    </row>
    <row r="1037" spans="1:9" x14ac:dyDescent="0.3">
      <c r="A1037">
        <v>2009</v>
      </c>
      <c r="B1037" t="s">
        <v>50</v>
      </c>
      <c r="C1037">
        <v>114</v>
      </c>
      <c r="D1037">
        <v>50.3</v>
      </c>
      <c r="E1037">
        <f t="shared" si="32"/>
        <v>110.8925369</v>
      </c>
      <c r="F1037">
        <f>VLOOKUP($C1037,'AREA DEFINITIONS, 1982-present'!$A$1:$F$163,4,FALSE)</f>
        <v>0</v>
      </c>
      <c r="G1037">
        <f>VLOOKUP($C1037,'AREA DEFINITIONS, 1982-present'!$A$1:$F$163,5,FALSE)</f>
        <v>0</v>
      </c>
      <c r="H1037">
        <f>VLOOKUP($C1037,'AREA DEFINITIONS, 1982-present'!$A$1:$F$163,6,FALSE)</f>
        <v>0</v>
      </c>
      <c r="I1037">
        <f t="shared" si="33"/>
        <v>73.743436689999996</v>
      </c>
    </row>
    <row r="1038" spans="1:9" x14ac:dyDescent="0.3">
      <c r="A1038">
        <v>2009</v>
      </c>
      <c r="B1038" t="s">
        <v>50</v>
      </c>
      <c r="C1038">
        <v>120</v>
      </c>
      <c r="D1038">
        <v>44.3</v>
      </c>
      <c r="E1038">
        <f t="shared" si="32"/>
        <v>97.664798899999994</v>
      </c>
      <c r="F1038">
        <f>VLOOKUP($C1038,'AREA DEFINITIONS, 1982-present'!$A$1:$F$163,4,FALSE)</f>
        <v>0</v>
      </c>
      <c r="G1038">
        <f>VLOOKUP($C1038,'AREA DEFINITIONS, 1982-present'!$A$1:$F$163,5,FALSE)</f>
        <v>0</v>
      </c>
      <c r="H1038">
        <f>VLOOKUP($C1038,'AREA DEFINITIONS, 1982-present'!$A$1:$F$163,6,FALSE)</f>
        <v>0</v>
      </c>
      <c r="I1038">
        <f t="shared" si="33"/>
        <v>64.947002889999993</v>
      </c>
    </row>
    <row r="1039" spans="1:9" x14ac:dyDescent="0.3">
      <c r="A1039">
        <v>2009</v>
      </c>
      <c r="B1039" t="s">
        <v>50</v>
      </c>
      <c r="C1039">
        <v>121</v>
      </c>
      <c r="D1039">
        <v>159</v>
      </c>
      <c r="E1039">
        <f t="shared" si="32"/>
        <v>350.53505700000005</v>
      </c>
      <c r="F1039">
        <f>VLOOKUP($C1039,'AREA DEFINITIONS, 1982-present'!$A$1:$F$163,4,FALSE)</f>
        <v>0</v>
      </c>
      <c r="G1039">
        <f>VLOOKUP($C1039,'AREA DEFINITIONS, 1982-present'!$A$1:$F$163,5,FALSE)</f>
        <v>0</v>
      </c>
      <c r="H1039">
        <f>VLOOKUP($C1039,'AREA DEFINITIONS, 1982-present'!$A$1:$F$163,6,FALSE)</f>
        <v>0</v>
      </c>
      <c r="I1039">
        <f t="shared" si="33"/>
        <v>233.10549569999998</v>
      </c>
    </row>
    <row r="1040" spans="1:9" x14ac:dyDescent="0.3">
      <c r="A1040">
        <v>2009</v>
      </c>
      <c r="B1040" t="s">
        <v>50</v>
      </c>
      <c r="C1040">
        <v>122</v>
      </c>
      <c r="D1040">
        <v>11.7</v>
      </c>
      <c r="E1040">
        <f t="shared" si="32"/>
        <v>25.794089099999997</v>
      </c>
      <c r="F1040">
        <f>VLOOKUP($C1040,'AREA DEFINITIONS, 1982-present'!$A$1:$F$163,4,FALSE)</f>
        <v>0</v>
      </c>
      <c r="G1040">
        <f>VLOOKUP($C1040,'AREA DEFINITIONS, 1982-present'!$A$1:$F$163,5,FALSE)</f>
        <v>0</v>
      </c>
      <c r="H1040">
        <f>VLOOKUP($C1040,'AREA DEFINITIONS, 1982-present'!$A$1:$F$163,6,FALSE)</f>
        <v>0</v>
      </c>
      <c r="I1040">
        <f t="shared" si="33"/>
        <v>17.153045909999999</v>
      </c>
    </row>
    <row r="1041" spans="1:9" x14ac:dyDescent="0.3">
      <c r="A1041">
        <v>2009</v>
      </c>
      <c r="B1041" t="s">
        <v>50</v>
      </c>
      <c r="C1041">
        <v>130</v>
      </c>
      <c r="D1041">
        <v>211.8</v>
      </c>
      <c r="E1041">
        <f t="shared" si="32"/>
        <v>466.93915140000001</v>
      </c>
      <c r="F1041">
        <f>VLOOKUP($C1041,'AREA DEFINITIONS, 1982-present'!$A$1:$F$163,4,FALSE)</f>
        <v>0</v>
      </c>
      <c r="G1041">
        <f>VLOOKUP($C1041,'AREA DEFINITIONS, 1982-present'!$A$1:$F$163,5,FALSE)</f>
        <v>0</v>
      </c>
      <c r="H1041">
        <f>VLOOKUP($C1041,'AREA DEFINITIONS, 1982-present'!$A$1:$F$163,6,FALSE)</f>
        <v>0</v>
      </c>
      <c r="I1041">
        <f t="shared" si="33"/>
        <v>310.51411314000001</v>
      </c>
    </row>
    <row r="1042" spans="1:9" x14ac:dyDescent="0.3">
      <c r="A1042">
        <v>2009</v>
      </c>
      <c r="B1042" t="s">
        <v>50</v>
      </c>
      <c r="C1042">
        <v>131</v>
      </c>
      <c r="D1042">
        <v>277.60000000000002</v>
      </c>
      <c r="E1042">
        <f t="shared" si="32"/>
        <v>612.00334480000004</v>
      </c>
      <c r="F1042">
        <f>VLOOKUP($C1042,'AREA DEFINITIONS, 1982-present'!$A$1:$F$163,4,FALSE)</f>
        <v>0</v>
      </c>
      <c r="G1042">
        <f>VLOOKUP($C1042,'AREA DEFINITIONS, 1982-present'!$A$1:$F$163,5,FALSE)</f>
        <v>0</v>
      </c>
      <c r="H1042">
        <f>VLOOKUP($C1042,'AREA DEFINITIONS, 1982-present'!$A$1:$F$163,6,FALSE)</f>
        <v>0</v>
      </c>
      <c r="I1042">
        <f t="shared" si="33"/>
        <v>406.98167048000005</v>
      </c>
    </row>
    <row r="1043" spans="1:9" x14ac:dyDescent="0.3">
      <c r="A1043">
        <v>2009</v>
      </c>
      <c r="B1043" t="s">
        <v>50</v>
      </c>
      <c r="C1043">
        <v>132</v>
      </c>
      <c r="D1043">
        <v>128.9</v>
      </c>
      <c r="E1043">
        <f t="shared" si="32"/>
        <v>284.17590469999999</v>
      </c>
      <c r="F1043">
        <f>VLOOKUP($C1043,'AREA DEFINITIONS, 1982-present'!$A$1:$F$163,4,FALSE)</f>
        <v>0</v>
      </c>
      <c r="G1043">
        <f>VLOOKUP($C1043,'AREA DEFINITIONS, 1982-present'!$A$1:$F$163,5,FALSE)</f>
        <v>0</v>
      </c>
      <c r="H1043">
        <f>VLOOKUP($C1043,'AREA DEFINITIONS, 1982-present'!$A$1:$F$163,6,FALSE)</f>
        <v>0</v>
      </c>
      <c r="I1043">
        <f t="shared" si="33"/>
        <v>188.97671947000001</v>
      </c>
    </row>
    <row r="1044" spans="1:9" x14ac:dyDescent="0.3">
      <c r="A1044">
        <v>2009</v>
      </c>
      <c r="B1044" t="s">
        <v>50</v>
      </c>
      <c r="C1044">
        <v>133</v>
      </c>
      <c r="D1044">
        <v>117.3</v>
      </c>
      <c r="E1044">
        <f t="shared" si="32"/>
        <v>258.60227789999999</v>
      </c>
      <c r="F1044">
        <f>VLOOKUP($C1044,'AREA DEFINITIONS, 1982-present'!$A$1:$F$163,4,FALSE)</f>
        <v>0</v>
      </c>
      <c r="G1044">
        <f>VLOOKUP($C1044,'AREA DEFINITIONS, 1982-present'!$A$1:$F$163,5,FALSE)</f>
        <v>0</v>
      </c>
      <c r="H1044">
        <f>VLOOKUP($C1044,'AREA DEFINITIONS, 1982-present'!$A$1:$F$163,6,FALSE)</f>
        <v>0</v>
      </c>
      <c r="I1044">
        <f t="shared" si="33"/>
        <v>171.97028079</v>
      </c>
    </row>
    <row r="1045" spans="1:9" x14ac:dyDescent="0.3">
      <c r="A1045">
        <v>2009</v>
      </c>
      <c r="B1045" t="s">
        <v>50</v>
      </c>
      <c r="C1045">
        <v>134</v>
      </c>
      <c r="D1045">
        <v>22.3</v>
      </c>
      <c r="E1045">
        <f t="shared" si="32"/>
        <v>49.163092900000002</v>
      </c>
      <c r="F1045">
        <f>VLOOKUP($C1045,'AREA DEFINITIONS, 1982-present'!$A$1:$F$163,4,FALSE)</f>
        <v>0</v>
      </c>
      <c r="G1045">
        <f>VLOOKUP($C1045,'AREA DEFINITIONS, 1982-present'!$A$1:$F$163,5,FALSE)</f>
        <v>0</v>
      </c>
      <c r="H1045">
        <f>VLOOKUP($C1045,'AREA DEFINITIONS, 1982-present'!$A$1:$F$163,6,FALSE)</f>
        <v>0</v>
      </c>
      <c r="I1045">
        <f t="shared" si="33"/>
        <v>32.693412289999998</v>
      </c>
    </row>
    <row r="1046" spans="1:9" x14ac:dyDescent="0.3">
      <c r="A1046">
        <v>2009</v>
      </c>
      <c r="B1046" t="s">
        <v>50</v>
      </c>
      <c r="C1046">
        <v>135</v>
      </c>
      <c r="D1046">
        <v>270.2</v>
      </c>
      <c r="E1046">
        <f t="shared" si="32"/>
        <v>595.68913459999999</v>
      </c>
      <c r="F1046">
        <f>VLOOKUP($C1046,'AREA DEFINITIONS, 1982-present'!$A$1:$F$163,4,FALSE)</f>
        <v>0</v>
      </c>
      <c r="G1046">
        <f>VLOOKUP($C1046,'AREA DEFINITIONS, 1982-present'!$A$1:$F$163,5,FALSE)</f>
        <v>0</v>
      </c>
      <c r="H1046">
        <f>VLOOKUP($C1046,'AREA DEFINITIONS, 1982-present'!$A$1:$F$163,6,FALSE)</f>
        <v>0</v>
      </c>
      <c r="I1046">
        <f t="shared" si="33"/>
        <v>396.13273545999999</v>
      </c>
    </row>
    <row r="1047" spans="1:9" x14ac:dyDescent="0.3">
      <c r="A1047">
        <v>2009</v>
      </c>
      <c r="B1047" t="s">
        <v>51</v>
      </c>
      <c r="C1047">
        <v>140</v>
      </c>
      <c r="D1047">
        <v>53.5</v>
      </c>
      <c r="E1047">
        <f t="shared" si="32"/>
        <v>117.94733049999999</v>
      </c>
      <c r="F1047" t="str">
        <f>VLOOKUP($C1047,'AREA DEFINITIONS, 1982-present'!$A$1:$F$163,4,FALSE)</f>
        <v>14-O</v>
      </c>
      <c r="G1047" t="str">
        <f>VLOOKUP($C1047,'AREA DEFINITIONS, 1982-present'!$A$1:$F$163,5,FALSE)</f>
        <v>SE-O</v>
      </c>
      <c r="H1047">
        <f>VLOOKUP($C1047,'AREA DEFINITIONS, 1982-present'!$A$1:$F$163,6,FALSE)</f>
        <v>0</v>
      </c>
      <c r="I1047">
        <f t="shared" si="33"/>
        <v>78.434868049999992</v>
      </c>
    </row>
    <row r="1048" spans="1:9" x14ac:dyDescent="0.3">
      <c r="A1048">
        <v>2009</v>
      </c>
      <c r="B1048" t="s">
        <v>51</v>
      </c>
      <c r="C1048">
        <v>141</v>
      </c>
      <c r="D1048">
        <v>14.3</v>
      </c>
      <c r="E1048">
        <f t="shared" si="32"/>
        <v>31.526108900000004</v>
      </c>
      <c r="F1048" t="str">
        <f>VLOOKUP($C1048,'AREA DEFINITIONS, 1982-present'!$A$1:$F$163,4,FALSE)</f>
        <v>14-I</v>
      </c>
      <c r="G1048" t="str">
        <f>VLOOKUP($C1048,'AREA DEFINITIONS, 1982-present'!$A$1:$F$163,5,FALSE)</f>
        <v>SE-I</v>
      </c>
      <c r="H1048">
        <f>VLOOKUP($C1048,'AREA DEFINITIONS, 1982-present'!$A$1:$F$163,6,FALSE)</f>
        <v>0</v>
      </c>
      <c r="I1048">
        <f t="shared" si="33"/>
        <v>20.964833890000001</v>
      </c>
    </row>
    <row r="1049" spans="1:9" x14ac:dyDescent="0.3">
      <c r="A1049">
        <v>2009</v>
      </c>
      <c r="B1049" t="s">
        <v>51</v>
      </c>
      <c r="C1049">
        <v>142</v>
      </c>
      <c r="D1049">
        <v>40.9</v>
      </c>
      <c r="E1049">
        <f t="shared" si="32"/>
        <v>90.169080700000009</v>
      </c>
      <c r="F1049" t="str">
        <f>VLOOKUP($C1049,'AREA DEFINITIONS, 1982-present'!$A$1:$F$163,4,FALSE)</f>
        <v>14-I</v>
      </c>
      <c r="G1049" t="str">
        <f>VLOOKUP($C1049,'AREA DEFINITIONS, 1982-present'!$A$1:$F$163,5,FALSE)</f>
        <v>SE-I</v>
      </c>
      <c r="H1049">
        <f>VLOOKUP($C1049,'AREA DEFINITIONS, 1982-present'!$A$1:$F$163,6,FALSE)</f>
        <v>0</v>
      </c>
      <c r="I1049">
        <f t="shared" si="33"/>
        <v>59.962357069999996</v>
      </c>
    </row>
    <row r="1050" spans="1:9" x14ac:dyDescent="0.3">
      <c r="A1050">
        <v>2009</v>
      </c>
      <c r="B1050" t="s">
        <v>51</v>
      </c>
      <c r="C1050">
        <v>143</v>
      </c>
      <c r="D1050">
        <v>43.5</v>
      </c>
      <c r="E1050">
        <f t="shared" si="32"/>
        <v>95.901100499999998</v>
      </c>
      <c r="F1050" t="str">
        <f>VLOOKUP($C1050,'AREA DEFINITIONS, 1982-present'!$A$1:$F$163,4,FALSE)</f>
        <v>14-I</v>
      </c>
      <c r="G1050" t="str">
        <f>VLOOKUP($C1050,'AREA DEFINITIONS, 1982-present'!$A$1:$F$163,5,FALSE)</f>
        <v>SE-I</v>
      </c>
      <c r="H1050">
        <f>VLOOKUP($C1050,'AREA DEFINITIONS, 1982-present'!$A$1:$F$163,6,FALSE)</f>
        <v>0</v>
      </c>
      <c r="I1050">
        <f t="shared" si="33"/>
        <v>63.774145049999994</v>
      </c>
    </row>
    <row r="1051" spans="1:9" x14ac:dyDescent="0.3">
      <c r="A1051">
        <v>2009</v>
      </c>
      <c r="B1051" t="s">
        <v>51</v>
      </c>
      <c r="C1051">
        <v>144</v>
      </c>
      <c r="D1051">
        <v>6.6</v>
      </c>
      <c r="E1051">
        <f t="shared" si="32"/>
        <v>14.550511800000001</v>
      </c>
      <c r="F1051" t="str">
        <f>VLOOKUP($C1051,'AREA DEFINITIONS, 1982-present'!$A$1:$F$163,4,FALSE)</f>
        <v>14-I</v>
      </c>
      <c r="G1051" t="str">
        <f>VLOOKUP($C1051,'AREA DEFINITIONS, 1982-present'!$A$1:$F$163,5,FALSE)</f>
        <v>SE-I</v>
      </c>
      <c r="H1051">
        <f>VLOOKUP($C1051,'AREA DEFINITIONS, 1982-present'!$A$1:$F$163,6,FALSE)</f>
        <v>0</v>
      </c>
      <c r="I1051">
        <f t="shared" si="33"/>
        <v>9.6760771800000001</v>
      </c>
    </row>
    <row r="1052" spans="1:9" x14ac:dyDescent="0.3">
      <c r="A1052">
        <v>2009</v>
      </c>
      <c r="B1052" t="s">
        <v>51</v>
      </c>
      <c r="C1052">
        <v>150</v>
      </c>
      <c r="D1052">
        <v>159.80000000000001</v>
      </c>
      <c r="E1052">
        <f t="shared" si="32"/>
        <v>352.2987554</v>
      </c>
      <c r="F1052" t="str">
        <f>VLOOKUP($C1052,'AREA DEFINITIONS, 1982-present'!$A$1:$F$163,4,FALSE)</f>
        <v>15-O</v>
      </c>
      <c r="G1052" t="str">
        <f>VLOOKUP($C1052,'AREA DEFINITIONS, 1982-present'!$A$1:$F$163,5,FALSE)</f>
        <v>SE-O</v>
      </c>
      <c r="H1052">
        <f>VLOOKUP($C1052,'AREA DEFINITIONS, 1982-present'!$A$1:$F$163,6,FALSE)</f>
        <v>0</v>
      </c>
      <c r="I1052">
        <f t="shared" si="33"/>
        <v>234.27835354000001</v>
      </c>
    </row>
    <row r="1053" spans="1:9" x14ac:dyDescent="0.3">
      <c r="A1053">
        <v>2009</v>
      </c>
      <c r="B1053" t="s">
        <v>51</v>
      </c>
      <c r="C1053">
        <v>151</v>
      </c>
      <c r="D1053">
        <v>139.19999999999999</v>
      </c>
      <c r="E1053">
        <f t="shared" si="32"/>
        <v>306.88352159999999</v>
      </c>
      <c r="F1053" t="str">
        <f>VLOOKUP($C1053,'AREA DEFINITIONS, 1982-present'!$A$1:$F$163,4,FALSE)</f>
        <v>15-I</v>
      </c>
      <c r="G1053" t="str">
        <f>VLOOKUP($C1053,'AREA DEFINITIONS, 1982-present'!$A$1:$F$163,5,FALSE)</f>
        <v>SE-I</v>
      </c>
      <c r="H1053">
        <f>VLOOKUP($C1053,'AREA DEFINITIONS, 1982-present'!$A$1:$F$163,6,FALSE)</f>
        <v>0</v>
      </c>
      <c r="I1053">
        <f t="shared" si="33"/>
        <v>204.07726415999997</v>
      </c>
    </row>
    <row r="1054" spans="1:9" x14ac:dyDescent="0.3">
      <c r="A1054">
        <v>2009</v>
      </c>
      <c r="B1054" t="s">
        <v>51</v>
      </c>
      <c r="C1054">
        <v>152</v>
      </c>
      <c r="D1054">
        <v>151.30000000000001</v>
      </c>
      <c r="E1054">
        <f t="shared" si="32"/>
        <v>333.55945990000004</v>
      </c>
      <c r="F1054" t="str">
        <f>VLOOKUP($C1054,'AREA DEFINITIONS, 1982-present'!$A$1:$F$163,4,FALSE)</f>
        <v>15-I</v>
      </c>
      <c r="G1054" t="str">
        <f>VLOOKUP($C1054,'AREA DEFINITIONS, 1982-present'!$A$1:$F$163,5,FALSE)</f>
        <v>SE-I</v>
      </c>
      <c r="H1054">
        <f>VLOOKUP($C1054,'AREA DEFINITIONS, 1982-present'!$A$1:$F$163,6,FALSE)</f>
        <v>0</v>
      </c>
      <c r="I1054">
        <f t="shared" si="33"/>
        <v>221.81673899000003</v>
      </c>
    </row>
    <row r="1055" spans="1:9" x14ac:dyDescent="0.3">
      <c r="A1055">
        <v>2009</v>
      </c>
      <c r="B1055" t="s">
        <v>51</v>
      </c>
      <c r="C1055">
        <v>153</v>
      </c>
      <c r="D1055">
        <v>33.4</v>
      </c>
      <c r="E1055">
        <f t="shared" si="32"/>
        <v>73.63440820000001</v>
      </c>
      <c r="F1055" t="str">
        <f>VLOOKUP($C1055,'AREA DEFINITIONS, 1982-present'!$A$1:$F$163,4,FALSE)</f>
        <v>15-I</v>
      </c>
      <c r="G1055" t="str">
        <f>VLOOKUP($C1055,'AREA DEFINITIONS, 1982-present'!$A$1:$F$163,5,FALSE)</f>
        <v>SE-I</v>
      </c>
      <c r="H1055">
        <f>VLOOKUP($C1055,'AREA DEFINITIONS, 1982-present'!$A$1:$F$163,6,FALSE)</f>
        <v>0</v>
      </c>
      <c r="I1055">
        <f t="shared" si="33"/>
        <v>48.966814819999996</v>
      </c>
    </row>
    <row r="1056" spans="1:9" x14ac:dyDescent="0.3">
      <c r="A1056">
        <v>2009</v>
      </c>
      <c r="B1056" t="s">
        <v>51</v>
      </c>
      <c r="C1056">
        <v>160</v>
      </c>
      <c r="D1056">
        <v>360.1</v>
      </c>
      <c r="E1056">
        <f t="shared" si="32"/>
        <v>793.88474230000008</v>
      </c>
      <c r="F1056" t="str">
        <f>VLOOKUP($C1056,'AREA DEFINITIONS, 1982-present'!$A$1:$F$163,4,FALSE)</f>
        <v>16-O</v>
      </c>
      <c r="G1056" t="str">
        <f>VLOOKUP($C1056,'AREA DEFINITIONS, 1982-present'!$A$1:$F$163,5,FALSE)</f>
        <v>SE-O</v>
      </c>
      <c r="H1056">
        <f>VLOOKUP($C1056,'AREA DEFINITIONS, 1982-present'!$A$1:$F$163,6,FALSE)</f>
        <v>0</v>
      </c>
      <c r="I1056">
        <f t="shared" si="33"/>
        <v>527.93263522999996</v>
      </c>
    </row>
    <row r="1057" spans="1:9" x14ac:dyDescent="0.3">
      <c r="A1057">
        <v>2009</v>
      </c>
      <c r="B1057" t="s">
        <v>51</v>
      </c>
      <c r="C1057">
        <v>161</v>
      </c>
      <c r="D1057">
        <v>94.3</v>
      </c>
      <c r="E1057">
        <f t="shared" si="32"/>
        <v>207.89594889999998</v>
      </c>
      <c r="F1057" t="str">
        <f>VLOOKUP($C1057,'AREA DEFINITIONS, 1982-present'!$A$1:$F$163,4,FALSE)</f>
        <v>16-I</v>
      </c>
      <c r="G1057" t="str">
        <f>VLOOKUP($C1057,'AREA DEFINITIONS, 1982-present'!$A$1:$F$163,5,FALSE)</f>
        <v>SE-I</v>
      </c>
      <c r="H1057">
        <f>VLOOKUP($C1057,'AREA DEFINITIONS, 1982-present'!$A$1:$F$163,6,FALSE)</f>
        <v>0</v>
      </c>
      <c r="I1057">
        <f t="shared" si="33"/>
        <v>138.25061789</v>
      </c>
    </row>
    <row r="1058" spans="1:9" x14ac:dyDescent="0.3">
      <c r="A1058">
        <v>2009</v>
      </c>
      <c r="B1058" t="s">
        <v>51</v>
      </c>
      <c r="C1058">
        <v>162</v>
      </c>
      <c r="D1058">
        <v>332.1</v>
      </c>
      <c r="E1058">
        <f t="shared" si="32"/>
        <v>732.15529830000003</v>
      </c>
      <c r="F1058" t="str">
        <f>VLOOKUP($C1058,'AREA DEFINITIONS, 1982-present'!$A$1:$F$163,4,FALSE)</f>
        <v>16-I</v>
      </c>
      <c r="G1058" t="str">
        <f>VLOOKUP($C1058,'AREA DEFINITIONS, 1982-present'!$A$1:$F$163,5,FALSE)</f>
        <v>SE-I</v>
      </c>
      <c r="H1058">
        <f>VLOOKUP($C1058,'AREA DEFINITIONS, 1982-present'!$A$1:$F$163,6,FALSE)</f>
        <v>0</v>
      </c>
      <c r="I1058">
        <f t="shared" si="33"/>
        <v>486.88261083000003</v>
      </c>
    </row>
    <row r="1059" spans="1:9" x14ac:dyDescent="0.3">
      <c r="A1059">
        <v>2009</v>
      </c>
      <c r="B1059" t="s">
        <v>51</v>
      </c>
      <c r="C1059">
        <v>163</v>
      </c>
      <c r="D1059">
        <v>37</v>
      </c>
      <c r="E1059">
        <f t="shared" si="32"/>
        <v>81.571051000000011</v>
      </c>
      <c r="F1059" t="str">
        <f>VLOOKUP($C1059,'AREA DEFINITIONS, 1982-present'!$A$1:$F$163,4,FALSE)</f>
        <v>16-I</v>
      </c>
      <c r="G1059" t="str">
        <f>VLOOKUP($C1059,'AREA DEFINITIONS, 1982-present'!$A$1:$F$163,5,FALSE)</f>
        <v>SE-I</v>
      </c>
      <c r="H1059">
        <f>VLOOKUP($C1059,'AREA DEFINITIONS, 1982-present'!$A$1:$F$163,6,FALSE)</f>
        <v>0</v>
      </c>
      <c r="I1059">
        <f t="shared" si="33"/>
        <v>54.244675099999995</v>
      </c>
    </row>
    <row r="1060" spans="1:9" x14ac:dyDescent="0.3">
      <c r="A1060">
        <v>2009</v>
      </c>
      <c r="B1060" t="s">
        <v>51</v>
      </c>
      <c r="C1060">
        <v>170</v>
      </c>
      <c r="D1060">
        <v>103.2</v>
      </c>
      <c r="E1060">
        <f t="shared" si="32"/>
        <v>227.51709360000001</v>
      </c>
      <c r="F1060" t="str">
        <f>VLOOKUP($C1060,'AREA DEFINITIONS, 1982-present'!$A$1:$F$163,4,FALSE)</f>
        <v>17-O</v>
      </c>
      <c r="G1060" t="str">
        <f>VLOOKUP($C1060,'AREA DEFINITIONS, 1982-present'!$A$1:$F$163,5,FALSE)</f>
        <v>SE-O</v>
      </c>
      <c r="H1060">
        <f>VLOOKUP($C1060,'AREA DEFINITIONS, 1982-present'!$A$1:$F$163,6,FALSE)</f>
        <v>0</v>
      </c>
      <c r="I1060">
        <f t="shared" si="33"/>
        <v>151.29866135999998</v>
      </c>
    </row>
    <row r="1061" spans="1:9" x14ac:dyDescent="0.3">
      <c r="A1061">
        <v>2009</v>
      </c>
      <c r="B1061" t="s">
        <v>51</v>
      </c>
      <c r="C1061">
        <v>171</v>
      </c>
      <c r="D1061">
        <v>93.8</v>
      </c>
      <c r="E1061">
        <f t="shared" si="32"/>
        <v>206.79363739999999</v>
      </c>
      <c r="F1061" t="str">
        <f>VLOOKUP($C1061,'AREA DEFINITIONS, 1982-present'!$A$1:$F$163,4,FALSE)</f>
        <v>17-I</v>
      </c>
      <c r="G1061" t="str">
        <f>VLOOKUP($C1061,'AREA DEFINITIONS, 1982-present'!$A$1:$F$163,5,FALSE)</f>
        <v>SE-I</v>
      </c>
      <c r="H1061">
        <f>VLOOKUP($C1061,'AREA DEFINITIONS, 1982-present'!$A$1:$F$163,6,FALSE)</f>
        <v>0</v>
      </c>
      <c r="I1061">
        <f t="shared" si="33"/>
        <v>137.51758174</v>
      </c>
    </row>
    <row r="1062" spans="1:9" x14ac:dyDescent="0.3">
      <c r="A1062">
        <v>2009</v>
      </c>
      <c r="B1062" t="s">
        <v>51</v>
      </c>
      <c r="C1062">
        <v>173</v>
      </c>
      <c r="D1062">
        <v>80.2</v>
      </c>
      <c r="E1062">
        <f t="shared" si="32"/>
        <v>176.81076460000003</v>
      </c>
      <c r="F1062" t="str">
        <f>VLOOKUP($C1062,'AREA DEFINITIONS, 1982-present'!$A$1:$F$163,4,FALSE)</f>
        <v>17-I</v>
      </c>
      <c r="G1062" t="str">
        <f>VLOOKUP($C1062,'AREA DEFINITIONS, 1982-present'!$A$1:$F$163,5,FALSE)</f>
        <v>SE-I</v>
      </c>
      <c r="H1062">
        <f>VLOOKUP($C1062,'AREA DEFINITIONS, 1982-present'!$A$1:$F$163,6,FALSE)</f>
        <v>0</v>
      </c>
      <c r="I1062">
        <f t="shared" si="33"/>
        <v>117.57899845999999</v>
      </c>
    </row>
    <row r="1063" spans="1:9" x14ac:dyDescent="0.3">
      <c r="A1063">
        <v>2009</v>
      </c>
      <c r="B1063" t="s">
        <v>51</v>
      </c>
      <c r="C1063">
        <v>174</v>
      </c>
      <c r="D1063">
        <v>14.5</v>
      </c>
      <c r="E1063">
        <f t="shared" si="32"/>
        <v>31.967033500000003</v>
      </c>
      <c r="F1063" t="str">
        <f>VLOOKUP($C1063,'AREA DEFINITIONS, 1982-present'!$A$1:$F$163,4,FALSE)</f>
        <v>17-I</v>
      </c>
      <c r="G1063" t="str">
        <f>VLOOKUP($C1063,'AREA DEFINITIONS, 1982-present'!$A$1:$F$163,5,FALSE)</f>
        <v>SE-I</v>
      </c>
      <c r="H1063">
        <f>VLOOKUP($C1063,'AREA DEFINITIONS, 1982-present'!$A$1:$F$163,6,FALSE)</f>
        <v>0</v>
      </c>
      <c r="I1063">
        <f t="shared" si="33"/>
        <v>21.258048349999999</v>
      </c>
    </row>
    <row r="1064" spans="1:9" x14ac:dyDescent="0.3">
      <c r="A1064">
        <v>2009</v>
      </c>
      <c r="B1064" t="s">
        <v>51</v>
      </c>
      <c r="C1064">
        <v>181</v>
      </c>
      <c r="D1064">
        <v>219.3</v>
      </c>
      <c r="E1064">
        <f t="shared" si="32"/>
        <v>483.47382390000001</v>
      </c>
      <c r="F1064" t="str">
        <f>VLOOKUP($C1064,'AREA DEFINITIONS, 1982-present'!$A$1:$F$163,4,FALSE)</f>
        <v>18S-O</v>
      </c>
      <c r="G1064" t="str">
        <f>VLOOKUP($C1064,'AREA DEFINITIONS, 1982-present'!$A$1:$F$163,5,FALSE)</f>
        <v>SE-O</v>
      </c>
      <c r="H1064">
        <f>VLOOKUP($C1064,'AREA DEFINITIONS, 1982-present'!$A$1:$F$163,6,FALSE)</f>
        <v>0</v>
      </c>
      <c r="I1064">
        <f t="shared" si="33"/>
        <v>321.50965539000003</v>
      </c>
    </row>
    <row r="1065" spans="1:9" x14ac:dyDescent="0.3">
      <c r="A1065">
        <v>2009</v>
      </c>
      <c r="B1065" t="s">
        <v>51</v>
      </c>
      <c r="C1065">
        <v>182</v>
      </c>
      <c r="D1065">
        <v>114.2</v>
      </c>
      <c r="E1065">
        <f t="shared" si="32"/>
        <v>251.76794660000002</v>
      </c>
      <c r="F1065" t="str">
        <f>VLOOKUP($C1065,'AREA DEFINITIONS, 1982-present'!$A$1:$F$163,4,FALSE)</f>
        <v>183-I</v>
      </c>
      <c r="G1065" t="str">
        <f>VLOOKUP($C1065,'AREA DEFINITIONS, 1982-present'!$A$1:$F$163,5,FALSE)</f>
        <v>SE-I</v>
      </c>
      <c r="H1065">
        <f>VLOOKUP($C1065,'AREA DEFINITIONS, 1982-present'!$A$1:$F$163,6,FALSE)</f>
        <v>0</v>
      </c>
      <c r="I1065">
        <f t="shared" si="33"/>
        <v>167.42545665999998</v>
      </c>
    </row>
    <row r="1066" spans="1:9" x14ac:dyDescent="0.3">
      <c r="A1066">
        <v>2009</v>
      </c>
      <c r="B1066" t="s">
        <v>51</v>
      </c>
      <c r="C1066">
        <v>183</v>
      </c>
      <c r="D1066">
        <v>45.4</v>
      </c>
      <c r="E1066">
        <f t="shared" si="32"/>
        <v>100.0898842</v>
      </c>
      <c r="F1066" t="str">
        <f>VLOOKUP($C1066,'AREA DEFINITIONS, 1982-present'!$A$1:$F$163,4,FALSE)</f>
        <v>183-I</v>
      </c>
      <c r="G1066" t="str">
        <f>VLOOKUP($C1066,'AREA DEFINITIONS, 1982-present'!$A$1:$F$163,5,FALSE)</f>
        <v>SE-I</v>
      </c>
      <c r="H1066">
        <f>VLOOKUP($C1066,'AREA DEFINITIONS, 1982-present'!$A$1:$F$163,6,FALSE)</f>
        <v>0</v>
      </c>
      <c r="I1066">
        <f t="shared" si="33"/>
        <v>66.559682419999987</v>
      </c>
    </row>
    <row r="1067" spans="1:9" x14ac:dyDescent="0.3">
      <c r="A1067">
        <v>2009</v>
      </c>
      <c r="B1067" t="s">
        <v>51</v>
      </c>
      <c r="C1067">
        <v>184</v>
      </c>
      <c r="D1067">
        <v>70</v>
      </c>
      <c r="E1067">
        <f t="shared" si="32"/>
        <v>154.32361</v>
      </c>
      <c r="F1067" t="str">
        <f>VLOOKUP($C1067,'AREA DEFINITIONS, 1982-present'!$A$1:$F$163,4,FALSE)</f>
        <v>183-I</v>
      </c>
      <c r="G1067" t="str">
        <f>VLOOKUP($C1067,'AREA DEFINITIONS, 1982-present'!$A$1:$F$163,5,FALSE)</f>
        <v>SE-I</v>
      </c>
      <c r="H1067">
        <f>VLOOKUP($C1067,'AREA DEFINITIONS, 1982-present'!$A$1:$F$163,6,FALSE)</f>
        <v>0</v>
      </c>
      <c r="I1067">
        <f t="shared" si="33"/>
        <v>102.625061</v>
      </c>
    </row>
    <row r="1068" spans="1:9" x14ac:dyDescent="0.3">
      <c r="A1068">
        <v>2009</v>
      </c>
      <c r="B1068" t="s">
        <v>27</v>
      </c>
      <c r="C1068">
        <v>185</v>
      </c>
      <c r="D1068">
        <v>496.1</v>
      </c>
      <c r="E1068">
        <f t="shared" si="32"/>
        <v>1093.7134703000002</v>
      </c>
      <c r="F1068" t="str">
        <f>VLOOKUP($C1068,'AREA DEFINITIONS, 1982-present'!$A$1:$F$163,4,FALSE)</f>
        <v>18W</v>
      </c>
      <c r="G1068" t="str">
        <f>VLOOKUP($C1068,'AREA DEFINITIONS, 1982-present'!$A$1:$F$163,5,FALSE)</f>
        <v>Yakutat</v>
      </c>
      <c r="H1068">
        <f>VLOOKUP($C1068,'AREA DEFINITIONS, 1982-present'!$A$1:$F$163,6,FALSE)</f>
        <v>0</v>
      </c>
      <c r="I1068">
        <f t="shared" si="33"/>
        <v>727.31846803000008</v>
      </c>
    </row>
    <row r="1069" spans="1:9" x14ac:dyDescent="0.3">
      <c r="A1069">
        <v>2009</v>
      </c>
      <c r="B1069" t="s">
        <v>27</v>
      </c>
      <c r="C1069">
        <v>190</v>
      </c>
      <c r="D1069">
        <v>452.4</v>
      </c>
      <c r="E1069">
        <f t="shared" si="32"/>
        <v>997.37144519999993</v>
      </c>
      <c r="F1069">
        <f>VLOOKUP($C1069,'AREA DEFINITIONS, 1982-present'!$A$1:$F$163,4,FALSE)</f>
        <v>19</v>
      </c>
      <c r="G1069" t="str">
        <f>VLOOKUP($C1069,'AREA DEFINITIONS, 1982-present'!$A$1:$F$163,5,FALSE)</f>
        <v>Yakutat</v>
      </c>
      <c r="H1069">
        <f>VLOOKUP($C1069,'AREA DEFINITIONS, 1982-present'!$A$1:$F$163,6,FALSE)</f>
        <v>0</v>
      </c>
      <c r="I1069">
        <f t="shared" si="33"/>
        <v>663.25110852</v>
      </c>
    </row>
    <row r="1070" spans="1:9" x14ac:dyDescent="0.3">
      <c r="A1070">
        <v>2009</v>
      </c>
      <c r="B1070" t="s">
        <v>27</v>
      </c>
      <c r="C1070">
        <v>200</v>
      </c>
      <c r="D1070">
        <v>541.4</v>
      </c>
      <c r="E1070">
        <f t="shared" si="32"/>
        <v>1193.5828921999998</v>
      </c>
      <c r="F1070">
        <f>VLOOKUP($C1070,'AREA DEFINITIONS, 1982-present'!$A$1:$F$163,4,FALSE)</f>
        <v>20</v>
      </c>
      <c r="G1070" t="str">
        <f>VLOOKUP($C1070,'AREA DEFINITIONS, 1982-present'!$A$1:$F$163,5,FALSE)</f>
        <v>Yakutat</v>
      </c>
      <c r="H1070">
        <f>VLOOKUP($C1070,'AREA DEFINITIONS, 1982-present'!$A$1:$F$163,6,FALSE)</f>
        <v>0</v>
      </c>
      <c r="I1070">
        <f t="shared" si="33"/>
        <v>793.73154321999993</v>
      </c>
    </row>
    <row r="1071" spans="1:9" x14ac:dyDescent="0.3">
      <c r="A1071">
        <v>2009</v>
      </c>
      <c r="B1071" t="s">
        <v>27</v>
      </c>
      <c r="C1071">
        <v>210</v>
      </c>
      <c r="D1071">
        <v>443.2</v>
      </c>
      <c r="E1071">
        <f t="shared" si="32"/>
        <v>977.08891359999996</v>
      </c>
      <c r="F1071">
        <f>VLOOKUP($C1071,'AREA DEFINITIONS, 1982-present'!$A$1:$F$163,4,FALSE)</f>
        <v>21</v>
      </c>
      <c r="G1071" t="str">
        <f>VLOOKUP($C1071,'AREA DEFINITIONS, 1982-present'!$A$1:$F$163,5,FALSE)</f>
        <v>Yakutat</v>
      </c>
      <c r="H1071">
        <f>VLOOKUP($C1071,'AREA DEFINITIONS, 1982-present'!$A$1:$F$163,6,FALSE)</f>
        <v>0</v>
      </c>
      <c r="I1071">
        <f t="shared" si="33"/>
        <v>649.76324335999993</v>
      </c>
    </row>
    <row r="1072" spans="1:9" x14ac:dyDescent="0.3">
      <c r="A1072">
        <v>2009</v>
      </c>
      <c r="B1072" t="s">
        <v>27</v>
      </c>
      <c r="C1072">
        <v>220</v>
      </c>
      <c r="D1072">
        <v>640.70000000000005</v>
      </c>
      <c r="E1072">
        <f t="shared" si="32"/>
        <v>1412.5019561000001</v>
      </c>
      <c r="F1072">
        <f>VLOOKUP($C1072,'AREA DEFINITIONS, 1982-present'!$A$1:$F$163,4,FALSE)</f>
        <v>22</v>
      </c>
      <c r="G1072" t="str">
        <f>VLOOKUP($C1072,'AREA DEFINITIONS, 1982-present'!$A$1:$F$163,5,FALSE)</f>
        <v>Yakutat</v>
      </c>
      <c r="H1072">
        <f>VLOOKUP($C1072,'AREA DEFINITIONS, 1982-present'!$A$1:$F$163,6,FALSE)</f>
        <v>0</v>
      </c>
      <c r="I1072">
        <f t="shared" si="33"/>
        <v>939.31252260999997</v>
      </c>
    </row>
    <row r="1073" spans="1:9" x14ac:dyDescent="0.3">
      <c r="A1073">
        <v>2009</v>
      </c>
      <c r="B1073" t="s">
        <v>27</v>
      </c>
      <c r="C1073">
        <v>230</v>
      </c>
      <c r="D1073">
        <v>269.2</v>
      </c>
      <c r="E1073">
        <f t="shared" si="32"/>
        <v>593.48451160000002</v>
      </c>
      <c r="F1073">
        <f>VLOOKUP($C1073,'AREA DEFINITIONS, 1982-present'!$A$1:$F$163,4,FALSE)</f>
        <v>23</v>
      </c>
      <c r="G1073" t="str">
        <f>VLOOKUP($C1073,'AREA DEFINITIONS, 1982-present'!$A$1:$F$163,5,FALSE)</f>
        <v>Yakutat</v>
      </c>
      <c r="H1073" t="str">
        <f>VLOOKUP($C1073,'AREA DEFINITIONS, 1982-present'!$A$1:$F$163,6,FALSE)</f>
        <v>POW-O</v>
      </c>
      <c r="I1073">
        <f t="shared" si="33"/>
        <v>394.66666315999993</v>
      </c>
    </row>
    <row r="1074" spans="1:9" x14ac:dyDescent="0.3">
      <c r="A1074">
        <v>2009</v>
      </c>
      <c r="B1074" t="s">
        <v>27</v>
      </c>
      <c r="C1074">
        <v>232</v>
      </c>
      <c r="D1074">
        <v>27.4</v>
      </c>
      <c r="E1074">
        <f t="shared" si="32"/>
        <v>60.406670200000001</v>
      </c>
      <c r="F1074">
        <f>VLOOKUP($C1074,'AREA DEFINITIONS, 1982-present'!$A$1:$F$163,4,FALSE)</f>
        <v>23</v>
      </c>
      <c r="G1074" t="str">
        <f>VLOOKUP($C1074,'AREA DEFINITIONS, 1982-present'!$A$1:$F$163,5,FALSE)</f>
        <v>Yakutat</v>
      </c>
      <c r="H1074" t="str">
        <f>VLOOKUP($C1074,'AREA DEFINITIONS, 1982-present'!$A$1:$F$163,6,FALSE)</f>
        <v>POW-I</v>
      </c>
      <c r="I1074">
        <f t="shared" si="33"/>
        <v>40.170381019999994</v>
      </c>
    </row>
    <row r="1075" spans="1:9" x14ac:dyDescent="0.3">
      <c r="A1075">
        <v>2009</v>
      </c>
      <c r="B1075" t="s">
        <v>27</v>
      </c>
      <c r="C1075">
        <v>240</v>
      </c>
      <c r="D1075">
        <v>1193.3</v>
      </c>
      <c r="E1075">
        <f t="shared" si="32"/>
        <v>2630.7766259</v>
      </c>
      <c r="F1075">
        <f>VLOOKUP($C1075,'AREA DEFINITIONS, 1982-present'!$A$1:$F$163,4,FALSE)</f>
        <v>24</v>
      </c>
      <c r="G1075" t="str">
        <f>VLOOKUP($C1075,'AREA DEFINITIONS, 1982-present'!$A$1:$F$163,5,FALSE)</f>
        <v>Kodiak</v>
      </c>
      <c r="H1075" t="str">
        <f>VLOOKUP($C1075,'AREA DEFINITIONS, 1982-present'!$A$1:$F$163,6,FALSE)</f>
        <v>POW-O</v>
      </c>
      <c r="I1075">
        <f t="shared" si="33"/>
        <v>1749.46407559</v>
      </c>
    </row>
    <row r="1076" spans="1:9" x14ac:dyDescent="0.3">
      <c r="A1076">
        <v>2009</v>
      </c>
      <c r="B1076" t="s">
        <v>27</v>
      </c>
      <c r="C1076">
        <v>242</v>
      </c>
      <c r="D1076">
        <v>121.7</v>
      </c>
      <c r="E1076">
        <f t="shared" si="32"/>
        <v>268.30261910000002</v>
      </c>
      <c r="F1076">
        <f>VLOOKUP($C1076,'AREA DEFINITIONS, 1982-present'!$A$1:$F$163,4,FALSE)</f>
        <v>24</v>
      </c>
      <c r="G1076" t="str">
        <f>VLOOKUP($C1076,'AREA DEFINITIONS, 1982-present'!$A$1:$F$163,5,FALSE)</f>
        <v>Kodiak</v>
      </c>
      <c r="H1076" t="str">
        <f>VLOOKUP($C1076,'AREA DEFINITIONS, 1982-present'!$A$1:$F$163,6,FALSE)</f>
        <v>POW-I</v>
      </c>
      <c r="I1076">
        <f t="shared" si="33"/>
        <v>178.42099891000001</v>
      </c>
    </row>
    <row r="1077" spans="1:9" x14ac:dyDescent="0.3">
      <c r="A1077">
        <v>2009</v>
      </c>
      <c r="B1077" t="s">
        <v>27</v>
      </c>
      <c r="C1077">
        <v>250</v>
      </c>
      <c r="D1077">
        <v>1770.4</v>
      </c>
      <c r="E1077">
        <f t="shared" si="32"/>
        <v>3903.0645592000005</v>
      </c>
      <c r="F1077">
        <f>VLOOKUP($C1077,'AREA DEFINITIONS, 1982-present'!$A$1:$F$163,4,FALSE)</f>
        <v>25</v>
      </c>
      <c r="G1077" t="str">
        <f>VLOOKUP($C1077,'AREA DEFINITIONS, 1982-present'!$A$1:$F$163,5,FALSE)</f>
        <v>Kodiak</v>
      </c>
      <c r="H1077">
        <f>VLOOKUP($C1077,'AREA DEFINITIONS, 1982-present'!$A$1:$F$163,6,FALSE)</f>
        <v>0</v>
      </c>
      <c r="I1077">
        <f t="shared" si="33"/>
        <v>2595.5343999199999</v>
      </c>
    </row>
    <row r="1078" spans="1:9" x14ac:dyDescent="0.3">
      <c r="A1078">
        <v>2009</v>
      </c>
      <c r="B1078" t="s">
        <v>27</v>
      </c>
      <c r="C1078">
        <v>260</v>
      </c>
      <c r="D1078">
        <v>1140.8</v>
      </c>
      <c r="E1078">
        <f t="shared" si="32"/>
        <v>2515.0339183999999</v>
      </c>
      <c r="F1078">
        <f>VLOOKUP($C1078,'AREA DEFINITIONS, 1982-present'!$A$1:$F$163,4,FALSE)</f>
        <v>26</v>
      </c>
      <c r="G1078" t="str">
        <f>VLOOKUP($C1078,'AREA DEFINITIONS, 1982-present'!$A$1:$F$163,5,FALSE)</f>
        <v>Kodiak</v>
      </c>
      <c r="H1078">
        <f>VLOOKUP($C1078,'AREA DEFINITIONS, 1982-present'!$A$1:$F$163,6,FALSE)</f>
        <v>0</v>
      </c>
      <c r="I1078">
        <f t="shared" si="33"/>
        <v>1672.49527984</v>
      </c>
    </row>
    <row r="1079" spans="1:9" x14ac:dyDescent="0.3">
      <c r="A1079">
        <v>2009</v>
      </c>
      <c r="B1079" t="s">
        <v>27</v>
      </c>
      <c r="C1079">
        <v>261</v>
      </c>
      <c r="D1079">
        <v>407.8</v>
      </c>
      <c r="E1079">
        <f t="shared" si="32"/>
        <v>899.04525940000008</v>
      </c>
      <c r="F1079">
        <f>VLOOKUP($C1079,'AREA DEFINITIONS, 1982-present'!$A$1:$F$163,4,FALSE)</f>
        <v>26</v>
      </c>
      <c r="G1079" t="str">
        <f>VLOOKUP($C1079,'AREA DEFINITIONS, 1982-present'!$A$1:$F$163,5,FALSE)</f>
        <v>Kodiak</v>
      </c>
      <c r="H1079">
        <f>VLOOKUP($C1079,'AREA DEFINITIONS, 1982-present'!$A$1:$F$163,6,FALSE)</f>
        <v>0</v>
      </c>
      <c r="I1079">
        <f t="shared" si="33"/>
        <v>597.86428393999995</v>
      </c>
    </row>
    <row r="1080" spans="1:9" x14ac:dyDescent="0.3">
      <c r="A1080">
        <v>2009</v>
      </c>
      <c r="B1080" t="s">
        <v>27</v>
      </c>
      <c r="C1080">
        <v>270</v>
      </c>
      <c r="D1080">
        <v>994.8</v>
      </c>
      <c r="E1080">
        <f t="shared" si="32"/>
        <v>2193.1589603999996</v>
      </c>
      <c r="F1080">
        <f>VLOOKUP($C1080,'AREA DEFINITIONS, 1982-present'!$A$1:$F$163,4,FALSE)</f>
        <v>27</v>
      </c>
      <c r="G1080" t="str">
        <f>VLOOKUP($C1080,'AREA DEFINITIONS, 1982-present'!$A$1:$F$163,5,FALSE)</f>
        <v>Kodiak</v>
      </c>
      <c r="H1080">
        <f>VLOOKUP($C1080,'AREA DEFINITIONS, 1982-present'!$A$1:$F$163,6,FALSE)</f>
        <v>0</v>
      </c>
      <c r="I1080">
        <f t="shared" si="33"/>
        <v>1458.4487240399999</v>
      </c>
    </row>
    <row r="1081" spans="1:9" x14ac:dyDescent="0.3">
      <c r="A1081">
        <v>2009</v>
      </c>
      <c r="B1081" t="s">
        <v>27</v>
      </c>
      <c r="C1081">
        <v>271</v>
      </c>
      <c r="D1081">
        <v>184.4</v>
      </c>
      <c r="E1081">
        <f t="shared" si="32"/>
        <v>406.53248120000006</v>
      </c>
      <c r="F1081">
        <f>VLOOKUP($C1081,'AREA DEFINITIONS, 1982-present'!$A$1:$F$163,4,FALSE)</f>
        <v>27</v>
      </c>
      <c r="G1081" t="str">
        <f>VLOOKUP($C1081,'AREA DEFINITIONS, 1982-present'!$A$1:$F$163,5,FALSE)</f>
        <v>Kodiak</v>
      </c>
      <c r="H1081">
        <f>VLOOKUP($C1081,'AREA DEFINITIONS, 1982-present'!$A$1:$F$163,6,FALSE)</f>
        <v>0</v>
      </c>
      <c r="I1081">
        <f t="shared" si="33"/>
        <v>270.34373212000003</v>
      </c>
    </row>
    <row r="1082" spans="1:9" x14ac:dyDescent="0.3">
      <c r="A1082">
        <v>2009</v>
      </c>
      <c r="B1082" t="s">
        <v>27</v>
      </c>
      <c r="C1082">
        <v>280</v>
      </c>
      <c r="D1082">
        <v>932.9</v>
      </c>
      <c r="E1082">
        <f t="shared" si="32"/>
        <v>2056.6927967000001</v>
      </c>
      <c r="F1082">
        <f>VLOOKUP($C1082,'AREA DEFINITIONS, 1982-present'!$A$1:$F$163,4,FALSE)</f>
        <v>28</v>
      </c>
      <c r="G1082" t="str">
        <f>VLOOKUP($C1082,'AREA DEFINITIONS, 1982-present'!$A$1:$F$163,5,FALSE)</f>
        <v>Kodiak</v>
      </c>
      <c r="H1082">
        <f>VLOOKUP($C1082,'AREA DEFINITIONS, 1982-present'!$A$1:$F$163,6,FALSE)</f>
        <v>0</v>
      </c>
      <c r="I1082">
        <f t="shared" si="33"/>
        <v>1367.69884867</v>
      </c>
    </row>
    <row r="1083" spans="1:9" x14ac:dyDescent="0.3">
      <c r="A1083">
        <v>2009</v>
      </c>
      <c r="B1083" t="s">
        <v>27</v>
      </c>
      <c r="C1083">
        <v>281</v>
      </c>
      <c r="D1083">
        <v>90.1</v>
      </c>
      <c r="E1083">
        <f t="shared" si="32"/>
        <v>198.6365323</v>
      </c>
      <c r="F1083">
        <f>VLOOKUP($C1083,'AREA DEFINITIONS, 1982-present'!$A$1:$F$163,4,FALSE)</f>
        <v>28</v>
      </c>
      <c r="G1083" t="str">
        <f>VLOOKUP($C1083,'AREA DEFINITIONS, 1982-present'!$A$1:$F$163,5,FALSE)</f>
        <v>Kodiak</v>
      </c>
      <c r="H1083">
        <f>VLOOKUP($C1083,'AREA DEFINITIONS, 1982-present'!$A$1:$F$163,6,FALSE)</f>
        <v>0</v>
      </c>
      <c r="I1083">
        <f t="shared" si="33"/>
        <v>132.09311422999997</v>
      </c>
    </row>
    <row r="1084" spans="1:9" x14ac:dyDescent="0.3">
      <c r="A1084">
        <v>2009</v>
      </c>
      <c r="B1084" t="s">
        <v>28</v>
      </c>
      <c r="C1084">
        <v>290</v>
      </c>
      <c r="D1084">
        <v>2017.9</v>
      </c>
      <c r="E1084">
        <f t="shared" si="32"/>
        <v>4448.7087517</v>
      </c>
      <c r="F1084">
        <f>VLOOKUP($C1084,'AREA DEFINITIONS, 1982-present'!$A$1:$F$163,4,FALSE)</f>
        <v>29</v>
      </c>
      <c r="G1084" t="str">
        <f>VLOOKUP($C1084,'AREA DEFINITIONS, 1982-present'!$A$1:$F$163,5,FALSE)</f>
        <v>Chirikof</v>
      </c>
      <c r="H1084">
        <f>VLOOKUP($C1084,'AREA DEFINITIONS, 1982-present'!$A$1:$F$163,6,FALSE)</f>
        <v>0</v>
      </c>
      <c r="I1084">
        <f t="shared" si="33"/>
        <v>2958.3872941700001</v>
      </c>
    </row>
    <row r="1085" spans="1:9" x14ac:dyDescent="0.3">
      <c r="A1085">
        <v>2009</v>
      </c>
      <c r="B1085" t="s">
        <v>28</v>
      </c>
      <c r="C1085">
        <v>300</v>
      </c>
      <c r="D1085">
        <v>1084</v>
      </c>
      <c r="E1085">
        <f t="shared" si="32"/>
        <v>2389.8113319999998</v>
      </c>
      <c r="F1085">
        <f>VLOOKUP($C1085,'AREA DEFINITIONS, 1982-present'!$A$1:$F$163,4,FALSE)</f>
        <v>30</v>
      </c>
      <c r="G1085" t="str">
        <f>VLOOKUP($C1085,'AREA DEFINITIONS, 1982-present'!$A$1:$F$163,5,FALSE)</f>
        <v>Chirikof</v>
      </c>
      <c r="H1085">
        <f>VLOOKUP($C1085,'AREA DEFINITIONS, 1982-present'!$A$1:$F$163,6,FALSE)</f>
        <v>0</v>
      </c>
      <c r="I1085">
        <f t="shared" si="33"/>
        <v>1589.2223732</v>
      </c>
    </row>
    <row r="1086" spans="1:9" x14ac:dyDescent="0.3">
      <c r="A1086">
        <v>2009</v>
      </c>
      <c r="B1086" t="s">
        <v>28</v>
      </c>
      <c r="C1086">
        <v>310</v>
      </c>
      <c r="D1086">
        <v>508.1</v>
      </c>
      <c r="E1086">
        <f t="shared" si="32"/>
        <v>1120.1689463000002</v>
      </c>
      <c r="F1086">
        <f>VLOOKUP($C1086,'AREA DEFINITIONS, 1982-present'!$A$1:$F$163,4,FALSE)</f>
        <v>31</v>
      </c>
      <c r="G1086" t="str">
        <f>VLOOKUP($C1086,'AREA DEFINITIONS, 1982-present'!$A$1:$F$163,5,FALSE)</f>
        <v>Chirikof</v>
      </c>
      <c r="H1086">
        <f>VLOOKUP($C1086,'AREA DEFINITIONS, 1982-present'!$A$1:$F$163,6,FALSE)</f>
        <v>0</v>
      </c>
      <c r="I1086">
        <f t="shared" si="33"/>
        <v>744.91133563000005</v>
      </c>
    </row>
    <row r="1087" spans="1:9" x14ac:dyDescent="0.3">
      <c r="A1087">
        <v>2009</v>
      </c>
      <c r="B1087" t="s">
        <v>28</v>
      </c>
      <c r="C1087">
        <v>320</v>
      </c>
      <c r="D1087">
        <v>727.5</v>
      </c>
      <c r="E1087">
        <f t="shared" si="32"/>
        <v>1603.8632324999999</v>
      </c>
      <c r="F1087">
        <f>VLOOKUP($C1087,'AREA DEFINITIONS, 1982-present'!$A$1:$F$163,4,FALSE)</f>
        <v>32</v>
      </c>
      <c r="G1087" t="str">
        <f>VLOOKUP($C1087,'AREA DEFINITIONS, 1982-present'!$A$1:$F$163,5,FALSE)</f>
        <v>Shumagin</v>
      </c>
      <c r="H1087">
        <f>VLOOKUP($C1087,'AREA DEFINITIONS, 1982-present'!$A$1:$F$163,6,FALSE)</f>
        <v>0</v>
      </c>
      <c r="I1087">
        <f t="shared" si="33"/>
        <v>1066.5675982499999</v>
      </c>
    </row>
    <row r="1088" spans="1:9" x14ac:dyDescent="0.3">
      <c r="A1088">
        <v>2009</v>
      </c>
      <c r="B1088" t="s">
        <v>28</v>
      </c>
      <c r="C1088">
        <v>330</v>
      </c>
      <c r="D1088">
        <v>345.9</v>
      </c>
      <c r="E1088">
        <f t="shared" si="32"/>
        <v>762.57909569999993</v>
      </c>
      <c r="F1088">
        <f>VLOOKUP($C1088,'AREA DEFINITIONS, 1982-present'!$A$1:$F$163,4,FALSE)</f>
        <v>33</v>
      </c>
      <c r="G1088" t="str">
        <f>VLOOKUP($C1088,'AREA DEFINITIONS, 1982-present'!$A$1:$F$163,5,FALSE)</f>
        <v>Shumagin</v>
      </c>
      <c r="H1088">
        <f>VLOOKUP($C1088,'AREA DEFINITIONS, 1982-present'!$A$1:$F$163,6,FALSE)</f>
        <v>0</v>
      </c>
      <c r="I1088">
        <f t="shared" si="33"/>
        <v>507.11440856999991</v>
      </c>
    </row>
    <row r="1089" spans="1:9" x14ac:dyDescent="0.3">
      <c r="A1089">
        <v>2009</v>
      </c>
      <c r="B1089" t="s">
        <v>28</v>
      </c>
      <c r="C1089">
        <v>340</v>
      </c>
      <c r="D1089">
        <v>131</v>
      </c>
      <c r="E1089">
        <f t="shared" si="32"/>
        <v>288.80561299999999</v>
      </c>
      <c r="F1089">
        <f>VLOOKUP($C1089,'AREA DEFINITIONS, 1982-present'!$A$1:$F$163,4,FALSE)</f>
        <v>34</v>
      </c>
      <c r="G1089" t="str">
        <f>VLOOKUP($C1089,'AREA DEFINITIONS, 1982-present'!$A$1:$F$163,5,FALSE)</f>
        <v>Shumagin</v>
      </c>
      <c r="H1089">
        <f>VLOOKUP($C1089,'AREA DEFINITIONS, 1982-present'!$A$1:$F$163,6,FALSE)</f>
        <v>0</v>
      </c>
      <c r="I1089">
        <f t="shared" si="33"/>
        <v>192.05547129999999</v>
      </c>
    </row>
    <row r="1090" spans="1:9" x14ac:dyDescent="0.3">
      <c r="A1090">
        <v>2009</v>
      </c>
      <c r="B1090" t="s">
        <v>16</v>
      </c>
      <c r="C1090" t="s">
        <v>32</v>
      </c>
      <c r="D1090">
        <v>819.5</v>
      </c>
      <c r="E1090">
        <f t="shared" si="32"/>
        <v>1806.6885485</v>
      </c>
      <c r="F1090" t="str">
        <f>VLOOKUP($C1090,'AREA DEFINITIONS, 1982-present'!$A$1:$F$163,4,FALSE)</f>
        <v>4A</v>
      </c>
      <c r="G1090" t="str">
        <f>VLOOKUP($C1090,'AREA DEFINITIONS, 1982-present'!$A$1:$F$163,5,FALSE)</f>
        <v>Bering Sea</v>
      </c>
      <c r="H1090">
        <f>VLOOKUP($C1090,'AREA DEFINITIONS, 1982-present'!$A$1:$F$163,6,FALSE)</f>
        <v>0</v>
      </c>
      <c r="I1090">
        <f t="shared" si="33"/>
        <v>1201.44624985</v>
      </c>
    </row>
    <row r="1091" spans="1:9" x14ac:dyDescent="0.3">
      <c r="A1091">
        <v>2009</v>
      </c>
      <c r="B1091" t="s">
        <v>16</v>
      </c>
      <c r="C1091">
        <v>350</v>
      </c>
      <c r="D1091">
        <v>88.7</v>
      </c>
      <c r="E1091">
        <f t="shared" ref="E1091:E1154" si="34">D1091*2204.623 / 1000</f>
        <v>195.5500601</v>
      </c>
      <c r="F1091">
        <f>VLOOKUP($C1091,'AREA DEFINITIONS, 1982-present'!$A$1:$F$163,4,FALSE)</f>
        <v>35</v>
      </c>
      <c r="G1091" t="str">
        <f>VLOOKUP($C1091,'AREA DEFINITIONS, 1982-present'!$A$1:$F$163,5,FALSE)</f>
        <v>Shumagin</v>
      </c>
      <c r="H1091">
        <f>VLOOKUP($C1091,'AREA DEFINITIONS, 1982-present'!$A$1:$F$163,6,FALSE)</f>
        <v>0</v>
      </c>
      <c r="I1091">
        <f t="shared" ref="I1091:I1154" si="35">IFERROR(D1091*1.10231*1.33,"NA")</f>
        <v>130.04061300999999</v>
      </c>
    </row>
    <row r="1092" spans="1:9" x14ac:dyDescent="0.3">
      <c r="A1092">
        <v>2009</v>
      </c>
      <c r="B1092" t="s">
        <v>16</v>
      </c>
      <c r="C1092">
        <v>360</v>
      </c>
      <c r="D1092">
        <v>105.5</v>
      </c>
      <c r="E1092">
        <f t="shared" si="34"/>
        <v>232.58772650000003</v>
      </c>
      <c r="F1092">
        <f>VLOOKUP($C1092,'AREA DEFINITIONS, 1982-present'!$A$1:$F$163,4,FALSE)</f>
        <v>36</v>
      </c>
      <c r="G1092" t="str">
        <f>VLOOKUP($C1092,'AREA DEFINITIONS, 1982-present'!$A$1:$F$163,5,FALSE)</f>
        <v>Shumagin</v>
      </c>
      <c r="H1092">
        <f>VLOOKUP($C1092,'AREA DEFINITIONS, 1982-present'!$A$1:$F$163,6,FALSE)</f>
        <v>0</v>
      </c>
      <c r="I1092">
        <f t="shared" si="35"/>
        <v>154.67062765</v>
      </c>
    </row>
    <row r="1093" spans="1:9" x14ac:dyDescent="0.3">
      <c r="A1093">
        <v>2009</v>
      </c>
      <c r="B1093" t="s">
        <v>16</v>
      </c>
      <c r="C1093">
        <v>370</v>
      </c>
      <c r="D1093">
        <v>24.1</v>
      </c>
      <c r="E1093">
        <f t="shared" si="34"/>
        <v>53.131414300000003</v>
      </c>
      <c r="F1093">
        <f>VLOOKUP($C1093,'AREA DEFINITIONS, 1982-present'!$A$1:$F$163,4,FALSE)</f>
        <v>37</v>
      </c>
      <c r="G1093" t="str">
        <f>VLOOKUP($C1093,'AREA DEFINITIONS, 1982-present'!$A$1:$F$163,5,FALSE)</f>
        <v>Shumagin</v>
      </c>
      <c r="H1093">
        <f>VLOOKUP($C1093,'AREA DEFINITIONS, 1982-present'!$A$1:$F$163,6,FALSE)</f>
        <v>0</v>
      </c>
      <c r="I1093">
        <f t="shared" si="35"/>
        <v>35.332342429999997</v>
      </c>
    </row>
    <row r="1094" spans="1:9" x14ac:dyDescent="0.3">
      <c r="A1094">
        <v>2009</v>
      </c>
      <c r="B1094" t="s">
        <v>16</v>
      </c>
      <c r="C1094">
        <v>380</v>
      </c>
      <c r="D1094">
        <v>54.5</v>
      </c>
      <c r="E1094">
        <f t="shared" si="34"/>
        <v>120.1519535</v>
      </c>
      <c r="F1094">
        <f>VLOOKUP($C1094,'AREA DEFINITIONS, 1982-present'!$A$1:$F$163,4,FALSE)</f>
        <v>38</v>
      </c>
      <c r="G1094" t="str">
        <f>VLOOKUP($C1094,'AREA DEFINITIONS, 1982-present'!$A$1:$F$163,5,FALSE)</f>
        <v>Shumagin</v>
      </c>
      <c r="H1094">
        <f>VLOOKUP($C1094,'AREA DEFINITIONS, 1982-present'!$A$1:$F$163,6,FALSE)</f>
        <v>0</v>
      </c>
      <c r="I1094">
        <f t="shared" si="35"/>
        <v>79.900940349999999</v>
      </c>
    </row>
    <row r="1095" spans="1:9" x14ac:dyDescent="0.3">
      <c r="A1095">
        <v>2009</v>
      </c>
      <c r="B1095" t="s">
        <v>16</v>
      </c>
      <c r="C1095" t="s">
        <v>52</v>
      </c>
      <c r="D1095">
        <v>25.4</v>
      </c>
      <c r="E1095">
        <f t="shared" si="34"/>
        <v>55.997424200000005</v>
      </c>
      <c r="F1095">
        <f>VLOOKUP($C1095,'AREA DEFINITIONS, 1982-present'!$A$1:$F$163,4,FALSE)</f>
        <v>39</v>
      </c>
      <c r="G1095" t="str">
        <f>VLOOKUP($C1095,'AREA DEFINITIONS, 1982-present'!$A$1:$F$163,5,FALSE)</f>
        <v>Aleutian</v>
      </c>
      <c r="H1095">
        <f>VLOOKUP($C1095,'AREA DEFINITIONS, 1982-present'!$A$1:$F$163,6,FALSE)</f>
        <v>0</v>
      </c>
      <c r="I1095">
        <f t="shared" si="35"/>
        <v>37.23823642</v>
      </c>
    </row>
    <row r="1096" spans="1:9" x14ac:dyDescent="0.3">
      <c r="A1096">
        <v>2009</v>
      </c>
      <c r="B1096" t="s">
        <v>17</v>
      </c>
      <c r="C1096">
        <v>400</v>
      </c>
      <c r="D1096">
        <v>83.9</v>
      </c>
      <c r="E1096">
        <f t="shared" si="34"/>
        <v>184.96786970000002</v>
      </c>
      <c r="F1096">
        <f>VLOOKUP($C1096,'AREA DEFINITIONS, 1982-present'!$A$1:$F$163,4,FALSE)</f>
        <v>40</v>
      </c>
      <c r="G1096" t="str">
        <f>VLOOKUP($C1096,'AREA DEFINITIONS, 1982-present'!$A$1:$F$163,5,FALSE)</f>
        <v>Aleutian</v>
      </c>
      <c r="H1096">
        <f>VLOOKUP($C1096,'AREA DEFINITIONS, 1982-present'!$A$1:$F$163,6,FALSE)</f>
        <v>0</v>
      </c>
      <c r="I1096">
        <f t="shared" si="35"/>
        <v>123.00346596999999</v>
      </c>
    </row>
    <row r="1097" spans="1:9" x14ac:dyDescent="0.3">
      <c r="A1097">
        <v>2009</v>
      </c>
      <c r="B1097" t="s">
        <v>17</v>
      </c>
      <c r="C1097">
        <v>410</v>
      </c>
      <c r="D1097">
        <v>12.2</v>
      </c>
      <c r="E1097">
        <f t="shared" si="34"/>
        <v>26.896400599999996</v>
      </c>
      <c r="F1097">
        <f>VLOOKUP($C1097,'AREA DEFINITIONS, 1982-present'!$A$1:$F$163,4,FALSE)</f>
        <v>41</v>
      </c>
      <c r="G1097" t="str">
        <f>VLOOKUP($C1097,'AREA DEFINITIONS, 1982-present'!$A$1:$F$163,5,FALSE)</f>
        <v>Aleutian</v>
      </c>
      <c r="H1097">
        <f>VLOOKUP($C1097,'AREA DEFINITIONS, 1982-present'!$A$1:$F$163,6,FALSE)</f>
        <v>0</v>
      </c>
      <c r="I1097">
        <f t="shared" si="35"/>
        <v>17.886082059999996</v>
      </c>
    </row>
    <row r="1098" spans="1:9" x14ac:dyDescent="0.3">
      <c r="A1098">
        <v>2009</v>
      </c>
      <c r="B1098" t="s">
        <v>17</v>
      </c>
      <c r="C1098">
        <v>420</v>
      </c>
      <c r="D1098">
        <v>14.9</v>
      </c>
      <c r="E1098">
        <f t="shared" si="34"/>
        <v>32.848882700000004</v>
      </c>
      <c r="F1098" t="str">
        <f>VLOOKUP($C1098,'AREA DEFINITIONS, 1982-present'!$A$1:$F$163,4,FALSE)</f>
        <v>42+</v>
      </c>
      <c r="G1098" t="str">
        <f>VLOOKUP($C1098,'AREA DEFINITIONS, 1982-present'!$A$1:$F$163,5,FALSE)</f>
        <v>Aleutian</v>
      </c>
      <c r="H1098">
        <f>VLOOKUP($C1098,'AREA DEFINITIONS, 1982-present'!$A$1:$F$163,6,FALSE)</f>
        <v>0</v>
      </c>
      <c r="I1098">
        <f t="shared" si="35"/>
        <v>21.844477270000002</v>
      </c>
    </row>
    <row r="1099" spans="1:9" x14ac:dyDescent="0.3">
      <c r="A1099">
        <v>2009</v>
      </c>
      <c r="B1099" t="s">
        <v>17</v>
      </c>
      <c r="C1099">
        <v>430</v>
      </c>
      <c r="D1099">
        <v>16.2</v>
      </c>
      <c r="E1099">
        <f t="shared" si="34"/>
        <v>35.714892599999999</v>
      </c>
      <c r="F1099" t="str">
        <f>VLOOKUP($C1099,'AREA DEFINITIONS, 1982-present'!$A$1:$F$163,4,FALSE)</f>
        <v>42+</v>
      </c>
      <c r="G1099" t="str">
        <f>VLOOKUP($C1099,'AREA DEFINITIONS, 1982-present'!$A$1:$F$163,5,FALSE)</f>
        <v>Aleutian</v>
      </c>
      <c r="H1099">
        <f>VLOOKUP($C1099,'AREA DEFINITIONS, 1982-present'!$A$1:$F$163,6,FALSE)</f>
        <v>0</v>
      </c>
      <c r="I1099">
        <f t="shared" si="35"/>
        <v>23.750371259999998</v>
      </c>
    </row>
    <row r="1100" spans="1:9" x14ac:dyDescent="0.3">
      <c r="A1100">
        <v>2009</v>
      </c>
      <c r="B1100" t="s">
        <v>17</v>
      </c>
      <c r="C1100">
        <v>440</v>
      </c>
      <c r="D1100">
        <v>100.8</v>
      </c>
      <c r="E1100">
        <f t="shared" si="34"/>
        <v>222.22599840000001</v>
      </c>
      <c r="F1100" t="str">
        <f>VLOOKUP($C1100,'AREA DEFINITIONS, 1982-present'!$A$1:$F$163,4,FALSE)</f>
        <v>42+</v>
      </c>
      <c r="G1100" t="str">
        <f>VLOOKUP($C1100,'AREA DEFINITIONS, 1982-present'!$A$1:$F$163,5,FALSE)</f>
        <v>Aleutian</v>
      </c>
      <c r="H1100">
        <f>VLOOKUP($C1100,'AREA DEFINITIONS, 1982-present'!$A$1:$F$163,6,FALSE)</f>
        <v>0</v>
      </c>
      <c r="I1100">
        <f t="shared" si="35"/>
        <v>147.78008783999999</v>
      </c>
    </row>
    <row r="1101" spans="1:9" x14ac:dyDescent="0.3">
      <c r="A1101">
        <v>2009</v>
      </c>
      <c r="B1101" t="s">
        <v>17</v>
      </c>
      <c r="C1101" t="s">
        <v>74</v>
      </c>
      <c r="D1101">
        <v>7.1</v>
      </c>
      <c r="E1101">
        <f t="shared" si="34"/>
        <v>15.6528233</v>
      </c>
      <c r="F1101" t="str">
        <f>VLOOKUP($C1101,'AREA DEFINITIONS, 1982-present'!$A$1:$F$163,4,FALSE)</f>
        <v>42+</v>
      </c>
      <c r="G1101" t="str">
        <f>VLOOKUP($C1101,'AREA DEFINITIONS, 1982-present'!$A$1:$F$163,5,FALSE)</f>
        <v>Aleutian</v>
      </c>
      <c r="H1101">
        <f>VLOOKUP($C1101,'AREA DEFINITIONS, 1982-present'!$A$1:$F$163,6,FALSE)</f>
        <v>0</v>
      </c>
      <c r="I1101">
        <f t="shared" si="35"/>
        <v>10.409113329999998</v>
      </c>
    </row>
    <row r="1102" spans="1:9" x14ac:dyDescent="0.3">
      <c r="A1102">
        <v>2009</v>
      </c>
      <c r="B1102" t="s">
        <v>17</v>
      </c>
      <c r="C1102" t="s">
        <v>75</v>
      </c>
      <c r="D1102">
        <v>52.8</v>
      </c>
      <c r="E1102">
        <f t="shared" si="34"/>
        <v>116.40409440000001</v>
      </c>
      <c r="F1102" t="str">
        <f>VLOOKUP($C1102,'AREA DEFINITIONS, 1982-present'!$A$1:$F$163,4,FALSE)</f>
        <v>42+</v>
      </c>
      <c r="G1102" t="str">
        <f>VLOOKUP($C1102,'AREA DEFINITIONS, 1982-present'!$A$1:$F$163,5,FALSE)</f>
        <v>Aleutian</v>
      </c>
      <c r="H1102">
        <f>VLOOKUP($C1102,'AREA DEFINITIONS, 1982-present'!$A$1:$F$163,6,FALSE)</f>
        <v>0</v>
      </c>
      <c r="I1102">
        <f t="shared" si="35"/>
        <v>77.40861744</v>
      </c>
    </row>
    <row r="1103" spans="1:9" x14ac:dyDescent="0.3">
      <c r="A1103">
        <v>2009</v>
      </c>
      <c r="B1103" t="s">
        <v>54</v>
      </c>
      <c r="C1103" t="s">
        <v>32</v>
      </c>
      <c r="D1103">
        <v>1895.6</v>
      </c>
      <c r="E1103">
        <f t="shared" si="34"/>
        <v>4179.0833588000005</v>
      </c>
      <c r="F1103" t="str">
        <f>VLOOKUP($C1103,'AREA DEFINITIONS, 1982-present'!$A$1:$F$163,4,FALSE)</f>
        <v>4A</v>
      </c>
      <c r="G1103" t="str">
        <f>VLOOKUP($C1103,'AREA DEFINITIONS, 1982-present'!$A$1:$F$163,5,FALSE)</f>
        <v>Bering Sea</v>
      </c>
      <c r="H1103">
        <f>VLOOKUP($C1103,'AREA DEFINITIONS, 1982-present'!$A$1:$F$163,6,FALSE)</f>
        <v>0</v>
      </c>
      <c r="I1103">
        <f t="shared" si="35"/>
        <v>2779.0866518799999</v>
      </c>
    </row>
    <row r="1104" spans="1:9" x14ac:dyDescent="0.3">
      <c r="A1104">
        <v>2008</v>
      </c>
      <c r="B1104" t="s">
        <v>49</v>
      </c>
      <c r="C1104">
        <v>9</v>
      </c>
      <c r="D1104">
        <v>4.5</v>
      </c>
      <c r="E1104">
        <f t="shared" si="34"/>
        <v>9.9208034999999999</v>
      </c>
      <c r="F1104">
        <f>VLOOKUP($C1104,'AREA DEFINITIONS, 1982-present'!$A$1:$F$163,4,FALSE)</f>
        <v>0</v>
      </c>
      <c r="G1104">
        <f>VLOOKUP($C1104,'AREA DEFINITIONS, 1982-present'!$A$1:$F$163,5,FALSE)</f>
        <v>0</v>
      </c>
      <c r="H1104">
        <f>VLOOKUP($C1104,'AREA DEFINITIONS, 1982-present'!$A$1:$F$163,6,FALSE)</f>
        <v>0</v>
      </c>
      <c r="I1104">
        <f t="shared" si="35"/>
        <v>6.5973253499999993</v>
      </c>
    </row>
    <row r="1105" spans="1:9" x14ac:dyDescent="0.3">
      <c r="A1105">
        <v>2008</v>
      </c>
      <c r="B1105" t="s">
        <v>49</v>
      </c>
      <c r="C1105">
        <v>10</v>
      </c>
      <c r="D1105">
        <v>27.8</v>
      </c>
      <c r="E1105">
        <f t="shared" si="34"/>
        <v>61.288519400000006</v>
      </c>
      <c r="F1105">
        <f>VLOOKUP($C1105,'AREA DEFINITIONS, 1982-present'!$A$1:$F$163,4,FALSE)</f>
        <v>0</v>
      </c>
      <c r="G1105">
        <f>VLOOKUP($C1105,'AREA DEFINITIONS, 1982-present'!$A$1:$F$163,5,FALSE)</f>
        <v>0</v>
      </c>
      <c r="H1105">
        <f>VLOOKUP($C1105,'AREA DEFINITIONS, 1982-present'!$A$1:$F$163,6,FALSE)</f>
        <v>0</v>
      </c>
      <c r="I1105">
        <f t="shared" si="35"/>
        <v>40.756809940000004</v>
      </c>
    </row>
    <row r="1106" spans="1:9" x14ac:dyDescent="0.3">
      <c r="A1106">
        <v>2008</v>
      </c>
      <c r="B1106" t="s">
        <v>49</v>
      </c>
      <c r="C1106">
        <v>20</v>
      </c>
      <c r="D1106">
        <v>40.700000000000003</v>
      </c>
      <c r="E1106">
        <f t="shared" si="34"/>
        <v>89.728156100000007</v>
      </c>
      <c r="F1106">
        <f>VLOOKUP($C1106,'AREA DEFINITIONS, 1982-present'!$A$1:$F$163,4,FALSE)</f>
        <v>0</v>
      </c>
      <c r="G1106">
        <f>VLOOKUP($C1106,'AREA DEFINITIONS, 1982-present'!$A$1:$F$163,5,FALSE)</f>
        <v>0</v>
      </c>
      <c r="H1106">
        <f>VLOOKUP($C1106,'AREA DEFINITIONS, 1982-present'!$A$1:$F$163,6,FALSE)</f>
        <v>0</v>
      </c>
      <c r="I1106">
        <f t="shared" si="35"/>
        <v>59.669142610000002</v>
      </c>
    </row>
    <row r="1107" spans="1:9" x14ac:dyDescent="0.3">
      <c r="A1107">
        <v>2008</v>
      </c>
      <c r="B1107" t="s">
        <v>49</v>
      </c>
      <c r="C1107">
        <v>30</v>
      </c>
      <c r="D1107">
        <v>10.6</v>
      </c>
      <c r="E1107">
        <f t="shared" si="34"/>
        <v>23.369003799999998</v>
      </c>
      <c r="F1107">
        <f>VLOOKUP($C1107,'AREA DEFINITIONS, 1982-present'!$A$1:$F$163,4,FALSE)</f>
        <v>0</v>
      </c>
      <c r="G1107">
        <f>VLOOKUP($C1107,'AREA DEFINITIONS, 1982-present'!$A$1:$F$163,5,FALSE)</f>
        <v>0</v>
      </c>
      <c r="H1107">
        <f>VLOOKUP($C1107,'AREA DEFINITIONS, 1982-present'!$A$1:$F$163,6,FALSE)</f>
        <v>0</v>
      </c>
      <c r="I1107">
        <f t="shared" si="35"/>
        <v>15.540366379999998</v>
      </c>
    </row>
    <row r="1108" spans="1:9" x14ac:dyDescent="0.3">
      <c r="A1108">
        <v>2008</v>
      </c>
      <c r="B1108" t="s">
        <v>49</v>
      </c>
      <c r="C1108">
        <v>40</v>
      </c>
      <c r="D1108">
        <v>41.6</v>
      </c>
      <c r="E1108">
        <f t="shared" si="34"/>
        <v>91.712316799999996</v>
      </c>
      <c r="F1108">
        <f>VLOOKUP($C1108,'AREA DEFINITIONS, 1982-present'!$A$1:$F$163,4,FALSE)</f>
        <v>0</v>
      </c>
      <c r="G1108">
        <f>VLOOKUP($C1108,'AREA DEFINITIONS, 1982-present'!$A$1:$F$163,5,FALSE)</f>
        <v>0</v>
      </c>
      <c r="H1108">
        <f>VLOOKUP($C1108,'AREA DEFINITIONS, 1982-present'!$A$1:$F$163,6,FALSE)</f>
        <v>0</v>
      </c>
      <c r="I1108">
        <f t="shared" si="35"/>
        <v>60.988607680000001</v>
      </c>
    </row>
    <row r="1109" spans="1:9" x14ac:dyDescent="0.3">
      <c r="A1109">
        <v>2008</v>
      </c>
      <c r="B1109" t="s">
        <v>49</v>
      </c>
      <c r="C1109">
        <v>50</v>
      </c>
      <c r="D1109">
        <v>181</v>
      </c>
      <c r="E1109">
        <f t="shared" si="34"/>
        <v>399.03676300000001</v>
      </c>
      <c r="F1109">
        <f>VLOOKUP($C1109,'AREA DEFINITIONS, 1982-present'!$A$1:$F$163,4,FALSE)</f>
        <v>0</v>
      </c>
      <c r="G1109">
        <f>VLOOKUP($C1109,'AREA DEFINITIONS, 1982-present'!$A$1:$F$163,5,FALSE)</f>
        <v>0</v>
      </c>
      <c r="H1109">
        <f>VLOOKUP($C1109,'AREA DEFINITIONS, 1982-present'!$A$1:$F$163,6,FALSE)</f>
        <v>0</v>
      </c>
      <c r="I1109">
        <f t="shared" si="35"/>
        <v>265.3590863</v>
      </c>
    </row>
    <row r="1110" spans="1:9" x14ac:dyDescent="0.3">
      <c r="A1110">
        <v>2008</v>
      </c>
      <c r="B1110" t="s">
        <v>50</v>
      </c>
      <c r="C1110">
        <v>60</v>
      </c>
      <c r="D1110">
        <v>195.4</v>
      </c>
      <c r="E1110">
        <f t="shared" si="34"/>
        <v>430.78333420000001</v>
      </c>
      <c r="F1110">
        <f>VLOOKUP($C1110,'AREA DEFINITIONS, 1982-present'!$A$1:$F$163,4,FALSE)</f>
        <v>0</v>
      </c>
      <c r="G1110">
        <f>VLOOKUP($C1110,'AREA DEFINITIONS, 1982-present'!$A$1:$F$163,5,FALSE)</f>
        <v>0</v>
      </c>
      <c r="H1110">
        <f>VLOOKUP($C1110,'AREA DEFINITIONS, 1982-present'!$A$1:$F$163,6,FALSE)</f>
        <v>0</v>
      </c>
      <c r="I1110">
        <f t="shared" si="35"/>
        <v>286.47052742</v>
      </c>
    </row>
    <row r="1111" spans="1:9" x14ac:dyDescent="0.3">
      <c r="A1111">
        <v>2008</v>
      </c>
      <c r="B1111" t="s">
        <v>50</v>
      </c>
      <c r="C1111">
        <v>61</v>
      </c>
      <c r="D1111">
        <v>0.6</v>
      </c>
      <c r="E1111">
        <f t="shared" si="34"/>
        <v>1.3227738</v>
      </c>
      <c r="F1111">
        <f>VLOOKUP($C1111,'AREA DEFINITIONS, 1982-present'!$A$1:$F$163,4,FALSE)</f>
        <v>0</v>
      </c>
      <c r="G1111">
        <f>VLOOKUP($C1111,'AREA DEFINITIONS, 1982-present'!$A$1:$F$163,5,FALSE)</f>
        <v>0</v>
      </c>
      <c r="H1111">
        <f>VLOOKUP($C1111,'AREA DEFINITIONS, 1982-present'!$A$1:$F$163,6,FALSE)</f>
        <v>0</v>
      </c>
      <c r="I1111">
        <f t="shared" si="35"/>
        <v>0.87964337999999997</v>
      </c>
    </row>
    <row r="1112" spans="1:9" x14ac:dyDescent="0.3">
      <c r="A1112">
        <v>2008</v>
      </c>
      <c r="B1112" t="s">
        <v>50</v>
      </c>
      <c r="C1112">
        <v>70</v>
      </c>
      <c r="D1112">
        <v>19.2</v>
      </c>
      <c r="E1112">
        <f t="shared" si="34"/>
        <v>42.3287616</v>
      </c>
      <c r="F1112">
        <f>VLOOKUP($C1112,'AREA DEFINITIONS, 1982-present'!$A$1:$F$163,4,FALSE)</f>
        <v>0</v>
      </c>
      <c r="G1112">
        <f>VLOOKUP($C1112,'AREA DEFINITIONS, 1982-present'!$A$1:$F$163,5,FALSE)</f>
        <v>0</v>
      </c>
      <c r="H1112">
        <f>VLOOKUP($C1112,'AREA DEFINITIONS, 1982-present'!$A$1:$F$163,6,FALSE)</f>
        <v>0</v>
      </c>
      <c r="I1112">
        <f t="shared" si="35"/>
        <v>28.148588159999999</v>
      </c>
    </row>
    <row r="1113" spans="1:9" x14ac:dyDescent="0.3">
      <c r="A1113">
        <v>2008</v>
      </c>
      <c r="B1113" t="s">
        <v>50</v>
      </c>
      <c r="C1113">
        <v>80</v>
      </c>
      <c r="D1113">
        <v>58.4</v>
      </c>
      <c r="E1113">
        <f t="shared" si="34"/>
        <v>128.7499832</v>
      </c>
      <c r="F1113">
        <f>VLOOKUP($C1113,'AREA DEFINITIONS, 1982-present'!$A$1:$F$163,4,FALSE)</f>
        <v>0</v>
      </c>
      <c r="G1113">
        <f>VLOOKUP($C1113,'AREA DEFINITIONS, 1982-present'!$A$1:$F$163,5,FALSE)</f>
        <v>0</v>
      </c>
      <c r="H1113">
        <f>VLOOKUP($C1113,'AREA DEFINITIONS, 1982-present'!$A$1:$F$163,6,FALSE)</f>
        <v>0</v>
      </c>
      <c r="I1113">
        <f t="shared" si="35"/>
        <v>85.618622319999986</v>
      </c>
    </row>
    <row r="1114" spans="1:9" x14ac:dyDescent="0.3">
      <c r="A1114">
        <v>2008</v>
      </c>
      <c r="B1114" t="s">
        <v>50</v>
      </c>
      <c r="C1114">
        <v>81</v>
      </c>
      <c r="D1114">
        <v>15.7</v>
      </c>
      <c r="E1114">
        <f t="shared" si="34"/>
        <v>34.612581099999993</v>
      </c>
      <c r="F1114">
        <f>VLOOKUP($C1114,'AREA DEFINITIONS, 1982-present'!$A$1:$F$163,4,FALSE)</f>
        <v>0</v>
      </c>
      <c r="G1114">
        <f>VLOOKUP($C1114,'AREA DEFINITIONS, 1982-present'!$A$1:$F$163,5,FALSE)</f>
        <v>0</v>
      </c>
      <c r="H1114">
        <f>VLOOKUP($C1114,'AREA DEFINITIONS, 1982-present'!$A$1:$F$163,6,FALSE)</f>
        <v>0</v>
      </c>
      <c r="I1114">
        <f t="shared" si="35"/>
        <v>23.017335109999998</v>
      </c>
    </row>
    <row r="1115" spans="1:9" x14ac:dyDescent="0.3">
      <c r="A1115">
        <v>2008</v>
      </c>
      <c r="B1115" t="s">
        <v>50</v>
      </c>
      <c r="C1115">
        <v>90</v>
      </c>
      <c r="D1115">
        <v>84.9</v>
      </c>
      <c r="E1115">
        <f t="shared" si="34"/>
        <v>187.17249269999999</v>
      </c>
      <c r="F1115">
        <f>VLOOKUP($C1115,'AREA DEFINITIONS, 1982-present'!$A$1:$F$163,4,FALSE)</f>
        <v>0</v>
      </c>
      <c r="G1115">
        <f>VLOOKUP($C1115,'AREA DEFINITIONS, 1982-present'!$A$1:$F$163,5,FALSE)</f>
        <v>0</v>
      </c>
      <c r="H1115">
        <f>VLOOKUP($C1115,'AREA DEFINITIONS, 1982-present'!$A$1:$F$163,6,FALSE)</f>
        <v>0</v>
      </c>
      <c r="I1115">
        <f t="shared" si="35"/>
        <v>124.46953827</v>
      </c>
    </row>
    <row r="1116" spans="1:9" x14ac:dyDescent="0.3">
      <c r="A1116">
        <v>2008</v>
      </c>
      <c r="B1116" t="s">
        <v>50</v>
      </c>
      <c r="C1116">
        <v>91</v>
      </c>
      <c r="D1116">
        <v>168.3</v>
      </c>
      <c r="E1116">
        <f t="shared" si="34"/>
        <v>371.03805090000003</v>
      </c>
      <c r="F1116">
        <f>VLOOKUP($C1116,'AREA DEFINITIONS, 1982-present'!$A$1:$F$163,4,FALSE)</f>
        <v>0</v>
      </c>
      <c r="G1116">
        <f>VLOOKUP($C1116,'AREA DEFINITIONS, 1982-present'!$A$1:$F$163,5,FALSE)</f>
        <v>0</v>
      </c>
      <c r="H1116">
        <f>VLOOKUP($C1116,'AREA DEFINITIONS, 1982-present'!$A$1:$F$163,6,FALSE)</f>
        <v>0</v>
      </c>
      <c r="I1116">
        <f t="shared" si="35"/>
        <v>246.73996808999999</v>
      </c>
    </row>
    <row r="1117" spans="1:9" x14ac:dyDescent="0.3">
      <c r="A1117">
        <v>2008</v>
      </c>
      <c r="B1117" t="s">
        <v>50</v>
      </c>
      <c r="C1117">
        <v>92</v>
      </c>
      <c r="D1117">
        <v>48.1</v>
      </c>
      <c r="E1117">
        <f t="shared" si="34"/>
        <v>106.04236630000001</v>
      </c>
      <c r="F1117">
        <f>VLOOKUP($C1117,'AREA DEFINITIONS, 1982-present'!$A$1:$F$163,4,FALSE)</f>
        <v>0</v>
      </c>
      <c r="G1117">
        <f>VLOOKUP($C1117,'AREA DEFINITIONS, 1982-present'!$A$1:$F$163,5,FALSE)</f>
        <v>0</v>
      </c>
      <c r="H1117">
        <f>VLOOKUP($C1117,'AREA DEFINITIONS, 1982-present'!$A$1:$F$163,6,FALSE)</f>
        <v>0</v>
      </c>
      <c r="I1117">
        <f t="shared" si="35"/>
        <v>70.518077630000008</v>
      </c>
    </row>
    <row r="1118" spans="1:9" x14ac:dyDescent="0.3">
      <c r="A1118">
        <v>2008</v>
      </c>
      <c r="B1118" t="s">
        <v>50</v>
      </c>
      <c r="C1118">
        <v>100</v>
      </c>
      <c r="D1118">
        <v>319.7</v>
      </c>
      <c r="E1118">
        <f t="shared" si="34"/>
        <v>704.8179730999999</v>
      </c>
      <c r="F1118">
        <f>VLOOKUP($C1118,'AREA DEFINITIONS, 1982-present'!$A$1:$F$163,4,FALSE)</f>
        <v>0</v>
      </c>
      <c r="G1118">
        <f>VLOOKUP($C1118,'AREA DEFINITIONS, 1982-present'!$A$1:$F$163,5,FALSE)</f>
        <v>0</v>
      </c>
      <c r="H1118">
        <f>VLOOKUP($C1118,'AREA DEFINITIONS, 1982-present'!$A$1:$F$163,6,FALSE)</f>
        <v>0</v>
      </c>
      <c r="I1118">
        <f t="shared" si="35"/>
        <v>468.70331430999994</v>
      </c>
    </row>
    <row r="1119" spans="1:9" x14ac:dyDescent="0.3">
      <c r="A1119">
        <v>2008</v>
      </c>
      <c r="B1119" t="s">
        <v>50</v>
      </c>
      <c r="C1119">
        <v>102</v>
      </c>
      <c r="D1119">
        <v>512.4</v>
      </c>
      <c r="E1119">
        <f t="shared" si="34"/>
        <v>1129.6488252000001</v>
      </c>
      <c r="F1119">
        <f>VLOOKUP($C1119,'AREA DEFINITIONS, 1982-present'!$A$1:$F$163,4,FALSE)</f>
        <v>0</v>
      </c>
      <c r="G1119">
        <f>VLOOKUP($C1119,'AREA DEFINITIONS, 1982-present'!$A$1:$F$163,5,FALSE)</f>
        <v>0</v>
      </c>
      <c r="H1119">
        <f>VLOOKUP($C1119,'AREA DEFINITIONS, 1982-present'!$A$1:$F$163,6,FALSE)</f>
        <v>0</v>
      </c>
      <c r="I1119">
        <f t="shared" si="35"/>
        <v>751.21544652</v>
      </c>
    </row>
    <row r="1120" spans="1:9" x14ac:dyDescent="0.3">
      <c r="A1120">
        <v>2008</v>
      </c>
      <c r="B1120" t="s">
        <v>50</v>
      </c>
      <c r="C1120">
        <v>103</v>
      </c>
      <c r="D1120">
        <v>33.799999999999997</v>
      </c>
      <c r="E1120">
        <f t="shared" si="34"/>
        <v>74.516257400000001</v>
      </c>
      <c r="F1120">
        <f>VLOOKUP($C1120,'AREA DEFINITIONS, 1982-present'!$A$1:$F$163,4,FALSE)</f>
        <v>0</v>
      </c>
      <c r="G1120">
        <f>VLOOKUP($C1120,'AREA DEFINITIONS, 1982-present'!$A$1:$F$163,5,FALSE)</f>
        <v>0</v>
      </c>
      <c r="H1120">
        <f>VLOOKUP($C1120,'AREA DEFINITIONS, 1982-present'!$A$1:$F$163,6,FALSE)</f>
        <v>0</v>
      </c>
      <c r="I1120">
        <f t="shared" si="35"/>
        <v>49.553243739999992</v>
      </c>
    </row>
    <row r="1121" spans="1:9" x14ac:dyDescent="0.3">
      <c r="A1121">
        <v>2008</v>
      </c>
      <c r="B1121" t="s">
        <v>50</v>
      </c>
      <c r="C1121">
        <v>110</v>
      </c>
      <c r="D1121">
        <v>54.5</v>
      </c>
      <c r="E1121">
        <f t="shared" si="34"/>
        <v>120.1519535</v>
      </c>
      <c r="F1121">
        <f>VLOOKUP($C1121,'AREA DEFINITIONS, 1982-present'!$A$1:$F$163,4,FALSE)</f>
        <v>0</v>
      </c>
      <c r="G1121">
        <f>VLOOKUP($C1121,'AREA DEFINITIONS, 1982-present'!$A$1:$F$163,5,FALSE)</f>
        <v>0</v>
      </c>
      <c r="H1121">
        <f>VLOOKUP($C1121,'AREA DEFINITIONS, 1982-present'!$A$1:$F$163,6,FALSE)</f>
        <v>0</v>
      </c>
      <c r="I1121">
        <f t="shared" si="35"/>
        <v>79.900940349999999</v>
      </c>
    </row>
    <row r="1122" spans="1:9" x14ac:dyDescent="0.3">
      <c r="A1122">
        <v>2008</v>
      </c>
      <c r="B1122" t="s">
        <v>50</v>
      </c>
      <c r="C1122">
        <v>112</v>
      </c>
      <c r="D1122">
        <v>442.6</v>
      </c>
      <c r="E1122">
        <f t="shared" si="34"/>
        <v>975.76613980000013</v>
      </c>
      <c r="F1122">
        <f>VLOOKUP($C1122,'AREA DEFINITIONS, 1982-present'!$A$1:$F$163,4,FALSE)</f>
        <v>0</v>
      </c>
      <c r="G1122">
        <f>VLOOKUP($C1122,'AREA DEFINITIONS, 1982-present'!$A$1:$F$163,5,FALSE)</f>
        <v>0</v>
      </c>
      <c r="H1122">
        <f>VLOOKUP($C1122,'AREA DEFINITIONS, 1982-present'!$A$1:$F$163,6,FALSE)</f>
        <v>0</v>
      </c>
      <c r="I1122">
        <f t="shared" si="35"/>
        <v>648.88359997999999</v>
      </c>
    </row>
    <row r="1123" spans="1:9" x14ac:dyDescent="0.3">
      <c r="A1123">
        <v>2008</v>
      </c>
      <c r="B1123" t="s">
        <v>50</v>
      </c>
      <c r="C1123">
        <v>114</v>
      </c>
      <c r="D1123">
        <v>63</v>
      </c>
      <c r="E1123">
        <f t="shared" si="34"/>
        <v>138.89124900000002</v>
      </c>
      <c r="F1123">
        <f>VLOOKUP($C1123,'AREA DEFINITIONS, 1982-present'!$A$1:$F$163,4,FALSE)</f>
        <v>0</v>
      </c>
      <c r="G1123">
        <f>VLOOKUP($C1123,'AREA DEFINITIONS, 1982-present'!$A$1:$F$163,5,FALSE)</f>
        <v>0</v>
      </c>
      <c r="H1123">
        <f>VLOOKUP($C1123,'AREA DEFINITIONS, 1982-present'!$A$1:$F$163,6,FALSE)</f>
        <v>0</v>
      </c>
      <c r="I1123">
        <f t="shared" si="35"/>
        <v>92.362554899999992</v>
      </c>
    </row>
    <row r="1124" spans="1:9" x14ac:dyDescent="0.3">
      <c r="A1124">
        <v>2008</v>
      </c>
      <c r="B1124" t="s">
        <v>50</v>
      </c>
      <c r="C1124">
        <v>120</v>
      </c>
      <c r="D1124">
        <v>24.5</v>
      </c>
      <c r="E1124">
        <f t="shared" si="34"/>
        <v>54.013263500000001</v>
      </c>
      <c r="F1124">
        <f>VLOOKUP($C1124,'AREA DEFINITIONS, 1982-present'!$A$1:$F$163,4,FALSE)</f>
        <v>0</v>
      </c>
      <c r="G1124">
        <f>VLOOKUP($C1124,'AREA DEFINITIONS, 1982-present'!$A$1:$F$163,5,FALSE)</f>
        <v>0</v>
      </c>
      <c r="H1124">
        <f>VLOOKUP($C1124,'AREA DEFINITIONS, 1982-present'!$A$1:$F$163,6,FALSE)</f>
        <v>0</v>
      </c>
      <c r="I1124">
        <f t="shared" si="35"/>
        <v>35.91877135</v>
      </c>
    </row>
    <row r="1125" spans="1:9" x14ac:dyDescent="0.3">
      <c r="A1125">
        <v>2008</v>
      </c>
      <c r="B1125" t="s">
        <v>50</v>
      </c>
      <c r="C1125">
        <v>121</v>
      </c>
      <c r="D1125">
        <v>156.5</v>
      </c>
      <c r="E1125">
        <f t="shared" si="34"/>
        <v>345.02349950000001</v>
      </c>
      <c r="F1125">
        <f>VLOOKUP($C1125,'AREA DEFINITIONS, 1982-present'!$A$1:$F$163,4,FALSE)</f>
        <v>0</v>
      </c>
      <c r="G1125">
        <f>VLOOKUP($C1125,'AREA DEFINITIONS, 1982-present'!$A$1:$F$163,5,FALSE)</f>
        <v>0</v>
      </c>
      <c r="H1125">
        <f>VLOOKUP($C1125,'AREA DEFINITIONS, 1982-present'!$A$1:$F$163,6,FALSE)</f>
        <v>0</v>
      </c>
      <c r="I1125">
        <f t="shared" si="35"/>
        <v>229.44031494999999</v>
      </c>
    </row>
    <row r="1126" spans="1:9" x14ac:dyDescent="0.3">
      <c r="A1126">
        <v>2008</v>
      </c>
      <c r="B1126" t="s">
        <v>50</v>
      </c>
      <c r="C1126">
        <v>122</v>
      </c>
      <c r="D1126">
        <v>8.3000000000000007</v>
      </c>
      <c r="E1126">
        <f t="shared" si="34"/>
        <v>18.298370900000002</v>
      </c>
      <c r="F1126">
        <f>VLOOKUP($C1126,'AREA DEFINITIONS, 1982-present'!$A$1:$F$163,4,FALSE)</f>
        <v>0</v>
      </c>
      <c r="G1126">
        <f>VLOOKUP($C1126,'AREA DEFINITIONS, 1982-present'!$A$1:$F$163,5,FALSE)</f>
        <v>0</v>
      </c>
      <c r="H1126">
        <f>VLOOKUP($C1126,'AREA DEFINITIONS, 1982-present'!$A$1:$F$163,6,FALSE)</f>
        <v>0</v>
      </c>
      <c r="I1126">
        <f t="shared" si="35"/>
        <v>12.16840009</v>
      </c>
    </row>
    <row r="1127" spans="1:9" x14ac:dyDescent="0.3">
      <c r="A1127">
        <v>2008</v>
      </c>
      <c r="B1127" t="s">
        <v>50</v>
      </c>
      <c r="C1127">
        <v>130</v>
      </c>
      <c r="D1127">
        <v>215.4</v>
      </c>
      <c r="E1127">
        <f t="shared" si="34"/>
        <v>474.87579420000003</v>
      </c>
      <c r="F1127">
        <f>VLOOKUP($C1127,'AREA DEFINITIONS, 1982-present'!$A$1:$F$163,4,FALSE)</f>
        <v>0</v>
      </c>
      <c r="G1127">
        <f>VLOOKUP($C1127,'AREA DEFINITIONS, 1982-present'!$A$1:$F$163,5,FALSE)</f>
        <v>0</v>
      </c>
      <c r="H1127">
        <f>VLOOKUP($C1127,'AREA DEFINITIONS, 1982-present'!$A$1:$F$163,6,FALSE)</f>
        <v>0</v>
      </c>
      <c r="I1127">
        <f t="shared" si="35"/>
        <v>315.79197341999998</v>
      </c>
    </row>
    <row r="1128" spans="1:9" x14ac:dyDescent="0.3">
      <c r="A1128">
        <v>2008</v>
      </c>
      <c r="B1128" t="s">
        <v>50</v>
      </c>
      <c r="C1128">
        <v>131</v>
      </c>
      <c r="D1128">
        <v>301.10000000000002</v>
      </c>
      <c r="E1128">
        <f t="shared" si="34"/>
        <v>663.81198530000006</v>
      </c>
      <c r="F1128">
        <f>VLOOKUP($C1128,'AREA DEFINITIONS, 1982-present'!$A$1:$F$163,4,FALSE)</f>
        <v>0</v>
      </c>
      <c r="G1128">
        <f>VLOOKUP($C1128,'AREA DEFINITIONS, 1982-present'!$A$1:$F$163,5,FALSE)</f>
        <v>0</v>
      </c>
      <c r="H1128">
        <f>VLOOKUP($C1128,'AREA DEFINITIONS, 1982-present'!$A$1:$F$163,6,FALSE)</f>
        <v>0</v>
      </c>
      <c r="I1128">
        <f t="shared" si="35"/>
        <v>441.43436952999997</v>
      </c>
    </row>
    <row r="1129" spans="1:9" x14ac:dyDescent="0.3">
      <c r="A1129">
        <v>2008</v>
      </c>
      <c r="B1129" t="s">
        <v>50</v>
      </c>
      <c r="C1129">
        <v>132</v>
      </c>
      <c r="D1129">
        <v>232.4</v>
      </c>
      <c r="E1129">
        <f t="shared" si="34"/>
        <v>512.35438520000002</v>
      </c>
      <c r="F1129">
        <f>VLOOKUP($C1129,'AREA DEFINITIONS, 1982-present'!$A$1:$F$163,4,FALSE)</f>
        <v>0</v>
      </c>
      <c r="G1129">
        <f>VLOOKUP($C1129,'AREA DEFINITIONS, 1982-present'!$A$1:$F$163,5,FALSE)</f>
        <v>0</v>
      </c>
      <c r="H1129">
        <f>VLOOKUP($C1129,'AREA DEFINITIONS, 1982-present'!$A$1:$F$163,6,FALSE)</f>
        <v>0</v>
      </c>
      <c r="I1129">
        <f t="shared" si="35"/>
        <v>340.71520251999999</v>
      </c>
    </row>
    <row r="1130" spans="1:9" x14ac:dyDescent="0.3">
      <c r="A1130">
        <v>2008</v>
      </c>
      <c r="B1130" t="s">
        <v>50</v>
      </c>
      <c r="C1130">
        <v>133</v>
      </c>
      <c r="D1130">
        <v>123.8</v>
      </c>
      <c r="E1130">
        <f t="shared" si="34"/>
        <v>272.93232740000002</v>
      </c>
      <c r="F1130">
        <f>VLOOKUP($C1130,'AREA DEFINITIONS, 1982-present'!$A$1:$F$163,4,FALSE)</f>
        <v>0</v>
      </c>
      <c r="G1130">
        <f>VLOOKUP($C1130,'AREA DEFINITIONS, 1982-present'!$A$1:$F$163,5,FALSE)</f>
        <v>0</v>
      </c>
      <c r="H1130">
        <f>VLOOKUP($C1130,'AREA DEFINITIONS, 1982-present'!$A$1:$F$163,6,FALSE)</f>
        <v>0</v>
      </c>
      <c r="I1130">
        <f t="shared" si="35"/>
        <v>181.49975073999997</v>
      </c>
    </row>
    <row r="1131" spans="1:9" x14ac:dyDescent="0.3">
      <c r="A1131">
        <v>2008</v>
      </c>
      <c r="B1131" t="s">
        <v>50</v>
      </c>
      <c r="C1131">
        <v>134</v>
      </c>
      <c r="D1131">
        <v>35.700000000000003</v>
      </c>
      <c r="E1131">
        <f t="shared" si="34"/>
        <v>78.705041100000003</v>
      </c>
      <c r="F1131">
        <f>VLOOKUP($C1131,'AREA DEFINITIONS, 1982-present'!$A$1:$F$163,4,FALSE)</f>
        <v>0</v>
      </c>
      <c r="G1131">
        <f>VLOOKUP($C1131,'AREA DEFINITIONS, 1982-present'!$A$1:$F$163,5,FALSE)</f>
        <v>0</v>
      </c>
      <c r="H1131">
        <f>VLOOKUP($C1131,'AREA DEFINITIONS, 1982-present'!$A$1:$F$163,6,FALSE)</f>
        <v>0</v>
      </c>
      <c r="I1131">
        <f t="shared" si="35"/>
        <v>52.338781109999999</v>
      </c>
    </row>
    <row r="1132" spans="1:9" x14ac:dyDescent="0.3">
      <c r="A1132">
        <v>2008</v>
      </c>
      <c r="B1132" t="s">
        <v>50</v>
      </c>
      <c r="C1132">
        <v>135</v>
      </c>
      <c r="D1132">
        <v>370.6</v>
      </c>
      <c r="E1132">
        <f t="shared" si="34"/>
        <v>817.03328380000005</v>
      </c>
      <c r="F1132">
        <f>VLOOKUP($C1132,'AREA DEFINITIONS, 1982-present'!$A$1:$F$163,4,FALSE)</f>
        <v>0</v>
      </c>
      <c r="G1132">
        <f>VLOOKUP($C1132,'AREA DEFINITIONS, 1982-present'!$A$1:$F$163,5,FALSE)</f>
        <v>0</v>
      </c>
      <c r="H1132">
        <f>VLOOKUP($C1132,'AREA DEFINITIONS, 1982-present'!$A$1:$F$163,6,FALSE)</f>
        <v>0</v>
      </c>
      <c r="I1132">
        <f t="shared" si="35"/>
        <v>543.32639438000001</v>
      </c>
    </row>
    <row r="1133" spans="1:9" x14ac:dyDescent="0.3">
      <c r="A1133">
        <v>2008</v>
      </c>
      <c r="B1133" t="s">
        <v>51</v>
      </c>
      <c r="C1133">
        <v>140</v>
      </c>
      <c r="D1133">
        <v>68.599999999999994</v>
      </c>
      <c r="E1133">
        <f t="shared" si="34"/>
        <v>151.2371378</v>
      </c>
      <c r="F1133" t="str">
        <f>VLOOKUP($C1133,'AREA DEFINITIONS, 1982-present'!$A$1:$F$163,4,FALSE)</f>
        <v>14-O</v>
      </c>
      <c r="G1133" t="str">
        <f>VLOOKUP($C1133,'AREA DEFINITIONS, 1982-present'!$A$1:$F$163,5,FALSE)</f>
        <v>SE-O</v>
      </c>
      <c r="H1133">
        <f>VLOOKUP($C1133,'AREA DEFINITIONS, 1982-present'!$A$1:$F$163,6,FALSE)</f>
        <v>0</v>
      </c>
      <c r="I1133">
        <f t="shared" si="35"/>
        <v>100.57255977999998</v>
      </c>
    </row>
    <row r="1134" spans="1:9" x14ac:dyDescent="0.3">
      <c r="A1134">
        <v>2008</v>
      </c>
      <c r="B1134" t="s">
        <v>51</v>
      </c>
      <c r="C1134">
        <v>141</v>
      </c>
      <c r="D1134">
        <v>15.6</v>
      </c>
      <c r="E1134">
        <f t="shared" si="34"/>
        <v>34.392118799999999</v>
      </c>
      <c r="F1134" t="str">
        <f>VLOOKUP($C1134,'AREA DEFINITIONS, 1982-present'!$A$1:$F$163,4,FALSE)</f>
        <v>14-I</v>
      </c>
      <c r="G1134" t="str">
        <f>VLOOKUP($C1134,'AREA DEFINITIONS, 1982-present'!$A$1:$F$163,5,FALSE)</f>
        <v>SE-I</v>
      </c>
      <c r="H1134">
        <f>VLOOKUP($C1134,'AREA DEFINITIONS, 1982-present'!$A$1:$F$163,6,FALSE)</f>
        <v>0</v>
      </c>
      <c r="I1134">
        <f t="shared" si="35"/>
        <v>22.87072788</v>
      </c>
    </row>
    <row r="1135" spans="1:9" x14ac:dyDescent="0.3">
      <c r="A1135">
        <v>2008</v>
      </c>
      <c r="B1135" t="s">
        <v>51</v>
      </c>
      <c r="C1135">
        <v>142</v>
      </c>
      <c r="D1135">
        <v>37.200000000000003</v>
      </c>
      <c r="E1135">
        <f t="shared" si="34"/>
        <v>82.0119756</v>
      </c>
      <c r="F1135" t="str">
        <f>VLOOKUP($C1135,'AREA DEFINITIONS, 1982-present'!$A$1:$F$163,4,FALSE)</f>
        <v>14-I</v>
      </c>
      <c r="G1135" t="str">
        <f>VLOOKUP($C1135,'AREA DEFINITIONS, 1982-present'!$A$1:$F$163,5,FALSE)</f>
        <v>SE-I</v>
      </c>
      <c r="H1135">
        <f>VLOOKUP($C1135,'AREA DEFINITIONS, 1982-present'!$A$1:$F$163,6,FALSE)</f>
        <v>0</v>
      </c>
      <c r="I1135">
        <f t="shared" si="35"/>
        <v>54.537889560000004</v>
      </c>
    </row>
    <row r="1136" spans="1:9" x14ac:dyDescent="0.3">
      <c r="A1136">
        <v>2008</v>
      </c>
      <c r="B1136" t="s">
        <v>51</v>
      </c>
      <c r="C1136">
        <v>143</v>
      </c>
      <c r="D1136">
        <v>68.2</v>
      </c>
      <c r="E1136">
        <f t="shared" si="34"/>
        <v>150.35528859999999</v>
      </c>
      <c r="F1136" t="str">
        <f>VLOOKUP($C1136,'AREA DEFINITIONS, 1982-present'!$A$1:$F$163,4,FALSE)</f>
        <v>14-I</v>
      </c>
      <c r="G1136" t="str">
        <f>VLOOKUP($C1136,'AREA DEFINITIONS, 1982-present'!$A$1:$F$163,5,FALSE)</f>
        <v>SE-I</v>
      </c>
      <c r="H1136">
        <f>VLOOKUP($C1136,'AREA DEFINITIONS, 1982-present'!$A$1:$F$163,6,FALSE)</f>
        <v>0</v>
      </c>
      <c r="I1136">
        <f t="shared" si="35"/>
        <v>99.986130860000003</v>
      </c>
    </row>
    <row r="1137" spans="1:9" x14ac:dyDescent="0.3">
      <c r="A1137">
        <v>2008</v>
      </c>
      <c r="B1137" t="s">
        <v>51</v>
      </c>
      <c r="C1137">
        <v>144</v>
      </c>
      <c r="D1137">
        <v>15</v>
      </c>
      <c r="E1137">
        <f t="shared" si="34"/>
        <v>33.069344999999998</v>
      </c>
      <c r="F1137" t="str">
        <f>VLOOKUP($C1137,'AREA DEFINITIONS, 1982-present'!$A$1:$F$163,4,FALSE)</f>
        <v>14-I</v>
      </c>
      <c r="G1137" t="str">
        <f>VLOOKUP($C1137,'AREA DEFINITIONS, 1982-present'!$A$1:$F$163,5,FALSE)</f>
        <v>SE-I</v>
      </c>
      <c r="H1137">
        <f>VLOOKUP($C1137,'AREA DEFINITIONS, 1982-present'!$A$1:$F$163,6,FALSE)</f>
        <v>0</v>
      </c>
      <c r="I1137">
        <f t="shared" si="35"/>
        <v>21.991084499999999</v>
      </c>
    </row>
    <row r="1138" spans="1:9" x14ac:dyDescent="0.3">
      <c r="A1138">
        <v>2008</v>
      </c>
      <c r="B1138" t="s">
        <v>51</v>
      </c>
      <c r="C1138">
        <v>150</v>
      </c>
      <c r="D1138">
        <v>229</v>
      </c>
      <c r="E1138">
        <f t="shared" si="34"/>
        <v>504.85866700000003</v>
      </c>
      <c r="F1138" t="str">
        <f>VLOOKUP($C1138,'AREA DEFINITIONS, 1982-present'!$A$1:$F$163,4,FALSE)</f>
        <v>15-O</v>
      </c>
      <c r="G1138" t="str">
        <f>VLOOKUP($C1138,'AREA DEFINITIONS, 1982-present'!$A$1:$F$163,5,FALSE)</f>
        <v>SE-O</v>
      </c>
      <c r="H1138">
        <f>VLOOKUP($C1138,'AREA DEFINITIONS, 1982-present'!$A$1:$F$163,6,FALSE)</f>
        <v>0</v>
      </c>
      <c r="I1138">
        <f t="shared" si="35"/>
        <v>335.73055669999997</v>
      </c>
    </row>
    <row r="1139" spans="1:9" x14ac:dyDescent="0.3">
      <c r="A1139">
        <v>2008</v>
      </c>
      <c r="B1139" t="s">
        <v>51</v>
      </c>
      <c r="C1139">
        <v>151</v>
      </c>
      <c r="D1139">
        <v>124</v>
      </c>
      <c r="E1139">
        <f t="shared" si="34"/>
        <v>273.37325199999998</v>
      </c>
      <c r="F1139" t="str">
        <f>VLOOKUP($C1139,'AREA DEFINITIONS, 1982-present'!$A$1:$F$163,4,FALSE)</f>
        <v>15-I</v>
      </c>
      <c r="G1139" t="str">
        <f>VLOOKUP($C1139,'AREA DEFINITIONS, 1982-present'!$A$1:$F$163,5,FALSE)</f>
        <v>SE-I</v>
      </c>
      <c r="H1139">
        <f>VLOOKUP($C1139,'AREA DEFINITIONS, 1982-present'!$A$1:$F$163,6,FALSE)</f>
        <v>0</v>
      </c>
      <c r="I1139">
        <f t="shared" si="35"/>
        <v>181.79296519999997</v>
      </c>
    </row>
    <row r="1140" spans="1:9" x14ac:dyDescent="0.3">
      <c r="A1140">
        <v>2008</v>
      </c>
      <c r="B1140" t="s">
        <v>51</v>
      </c>
      <c r="C1140">
        <v>152</v>
      </c>
      <c r="D1140">
        <v>194.2</v>
      </c>
      <c r="E1140">
        <f t="shared" si="34"/>
        <v>428.13778659999997</v>
      </c>
      <c r="F1140" t="str">
        <f>VLOOKUP($C1140,'AREA DEFINITIONS, 1982-present'!$A$1:$F$163,4,FALSE)</f>
        <v>15-I</v>
      </c>
      <c r="G1140" t="str">
        <f>VLOOKUP($C1140,'AREA DEFINITIONS, 1982-present'!$A$1:$F$163,5,FALSE)</f>
        <v>SE-I</v>
      </c>
      <c r="H1140">
        <f>VLOOKUP($C1140,'AREA DEFINITIONS, 1982-present'!$A$1:$F$163,6,FALSE)</f>
        <v>0</v>
      </c>
      <c r="I1140">
        <f t="shared" si="35"/>
        <v>284.71124065999999</v>
      </c>
    </row>
    <row r="1141" spans="1:9" x14ac:dyDescent="0.3">
      <c r="A1141">
        <v>2008</v>
      </c>
      <c r="B1141" t="s">
        <v>51</v>
      </c>
      <c r="C1141">
        <v>153</v>
      </c>
      <c r="D1141">
        <v>48</v>
      </c>
      <c r="E1141">
        <f t="shared" si="34"/>
        <v>105.821904</v>
      </c>
      <c r="F1141" t="str">
        <f>VLOOKUP($C1141,'AREA DEFINITIONS, 1982-present'!$A$1:$F$163,4,FALSE)</f>
        <v>15-I</v>
      </c>
      <c r="G1141" t="str">
        <f>VLOOKUP($C1141,'AREA DEFINITIONS, 1982-present'!$A$1:$F$163,5,FALSE)</f>
        <v>SE-I</v>
      </c>
      <c r="H1141">
        <f>VLOOKUP($C1141,'AREA DEFINITIONS, 1982-present'!$A$1:$F$163,6,FALSE)</f>
        <v>0</v>
      </c>
      <c r="I1141">
        <f t="shared" si="35"/>
        <v>70.371470399999993</v>
      </c>
    </row>
    <row r="1142" spans="1:9" x14ac:dyDescent="0.3">
      <c r="A1142">
        <v>2008</v>
      </c>
      <c r="B1142" t="s">
        <v>51</v>
      </c>
      <c r="C1142">
        <v>160</v>
      </c>
      <c r="D1142">
        <v>451.9</v>
      </c>
      <c r="E1142">
        <f t="shared" si="34"/>
        <v>996.2691337</v>
      </c>
      <c r="F1142" t="str">
        <f>VLOOKUP($C1142,'AREA DEFINITIONS, 1982-present'!$A$1:$F$163,4,FALSE)</f>
        <v>16-O</v>
      </c>
      <c r="G1142" t="str">
        <f>VLOOKUP($C1142,'AREA DEFINITIONS, 1982-present'!$A$1:$F$163,5,FALSE)</f>
        <v>SE-O</v>
      </c>
      <c r="H1142">
        <f>VLOOKUP($C1142,'AREA DEFINITIONS, 1982-present'!$A$1:$F$163,6,FALSE)</f>
        <v>0</v>
      </c>
      <c r="I1142">
        <f t="shared" si="35"/>
        <v>662.51807237000003</v>
      </c>
    </row>
    <row r="1143" spans="1:9" x14ac:dyDescent="0.3">
      <c r="A1143">
        <v>2008</v>
      </c>
      <c r="B1143" t="s">
        <v>51</v>
      </c>
      <c r="C1143">
        <v>161</v>
      </c>
      <c r="D1143">
        <v>125.5</v>
      </c>
      <c r="E1143">
        <f t="shared" si="34"/>
        <v>276.68018649999999</v>
      </c>
      <c r="F1143" t="str">
        <f>VLOOKUP($C1143,'AREA DEFINITIONS, 1982-present'!$A$1:$F$163,4,FALSE)</f>
        <v>16-I</v>
      </c>
      <c r="G1143" t="str">
        <f>VLOOKUP($C1143,'AREA DEFINITIONS, 1982-present'!$A$1:$F$163,5,FALSE)</f>
        <v>SE-I</v>
      </c>
      <c r="H1143">
        <f>VLOOKUP($C1143,'AREA DEFINITIONS, 1982-present'!$A$1:$F$163,6,FALSE)</f>
        <v>0</v>
      </c>
      <c r="I1143">
        <f t="shared" si="35"/>
        <v>183.99207364999998</v>
      </c>
    </row>
    <row r="1144" spans="1:9" x14ac:dyDescent="0.3">
      <c r="A1144">
        <v>2008</v>
      </c>
      <c r="B1144" t="s">
        <v>51</v>
      </c>
      <c r="C1144">
        <v>162</v>
      </c>
      <c r="D1144">
        <v>386.3</v>
      </c>
      <c r="E1144">
        <f t="shared" si="34"/>
        <v>851.64586489999999</v>
      </c>
      <c r="F1144" t="str">
        <f>VLOOKUP($C1144,'AREA DEFINITIONS, 1982-present'!$A$1:$F$163,4,FALSE)</f>
        <v>16-I</v>
      </c>
      <c r="G1144" t="str">
        <f>VLOOKUP($C1144,'AREA DEFINITIONS, 1982-present'!$A$1:$F$163,5,FALSE)</f>
        <v>SE-I</v>
      </c>
      <c r="H1144">
        <f>VLOOKUP($C1144,'AREA DEFINITIONS, 1982-present'!$A$1:$F$163,6,FALSE)</f>
        <v>0</v>
      </c>
      <c r="I1144">
        <f t="shared" si="35"/>
        <v>566.34372948999999</v>
      </c>
    </row>
    <row r="1145" spans="1:9" x14ac:dyDescent="0.3">
      <c r="A1145">
        <v>2008</v>
      </c>
      <c r="B1145" t="s">
        <v>51</v>
      </c>
      <c r="C1145">
        <v>163</v>
      </c>
      <c r="D1145">
        <v>78.099999999999994</v>
      </c>
      <c r="E1145">
        <f t="shared" si="34"/>
        <v>172.18105629999999</v>
      </c>
      <c r="F1145" t="str">
        <f>VLOOKUP($C1145,'AREA DEFINITIONS, 1982-present'!$A$1:$F$163,4,FALSE)</f>
        <v>16-I</v>
      </c>
      <c r="G1145" t="str">
        <f>VLOOKUP($C1145,'AREA DEFINITIONS, 1982-present'!$A$1:$F$163,5,FALSE)</f>
        <v>SE-I</v>
      </c>
      <c r="H1145">
        <f>VLOOKUP($C1145,'AREA DEFINITIONS, 1982-present'!$A$1:$F$163,6,FALSE)</f>
        <v>0</v>
      </c>
      <c r="I1145">
        <f t="shared" si="35"/>
        <v>114.50024662999999</v>
      </c>
    </row>
    <row r="1146" spans="1:9" x14ac:dyDescent="0.3">
      <c r="A1146">
        <v>2008</v>
      </c>
      <c r="B1146" t="s">
        <v>51</v>
      </c>
      <c r="C1146">
        <v>170</v>
      </c>
      <c r="D1146">
        <v>167.8</v>
      </c>
      <c r="E1146">
        <f t="shared" si="34"/>
        <v>369.93573940000005</v>
      </c>
      <c r="F1146" t="str">
        <f>VLOOKUP($C1146,'AREA DEFINITIONS, 1982-present'!$A$1:$F$163,4,FALSE)</f>
        <v>17-O</v>
      </c>
      <c r="G1146" t="str">
        <f>VLOOKUP($C1146,'AREA DEFINITIONS, 1982-present'!$A$1:$F$163,5,FALSE)</f>
        <v>SE-O</v>
      </c>
      <c r="H1146">
        <f>VLOOKUP($C1146,'AREA DEFINITIONS, 1982-present'!$A$1:$F$163,6,FALSE)</f>
        <v>0</v>
      </c>
      <c r="I1146">
        <f t="shared" si="35"/>
        <v>246.00693193999999</v>
      </c>
    </row>
    <row r="1147" spans="1:9" x14ac:dyDescent="0.3">
      <c r="A1147">
        <v>2008</v>
      </c>
      <c r="B1147" t="s">
        <v>51</v>
      </c>
      <c r="C1147">
        <v>171</v>
      </c>
      <c r="D1147">
        <v>118.3</v>
      </c>
      <c r="E1147">
        <f t="shared" si="34"/>
        <v>260.80690090000002</v>
      </c>
      <c r="F1147" t="str">
        <f>VLOOKUP($C1147,'AREA DEFINITIONS, 1982-present'!$A$1:$F$163,4,FALSE)</f>
        <v>17-I</v>
      </c>
      <c r="G1147" t="str">
        <f>VLOOKUP($C1147,'AREA DEFINITIONS, 1982-present'!$A$1:$F$163,5,FALSE)</f>
        <v>SE-I</v>
      </c>
      <c r="H1147">
        <f>VLOOKUP($C1147,'AREA DEFINITIONS, 1982-present'!$A$1:$F$163,6,FALSE)</f>
        <v>0</v>
      </c>
      <c r="I1147">
        <f t="shared" si="35"/>
        <v>173.43635308999998</v>
      </c>
    </row>
    <row r="1148" spans="1:9" x14ac:dyDescent="0.3">
      <c r="A1148">
        <v>2008</v>
      </c>
      <c r="B1148" t="s">
        <v>51</v>
      </c>
      <c r="C1148">
        <v>173</v>
      </c>
      <c r="D1148">
        <v>111.9</v>
      </c>
      <c r="E1148">
        <f t="shared" si="34"/>
        <v>246.69731370000002</v>
      </c>
      <c r="F1148" t="str">
        <f>VLOOKUP($C1148,'AREA DEFINITIONS, 1982-present'!$A$1:$F$163,4,FALSE)</f>
        <v>17-I</v>
      </c>
      <c r="G1148" t="str">
        <f>VLOOKUP($C1148,'AREA DEFINITIONS, 1982-present'!$A$1:$F$163,5,FALSE)</f>
        <v>SE-I</v>
      </c>
      <c r="H1148">
        <f>VLOOKUP($C1148,'AREA DEFINITIONS, 1982-present'!$A$1:$F$163,6,FALSE)</f>
        <v>0</v>
      </c>
      <c r="I1148">
        <f t="shared" si="35"/>
        <v>164.05349037000002</v>
      </c>
    </row>
    <row r="1149" spans="1:9" x14ac:dyDescent="0.3">
      <c r="A1149">
        <v>2008</v>
      </c>
      <c r="B1149" t="s">
        <v>51</v>
      </c>
      <c r="C1149">
        <v>174</v>
      </c>
      <c r="D1149">
        <v>21.2</v>
      </c>
      <c r="E1149">
        <f t="shared" si="34"/>
        <v>46.738007599999996</v>
      </c>
      <c r="F1149" t="str">
        <f>VLOOKUP($C1149,'AREA DEFINITIONS, 1982-present'!$A$1:$F$163,4,FALSE)</f>
        <v>17-I</v>
      </c>
      <c r="G1149" t="str">
        <f>VLOOKUP($C1149,'AREA DEFINITIONS, 1982-present'!$A$1:$F$163,5,FALSE)</f>
        <v>SE-I</v>
      </c>
      <c r="H1149">
        <f>VLOOKUP($C1149,'AREA DEFINITIONS, 1982-present'!$A$1:$F$163,6,FALSE)</f>
        <v>0</v>
      </c>
      <c r="I1149">
        <f t="shared" si="35"/>
        <v>31.080732759999997</v>
      </c>
    </row>
    <row r="1150" spans="1:9" x14ac:dyDescent="0.3">
      <c r="A1150">
        <v>2008</v>
      </c>
      <c r="B1150" t="s">
        <v>51</v>
      </c>
      <c r="C1150">
        <v>181</v>
      </c>
      <c r="D1150">
        <v>257.5</v>
      </c>
      <c r="E1150">
        <f t="shared" si="34"/>
        <v>567.69042249999995</v>
      </c>
      <c r="F1150" t="str">
        <f>VLOOKUP($C1150,'AREA DEFINITIONS, 1982-present'!$A$1:$F$163,4,FALSE)</f>
        <v>18S-O</v>
      </c>
      <c r="G1150" t="str">
        <f>VLOOKUP($C1150,'AREA DEFINITIONS, 1982-present'!$A$1:$F$163,5,FALSE)</f>
        <v>SE-O</v>
      </c>
      <c r="H1150">
        <f>VLOOKUP($C1150,'AREA DEFINITIONS, 1982-present'!$A$1:$F$163,6,FALSE)</f>
        <v>0</v>
      </c>
      <c r="I1150">
        <f t="shared" si="35"/>
        <v>377.51361724999998</v>
      </c>
    </row>
    <row r="1151" spans="1:9" x14ac:dyDescent="0.3">
      <c r="A1151">
        <v>2008</v>
      </c>
      <c r="B1151" t="s">
        <v>51</v>
      </c>
      <c r="C1151">
        <v>182</v>
      </c>
      <c r="D1151">
        <v>134.69999999999999</v>
      </c>
      <c r="E1151">
        <f t="shared" si="34"/>
        <v>296.96271810000002</v>
      </c>
      <c r="F1151" t="str">
        <f>VLOOKUP($C1151,'AREA DEFINITIONS, 1982-present'!$A$1:$F$163,4,FALSE)</f>
        <v>183-I</v>
      </c>
      <c r="G1151" t="str">
        <f>VLOOKUP($C1151,'AREA DEFINITIONS, 1982-present'!$A$1:$F$163,5,FALSE)</f>
        <v>SE-I</v>
      </c>
      <c r="H1151">
        <f>VLOOKUP($C1151,'AREA DEFINITIONS, 1982-present'!$A$1:$F$163,6,FALSE)</f>
        <v>0</v>
      </c>
      <c r="I1151">
        <f t="shared" si="35"/>
        <v>197.47993880999996</v>
      </c>
    </row>
    <row r="1152" spans="1:9" x14ac:dyDescent="0.3">
      <c r="A1152">
        <v>2008</v>
      </c>
      <c r="B1152" t="s">
        <v>51</v>
      </c>
      <c r="C1152">
        <v>183</v>
      </c>
      <c r="D1152">
        <v>56.8</v>
      </c>
      <c r="E1152">
        <f t="shared" si="34"/>
        <v>125.2225864</v>
      </c>
      <c r="F1152" t="str">
        <f>VLOOKUP($C1152,'AREA DEFINITIONS, 1982-present'!$A$1:$F$163,4,FALSE)</f>
        <v>183-I</v>
      </c>
      <c r="G1152" t="str">
        <f>VLOOKUP($C1152,'AREA DEFINITIONS, 1982-present'!$A$1:$F$163,5,FALSE)</f>
        <v>SE-I</v>
      </c>
      <c r="H1152">
        <f>VLOOKUP($C1152,'AREA DEFINITIONS, 1982-present'!$A$1:$F$163,6,FALSE)</f>
        <v>0</v>
      </c>
      <c r="I1152">
        <f t="shared" si="35"/>
        <v>83.272906639999988</v>
      </c>
    </row>
    <row r="1153" spans="1:9" x14ac:dyDescent="0.3">
      <c r="A1153">
        <v>2008</v>
      </c>
      <c r="B1153" t="s">
        <v>51</v>
      </c>
      <c r="C1153">
        <v>184</v>
      </c>
      <c r="D1153">
        <v>77.8</v>
      </c>
      <c r="E1153">
        <f t="shared" si="34"/>
        <v>171.5196694</v>
      </c>
      <c r="F1153" t="str">
        <f>VLOOKUP($C1153,'AREA DEFINITIONS, 1982-present'!$A$1:$F$163,4,FALSE)</f>
        <v>183-I</v>
      </c>
      <c r="G1153" t="str">
        <f>VLOOKUP($C1153,'AREA DEFINITIONS, 1982-present'!$A$1:$F$163,5,FALSE)</f>
        <v>SE-I</v>
      </c>
      <c r="H1153">
        <f>VLOOKUP($C1153,'AREA DEFINITIONS, 1982-present'!$A$1:$F$163,6,FALSE)</f>
        <v>0</v>
      </c>
      <c r="I1153">
        <f t="shared" si="35"/>
        <v>114.06042493999999</v>
      </c>
    </row>
    <row r="1154" spans="1:9" x14ac:dyDescent="0.3">
      <c r="A1154">
        <v>2008</v>
      </c>
      <c r="B1154" t="s">
        <v>27</v>
      </c>
      <c r="C1154">
        <v>185</v>
      </c>
      <c r="D1154">
        <v>494.6</v>
      </c>
      <c r="E1154">
        <f t="shared" si="34"/>
        <v>1090.4065358000003</v>
      </c>
      <c r="F1154" t="str">
        <f>VLOOKUP($C1154,'AREA DEFINITIONS, 1982-present'!$A$1:$F$163,4,FALSE)</f>
        <v>18W</v>
      </c>
      <c r="G1154" t="str">
        <f>VLOOKUP($C1154,'AREA DEFINITIONS, 1982-present'!$A$1:$F$163,5,FALSE)</f>
        <v>Yakutat</v>
      </c>
      <c r="H1154">
        <f>VLOOKUP($C1154,'AREA DEFINITIONS, 1982-present'!$A$1:$F$163,6,FALSE)</f>
        <v>0</v>
      </c>
      <c r="I1154">
        <f t="shared" si="35"/>
        <v>725.11935957999992</v>
      </c>
    </row>
    <row r="1155" spans="1:9" x14ac:dyDescent="0.3">
      <c r="A1155">
        <v>2008</v>
      </c>
      <c r="B1155" t="s">
        <v>27</v>
      </c>
      <c r="C1155">
        <v>190</v>
      </c>
      <c r="D1155">
        <v>562.70000000000005</v>
      </c>
      <c r="E1155">
        <f t="shared" ref="E1155:E1218" si="36">D1155*2204.623 / 1000</f>
        <v>1240.5413621</v>
      </c>
      <c r="F1155">
        <f>VLOOKUP($C1155,'AREA DEFINITIONS, 1982-present'!$A$1:$F$163,4,FALSE)</f>
        <v>19</v>
      </c>
      <c r="G1155" t="str">
        <f>VLOOKUP($C1155,'AREA DEFINITIONS, 1982-present'!$A$1:$F$163,5,FALSE)</f>
        <v>Yakutat</v>
      </c>
      <c r="H1155">
        <f>VLOOKUP($C1155,'AREA DEFINITIONS, 1982-present'!$A$1:$F$163,6,FALSE)</f>
        <v>0</v>
      </c>
      <c r="I1155">
        <f t="shared" ref="I1155:I1218" si="37">IFERROR(D1155*1.10231*1.33,"NA")</f>
        <v>824.95888320999995</v>
      </c>
    </row>
    <row r="1156" spans="1:9" x14ac:dyDescent="0.3">
      <c r="A1156">
        <v>2008</v>
      </c>
      <c r="B1156" t="s">
        <v>27</v>
      </c>
      <c r="C1156">
        <v>200</v>
      </c>
      <c r="D1156">
        <v>584</v>
      </c>
      <c r="E1156">
        <f t="shared" si="36"/>
        <v>1287.499832</v>
      </c>
      <c r="F1156">
        <f>VLOOKUP($C1156,'AREA DEFINITIONS, 1982-present'!$A$1:$F$163,4,FALSE)</f>
        <v>20</v>
      </c>
      <c r="G1156" t="str">
        <f>VLOOKUP($C1156,'AREA DEFINITIONS, 1982-present'!$A$1:$F$163,5,FALSE)</f>
        <v>Yakutat</v>
      </c>
      <c r="H1156">
        <f>VLOOKUP($C1156,'AREA DEFINITIONS, 1982-present'!$A$1:$F$163,6,FALSE)</f>
        <v>0</v>
      </c>
      <c r="I1156">
        <f t="shared" si="37"/>
        <v>856.18622319999997</v>
      </c>
    </row>
    <row r="1157" spans="1:9" x14ac:dyDescent="0.3">
      <c r="A1157">
        <v>2008</v>
      </c>
      <c r="B1157" t="s">
        <v>27</v>
      </c>
      <c r="C1157">
        <v>210</v>
      </c>
      <c r="D1157">
        <v>461.4</v>
      </c>
      <c r="E1157">
        <f t="shared" si="36"/>
        <v>1017.2130521999999</v>
      </c>
      <c r="F1157">
        <f>VLOOKUP($C1157,'AREA DEFINITIONS, 1982-present'!$A$1:$F$163,4,FALSE)</f>
        <v>21</v>
      </c>
      <c r="G1157" t="str">
        <f>VLOOKUP($C1157,'AREA DEFINITIONS, 1982-present'!$A$1:$F$163,5,FALSE)</f>
        <v>Yakutat</v>
      </c>
      <c r="H1157">
        <f>VLOOKUP($C1157,'AREA DEFINITIONS, 1982-present'!$A$1:$F$163,6,FALSE)</f>
        <v>0</v>
      </c>
      <c r="I1157">
        <f t="shared" si="37"/>
        <v>676.4457592199999</v>
      </c>
    </row>
    <row r="1158" spans="1:9" x14ac:dyDescent="0.3">
      <c r="A1158">
        <v>2008</v>
      </c>
      <c r="B1158" t="s">
        <v>27</v>
      </c>
      <c r="C1158">
        <v>220</v>
      </c>
      <c r="D1158">
        <v>454</v>
      </c>
      <c r="E1158">
        <f t="shared" si="36"/>
        <v>1000.8988420000001</v>
      </c>
      <c r="F1158">
        <f>VLOOKUP($C1158,'AREA DEFINITIONS, 1982-present'!$A$1:$F$163,4,FALSE)</f>
        <v>22</v>
      </c>
      <c r="G1158" t="str">
        <f>VLOOKUP($C1158,'AREA DEFINITIONS, 1982-present'!$A$1:$F$163,5,FALSE)</f>
        <v>Yakutat</v>
      </c>
      <c r="H1158">
        <f>VLOOKUP($C1158,'AREA DEFINITIONS, 1982-present'!$A$1:$F$163,6,FALSE)</f>
        <v>0</v>
      </c>
      <c r="I1158">
        <f t="shared" si="37"/>
        <v>665.5968241999999</v>
      </c>
    </row>
    <row r="1159" spans="1:9" x14ac:dyDescent="0.3">
      <c r="A1159">
        <v>2008</v>
      </c>
      <c r="B1159" t="s">
        <v>27</v>
      </c>
      <c r="C1159">
        <v>230</v>
      </c>
      <c r="D1159">
        <v>278.5</v>
      </c>
      <c r="E1159">
        <f t="shared" si="36"/>
        <v>613.9875055</v>
      </c>
      <c r="F1159">
        <f>VLOOKUP($C1159,'AREA DEFINITIONS, 1982-present'!$A$1:$F$163,4,FALSE)</f>
        <v>23</v>
      </c>
      <c r="G1159" t="str">
        <f>VLOOKUP($C1159,'AREA DEFINITIONS, 1982-present'!$A$1:$F$163,5,FALSE)</f>
        <v>Yakutat</v>
      </c>
      <c r="H1159" t="str">
        <f>VLOOKUP($C1159,'AREA DEFINITIONS, 1982-present'!$A$1:$F$163,6,FALSE)</f>
        <v>POW-O</v>
      </c>
      <c r="I1159">
        <f t="shared" si="37"/>
        <v>408.30113554999997</v>
      </c>
    </row>
    <row r="1160" spans="1:9" x14ac:dyDescent="0.3">
      <c r="A1160">
        <v>2008</v>
      </c>
      <c r="B1160" t="s">
        <v>27</v>
      </c>
      <c r="C1160">
        <v>232</v>
      </c>
      <c r="D1160">
        <v>28.9</v>
      </c>
      <c r="E1160">
        <f t="shared" si="36"/>
        <v>63.713604699999998</v>
      </c>
      <c r="F1160">
        <f>VLOOKUP($C1160,'AREA DEFINITIONS, 1982-present'!$A$1:$F$163,4,FALSE)</f>
        <v>23</v>
      </c>
      <c r="G1160" t="str">
        <f>VLOOKUP($C1160,'AREA DEFINITIONS, 1982-present'!$A$1:$F$163,5,FALSE)</f>
        <v>Yakutat</v>
      </c>
      <c r="H1160" t="str">
        <f>VLOOKUP($C1160,'AREA DEFINITIONS, 1982-present'!$A$1:$F$163,6,FALSE)</f>
        <v>POW-I</v>
      </c>
      <c r="I1160">
        <f t="shared" si="37"/>
        <v>42.369489469999998</v>
      </c>
    </row>
    <row r="1161" spans="1:9" x14ac:dyDescent="0.3">
      <c r="A1161">
        <v>2008</v>
      </c>
      <c r="B1161" t="s">
        <v>27</v>
      </c>
      <c r="C1161">
        <v>240</v>
      </c>
      <c r="D1161">
        <v>1771.2</v>
      </c>
      <c r="E1161">
        <f t="shared" si="36"/>
        <v>3904.8282576000001</v>
      </c>
      <c r="F1161">
        <f>VLOOKUP($C1161,'AREA DEFINITIONS, 1982-present'!$A$1:$F$163,4,FALSE)</f>
        <v>24</v>
      </c>
      <c r="G1161" t="str">
        <f>VLOOKUP($C1161,'AREA DEFINITIONS, 1982-present'!$A$1:$F$163,5,FALSE)</f>
        <v>Kodiak</v>
      </c>
      <c r="H1161" t="str">
        <f>VLOOKUP($C1161,'AREA DEFINITIONS, 1982-present'!$A$1:$F$163,6,FALSE)</f>
        <v>POW-O</v>
      </c>
      <c r="I1161">
        <f t="shared" si="37"/>
        <v>2596.7072577599997</v>
      </c>
    </row>
    <row r="1162" spans="1:9" x14ac:dyDescent="0.3">
      <c r="A1162">
        <v>2008</v>
      </c>
      <c r="B1162" t="s">
        <v>27</v>
      </c>
      <c r="C1162">
        <v>242</v>
      </c>
      <c r="D1162">
        <v>142.6</v>
      </c>
      <c r="E1162">
        <f t="shared" si="36"/>
        <v>314.37923979999999</v>
      </c>
      <c r="F1162">
        <f>VLOOKUP($C1162,'AREA DEFINITIONS, 1982-present'!$A$1:$F$163,4,FALSE)</f>
        <v>24</v>
      </c>
      <c r="G1162" t="str">
        <f>VLOOKUP($C1162,'AREA DEFINITIONS, 1982-present'!$A$1:$F$163,5,FALSE)</f>
        <v>Kodiak</v>
      </c>
      <c r="H1162" t="str">
        <f>VLOOKUP($C1162,'AREA DEFINITIONS, 1982-present'!$A$1:$F$163,6,FALSE)</f>
        <v>POW-I</v>
      </c>
      <c r="I1162">
        <f t="shared" si="37"/>
        <v>209.06190998</v>
      </c>
    </row>
    <row r="1163" spans="1:9" x14ac:dyDescent="0.3">
      <c r="A1163">
        <v>2008</v>
      </c>
      <c r="B1163" t="s">
        <v>27</v>
      </c>
      <c r="C1163">
        <v>250</v>
      </c>
      <c r="D1163">
        <v>2137.6999999999998</v>
      </c>
      <c r="E1163">
        <f t="shared" si="36"/>
        <v>4712.8225871000004</v>
      </c>
      <c r="F1163">
        <f>VLOOKUP($C1163,'AREA DEFINITIONS, 1982-present'!$A$1:$F$163,4,FALSE)</f>
        <v>25</v>
      </c>
      <c r="G1163" t="str">
        <f>VLOOKUP($C1163,'AREA DEFINITIONS, 1982-present'!$A$1:$F$163,5,FALSE)</f>
        <v>Kodiak</v>
      </c>
      <c r="H1163">
        <f>VLOOKUP($C1163,'AREA DEFINITIONS, 1982-present'!$A$1:$F$163,6,FALSE)</f>
        <v>0</v>
      </c>
      <c r="I1163">
        <f t="shared" si="37"/>
        <v>3134.0227557099997</v>
      </c>
    </row>
    <row r="1164" spans="1:9" x14ac:dyDescent="0.3">
      <c r="A1164">
        <v>2008</v>
      </c>
      <c r="B1164" t="s">
        <v>27</v>
      </c>
      <c r="C1164">
        <v>260</v>
      </c>
      <c r="D1164">
        <v>1171.2</v>
      </c>
      <c r="E1164">
        <f t="shared" si="36"/>
        <v>2582.0544576000002</v>
      </c>
      <c r="F1164">
        <f>VLOOKUP($C1164,'AREA DEFINITIONS, 1982-present'!$A$1:$F$163,4,FALSE)</f>
        <v>26</v>
      </c>
      <c r="G1164" t="str">
        <f>VLOOKUP($C1164,'AREA DEFINITIONS, 1982-present'!$A$1:$F$163,5,FALSE)</f>
        <v>Kodiak</v>
      </c>
      <c r="H1164">
        <f>VLOOKUP($C1164,'AREA DEFINITIONS, 1982-present'!$A$1:$F$163,6,FALSE)</f>
        <v>0</v>
      </c>
      <c r="I1164">
        <f t="shared" si="37"/>
        <v>1717.0638777600002</v>
      </c>
    </row>
    <row r="1165" spans="1:9" x14ac:dyDescent="0.3">
      <c r="A1165">
        <v>2008</v>
      </c>
      <c r="B1165" t="s">
        <v>27</v>
      </c>
      <c r="C1165">
        <v>261</v>
      </c>
      <c r="D1165">
        <v>413.8</v>
      </c>
      <c r="E1165">
        <f t="shared" si="36"/>
        <v>912.27299740000001</v>
      </c>
      <c r="F1165">
        <f>VLOOKUP($C1165,'AREA DEFINITIONS, 1982-present'!$A$1:$F$163,4,FALSE)</f>
        <v>26</v>
      </c>
      <c r="G1165" t="str">
        <f>VLOOKUP($C1165,'AREA DEFINITIONS, 1982-present'!$A$1:$F$163,5,FALSE)</f>
        <v>Kodiak</v>
      </c>
      <c r="H1165">
        <f>VLOOKUP($C1165,'AREA DEFINITIONS, 1982-present'!$A$1:$F$163,6,FALSE)</f>
        <v>0</v>
      </c>
      <c r="I1165">
        <f t="shared" si="37"/>
        <v>606.66071774</v>
      </c>
    </row>
    <row r="1166" spans="1:9" x14ac:dyDescent="0.3">
      <c r="A1166">
        <v>2008</v>
      </c>
      <c r="B1166" t="s">
        <v>27</v>
      </c>
      <c r="C1166">
        <v>270</v>
      </c>
      <c r="D1166">
        <v>1005.6</v>
      </c>
      <c r="E1166">
        <f t="shared" si="36"/>
        <v>2216.9688888000005</v>
      </c>
      <c r="F1166">
        <f>VLOOKUP($C1166,'AREA DEFINITIONS, 1982-present'!$A$1:$F$163,4,FALSE)</f>
        <v>27</v>
      </c>
      <c r="G1166" t="str">
        <f>VLOOKUP($C1166,'AREA DEFINITIONS, 1982-present'!$A$1:$F$163,5,FALSE)</f>
        <v>Kodiak</v>
      </c>
      <c r="H1166">
        <f>VLOOKUP($C1166,'AREA DEFINITIONS, 1982-present'!$A$1:$F$163,6,FALSE)</f>
        <v>0</v>
      </c>
      <c r="I1166">
        <f t="shared" si="37"/>
        <v>1474.2823048799999</v>
      </c>
    </row>
    <row r="1167" spans="1:9" x14ac:dyDescent="0.3">
      <c r="A1167">
        <v>2008</v>
      </c>
      <c r="B1167" t="s">
        <v>27</v>
      </c>
      <c r="C1167">
        <v>271</v>
      </c>
      <c r="D1167">
        <v>208.5</v>
      </c>
      <c r="E1167">
        <f t="shared" si="36"/>
        <v>459.66389549999997</v>
      </c>
      <c r="F1167">
        <f>VLOOKUP($C1167,'AREA DEFINITIONS, 1982-present'!$A$1:$F$163,4,FALSE)</f>
        <v>27</v>
      </c>
      <c r="G1167" t="str">
        <f>VLOOKUP($C1167,'AREA DEFINITIONS, 1982-present'!$A$1:$F$163,5,FALSE)</f>
        <v>Kodiak</v>
      </c>
      <c r="H1167">
        <f>VLOOKUP($C1167,'AREA DEFINITIONS, 1982-present'!$A$1:$F$163,6,FALSE)</f>
        <v>0</v>
      </c>
      <c r="I1167">
        <f t="shared" si="37"/>
        <v>305.67607455000001</v>
      </c>
    </row>
    <row r="1168" spans="1:9" x14ac:dyDescent="0.3">
      <c r="A1168">
        <v>2008</v>
      </c>
      <c r="B1168" t="s">
        <v>27</v>
      </c>
      <c r="C1168">
        <v>280</v>
      </c>
      <c r="D1168">
        <v>1124.9000000000001</v>
      </c>
      <c r="E1168">
        <f t="shared" si="36"/>
        <v>2479.9804127000002</v>
      </c>
      <c r="F1168">
        <f>VLOOKUP($C1168,'AREA DEFINITIONS, 1982-present'!$A$1:$F$163,4,FALSE)</f>
        <v>28</v>
      </c>
      <c r="G1168" t="str">
        <f>VLOOKUP($C1168,'AREA DEFINITIONS, 1982-present'!$A$1:$F$163,5,FALSE)</f>
        <v>Kodiak</v>
      </c>
      <c r="H1168">
        <f>VLOOKUP($C1168,'AREA DEFINITIONS, 1982-present'!$A$1:$F$163,6,FALSE)</f>
        <v>0</v>
      </c>
      <c r="I1168">
        <f t="shared" si="37"/>
        <v>1649.18473027</v>
      </c>
    </row>
    <row r="1169" spans="1:9" x14ac:dyDescent="0.3">
      <c r="A1169">
        <v>2008</v>
      </c>
      <c r="B1169" t="s">
        <v>27</v>
      </c>
      <c r="C1169">
        <v>281</v>
      </c>
      <c r="D1169">
        <v>121.9</v>
      </c>
      <c r="E1169">
        <f t="shared" si="36"/>
        <v>268.74354370000003</v>
      </c>
      <c r="F1169">
        <f>VLOOKUP($C1169,'AREA DEFINITIONS, 1982-present'!$A$1:$F$163,4,FALSE)</f>
        <v>28</v>
      </c>
      <c r="G1169" t="str">
        <f>VLOOKUP($C1169,'AREA DEFINITIONS, 1982-present'!$A$1:$F$163,5,FALSE)</f>
        <v>Kodiak</v>
      </c>
      <c r="H1169">
        <f>VLOOKUP($C1169,'AREA DEFINITIONS, 1982-present'!$A$1:$F$163,6,FALSE)</f>
        <v>0</v>
      </c>
      <c r="I1169">
        <f t="shared" si="37"/>
        <v>178.71421337000001</v>
      </c>
    </row>
    <row r="1170" spans="1:9" x14ac:dyDescent="0.3">
      <c r="A1170">
        <v>2008</v>
      </c>
      <c r="B1170" t="s">
        <v>28</v>
      </c>
      <c r="C1170">
        <v>290</v>
      </c>
      <c r="D1170">
        <v>1884.1</v>
      </c>
      <c r="E1170">
        <f t="shared" si="36"/>
        <v>4153.7301943000002</v>
      </c>
      <c r="F1170">
        <f>VLOOKUP($C1170,'AREA DEFINITIONS, 1982-present'!$A$1:$F$163,4,FALSE)</f>
        <v>29</v>
      </c>
      <c r="G1170" t="str">
        <f>VLOOKUP($C1170,'AREA DEFINITIONS, 1982-present'!$A$1:$F$163,5,FALSE)</f>
        <v>Chirikof</v>
      </c>
      <c r="H1170">
        <f>VLOOKUP($C1170,'AREA DEFINITIONS, 1982-present'!$A$1:$F$163,6,FALSE)</f>
        <v>0</v>
      </c>
      <c r="I1170">
        <f t="shared" si="37"/>
        <v>2762.2268204299994</v>
      </c>
    </row>
    <row r="1171" spans="1:9" x14ac:dyDescent="0.3">
      <c r="A1171">
        <v>2008</v>
      </c>
      <c r="B1171" t="s">
        <v>28</v>
      </c>
      <c r="C1171">
        <v>300</v>
      </c>
      <c r="D1171">
        <v>838.4</v>
      </c>
      <c r="E1171">
        <f t="shared" si="36"/>
        <v>1848.3559232</v>
      </c>
      <c r="F1171">
        <f>VLOOKUP($C1171,'AREA DEFINITIONS, 1982-present'!$A$1:$F$163,4,FALSE)</f>
        <v>30</v>
      </c>
      <c r="G1171" t="str">
        <f>VLOOKUP($C1171,'AREA DEFINITIONS, 1982-present'!$A$1:$F$163,5,FALSE)</f>
        <v>Chirikof</v>
      </c>
      <c r="H1171">
        <f>VLOOKUP($C1171,'AREA DEFINITIONS, 1982-present'!$A$1:$F$163,6,FALSE)</f>
        <v>0</v>
      </c>
      <c r="I1171">
        <f t="shared" si="37"/>
        <v>1229.15501632</v>
      </c>
    </row>
    <row r="1172" spans="1:9" x14ac:dyDescent="0.3">
      <c r="A1172">
        <v>2008</v>
      </c>
      <c r="B1172" t="s">
        <v>28</v>
      </c>
      <c r="C1172">
        <v>310</v>
      </c>
      <c r="D1172">
        <v>642.20000000000005</v>
      </c>
      <c r="E1172">
        <f t="shared" si="36"/>
        <v>1415.8088906</v>
      </c>
      <c r="F1172">
        <f>VLOOKUP($C1172,'AREA DEFINITIONS, 1982-present'!$A$1:$F$163,4,FALSE)</f>
        <v>31</v>
      </c>
      <c r="G1172" t="str">
        <f>VLOOKUP($C1172,'AREA DEFINITIONS, 1982-present'!$A$1:$F$163,5,FALSE)</f>
        <v>Chirikof</v>
      </c>
      <c r="H1172">
        <f>VLOOKUP($C1172,'AREA DEFINITIONS, 1982-present'!$A$1:$F$163,6,FALSE)</f>
        <v>0</v>
      </c>
      <c r="I1172">
        <f t="shared" si="37"/>
        <v>941.51163106000001</v>
      </c>
    </row>
    <row r="1173" spans="1:9" x14ac:dyDescent="0.3">
      <c r="A1173">
        <v>2008</v>
      </c>
      <c r="B1173" t="s">
        <v>28</v>
      </c>
      <c r="C1173">
        <v>320</v>
      </c>
      <c r="D1173">
        <v>942.4</v>
      </c>
      <c r="E1173">
        <f t="shared" si="36"/>
        <v>2077.6367151999998</v>
      </c>
      <c r="F1173">
        <f>VLOOKUP($C1173,'AREA DEFINITIONS, 1982-present'!$A$1:$F$163,4,FALSE)</f>
        <v>32</v>
      </c>
      <c r="G1173" t="str">
        <f>VLOOKUP($C1173,'AREA DEFINITIONS, 1982-present'!$A$1:$F$163,5,FALSE)</f>
        <v>Shumagin</v>
      </c>
      <c r="H1173">
        <f>VLOOKUP($C1173,'AREA DEFINITIONS, 1982-present'!$A$1:$F$163,6,FALSE)</f>
        <v>0</v>
      </c>
      <c r="I1173">
        <f t="shared" si="37"/>
        <v>1381.6265355200001</v>
      </c>
    </row>
    <row r="1174" spans="1:9" x14ac:dyDescent="0.3">
      <c r="A1174">
        <v>2008</v>
      </c>
      <c r="B1174" t="s">
        <v>28</v>
      </c>
      <c r="C1174">
        <v>330</v>
      </c>
      <c r="D1174">
        <v>350.6</v>
      </c>
      <c r="E1174">
        <f t="shared" si="36"/>
        <v>772.94082379999998</v>
      </c>
      <c r="F1174">
        <f>VLOOKUP($C1174,'AREA DEFINITIONS, 1982-present'!$A$1:$F$163,4,FALSE)</f>
        <v>33</v>
      </c>
      <c r="G1174" t="str">
        <f>VLOOKUP($C1174,'AREA DEFINITIONS, 1982-present'!$A$1:$F$163,5,FALSE)</f>
        <v>Shumagin</v>
      </c>
      <c r="H1174">
        <f>VLOOKUP($C1174,'AREA DEFINITIONS, 1982-present'!$A$1:$F$163,6,FALSE)</f>
        <v>0</v>
      </c>
      <c r="I1174">
        <f t="shared" si="37"/>
        <v>514.00494837999997</v>
      </c>
    </row>
    <row r="1175" spans="1:9" x14ac:dyDescent="0.3">
      <c r="A1175">
        <v>2008</v>
      </c>
      <c r="B1175" t="s">
        <v>28</v>
      </c>
      <c r="C1175">
        <v>340</v>
      </c>
      <c r="D1175">
        <v>157.80000000000001</v>
      </c>
      <c r="E1175">
        <f t="shared" si="36"/>
        <v>347.88950940000007</v>
      </c>
      <c r="F1175">
        <f>VLOOKUP($C1175,'AREA DEFINITIONS, 1982-present'!$A$1:$F$163,4,FALSE)</f>
        <v>34</v>
      </c>
      <c r="G1175" t="str">
        <f>VLOOKUP($C1175,'AREA DEFINITIONS, 1982-present'!$A$1:$F$163,5,FALSE)</f>
        <v>Shumagin</v>
      </c>
      <c r="H1175">
        <f>VLOOKUP($C1175,'AREA DEFINITIONS, 1982-present'!$A$1:$F$163,6,FALSE)</f>
        <v>0</v>
      </c>
      <c r="I1175">
        <f t="shared" si="37"/>
        <v>231.34620894</v>
      </c>
    </row>
    <row r="1176" spans="1:9" x14ac:dyDescent="0.3">
      <c r="A1176">
        <v>2008</v>
      </c>
      <c r="B1176" t="s">
        <v>16</v>
      </c>
      <c r="C1176" t="s">
        <v>32</v>
      </c>
      <c r="D1176">
        <v>868.4</v>
      </c>
      <c r="E1176">
        <f t="shared" si="36"/>
        <v>1914.4946132</v>
      </c>
      <c r="F1176" t="str">
        <f>VLOOKUP($C1176,'AREA DEFINITIONS, 1982-present'!$A$1:$F$163,4,FALSE)</f>
        <v>4A</v>
      </c>
      <c r="G1176" t="str">
        <f>VLOOKUP($C1176,'AREA DEFINITIONS, 1982-present'!$A$1:$F$163,5,FALSE)</f>
        <v>Bering Sea</v>
      </c>
      <c r="H1176">
        <f>VLOOKUP($C1176,'AREA DEFINITIONS, 1982-present'!$A$1:$F$163,6,FALSE)</f>
        <v>0</v>
      </c>
      <c r="I1176">
        <f t="shared" si="37"/>
        <v>1273.1371853199998</v>
      </c>
    </row>
    <row r="1177" spans="1:9" x14ac:dyDescent="0.3">
      <c r="A1177">
        <v>2008</v>
      </c>
      <c r="B1177" t="s">
        <v>16</v>
      </c>
      <c r="C1177">
        <v>350</v>
      </c>
      <c r="D1177">
        <v>193.1</v>
      </c>
      <c r="E1177">
        <f t="shared" si="36"/>
        <v>425.71270129999999</v>
      </c>
      <c r="F1177">
        <f>VLOOKUP($C1177,'AREA DEFINITIONS, 1982-present'!$A$1:$F$163,4,FALSE)</f>
        <v>35</v>
      </c>
      <c r="G1177" t="str">
        <f>VLOOKUP($C1177,'AREA DEFINITIONS, 1982-present'!$A$1:$F$163,5,FALSE)</f>
        <v>Shumagin</v>
      </c>
      <c r="H1177">
        <f>VLOOKUP($C1177,'AREA DEFINITIONS, 1982-present'!$A$1:$F$163,6,FALSE)</f>
        <v>0</v>
      </c>
      <c r="I1177">
        <f t="shared" si="37"/>
        <v>283.09856113000001</v>
      </c>
    </row>
    <row r="1178" spans="1:9" x14ac:dyDescent="0.3">
      <c r="A1178">
        <v>2008</v>
      </c>
      <c r="B1178" t="s">
        <v>16</v>
      </c>
      <c r="C1178">
        <v>360</v>
      </c>
      <c r="D1178">
        <v>130.69999999999999</v>
      </c>
      <c r="E1178">
        <f t="shared" si="36"/>
        <v>288.14422609999997</v>
      </c>
      <c r="F1178">
        <f>VLOOKUP($C1178,'AREA DEFINITIONS, 1982-present'!$A$1:$F$163,4,FALSE)</f>
        <v>36</v>
      </c>
      <c r="G1178" t="str">
        <f>VLOOKUP($C1178,'AREA DEFINITIONS, 1982-present'!$A$1:$F$163,5,FALSE)</f>
        <v>Shumagin</v>
      </c>
      <c r="H1178">
        <f>VLOOKUP($C1178,'AREA DEFINITIONS, 1982-present'!$A$1:$F$163,6,FALSE)</f>
        <v>0</v>
      </c>
      <c r="I1178">
        <f t="shared" si="37"/>
        <v>191.61564960999999</v>
      </c>
    </row>
    <row r="1179" spans="1:9" x14ac:dyDescent="0.3">
      <c r="A1179">
        <v>2008</v>
      </c>
      <c r="B1179" t="s">
        <v>16</v>
      </c>
      <c r="C1179">
        <v>370</v>
      </c>
      <c r="D1179">
        <v>23.8</v>
      </c>
      <c r="E1179">
        <f t="shared" si="36"/>
        <v>52.470027400000006</v>
      </c>
      <c r="F1179">
        <f>VLOOKUP($C1179,'AREA DEFINITIONS, 1982-present'!$A$1:$F$163,4,FALSE)</f>
        <v>37</v>
      </c>
      <c r="G1179" t="str">
        <f>VLOOKUP($C1179,'AREA DEFINITIONS, 1982-present'!$A$1:$F$163,5,FALSE)</f>
        <v>Shumagin</v>
      </c>
      <c r="H1179">
        <f>VLOOKUP($C1179,'AREA DEFINITIONS, 1982-present'!$A$1:$F$163,6,FALSE)</f>
        <v>0</v>
      </c>
      <c r="I1179">
        <f t="shared" si="37"/>
        <v>34.892520740000002</v>
      </c>
    </row>
    <row r="1180" spans="1:9" x14ac:dyDescent="0.3">
      <c r="A1180">
        <v>2008</v>
      </c>
      <c r="B1180" t="s">
        <v>16</v>
      </c>
      <c r="C1180">
        <v>380</v>
      </c>
      <c r="D1180">
        <v>109.7</v>
      </c>
      <c r="E1180">
        <f t="shared" si="36"/>
        <v>241.84714310000001</v>
      </c>
      <c r="F1180">
        <f>VLOOKUP($C1180,'AREA DEFINITIONS, 1982-present'!$A$1:$F$163,4,FALSE)</f>
        <v>38</v>
      </c>
      <c r="G1180" t="str">
        <f>VLOOKUP($C1180,'AREA DEFINITIONS, 1982-present'!$A$1:$F$163,5,FALSE)</f>
        <v>Shumagin</v>
      </c>
      <c r="H1180">
        <f>VLOOKUP($C1180,'AREA DEFINITIONS, 1982-present'!$A$1:$F$163,6,FALSE)</f>
        <v>0</v>
      </c>
      <c r="I1180">
        <f t="shared" si="37"/>
        <v>160.82813131</v>
      </c>
    </row>
    <row r="1181" spans="1:9" x14ac:dyDescent="0.3">
      <c r="A1181">
        <v>2008</v>
      </c>
      <c r="B1181" t="s">
        <v>16</v>
      </c>
      <c r="C1181">
        <v>390</v>
      </c>
      <c r="D1181">
        <v>23.2</v>
      </c>
      <c r="E1181">
        <f t="shared" si="36"/>
        <v>51.147253599999999</v>
      </c>
      <c r="F1181">
        <f>VLOOKUP($C1181,'AREA DEFINITIONS, 1982-present'!$A$1:$F$163,4,FALSE)</f>
        <v>39</v>
      </c>
      <c r="G1181" t="str">
        <f>VLOOKUP($C1181,'AREA DEFINITIONS, 1982-present'!$A$1:$F$163,5,FALSE)</f>
        <v>Aleutian</v>
      </c>
      <c r="H1181">
        <f>VLOOKUP($C1181,'AREA DEFINITIONS, 1982-present'!$A$1:$F$163,6,FALSE)</f>
        <v>0</v>
      </c>
      <c r="I1181">
        <f t="shared" si="37"/>
        <v>34.012877359999997</v>
      </c>
    </row>
    <row r="1182" spans="1:9" x14ac:dyDescent="0.3">
      <c r="A1182">
        <v>2008</v>
      </c>
      <c r="B1182" t="s">
        <v>17</v>
      </c>
      <c r="C1182">
        <v>400</v>
      </c>
      <c r="D1182">
        <v>45.3</v>
      </c>
      <c r="E1182">
        <f t="shared" si="36"/>
        <v>99.869421900000006</v>
      </c>
      <c r="F1182">
        <f>VLOOKUP($C1182,'AREA DEFINITIONS, 1982-present'!$A$1:$F$163,4,FALSE)</f>
        <v>40</v>
      </c>
      <c r="G1182" t="str">
        <f>VLOOKUP($C1182,'AREA DEFINITIONS, 1982-present'!$A$1:$F$163,5,FALSE)</f>
        <v>Aleutian</v>
      </c>
      <c r="H1182">
        <f>VLOOKUP($C1182,'AREA DEFINITIONS, 1982-present'!$A$1:$F$163,6,FALSE)</f>
        <v>0</v>
      </c>
      <c r="I1182">
        <f t="shared" si="37"/>
        <v>66.413075190000001</v>
      </c>
    </row>
    <row r="1183" spans="1:9" x14ac:dyDescent="0.3">
      <c r="A1183">
        <v>2008</v>
      </c>
      <c r="B1183" t="s">
        <v>17</v>
      </c>
      <c r="C1183">
        <v>410</v>
      </c>
      <c r="D1183">
        <v>15.7</v>
      </c>
      <c r="E1183">
        <f t="shared" si="36"/>
        <v>34.612581099999993</v>
      </c>
      <c r="F1183">
        <f>VLOOKUP($C1183,'AREA DEFINITIONS, 1982-present'!$A$1:$F$163,4,FALSE)</f>
        <v>41</v>
      </c>
      <c r="G1183" t="str">
        <f>VLOOKUP($C1183,'AREA DEFINITIONS, 1982-present'!$A$1:$F$163,5,FALSE)</f>
        <v>Aleutian</v>
      </c>
      <c r="H1183">
        <f>VLOOKUP($C1183,'AREA DEFINITIONS, 1982-present'!$A$1:$F$163,6,FALSE)</f>
        <v>0</v>
      </c>
      <c r="I1183">
        <f t="shared" si="37"/>
        <v>23.017335109999998</v>
      </c>
    </row>
    <row r="1184" spans="1:9" x14ac:dyDescent="0.3">
      <c r="A1184">
        <v>2008</v>
      </c>
      <c r="B1184" t="s">
        <v>17</v>
      </c>
      <c r="C1184">
        <v>420</v>
      </c>
      <c r="D1184">
        <v>25.2</v>
      </c>
      <c r="E1184">
        <f t="shared" si="36"/>
        <v>55.556499600000002</v>
      </c>
      <c r="F1184" t="str">
        <f>VLOOKUP($C1184,'AREA DEFINITIONS, 1982-present'!$A$1:$F$163,4,FALSE)</f>
        <v>42+</v>
      </c>
      <c r="G1184" t="str">
        <f>VLOOKUP($C1184,'AREA DEFINITIONS, 1982-present'!$A$1:$F$163,5,FALSE)</f>
        <v>Aleutian</v>
      </c>
      <c r="H1184">
        <f>VLOOKUP($C1184,'AREA DEFINITIONS, 1982-present'!$A$1:$F$163,6,FALSE)</f>
        <v>0</v>
      </c>
      <c r="I1184">
        <f t="shared" si="37"/>
        <v>36.945021959999998</v>
      </c>
    </row>
    <row r="1185" spans="1:9" x14ac:dyDescent="0.3">
      <c r="A1185">
        <v>2008</v>
      </c>
      <c r="B1185" t="s">
        <v>17</v>
      </c>
      <c r="C1185">
        <v>430</v>
      </c>
      <c r="D1185">
        <v>41.5</v>
      </c>
      <c r="E1185">
        <f t="shared" si="36"/>
        <v>91.491854500000002</v>
      </c>
      <c r="F1185" t="str">
        <f>VLOOKUP($C1185,'AREA DEFINITIONS, 1982-present'!$A$1:$F$163,4,FALSE)</f>
        <v>42+</v>
      </c>
      <c r="G1185" t="str">
        <f>VLOOKUP($C1185,'AREA DEFINITIONS, 1982-present'!$A$1:$F$163,5,FALSE)</f>
        <v>Aleutian</v>
      </c>
      <c r="H1185">
        <f>VLOOKUP($C1185,'AREA DEFINITIONS, 1982-present'!$A$1:$F$163,6,FALSE)</f>
        <v>0</v>
      </c>
      <c r="I1185">
        <f t="shared" si="37"/>
        <v>60.842000449999993</v>
      </c>
    </row>
    <row r="1186" spans="1:9" x14ac:dyDescent="0.3">
      <c r="A1186">
        <v>2008</v>
      </c>
      <c r="B1186" t="s">
        <v>17</v>
      </c>
      <c r="C1186">
        <v>440</v>
      </c>
      <c r="D1186">
        <v>169.8</v>
      </c>
      <c r="E1186">
        <f t="shared" si="36"/>
        <v>374.34498539999998</v>
      </c>
      <c r="F1186" t="str">
        <f>VLOOKUP($C1186,'AREA DEFINITIONS, 1982-present'!$A$1:$F$163,4,FALSE)</f>
        <v>42+</v>
      </c>
      <c r="G1186" t="str">
        <f>VLOOKUP($C1186,'AREA DEFINITIONS, 1982-present'!$A$1:$F$163,5,FALSE)</f>
        <v>Aleutian</v>
      </c>
      <c r="H1186">
        <f>VLOOKUP($C1186,'AREA DEFINITIONS, 1982-present'!$A$1:$F$163,6,FALSE)</f>
        <v>0</v>
      </c>
      <c r="I1186">
        <f t="shared" si="37"/>
        <v>248.93907654</v>
      </c>
    </row>
    <row r="1187" spans="1:9" x14ac:dyDescent="0.3">
      <c r="A1187">
        <v>2008</v>
      </c>
      <c r="B1187" t="s">
        <v>17</v>
      </c>
      <c r="C1187" t="s">
        <v>75</v>
      </c>
      <c r="D1187">
        <v>76.400000000000006</v>
      </c>
      <c r="E1187">
        <f t="shared" si="36"/>
        <v>168.43319720000002</v>
      </c>
      <c r="F1187" t="str">
        <f>VLOOKUP($C1187,'AREA DEFINITIONS, 1982-present'!$A$1:$F$163,4,FALSE)</f>
        <v>42+</v>
      </c>
      <c r="G1187" t="str">
        <f>VLOOKUP($C1187,'AREA DEFINITIONS, 1982-present'!$A$1:$F$163,5,FALSE)</f>
        <v>Aleutian</v>
      </c>
      <c r="H1187">
        <f>VLOOKUP($C1187,'AREA DEFINITIONS, 1982-present'!$A$1:$F$163,6,FALSE)</f>
        <v>0</v>
      </c>
      <c r="I1187">
        <f t="shared" si="37"/>
        <v>112.00792371999999</v>
      </c>
    </row>
    <row r="1188" spans="1:9" x14ac:dyDescent="0.3">
      <c r="A1188">
        <v>2008</v>
      </c>
      <c r="B1188" t="s">
        <v>54</v>
      </c>
      <c r="C1188" t="s">
        <v>32</v>
      </c>
      <c r="D1188">
        <v>2154.3000000000002</v>
      </c>
      <c r="E1188">
        <f t="shared" si="36"/>
        <v>4749.4193289000004</v>
      </c>
      <c r="F1188" t="str">
        <f>VLOOKUP($C1188,'AREA DEFINITIONS, 1982-present'!$A$1:$F$163,4,FALSE)</f>
        <v>4A</v>
      </c>
      <c r="G1188" t="str">
        <f>VLOOKUP($C1188,'AREA DEFINITIONS, 1982-present'!$A$1:$F$163,5,FALSE)</f>
        <v>Bering Sea</v>
      </c>
      <c r="H1188">
        <f>VLOOKUP($C1188,'AREA DEFINITIONS, 1982-present'!$A$1:$F$163,6,FALSE)</f>
        <v>0</v>
      </c>
      <c r="I1188">
        <f t="shared" si="37"/>
        <v>3158.3595558900001</v>
      </c>
    </row>
    <row r="1189" spans="1:9" x14ac:dyDescent="0.3">
      <c r="A1189">
        <v>2007</v>
      </c>
      <c r="B1189" t="s">
        <v>49</v>
      </c>
      <c r="C1189">
        <v>9</v>
      </c>
      <c r="D1189">
        <v>5.0999999999999996</v>
      </c>
      <c r="E1189">
        <f t="shared" si="36"/>
        <v>11.243577299999998</v>
      </c>
      <c r="F1189">
        <f>VLOOKUP($C1189,'AREA DEFINITIONS, 1982-present'!$A$1:$F$163,4,FALSE)</f>
        <v>0</v>
      </c>
      <c r="G1189">
        <f>VLOOKUP($C1189,'AREA DEFINITIONS, 1982-present'!$A$1:$F$163,5,FALSE)</f>
        <v>0</v>
      </c>
      <c r="H1189">
        <f>VLOOKUP($C1189,'AREA DEFINITIONS, 1982-present'!$A$1:$F$163,6,FALSE)</f>
        <v>0</v>
      </c>
      <c r="I1189">
        <f t="shared" si="37"/>
        <v>7.4769687299999994</v>
      </c>
    </row>
    <row r="1190" spans="1:9" x14ac:dyDescent="0.3">
      <c r="A1190">
        <v>2007</v>
      </c>
      <c r="B1190" t="s">
        <v>49</v>
      </c>
      <c r="C1190">
        <v>10</v>
      </c>
      <c r="D1190">
        <v>32.1</v>
      </c>
      <c r="E1190">
        <f t="shared" si="36"/>
        <v>70.768398300000001</v>
      </c>
      <c r="F1190">
        <f>VLOOKUP($C1190,'AREA DEFINITIONS, 1982-present'!$A$1:$F$163,4,FALSE)</f>
        <v>0</v>
      </c>
      <c r="G1190">
        <f>VLOOKUP($C1190,'AREA DEFINITIONS, 1982-present'!$A$1:$F$163,5,FALSE)</f>
        <v>0</v>
      </c>
      <c r="H1190">
        <f>VLOOKUP($C1190,'AREA DEFINITIONS, 1982-present'!$A$1:$F$163,6,FALSE)</f>
        <v>0</v>
      </c>
      <c r="I1190">
        <f t="shared" si="37"/>
        <v>47.060920829999993</v>
      </c>
    </row>
    <row r="1191" spans="1:9" x14ac:dyDescent="0.3">
      <c r="A1191">
        <v>2007</v>
      </c>
      <c r="B1191" t="s">
        <v>49</v>
      </c>
      <c r="C1191">
        <v>20</v>
      </c>
      <c r="D1191">
        <v>43.4</v>
      </c>
      <c r="E1191">
        <f t="shared" si="36"/>
        <v>95.680638200000004</v>
      </c>
      <c r="F1191">
        <f>VLOOKUP($C1191,'AREA DEFINITIONS, 1982-present'!$A$1:$F$163,4,FALSE)</f>
        <v>0</v>
      </c>
      <c r="G1191">
        <f>VLOOKUP($C1191,'AREA DEFINITIONS, 1982-present'!$A$1:$F$163,5,FALSE)</f>
        <v>0</v>
      </c>
      <c r="H1191">
        <f>VLOOKUP($C1191,'AREA DEFINITIONS, 1982-present'!$A$1:$F$163,6,FALSE)</f>
        <v>0</v>
      </c>
      <c r="I1191">
        <f t="shared" si="37"/>
        <v>63.627537819999993</v>
      </c>
    </row>
    <row r="1192" spans="1:9" x14ac:dyDescent="0.3">
      <c r="A1192">
        <v>2007</v>
      </c>
      <c r="B1192" t="s">
        <v>49</v>
      </c>
      <c r="C1192">
        <v>30</v>
      </c>
      <c r="D1192">
        <v>15.6</v>
      </c>
      <c r="E1192">
        <f t="shared" si="36"/>
        <v>34.392118799999999</v>
      </c>
      <c r="F1192">
        <f>VLOOKUP($C1192,'AREA DEFINITIONS, 1982-present'!$A$1:$F$163,4,FALSE)</f>
        <v>0</v>
      </c>
      <c r="G1192">
        <f>VLOOKUP($C1192,'AREA DEFINITIONS, 1982-present'!$A$1:$F$163,5,FALSE)</f>
        <v>0</v>
      </c>
      <c r="H1192">
        <f>VLOOKUP($C1192,'AREA DEFINITIONS, 1982-present'!$A$1:$F$163,6,FALSE)</f>
        <v>0</v>
      </c>
      <c r="I1192">
        <f t="shared" si="37"/>
        <v>22.87072788</v>
      </c>
    </row>
    <row r="1193" spans="1:9" x14ac:dyDescent="0.3">
      <c r="A1193">
        <v>2007</v>
      </c>
      <c r="B1193" t="s">
        <v>49</v>
      </c>
      <c r="C1193">
        <v>40</v>
      </c>
      <c r="D1193">
        <v>47.1</v>
      </c>
      <c r="E1193">
        <f t="shared" si="36"/>
        <v>103.8377433</v>
      </c>
      <c r="F1193">
        <f>VLOOKUP($C1193,'AREA DEFINITIONS, 1982-present'!$A$1:$F$163,4,FALSE)</f>
        <v>0</v>
      </c>
      <c r="G1193">
        <f>VLOOKUP($C1193,'AREA DEFINITIONS, 1982-present'!$A$1:$F$163,5,FALSE)</f>
        <v>0</v>
      </c>
      <c r="H1193">
        <f>VLOOKUP($C1193,'AREA DEFINITIONS, 1982-present'!$A$1:$F$163,6,FALSE)</f>
        <v>0</v>
      </c>
      <c r="I1193">
        <f t="shared" si="37"/>
        <v>69.05200533</v>
      </c>
    </row>
    <row r="1194" spans="1:9" x14ac:dyDescent="0.3">
      <c r="A1194">
        <v>2007</v>
      </c>
      <c r="B1194" t="s">
        <v>49</v>
      </c>
      <c r="C1194">
        <v>50</v>
      </c>
      <c r="D1194">
        <v>207.7</v>
      </c>
      <c r="E1194">
        <f t="shared" si="36"/>
        <v>457.90019710000001</v>
      </c>
      <c r="F1194">
        <f>VLOOKUP($C1194,'AREA DEFINITIONS, 1982-present'!$A$1:$F$163,4,FALSE)</f>
        <v>0</v>
      </c>
      <c r="G1194">
        <f>VLOOKUP($C1194,'AREA DEFINITIONS, 1982-present'!$A$1:$F$163,5,FALSE)</f>
        <v>0</v>
      </c>
      <c r="H1194">
        <f>VLOOKUP($C1194,'AREA DEFINITIONS, 1982-present'!$A$1:$F$163,6,FALSE)</f>
        <v>0</v>
      </c>
      <c r="I1194">
        <f t="shared" si="37"/>
        <v>304.50321670999995</v>
      </c>
    </row>
    <row r="1195" spans="1:9" x14ac:dyDescent="0.3">
      <c r="A1195">
        <v>2007</v>
      </c>
      <c r="B1195" t="s">
        <v>50</v>
      </c>
      <c r="C1195">
        <v>60</v>
      </c>
      <c r="D1195">
        <v>154.30000000000001</v>
      </c>
      <c r="E1195">
        <f t="shared" si="36"/>
        <v>340.1733289</v>
      </c>
      <c r="F1195">
        <f>VLOOKUP($C1195,'AREA DEFINITIONS, 1982-present'!$A$1:$F$163,4,FALSE)</f>
        <v>0</v>
      </c>
      <c r="G1195">
        <f>VLOOKUP($C1195,'AREA DEFINITIONS, 1982-present'!$A$1:$F$163,5,FALSE)</f>
        <v>0</v>
      </c>
      <c r="H1195">
        <f>VLOOKUP($C1195,'AREA DEFINITIONS, 1982-present'!$A$1:$F$163,6,FALSE)</f>
        <v>0</v>
      </c>
      <c r="I1195">
        <f t="shared" si="37"/>
        <v>226.21495589</v>
      </c>
    </row>
    <row r="1196" spans="1:9" x14ac:dyDescent="0.3">
      <c r="A1196">
        <v>2007</v>
      </c>
      <c r="B1196" t="s">
        <v>50</v>
      </c>
      <c r="C1196">
        <v>61</v>
      </c>
      <c r="D1196">
        <v>4.8</v>
      </c>
      <c r="E1196">
        <f t="shared" si="36"/>
        <v>10.5821904</v>
      </c>
      <c r="F1196">
        <f>VLOOKUP($C1196,'AREA DEFINITIONS, 1982-present'!$A$1:$F$163,4,FALSE)</f>
        <v>0</v>
      </c>
      <c r="G1196">
        <f>VLOOKUP($C1196,'AREA DEFINITIONS, 1982-present'!$A$1:$F$163,5,FALSE)</f>
        <v>0</v>
      </c>
      <c r="H1196">
        <f>VLOOKUP($C1196,'AREA DEFINITIONS, 1982-present'!$A$1:$F$163,6,FALSE)</f>
        <v>0</v>
      </c>
      <c r="I1196">
        <f t="shared" si="37"/>
        <v>7.0371470399999998</v>
      </c>
    </row>
    <row r="1197" spans="1:9" x14ac:dyDescent="0.3">
      <c r="A1197">
        <v>2007</v>
      </c>
      <c r="B1197" t="s">
        <v>50</v>
      </c>
      <c r="C1197">
        <v>70</v>
      </c>
      <c r="D1197">
        <v>58.8</v>
      </c>
      <c r="E1197">
        <f t="shared" si="36"/>
        <v>129.63183240000001</v>
      </c>
      <c r="F1197">
        <f>VLOOKUP($C1197,'AREA DEFINITIONS, 1982-present'!$A$1:$F$163,4,FALSE)</f>
        <v>0</v>
      </c>
      <c r="G1197">
        <f>VLOOKUP($C1197,'AREA DEFINITIONS, 1982-present'!$A$1:$F$163,5,FALSE)</f>
        <v>0</v>
      </c>
      <c r="H1197">
        <f>VLOOKUP($C1197,'AREA DEFINITIONS, 1982-present'!$A$1:$F$163,6,FALSE)</f>
        <v>0</v>
      </c>
      <c r="I1197">
        <f t="shared" si="37"/>
        <v>86.205051240000003</v>
      </c>
    </row>
    <row r="1198" spans="1:9" x14ac:dyDescent="0.3">
      <c r="A1198">
        <v>2007</v>
      </c>
      <c r="B1198" t="s">
        <v>50</v>
      </c>
      <c r="C1198">
        <v>80</v>
      </c>
      <c r="D1198">
        <v>103</v>
      </c>
      <c r="E1198">
        <f t="shared" si="36"/>
        <v>227.07616899999999</v>
      </c>
      <c r="F1198">
        <f>VLOOKUP($C1198,'AREA DEFINITIONS, 1982-present'!$A$1:$F$163,4,FALSE)</f>
        <v>0</v>
      </c>
      <c r="G1198">
        <f>VLOOKUP($C1198,'AREA DEFINITIONS, 1982-present'!$A$1:$F$163,5,FALSE)</f>
        <v>0</v>
      </c>
      <c r="H1198">
        <f>VLOOKUP($C1198,'AREA DEFINITIONS, 1982-present'!$A$1:$F$163,6,FALSE)</f>
        <v>0</v>
      </c>
      <c r="I1198">
        <f t="shared" si="37"/>
        <v>151.00544689999998</v>
      </c>
    </row>
    <row r="1199" spans="1:9" x14ac:dyDescent="0.3">
      <c r="A1199">
        <v>2007</v>
      </c>
      <c r="B1199" t="s">
        <v>50</v>
      </c>
      <c r="C1199">
        <v>81</v>
      </c>
      <c r="D1199">
        <v>18.3</v>
      </c>
      <c r="E1199">
        <f t="shared" si="36"/>
        <v>40.344600900000003</v>
      </c>
      <c r="F1199">
        <f>VLOOKUP($C1199,'AREA DEFINITIONS, 1982-present'!$A$1:$F$163,4,FALSE)</f>
        <v>0</v>
      </c>
      <c r="G1199">
        <f>VLOOKUP($C1199,'AREA DEFINITIONS, 1982-present'!$A$1:$F$163,5,FALSE)</f>
        <v>0</v>
      </c>
      <c r="H1199">
        <f>VLOOKUP($C1199,'AREA DEFINITIONS, 1982-present'!$A$1:$F$163,6,FALSE)</f>
        <v>0</v>
      </c>
      <c r="I1199">
        <f t="shared" si="37"/>
        <v>26.829123090000003</v>
      </c>
    </row>
    <row r="1200" spans="1:9" x14ac:dyDescent="0.3">
      <c r="A1200">
        <v>2007</v>
      </c>
      <c r="B1200" t="s">
        <v>50</v>
      </c>
      <c r="C1200">
        <v>90</v>
      </c>
      <c r="D1200">
        <v>75.8</v>
      </c>
      <c r="E1200">
        <f t="shared" si="36"/>
        <v>167.1104234</v>
      </c>
      <c r="F1200">
        <f>VLOOKUP($C1200,'AREA DEFINITIONS, 1982-present'!$A$1:$F$163,4,FALSE)</f>
        <v>0</v>
      </c>
      <c r="G1200">
        <f>VLOOKUP($C1200,'AREA DEFINITIONS, 1982-present'!$A$1:$F$163,5,FALSE)</f>
        <v>0</v>
      </c>
      <c r="H1200">
        <f>VLOOKUP($C1200,'AREA DEFINITIONS, 1982-present'!$A$1:$F$163,6,FALSE)</f>
        <v>0</v>
      </c>
      <c r="I1200">
        <f t="shared" si="37"/>
        <v>111.12828033999999</v>
      </c>
    </row>
    <row r="1201" spans="1:9" x14ac:dyDescent="0.3">
      <c r="A1201">
        <v>2007</v>
      </c>
      <c r="B1201" t="s">
        <v>50</v>
      </c>
      <c r="C1201">
        <v>91</v>
      </c>
      <c r="D1201">
        <v>126.5</v>
      </c>
      <c r="E1201">
        <f t="shared" si="36"/>
        <v>278.88480950000002</v>
      </c>
      <c r="F1201">
        <f>VLOOKUP($C1201,'AREA DEFINITIONS, 1982-present'!$A$1:$F$163,4,FALSE)</f>
        <v>0</v>
      </c>
      <c r="G1201">
        <f>VLOOKUP($C1201,'AREA DEFINITIONS, 1982-present'!$A$1:$F$163,5,FALSE)</f>
        <v>0</v>
      </c>
      <c r="H1201">
        <f>VLOOKUP($C1201,'AREA DEFINITIONS, 1982-present'!$A$1:$F$163,6,FALSE)</f>
        <v>0</v>
      </c>
      <c r="I1201">
        <f t="shared" si="37"/>
        <v>185.45814594999999</v>
      </c>
    </row>
    <row r="1202" spans="1:9" x14ac:dyDescent="0.3">
      <c r="A1202">
        <v>2007</v>
      </c>
      <c r="B1202" t="s">
        <v>50</v>
      </c>
      <c r="C1202">
        <v>92</v>
      </c>
      <c r="D1202">
        <v>27</v>
      </c>
      <c r="E1202">
        <f t="shared" si="36"/>
        <v>59.524821000000003</v>
      </c>
      <c r="F1202">
        <f>VLOOKUP($C1202,'AREA DEFINITIONS, 1982-present'!$A$1:$F$163,4,FALSE)</f>
        <v>0</v>
      </c>
      <c r="G1202">
        <f>VLOOKUP($C1202,'AREA DEFINITIONS, 1982-present'!$A$1:$F$163,5,FALSE)</f>
        <v>0</v>
      </c>
      <c r="H1202">
        <f>VLOOKUP($C1202,'AREA DEFINITIONS, 1982-present'!$A$1:$F$163,6,FALSE)</f>
        <v>0</v>
      </c>
      <c r="I1202">
        <f t="shared" si="37"/>
        <v>39.583952099999998</v>
      </c>
    </row>
    <row r="1203" spans="1:9" x14ac:dyDescent="0.3">
      <c r="A1203">
        <v>2007</v>
      </c>
      <c r="B1203" t="s">
        <v>50</v>
      </c>
      <c r="C1203">
        <v>100</v>
      </c>
      <c r="D1203">
        <v>492.6</v>
      </c>
      <c r="E1203">
        <f t="shared" si="36"/>
        <v>1085.9972898000001</v>
      </c>
      <c r="F1203">
        <f>VLOOKUP($C1203,'AREA DEFINITIONS, 1982-present'!$A$1:$F$163,4,FALSE)</f>
        <v>0</v>
      </c>
      <c r="G1203">
        <f>VLOOKUP($C1203,'AREA DEFINITIONS, 1982-present'!$A$1:$F$163,5,FALSE)</f>
        <v>0</v>
      </c>
      <c r="H1203">
        <f>VLOOKUP($C1203,'AREA DEFINITIONS, 1982-present'!$A$1:$F$163,6,FALSE)</f>
        <v>0</v>
      </c>
      <c r="I1203">
        <f t="shared" si="37"/>
        <v>722.18721497999991</v>
      </c>
    </row>
    <row r="1204" spans="1:9" x14ac:dyDescent="0.3">
      <c r="A1204">
        <v>2007</v>
      </c>
      <c r="B1204" t="s">
        <v>50</v>
      </c>
      <c r="C1204">
        <v>102</v>
      </c>
      <c r="D1204">
        <v>873.1</v>
      </c>
      <c r="E1204">
        <f t="shared" si="36"/>
        <v>1924.8563413000002</v>
      </c>
      <c r="F1204">
        <f>VLOOKUP($C1204,'AREA DEFINITIONS, 1982-present'!$A$1:$F$163,4,FALSE)</f>
        <v>0</v>
      </c>
      <c r="G1204">
        <f>VLOOKUP($C1204,'AREA DEFINITIONS, 1982-present'!$A$1:$F$163,5,FALSE)</f>
        <v>0</v>
      </c>
      <c r="H1204">
        <f>VLOOKUP($C1204,'AREA DEFINITIONS, 1982-present'!$A$1:$F$163,6,FALSE)</f>
        <v>0</v>
      </c>
      <c r="I1204">
        <f t="shared" si="37"/>
        <v>1280.0277251299999</v>
      </c>
    </row>
    <row r="1205" spans="1:9" x14ac:dyDescent="0.3">
      <c r="A1205">
        <v>2007</v>
      </c>
      <c r="B1205" t="s">
        <v>50</v>
      </c>
      <c r="C1205">
        <v>103</v>
      </c>
      <c r="D1205">
        <v>24.9</v>
      </c>
      <c r="E1205">
        <f t="shared" si="36"/>
        <v>54.895112699999999</v>
      </c>
      <c r="F1205">
        <f>VLOOKUP($C1205,'AREA DEFINITIONS, 1982-present'!$A$1:$F$163,4,FALSE)</f>
        <v>0</v>
      </c>
      <c r="G1205">
        <f>VLOOKUP($C1205,'AREA DEFINITIONS, 1982-present'!$A$1:$F$163,5,FALSE)</f>
        <v>0</v>
      </c>
      <c r="H1205">
        <f>VLOOKUP($C1205,'AREA DEFINITIONS, 1982-present'!$A$1:$F$163,6,FALSE)</f>
        <v>0</v>
      </c>
      <c r="I1205">
        <f t="shared" si="37"/>
        <v>36.505200269999996</v>
      </c>
    </row>
    <row r="1206" spans="1:9" x14ac:dyDescent="0.3">
      <c r="A1206">
        <v>2007</v>
      </c>
      <c r="B1206" t="s">
        <v>50</v>
      </c>
      <c r="C1206">
        <v>110</v>
      </c>
      <c r="D1206">
        <v>81.099999999999994</v>
      </c>
      <c r="E1206">
        <f t="shared" si="36"/>
        <v>178.79492529999999</v>
      </c>
      <c r="F1206">
        <f>VLOOKUP($C1206,'AREA DEFINITIONS, 1982-present'!$A$1:$F$163,4,FALSE)</f>
        <v>0</v>
      </c>
      <c r="G1206">
        <f>VLOOKUP($C1206,'AREA DEFINITIONS, 1982-present'!$A$1:$F$163,5,FALSE)</f>
        <v>0</v>
      </c>
      <c r="H1206">
        <f>VLOOKUP($C1206,'AREA DEFINITIONS, 1982-present'!$A$1:$F$163,6,FALSE)</f>
        <v>0</v>
      </c>
      <c r="I1206">
        <f t="shared" si="37"/>
        <v>118.89846352999999</v>
      </c>
    </row>
    <row r="1207" spans="1:9" x14ac:dyDescent="0.3">
      <c r="A1207">
        <v>2007</v>
      </c>
      <c r="B1207" t="s">
        <v>50</v>
      </c>
      <c r="C1207">
        <v>112</v>
      </c>
      <c r="D1207">
        <v>719.1</v>
      </c>
      <c r="E1207">
        <f t="shared" si="36"/>
        <v>1585.3443993000001</v>
      </c>
      <c r="F1207">
        <f>VLOOKUP($C1207,'AREA DEFINITIONS, 1982-present'!$A$1:$F$163,4,FALSE)</f>
        <v>0</v>
      </c>
      <c r="G1207">
        <f>VLOOKUP($C1207,'AREA DEFINITIONS, 1982-present'!$A$1:$F$163,5,FALSE)</f>
        <v>0</v>
      </c>
      <c r="H1207">
        <f>VLOOKUP($C1207,'AREA DEFINITIONS, 1982-present'!$A$1:$F$163,6,FALSE)</f>
        <v>0</v>
      </c>
      <c r="I1207">
        <f t="shared" si="37"/>
        <v>1054.25259093</v>
      </c>
    </row>
    <row r="1208" spans="1:9" x14ac:dyDescent="0.3">
      <c r="A1208">
        <v>2007</v>
      </c>
      <c r="B1208" t="s">
        <v>50</v>
      </c>
      <c r="C1208">
        <v>114</v>
      </c>
      <c r="D1208">
        <v>55</v>
      </c>
      <c r="E1208">
        <f t="shared" si="36"/>
        <v>121.254265</v>
      </c>
      <c r="F1208">
        <f>VLOOKUP($C1208,'AREA DEFINITIONS, 1982-present'!$A$1:$F$163,4,FALSE)</f>
        <v>0</v>
      </c>
      <c r="G1208">
        <f>VLOOKUP($C1208,'AREA DEFINITIONS, 1982-present'!$A$1:$F$163,5,FALSE)</f>
        <v>0</v>
      </c>
      <c r="H1208">
        <f>VLOOKUP($C1208,'AREA DEFINITIONS, 1982-present'!$A$1:$F$163,6,FALSE)</f>
        <v>0</v>
      </c>
      <c r="I1208">
        <f t="shared" si="37"/>
        <v>80.633976500000003</v>
      </c>
    </row>
    <row r="1209" spans="1:9" x14ac:dyDescent="0.3">
      <c r="A1209">
        <v>2007</v>
      </c>
      <c r="B1209" t="s">
        <v>50</v>
      </c>
      <c r="C1209">
        <v>120</v>
      </c>
      <c r="D1209">
        <v>12.5</v>
      </c>
      <c r="E1209">
        <f t="shared" si="36"/>
        <v>27.557787500000003</v>
      </c>
      <c r="F1209">
        <f>VLOOKUP($C1209,'AREA DEFINITIONS, 1982-present'!$A$1:$F$163,4,FALSE)</f>
        <v>0</v>
      </c>
      <c r="G1209">
        <f>VLOOKUP($C1209,'AREA DEFINITIONS, 1982-present'!$A$1:$F$163,5,FALSE)</f>
        <v>0</v>
      </c>
      <c r="H1209">
        <f>VLOOKUP($C1209,'AREA DEFINITIONS, 1982-present'!$A$1:$F$163,6,FALSE)</f>
        <v>0</v>
      </c>
      <c r="I1209">
        <f t="shared" si="37"/>
        <v>18.325903749999998</v>
      </c>
    </row>
    <row r="1210" spans="1:9" x14ac:dyDescent="0.3">
      <c r="A1210">
        <v>2007</v>
      </c>
      <c r="B1210" t="s">
        <v>50</v>
      </c>
      <c r="C1210">
        <v>121</v>
      </c>
      <c r="D1210">
        <v>166.9</v>
      </c>
      <c r="E1210">
        <f t="shared" si="36"/>
        <v>367.95157870000003</v>
      </c>
      <c r="F1210">
        <f>VLOOKUP($C1210,'AREA DEFINITIONS, 1982-present'!$A$1:$F$163,4,FALSE)</f>
        <v>0</v>
      </c>
      <c r="G1210">
        <f>VLOOKUP($C1210,'AREA DEFINITIONS, 1982-present'!$A$1:$F$163,5,FALSE)</f>
        <v>0</v>
      </c>
      <c r="H1210">
        <f>VLOOKUP($C1210,'AREA DEFINITIONS, 1982-present'!$A$1:$F$163,6,FALSE)</f>
        <v>0</v>
      </c>
      <c r="I1210">
        <f t="shared" si="37"/>
        <v>244.68746687000001</v>
      </c>
    </row>
    <row r="1211" spans="1:9" x14ac:dyDescent="0.3">
      <c r="A1211">
        <v>2007</v>
      </c>
      <c r="B1211" t="s">
        <v>50</v>
      </c>
      <c r="C1211">
        <v>122</v>
      </c>
      <c r="D1211">
        <v>18.8</v>
      </c>
      <c r="E1211">
        <f t="shared" si="36"/>
        <v>41.446912400000002</v>
      </c>
      <c r="F1211">
        <f>VLOOKUP($C1211,'AREA DEFINITIONS, 1982-present'!$A$1:$F$163,4,FALSE)</f>
        <v>0</v>
      </c>
      <c r="G1211">
        <f>VLOOKUP($C1211,'AREA DEFINITIONS, 1982-present'!$A$1:$F$163,5,FALSE)</f>
        <v>0</v>
      </c>
      <c r="H1211">
        <f>VLOOKUP($C1211,'AREA DEFINITIONS, 1982-present'!$A$1:$F$163,6,FALSE)</f>
        <v>0</v>
      </c>
      <c r="I1211">
        <f t="shared" si="37"/>
        <v>27.56215924</v>
      </c>
    </row>
    <row r="1212" spans="1:9" x14ac:dyDescent="0.3">
      <c r="A1212">
        <v>2007</v>
      </c>
      <c r="B1212" t="s">
        <v>50</v>
      </c>
      <c r="C1212">
        <v>130</v>
      </c>
      <c r="D1212">
        <v>200.8</v>
      </c>
      <c r="E1212">
        <f t="shared" si="36"/>
        <v>442.68829840000001</v>
      </c>
      <c r="F1212">
        <f>VLOOKUP($C1212,'AREA DEFINITIONS, 1982-present'!$A$1:$F$163,4,FALSE)</f>
        <v>0</v>
      </c>
      <c r="G1212">
        <f>VLOOKUP($C1212,'AREA DEFINITIONS, 1982-present'!$A$1:$F$163,5,FALSE)</f>
        <v>0</v>
      </c>
      <c r="H1212">
        <f>VLOOKUP($C1212,'AREA DEFINITIONS, 1982-present'!$A$1:$F$163,6,FALSE)</f>
        <v>0</v>
      </c>
      <c r="I1212">
        <f t="shared" si="37"/>
        <v>294.38731783999998</v>
      </c>
    </row>
    <row r="1213" spans="1:9" x14ac:dyDescent="0.3">
      <c r="A1213">
        <v>2007</v>
      </c>
      <c r="B1213" t="s">
        <v>50</v>
      </c>
      <c r="C1213">
        <v>131</v>
      </c>
      <c r="D1213">
        <v>464.9</v>
      </c>
      <c r="E1213">
        <f t="shared" si="36"/>
        <v>1024.9292326999998</v>
      </c>
      <c r="F1213">
        <f>VLOOKUP($C1213,'AREA DEFINITIONS, 1982-present'!$A$1:$F$163,4,FALSE)</f>
        <v>0</v>
      </c>
      <c r="G1213">
        <f>VLOOKUP($C1213,'AREA DEFINITIONS, 1982-present'!$A$1:$F$163,5,FALSE)</f>
        <v>0</v>
      </c>
      <c r="H1213">
        <f>VLOOKUP($C1213,'AREA DEFINITIONS, 1982-present'!$A$1:$F$163,6,FALSE)</f>
        <v>0</v>
      </c>
      <c r="I1213">
        <f t="shared" si="37"/>
        <v>681.57701226999995</v>
      </c>
    </row>
    <row r="1214" spans="1:9" x14ac:dyDescent="0.3">
      <c r="A1214">
        <v>2007</v>
      </c>
      <c r="B1214" t="s">
        <v>50</v>
      </c>
      <c r="C1214">
        <v>132</v>
      </c>
      <c r="D1214">
        <v>188.3</v>
      </c>
      <c r="E1214">
        <f t="shared" si="36"/>
        <v>415.13051090000005</v>
      </c>
      <c r="F1214">
        <f>VLOOKUP($C1214,'AREA DEFINITIONS, 1982-present'!$A$1:$F$163,4,FALSE)</f>
        <v>0</v>
      </c>
      <c r="G1214">
        <f>VLOOKUP($C1214,'AREA DEFINITIONS, 1982-present'!$A$1:$F$163,5,FALSE)</f>
        <v>0</v>
      </c>
      <c r="H1214">
        <f>VLOOKUP($C1214,'AREA DEFINITIONS, 1982-present'!$A$1:$F$163,6,FALSE)</f>
        <v>0</v>
      </c>
      <c r="I1214">
        <f t="shared" si="37"/>
        <v>276.06141408999997</v>
      </c>
    </row>
    <row r="1215" spans="1:9" x14ac:dyDescent="0.3">
      <c r="A1215">
        <v>2007</v>
      </c>
      <c r="B1215" t="s">
        <v>50</v>
      </c>
      <c r="C1215">
        <v>133</v>
      </c>
      <c r="D1215">
        <v>176.5</v>
      </c>
      <c r="E1215">
        <f t="shared" si="36"/>
        <v>389.11595949999997</v>
      </c>
      <c r="F1215">
        <f>VLOOKUP($C1215,'AREA DEFINITIONS, 1982-present'!$A$1:$F$163,4,FALSE)</f>
        <v>0</v>
      </c>
      <c r="G1215">
        <f>VLOOKUP($C1215,'AREA DEFINITIONS, 1982-present'!$A$1:$F$163,5,FALSE)</f>
        <v>0</v>
      </c>
      <c r="H1215">
        <f>VLOOKUP($C1215,'AREA DEFINITIONS, 1982-present'!$A$1:$F$163,6,FALSE)</f>
        <v>0</v>
      </c>
      <c r="I1215">
        <f t="shared" si="37"/>
        <v>258.76176095</v>
      </c>
    </row>
    <row r="1216" spans="1:9" x14ac:dyDescent="0.3">
      <c r="A1216">
        <v>2007</v>
      </c>
      <c r="B1216" t="s">
        <v>50</v>
      </c>
      <c r="C1216">
        <v>134</v>
      </c>
      <c r="D1216">
        <v>24.5</v>
      </c>
      <c r="E1216">
        <f t="shared" si="36"/>
        <v>54.013263500000001</v>
      </c>
      <c r="F1216">
        <f>VLOOKUP($C1216,'AREA DEFINITIONS, 1982-present'!$A$1:$F$163,4,FALSE)</f>
        <v>0</v>
      </c>
      <c r="G1216">
        <f>VLOOKUP($C1216,'AREA DEFINITIONS, 1982-present'!$A$1:$F$163,5,FALSE)</f>
        <v>0</v>
      </c>
      <c r="H1216">
        <f>VLOOKUP($C1216,'AREA DEFINITIONS, 1982-present'!$A$1:$F$163,6,FALSE)</f>
        <v>0</v>
      </c>
      <c r="I1216">
        <f t="shared" si="37"/>
        <v>35.91877135</v>
      </c>
    </row>
    <row r="1217" spans="1:9" x14ac:dyDescent="0.3">
      <c r="A1217">
        <v>2007</v>
      </c>
      <c r="B1217" t="s">
        <v>50</v>
      </c>
      <c r="C1217">
        <v>135</v>
      </c>
      <c r="D1217">
        <v>329.4</v>
      </c>
      <c r="E1217">
        <f t="shared" si="36"/>
        <v>726.20281620000003</v>
      </c>
      <c r="F1217">
        <f>VLOOKUP($C1217,'AREA DEFINITIONS, 1982-present'!$A$1:$F$163,4,FALSE)</f>
        <v>0</v>
      </c>
      <c r="G1217">
        <f>VLOOKUP($C1217,'AREA DEFINITIONS, 1982-present'!$A$1:$F$163,5,FALSE)</f>
        <v>0</v>
      </c>
      <c r="H1217">
        <f>VLOOKUP($C1217,'AREA DEFINITIONS, 1982-present'!$A$1:$F$163,6,FALSE)</f>
        <v>0</v>
      </c>
      <c r="I1217">
        <f t="shared" si="37"/>
        <v>482.92421561999993</v>
      </c>
    </row>
    <row r="1218" spans="1:9" x14ac:dyDescent="0.3">
      <c r="A1218">
        <v>2007</v>
      </c>
      <c r="B1218" t="s">
        <v>51</v>
      </c>
      <c r="C1218">
        <v>140</v>
      </c>
      <c r="D1218">
        <v>72.900000000000006</v>
      </c>
      <c r="E1218">
        <f t="shared" si="36"/>
        <v>160.71701670000002</v>
      </c>
      <c r="F1218" t="str">
        <f>VLOOKUP($C1218,'AREA DEFINITIONS, 1982-present'!$A$1:$F$163,4,FALSE)</f>
        <v>14-O</v>
      </c>
      <c r="G1218" t="str">
        <f>VLOOKUP($C1218,'AREA DEFINITIONS, 1982-present'!$A$1:$F$163,5,FALSE)</f>
        <v>SE-O</v>
      </c>
      <c r="H1218">
        <f>VLOOKUP($C1218,'AREA DEFINITIONS, 1982-present'!$A$1:$F$163,6,FALSE)</f>
        <v>0</v>
      </c>
      <c r="I1218">
        <f t="shared" si="37"/>
        <v>106.87667067000001</v>
      </c>
    </row>
    <row r="1219" spans="1:9" x14ac:dyDescent="0.3">
      <c r="A1219">
        <v>2007</v>
      </c>
      <c r="B1219" t="s">
        <v>51</v>
      </c>
      <c r="C1219">
        <v>141</v>
      </c>
      <c r="D1219">
        <v>17.7</v>
      </c>
      <c r="E1219">
        <f t="shared" ref="E1219:E1282" si="38">D1219*2204.623 / 1000</f>
        <v>39.021827100000003</v>
      </c>
      <c r="F1219" t="str">
        <f>VLOOKUP($C1219,'AREA DEFINITIONS, 1982-present'!$A$1:$F$163,4,FALSE)</f>
        <v>14-I</v>
      </c>
      <c r="G1219" t="str">
        <f>VLOOKUP($C1219,'AREA DEFINITIONS, 1982-present'!$A$1:$F$163,5,FALSE)</f>
        <v>SE-I</v>
      </c>
      <c r="H1219">
        <f>VLOOKUP($C1219,'AREA DEFINITIONS, 1982-present'!$A$1:$F$163,6,FALSE)</f>
        <v>0</v>
      </c>
      <c r="I1219">
        <f t="shared" ref="I1219:I1282" si="39">IFERROR(D1219*1.10231*1.33,"NA")</f>
        <v>25.949479709999999</v>
      </c>
    </row>
    <row r="1220" spans="1:9" x14ac:dyDescent="0.3">
      <c r="A1220">
        <v>2007</v>
      </c>
      <c r="B1220" t="s">
        <v>51</v>
      </c>
      <c r="C1220">
        <v>142</v>
      </c>
      <c r="D1220">
        <v>47</v>
      </c>
      <c r="E1220">
        <f t="shared" si="38"/>
        <v>103.61728100000001</v>
      </c>
      <c r="F1220" t="str">
        <f>VLOOKUP($C1220,'AREA DEFINITIONS, 1982-present'!$A$1:$F$163,4,FALSE)</f>
        <v>14-I</v>
      </c>
      <c r="G1220" t="str">
        <f>VLOOKUP($C1220,'AREA DEFINITIONS, 1982-present'!$A$1:$F$163,5,FALSE)</f>
        <v>SE-I</v>
      </c>
      <c r="H1220">
        <f>VLOOKUP($C1220,'AREA DEFINITIONS, 1982-present'!$A$1:$F$163,6,FALSE)</f>
        <v>0</v>
      </c>
      <c r="I1220">
        <f t="shared" si="39"/>
        <v>68.905398099999999</v>
      </c>
    </row>
    <row r="1221" spans="1:9" x14ac:dyDescent="0.3">
      <c r="A1221">
        <v>2007</v>
      </c>
      <c r="B1221" t="s">
        <v>51</v>
      </c>
      <c r="C1221">
        <v>143</v>
      </c>
      <c r="D1221">
        <v>63.1</v>
      </c>
      <c r="E1221">
        <f t="shared" si="38"/>
        <v>139.1117113</v>
      </c>
      <c r="F1221" t="str">
        <f>VLOOKUP($C1221,'AREA DEFINITIONS, 1982-present'!$A$1:$F$163,4,FALSE)</f>
        <v>14-I</v>
      </c>
      <c r="G1221" t="str">
        <f>VLOOKUP($C1221,'AREA DEFINITIONS, 1982-present'!$A$1:$F$163,5,FALSE)</f>
        <v>SE-I</v>
      </c>
      <c r="H1221">
        <f>VLOOKUP($C1221,'AREA DEFINITIONS, 1982-present'!$A$1:$F$163,6,FALSE)</f>
        <v>0</v>
      </c>
      <c r="I1221">
        <f t="shared" si="39"/>
        <v>92.509162129999993</v>
      </c>
    </row>
    <row r="1222" spans="1:9" x14ac:dyDescent="0.3">
      <c r="A1222">
        <v>2007</v>
      </c>
      <c r="B1222" t="s">
        <v>51</v>
      </c>
      <c r="C1222">
        <v>144</v>
      </c>
      <c r="D1222">
        <v>29.5</v>
      </c>
      <c r="E1222">
        <f t="shared" si="38"/>
        <v>65.036378499999998</v>
      </c>
      <c r="F1222" t="str">
        <f>VLOOKUP($C1222,'AREA DEFINITIONS, 1982-present'!$A$1:$F$163,4,FALSE)</f>
        <v>14-I</v>
      </c>
      <c r="G1222" t="str">
        <f>VLOOKUP($C1222,'AREA DEFINITIONS, 1982-present'!$A$1:$F$163,5,FALSE)</f>
        <v>SE-I</v>
      </c>
      <c r="H1222">
        <f>VLOOKUP($C1222,'AREA DEFINITIONS, 1982-present'!$A$1:$F$163,6,FALSE)</f>
        <v>0</v>
      </c>
      <c r="I1222">
        <f t="shared" si="39"/>
        <v>43.249132849999995</v>
      </c>
    </row>
    <row r="1223" spans="1:9" x14ac:dyDescent="0.3">
      <c r="A1223">
        <v>2007</v>
      </c>
      <c r="B1223" t="s">
        <v>51</v>
      </c>
      <c r="C1223">
        <v>150</v>
      </c>
      <c r="D1223">
        <v>403.2</v>
      </c>
      <c r="E1223">
        <f t="shared" si="38"/>
        <v>888.90399360000004</v>
      </c>
      <c r="F1223" t="str">
        <f>VLOOKUP($C1223,'AREA DEFINITIONS, 1982-present'!$A$1:$F$163,4,FALSE)</f>
        <v>15-O</v>
      </c>
      <c r="G1223" t="str">
        <f>VLOOKUP($C1223,'AREA DEFINITIONS, 1982-present'!$A$1:$F$163,5,FALSE)</f>
        <v>SE-O</v>
      </c>
      <c r="H1223">
        <f>VLOOKUP($C1223,'AREA DEFINITIONS, 1982-present'!$A$1:$F$163,6,FALSE)</f>
        <v>0</v>
      </c>
      <c r="I1223">
        <f t="shared" si="39"/>
        <v>591.12035135999997</v>
      </c>
    </row>
    <row r="1224" spans="1:9" x14ac:dyDescent="0.3">
      <c r="A1224">
        <v>2007</v>
      </c>
      <c r="B1224" t="s">
        <v>51</v>
      </c>
      <c r="C1224">
        <v>151</v>
      </c>
      <c r="D1224">
        <v>268.3</v>
      </c>
      <c r="E1224">
        <f t="shared" si="38"/>
        <v>591.50035090000006</v>
      </c>
      <c r="F1224" t="str">
        <f>VLOOKUP($C1224,'AREA DEFINITIONS, 1982-present'!$A$1:$F$163,4,FALSE)</f>
        <v>15-I</v>
      </c>
      <c r="G1224" t="str">
        <f>VLOOKUP($C1224,'AREA DEFINITIONS, 1982-present'!$A$1:$F$163,5,FALSE)</f>
        <v>SE-I</v>
      </c>
      <c r="H1224">
        <f>VLOOKUP($C1224,'AREA DEFINITIONS, 1982-present'!$A$1:$F$163,6,FALSE)</f>
        <v>0</v>
      </c>
      <c r="I1224">
        <f t="shared" si="39"/>
        <v>393.34719809000001</v>
      </c>
    </row>
    <row r="1225" spans="1:9" x14ac:dyDescent="0.3">
      <c r="A1225">
        <v>2007</v>
      </c>
      <c r="B1225" t="s">
        <v>51</v>
      </c>
      <c r="C1225">
        <v>152</v>
      </c>
      <c r="D1225">
        <v>242.3</v>
      </c>
      <c r="E1225">
        <f t="shared" si="38"/>
        <v>534.18015289999994</v>
      </c>
      <c r="F1225" t="str">
        <f>VLOOKUP($C1225,'AREA DEFINITIONS, 1982-present'!$A$1:$F$163,4,FALSE)</f>
        <v>15-I</v>
      </c>
      <c r="G1225" t="str">
        <f>VLOOKUP($C1225,'AREA DEFINITIONS, 1982-present'!$A$1:$F$163,5,FALSE)</f>
        <v>SE-I</v>
      </c>
      <c r="H1225">
        <f>VLOOKUP($C1225,'AREA DEFINITIONS, 1982-present'!$A$1:$F$163,6,FALSE)</f>
        <v>0</v>
      </c>
      <c r="I1225">
        <f t="shared" si="39"/>
        <v>355.22931828999998</v>
      </c>
    </row>
    <row r="1226" spans="1:9" x14ac:dyDescent="0.3">
      <c r="A1226">
        <v>2007</v>
      </c>
      <c r="B1226" t="s">
        <v>51</v>
      </c>
      <c r="C1226">
        <v>153</v>
      </c>
      <c r="D1226">
        <v>40.6</v>
      </c>
      <c r="E1226">
        <f t="shared" si="38"/>
        <v>89.507693800000013</v>
      </c>
      <c r="F1226" t="str">
        <f>VLOOKUP($C1226,'AREA DEFINITIONS, 1982-present'!$A$1:$F$163,4,FALSE)</f>
        <v>15-I</v>
      </c>
      <c r="G1226" t="str">
        <f>VLOOKUP($C1226,'AREA DEFINITIONS, 1982-present'!$A$1:$F$163,5,FALSE)</f>
        <v>SE-I</v>
      </c>
      <c r="H1226">
        <f>VLOOKUP($C1226,'AREA DEFINITIONS, 1982-present'!$A$1:$F$163,6,FALSE)</f>
        <v>0</v>
      </c>
      <c r="I1226">
        <f t="shared" si="39"/>
        <v>59.522535380000001</v>
      </c>
    </row>
    <row r="1227" spans="1:9" x14ac:dyDescent="0.3">
      <c r="A1227">
        <v>2007</v>
      </c>
      <c r="B1227" t="s">
        <v>51</v>
      </c>
      <c r="C1227">
        <v>160</v>
      </c>
      <c r="D1227">
        <v>633.9</v>
      </c>
      <c r="E1227">
        <f t="shared" si="38"/>
        <v>1397.5105197</v>
      </c>
      <c r="F1227" t="str">
        <f>VLOOKUP($C1227,'AREA DEFINITIONS, 1982-present'!$A$1:$F$163,4,FALSE)</f>
        <v>16-O</v>
      </c>
      <c r="G1227" t="str">
        <f>VLOOKUP($C1227,'AREA DEFINITIONS, 1982-present'!$A$1:$F$163,5,FALSE)</f>
        <v>SE-O</v>
      </c>
      <c r="H1227">
        <f>VLOOKUP($C1227,'AREA DEFINITIONS, 1982-present'!$A$1:$F$163,6,FALSE)</f>
        <v>0</v>
      </c>
      <c r="I1227">
        <f t="shared" si="39"/>
        <v>929.34323096999992</v>
      </c>
    </row>
    <row r="1228" spans="1:9" x14ac:dyDescent="0.3">
      <c r="A1228">
        <v>2007</v>
      </c>
      <c r="B1228" t="s">
        <v>51</v>
      </c>
      <c r="C1228">
        <v>161</v>
      </c>
      <c r="D1228">
        <v>151.6</v>
      </c>
      <c r="E1228">
        <f t="shared" si="38"/>
        <v>334.2208468</v>
      </c>
      <c r="F1228" t="str">
        <f>VLOOKUP($C1228,'AREA DEFINITIONS, 1982-present'!$A$1:$F$163,4,FALSE)</f>
        <v>16-I</v>
      </c>
      <c r="G1228" t="str">
        <f>VLOOKUP($C1228,'AREA DEFINITIONS, 1982-present'!$A$1:$F$163,5,FALSE)</f>
        <v>SE-I</v>
      </c>
      <c r="H1228">
        <f>VLOOKUP($C1228,'AREA DEFINITIONS, 1982-present'!$A$1:$F$163,6,FALSE)</f>
        <v>0</v>
      </c>
      <c r="I1228">
        <f t="shared" si="39"/>
        <v>222.25656067999998</v>
      </c>
    </row>
    <row r="1229" spans="1:9" x14ac:dyDescent="0.3">
      <c r="A1229">
        <v>2007</v>
      </c>
      <c r="B1229" t="s">
        <v>51</v>
      </c>
      <c r="C1229">
        <v>162</v>
      </c>
      <c r="D1229">
        <v>412.1</v>
      </c>
      <c r="E1229">
        <f t="shared" si="38"/>
        <v>908.52513830000009</v>
      </c>
      <c r="F1229" t="str">
        <f>VLOOKUP($C1229,'AREA DEFINITIONS, 1982-present'!$A$1:$F$163,4,FALSE)</f>
        <v>16-I</v>
      </c>
      <c r="G1229" t="str">
        <f>VLOOKUP($C1229,'AREA DEFINITIONS, 1982-present'!$A$1:$F$163,5,FALSE)</f>
        <v>SE-I</v>
      </c>
      <c r="H1229">
        <f>VLOOKUP($C1229,'AREA DEFINITIONS, 1982-present'!$A$1:$F$163,6,FALSE)</f>
        <v>0</v>
      </c>
      <c r="I1229">
        <f t="shared" si="39"/>
        <v>604.16839483000001</v>
      </c>
    </row>
    <row r="1230" spans="1:9" x14ac:dyDescent="0.3">
      <c r="A1230">
        <v>2007</v>
      </c>
      <c r="B1230" t="s">
        <v>51</v>
      </c>
      <c r="C1230">
        <v>163</v>
      </c>
      <c r="D1230">
        <v>84.2</v>
      </c>
      <c r="E1230">
        <f t="shared" si="38"/>
        <v>185.62925660000002</v>
      </c>
      <c r="F1230" t="str">
        <f>VLOOKUP($C1230,'AREA DEFINITIONS, 1982-present'!$A$1:$F$163,4,FALSE)</f>
        <v>16-I</v>
      </c>
      <c r="G1230" t="str">
        <f>VLOOKUP($C1230,'AREA DEFINITIONS, 1982-present'!$A$1:$F$163,5,FALSE)</f>
        <v>SE-I</v>
      </c>
      <c r="H1230">
        <f>VLOOKUP($C1230,'AREA DEFINITIONS, 1982-present'!$A$1:$F$163,6,FALSE)</f>
        <v>0</v>
      </c>
      <c r="I1230">
        <f t="shared" si="39"/>
        <v>123.44328766</v>
      </c>
    </row>
    <row r="1231" spans="1:9" x14ac:dyDescent="0.3">
      <c r="A1231">
        <v>2007</v>
      </c>
      <c r="B1231" t="s">
        <v>51</v>
      </c>
      <c r="C1231">
        <v>170</v>
      </c>
      <c r="D1231">
        <v>223.7</v>
      </c>
      <c r="E1231">
        <f t="shared" si="38"/>
        <v>493.17416509999998</v>
      </c>
      <c r="F1231" t="str">
        <f>VLOOKUP($C1231,'AREA DEFINITIONS, 1982-present'!$A$1:$F$163,4,FALSE)</f>
        <v>17-O</v>
      </c>
      <c r="G1231" t="str">
        <f>VLOOKUP($C1231,'AREA DEFINITIONS, 1982-present'!$A$1:$F$163,5,FALSE)</f>
        <v>SE-O</v>
      </c>
      <c r="H1231">
        <f>VLOOKUP($C1231,'AREA DEFINITIONS, 1982-present'!$A$1:$F$163,6,FALSE)</f>
        <v>0</v>
      </c>
      <c r="I1231">
        <f t="shared" si="39"/>
        <v>327.96037351000001</v>
      </c>
    </row>
    <row r="1232" spans="1:9" x14ac:dyDescent="0.3">
      <c r="A1232">
        <v>2007</v>
      </c>
      <c r="B1232" t="s">
        <v>51</v>
      </c>
      <c r="C1232">
        <v>171</v>
      </c>
      <c r="D1232">
        <v>165.2</v>
      </c>
      <c r="E1232">
        <f t="shared" si="38"/>
        <v>364.2037196</v>
      </c>
      <c r="F1232" t="str">
        <f>VLOOKUP($C1232,'AREA DEFINITIONS, 1982-present'!$A$1:$F$163,4,FALSE)</f>
        <v>17-I</v>
      </c>
      <c r="G1232" t="str">
        <f>VLOOKUP($C1232,'AREA DEFINITIONS, 1982-present'!$A$1:$F$163,5,FALSE)</f>
        <v>SE-I</v>
      </c>
      <c r="H1232">
        <f>VLOOKUP($C1232,'AREA DEFINITIONS, 1982-present'!$A$1:$F$163,6,FALSE)</f>
        <v>0</v>
      </c>
      <c r="I1232">
        <f t="shared" si="39"/>
        <v>242.19514395999997</v>
      </c>
    </row>
    <row r="1233" spans="1:9" x14ac:dyDescent="0.3">
      <c r="A1233">
        <v>2007</v>
      </c>
      <c r="B1233" t="s">
        <v>51</v>
      </c>
      <c r="C1233">
        <v>173</v>
      </c>
      <c r="D1233">
        <v>127.2</v>
      </c>
      <c r="E1233">
        <f t="shared" si="38"/>
        <v>280.42804560000002</v>
      </c>
      <c r="F1233" t="str">
        <f>VLOOKUP($C1233,'AREA DEFINITIONS, 1982-present'!$A$1:$F$163,4,FALSE)</f>
        <v>17-I</v>
      </c>
      <c r="G1233" t="str">
        <f>VLOOKUP($C1233,'AREA DEFINITIONS, 1982-present'!$A$1:$F$163,5,FALSE)</f>
        <v>SE-I</v>
      </c>
      <c r="H1233">
        <f>VLOOKUP($C1233,'AREA DEFINITIONS, 1982-present'!$A$1:$F$163,6,FALSE)</f>
        <v>0</v>
      </c>
      <c r="I1233">
        <f t="shared" si="39"/>
        <v>186.48439655999999</v>
      </c>
    </row>
    <row r="1234" spans="1:9" x14ac:dyDescent="0.3">
      <c r="A1234">
        <v>2007</v>
      </c>
      <c r="B1234" t="s">
        <v>51</v>
      </c>
      <c r="C1234">
        <v>174</v>
      </c>
      <c r="D1234">
        <v>35.200000000000003</v>
      </c>
      <c r="E1234">
        <f t="shared" si="38"/>
        <v>77.602729600000004</v>
      </c>
      <c r="F1234" t="str">
        <f>VLOOKUP($C1234,'AREA DEFINITIONS, 1982-present'!$A$1:$F$163,4,FALSE)</f>
        <v>17-I</v>
      </c>
      <c r="G1234" t="str">
        <f>VLOOKUP($C1234,'AREA DEFINITIONS, 1982-present'!$A$1:$F$163,5,FALSE)</f>
        <v>SE-I</v>
      </c>
      <c r="H1234">
        <f>VLOOKUP($C1234,'AREA DEFINITIONS, 1982-present'!$A$1:$F$163,6,FALSE)</f>
        <v>0</v>
      </c>
      <c r="I1234">
        <f t="shared" si="39"/>
        <v>51.60574496000001</v>
      </c>
    </row>
    <row r="1235" spans="1:9" x14ac:dyDescent="0.3">
      <c r="A1235">
        <v>2007</v>
      </c>
      <c r="B1235" t="s">
        <v>51</v>
      </c>
      <c r="C1235">
        <v>181</v>
      </c>
      <c r="D1235">
        <v>370.5</v>
      </c>
      <c r="E1235">
        <f t="shared" si="38"/>
        <v>816.81282149999993</v>
      </c>
      <c r="F1235" t="str">
        <f>VLOOKUP($C1235,'AREA DEFINITIONS, 1982-present'!$A$1:$F$163,4,FALSE)</f>
        <v>18S-O</v>
      </c>
      <c r="G1235" t="str">
        <f>VLOOKUP($C1235,'AREA DEFINITIONS, 1982-present'!$A$1:$F$163,5,FALSE)</f>
        <v>SE-O</v>
      </c>
      <c r="H1235">
        <f>VLOOKUP($C1235,'AREA DEFINITIONS, 1982-present'!$A$1:$F$163,6,FALSE)</f>
        <v>0</v>
      </c>
      <c r="I1235">
        <f t="shared" si="39"/>
        <v>543.17978715000004</v>
      </c>
    </row>
    <row r="1236" spans="1:9" x14ac:dyDescent="0.3">
      <c r="A1236">
        <v>2007</v>
      </c>
      <c r="B1236" t="s">
        <v>51</v>
      </c>
      <c r="C1236">
        <v>182</v>
      </c>
      <c r="D1236">
        <v>215.8</v>
      </c>
      <c r="E1236">
        <f t="shared" si="38"/>
        <v>475.75764340000006</v>
      </c>
      <c r="F1236" t="str">
        <f>VLOOKUP($C1236,'AREA DEFINITIONS, 1982-present'!$A$1:$F$163,4,FALSE)</f>
        <v>183-I</v>
      </c>
      <c r="G1236" t="str">
        <f>VLOOKUP($C1236,'AREA DEFINITIONS, 1982-present'!$A$1:$F$163,5,FALSE)</f>
        <v>SE-I</v>
      </c>
      <c r="H1236">
        <f>VLOOKUP($C1236,'AREA DEFINITIONS, 1982-present'!$A$1:$F$163,6,FALSE)</f>
        <v>0</v>
      </c>
      <c r="I1236">
        <f t="shared" si="39"/>
        <v>316.37840233999998</v>
      </c>
    </row>
    <row r="1237" spans="1:9" x14ac:dyDescent="0.3">
      <c r="A1237">
        <v>2007</v>
      </c>
      <c r="B1237" t="s">
        <v>51</v>
      </c>
      <c r="C1237">
        <v>183</v>
      </c>
      <c r="D1237">
        <v>63.9</v>
      </c>
      <c r="E1237">
        <f t="shared" si="38"/>
        <v>140.87540969999998</v>
      </c>
      <c r="F1237" t="str">
        <f>VLOOKUP($C1237,'AREA DEFINITIONS, 1982-present'!$A$1:$F$163,4,FALSE)</f>
        <v>183-I</v>
      </c>
      <c r="G1237" t="str">
        <f>VLOOKUP($C1237,'AREA DEFINITIONS, 1982-present'!$A$1:$F$163,5,FALSE)</f>
        <v>SE-I</v>
      </c>
      <c r="H1237">
        <f>VLOOKUP($C1237,'AREA DEFINITIONS, 1982-present'!$A$1:$F$163,6,FALSE)</f>
        <v>0</v>
      </c>
      <c r="I1237">
        <f t="shared" si="39"/>
        <v>93.682019969999999</v>
      </c>
    </row>
    <row r="1238" spans="1:9" x14ac:dyDescent="0.3">
      <c r="A1238">
        <v>2007</v>
      </c>
      <c r="B1238" t="s">
        <v>51</v>
      </c>
      <c r="C1238">
        <v>184</v>
      </c>
      <c r="D1238">
        <v>117.9</v>
      </c>
      <c r="E1238">
        <f t="shared" si="38"/>
        <v>259.92505169999998</v>
      </c>
      <c r="F1238" t="str">
        <f>VLOOKUP($C1238,'AREA DEFINITIONS, 1982-present'!$A$1:$F$163,4,FALSE)</f>
        <v>183-I</v>
      </c>
      <c r="G1238" t="str">
        <f>VLOOKUP($C1238,'AREA DEFINITIONS, 1982-present'!$A$1:$F$163,5,FALSE)</f>
        <v>SE-I</v>
      </c>
      <c r="H1238">
        <f>VLOOKUP($C1238,'AREA DEFINITIONS, 1982-present'!$A$1:$F$163,6,FALSE)</f>
        <v>0</v>
      </c>
      <c r="I1238">
        <f t="shared" si="39"/>
        <v>172.84992417000001</v>
      </c>
    </row>
    <row r="1239" spans="1:9" x14ac:dyDescent="0.3">
      <c r="A1239">
        <v>2007</v>
      </c>
      <c r="B1239" t="s">
        <v>27</v>
      </c>
      <c r="C1239">
        <v>185</v>
      </c>
      <c r="D1239">
        <v>643.29999999999995</v>
      </c>
      <c r="E1239">
        <f t="shared" si="38"/>
        <v>1418.2339758999999</v>
      </c>
      <c r="F1239" t="str">
        <f>VLOOKUP($C1239,'AREA DEFINITIONS, 1982-present'!$A$1:$F$163,4,FALSE)</f>
        <v>18W</v>
      </c>
      <c r="G1239" t="str">
        <f>VLOOKUP($C1239,'AREA DEFINITIONS, 1982-present'!$A$1:$F$163,5,FALSE)</f>
        <v>Yakutat</v>
      </c>
      <c r="H1239">
        <f>VLOOKUP($C1239,'AREA DEFINITIONS, 1982-present'!$A$1:$F$163,6,FALSE)</f>
        <v>0</v>
      </c>
      <c r="I1239">
        <f t="shared" si="39"/>
        <v>943.12431058999994</v>
      </c>
    </row>
    <row r="1240" spans="1:9" x14ac:dyDescent="0.3">
      <c r="A1240">
        <v>2007</v>
      </c>
      <c r="B1240" t="s">
        <v>27</v>
      </c>
      <c r="C1240">
        <v>190</v>
      </c>
      <c r="D1240">
        <v>535.5</v>
      </c>
      <c r="E1240">
        <f t="shared" si="38"/>
        <v>1180.5756165</v>
      </c>
      <c r="F1240">
        <f>VLOOKUP($C1240,'AREA DEFINITIONS, 1982-present'!$A$1:$F$163,4,FALSE)</f>
        <v>19</v>
      </c>
      <c r="G1240" t="str">
        <f>VLOOKUP($C1240,'AREA DEFINITIONS, 1982-present'!$A$1:$F$163,5,FALSE)</f>
        <v>Yakutat</v>
      </c>
      <c r="H1240">
        <f>VLOOKUP($C1240,'AREA DEFINITIONS, 1982-present'!$A$1:$F$163,6,FALSE)</f>
        <v>0</v>
      </c>
      <c r="I1240">
        <f t="shared" si="39"/>
        <v>785.08171664999998</v>
      </c>
    </row>
    <row r="1241" spans="1:9" x14ac:dyDescent="0.3">
      <c r="A1241">
        <v>2007</v>
      </c>
      <c r="B1241" t="s">
        <v>27</v>
      </c>
      <c r="C1241">
        <v>200</v>
      </c>
      <c r="D1241">
        <v>673.7</v>
      </c>
      <c r="E1241">
        <f t="shared" si="38"/>
        <v>1485.2545151000002</v>
      </c>
      <c r="F1241">
        <f>VLOOKUP($C1241,'AREA DEFINITIONS, 1982-present'!$A$1:$F$163,4,FALSE)</f>
        <v>20</v>
      </c>
      <c r="G1241" t="str">
        <f>VLOOKUP($C1241,'AREA DEFINITIONS, 1982-present'!$A$1:$F$163,5,FALSE)</f>
        <v>Yakutat</v>
      </c>
      <c r="H1241">
        <f>VLOOKUP($C1241,'AREA DEFINITIONS, 1982-present'!$A$1:$F$163,6,FALSE)</f>
        <v>0</v>
      </c>
      <c r="I1241">
        <f t="shared" si="39"/>
        <v>987.69290851000005</v>
      </c>
    </row>
    <row r="1242" spans="1:9" x14ac:dyDescent="0.3">
      <c r="A1242">
        <v>2007</v>
      </c>
      <c r="B1242" t="s">
        <v>27</v>
      </c>
      <c r="C1242">
        <v>210</v>
      </c>
      <c r="D1242">
        <v>422</v>
      </c>
      <c r="E1242">
        <f t="shared" si="38"/>
        <v>930.35090600000012</v>
      </c>
      <c r="F1242">
        <f>VLOOKUP($C1242,'AREA DEFINITIONS, 1982-present'!$A$1:$F$163,4,FALSE)</f>
        <v>21</v>
      </c>
      <c r="G1242" t="str">
        <f>VLOOKUP($C1242,'AREA DEFINITIONS, 1982-present'!$A$1:$F$163,5,FALSE)</f>
        <v>Yakutat</v>
      </c>
      <c r="H1242">
        <f>VLOOKUP($C1242,'AREA DEFINITIONS, 1982-present'!$A$1:$F$163,6,FALSE)</f>
        <v>0</v>
      </c>
      <c r="I1242">
        <f t="shared" si="39"/>
        <v>618.6825106</v>
      </c>
    </row>
    <row r="1243" spans="1:9" x14ac:dyDescent="0.3">
      <c r="A1243">
        <v>2007</v>
      </c>
      <c r="B1243" t="s">
        <v>27</v>
      </c>
      <c r="C1243">
        <v>220</v>
      </c>
      <c r="D1243">
        <v>477.7</v>
      </c>
      <c r="E1243">
        <f t="shared" si="38"/>
        <v>1053.1484071</v>
      </c>
      <c r="F1243">
        <f>VLOOKUP($C1243,'AREA DEFINITIONS, 1982-present'!$A$1:$F$163,4,FALSE)</f>
        <v>22</v>
      </c>
      <c r="G1243" t="str">
        <f>VLOOKUP($C1243,'AREA DEFINITIONS, 1982-present'!$A$1:$F$163,5,FALSE)</f>
        <v>Yakutat</v>
      </c>
      <c r="H1243">
        <f>VLOOKUP($C1243,'AREA DEFINITIONS, 1982-present'!$A$1:$F$163,6,FALSE)</f>
        <v>0</v>
      </c>
      <c r="I1243">
        <f t="shared" si="39"/>
        <v>700.34273770999994</v>
      </c>
    </row>
    <row r="1244" spans="1:9" x14ac:dyDescent="0.3">
      <c r="A1244">
        <v>2007</v>
      </c>
      <c r="B1244" t="s">
        <v>27</v>
      </c>
      <c r="C1244">
        <v>230</v>
      </c>
      <c r="D1244">
        <v>520.6</v>
      </c>
      <c r="E1244">
        <f t="shared" si="38"/>
        <v>1147.7267338000001</v>
      </c>
      <c r="F1244">
        <f>VLOOKUP($C1244,'AREA DEFINITIONS, 1982-present'!$A$1:$F$163,4,FALSE)</f>
        <v>23</v>
      </c>
      <c r="G1244" t="str">
        <f>VLOOKUP($C1244,'AREA DEFINITIONS, 1982-present'!$A$1:$F$163,5,FALSE)</f>
        <v>Yakutat</v>
      </c>
      <c r="H1244" t="str">
        <f>VLOOKUP($C1244,'AREA DEFINITIONS, 1982-present'!$A$1:$F$163,6,FALSE)</f>
        <v>POW-O</v>
      </c>
      <c r="I1244">
        <f t="shared" si="39"/>
        <v>763.23723938000001</v>
      </c>
    </row>
    <row r="1245" spans="1:9" x14ac:dyDescent="0.3">
      <c r="A1245">
        <v>2007</v>
      </c>
      <c r="B1245" t="s">
        <v>27</v>
      </c>
      <c r="C1245">
        <v>232</v>
      </c>
      <c r="D1245">
        <v>37.299999999999997</v>
      </c>
      <c r="E1245">
        <f t="shared" si="38"/>
        <v>82.232437899999994</v>
      </c>
      <c r="F1245">
        <f>VLOOKUP($C1245,'AREA DEFINITIONS, 1982-present'!$A$1:$F$163,4,FALSE)</f>
        <v>23</v>
      </c>
      <c r="G1245" t="str">
        <f>VLOOKUP($C1245,'AREA DEFINITIONS, 1982-present'!$A$1:$F$163,5,FALSE)</f>
        <v>Yakutat</v>
      </c>
      <c r="H1245" t="str">
        <f>VLOOKUP($C1245,'AREA DEFINITIONS, 1982-present'!$A$1:$F$163,6,FALSE)</f>
        <v>POW-I</v>
      </c>
      <c r="I1245">
        <f t="shared" si="39"/>
        <v>54.684496789999997</v>
      </c>
    </row>
    <row r="1246" spans="1:9" x14ac:dyDescent="0.3">
      <c r="A1246">
        <v>2007</v>
      </c>
      <c r="B1246" t="s">
        <v>27</v>
      </c>
      <c r="C1246">
        <v>240</v>
      </c>
      <c r="D1246">
        <v>1948.3</v>
      </c>
      <c r="E1246">
        <f t="shared" si="38"/>
        <v>4295.2669908999997</v>
      </c>
      <c r="F1246">
        <f>VLOOKUP($C1246,'AREA DEFINITIONS, 1982-present'!$A$1:$F$163,4,FALSE)</f>
        <v>24</v>
      </c>
      <c r="G1246" t="str">
        <f>VLOOKUP($C1246,'AREA DEFINITIONS, 1982-present'!$A$1:$F$163,5,FALSE)</f>
        <v>Kodiak</v>
      </c>
      <c r="H1246" t="str">
        <f>VLOOKUP($C1246,'AREA DEFINITIONS, 1982-present'!$A$1:$F$163,6,FALSE)</f>
        <v>POW-O</v>
      </c>
      <c r="I1246">
        <f t="shared" si="39"/>
        <v>2856.3486620899998</v>
      </c>
    </row>
    <row r="1247" spans="1:9" x14ac:dyDescent="0.3">
      <c r="A1247">
        <v>2007</v>
      </c>
      <c r="B1247" t="s">
        <v>27</v>
      </c>
      <c r="C1247">
        <v>242</v>
      </c>
      <c r="D1247">
        <v>156.4</v>
      </c>
      <c r="E1247">
        <f t="shared" si="38"/>
        <v>344.80303720000001</v>
      </c>
      <c r="F1247">
        <f>VLOOKUP($C1247,'AREA DEFINITIONS, 1982-present'!$A$1:$F$163,4,FALSE)</f>
        <v>24</v>
      </c>
      <c r="G1247" t="str">
        <f>VLOOKUP($C1247,'AREA DEFINITIONS, 1982-present'!$A$1:$F$163,5,FALSE)</f>
        <v>Kodiak</v>
      </c>
      <c r="H1247" t="str">
        <f>VLOOKUP($C1247,'AREA DEFINITIONS, 1982-present'!$A$1:$F$163,6,FALSE)</f>
        <v>POW-I</v>
      </c>
      <c r="I1247">
        <f t="shared" si="39"/>
        <v>229.29370772000001</v>
      </c>
    </row>
    <row r="1248" spans="1:9" x14ac:dyDescent="0.3">
      <c r="A1248">
        <v>2007</v>
      </c>
      <c r="B1248" t="s">
        <v>27</v>
      </c>
      <c r="C1248">
        <v>250</v>
      </c>
      <c r="D1248">
        <v>1800.3</v>
      </c>
      <c r="E1248">
        <f t="shared" si="38"/>
        <v>3968.9827869000001</v>
      </c>
      <c r="F1248">
        <f>VLOOKUP($C1248,'AREA DEFINITIONS, 1982-present'!$A$1:$F$163,4,FALSE)</f>
        <v>25</v>
      </c>
      <c r="G1248" t="str">
        <f>VLOOKUP($C1248,'AREA DEFINITIONS, 1982-present'!$A$1:$F$163,5,FALSE)</f>
        <v>Kodiak</v>
      </c>
      <c r="H1248">
        <f>VLOOKUP($C1248,'AREA DEFINITIONS, 1982-present'!$A$1:$F$163,6,FALSE)</f>
        <v>0</v>
      </c>
      <c r="I1248">
        <f t="shared" si="39"/>
        <v>2639.3699616899999</v>
      </c>
    </row>
    <row r="1249" spans="1:9" x14ac:dyDescent="0.3">
      <c r="A1249">
        <v>2007</v>
      </c>
      <c r="B1249" t="s">
        <v>27</v>
      </c>
      <c r="C1249">
        <v>260</v>
      </c>
      <c r="D1249">
        <v>1552.8</v>
      </c>
      <c r="E1249">
        <f t="shared" si="38"/>
        <v>3423.3385943999997</v>
      </c>
      <c r="F1249">
        <f>VLOOKUP($C1249,'AREA DEFINITIONS, 1982-present'!$A$1:$F$163,4,FALSE)</f>
        <v>26</v>
      </c>
      <c r="G1249" t="str">
        <f>VLOOKUP($C1249,'AREA DEFINITIONS, 1982-present'!$A$1:$F$163,5,FALSE)</f>
        <v>Kodiak</v>
      </c>
      <c r="H1249">
        <f>VLOOKUP($C1249,'AREA DEFINITIONS, 1982-present'!$A$1:$F$163,6,FALSE)</f>
        <v>0</v>
      </c>
      <c r="I1249">
        <f t="shared" si="39"/>
        <v>2276.5170674399997</v>
      </c>
    </row>
    <row r="1250" spans="1:9" x14ac:dyDescent="0.3">
      <c r="A1250">
        <v>2007</v>
      </c>
      <c r="B1250" t="s">
        <v>27</v>
      </c>
      <c r="C1250">
        <v>261</v>
      </c>
      <c r="D1250">
        <v>441.1</v>
      </c>
      <c r="E1250">
        <f t="shared" si="38"/>
        <v>972.45920530000001</v>
      </c>
      <c r="F1250">
        <f>VLOOKUP($C1250,'AREA DEFINITIONS, 1982-present'!$A$1:$F$163,4,FALSE)</f>
        <v>26</v>
      </c>
      <c r="G1250" t="str">
        <f>VLOOKUP($C1250,'AREA DEFINITIONS, 1982-present'!$A$1:$F$163,5,FALSE)</f>
        <v>Kodiak</v>
      </c>
      <c r="H1250">
        <f>VLOOKUP($C1250,'AREA DEFINITIONS, 1982-present'!$A$1:$F$163,6,FALSE)</f>
        <v>0</v>
      </c>
      <c r="I1250">
        <f t="shared" si="39"/>
        <v>646.68449152999995</v>
      </c>
    </row>
    <row r="1251" spans="1:9" x14ac:dyDescent="0.3">
      <c r="A1251">
        <v>2007</v>
      </c>
      <c r="B1251" t="s">
        <v>27</v>
      </c>
      <c r="C1251">
        <v>270</v>
      </c>
      <c r="D1251">
        <v>1286.9000000000001</v>
      </c>
      <c r="E1251">
        <f t="shared" si="38"/>
        <v>2837.1293387000001</v>
      </c>
      <c r="F1251">
        <f>VLOOKUP($C1251,'AREA DEFINITIONS, 1982-present'!$A$1:$F$163,4,FALSE)</f>
        <v>27</v>
      </c>
      <c r="G1251" t="str">
        <f>VLOOKUP($C1251,'AREA DEFINITIONS, 1982-present'!$A$1:$F$163,5,FALSE)</f>
        <v>Kodiak</v>
      </c>
      <c r="H1251">
        <f>VLOOKUP($C1251,'AREA DEFINITIONS, 1982-present'!$A$1:$F$163,6,FALSE)</f>
        <v>0</v>
      </c>
      <c r="I1251">
        <f t="shared" si="39"/>
        <v>1886.68844287</v>
      </c>
    </row>
    <row r="1252" spans="1:9" x14ac:dyDescent="0.3">
      <c r="A1252">
        <v>2007</v>
      </c>
      <c r="B1252" t="s">
        <v>27</v>
      </c>
      <c r="C1252">
        <v>271</v>
      </c>
      <c r="D1252">
        <v>220.1</v>
      </c>
      <c r="E1252">
        <f t="shared" si="38"/>
        <v>485.23752230000002</v>
      </c>
      <c r="F1252">
        <f>VLOOKUP($C1252,'AREA DEFINITIONS, 1982-present'!$A$1:$F$163,4,FALSE)</f>
        <v>27</v>
      </c>
      <c r="G1252" t="str">
        <f>VLOOKUP($C1252,'AREA DEFINITIONS, 1982-present'!$A$1:$F$163,5,FALSE)</f>
        <v>Kodiak</v>
      </c>
      <c r="H1252">
        <f>VLOOKUP($C1252,'AREA DEFINITIONS, 1982-present'!$A$1:$F$163,6,FALSE)</f>
        <v>0</v>
      </c>
      <c r="I1252">
        <f t="shared" si="39"/>
        <v>322.68251322999998</v>
      </c>
    </row>
    <row r="1253" spans="1:9" x14ac:dyDescent="0.3">
      <c r="A1253">
        <v>2007</v>
      </c>
      <c r="B1253" t="s">
        <v>27</v>
      </c>
      <c r="C1253">
        <v>280</v>
      </c>
      <c r="D1253">
        <v>1056.9000000000001</v>
      </c>
      <c r="E1253">
        <f t="shared" si="38"/>
        <v>2330.0660487</v>
      </c>
      <c r="F1253">
        <f>VLOOKUP($C1253,'AREA DEFINITIONS, 1982-present'!$A$1:$F$163,4,FALSE)</f>
        <v>28</v>
      </c>
      <c r="G1253" t="str">
        <f>VLOOKUP($C1253,'AREA DEFINITIONS, 1982-present'!$A$1:$F$163,5,FALSE)</f>
        <v>Kodiak</v>
      </c>
      <c r="H1253">
        <f>VLOOKUP($C1253,'AREA DEFINITIONS, 1982-present'!$A$1:$F$163,6,FALSE)</f>
        <v>0</v>
      </c>
      <c r="I1253">
        <f t="shared" si="39"/>
        <v>1549.4918138700002</v>
      </c>
    </row>
    <row r="1254" spans="1:9" x14ac:dyDescent="0.3">
      <c r="A1254">
        <v>2007</v>
      </c>
      <c r="B1254" t="s">
        <v>27</v>
      </c>
      <c r="C1254">
        <v>281</v>
      </c>
      <c r="D1254">
        <v>80.599999999999994</v>
      </c>
      <c r="E1254">
        <f t="shared" si="38"/>
        <v>177.6926138</v>
      </c>
      <c r="F1254">
        <f>VLOOKUP($C1254,'AREA DEFINITIONS, 1982-present'!$A$1:$F$163,4,FALSE)</f>
        <v>28</v>
      </c>
      <c r="G1254" t="str">
        <f>VLOOKUP($C1254,'AREA DEFINITIONS, 1982-present'!$A$1:$F$163,5,FALSE)</f>
        <v>Kodiak</v>
      </c>
      <c r="H1254">
        <f>VLOOKUP($C1254,'AREA DEFINITIONS, 1982-present'!$A$1:$F$163,6,FALSE)</f>
        <v>0</v>
      </c>
      <c r="I1254">
        <f t="shared" si="39"/>
        <v>118.16542738</v>
      </c>
    </row>
    <row r="1255" spans="1:9" x14ac:dyDescent="0.3">
      <c r="A1255">
        <v>2007</v>
      </c>
      <c r="B1255" t="s">
        <v>28</v>
      </c>
      <c r="C1255">
        <v>290</v>
      </c>
      <c r="D1255">
        <v>1504.9</v>
      </c>
      <c r="E1255">
        <f t="shared" si="38"/>
        <v>3317.7371527000005</v>
      </c>
      <c r="F1255">
        <f>VLOOKUP($C1255,'AREA DEFINITIONS, 1982-present'!$A$1:$F$163,4,FALSE)</f>
        <v>29</v>
      </c>
      <c r="G1255" t="str">
        <f>VLOOKUP($C1255,'AREA DEFINITIONS, 1982-present'!$A$1:$F$163,5,FALSE)</f>
        <v>Chirikof</v>
      </c>
      <c r="H1255">
        <f>VLOOKUP($C1255,'AREA DEFINITIONS, 1982-present'!$A$1:$F$163,6,FALSE)</f>
        <v>0</v>
      </c>
      <c r="I1255">
        <f t="shared" si="39"/>
        <v>2206.2922042700002</v>
      </c>
    </row>
    <row r="1256" spans="1:9" x14ac:dyDescent="0.3">
      <c r="A1256">
        <v>2007</v>
      </c>
      <c r="B1256" t="s">
        <v>28</v>
      </c>
      <c r="C1256">
        <v>300</v>
      </c>
      <c r="D1256">
        <v>792.7</v>
      </c>
      <c r="E1256">
        <f t="shared" si="38"/>
        <v>1747.6046521000001</v>
      </c>
      <c r="F1256">
        <f>VLOOKUP($C1256,'AREA DEFINITIONS, 1982-present'!$A$1:$F$163,4,FALSE)</f>
        <v>30</v>
      </c>
      <c r="G1256" t="str">
        <f>VLOOKUP($C1256,'AREA DEFINITIONS, 1982-present'!$A$1:$F$163,5,FALSE)</f>
        <v>Chirikof</v>
      </c>
      <c r="H1256">
        <f>VLOOKUP($C1256,'AREA DEFINITIONS, 1982-present'!$A$1:$F$163,6,FALSE)</f>
        <v>0</v>
      </c>
      <c r="I1256">
        <f t="shared" si="39"/>
        <v>1162.1555122099999</v>
      </c>
    </row>
    <row r="1257" spans="1:9" x14ac:dyDescent="0.3">
      <c r="A1257">
        <v>2007</v>
      </c>
      <c r="B1257" t="s">
        <v>28</v>
      </c>
      <c r="C1257">
        <v>310</v>
      </c>
      <c r="D1257">
        <v>521.20000000000005</v>
      </c>
      <c r="E1257">
        <f t="shared" si="38"/>
        <v>1149.0495076000002</v>
      </c>
      <c r="F1257">
        <f>VLOOKUP($C1257,'AREA DEFINITIONS, 1982-present'!$A$1:$F$163,4,FALSE)</f>
        <v>31</v>
      </c>
      <c r="G1257" t="str">
        <f>VLOOKUP($C1257,'AREA DEFINITIONS, 1982-present'!$A$1:$F$163,5,FALSE)</f>
        <v>Chirikof</v>
      </c>
      <c r="H1257">
        <f>VLOOKUP($C1257,'AREA DEFINITIONS, 1982-present'!$A$1:$F$163,6,FALSE)</f>
        <v>0</v>
      </c>
      <c r="I1257">
        <f t="shared" si="39"/>
        <v>764.11688275999995</v>
      </c>
    </row>
    <row r="1258" spans="1:9" x14ac:dyDescent="0.3">
      <c r="A1258">
        <v>2007</v>
      </c>
      <c r="B1258" t="s">
        <v>28</v>
      </c>
      <c r="C1258">
        <v>320</v>
      </c>
      <c r="D1258">
        <v>797.8</v>
      </c>
      <c r="E1258">
        <f t="shared" si="38"/>
        <v>1758.8482293999998</v>
      </c>
      <c r="F1258">
        <f>VLOOKUP($C1258,'AREA DEFINITIONS, 1982-present'!$A$1:$F$163,4,FALSE)</f>
        <v>32</v>
      </c>
      <c r="G1258" t="str">
        <f>VLOOKUP($C1258,'AREA DEFINITIONS, 1982-present'!$A$1:$F$163,5,FALSE)</f>
        <v>Shumagin</v>
      </c>
      <c r="H1258">
        <f>VLOOKUP($C1258,'AREA DEFINITIONS, 1982-present'!$A$1:$F$163,6,FALSE)</f>
        <v>0</v>
      </c>
      <c r="I1258">
        <f t="shared" si="39"/>
        <v>1169.6324809399998</v>
      </c>
    </row>
    <row r="1259" spans="1:9" x14ac:dyDescent="0.3">
      <c r="A1259">
        <v>2007</v>
      </c>
      <c r="B1259" t="s">
        <v>28</v>
      </c>
      <c r="C1259">
        <v>330</v>
      </c>
      <c r="D1259">
        <v>322.5</v>
      </c>
      <c r="E1259">
        <f t="shared" si="38"/>
        <v>710.99091750000002</v>
      </c>
      <c r="F1259">
        <f>VLOOKUP($C1259,'AREA DEFINITIONS, 1982-present'!$A$1:$F$163,4,FALSE)</f>
        <v>33</v>
      </c>
      <c r="G1259" t="str">
        <f>VLOOKUP($C1259,'AREA DEFINITIONS, 1982-present'!$A$1:$F$163,5,FALSE)</f>
        <v>Shumagin</v>
      </c>
      <c r="H1259">
        <f>VLOOKUP($C1259,'AREA DEFINITIONS, 1982-present'!$A$1:$F$163,6,FALSE)</f>
        <v>0</v>
      </c>
      <c r="I1259">
        <f t="shared" si="39"/>
        <v>472.80831674999996</v>
      </c>
    </row>
    <row r="1260" spans="1:9" x14ac:dyDescent="0.3">
      <c r="A1260">
        <v>2007</v>
      </c>
      <c r="B1260" t="s">
        <v>28</v>
      </c>
      <c r="C1260">
        <v>340</v>
      </c>
      <c r="D1260">
        <v>164.5</v>
      </c>
      <c r="E1260">
        <f t="shared" si="38"/>
        <v>362.66048350000005</v>
      </c>
      <c r="F1260">
        <f>VLOOKUP($C1260,'AREA DEFINITIONS, 1982-present'!$A$1:$F$163,4,FALSE)</f>
        <v>34</v>
      </c>
      <c r="G1260" t="str">
        <f>VLOOKUP($C1260,'AREA DEFINITIONS, 1982-present'!$A$1:$F$163,5,FALSE)</f>
        <v>Shumagin</v>
      </c>
      <c r="H1260">
        <f>VLOOKUP($C1260,'AREA DEFINITIONS, 1982-present'!$A$1:$F$163,6,FALSE)</f>
        <v>0</v>
      </c>
      <c r="I1260">
        <f t="shared" si="39"/>
        <v>241.16889335000002</v>
      </c>
    </row>
    <row r="1261" spans="1:9" x14ac:dyDescent="0.3">
      <c r="A1261">
        <v>2007</v>
      </c>
      <c r="B1261" t="s">
        <v>16</v>
      </c>
      <c r="C1261" t="s">
        <v>32</v>
      </c>
      <c r="D1261">
        <v>840.2</v>
      </c>
      <c r="E1261">
        <f t="shared" si="38"/>
        <v>1852.3242446000002</v>
      </c>
      <c r="F1261" t="str">
        <f>VLOOKUP($C1261,'AREA DEFINITIONS, 1982-present'!$A$1:$F$163,4,FALSE)</f>
        <v>4A</v>
      </c>
      <c r="G1261" t="str">
        <f>VLOOKUP($C1261,'AREA DEFINITIONS, 1982-present'!$A$1:$F$163,5,FALSE)</f>
        <v>Bering Sea</v>
      </c>
      <c r="H1261">
        <f>VLOOKUP($C1261,'AREA DEFINITIONS, 1982-present'!$A$1:$F$163,6,FALSE)</f>
        <v>0</v>
      </c>
      <c r="I1261">
        <f t="shared" si="39"/>
        <v>1231.7939464599999</v>
      </c>
    </row>
    <row r="1262" spans="1:9" x14ac:dyDescent="0.3">
      <c r="A1262">
        <v>2007</v>
      </c>
      <c r="B1262" t="s">
        <v>16</v>
      </c>
      <c r="C1262">
        <v>350</v>
      </c>
      <c r="D1262">
        <v>180.9</v>
      </c>
      <c r="E1262">
        <f t="shared" si="38"/>
        <v>398.8163007</v>
      </c>
      <c r="F1262">
        <f>VLOOKUP($C1262,'AREA DEFINITIONS, 1982-present'!$A$1:$F$163,4,FALSE)</f>
        <v>35</v>
      </c>
      <c r="G1262" t="str">
        <f>VLOOKUP($C1262,'AREA DEFINITIONS, 1982-present'!$A$1:$F$163,5,FALSE)</f>
        <v>Shumagin</v>
      </c>
      <c r="H1262">
        <f>VLOOKUP($C1262,'AREA DEFINITIONS, 1982-present'!$A$1:$F$163,6,FALSE)</f>
        <v>0</v>
      </c>
      <c r="I1262">
        <f t="shared" si="39"/>
        <v>265.21247906999997</v>
      </c>
    </row>
    <row r="1263" spans="1:9" x14ac:dyDescent="0.3">
      <c r="A1263">
        <v>2007</v>
      </c>
      <c r="B1263" t="s">
        <v>16</v>
      </c>
      <c r="C1263">
        <v>360</v>
      </c>
      <c r="D1263">
        <v>120.3</v>
      </c>
      <c r="E1263">
        <f t="shared" si="38"/>
        <v>265.21614690000001</v>
      </c>
      <c r="F1263">
        <f>VLOOKUP($C1263,'AREA DEFINITIONS, 1982-present'!$A$1:$F$163,4,FALSE)</f>
        <v>36</v>
      </c>
      <c r="G1263" t="str">
        <f>VLOOKUP($C1263,'AREA DEFINITIONS, 1982-present'!$A$1:$F$163,5,FALSE)</f>
        <v>Shumagin</v>
      </c>
      <c r="H1263">
        <f>VLOOKUP($C1263,'AREA DEFINITIONS, 1982-present'!$A$1:$F$163,6,FALSE)</f>
        <v>0</v>
      </c>
      <c r="I1263">
        <f t="shared" si="39"/>
        <v>176.36849769</v>
      </c>
    </row>
    <row r="1264" spans="1:9" x14ac:dyDescent="0.3">
      <c r="A1264">
        <v>2007</v>
      </c>
      <c r="B1264" t="s">
        <v>16</v>
      </c>
      <c r="C1264">
        <v>370</v>
      </c>
      <c r="D1264">
        <v>18.600000000000001</v>
      </c>
      <c r="E1264">
        <f t="shared" si="38"/>
        <v>41.0059878</v>
      </c>
      <c r="F1264">
        <f>VLOOKUP($C1264,'AREA DEFINITIONS, 1982-present'!$A$1:$F$163,4,FALSE)</f>
        <v>37</v>
      </c>
      <c r="G1264" t="str">
        <f>VLOOKUP($C1264,'AREA DEFINITIONS, 1982-present'!$A$1:$F$163,5,FALSE)</f>
        <v>Shumagin</v>
      </c>
      <c r="H1264">
        <f>VLOOKUP($C1264,'AREA DEFINITIONS, 1982-present'!$A$1:$F$163,6,FALSE)</f>
        <v>0</v>
      </c>
      <c r="I1264">
        <f t="shared" si="39"/>
        <v>27.268944780000002</v>
      </c>
    </row>
    <row r="1265" spans="1:9" x14ac:dyDescent="0.3">
      <c r="A1265">
        <v>2007</v>
      </c>
      <c r="B1265" t="s">
        <v>16</v>
      </c>
      <c r="C1265">
        <v>380</v>
      </c>
      <c r="D1265">
        <v>96.9</v>
      </c>
      <c r="E1265">
        <f t="shared" si="38"/>
        <v>213.62796870000003</v>
      </c>
      <c r="F1265">
        <f>VLOOKUP($C1265,'AREA DEFINITIONS, 1982-present'!$A$1:$F$163,4,FALSE)</f>
        <v>38</v>
      </c>
      <c r="G1265" t="str">
        <f>VLOOKUP($C1265,'AREA DEFINITIONS, 1982-present'!$A$1:$F$163,5,FALSE)</f>
        <v>Shumagin</v>
      </c>
      <c r="H1265">
        <f>VLOOKUP($C1265,'AREA DEFINITIONS, 1982-present'!$A$1:$F$163,6,FALSE)</f>
        <v>0</v>
      </c>
      <c r="I1265">
        <f t="shared" si="39"/>
        <v>142.06240587000002</v>
      </c>
    </row>
    <row r="1266" spans="1:9" x14ac:dyDescent="0.3">
      <c r="A1266">
        <v>2007</v>
      </c>
      <c r="B1266" t="s">
        <v>16</v>
      </c>
      <c r="C1266" t="s">
        <v>52</v>
      </c>
      <c r="D1266">
        <v>7</v>
      </c>
      <c r="E1266">
        <f t="shared" si="38"/>
        <v>15.432361</v>
      </c>
      <c r="F1266">
        <f>VLOOKUP($C1266,'AREA DEFINITIONS, 1982-present'!$A$1:$F$163,4,FALSE)</f>
        <v>39</v>
      </c>
      <c r="G1266" t="str">
        <f>VLOOKUP($C1266,'AREA DEFINITIONS, 1982-present'!$A$1:$F$163,5,FALSE)</f>
        <v>Aleutian</v>
      </c>
      <c r="H1266">
        <f>VLOOKUP($C1266,'AREA DEFINITIONS, 1982-present'!$A$1:$F$163,6,FALSE)</f>
        <v>0</v>
      </c>
      <c r="I1266">
        <f t="shared" si="39"/>
        <v>10.2625061</v>
      </c>
    </row>
    <row r="1267" spans="1:9" x14ac:dyDescent="0.3">
      <c r="A1267">
        <v>2007</v>
      </c>
      <c r="B1267" t="s">
        <v>17</v>
      </c>
      <c r="C1267">
        <v>400</v>
      </c>
      <c r="D1267">
        <v>104.1</v>
      </c>
      <c r="E1267">
        <f t="shared" si="38"/>
        <v>229.5012543</v>
      </c>
      <c r="F1267">
        <f>VLOOKUP($C1267,'AREA DEFINITIONS, 1982-present'!$A$1:$F$163,4,FALSE)</f>
        <v>40</v>
      </c>
      <c r="G1267" t="str">
        <f>VLOOKUP($C1267,'AREA DEFINITIONS, 1982-present'!$A$1:$F$163,5,FALSE)</f>
        <v>Aleutian</v>
      </c>
      <c r="H1267">
        <f>VLOOKUP($C1267,'AREA DEFINITIONS, 1982-present'!$A$1:$F$163,6,FALSE)</f>
        <v>0</v>
      </c>
      <c r="I1267">
        <f t="shared" si="39"/>
        <v>152.61812642999999</v>
      </c>
    </row>
    <row r="1268" spans="1:9" x14ac:dyDescent="0.3">
      <c r="A1268">
        <v>2007</v>
      </c>
      <c r="B1268" t="s">
        <v>17</v>
      </c>
      <c r="C1268" t="s">
        <v>76</v>
      </c>
      <c r="D1268">
        <v>29.5</v>
      </c>
      <c r="E1268">
        <f t="shared" si="38"/>
        <v>65.036378499999998</v>
      </c>
      <c r="F1268" t="str">
        <f>VLOOKUP($C1268,'AREA DEFINITIONS, 1982-present'!$A$1:$F$163,4,FALSE)</f>
        <v>41-42+</v>
      </c>
      <c r="G1268" t="str">
        <f>VLOOKUP($C1268,'AREA DEFINITIONS, 1982-present'!$A$1:$F$163,5,FALSE)</f>
        <v>Aleutian</v>
      </c>
      <c r="H1268">
        <f>VLOOKUP($C1268,'AREA DEFINITIONS, 1982-present'!$A$1:$F$163,6,FALSE)</f>
        <v>0</v>
      </c>
      <c r="I1268">
        <f t="shared" si="39"/>
        <v>43.249132849999995</v>
      </c>
    </row>
    <row r="1269" spans="1:9" x14ac:dyDescent="0.3">
      <c r="A1269">
        <v>2007</v>
      </c>
      <c r="B1269" t="s">
        <v>17</v>
      </c>
      <c r="C1269">
        <v>430</v>
      </c>
      <c r="D1269">
        <v>5.4</v>
      </c>
      <c r="E1269">
        <f t="shared" si="38"/>
        <v>11.9049642</v>
      </c>
      <c r="F1269" t="str">
        <f>VLOOKUP($C1269,'AREA DEFINITIONS, 1982-present'!$A$1:$F$163,4,FALSE)</f>
        <v>42+</v>
      </c>
      <c r="G1269" t="str">
        <f>VLOOKUP($C1269,'AREA DEFINITIONS, 1982-present'!$A$1:$F$163,5,FALSE)</f>
        <v>Aleutian</v>
      </c>
      <c r="H1269">
        <f>VLOOKUP($C1269,'AREA DEFINITIONS, 1982-present'!$A$1:$F$163,6,FALSE)</f>
        <v>0</v>
      </c>
      <c r="I1269">
        <f t="shared" si="39"/>
        <v>7.9167904199999999</v>
      </c>
    </row>
    <row r="1270" spans="1:9" x14ac:dyDescent="0.3">
      <c r="A1270">
        <v>2007</v>
      </c>
      <c r="B1270" t="s">
        <v>17</v>
      </c>
      <c r="C1270">
        <v>440</v>
      </c>
      <c r="D1270">
        <v>117.3</v>
      </c>
      <c r="E1270">
        <f t="shared" si="38"/>
        <v>258.60227789999999</v>
      </c>
      <c r="F1270" t="str">
        <f>VLOOKUP($C1270,'AREA DEFINITIONS, 1982-present'!$A$1:$F$163,4,FALSE)</f>
        <v>42+</v>
      </c>
      <c r="G1270" t="str">
        <f>VLOOKUP($C1270,'AREA DEFINITIONS, 1982-present'!$A$1:$F$163,5,FALSE)</f>
        <v>Aleutian</v>
      </c>
      <c r="H1270">
        <f>VLOOKUP($C1270,'AREA DEFINITIONS, 1982-present'!$A$1:$F$163,6,FALSE)</f>
        <v>0</v>
      </c>
      <c r="I1270">
        <f t="shared" si="39"/>
        <v>171.97028079</v>
      </c>
    </row>
    <row r="1271" spans="1:9" x14ac:dyDescent="0.3">
      <c r="A1271">
        <v>2007</v>
      </c>
      <c r="B1271" t="s">
        <v>17</v>
      </c>
      <c r="C1271" t="s">
        <v>77</v>
      </c>
      <c r="D1271">
        <v>29.5</v>
      </c>
      <c r="E1271">
        <f t="shared" si="38"/>
        <v>65.036378499999998</v>
      </c>
      <c r="F1271" t="str">
        <f>VLOOKUP($C1271,'AREA DEFINITIONS, 1982-present'!$A$1:$F$163,4,FALSE)</f>
        <v>42+</v>
      </c>
      <c r="G1271" t="str">
        <f>VLOOKUP($C1271,'AREA DEFINITIONS, 1982-present'!$A$1:$F$163,5,FALSE)</f>
        <v>Aleutian</v>
      </c>
      <c r="H1271">
        <f>VLOOKUP($C1271,'AREA DEFINITIONS, 1982-present'!$A$1:$F$163,6,FALSE)</f>
        <v>0</v>
      </c>
      <c r="I1271">
        <f t="shared" si="39"/>
        <v>43.249132849999995</v>
      </c>
    </row>
    <row r="1272" spans="1:9" x14ac:dyDescent="0.3">
      <c r="A1272">
        <v>2007</v>
      </c>
      <c r="B1272" t="s">
        <v>54</v>
      </c>
      <c r="C1272" t="s">
        <v>32</v>
      </c>
      <c r="D1272">
        <v>2072.1999999999998</v>
      </c>
      <c r="E1272">
        <f t="shared" si="38"/>
        <v>4568.4197805999993</v>
      </c>
      <c r="F1272" t="str">
        <f>VLOOKUP($C1272,'AREA DEFINITIONS, 1982-present'!$A$1:$F$163,4,FALSE)</f>
        <v>4A</v>
      </c>
      <c r="G1272" t="str">
        <f>VLOOKUP($C1272,'AREA DEFINITIONS, 1982-present'!$A$1:$F$163,5,FALSE)</f>
        <v>Bering Sea</v>
      </c>
      <c r="H1272">
        <f>VLOOKUP($C1272,'AREA DEFINITIONS, 1982-present'!$A$1:$F$163,6,FALSE)</f>
        <v>0</v>
      </c>
      <c r="I1272">
        <f t="shared" si="39"/>
        <v>3037.9950200599997</v>
      </c>
    </row>
    <row r="1273" spans="1:9" x14ac:dyDescent="0.3">
      <c r="A1273">
        <v>2006</v>
      </c>
      <c r="B1273" t="s">
        <v>49</v>
      </c>
      <c r="C1273">
        <v>9</v>
      </c>
      <c r="D1273">
        <v>1.7</v>
      </c>
      <c r="E1273">
        <f t="shared" si="38"/>
        <v>3.7478591000000003</v>
      </c>
      <c r="F1273">
        <f>VLOOKUP($C1273,'AREA DEFINITIONS, 1982-present'!$A$1:$F$163,4,FALSE)</f>
        <v>0</v>
      </c>
      <c r="G1273">
        <f>VLOOKUP($C1273,'AREA DEFINITIONS, 1982-present'!$A$1:$F$163,5,FALSE)</f>
        <v>0</v>
      </c>
      <c r="H1273">
        <f>VLOOKUP($C1273,'AREA DEFINITIONS, 1982-present'!$A$1:$F$163,6,FALSE)</f>
        <v>0</v>
      </c>
      <c r="I1273">
        <f t="shared" si="39"/>
        <v>2.4923229099999995</v>
      </c>
    </row>
    <row r="1274" spans="1:9" x14ac:dyDescent="0.3">
      <c r="A1274">
        <v>2006</v>
      </c>
      <c r="B1274" t="s">
        <v>49</v>
      </c>
      <c r="C1274">
        <v>10</v>
      </c>
      <c r="D1274">
        <v>24.9</v>
      </c>
      <c r="E1274">
        <f t="shared" si="38"/>
        <v>54.895112699999999</v>
      </c>
      <c r="F1274">
        <f>VLOOKUP($C1274,'AREA DEFINITIONS, 1982-present'!$A$1:$F$163,4,FALSE)</f>
        <v>0</v>
      </c>
      <c r="G1274">
        <f>VLOOKUP($C1274,'AREA DEFINITIONS, 1982-present'!$A$1:$F$163,5,FALSE)</f>
        <v>0</v>
      </c>
      <c r="H1274">
        <f>VLOOKUP($C1274,'AREA DEFINITIONS, 1982-present'!$A$1:$F$163,6,FALSE)</f>
        <v>0</v>
      </c>
      <c r="I1274">
        <f t="shared" si="39"/>
        <v>36.505200269999996</v>
      </c>
    </row>
    <row r="1275" spans="1:9" x14ac:dyDescent="0.3">
      <c r="A1275">
        <v>2006</v>
      </c>
      <c r="B1275" t="s">
        <v>49</v>
      </c>
      <c r="C1275">
        <v>20</v>
      </c>
      <c r="D1275">
        <v>46.1</v>
      </c>
      <c r="E1275">
        <f t="shared" si="38"/>
        <v>101.63312030000002</v>
      </c>
      <c r="F1275">
        <f>VLOOKUP($C1275,'AREA DEFINITIONS, 1982-present'!$A$1:$F$163,4,FALSE)</f>
        <v>0</v>
      </c>
      <c r="G1275">
        <f>VLOOKUP($C1275,'AREA DEFINITIONS, 1982-present'!$A$1:$F$163,5,FALSE)</f>
        <v>0</v>
      </c>
      <c r="H1275">
        <f>VLOOKUP($C1275,'AREA DEFINITIONS, 1982-present'!$A$1:$F$163,6,FALSE)</f>
        <v>0</v>
      </c>
      <c r="I1275">
        <f t="shared" si="39"/>
        <v>67.585933030000007</v>
      </c>
    </row>
    <row r="1276" spans="1:9" x14ac:dyDescent="0.3">
      <c r="A1276">
        <v>2006</v>
      </c>
      <c r="B1276" t="s">
        <v>49</v>
      </c>
      <c r="C1276">
        <v>30</v>
      </c>
      <c r="D1276">
        <v>20.8</v>
      </c>
      <c r="E1276">
        <f t="shared" si="38"/>
        <v>45.856158399999998</v>
      </c>
      <c r="F1276">
        <f>VLOOKUP($C1276,'AREA DEFINITIONS, 1982-present'!$A$1:$F$163,4,FALSE)</f>
        <v>0</v>
      </c>
      <c r="G1276">
        <f>VLOOKUP($C1276,'AREA DEFINITIONS, 1982-present'!$A$1:$F$163,5,FALSE)</f>
        <v>0</v>
      </c>
      <c r="H1276">
        <f>VLOOKUP($C1276,'AREA DEFINITIONS, 1982-present'!$A$1:$F$163,6,FALSE)</f>
        <v>0</v>
      </c>
      <c r="I1276">
        <f t="shared" si="39"/>
        <v>30.494303840000001</v>
      </c>
    </row>
    <row r="1277" spans="1:9" x14ac:dyDescent="0.3">
      <c r="A1277">
        <v>2006</v>
      </c>
      <c r="B1277" t="s">
        <v>49</v>
      </c>
      <c r="C1277">
        <v>40</v>
      </c>
      <c r="D1277">
        <v>55.9</v>
      </c>
      <c r="E1277">
        <f t="shared" si="38"/>
        <v>123.23842569999999</v>
      </c>
      <c r="F1277">
        <f>VLOOKUP($C1277,'AREA DEFINITIONS, 1982-present'!$A$1:$F$163,4,FALSE)</f>
        <v>0</v>
      </c>
      <c r="G1277">
        <f>VLOOKUP($C1277,'AREA DEFINITIONS, 1982-present'!$A$1:$F$163,5,FALSE)</f>
        <v>0</v>
      </c>
      <c r="H1277">
        <f>VLOOKUP($C1277,'AREA DEFINITIONS, 1982-present'!$A$1:$F$163,6,FALSE)</f>
        <v>0</v>
      </c>
      <c r="I1277">
        <f t="shared" si="39"/>
        <v>81.953441569999995</v>
      </c>
    </row>
    <row r="1278" spans="1:9" x14ac:dyDescent="0.3">
      <c r="A1278">
        <v>2006</v>
      </c>
      <c r="B1278" t="s">
        <v>49</v>
      </c>
      <c r="C1278">
        <v>50</v>
      </c>
      <c r="D1278">
        <v>222.7</v>
      </c>
      <c r="E1278">
        <f t="shared" si="38"/>
        <v>490.96954209999996</v>
      </c>
      <c r="F1278">
        <f>VLOOKUP($C1278,'AREA DEFINITIONS, 1982-present'!$A$1:$F$163,4,FALSE)</f>
        <v>0</v>
      </c>
      <c r="G1278">
        <f>VLOOKUP($C1278,'AREA DEFINITIONS, 1982-present'!$A$1:$F$163,5,FALSE)</f>
        <v>0</v>
      </c>
      <c r="H1278">
        <f>VLOOKUP($C1278,'AREA DEFINITIONS, 1982-present'!$A$1:$F$163,6,FALSE)</f>
        <v>0</v>
      </c>
      <c r="I1278">
        <f t="shared" si="39"/>
        <v>326.49430120999995</v>
      </c>
    </row>
    <row r="1279" spans="1:9" x14ac:dyDescent="0.3">
      <c r="A1279">
        <v>2006</v>
      </c>
      <c r="B1279" t="s">
        <v>50</v>
      </c>
      <c r="C1279" t="s">
        <v>65</v>
      </c>
      <c r="D1279">
        <v>266.10000000000002</v>
      </c>
      <c r="E1279">
        <f t="shared" si="38"/>
        <v>586.65018029999999</v>
      </c>
      <c r="F1279">
        <f>VLOOKUP($C1279,'AREA DEFINITIONS, 1982-present'!$A$1:$F$163,4,FALSE)</f>
        <v>0</v>
      </c>
      <c r="G1279">
        <f>VLOOKUP($C1279,'AREA DEFINITIONS, 1982-present'!$A$1:$F$163,5,FALSE)</f>
        <v>0</v>
      </c>
      <c r="H1279">
        <f>VLOOKUP($C1279,'AREA DEFINITIONS, 1982-present'!$A$1:$F$163,6,FALSE)</f>
        <v>0</v>
      </c>
      <c r="I1279">
        <f t="shared" si="39"/>
        <v>390.12183902999999</v>
      </c>
    </row>
    <row r="1280" spans="1:9" x14ac:dyDescent="0.3">
      <c r="A1280">
        <v>2006</v>
      </c>
      <c r="B1280" t="s">
        <v>50</v>
      </c>
      <c r="C1280">
        <v>70</v>
      </c>
      <c r="D1280">
        <v>76.5</v>
      </c>
      <c r="E1280">
        <f t="shared" si="38"/>
        <v>168.6536595</v>
      </c>
      <c r="F1280">
        <f>VLOOKUP($C1280,'AREA DEFINITIONS, 1982-present'!$A$1:$F$163,4,FALSE)</f>
        <v>0</v>
      </c>
      <c r="G1280">
        <f>VLOOKUP($C1280,'AREA DEFINITIONS, 1982-present'!$A$1:$F$163,5,FALSE)</f>
        <v>0</v>
      </c>
      <c r="H1280">
        <f>VLOOKUP($C1280,'AREA DEFINITIONS, 1982-present'!$A$1:$F$163,6,FALSE)</f>
        <v>0</v>
      </c>
      <c r="I1280">
        <f t="shared" si="39"/>
        <v>112.15453094999999</v>
      </c>
    </row>
    <row r="1281" spans="1:9" x14ac:dyDescent="0.3">
      <c r="A1281">
        <v>2006</v>
      </c>
      <c r="B1281" t="s">
        <v>50</v>
      </c>
      <c r="C1281">
        <v>80</v>
      </c>
      <c r="D1281">
        <v>222.6</v>
      </c>
      <c r="E1281">
        <f t="shared" si="38"/>
        <v>490.7490798</v>
      </c>
      <c r="F1281">
        <f>VLOOKUP($C1281,'AREA DEFINITIONS, 1982-present'!$A$1:$F$163,4,FALSE)</f>
        <v>0</v>
      </c>
      <c r="G1281">
        <f>VLOOKUP($C1281,'AREA DEFINITIONS, 1982-present'!$A$1:$F$163,5,FALSE)</f>
        <v>0</v>
      </c>
      <c r="H1281">
        <f>VLOOKUP($C1281,'AREA DEFINITIONS, 1982-present'!$A$1:$F$163,6,FALSE)</f>
        <v>0</v>
      </c>
      <c r="I1281">
        <f t="shared" si="39"/>
        <v>326.34769397999997</v>
      </c>
    </row>
    <row r="1282" spans="1:9" x14ac:dyDescent="0.3">
      <c r="A1282">
        <v>2006</v>
      </c>
      <c r="B1282" t="s">
        <v>50</v>
      </c>
      <c r="C1282">
        <v>81</v>
      </c>
      <c r="D1282">
        <v>12.7</v>
      </c>
      <c r="E1282">
        <f t="shared" si="38"/>
        <v>27.998712100000002</v>
      </c>
      <c r="F1282">
        <f>VLOOKUP($C1282,'AREA DEFINITIONS, 1982-present'!$A$1:$F$163,4,FALSE)</f>
        <v>0</v>
      </c>
      <c r="G1282">
        <f>VLOOKUP($C1282,'AREA DEFINITIONS, 1982-present'!$A$1:$F$163,5,FALSE)</f>
        <v>0</v>
      </c>
      <c r="H1282">
        <f>VLOOKUP($C1282,'AREA DEFINITIONS, 1982-present'!$A$1:$F$163,6,FALSE)</f>
        <v>0</v>
      </c>
      <c r="I1282">
        <f t="shared" si="39"/>
        <v>18.61911821</v>
      </c>
    </row>
    <row r="1283" spans="1:9" x14ac:dyDescent="0.3">
      <c r="A1283">
        <v>2006</v>
      </c>
      <c r="B1283" t="s">
        <v>50</v>
      </c>
      <c r="C1283">
        <v>90</v>
      </c>
      <c r="D1283">
        <v>65.3</v>
      </c>
      <c r="E1283">
        <f t="shared" ref="E1283:E1346" si="40">D1283*2204.623 / 1000</f>
        <v>143.96188190000001</v>
      </c>
      <c r="F1283">
        <f>VLOOKUP($C1283,'AREA DEFINITIONS, 1982-present'!$A$1:$F$163,4,FALSE)</f>
        <v>0</v>
      </c>
      <c r="G1283">
        <f>VLOOKUP($C1283,'AREA DEFINITIONS, 1982-present'!$A$1:$F$163,5,FALSE)</f>
        <v>0</v>
      </c>
      <c r="H1283">
        <f>VLOOKUP($C1283,'AREA DEFINITIONS, 1982-present'!$A$1:$F$163,6,FALSE)</f>
        <v>0</v>
      </c>
      <c r="I1283">
        <f t="shared" ref="I1283:I1346" si="41">IFERROR(D1283*1.10231*1.33,"NA")</f>
        <v>95.734521189999995</v>
      </c>
    </row>
    <row r="1284" spans="1:9" x14ac:dyDescent="0.3">
      <c r="A1284">
        <v>2006</v>
      </c>
      <c r="B1284" t="s">
        <v>50</v>
      </c>
      <c r="C1284">
        <v>91</v>
      </c>
      <c r="D1284">
        <v>162</v>
      </c>
      <c r="E1284">
        <f t="shared" si="40"/>
        <v>357.14892600000002</v>
      </c>
      <c r="F1284">
        <f>VLOOKUP($C1284,'AREA DEFINITIONS, 1982-present'!$A$1:$F$163,4,FALSE)</f>
        <v>0</v>
      </c>
      <c r="G1284">
        <f>VLOOKUP($C1284,'AREA DEFINITIONS, 1982-present'!$A$1:$F$163,5,FALSE)</f>
        <v>0</v>
      </c>
      <c r="H1284">
        <f>VLOOKUP($C1284,'AREA DEFINITIONS, 1982-present'!$A$1:$F$163,6,FALSE)</f>
        <v>0</v>
      </c>
      <c r="I1284">
        <f t="shared" si="41"/>
        <v>237.5037126</v>
      </c>
    </row>
    <row r="1285" spans="1:9" x14ac:dyDescent="0.3">
      <c r="A1285">
        <v>2006</v>
      </c>
      <c r="B1285" t="s">
        <v>50</v>
      </c>
      <c r="C1285">
        <v>92</v>
      </c>
      <c r="D1285">
        <v>22.9</v>
      </c>
      <c r="E1285">
        <f t="shared" si="40"/>
        <v>50.485866699999995</v>
      </c>
      <c r="F1285">
        <f>VLOOKUP($C1285,'AREA DEFINITIONS, 1982-present'!$A$1:$F$163,4,FALSE)</f>
        <v>0</v>
      </c>
      <c r="G1285">
        <f>VLOOKUP($C1285,'AREA DEFINITIONS, 1982-present'!$A$1:$F$163,5,FALSE)</f>
        <v>0</v>
      </c>
      <c r="H1285">
        <f>VLOOKUP($C1285,'AREA DEFINITIONS, 1982-present'!$A$1:$F$163,6,FALSE)</f>
        <v>0</v>
      </c>
      <c r="I1285">
        <f t="shared" si="41"/>
        <v>33.573055670000002</v>
      </c>
    </row>
    <row r="1286" spans="1:9" x14ac:dyDescent="0.3">
      <c r="A1286">
        <v>2006</v>
      </c>
      <c r="B1286" t="s">
        <v>50</v>
      </c>
      <c r="C1286">
        <v>100</v>
      </c>
      <c r="D1286">
        <v>650.70000000000005</v>
      </c>
      <c r="E1286">
        <f t="shared" si="40"/>
        <v>1434.5481861000001</v>
      </c>
      <c r="F1286">
        <f>VLOOKUP($C1286,'AREA DEFINITIONS, 1982-present'!$A$1:$F$163,4,FALSE)</f>
        <v>0</v>
      </c>
      <c r="G1286">
        <f>VLOOKUP($C1286,'AREA DEFINITIONS, 1982-present'!$A$1:$F$163,5,FALSE)</f>
        <v>0</v>
      </c>
      <c r="H1286">
        <f>VLOOKUP($C1286,'AREA DEFINITIONS, 1982-present'!$A$1:$F$163,6,FALSE)</f>
        <v>0</v>
      </c>
      <c r="I1286">
        <f t="shared" si="41"/>
        <v>953.97324561000005</v>
      </c>
    </row>
    <row r="1287" spans="1:9" x14ac:dyDescent="0.3">
      <c r="A1287">
        <v>2006</v>
      </c>
      <c r="B1287" t="s">
        <v>50</v>
      </c>
      <c r="C1287">
        <v>102</v>
      </c>
      <c r="D1287">
        <v>1306.2</v>
      </c>
      <c r="E1287">
        <f t="shared" si="40"/>
        <v>2879.6785626000001</v>
      </c>
      <c r="F1287">
        <f>VLOOKUP($C1287,'AREA DEFINITIONS, 1982-present'!$A$1:$F$163,4,FALSE)</f>
        <v>0</v>
      </c>
      <c r="G1287">
        <f>VLOOKUP($C1287,'AREA DEFINITIONS, 1982-present'!$A$1:$F$163,5,FALSE)</f>
        <v>0</v>
      </c>
      <c r="H1287">
        <f>VLOOKUP($C1287,'AREA DEFINITIONS, 1982-present'!$A$1:$F$163,6,FALSE)</f>
        <v>0</v>
      </c>
      <c r="I1287">
        <f t="shared" si="41"/>
        <v>1914.9836382599999</v>
      </c>
    </row>
    <row r="1288" spans="1:9" x14ac:dyDescent="0.3">
      <c r="A1288">
        <v>2006</v>
      </c>
      <c r="B1288" t="s">
        <v>50</v>
      </c>
      <c r="C1288">
        <v>103</v>
      </c>
      <c r="D1288">
        <v>8.9</v>
      </c>
      <c r="E1288">
        <f t="shared" si="40"/>
        <v>19.621144700000002</v>
      </c>
      <c r="F1288">
        <f>VLOOKUP($C1288,'AREA DEFINITIONS, 1982-present'!$A$1:$F$163,4,FALSE)</f>
        <v>0</v>
      </c>
      <c r="G1288">
        <f>VLOOKUP($C1288,'AREA DEFINITIONS, 1982-present'!$A$1:$F$163,5,FALSE)</f>
        <v>0</v>
      </c>
      <c r="H1288">
        <f>VLOOKUP($C1288,'AREA DEFINITIONS, 1982-present'!$A$1:$F$163,6,FALSE)</f>
        <v>0</v>
      </c>
      <c r="I1288">
        <f t="shared" si="41"/>
        <v>13.04804347</v>
      </c>
    </row>
    <row r="1289" spans="1:9" x14ac:dyDescent="0.3">
      <c r="A1289">
        <v>2006</v>
      </c>
      <c r="B1289" t="s">
        <v>50</v>
      </c>
      <c r="C1289">
        <v>110</v>
      </c>
      <c r="D1289">
        <v>42.9</v>
      </c>
      <c r="E1289">
        <f t="shared" si="40"/>
        <v>94.578326700000005</v>
      </c>
      <c r="F1289">
        <f>VLOOKUP($C1289,'AREA DEFINITIONS, 1982-present'!$A$1:$F$163,4,FALSE)</f>
        <v>0</v>
      </c>
      <c r="G1289">
        <f>VLOOKUP($C1289,'AREA DEFINITIONS, 1982-present'!$A$1:$F$163,5,FALSE)</f>
        <v>0</v>
      </c>
      <c r="H1289">
        <f>VLOOKUP($C1289,'AREA DEFINITIONS, 1982-present'!$A$1:$F$163,6,FALSE)</f>
        <v>0</v>
      </c>
      <c r="I1289">
        <f t="shared" si="41"/>
        <v>62.894501669999997</v>
      </c>
    </row>
    <row r="1290" spans="1:9" x14ac:dyDescent="0.3">
      <c r="A1290">
        <v>2006</v>
      </c>
      <c r="B1290" t="s">
        <v>50</v>
      </c>
      <c r="C1290">
        <v>112</v>
      </c>
      <c r="D1290">
        <v>648.20000000000005</v>
      </c>
      <c r="E1290">
        <f t="shared" si="40"/>
        <v>1429.0366286000001</v>
      </c>
      <c r="F1290">
        <f>VLOOKUP($C1290,'AREA DEFINITIONS, 1982-present'!$A$1:$F$163,4,FALSE)</f>
        <v>0</v>
      </c>
      <c r="G1290">
        <f>VLOOKUP($C1290,'AREA DEFINITIONS, 1982-present'!$A$1:$F$163,5,FALSE)</f>
        <v>0</v>
      </c>
      <c r="H1290">
        <f>VLOOKUP($C1290,'AREA DEFINITIONS, 1982-present'!$A$1:$F$163,6,FALSE)</f>
        <v>0</v>
      </c>
      <c r="I1290">
        <f t="shared" si="41"/>
        <v>950.30806486000006</v>
      </c>
    </row>
    <row r="1291" spans="1:9" x14ac:dyDescent="0.3">
      <c r="A1291">
        <v>2006</v>
      </c>
      <c r="B1291" t="s">
        <v>50</v>
      </c>
      <c r="C1291">
        <v>114</v>
      </c>
      <c r="D1291">
        <v>25.7</v>
      </c>
      <c r="E1291">
        <f t="shared" si="40"/>
        <v>56.658811100000001</v>
      </c>
      <c r="F1291">
        <f>VLOOKUP($C1291,'AREA DEFINITIONS, 1982-present'!$A$1:$F$163,4,FALSE)</f>
        <v>0</v>
      </c>
      <c r="G1291">
        <f>VLOOKUP($C1291,'AREA DEFINITIONS, 1982-present'!$A$1:$F$163,5,FALSE)</f>
        <v>0</v>
      </c>
      <c r="H1291">
        <f>VLOOKUP($C1291,'AREA DEFINITIONS, 1982-present'!$A$1:$F$163,6,FALSE)</f>
        <v>0</v>
      </c>
      <c r="I1291">
        <f t="shared" si="41"/>
        <v>37.678058110000002</v>
      </c>
    </row>
    <row r="1292" spans="1:9" x14ac:dyDescent="0.3">
      <c r="A1292">
        <v>2006</v>
      </c>
      <c r="B1292" t="s">
        <v>50</v>
      </c>
      <c r="C1292">
        <v>120</v>
      </c>
      <c r="D1292">
        <v>32.299999999999997</v>
      </c>
      <c r="E1292">
        <f t="shared" si="40"/>
        <v>71.209322900000004</v>
      </c>
      <c r="F1292">
        <f>VLOOKUP($C1292,'AREA DEFINITIONS, 1982-present'!$A$1:$F$163,4,FALSE)</f>
        <v>0</v>
      </c>
      <c r="G1292">
        <f>VLOOKUP($C1292,'AREA DEFINITIONS, 1982-present'!$A$1:$F$163,5,FALSE)</f>
        <v>0</v>
      </c>
      <c r="H1292">
        <f>VLOOKUP($C1292,'AREA DEFINITIONS, 1982-present'!$A$1:$F$163,6,FALSE)</f>
        <v>0</v>
      </c>
      <c r="I1292">
        <f t="shared" si="41"/>
        <v>47.354135289999995</v>
      </c>
    </row>
    <row r="1293" spans="1:9" x14ac:dyDescent="0.3">
      <c r="A1293">
        <v>2006</v>
      </c>
      <c r="B1293" t="s">
        <v>50</v>
      </c>
      <c r="C1293">
        <v>121</v>
      </c>
      <c r="D1293">
        <v>125.8</v>
      </c>
      <c r="E1293">
        <f t="shared" si="40"/>
        <v>277.34157340000002</v>
      </c>
      <c r="F1293">
        <f>VLOOKUP($C1293,'AREA DEFINITIONS, 1982-present'!$A$1:$F$163,4,FALSE)</f>
        <v>0</v>
      </c>
      <c r="G1293">
        <f>VLOOKUP($C1293,'AREA DEFINITIONS, 1982-present'!$A$1:$F$163,5,FALSE)</f>
        <v>0</v>
      </c>
      <c r="H1293">
        <f>VLOOKUP($C1293,'AREA DEFINITIONS, 1982-present'!$A$1:$F$163,6,FALSE)</f>
        <v>0</v>
      </c>
      <c r="I1293">
        <f t="shared" si="41"/>
        <v>184.43189533999998</v>
      </c>
    </row>
    <row r="1294" spans="1:9" x14ac:dyDescent="0.3">
      <c r="A1294">
        <v>2006</v>
      </c>
      <c r="B1294" t="s">
        <v>50</v>
      </c>
      <c r="C1294">
        <v>122</v>
      </c>
      <c r="D1294">
        <v>22.9</v>
      </c>
      <c r="E1294">
        <f t="shared" si="40"/>
        <v>50.485866699999995</v>
      </c>
      <c r="F1294">
        <f>VLOOKUP($C1294,'AREA DEFINITIONS, 1982-present'!$A$1:$F$163,4,FALSE)</f>
        <v>0</v>
      </c>
      <c r="G1294">
        <f>VLOOKUP($C1294,'AREA DEFINITIONS, 1982-present'!$A$1:$F$163,5,FALSE)</f>
        <v>0</v>
      </c>
      <c r="H1294">
        <f>VLOOKUP($C1294,'AREA DEFINITIONS, 1982-present'!$A$1:$F$163,6,FALSE)</f>
        <v>0</v>
      </c>
      <c r="I1294">
        <f t="shared" si="41"/>
        <v>33.573055670000002</v>
      </c>
    </row>
    <row r="1295" spans="1:9" x14ac:dyDescent="0.3">
      <c r="A1295">
        <v>2006</v>
      </c>
      <c r="B1295" t="s">
        <v>50</v>
      </c>
      <c r="C1295">
        <v>130</v>
      </c>
      <c r="D1295">
        <v>256.7</v>
      </c>
      <c r="E1295">
        <f t="shared" si="40"/>
        <v>565.9267241</v>
      </c>
      <c r="F1295">
        <f>VLOOKUP($C1295,'AREA DEFINITIONS, 1982-present'!$A$1:$F$163,4,FALSE)</f>
        <v>0</v>
      </c>
      <c r="G1295">
        <f>VLOOKUP($C1295,'AREA DEFINITIONS, 1982-present'!$A$1:$F$163,5,FALSE)</f>
        <v>0</v>
      </c>
      <c r="H1295">
        <f>VLOOKUP($C1295,'AREA DEFINITIONS, 1982-present'!$A$1:$F$163,6,FALSE)</f>
        <v>0</v>
      </c>
      <c r="I1295">
        <f t="shared" si="41"/>
        <v>376.34075940999998</v>
      </c>
    </row>
    <row r="1296" spans="1:9" x14ac:dyDescent="0.3">
      <c r="A1296">
        <v>2006</v>
      </c>
      <c r="B1296" t="s">
        <v>50</v>
      </c>
      <c r="C1296">
        <v>131</v>
      </c>
      <c r="D1296">
        <v>629.79999999999995</v>
      </c>
      <c r="E1296">
        <f t="shared" si="40"/>
        <v>1388.4715653999999</v>
      </c>
      <c r="F1296">
        <f>VLOOKUP($C1296,'AREA DEFINITIONS, 1982-present'!$A$1:$F$163,4,FALSE)</f>
        <v>0</v>
      </c>
      <c r="G1296">
        <f>VLOOKUP($C1296,'AREA DEFINITIONS, 1982-present'!$A$1:$F$163,5,FALSE)</f>
        <v>0</v>
      </c>
      <c r="H1296">
        <f>VLOOKUP($C1296,'AREA DEFINITIONS, 1982-present'!$A$1:$F$163,6,FALSE)</f>
        <v>0</v>
      </c>
      <c r="I1296">
        <f t="shared" si="41"/>
        <v>923.33233453999981</v>
      </c>
    </row>
    <row r="1297" spans="1:9" x14ac:dyDescent="0.3">
      <c r="A1297">
        <v>2006</v>
      </c>
      <c r="B1297" t="s">
        <v>50</v>
      </c>
      <c r="C1297">
        <v>132</v>
      </c>
      <c r="D1297">
        <v>300.7</v>
      </c>
      <c r="E1297">
        <f t="shared" si="40"/>
        <v>662.93013610000003</v>
      </c>
      <c r="F1297">
        <f>VLOOKUP($C1297,'AREA DEFINITIONS, 1982-present'!$A$1:$F$163,4,FALSE)</f>
        <v>0</v>
      </c>
      <c r="G1297">
        <f>VLOOKUP($C1297,'AREA DEFINITIONS, 1982-present'!$A$1:$F$163,5,FALSE)</f>
        <v>0</v>
      </c>
      <c r="H1297">
        <f>VLOOKUP($C1297,'AREA DEFINITIONS, 1982-present'!$A$1:$F$163,6,FALSE)</f>
        <v>0</v>
      </c>
      <c r="I1297">
        <f t="shared" si="41"/>
        <v>440.84794060999997</v>
      </c>
    </row>
    <row r="1298" spans="1:9" x14ac:dyDescent="0.3">
      <c r="A1298">
        <v>2006</v>
      </c>
      <c r="B1298" t="s">
        <v>50</v>
      </c>
      <c r="C1298">
        <v>133</v>
      </c>
      <c r="D1298">
        <v>160.69999999999999</v>
      </c>
      <c r="E1298">
        <f t="shared" si="40"/>
        <v>354.28291609999997</v>
      </c>
      <c r="F1298">
        <f>VLOOKUP($C1298,'AREA DEFINITIONS, 1982-present'!$A$1:$F$163,4,FALSE)</f>
        <v>0</v>
      </c>
      <c r="G1298">
        <f>VLOOKUP($C1298,'AREA DEFINITIONS, 1982-present'!$A$1:$F$163,5,FALSE)</f>
        <v>0</v>
      </c>
      <c r="H1298">
        <f>VLOOKUP($C1298,'AREA DEFINITIONS, 1982-present'!$A$1:$F$163,6,FALSE)</f>
        <v>0</v>
      </c>
      <c r="I1298">
        <f t="shared" si="41"/>
        <v>235.59781860999999</v>
      </c>
    </row>
    <row r="1299" spans="1:9" x14ac:dyDescent="0.3">
      <c r="A1299">
        <v>2006</v>
      </c>
      <c r="B1299" t="s">
        <v>50</v>
      </c>
      <c r="C1299">
        <v>134</v>
      </c>
      <c r="D1299">
        <v>29.2</v>
      </c>
      <c r="E1299">
        <f t="shared" si="40"/>
        <v>64.374991600000001</v>
      </c>
      <c r="F1299">
        <f>VLOOKUP($C1299,'AREA DEFINITIONS, 1982-present'!$A$1:$F$163,4,FALSE)</f>
        <v>0</v>
      </c>
      <c r="G1299">
        <f>VLOOKUP($C1299,'AREA DEFINITIONS, 1982-present'!$A$1:$F$163,5,FALSE)</f>
        <v>0</v>
      </c>
      <c r="H1299">
        <f>VLOOKUP($C1299,'AREA DEFINITIONS, 1982-present'!$A$1:$F$163,6,FALSE)</f>
        <v>0</v>
      </c>
      <c r="I1299">
        <f t="shared" si="41"/>
        <v>42.809311159999993</v>
      </c>
    </row>
    <row r="1300" spans="1:9" x14ac:dyDescent="0.3">
      <c r="A1300">
        <v>2006</v>
      </c>
      <c r="B1300" t="s">
        <v>50</v>
      </c>
      <c r="C1300">
        <v>135</v>
      </c>
      <c r="D1300">
        <v>351.7</v>
      </c>
      <c r="E1300">
        <f t="shared" si="40"/>
        <v>775.36590910000007</v>
      </c>
      <c r="F1300">
        <f>VLOOKUP($C1300,'AREA DEFINITIONS, 1982-present'!$A$1:$F$163,4,FALSE)</f>
        <v>0</v>
      </c>
      <c r="G1300">
        <f>VLOOKUP($C1300,'AREA DEFINITIONS, 1982-present'!$A$1:$F$163,5,FALSE)</f>
        <v>0</v>
      </c>
      <c r="H1300">
        <f>VLOOKUP($C1300,'AREA DEFINITIONS, 1982-present'!$A$1:$F$163,6,FALSE)</f>
        <v>0</v>
      </c>
      <c r="I1300">
        <f t="shared" si="41"/>
        <v>515.61762791000001</v>
      </c>
    </row>
    <row r="1301" spans="1:9" x14ac:dyDescent="0.3">
      <c r="A1301">
        <v>2006</v>
      </c>
      <c r="B1301" t="s">
        <v>51</v>
      </c>
      <c r="C1301">
        <v>140</v>
      </c>
      <c r="D1301">
        <v>79.5</v>
      </c>
      <c r="E1301">
        <f t="shared" si="40"/>
        <v>175.26752850000003</v>
      </c>
      <c r="F1301" t="str">
        <f>VLOOKUP($C1301,'AREA DEFINITIONS, 1982-present'!$A$1:$F$163,4,FALSE)</f>
        <v>14-O</v>
      </c>
      <c r="G1301" t="str">
        <f>VLOOKUP($C1301,'AREA DEFINITIONS, 1982-present'!$A$1:$F$163,5,FALSE)</f>
        <v>SE-O</v>
      </c>
      <c r="H1301">
        <f>VLOOKUP($C1301,'AREA DEFINITIONS, 1982-present'!$A$1:$F$163,6,FALSE)</f>
        <v>0</v>
      </c>
      <c r="I1301">
        <f t="shared" si="41"/>
        <v>116.55274784999999</v>
      </c>
    </row>
    <row r="1302" spans="1:9" x14ac:dyDescent="0.3">
      <c r="A1302">
        <v>2006</v>
      </c>
      <c r="B1302" t="s">
        <v>51</v>
      </c>
      <c r="C1302">
        <v>141</v>
      </c>
      <c r="D1302">
        <v>40.5</v>
      </c>
      <c r="E1302">
        <f t="shared" si="40"/>
        <v>89.287231500000004</v>
      </c>
      <c r="F1302" t="str">
        <f>VLOOKUP($C1302,'AREA DEFINITIONS, 1982-present'!$A$1:$F$163,4,FALSE)</f>
        <v>14-I</v>
      </c>
      <c r="G1302" t="str">
        <f>VLOOKUP($C1302,'AREA DEFINITIONS, 1982-present'!$A$1:$F$163,5,FALSE)</f>
        <v>SE-I</v>
      </c>
      <c r="H1302">
        <f>VLOOKUP($C1302,'AREA DEFINITIONS, 1982-present'!$A$1:$F$163,6,FALSE)</f>
        <v>0</v>
      </c>
      <c r="I1302">
        <f t="shared" si="41"/>
        <v>59.37592815</v>
      </c>
    </row>
    <row r="1303" spans="1:9" x14ac:dyDescent="0.3">
      <c r="A1303">
        <v>2006</v>
      </c>
      <c r="B1303" t="s">
        <v>51</v>
      </c>
      <c r="C1303">
        <v>142</v>
      </c>
      <c r="D1303">
        <v>52.7</v>
      </c>
      <c r="E1303">
        <f t="shared" si="40"/>
        <v>116.1836321</v>
      </c>
      <c r="F1303" t="str">
        <f>VLOOKUP($C1303,'AREA DEFINITIONS, 1982-present'!$A$1:$F$163,4,FALSE)</f>
        <v>14-I</v>
      </c>
      <c r="G1303" t="str">
        <f>VLOOKUP($C1303,'AREA DEFINITIONS, 1982-present'!$A$1:$F$163,5,FALSE)</f>
        <v>SE-I</v>
      </c>
      <c r="H1303">
        <f>VLOOKUP($C1303,'AREA DEFINITIONS, 1982-present'!$A$1:$F$163,6,FALSE)</f>
        <v>0</v>
      </c>
      <c r="I1303">
        <f t="shared" si="41"/>
        <v>77.26201021</v>
      </c>
    </row>
    <row r="1304" spans="1:9" x14ac:dyDescent="0.3">
      <c r="A1304">
        <v>2006</v>
      </c>
      <c r="B1304" t="s">
        <v>51</v>
      </c>
      <c r="C1304">
        <v>143</v>
      </c>
      <c r="D1304">
        <v>81.3</v>
      </c>
      <c r="E1304">
        <f t="shared" si="40"/>
        <v>179.23584990000001</v>
      </c>
      <c r="F1304" t="str">
        <f>VLOOKUP($C1304,'AREA DEFINITIONS, 1982-present'!$A$1:$F$163,4,FALSE)</f>
        <v>14-I</v>
      </c>
      <c r="G1304" t="str">
        <f>VLOOKUP($C1304,'AREA DEFINITIONS, 1982-present'!$A$1:$F$163,5,FALSE)</f>
        <v>SE-I</v>
      </c>
      <c r="H1304">
        <f>VLOOKUP($C1304,'AREA DEFINITIONS, 1982-present'!$A$1:$F$163,6,FALSE)</f>
        <v>0</v>
      </c>
      <c r="I1304">
        <f t="shared" si="41"/>
        <v>119.19167799</v>
      </c>
    </row>
    <row r="1305" spans="1:9" x14ac:dyDescent="0.3">
      <c r="A1305">
        <v>2006</v>
      </c>
      <c r="B1305" t="s">
        <v>51</v>
      </c>
      <c r="C1305">
        <v>144</v>
      </c>
      <c r="D1305">
        <v>24.5</v>
      </c>
      <c r="E1305">
        <f t="shared" si="40"/>
        <v>54.013263500000001</v>
      </c>
      <c r="F1305" t="str">
        <f>VLOOKUP($C1305,'AREA DEFINITIONS, 1982-present'!$A$1:$F$163,4,FALSE)</f>
        <v>14-I</v>
      </c>
      <c r="G1305" t="str">
        <f>VLOOKUP($C1305,'AREA DEFINITIONS, 1982-present'!$A$1:$F$163,5,FALSE)</f>
        <v>SE-I</v>
      </c>
      <c r="H1305">
        <f>VLOOKUP($C1305,'AREA DEFINITIONS, 1982-present'!$A$1:$F$163,6,FALSE)</f>
        <v>0</v>
      </c>
      <c r="I1305">
        <f t="shared" si="41"/>
        <v>35.91877135</v>
      </c>
    </row>
    <row r="1306" spans="1:9" x14ac:dyDescent="0.3">
      <c r="A1306">
        <v>2006</v>
      </c>
      <c r="B1306" t="s">
        <v>51</v>
      </c>
      <c r="C1306">
        <v>150</v>
      </c>
      <c r="D1306">
        <v>437.7</v>
      </c>
      <c r="E1306">
        <f t="shared" si="40"/>
        <v>964.96348710000007</v>
      </c>
      <c r="F1306" t="str">
        <f>VLOOKUP($C1306,'AREA DEFINITIONS, 1982-present'!$A$1:$F$163,4,FALSE)</f>
        <v>15-O</v>
      </c>
      <c r="G1306" t="str">
        <f>VLOOKUP($C1306,'AREA DEFINITIONS, 1982-present'!$A$1:$F$163,5,FALSE)</f>
        <v>SE-O</v>
      </c>
      <c r="H1306">
        <f>VLOOKUP($C1306,'AREA DEFINITIONS, 1982-present'!$A$1:$F$163,6,FALSE)</f>
        <v>0</v>
      </c>
      <c r="I1306">
        <f t="shared" si="41"/>
        <v>641.69984570999998</v>
      </c>
    </row>
    <row r="1307" spans="1:9" x14ac:dyDescent="0.3">
      <c r="A1307">
        <v>2006</v>
      </c>
      <c r="B1307" t="s">
        <v>51</v>
      </c>
      <c r="C1307">
        <v>151</v>
      </c>
      <c r="D1307">
        <v>308.2</v>
      </c>
      <c r="E1307">
        <f t="shared" si="40"/>
        <v>679.46480859999997</v>
      </c>
      <c r="F1307" t="str">
        <f>VLOOKUP($C1307,'AREA DEFINITIONS, 1982-present'!$A$1:$F$163,4,FALSE)</f>
        <v>15-I</v>
      </c>
      <c r="G1307" t="str">
        <f>VLOOKUP($C1307,'AREA DEFINITIONS, 1982-present'!$A$1:$F$163,5,FALSE)</f>
        <v>SE-I</v>
      </c>
      <c r="H1307">
        <f>VLOOKUP($C1307,'AREA DEFINITIONS, 1982-present'!$A$1:$F$163,6,FALSE)</f>
        <v>0</v>
      </c>
      <c r="I1307">
        <f t="shared" si="41"/>
        <v>451.84348285999994</v>
      </c>
    </row>
    <row r="1308" spans="1:9" x14ac:dyDescent="0.3">
      <c r="A1308">
        <v>2006</v>
      </c>
      <c r="B1308" t="s">
        <v>51</v>
      </c>
      <c r="C1308">
        <v>152</v>
      </c>
      <c r="D1308">
        <v>316.8</v>
      </c>
      <c r="E1308">
        <f t="shared" si="40"/>
        <v>698.4245664</v>
      </c>
      <c r="F1308" t="str">
        <f>VLOOKUP($C1308,'AREA DEFINITIONS, 1982-present'!$A$1:$F$163,4,FALSE)</f>
        <v>15-I</v>
      </c>
      <c r="G1308" t="str">
        <f>VLOOKUP($C1308,'AREA DEFINITIONS, 1982-present'!$A$1:$F$163,5,FALSE)</f>
        <v>SE-I</v>
      </c>
      <c r="H1308">
        <f>VLOOKUP($C1308,'AREA DEFINITIONS, 1982-present'!$A$1:$F$163,6,FALSE)</f>
        <v>0</v>
      </c>
      <c r="I1308">
        <f t="shared" si="41"/>
        <v>464.45170464</v>
      </c>
    </row>
    <row r="1309" spans="1:9" x14ac:dyDescent="0.3">
      <c r="A1309">
        <v>2006</v>
      </c>
      <c r="B1309" t="s">
        <v>51</v>
      </c>
      <c r="C1309">
        <v>153</v>
      </c>
      <c r="D1309">
        <v>51.3</v>
      </c>
      <c r="E1309">
        <f t="shared" si="40"/>
        <v>113.09715989999999</v>
      </c>
      <c r="F1309" t="str">
        <f>VLOOKUP($C1309,'AREA DEFINITIONS, 1982-present'!$A$1:$F$163,4,FALSE)</f>
        <v>15-I</v>
      </c>
      <c r="G1309" t="str">
        <f>VLOOKUP($C1309,'AREA DEFINITIONS, 1982-present'!$A$1:$F$163,5,FALSE)</f>
        <v>SE-I</v>
      </c>
      <c r="H1309">
        <f>VLOOKUP($C1309,'AREA DEFINITIONS, 1982-present'!$A$1:$F$163,6,FALSE)</f>
        <v>0</v>
      </c>
      <c r="I1309">
        <f t="shared" si="41"/>
        <v>75.209508989999989</v>
      </c>
    </row>
    <row r="1310" spans="1:9" x14ac:dyDescent="0.3">
      <c r="A1310">
        <v>2006</v>
      </c>
      <c r="B1310" t="s">
        <v>51</v>
      </c>
      <c r="C1310">
        <v>160</v>
      </c>
      <c r="D1310">
        <v>798.3</v>
      </c>
      <c r="E1310">
        <f t="shared" si="40"/>
        <v>1759.9505408999999</v>
      </c>
      <c r="F1310" t="str">
        <f>VLOOKUP($C1310,'AREA DEFINITIONS, 1982-present'!$A$1:$F$163,4,FALSE)</f>
        <v>16-O</v>
      </c>
      <c r="G1310" t="str">
        <f>VLOOKUP($C1310,'AREA DEFINITIONS, 1982-present'!$A$1:$F$163,5,FALSE)</f>
        <v>SE-O</v>
      </c>
      <c r="H1310">
        <f>VLOOKUP($C1310,'AREA DEFINITIONS, 1982-present'!$A$1:$F$163,6,FALSE)</f>
        <v>0</v>
      </c>
      <c r="I1310">
        <f t="shared" si="41"/>
        <v>1170.3655170899999</v>
      </c>
    </row>
    <row r="1311" spans="1:9" x14ac:dyDescent="0.3">
      <c r="A1311">
        <v>2006</v>
      </c>
      <c r="B1311" t="s">
        <v>51</v>
      </c>
      <c r="C1311">
        <v>161</v>
      </c>
      <c r="D1311">
        <v>237</v>
      </c>
      <c r="E1311">
        <f t="shared" si="40"/>
        <v>522.49565100000007</v>
      </c>
      <c r="F1311" t="str">
        <f>VLOOKUP($C1311,'AREA DEFINITIONS, 1982-present'!$A$1:$F$163,4,FALSE)</f>
        <v>16-I</v>
      </c>
      <c r="G1311" t="str">
        <f>VLOOKUP($C1311,'AREA DEFINITIONS, 1982-present'!$A$1:$F$163,5,FALSE)</f>
        <v>SE-I</v>
      </c>
      <c r="H1311">
        <f>VLOOKUP($C1311,'AREA DEFINITIONS, 1982-present'!$A$1:$F$163,6,FALSE)</f>
        <v>0</v>
      </c>
      <c r="I1311">
        <f t="shared" si="41"/>
        <v>347.45913509999997</v>
      </c>
    </row>
    <row r="1312" spans="1:9" x14ac:dyDescent="0.3">
      <c r="A1312">
        <v>2006</v>
      </c>
      <c r="B1312" t="s">
        <v>51</v>
      </c>
      <c r="C1312">
        <v>162</v>
      </c>
      <c r="D1312">
        <v>494.3</v>
      </c>
      <c r="E1312">
        <f t="shared" si="40"/>
        <v>1089.7451489000002</v>
      </c>
      <c r="F1312" t="str">
        <f>VLOOKUP($C1312,'AREA DEFINITIONS, 1982-present'!$A$1:$F$163,4,FALSE)</f>
        <v>16-I</v>
      </c>
      <c r="G1312" t="str">
        <f>VLOOKUP($C1312,'AREA DEFINITIONS, 1982-present'!$A$1:$F$163,5,FALSE)</f>
        <v>SE-I</v>
      </c>
      <c r="H1312">
        <f>VLOOKUP($C1312,'AREA DEFINITIONS, 1982-present'!$A$1:$F$163,6,FALSE)</f>
        <v>0</v>
      </c>
      <c r="I1312">
        <f t="shared" si="41"/>
        <v>724.67953788999989</v>
      </c>
    </row>
    <row r="1313" spans="1:9" x14ac:dyDescent="0.3">
      <c r="A1313">
        <v>2006</v>
      </c>
      <c r="B1313" t="s">
        <v>51</v>
      </c>
      <c r="C1313">
        <v>163</v>
      </c>
      <c r="D1313">
        <v>111.2</v>
      </c>
      <c r="E1313">
        <f t="shared" si="40"/>
        <v>245.15407760000002</v>
      </c>
      <c r="F1313" t="str">
        <f>VLOOKUP($C1313,'AREA DEFINITIONS, 1982-present'!$A$1:$F$163,4,FALSE)</f>
        <v>16-I</v>
      </c>
      <c r="G1313" t="str">
        <f>VLOOKUP($C1313,'AREA DEFINITIONS, 1982-present'!$A$1:$F$163,5,FALSE)</f>
        <v>SE-I</v>
      </c>
      <c r="H1313">
        <f>VLOOKUP($C1313,'AREA DEFINITIONS, 1982-present'!$A$1:$F$163,6,FALSE)</f>
        <v>0</v>
      </c>
      <c r="I1313">
        <f t="shared" si="41"/>
        <v>163.02723976000001</v>
      </c>
    </row>
    <row r="1314" spans="1:9" x14ac:dyDescent="0.3">
      <c r="A1314">
        <v>2006</v>
      </c>
      <c r="B1314" t="s">
        <v>51</v>
      </c>
      <c r="C1314">
        <v>170</v>
      </c>
      <c r="D1314">
        <v>275.7</v>
      </c>
      <c r="E1314">
        <f t="shared" si="40"/>
        <v>607.81456109999988</v>
      </c>
      <c r="F1314" t="str">
        <f>VLOOKUP($C1314,'AREA DEFINITIONS, 1982-present'!$A$1:$F$163,4,FALSE)</f>
        <v>17-O</v>
      </c>
      <c r="G1314" t="str">
        <f>VLOOKUP($C1314,'AREA DEFINITIONS, 1982-present'!$A$1:$F$163,5,FALSE)</f>
        <v>SE-O</v>
      </c>
      <c r="H1314">
        <f>VLOOKUP($C1314,'AREA DEFINITIONS, 1982-present'!$A$1:$F$163,6,FALSE)</f>
        <v>0</v>
      </c>
      <c r="I1314">
        <f t="shared" si="41"/>
        <v>404.19613311000001</v>
      </c>
    </row>
    <row r="1315" spans="1:9" x14ac:dyDescent="0.3">
      <c r="A1315">
        <v>2006</v>
      </c>
      <c r="B1315" t="s">
        <v>51</v>
      </c>
      <c r="C1315">
        <v>171</v>
      </c>
      <c r="D1315">
        <v>190.3</v>
      </c>
      <c r="E1315">
        <f t="shared" si="40"/>
        <v>419.53975690000004</v>
      </c>
      <c r="F1315" t="str">
        <f>VLOOKUP($C1315,'AREA DEFINITIONS, 1982-present'!$A$1:$F$163,4,FALSE)</f>
        <v>17-I</v>
      </c>
      <c r="G1315" t="str">
        <f>VLOOKUP($C1315,'AREA DEFINITIONS, 1982-present'!$A$1:$F$163,5,FALSE)</f>
        <v>SE-I</v>
      </c>
      <c r="H1315">
        <f>VLOOKUP($C1315,'AREA DEFINITIONS, 1982-present'!$A$1:$F$163,6,FALSE)</f>
        <v>0</v>
      </c>
      <c r="I1315">
        <f t="shared" si="41"/>
        <v>278.99355868999999</v>
      </c>
    </row>
    <row r="1316" spans="1:9" x14ac:dyDescent="0.3">
      <c r="A1316">
        <v>2006</v>
      </c>
      <c r="B1316" t="s">
        <v>51</v>
      </c>
      <c r="C1316">
        <v>173</v>
      </c>
      <c r="D1316">
        <v>155.1</v>
      </c>
      <c r="E1316">
        <f t="shared" si="40"/>
        <v>341.93702730000001</v>
      </c>
      <c r="F1316" t="str">
        <f>VLOOKUP($C1316,'AREA DEFINITIONS, 1982-present'!$A$1:$F$163,4,FALSE)</f>
        <v>17-I</v>
      </c>
      <c r="G1316" t="str">
        <f>VLOOKUP($C1316,'AREA DEFINITIONS, 1982-present'!$A$1:$F$163,5,FALSE)</f>
        <v>SE-I</v>
      </c>
      <c r="H1316">
        <f>VLOOKUP($C1316,'AREA DEFINITIONS, 1982-present'!$A$1:$F$163,6,FALSE)</f>
        <v>0</v>
      </c>
      <c r="I1316">
        <f t="shared" si="41"/>
        <v>227.38781373</v>
      </c>
    </row>
    <row r="1317" spans="1:9" x14ac:dyDescent="0.3">
      <c r="A1317">
        <v>2006</v>
      </c>
      <c r="B1317" t="s">
        <v>51</v>
      </c>
      <c r="C1317">
        <v>174</v>
      </c>
      <c r="D1317">
        <v>40.5</v>
      </c>
      <c r="E1317">
        <f t="shared" si="40"/>
        <v>89.287231500000004</v>
      </c>
      <c r="F1317" t="str">
        <f>VLOOKUP($C1317,'AREA DEFINITIONS, 1982-present'!$A$1:$F$163,4,FALSE)</f>
        <v>17-I</v>
      </c>
      <c r="G1317" t="str">
        <f>VLOOKUP($C1317,'AREA DEFINITIONS, 1982-present'!$A$1:$F$163,5,FALSE)</f>
        <v>SE-I</v>
      </c>
      <c r="H1317">
        <f>VLOOKUP($C1317,'AREA DEFINITIONS, 1982-present'!$A$1:$F$163,6,FALSE)</f>
        <v>0</v>
      </c>
      <c r="I1317">
        <f t="shared" si="41"/>
        <v>59.37592815</v>
      </c>
    </row>
    <row r="1318" spans="1:9" x14ac:dyDescent="0.3">
      <c r="A1318">
        <v>2006</v>
      </c>
      <c r="B1318" t="s">
        <v>51</v>
      </c>
      <c r="C1318">
        <v>181</v>
      </c>
      <c r="D1318">
        <v>463.3</v>
      </c>
      <c r="E1318">
        <f t="shared" si="40"/>
        <v>1021.4018359</v>
      </c>
      <c r="F1318" t="str">
        <f>VLOOKUP($C1318,'AREA DEFINITIONS, 1982-present'!$A$1:$F$163,4,FALSE)</f>
        <v>18S-O</v>
      </c>
      <c r="G1318" t="str">
        <f>VLOOKUP($C1318,'AREA DEFINITIONS, 1982-present'!$A$1:$F$163,5,FALSE)</f>
        <v>SE-O</v>
      </c>
      <c r="H1318">
        <f>VLOOKUP($C1318,'AREA DEFINITIONS, 1982-present'!$A$1:$F$163,6,FALSE)</f>
        <v>0</v>
      </c>
      <c r="I1318">
        <f t="shared" si="41"/>
        <v>679.23129659000006</v>
      </c>
    </row>
    <row r="1319" spans="1:9" x14ac:dyDescent="0.3">
      <c r="A1319">
        <v>2006</v>
      </c>
      <c r="B1319" t="s">
        <v>51</v>
      </c>
      <c r="C1319">
        <v>182</v>
      </c>
      <c r="D1319">
        <v>269.10000000000002</v>
      </c>
      <c r="E1319">
        <f t="shared" si="40"/>
        <v>593.26404930000012</v>
      </c>
      <c r="F1319" t="str">
        <f>VLOOKUP($C1319,'AREA DEFINITIONS, 1982-present'!$A$1:$F$163,4,FALSE)</f>
        <v>183-I</v>
      </c>
      <c r="G1319" t="str">
        <f>VLOOKUP($C1319,'AREA DEFINITIONS, 1982-present'!$A$1:$F$163,5,FALSE)</f>
        <v>SE-I</v>
      </c>
      <c r="H1319">
        <f>VLOOKUP($C1319,'AREA DEFINITIONS, 1982-present'!$A$1:$F$163,6,FALSE)</f>
        <v>0</v>
      </c>
      <c r="I1319">
        <f t="shared" si="41"/>
        <v>394.52005593000001</v>
      </c>
    </row>
    <row r="1320" spans="1:9" x14ac:dyDescent="0.3">
      <c r="A1320">
        <v>2006</v>
      </c>
      <c r="B1320" t="s">
        <v>51</v>
      </c>
      <c r="C1320">
        <v>183</v>
      </c>
      <c r="D1320">
        <v>59.6</v>
      </c>
      <c r="E1320">
        <f t="shared" si="40"/>
        <v>131.39553080000002</v>
      </c>
      <c r="F1320" t="str">
        <f>VLOOKUP($C1320,'AREA DEFINITIONS, 1982-present'!$A$1:$F$163,4,FALSE)</f>
        <v>183-I</v>
      </c>
      <c r="G1320" t="str">
        <f>VLOOKUP($C1320,'AREA DEFINITIONS, 1982-present'!$A$1:$F$163,5,FALSE)</f>
        <v>SE-I</v>
      </c>
      <c r="H1320">
        <f>VLOOKUP($C1320,'AREA DEFINITIONS, 1982-present'!$A$1:$F$163,6,FALSE)</f>
        <v>0</v>
      </c>
      <c r="I1320">
        <f t="shared" si="41"/>
        <v>87.377909080000009</v>
      </c>
    </row>
    <row r="1321" spans="1:9" x14ac:dyDescent="0.3">
      <c r="A1321">
        <v>2006</v>
      </c>
      <c r="B1321" t="s">
        <v>51</v>
      </c>
      <c r="C1321">
        <v>184</v>
      </c>
      <c r="D1321">
        <v>229.1</v>
      </c>
      <c r="E1321">
        <f t="shared" si="40"/>
        <v>505.07912929999998</v>
      </c>
      <c r="F1321" t="str">
        <f>VLOOKUP($C1321,'AREA DEFINITIONS, 1982-present'!$A$1:$F$163,4,FALSE)</f>
        <v>183-I</v>
      </c>
      <c r="G1321" t="str">
        <f>VLOOKUP($C1321,'AREA DEFINITIONS, 1982-present'!$A$1:$F$163,5,FALSE)</f>
        <v>SE-I</v>
      </c>
      <c r="H1321">
        <f>VLOOKUP($C1321,'AREA DEFINITIONS, 1982-present'!$A$1:$F$163,6,FALSE)</f>
        <v>0</v>
      </c>
      <c r="I1321">
        <f t="shared" si="41"/>
        <v>335.87716392999999</v>
      </c>
    </row>
    <row r="1322" spans="1:9" x14ac:dyDescent="0.3">
      <c r="A1322">
        <v>2006</v>
      </c>
      <c r="B1322" t="s">
        <v>27</v>
      </c>
      <c r="C1322">
        <v>185</v>
      </c>
      <c r="D1322">
        <v>596.4</v>
      </c>
      <c r="E1322">
        <f t="shared" si="40"/>
        <v>1314.8371572000001</v>
      </c>
      <c r="F1322" t="str">
        <f>VLOOKUP($C1322,'AREA DEFINITIONS, 1982-present'!$A$1:$F$163,4,FALSE)</f>
        <v>18W</v>
      </c>
      <c r="G1322" t="str">
        <f>VLOOKUP($C1322,'AREA DEFINITIONS, 1982-present'!$A$1:$F$163,5,FALSE)</f>
        <v>Yakutat</v>
      </c>
      <c r="H1322">
        <f>VLOOKUP($C1322,'AREA DEFINITIONS, 1982-present'!$A$1:$F$163,6,FALSE)</f>
        <v>0</v>
      </c>
      <c r="I1322">
        <f t="shared" si="41"/>
        <v>874.36551971999995</v>
      </c>
    </row>
    <row r="1323" spans="1:9" x14ac:dyDescent="0.3">
      <c r="A1323">
        <v>2006</v>
      </c>
      <c r="B1323" t="s">
        <v>27</v>
      </c>
      <c r="C1323">
        <v>190</v>
      </c>
      <c r="D1323">
        <v>439</v>
      </c>
      <c r="E1323">
        <f t="shared" si="40"/>
        <v>967.82949699999995</v>
      </c>
      <c r="F1323">
        <f>VLOOKUP($C1323,'AREA DEFINITIONS, 1982-present'!$A$1:$F$163,4,FALSE)</f>
        <v>19</v>
      </c>
      <c r="G1323" t="str">
        <f>VLOOKUP($C1323,'AREA DEFINITIONS, 1982-present'!$A$1:$F$163,5,FALSE)</f>
        <v>Yakutat</v>
      </c>
      <c r="H1323">
        <f>VLOOKUP($C1323,'AREA DEFINITIONS, 1982-present'!$A$1:$F$163,6,FALSE)</f>
        <v>0</v>
      </c>
      <c r="I1323">
        <f t="shared" si="41"/>
        <v>643.60573969999996</v>
      </c>
    </row>
    <row r="1324" spans="1:9" x14ac:dyDescent="0.3">
      <c r="A1324">
        <v>2006</v>
      </c>
      <c r="B1324" t="s">
        <v>27</v>
      </c>
      <c r="C1324">
        <v>200</v>
      </c>
      <c r="D1324">
        <v>769</v>
      </c>
      <c r="E1324">
        <f t="shared" si="40"/>
        <v>1695.3550870000001</v>
      </c>
      <c r="F1324">
        <f>VLOOKUP($C1324,'AREA DEFINITIONS, 1982-present'!$A$1:$F$163,4,FALSE)</f>
        <v>20</v>
      </c>
      <c r="G1324" t="str">
        <f>VLOOKUP($C1324,'AREA DEFINITIONS, 1982-present'!$A$1:$F$163,5,FALSE)</f>
        <v>Yakutat</v>
      </c>
      <c r="H1324">
        <f>VLOOKUP($C1324,'AREA DEFINITIONS, 1982-present'!$A$1:$F$163,6,FALSE)</f>
        <v>0</v>
      </c>
      <c r="I1324">
        <f t="shared" si="41"/>
        <v>1127.4095987000001</v>
      </c>
    </row>
    <row r="1325" spans="1:9" x14ac:dyDescent="0.3">
      <c r="A1325">
        <v>2006</v>
      </c>
      <c r="B1325" t="s">
        <v>27</v>
      </c>
      <c r="C1325">
        <v>210</v>
      </c>
      <c r="D1325">
        <v>488.8</v>
      </c>
      <c r="E1325">
        <f t="shared" si="40"/>
        <v>1077.6197224</v>
      </c>
      <c r="F1325">
        <f>VLOOKUP($C1325,'AREA DEFINITIONS, 1982-present'!$A$1:$F$163,4,FALSE)</f>
        <v>21</v>
      </c>
      <c r="G1325" t="str">
        <f>VLOOKUP($C1325,'AREA DEFINITIONS, 1982-present'!$A$1:$F$163,5,FALSE)</f>
        <v>Yakutat</v>
      </c>
      <c r="H1325">
        <f>VLOOKUP($C1325,'AREA DEFINITIONS, 1982-present'!$A$1:$F$163,6,FALSE)</f>
        <v>0</v>
      </c>
      <c r="I1325">
        <f t="shared" si="41"/>
        <v>716.61614024000005</v>
      </c>
    </row>
    <row r="1326" spans="1:9" x14ac:dyDescent="0.3">
      <c r="A1326">
        <v>2006</v>
      </c>
      <c r="B1326" t="s">
        <v>27</v>
      </c>
      <c r="C1326">
        <v>220</v>
      </c>
      <c r="D1326">
        <v>395.4</v>
      </c>
      <c r="E1326">
        <f t="shared" si="40"/>
        <v>871.70793420000007</v>
      </c>
      <c r="F1326">
        <f>VLOOKUP($C1326,'AREA DEFINITIONS, 1982-present'!$A$1:$F$163,4,FALSE)</f>
        <v>22</v>
      </c>
      <c r="G1326" t="str">
        <f>VLOOKUP($C1326,'AREA DEFINITIONS, 1982-present'!$A$1:$F$163,5,FALSE)</f>
        <v>Yakutat</v>
      </c>
      <c r="H1326">
        <f>VLOOKUP($C1326,'AREA DEFINITIONS, 1982-present'!$A$1:$F$163,6,FALSE)</f>
        <v>0</v>
      </c>
      <c r="I1326">
        <f t="shared" si="41"/>
        <v>579.68498741999997</v>
      </c>
    </row>
    <row r="1327" spans="1:9" x14ac:dyDescent="0.3">
      <c r="A1327">
        <v>2006</v>
      </c>
      <c r="B1327" t="s">
        <v>27</v>
      </c>
      <c r="C1327">
        <v>230</v>
      </c>
      <c r="D1327">
        <v>572.79999999999995</v>
      </c>
      <c r="E1327">
        <f t="shared" si="40"/>
        <v>1262.8080543999999</v>
      </c>
      <c r="F1327">
        <f>VLOOKUP($C1327,'AREA DEFINITIONS, 1982-present'!$A$1:$F$163,4,FALSE)</f>
        <v>23</v>
      </c>
      <c r="G1327" t="str">
        <f>VLOOKUP($C1327,'AREA DEFINITIONS, 1982-present'!$A$1:$F$163,5,FALSE)</f>
        <v>Yakutat</v>
      </c>
      <c r="H1327" t="str">
        <f>VLOOKUP($C1327,'AREA DEFINITIONS, 1982-present'!$A$1:$F$163,6,FALSE)</f>
        <v>POW-O</v>
      </c>
      <c r="I1327">
        <f t="shared" si="41"/>
        <v>839.76621344</v>
      </c>
    </row>
    <row r="1328" spans="1:9" x14ac:dyDescent="0.3">
      <c r="A1328">
        <v>2006</v>
      </c>
      <c r="B1328" t="s">
        <v>27</v>
      </c>
      <c r="C1328">
        <v>232</v>
      </c>
      <c r="D1328">
        <v>51.9</v>
      </c>
      <c r="E1328">
        <f t="shared" si="40"/>
        <v>114.41993369999999</v>
      </c>
      <c r="F1328">
        <f>VLOOKUP($C1328,'AREA DEFINITIONS, 1982-present'!$A$1:$F$163,4,FALSE)</f>
        <v>23</v>
      </c>
      <c r="G1328" t="str">
        <f>VLOOKUP($C1328,'AREA DEFINITIONS, 1982-present'!$A$1:$F$163,5,FALSE)</f>
        <v>Yakutat</v>
      </c>
      <c r="H1328" t="str">
        <f>VLOOKUP($C1328,'AREA DEFINITIONS, 1982-present'!$A$1:$F$163,6,FALSE)</f>
        <v>POW-I</v>
      </c>
      <c r="I1328">
        <f t="shared" si="41"/>
        <v>76.089152369999994</v>
      </c>
    </row>
    <row r="1329" spans="1:9" x14ac:dyDescent="0.3">
      <c r="A1329">
        <v>2006</v>
      </c>
      <c r="B1329" t="s">
        <v>27</v>
      </c>
      <c r="C1329">
        <v>240</v>
      </c>
      <c r="D1329">
        <v>1909.5</v>
      </c>
      <c r="E1329">
        <f t="shared" si="40"/>
        <v>4209.7276185000001</v>
      </c>
      <c r="F1329">
        <f>VLOOKUP($C1329,'AREA DEFINITIONS, 1982-present'!$A$1:$F$163,4,FALSE)</f>
        <v>24</v>
      </c>
      <c r="G1329" t="str">
        <f>VLOOKUP($C1329,'AREA DEFINITIONS, 1982-present'!$A$1:$F$163,5,FALSE)</f>
        <v>Kodiak</v>
      </c>
      <c r="H1329" t="str">
        <f>VLOOKUP($C1329,'AREA DEFINITIONS, 1982-present'!$A$1:$F$163,6,FALSE)</f>
        <v>POW-O</v>
      </c>
      <c r="I1329">
        <f t="shared" si="41"/>
        <v>2799.4650568500001</v>
      </c>
    </row>
    <row r="1330" spans="1:9" x14ac:dyDescent="0.3">
      <c r="A1330">
        <v>2006</v>
      </c>
      <c r="B1330" t="s">
        <v>27</v>
      </c>
      <c r="C1330">
        <v>242</v>
      </c>
      <c r="D1330">
        <v>155</v>
      </c>
      <c r="E1330">
        <f t="shared" si="40"/>
        <v>341.716565</v>
      </c>
      <c r="F1330">
        <f>VLOOKUP($C1330,'AREA DEFINITIONS, 1982-present'!$A$1:$F$163,4,FALSE)</f>
        <v>24</v>
      </c>
      <c r="G1330" t="str">
        <f>VLOOKUP($C1330,'AREA DEFINITIONS, 1982-present'!$A$1:$F$163,5,FALSE)</f>
        <v>Kodiak</v>
      </c>
      <c r="H1330" t="str">
        <f>VLOOKUP($C1330,'AREA DEFINITIONS, 1982-present'!$A$1:$F$163,6,FALSE)</f>
        <v>POW-I</v>
      </c>
      <c r="I1330">
        <f t="shared" si="41"/>
        <v>227.2412065</v>
      </c>
    </row>
    <row r="1331" spans="1:9" x14ac:dyDescent="0.3">
      <c r="A1331">
        <v>2006</v>
      </c>
      <c r="B1331" t="s">
        <v>27</v>
      </c>
      <c r="C1331">
        <v>250</v>
      </c>
      <c r="D1331">
        <v>1625.2</v>
      </c>
      <c r="E1331">
        <f t="shared" si="40"/>
        <v>3582.9532995999998</v>
      </c>
      <c r="F1331">
        <f>VLOOKUP($C1331,'AREA DEFINITIONS, 1982-present'!$A$1:$F$163,4,FALSE)</f>
        <v>25</v>
      </c>
      <c r="G1331" t="str">
        <f>VLOOKUP($C1331,'AREA DEFINITIONS, 1982-present'!$A$1:$F$163,5,FALSE)</f>
        <v>Kodiak</v>
      </c>
      <c r="H1331">
        <f>VLOOKUP($C1331,'AREA DEFINITIONS, 1982-present'!$A$1:$F$163,6,FALSE)</f>
        <v>0</v>
      </c>
      <c r="I1331">
        <f t="shared" si="41"/>
        <v>2382.6607019600001</v>
      </c>
    </row>
    <row r="1332" spans="1:9" x14ac:dyDescent="0.3">
      <c r="A1332">
        <v>2006</v>
      </c>
      <c r="B1332" t="s">
        <v>27</v>
      </c>
      <c r="C1332">
        <v>260</v>
      </c>
      <c r="D1332">
        <v>1295.2</v>
      </c>
      <c r="E1332">
        <f t="shared" si="40"/>
        <v>2855.4277096000001</v>
      </c>
      <c r="F1332">
        <f>VLOOKUP($C1332,'AREA DEFINITIONS, 1982-present'!$A$1:$F$163,4,FALSE)</f>
        <v>26</v>
      </c>
      <c r="G1332" t="str">
        <f>VLOOKUP($C1332,'AREA DEFINITIONS, 1982-present'!$A$1:$F$163,5,FALSE)</f>
        <v>Kodiak</v>
      </c>
      <c r="H1332">
        <f>VLOOKUP($C1332,'AREA DEFINITIONS, 1982-present'!$A$1:$F$163,6,FALSE)</f>
        <v>0</v>
      </c>
      <c r="I1332">
        <f t="shared" si="41"/>
        <v>1898.85684296</v>
      </c>
    </row>
    <row r="1333" spans="1:9" x14ac:dyDescent="0.3">
      <c r="A1333">
        <v>2006</v>
      </c>
      <c r="B1333" t="s">
        <v>27</v>
      </c>
      <c r="C1333">
        <v>261</v>
      </c>
      <c r="D1333">
        <v>446.6</v>
      </c>
      <c r="E1333">
        <f t="shared" si="40"/>
        <v>984.58463180000012</v>
      </c>
      <c r="F1333">
        <f>VLOOKUP($C1333,'AREA DEFINITIONS, 1982-present'!$A$1:$F$163,4,FALSE)</f>
        <v>26</v>
      </c>
      <c r="G1333" t="str">
        <f>VLOOKUP($C1333,'AREA DEFINITIONS, 1982-present'!$A$1:$F$163,5,FALSE)</f>
        <v>Kodiak</v>
      </c>
      <c r="H1333">
        <f>VLOOKUP($C1333,'AREA DEFINITIONS, 1982-present'!$A$1:$F$163,6,FALSE)</f>
        <v>0</v>
      </c>
      <c r="I1333">
        <f t="shared" si="41"/>
        <v>654.74788918000002</v>
      </c>
    </row>
    <row r="1334" spans="1:9" x14ac:dyDescent="0.3">
      <c r="A1334">
        <v>2006</v>
      </c>
      <c r="B1334" t="s">
        <v>27</v>
      </c>
      <c r="C1334">
        <v>270</v>
      </c>
      <c r="D1334">
        <v>1445.8</v>
      </c>
      <c r="E1334">
        <f t="shared" si="40"/>
        <v>3187.4439333999999</v>
      </c>
      <c r="F1334">
        <f>VLOOKUP($C1334,'AREA DEFINITIONS, 1982-present'!$A$1:$F$163,4,FALSE)</f>
        <v>27</v>
      </c>
      <c r="G1334" t="str">
        <f>VLOOKUP($C1334,'AREA DEFINITIONS, 1982-present'!$A$1:$F$163,5,FALSE)</f>
        <v>Kodiak</v>
      </c>
      <c r="H1334">
        <f>VLOOKUP($C1334,'AREA DEFINITIONS, 1982-present'!$A$1:$F$163,6,FALSE)</f>
        <v>0</v>
      </c>
      <c r="I1334">
        <f t="shared" si="41"/>
        <v>2119.6473313399997</v>
      </c>
    </row>
    <row r="1335" spans="1:9" x14ac:dyDescent="0.3">
      <c r="A1335">
        <v>2006</v>
      </c>
      <c r="B1335" t="s">
        <v>27</v>
      </c>
      <c r="C1335">
        <v>271</v>
      </c>
      <c r="D1335">
        <v>182.2</v>
      </c>
      <c r="E1335">
        <f t="shared" si="40"/>
        <v>401.68231059999999</v>
      </c>
      <c r="F1335">
        <f>VLOOKUP($C1335,'AREA DEFINITIONS, 1982-present'!$A$1:$F$163,4,FALSE)</f>
        <v>27</v>
      </c>
      <c r="G1335" t="str">
        <f>VLOOKUP($C1335,'AREA DEFINITIONS, 1982-present'!$A$1:$F$163,5,FALSE)</f>
        <v>Kodiak</v>
      </c>
      <c r="H1335">
        <f>VLOOKUP($C1335,'AREA DEFINITIONS, 1982-present'!$A$1:$F$163,6,FALSE)</f>
        <v>0</v>
      </c>
      <c r="I1335">
        <f t="shared" si="41"/>
        <v>267.11837305999995</v>
      </c>
    </row>
    <row r="1336" spans="1:9" x14ac:dyDescent="0.3">
      <c r="A1336">
        <v>2006</v>
      </c>
      <c r="B1336" t="s">
        <v>27</v>
      </c>
      <c r="C1336">
        <v>280</v>
      </c>
      <c r="D1336">
        <v>1022.3</v>
      </c>
      <c r="E1336">
        <f t="shared" si="40"/>
        <v>2253.7860928999999</v>
      </c>
      <c r="F1336">
        <f>VLOOKUP($C1336,'AREA DEFINITIONS, 1982-present'!$A$1:$F$163,4,FALSE)</f>
        <v>28</v>
      </c>
      <c r="G1336" t="str">
        <f>VLOOKUP($C1336,'AREA DEFINITIONS, 1982-present'!$A$1:$F$163,5,FALSE)</f>
        <v>Kodiak</v>
      </c>
      <c r="H1336">
        <f>VLOOKUP($C1336,'AREA DEFINITIONS, 1982-present'!$A$1:$F$163,6,FALSE)</f>
        <v>0</v>
      </c>
      <c r="I1336">
        <f t="shared" si="41"/>
        <v>1498.7657122899998</v>
      </c>
    </row>
    <row r="1337" spans="1:9" x14ac:dyDescent="0.3">
      <c r="A1337">
        <v>2006</v>
      </c>
      <c r="B1337" t="s">
        <v>27</v>
      </c>
      <c r="C1337">
        <v>281</v>
      </c>
      <c r="D1337">
        <v>52.8</v>
      </c>
      <c r="E1337">
        <f t="shared" si="40"/>
        <v>116.40409440000001</v>
      </c>
      <c r="F1337">
        <f>VLOOKUP($C1337,'AREA DEFINITIONS, 1982-present'!$A$1:$F$163,4,FALSE)</f>
        <v>28</v>
      </c>
      <c r="G1337" t="str">
        <f>VLOOKUP($C1337,'AREA DEFINITIONS, 1982-present'!$A$1:$F$163,5,FALSE)</f>
        <v>Kodiak</v>
      </c>
      <c r="H1337">
        <f>VLOOKUP($C1337,'AREA DEFINITIONS, 1982-present'!$A$1:$F$163,6,FALSE)</f>
        <v>0</v>
      </c>
      <c r="I1337">
        <f t="shared" si="41"/>
        <v>77.40861744</v>
      </c>
    </row>
    <row r="1338" spans="1:9" x14ac:dyDescent="0.3">
      <c r="A1338">
        <v>2006</v>
      </c>
      <c r="B1338" t="s">
        <v>28</v>
      </c>
      <c r="C1338">
        <v>290</v>
      </c>
      <c r="D1338">
        <v>1682.2</v>
      </c>
      <c r="E1338">
        <f t="shared" si="40"/>
        <v>3708.6168106</v>
      </c>
      <c r="F1338">
        <f>VLOOKUP($C1338,'AREA DEFINITIONS, 1982-present'!$A$1:$F$163,4,FALSE)</f>
        <v>29</v>
      </c>
      <c r="G1338" t="str">
        <f>VLOOKUP($C1338,'AREA DEFINITIONS, 1982-present'!$A$1:$F$163,5,FALSE)</f>
        <v>Chirikof</v>
      </c>
      <c r="H1338">
        <f>VLOOKUP($C1338,'AREA DEFINITIONS, 1982-present'!$A$1:$F$163,6,FALSE)</f>
        <v>0</v>
      </c>
      <c r="I1338">
        <f t="shared" si="41"/>
        <v>2466.2268230599998</v>
      </c>
    </row>
    <row r="1339" spans="1:9" x14ac:dyDescent="0.3">
      <c r="A1339">
        <v>2006</v>
      </c>
      <c r="B1339" t="s">
        <v>28</v>
      </c>
      <c r="C1339">
        <v>300</v>
      </c>
      <c r="D1339">
        <v>778.6</v>
      </c>
      <c r="E1339">
        <f t="shared" si="40"/>
        <v>1716.5194678</v>
      </c>
      <c r="F1339">
        <f>VLOOKUP($C1339,'AREA DEFINITIONS, 1982-present'!$A$1:$F$163,4,FALSE)</f>
        <v>30</v>
      </c>
      <c r="G1339" t="str">
        <f>VLOOKUP($C1339,'AREA DEFINITIONS, 1982-present'!$A$1:$F$163,5,FALSE)</f>
        <v>Chirikof</v>
      </c>
      <c r="H1339">
        <f>VLOOKUP($C1339,'AREA DEFINITIONS, 1982-present'!$A$1:$F$163,6,FALSE)</f>
        <v>0</v>
      </c>
      <c r="I1339">
        <f t="shared" si="41"/>
        <v>1141.4838927800001</v>
      </c>
    </row>
    <row r="1340" spans="1:9" x14ac:dyDescent="0.3">
      <c r="A1340">
        <v>2006</v>
      </c>
      <c r="B1340" t="s">
        <v>28</v>
      </c>
      <c r="C1340">
        <v>310</v>
      </c>
      <c r="D1340">
        <v>655.20000000000005</v>
      </c>
      <c r="E1340">
        <f t="shared" si="40"/>
        <v>1444.4689896000002</v>
      </c>
      <c r="F1340">
        <f>VLOOKUP($C1340,'AREA DEFINITIONS, 1982-present'!$A$1:$F$163,4,FALSE)</f>
        <v>31</v>
      </c>
      <c r="G1340" t="str">
        <f>VLOOKUP($C1340,'AREA DEFINITIONS, 1982-present'!$A$1:$F$163,5,FALSE)</f>
        <v>Chirikof</v>
      </c>
      <c r="H1340">
        <f>VLOOKUP($C1340,'AREA DEFINITIONS, 1982-present'!$A$1:$F$163,6,FALSE)</f>
        <v>0</v>
      </c>
      <c r="I1340">
        <f t="shared" si="41"/>
        <v>960.57057096000005</v>
      </c>
    </row>
    <row r="1341" spans="1:9" x14ac:dyDescent="0.3">
      <c r="A1341">
        <v>2006</v>
      </c>
      <c r="B1341" t="s">
        <v>28</v>
      </c>
      <c r="C1341">
        <v>320</v>
      </c>
      <c r="D1341">
        <v>990</v>
      </c>
      <c r="E1341">
        <f t="shared" si="40"/>
        <v>2182.5767700000001</v>
      </c>
      <c r="F1341">
        <f>VLOOKUP($C1341,'AREA DEFINITIONS, 1982-present'!$A$1:$F$163,4,FALSE)</f>
        <v>32</v>
      </c>
      <c r="G1341" t="str">
        <f>VLOOKUP($C1341,'AREA DEFINITIONS, 1982-present'!$A$1:$F$163,5,FALSE)</f>
        <v>Shumagin</v>
      </c>
      <c r="H1341">
        <f>VLOOKUP($C1341,'AREA DEFINITIONS, 1982-present'!$A$1:$F$163,6,FALSE)</f>
        <v>0</v>
      </c>
      <c r="I1341">
        <f t="shared" si="41"/>
        <v>1451.4115769999999</v>
      </c>
    </row>
    <row r="1342" spans="1:9" x14ac:dyDescent="0.3">
      <c r="A1342">
        <v>2006</v>
      </c>
      <c r="B1342" t="s">
        <v>28</v>
      </c>
      <c r="C1342">
        <v>330</v>
      </c>
      <c r="D1342">
        <v>449</v>
      </c>
      <c r="E1342">
        <f t="shared" si="40"/>
        <v>989.8757270000001</v>
      </c>
      <c r="F1342">
        <f>VLOOKUP($C1342,'AREA DEFINITIONS, 1982-present'!$A$1:$F$163,4,FALSE)</f>
        <v>33</v>
      </c>
      <c r="G1342" t="str">
        <f>VLOOKUP($C1342,'AREA DEFINITIONS, 1982-present'!$A$1:$F$163,5,FALSE)</f>
        <v>Shumagin</v>
      </c>
      <c r="H1342">
        <f>VLOOKUP($C1342,'AREA DEFINITIONS, 1982-present'!$A$1:$F$163,6,FALSE)</f>
        <v>0</v>
      </c>
      <c r="I1342">
        <f t="shared" si="41"/>
        <v>658.26646269999992</v>
      </c>
    </row>
    <row r="1343" spans="1:9" x14ac:dyDescent="0.3">
      <c r="A1343">
        <v>2006</v>
      </c>
      <c r="B1343" t="s">
        <v>28</v>
      </c>
      <c r="C1343">
        <v>340</v>
      </c>
      <c r="D1343">
        <v>237.1</v>
      </c>
      <c r="E1343">
        <f t="shared" si="40"/>
        <v>522.71611330000007</v>
      </c>
      <c r="F1343">
        <f>VLOOKUP($C1343,'AREA DEFINITIONS, 1982-present'!$A$1:$F$163,4,FALSE)</f>
        <v>34</v>
      </c>
      <c r="G1343" t="str">
        <f>VLOOKUP($C1343,'AREA DEFINITIONS, 1982-present'!$A$1:$F$163,5,FALSE)</f>
        <v>Shumagin</v>
      </c>
      <c r="H1343">
        <f>VLOOKUP($C1343,'AREA DEFINITIONS, 1982-present'!$A$1:$F$163,6,FALSE)</f>
        <v>0</v>
      </c>
      <c r="I1343">
        <f t="shared" si="41"/>
        <v>347.60574232999994</v>
      </c>
    </row>
    <row r="1344" spans="1:9" x14ac:dyDescent="0.3">
      <c r="A1344">
        <v>2006</v>
      </c>
      <c r="B1344" t="s">
        <v>16</v>
      </c>
      <c r="C1344" t="s">
        <v>32</v>
      </c>
      <c r="D1344">
        <v>871.4</v>
      </c>
      <c r="E1344">
        <f t="shared" si="40"/>
        <v>1921.1084822</v>
      </c>
      <c r="F1344" t="str">
        <f>VLOOKUP($C1344,'AREA DEFINITIONS, 1982-present'!$A$1:$F$163,4,FALSE)</f>
        <v>4A</v>
      </c>
      <c r="G1344" t="str">
        <f>VLOOKUP($C1344,'AREA DEFINITIONS, 1982-present'!$A$1:$F$163,5,FALSE)</f>
        <v>Bering Sea</v>
      </c>
      <c r="H1344">
        <f>VLOOKUP($C1344,'AREA DEFINITIONS, 1982-present'!$A$1:$F$163,6,FALSE)</f>
        <v>0</v>
      </c>
      <c r="I1344">
        <f t="shared" si="41"/>
        <v>1277.5354022199999</v>
      </c>
    </row>
    <row r="1345" spans="1:9" x14ac:dyDescent="0.3">
      <c r="A1345">
        <v>2006</v>
      </c>
      <c r="B1345" t="s">
        <v>16</v>
      </c>
      <c r="C1345">
        <v>350</v>
      </c>
      <c r="D1345">
        <v>203</v>
      </c>
      <c r="E1345">
        <f t="shared" si="40"/>
        <v>447.53846899999996</v>
      </c>
      <c r="F1345">
        <f>VLOOKUP($C1345,'AREA DEFINITIONS, 1982-present'!$A$1:$F$163,4,FALSE)</f>
        <v>35</v>
      </c>
      <c r="G1345" t="str">
        <f>VLOOKUP($C1345,'AREA DEFINITIONS, 1982-present'!$A$1:$F$163,5,FALSE)</f>
        <v>Shumagin</v>
      </c>
      <c r="H1345">
        <f>VLOOKUP($C1345,'AREA DEFINITIONS, 1982-present'!$A$1:$F$163,6,FALSE)</f>
        <v>0</v>
      </c>
      <c r="I1345">
        <f t="shared" si="41"/>
        <v>297.6126769</v>
      </c>
    </row>
    <row r="1346" spans="1:9" x14ac:dyDescent="0.3">
      <c r="A1346">
        <v>2006</v>
      </c>
      <c r="B1346" t="s">
        <v>16</v>
      </c>
      <c r="C1346">
        <v>360</v>
      </c>
      <c r="D1346">
        <v>194.4</v>
      </c>
      <c r="E1346">
        <f t="shared" si="40"/>
        <v>428.57871120000004</v>
      </c>
      <c r="F1346">
        <f>VLOOKUP($C1346,'AREA DEFINITIONS, 1982-present'!$A$1:$F$163,4,FALSE)</f>
        <v>36</v>
      </c>
      <c r="G1346" t="str">
        <f>VLOOKUP($C1346,'AREA DEFINITIONS, 1982-present'!$A$1:$F$163,5,FALSE)</f>
        <v>Shumagin</v>
      </c>
      <c r="H1346">
        <f>VLOOKUP($C1346,'AREA DEFINITIONS, 1982-present'!$A$1:$F$163,6,FALSE)</f>
        <v>0</v>
      </c>
      <c r="I1346">
        <f t="shared" si="41"/>
        <v>285.00445511999999</v>
      </c>
    </row>
    <row r="1347" spans="1:9" x14ac:dyDescent="0.3">
      <c r="A1347">
        <v>2006</v>
      </c>
      <c r="B1347" t="s">
        <v>16</v>
      </c>
      <c r="C1347">
        <v>370</v>
      </c>
      <c r="D1347">
        <v>39.6</v>
      </c>
      <c r="E1347">
        <f t="shared" ref="E1347:E1410" si="42">D1347*2204.623 / 1000</f>
        <v>87.3030708</v>
      </c>
      <c r="F1347">
        <f>VLOOKUP($C1347,'AREA DEFINITIONS, 1982-present'!$A$1:$F$163,4,FALSE)</f>
        <v>37</v>
      </c>
      <c r="G1347" t="str">
        <f>VLOOKUP($C1347,'AREA DEFINITIONS, 1982-present'!$A$1:$F$163,5,FALSE)</f>
        <v>Shumagin</v>
      </c>
      <c r="H1347">
        <f>VLOOKUP($C1347,'AREA DEFINITIONS, 1982-present'!$A$1:$F$163,6,FALSE)</f>
        <v>0</v>
      </c>
      <c r="I1347">
        <f t="shared" ref="I1347:I1410" si="43">IFERROR(D1347*1.10231*1.33,"NA")</f>
        <v>58.05646308</v>
      </c>
    </row>
    <row r="1348" spans="1:9" x14ac:dyDescent="0.3">
      <c r="A1348">
        <v>2006</v>
      </c>
      <c r="B1348" t="s">
        <v>16</v>
      </c>
      <c r="C1348">
        <v>380</v>
      </c>
      <c r="D1348">
        <v>148.19999999999999</v>
      </c>
      <c r="E1348">
        <f t="shared" si="42"/>
        <v>326.72512860000001</v>
      </c>
      <c r="F1348">
        <f>VLOOKUP($C1348,'AREA DEFINITIONS, 1982-present'!$A$1:$F$163,4,FALSE)</f>
        <v>38</v>
      </c>
      <c r="G1348" t="str">
        <f>VLOOKUP($C1348,'AREA DEFINITIONS, 1982-present'!$A$1:$F$163,5,FALSE)</f>
        <v>Shumagin</v>
      </c>
      <c r="H1348">
        <f>VLOOKUP($C1348,'AREA DEFINITIONS, 1982-present'!$A$1:$F$163,6,FALSE)</f>
        <v>0</v>
      </c>
      <c r="I1348">
        <f t="shared" si="43"/>
        <v>217.27191485999998</v>
      </c>
    </row>
    <row r="1349" spans="1:9" x14ac:dyDescent="0.3">
      <c r="A1349">
        <v>2006</v>
      </c>
      <c r="B1349" t="s">
        <v>16</v>
      </c>
      <c r="C1349" t="s">
        <v>52</v>
      </c>
      <c r="D1349">
        <v>30</v>
      </c>
      <c r="E1349">
        <f t="shared" si="42"/>
        <v>66.138689999999997</v>
      </c>
      <c r="F1349">
        <f>VLOOKUP($C1349,'AREA DEFINITIONS, 1982-present'!$A$1:$F$163,4,FALSE)</f>
        <v>39</v>
      </c>
      <c r="G1349" t="str">
        <f>VLOOKUP($C1349,'AREA DEFINITIONS, 1982-present'!$A$1:$F$163,5,FALSE)</f>
        <v>Aleutian</v>
      </c>
      <c r="H1349">
        <f>VLOOKUP($C1349,'AREA DEFINITIONS, 1982-present'!$A$1:$F$163,6,FALSE)</f>
        <v>0</v>
      </c>
      <c r="I1349">
        <f t="shared" si="43"/>
        <v>43.982168999999999</v>
      </c>
    </row>
    <row r="1350" spans="1:9" x14ac:dyDescent="0.3">
      <c r="A1350">
        <v>2006</v>
      </c>
      <c r="B1350" t="s">
        <v>17</v>
      </c>
      <c r="C1350">
        <v>400</v>
      </c>
      <c r="D1350">
        <v>229.4</v>
      </c>
      <c r="E1350">
        <f t="shared" si="42"/>
        <v>505.7405162</v>
      </c>
      <c r="F1350">
        <f>VLOOKUP($C1350,'AREA DEFINITIONS, 1982-present'!$A$1:$F$163,4,FALSE)</f>
        <v>40</v>
      </c>
      <c r="G1350" t="str">
        <f>VLOOKUP($C1350,'AREA DEFINITIONS, 1982-present'!$A$1:$F$163,5,FALSE)</f>
        <v>Aleutian</v>
      </c>
      <c r="H1350">
        <f>VLOOKUP($C1350,'AREA DEFINITIONS, 1982-present'!$A$1:$F$163,6,FALSE)</f>
        <v>0</v>
      </c>
      <c r="I1350">
        <f t="shared" si="43"/>
        <v>336.31698562000003</v>
      </c>
    </row>
    <row r="1351" spans="1:9" x14ac:dyDescent="0.3">
      <c r="A1351">
        <v>2006</v>
      </c>
      <c r="B1351" t="s">
        <v>17</v>
      </c>
      <c r="C1351">
        <v>410</v>
      </c>
      <c r="D1351">
        <v>35.1</v>
      </c>
      <c r="E1351">
        <f t="shared" si="42"/>
        <v>77.382267300000009</v>
      </c>
      <c r="F1351">
        <f>VLOOKUP($C1351,'AREA DEFINITIONS, 1982-present'!$A$1:$F$163,4,FALSE)</f>
        <v>41</v>
      </c>
      <c r="G1351" t="str">
        <f>VLOOKUP($C1351,'AREA DEFINITIONS, 1982-present'!$A$1:$F$163,5,FALSE)</f>
        <v>Aleutian</v>
      </c>
      <c r="H1351">
        <f>VLOOKUP($C1351,'AREA DEFINITIONS, 1982-present'!$A$1:$F$163,6,FALSE)</f>
        <v>0</v>
      </c>
      <c r="I1351">
        <f t="shared" si="43"/>
        <v>51.459137730000002</v>
      </c>
    </row>
    <row r="1352" spans="1:9" x14ac:dyDescent="0.3">
      <c r="A1352">
        <v>2006</v>
      </c>
      <c r="B1352" t="s">
        <v>17</v>
      </c>
      <c r="C1352">
        <v>420</v>
      </c>
      <c r="D1352">
        <v>26.4</v>
      </c>
      <c r="E1352">
        <f t="shared" si="42"/>
        <v>58.202047200000003</v>
      </c>
      <c r="F1352" t="str">
        <f>VLOOKUP($C1352,'AREA DEFINITIONS, 1982-present'!$A$1:$F$163,4,FALSE)</f>
        <v>42+</v>
      </c>
      <c r="G1352" t="str">
        <f>VLOOKUP($C1352,'AREA DEFINITIONS, 1982-present'!$A$1:$F$163,5,FALSE)</f>
        <v>Aleutian</v>
      </c>
      <c r="H1352">
        <f>VLOOKUP($C1352,'AREA DEFINITIONS, 1982-present'!$A$1:$F$163,6,FALSE)</f>
        <v>0</v>
      </c>
      <c r="I1352">
        <f t="shared" si="43"/>
        <v>38.70430872</v>
      </c>
    </row>
    <row r="1353" spans="1:9" x14ac:dyDescent="0.3">
      <c r="A1353">
        <v>2006</v>
      </c>
      <c r="B1353" t="s">
        <v>17</v>
      </c>
      <c r="C1353">
        <v>430</v>
      </c>
      <c r="D1353">
        <v>18</v>
      </c>
      <c r="E1353">
        <f t="shared" si="42"/>
        <v>39.683214</v>
      </c>
      <c r="F1353" t="str">
        <f>VLOOKUP($C1353,'AREA DEFINITIONS, 1982-present'!$A$1:$F$163,4,FALSE)</f>
        <v>42+</v>
      </c>
      <c r="G1353" t="str">
        <f>VLOOKUP($C1353,'AREA DEFINITIONS, 1982-present'!$A$1:$F$163,5,FALSE)</f>
        <v>Aleutian</v>
      </c>
      <c r="H1353">
        <f>VLOOKUP($C1353,'AREA DEFINITIONS, 1982-present'!$A$1:$F$163,6,FALSE)</f>
        <v>0</v>
      </c>
      <c r="I1353">
        <f t="shared" si="43"/>
        <v>26.389301399999997</v>
      </c>
    </row>
    <row r="1354" spans="1:9" x14ac:dyDescent="0.3">
      <c r="A1354">
        <v>2006</v>
      </c>
      <c r="B1354" t="s">
        <v>17</v>
      </c>
      <c r="C1354">
        <v>440</v>
      </c>
      <c r="D1354">
        <v>75.7</v>
      </c>
      <c r="E1354">
        <f t="shared" si="42"/>
        <v>166.88996110000002</v>
      </c>
      <c r="F1354" t="str">
        <f>VLOOKUP($C1354,'AREA DEFINITIONS, 1982-present'!$A$1:$F$163,4,FALSE)</f>
        <v>42+</v>
      </c>
      <c r="G1354" t="str">
        <f>VLOOKUP($C1354,'AREA DEFINITIONS, 1982-present'!$A$1:$F$163,5,FALSE)</f>
        <v>Aleutian</v>
      </c>
      <c r="H1354">
        <f>VLOOKUP($C1354,'AREA DEFINITIONS, 1982-present'!$A$1:$F$163,6,FALSE)</f>
        <v>0</v>
      </c>
      <c r="I1354">
        <f t="shared" si="43"/>
        <v>110.98167311</v>
      </c>
    </row>
    <row r="1355" spans="1:9" x14ac:dyDescent="0.3">
      <c r="A1355">
        <v>2006</v>
      </c>
      <c r="B1355" t="s">
        <v>17</v>
      </c>
      <c r="C1355" t="s">
        <v>75</v>
      </c>
      <c r="D1355">
        <v>83</v>
      </c>
      <c r="E1355">
        <f t="shared" si="42"/>
        <v>182.983709</v>
      </c>
      <c r="F1355" t="str">
        <f>VLOOKUP($C1355,'AREA DEFINITIONS, 1982-present'!$A$1:$F$163,4,FALSE)</f>
        <v>42+</v>
      </c>
      <c r="G1355" t="str">
        <f>VLOOKUP($C1355,'AREA DEFINITIONS, 1982-present'!$A$1:$F$163,5,FALSE)</f>
        <v>Aleutian</v>
      </c>
      <c r="H1355">
        <f>VLOOKUP($C1355,'AREA DEFINITIONS, 1982-present'!$A$1:$F$163,6,FALSE)</f>
        <v>0</v>
      </c>
      <c r="I1355">
        <f t="shared" si="43"/>
        <v>121.68400089999999</v>
      </c>
    </row>
    <row r="1356" spans="1:9" x14ac:dyDescent="0.3">
      <c r="A1356">
        <v>2006</v>
      </c>
      <c r="B1356" t="s">
        <v>54</v>
      </c>
      <c r="C1356" t="s">
        <v>32</v>
      </c>
      <c r="D1356">
        <v>1683</v>
      </c>
      <c r="E1356">
        <f t="shared" si="42"/>
        <v>3710.3805090000001</v>
      </c>
      <c r="F1356" t="str">
        <f>VLOOKUP($C1356,'AREA DEFINITIONS, 1982-present'!$A$1:$F$163,4,FALSE)</f>
        <v>4A</v>
      </c>
      <c r="G1356" t="str">
        <f>VLOOKUP($C1356,'AREA DEFINITIONS, 1982-present'!$A$1:$F$163,5,FALSE)</f>
        <v>Bering Sea</v>
      </c>
      <c r="H1356">
        <f>VLOOKUP($C1356,'AREA DEFINITIONS, 1982-present'!$A$1:$F$163,6,FALSE)</f>
        <v>0</v>
      </c>
      <c r="I1356">
        <f t="shared" si="43"/>
        <v>2467.3996809</v>
      </c>
    </row>
    <row r="1357" spans="1:9" x14ac:dyDescent="0.3">
      <c r="A1357">
        <v>2005</v>
      </c>
      <c r="B1357" t="s">
        <v>49</v>
      </c>
      <c r="C1357">
        <v>9</v>
      </c>
      <c r="D1357">
        <v>1.1000000000000001</v>
      </c>
      <c r="E1357">
        <f t="shared" si="42"/>
        <v>2.4250853000000001</v>
      </c>
      <c r="F1357">
        <f>VLOOKUP($C1357,'AREA DEFINITIONS, 1982-present'!$A$1:$F$163,4,FALSE)</f>
        <v>0</v>
      </c>
      <c r="G1357">
        <f>VLOOKUP($C1357,'AREA DEFINITIONS, 1982-present'!$A$1:$F$163,5,FALSE)</f>
        <v>0</v>
      </c>
      <c r="H1357">
        <f>VLOOKUP($C1357,'AREA DEFINITIONS, 1982-present'!$A$1:$F$163,6,FALSE)</f>
        <v>0</v>
      </c>
      <c r="I1357">
        <f t="shared" si="43"/>
        <v>1.6126795300000003</v>
      </c>
    </row>
    <row r="1358" spans="1:9" x14ac:dyDescent="0.3">
      <c r="A1358">
        <v>2005</v>
      </c>
      <c r="B1358" t="s">
        <v>49</v>
      </c>
      <c r="C1358">
        <v>10</v>
      </c>
      <c r="D1358">
        <v>11.9</v>
      </c>
      <c r="E1358">
        <f t="shared" si="42"/>
        <v>26.235013700000003</v>
      </c>
      <c r="F1358">
        <f>VLOOKUP($C1358,'AREA DEFINITIONS, 1982-present'!$A$1:$F$163,4,FALSE)</f>
        <v>0</v>
      </c>
      <c r="G1358">
        <f>VLOOKUP($C1358,'AREA DEFINITIONS, 1982-present'!$A$1:$F$163,5,FALSE)</f>
        <v>0</v>
      </c>
      <c r="H1358">
        <f>VLOOKUP($C1358,'AREA DEFINITIONS, 1982-present'!$A$1:$F$163,6,FALSE)</f>
        <v>0</v>
      </c>
      <c r="I1358">
        <f t="shared" si="43"/>
        <v>17.446260370000001</v>
      </c>
    </row>
    <row r="1359" spans="1:9" x14ac:dyDescent="0.3">
      <c r="A1359">
        <v>2005</v>
      </c>
      <c r="B1359" t="s">
        <v>49</v>
      </c>
      <c r="C1359">
        <v>20</v>
      </c>
      <c r="D1359">
        <v>60.8</v>
      </c>
      <c r="E1359">
        <f t="shared" si="42"/>
        <v>134.0410784</v>
      </c>
      <c r="F1359">
        <f>VLOOKUP($C1359,'AREA DEFINITIONS, 1982-present'!$A$1:$F$163,4,FALSE)</f>
        <v>0</v>
      </c>
      <c r="G1359">
        <f>VLOOKUP($C1359,'AREA DEFINITIONS, 1982-present'!$A$1:$F$163,5,FALSE)</f>
        <v>0</v>
      </c>
      <c r="H1359">
        <f>VLOOKUP($C1359,'AREA DEFINITIONS, 1982-present'!$A$1:$F$163,6,FALSE)</f>
        <v>0</v>
      </c>
      <c r="I1359">
        <f t="shared" si="43"/>
        <v>89.13719583999999</v>
      </c>
    </row>
    <row r="1360" spans="1:9" x14ac:dyDescent="0.3">
      <c r="A1360">
        <v>2005</v>
      </c>
      <c r="B1360" t="s">
        <v>49</v>
      </c>
      <c r="C1360">
        <v>30</v>
      </c>
      <c r="D1360">
        <v>12.6</v>
      </c>
      <c r="E1360">
        <f t="shared" si="42"/>
        <v>27.778249800000001</v>
      </c>
      <c r="F1360">
        <f>VLOOKUP($C1360,'AREA DEFINITIONS, 1982-present'!$A$1:$F$163,4,FALSE)</f>
        <v>0</v>
      </c>
      <c r="G1360">
        <f>VLOOKUP($C1360,'AREA DEFINITIONS, 1982-present'!$A$1:$F$163,5,FALSE)</f>
        <v>0</v>
      </c>
      <c r="H1360">
        <f>VLOOKUP($C1360,'AREA DEFINITIONS, 1982-present'!$A$1:$F$163,6,FALSE)</f>
        <v>0</v>
      </c>
      <c r="I1360">
        <f t="shared" si="43"/>
        <v>18.472510979999999</v>
      </c>
    </row>
    <row r="1361" spans="1:9" x14ac:dyDescent="0.3">
      <c r="A1361">
        <v>2005</v>
      </c>
      <c r="B1361" t="s">
        <v>49</v>
      </c>
      <c r="C1361">
        <v>40</v>
      </c>
      <c r="D1361">
        <v>70.400000000000006</v>
      </c>
      <c r="E1361">
        <f t="shared" si="42"/>
        <v>155.20545920000001</v>
      </c>
      <c r="F1361">
        <f>VLOOKUP($C1361,'AREA DEFINITIONS, 1982-present'!$A$1:$F$163,4,FALSE)</f>
        <v>0</v>
      </c>
      <c r="G1361">
        <f>VLOOKUP($C1361,'AREA DEFINITIONS, 1982-present'!$A$1:$F$163,5,FALSE)</f>
        <v>0</v>
      </c>
      <c r="H1361">
        <f>VLOOKUP($C1361,'AREA DEFINITIONS, 1982-present'!$A$1:$F$163,6,FALSE)</f>
        <v>0</v>
      </c>
      <c r="I1361">
        <f t="shared" si="43"/>
        <v>103.21148992000002</v>
      </c>
    </row>
    <row r="1362" spans="1:9" x14ac:dyDescent="0.3">
      <c r="A1362">
        <v>2005</v>
      </c>
      <c r="B1362" t="s">
        <v>49</v>
      </c>
      <c r="C1362">
        <v>50</v>
      </c>
      <c r="D1362">
        <v>200.4</v>
      </c>
      <c r="E1362">
        <f t="shared" si="42"/>
        <v>441.80644920000003</v>
      </c>
      <c r="F1362">
        <f>VLOOKUP($C1362,'AREA DEFINITIONS, 1982-present'!$A$1:$F$163,4,FALSE)</f>
        <v>0</v>
      </c>
      <c r="G1362">
        <f>VLOOKUP($C1362,'AREA DEFINITIONS, 1982-present'!$A$1:$F$163,5,FALSE)</f>
        <v>0</v>
      </c>
      <c r="H1362">
        <f>VLOOKUP($C1362,'AREA DEFINITIONS, 1982-present'!$A$1:$F$163,6,FALSE)</f>
        <v>0</v>
      </c>
      <c r="I1362">
        <f t="shared" si="43"/>
        <v>293.80088891999998</v>
      </c>
    </row>
    <row r="1363" spans="1:9" x14ac:dyDescent="0.3">
      <c r="A1363">
        <v>2005</v>
      </c>
      <c r="B1363" t="s">
        <v>50</v>
      </c>
      <c r="C1363" t="s">
        <v>65</v>
      </c>
      <c r="D1363">
        <v>253.7</v>
      </c>
      <c r="E1363">
        <f t="shared" si="42"/>
        <v>559.31285510000009</v>
      </c>
      <c r="F1363">
        <f>VLOOKUP($C1363,'AREA DEFINITIONS, 1982-present'!$A$1:$F$163,4,FALSE)</f>
        <v>0</v>
      </c>
      <c r="G1363">
        <f>VLOOKUP($C1363,'AREA DEFINITIONS, 1982-present'!$A$1:$F$163,5,FALSE)</f>
        <v>0</v>
      </c>
      <c r="H1363">
        <f>VLOOKUP($C1363,'AREA DEFINITIONS, 1982-present'!$A$1:$F$163,6,FALSE)</f>
        <v>0</v>
      </c>
      <c r="I1363">
        <f t="shared" si="43"/>
        <v>371.94254250999995</v>
      </c>
    </row>
    <row r="1364" spans="1:9" x14ac:dyDescent="0.3">
      <c r="A1364">
        <v>2005</v>
      </c>
      <c r="B1364" t="s">
        <v>50</v>
      </c>
      <c r="C1364">
        <v>70</v>
      </c>
      <c r="D1364">
        <v>126.7</v>
      </c>
      <c r="E1364">
        <f t="shared" si="42"/>
        <v>279.32573409999998</v>
      </c>
      <c r="F1364">
        <f>VLOOKUP($C1364,'AREA DEFINITIONS, 1982-present'!$A$1:$F$163,4,FALSE)</f>
        <v>0</v>
      </c>
      <c r="G1364">
        <f>VLOOKUP($C1364,'AREA DEFINITIONS, 1982-present'!$A$1:$F$163,5,FALSE)</f>
        <v>0</v>
      </c>
      <c r="H1364">
        <f>VLOOKUP($C1364,'AREA DEFINITIONS, 1982-present'!$A$1:$F$163,6,FALSE)</f>
        <v>0</v>
      </c>
      <c r="I1364">
        <f t="shared" si="43"/>
        <v>185.75136041000002</v>
      </c>
    </row>
    <row r="1365" spans="1:9" x14ac:dyDescent="0.3">
      <c r="A1365">
        <v>2005</v>
      </c>
      <c r="B1365" t="s">
        <v>50</v>
      </c>
      <c r="C1365">
        <v>80</v>
      </c>
      <c r="D1365">
        <v>210.5</v>
      </c>
      <c r="E1365">
        <f t="shared" si="42"/>
        <v>464.07314150000002</v>
      </c>
      <c r="F1365">
        <f>VLOOKUP($C1365,'AREA DEFINITIONS, 1982-present'!$A$1:$F$163,4,FALSE)</f>
        <v>0</v>
      </c>
      <c r="G1365">
        <f>VLOOKUP($C1365,'AREA DEFINITIONS, 1982-present'!$A$1:$F$163,5,FALSE)</f>
        <v>0</v>
      </c>
      <c r="H1365">
        <f>VLOOKUP($C1365,'AREA DEFINITIONS, 1982-present'!$A$1:$F$163,6,FALSE)</f>
        <v>0</v>
      </c>
      <c r="I1365">
        <f t="shared" si="43"/>
        <v>308.60821914999997</v>
      </c>
    </row>
    <row r="1366" spans="1:9" x14ac:dyDescent="0.3">
      <c r="A1366">
        <v>2005</v>
      </c>
      <c r="B1366" t="s">
        <v>50</v>
      </c>
      <c r="C1366">
        <v>81</v>
      </c>
      <c r="D1366">
        <v>3.9</v>
      </c>
      <c r="E1366">
        <f t="shared" si="42"/>
        <v>8.5980296999999997</v>
      </c>
      <c r="F1366">
        <f>VLOOKUP($C1366,'AREA DEFINITIONS, 1982-present'!$A$1:$F$163,4,FALSE)</f>
        <v>0</v>
      </c>
      <c r="G1366">
        <f>VLOOKUP($C1366,'AREA DEFINITIONS, 1982-present'!$A$1:$F$163,5,FALSE)</f>
        <v>0</v>
      </c>
      <c r="H1366">
        <f>VLOOKUP($C1366,'AREA DEFINITIONS, 1982-present'!$A$1:$F$163,6,FALSE)</f>
        <v>0</v>
      </c>
      <c r="I1366">
        <f t="shared" si="43"/>
        <v>5.7176819700000001</v>
      </c>
    </row>
    <row r="1367" spans="1:9" x14ac:dyDescent="0.3">
      <c r="A1367">
        <v>2005</v>
      </c>
      <c r="B1367" t="s">
        <v>50</v>
      </c>
      <c r="C1367">
        <v>90</v>
      </c>
      <c r="D1367">
        <v>137.80000000000001</v>
      </c>
      <c r="E1367">
        <f t="shared" si="42"/>
        <v>303.79704939999999</v>
      </c>
      <c r="F1367">
        <f>VLOOKUP($C1367,'AREA DEFINITIONS, 1982-present'!$A$1:$F$163,4,FALSE)</f>
        <v>0</v>
      </c>
      <c r="G1367">
        <f>VLOOKUP($C1367,'AREA DEFINITIONS, 1982-present'!$A$1:$F$163,5,FALSE)</f>
        <v>0</v>
      </c>
      <c r="H1367">
        <f>VLOOKUP($C1367,'AREA DEFINITIONS, 1982-present'!$A$1:$F$163,6,FALSE)</f>
        <v>0</v>
      </c>
      <c r="I1367">
        <f t="shared" si="43"/>
        <v>202.02476293999999</v>
      </c>
    </row>
    <row r="1368" spans="1:9" x14ac:dyDescent="0.3">
      <c r="A1368">
        <v>2005</v>
      </c>
      <c r="B1368" t="s">
        <v>50</v>
      </c>
      <c r="C1368">
        <v>91</v>
      </c>
      <c r="D1368">
        <v>176.2</v>
      </c>
      <c r="E1368">
        <f t="shared" si="42"/>
        <v>388.45457259999995</v>
      </c>
      <c r="F1368">
        <f>VLOOKUP($C1368,'AREA DEFINITIONS, 1982-present'!$A$1:$F$163,4,FALSE)</f>
        <v>0</v>
      </c>
      <c r="G1368">
        <f>VLOOKUP($C1368,'AREA DEFINITIONS, 1982-present'!$A$1:$F$163,5,FALSE)</f>
        <v>0</v>
      </c>
      <c r="H1368">
        <f>VLOOKUP($C1368,'AREA DEFINITIONS, 1982-present'!$A$1:$F$163,6,FALSE)</f>
        <v>0</v>
      </c>
      <c r="I1368">
        <f t="shared" si="43"/>
        <v>258.32193925999997</v>
      </c>
    </row>
    <row r="1369" spans="1:9" x14ac:dyDescent="0.3">
      <c r="A1369">
        <v>2005</v>
      </c>
      <c r="B1369" t="s">
        <v>50</v>
      </c>
      <c r="C1369">
        <v>92</v>
      </c>
      <c r="D1369">
        <v>37.200000000000003</v>
      </c>
      <c r="E1369">
        <f t="shared" si="42"/>
        <v>82.0119756</v>
      </c>
      <c r="F1369">
        <f>VLOOKUP($C1369,'AREA DEFINITIONS, 1982-present'!$A$1:$F$163,4,FALSE)</f>
        <v>0</v>
      </c>
      <c r="G1369">
        <f>VLOOKUP($C1369,'AREA DEFINITIONS, 1982-present'!$A$1:$F$163,5,FALSE)</f>
        <v>0</v>
      </c>
      <c r="H1369">
        <f>VLOOKUP($C1369,'AREA DEFINITIONS, 1982-present'!$A$1:$F$163,6,FALSE)</f>
        <v>0</v>
      </c>
      <c r="I1369">
        <f t="shared" si="43"/>
        <v>54.537889560000004</v>
      </c>
    </row>
    <row r="1370" spans="1:9" x14ac:dyDescent="0.3">
      <c r="A1370">
        <v>2005</v>
      </c>
      <c r="B1370" t="s">
        <v>50</v>
      </c>
      <c r="C1370">
        <v>100</v>
      </c>
      <c r="D1370">
        <v>590.9</v>
      </c>
      <c r="E1370">
        <f t="shared" si="42"/>
        <v>1302.7117306999999</v>
      </c>
      <c r="F1370">
        <f>VLOOKUP($C1370,'AREA DEFINITIONS, 1982-present'!$A$1:$F$163,4,FALSE)</f>
        <v>0</v>
      </c>
      <c r="G1370">
        <f>VLOOKUP($C1370,'AREA DEFINITIONS, 1982-present'!$A$1:$F$163,5,FALSE)</f>
        <v>0</v>
      </c>
      <c r="H1370">
        <f>VLOOKUP($C1370,'AREA DEFINITIONS, 1982-present'!$A$1:$F$163,6,FALSE)</f>
        <v>0</v>
      </c>
      <c r="I1370">
        <f t="shared" si="43"/>
        <v>866.30212207</v>
      </c>
    </row>
    <row r="1371" spans="1:9" x14ac:dyDescent="0.3">
      <c r="A1371">
        <v>2005</v>
      </c>
      <c r="B1371" t="s">
        <v>50</v>
      </c>
      <c r="C1371">
        <v>102</v>
      </c>
      <c r="D1371">
        <v>805.1</v>
      </c>
      <c r="E1371">
        <f t="shared" si="42"/>
        <v>1774.9419773000002</v>
      </c>
      <c r="F1371">
        <f>VLOOKUP($C1371,'AREA DEFINITIONS, 1982-present'!$A$1:$F$163,4,FALSE)</f>
        <v>0</v>
      </c>
      <c r="G1371">
        <f>VLOOKUP($C1371,'AREA DEFINITIONS, 1982-present'!$A$1:$F$163,5,FALSE)</f>
        <v>0</v>
      </c>
      <c r="H1371">
        <f>VLOOKUP($C1371,'AREA DEFINITIONS, 1982-present'!$A$1:$F$163,6,FALSE)</f>
        <v>0</v>
      </c>
      <c r="I1371">
        <f t="shared" si="43"/>
        <v>1180.3348087299998</v>
      </c>
    </row>
    <row r="1372" spans="1:9" x14ac:dyDescent="0.3">
      <c r="A1372">
        <v>2005</v>
      </c>
      <c r="B1372" t="s">
        <v>50</v>
      </c>
      <c r="C1372">
        <v>103</v>
      </c>
      <c r="D1372">
        <v>9.3000000000000007</v>
      </c>
      <c r="E1372">
        <f t="shared" si="42"/>
        <v>20.5029939</v>
      </c>
      <c r="F1372">
        <f>VLOOKUP($C1372,'AREA DEFINITIONS, 1982-present'!$A$1:$F$163,4,FALSE)</f>
        <v>0</v>
      </c>
      <c r="G1372">
        <f>VLOOKUP($C1372,'AREA DEFINITIONS, 1982-present'!$A$1:$F$163,5,FALSE)</f>
        <v>0</v>
      </c>
      <c r="H1372">
        <f>VLOOKUP($C1372,'AREA DEFINITIONS, 1982-present'!$A$1:$F$163,6,FALSE)</f>
        <v>0</v>
      </c>
      <c r="I1372">
        <f t="shared" si="43"/>
        <v>13.634472390000001</v>
      </c>
    </row>
    <row r="1373" spans="1:9" x14ac:dyDescent="0.3">
      <c r="A1373">
        <v>2005</v>
      </c>
      <c r="B1373" t="s">
        <v>50</v>
      </c>
      <c r="C1373">
        <v>110</v>
      </c>
      <c r="D1373">
        <v>180.4</v>
      </c>
      <c r="E1373">
        <f t="shared" si="42"/>
        <v>397.71398920000001</v>
      </c>
      <c r="F1373">
        <f>VLOOKUP($C1373,'AREA DEFINITIONS, 1982-present'!$A$1:$F$163,4,FALSE)</f>
        <v>0</v>
      </c>
      <c r="G1373">
        <f>VLOOKUP($C1373,'AREA DEFINITIONS, 1982-present'!$A$1:$F$163,5,FALSE)</f>
        <v>0</v>
      </c>
      <c r="H1373">
        <f>VLOOKUP($C1373,'AREA DEFINITIONS, 1982-present'!$A$1:$F$163,6,FALSE)</f>
        <v>0</v>
      </c>
      <c r="I1373">
        <f t="shared" si="43"/>
        <v>264.47944292</v>
      </c>
    </row>
    <row r="1374" spans="1:9" x14ac:dyDescent="0.3">
      <c r="A1374">
        <v>2005</v>
      </c>
      <c r="B1374" t="s">
        <v>50</v>
      </c>
      <c r="C1374">
        <v>112</v>
      </c>
      <c r="D1374">
        <v>873.1</v>
      </c>
      <c r="E1374">
        <f t="shared" si="42"/>
        <v>1924.8563413000002</v>
      </c>
      <c r="F1374">
        <f>VLOOKUP($C1374,'AREA DEFINITIONS, 1982-present'!$A$1:$F$163,4,FALSE)</f>
        <v>0</v>
      </c>
      <c r="G1374">
        <f>VLOOKUP($C1374,'AREA DEFINITIONS, 1982-present'!$A$1:$F$163,5,FALSE)</f>
        <v>0</v>
      </c>
      <c r="H1374">
        <f>VLOOKUP($C1374,'AREA DEFINITIONS, 1982-present'!$A$1:$F$163,6,FALSE)</f>
        <v>0</v>
      </c>
      <c r="I1374">
        <f t="shared" si="43"/>
        <v>1280.0277251299999</v>
      </c>
    </row>
    <row r="1375" spans="1:9" x14ac:dyDescent="0.3">
      <c r="A1375">
        <v>2005</v>
      </c>
      <c r="B1375" t="s">
        <v>50</v>
      </c>
      <c r="C1375">
        <v>114</v>
      </c>
      <c r="D1375">
        <v>22.4</v>
      </c>
      <c r="E1375">
        <f t="shared" si="42"/>
        <v>49.383555199999996</v>
      </c>
      <c r="F1375">
        <f>VLOOKUP($C1375,'AREA DEFINITIONS, 1982-present'!$A$1:$F$163,4,FALSE)</f>
        <v>0</v>
      </c>
      <c r="G1375">
        <f>VLOOKUP($C1375,'AREA DEFINITIONS, 1982-present'!$A$1:$F$163,5,FALSE)</f>
        <v>0</v>
      </c>
      <c r="H1375">
        <f>VLOOKUP($C1375,'AREA DEFINITIONS, 1982-present'!$A$1:$F$163,6,FALSE)</f>
        <v>0</v>
      </c>
      <c r="I1375">
        <f t="shared" si="43"/>
        <v>32.840019519999998</v>
      </c>
    </row>
    <row r="1376" spans="1:9" x14ac:dyDescent="0.3">
      <c r="A1376">
        <v>2005</v>
      </c>
      <c r="B1376" t="s">
        <v>50</v>
      </c>
      <c r="C1376">
        <v>120</v>
      </c>
      <c r="D1376">
        <v>69.7</v>
      </c>
      <c r="E1376">
        <f t="shared" si="42"/>
        <v>153.66222310000001</v>
      </c>
      <c r="F1376">
        <f>VLOOKUP($C1376,'AREA DEFINITIONS, 1982-present'!$A$1:$F$163,4,FALSE)</f>
        <v>0</v>
      </c>
      <c r="G1376">
        <f>VLOOKUP($C1376,'AREA DEFINITIONS, 1982-present'!$A$1:$F$163,5,FALSE)</f>
        <v>0</v>
      </c>
      <c r="H1376">
        <f>VLOOKUP($C1376,'AREA DEFINITIONS, 1982-present'!$A$1:$F$163,6,FALSE)</f>
        <v>0</v>
      </c>
      <c r="I1376">
        <f t="shared" si="43"/>
        <v>102.18523931</v>
      </c>
    </row>
    <row r="1377" spans="1:9" x14ac:dyDescent="0.3">
      <c r="A1377">
        <v>2005</v>
      </c>
      <c r="B1377" t="s">
        <v>50</v>
      </c>
      <c r="C1377">
        <v>121</v>
      </c>
      <c r="D1377">
        <v>141.5</v>
      </c>
      <c r="E1377">
        <f t="shared" si="42"/>
        <v>311.95415450000002</v>
      </c>
      <c r="F1377">
        <f>VLOOKUP($C1377,'AREA DEFINITIONS, 1982-present'!$A$1:$F$163,4,FALSE)</f>
        <v>0</v>
      </c>
      <c r="G1377">
        <f>VLOOKUP($C1377,'AREA DEFINITIONS, 1982-present'!$A$1:$F$163,5,FALSE)</f>
        <v>0</v>
      </c>
      <c r="H1377">
        <f>VLOOKUP($C1377,'AREA DEFINITIONS, 1982-present'!$A$1:$F$163,6,FALSE)</f>
        <v>0</v>
      </c>
      <c r="I1377">
        <f t="shared" si="43"/>
        <v>207.44923044999999</v>
      </c>
    </row>
    <row r="1378" spans="1:9" x14ac:dyDescent="0.3">
      <c r="A1378">
        <v>2005</v>
      </c>
      <c r="B1378" t="s">
        <v>50</v>
      </c>
      <c r="C1378">
        <v>122</v>
      </c>
      <c r="D1378">
        <v>18.600000000000001</v>
      </c>
      <c r="E1378">
        <f t="shared" si="42"/>
        <v>41.0059878</v>
      </c>
      <c r="F1378">
        <f>VLOOKUP($C1378,'AREA DEFINITIONS, 1982-present'!$A$1:$F$163,4,FALSE)</f>
        <v>0</v>
      </c>
      <c r="G1378">
        <f>VLOOKUP($C1378,'AREA DEFINITIONS, 1982-present'!$A$1:$F$163,5,FALSE)</f>
        <v>0</v>
      </c>
      <c r="H1378">
        <f>VLOOKUP($C1378,'AREA DEFINITIONS, 1982-present'!$A$1:$F$163,6,FALSE)</f>
        <v>0</v>
      </c>
      <c r="I1378">
        <f t="shared" si="43"/>
        <v>27.268944780000002</v>
      </c>
    </row>
    <row r="1379" spans="1:9" x14ac:dyDescent="0.3">
      <c r="A1379">
        <v>2005</v>
      </c>
      <c r="B1379" t="s">
        <v>50</v>
      </c>
      <c r="C1379">
        <v>130</v>
      </c>
      <c r="D1379">
        <v>375.3</v>
      </c>
      <c r="E1379">
        <f t="shared" si="42"/>
        <v>827.39501189999999</v>
      </c>
      <c r="F1379">
        <f>VLOOKUP($C1379,'AREA DEFINITIONS, 1982-present'!$A$1:$F$163,4,FALSE)</f>
        <v>0</v>
      </c>
      <c r="G1379">
        <f>VLOOKUP($C1379,'AREA DEFINITIONS, 1982-present'!$A$1:$F$163,5,FALSE)</f>
        <v>0</v>
      </c>
      <c r="H1379">
        <f>VLOOKUP($C1379,'AREA DEFINITIONS, 1982-present'!$A$1:$F$163,6,FALSE)</f>
        <v>0</v>
      </c>
      <c r="I1379">
        <f t="shared" si="43"/>
        <v>550.21693418999996</v>
      </c>
    </row>
    <row r="1380" spans="1:9" x14ac:dyDescent="0.3">
      <c r="A1380">
        <v>2005</v>
      </c>
      <c r="B1380" t="s">
        <v>50</v>
      </c>
      <c r="C1380">
        <v>131</v>
      </c>
      <c r="D1380">
        <v>665</v>
      </c>
      <c r="E1380">
        <f t="shared" si="42"/>
        <v>1466.0742949999999</v>
      </c>
      <c r="F1380">
        <f>VLOOKUP($C1380,'AREA DEFINITIONS, 1982-present'!$A$1:$F$163,4,FALSE)</f>
        <v>0</v>
      </c>
      <c r="G1380">
        <f>VLOOKUP($C1380,'AREA DEFINITIONS, 1982-present'!$A$1:$F$163,5,FALSE)</f>
        <v>0</v>
      </c>
      <c r="H1380">
        <f>VLOOKUP($C1380,'AREA DEFINITIONS, 1982-present'!$A$1:$F$163,6,FALSE)</f>
        <v>0</v>
      </c>
      <c r="I1380">
        <f t="shared" si="43"/>
        <v>974.93807949999996</v>
      </c>
    </row>
    <row r="1381" spans="1:9" x14ac:dyDescent="0.3">
      <c r="A1381">
        <v>2005</v>
      </c>
      <c r="B1381" t="s">
        <v>50</v>
      </c>
      <c r="C1381">
        <v>132</v>
      </c>
      <c r="D1381">
        <v>237.2</v>
      </c>
      <c r="E1381">
        <f t="shared" si="42"/>
        <v>522.93657559999997</v>
      </c>
      <c r="F1381">
        <f>VLOOKUP($C1381,'AREA DEFINITIONS, 1982-present'!$A$1:$F$163,4,FALSE)</f>
        <v>0</v>
      </c>
      <c r="G1381">
        <f>VLOOKUP($C1381,'AREA DEFINITIONS, 1982-present'!$A$1:$F$163,5,FALSE)</f>
        <v>0</v>
      </c>
      <c r="H1381">
        <f>VLOOKUP($C1381,'AREA DEFINITIONS, 1982-present'!$A$1:$F$163,6,FALSE)</f>
        <v>0</v>
      </c>
      <c r="I1381">
        <f t="shared" si="43"/>
        <v>347.75234955999997</v>
      </c>
    </row>
    <row r="1382" spans="1:9" x14ac:dyDescent="0.3">
      <c r="A1382">
        <v>2005</v>
      </c>
      <c r="B1382" t="s">
        <v>50</v>
      </c>
      <c r="C1382">
        <v>133</v>
      </c>
      <c r="D1382">
        <v>241.8</v>
      </c>
      <c r="E1382">
        <f t="shared" si="42"/>
        <v>533.07784140000001</v>
      </c>
      <c r="F1382">
        <f>VLOOKUP($C1382,'AREA DEFINITIONS, 1982-present'!$A$1:$F$163,4,FALSE)</f>
        <v>0</v>
      </c>
      <c r="G1382">
        <f>VLOOKUP($C1382,'AREA DEFINITIONS, 1982-present'!$A$1:$F$163,5,FALSE)</f>
        <v>0</v>
      </c>
      <c r="H1382">
        <f>VLOOKUP($C1382,'AREA DEFINITIONS, 1982-present'!$A$1:$F$163,6,FALSE)</f>
        <v>0</v>
      </c>
      <c r="I1382">
        <f t="shared" si="43"/>
        <v>354.49628213999995</v>
      </c>
    </row>
    <row r="1383" spans="1:9" x14ac:dyDescent="0.3">
      <c r="A1383">
        <v>2005</v>
      </c>
      <c r="B1383" t="s">
        <v>50</v>
      </c>
      <c r="C1383">
        <v>134</v>
      </c>
      <c r="D1383">
        <v>30.9</v>
      </c>
      <c r="E1383">
        <f t="shared" si="42"/>
        <v>68.122850700000001</v>
      </c>
      <c r="F1383">
        <f>VLOOKUP($C1383,'AREA DEFINITIONS, 1982-present'!$A$1:$F$163,4,FALSE)</f>
        <v>0</v>
      </c>
      <c r="G1383">
        <f>VLOOKUP($C1383,'AREA DEFINITIONS, 1982-present'!$A$1:$F$163,5,FALSE)</f>
        <v>0</v>
      </c>
      <c r="H1383">
        <f>VLOOKUP($C1383,'AREA DEFINITIONS, 1982-present'!$A$1:$F$163,6,FALSE)</f>
        <v>0</v>
      </c>
      <c r="I1383">
        <f t="shared" si="43"/>
        <v>45.301634069999999</v>
      </c>
    </row>
    <row r="1384" spans="1:9" x14ac:dyDescent="0.3">
      <c r="A1384">
        <v>2005</v>
      </c>
      <c r="B1384" t="s">
        <v>50</v>
      </c>
      <c r="C1384">
        <v>135</v>
      </c>
      <c r="D1384">
        <v>348.6</v>
      </c>
      <c r="E1384">
        <f t="shared" si="42"/>
        <v>768.53157780000004</v>
      </c>
      <c r="F1384">
        <f>VLOOKUP($C1384,'AREA DEFINITIONS, 1982-present'!$A$1:$F$163,4,FALSE)</f>
        <v>0</v>
      </c>
      <c r="G1384">
        <f>VLOOKUP($C1384,'AREA DEFINITIONS, 1982-present'!$A$1:$F$163,5,FALSE)</f>
        <v>0</v>
      </c>
      <c r="H1384">
        <f>VLOOKUP($C1384,'AREA DEFINITIONS, 1982-present'!$A$1:$F$163,6,FALSE)</f>
        <v>0</v>
      </c>
      <c r="I1384">
        <f t="shared" si="43"/>
        <v>511.07280378000002</v>
      </c>
    </row>
    <row r="1385" spans="1:9" x14ac:dyDescent="0.3">
      <c r="A1385">
        <v>2005</v>
      </c>
      <c r="B1385" t="s">
        <v>51</v>
      </c>
      <c r="C1385">
        <v>140</v>
      </c>
      <c r="D1385">
        <v>68.900000000000006</v>
      </c>
      <c r="E1385">
        <f t="shared" si="42"/>
        <v>151.8985247</v>
      </c>
      <c r="F1385" t="str">
        <f>VLOOKUP($C1385,'AREA DEFINITIONS, 1982-present'!$A$1:$F$163,4,FALSE)</f>
        <v>14-O</v>
      </c>
      <c r="G1385" t="str">
        <f>VLOOKUP($C1385,'AREA DEFINITIONS, 1982-present'!$A$1:$F$163,5,FALSE)</f>
        <v>SE-O</v>
      </c>
      <c r="H1385">
        <f>VLOOKUP($C1385,'AREA DEFINITIONS, 1982-present'!$A$1:$F$163,6,FALSE)</f>
        <v>0</v>
      </c>
      <c r="I1385">
        <f t="shared" si="43"/>
        <v>101.01238146999999</v>
      </c>
    </row>
    <row r="1386" spans="1:9" x14ac:dyDescent="0.3">
      <c r="A1386">
        <v>2005</v>
      </c>
      <c r="B1386" t="s">
        <v>51</v>
      </c>
      <c r="C1386">
        <v>141</v>
      </c>
      <c r="D1386">
        <v>34</v>
      </c>
      <c r="E1386">
        <f t="shared" si="42"/>
        <v>74.957182000000003</v>
      </c>
      <c r="F1386" t="str">
        <f>VLOOKUP($C1386,'AREA DEFINITIONS, 1982-present'!$A$1:$F$163,4,FALSE)</f>
        <v>14-I</v>
      </c>
      <c r="G1386" t="str">
        <f>VLOOKUP($C1386,'AREA DEFINITIONS, 1982-present'!$A$1:$F$163,5,FALSE)</f>
        <v>SE-I</v>
      </c>
      <c r="H1386">
        <f>VLOOKUP($C1386,'AREA DEFINITIONS, 1982-present'!$A$1:$F$163,6,FALSE)</f>
        <v>0</v>
      </c>
      <c r="I1386">
        <f t="shared" si="43"/>
        <v>49.846458199999994</v>
      </c>
    </row>
    <row r="1387" spans="1:9" x14ac:dyDescent="0.3">
      <c r="A1387">
        <v>2005</v>
      </c>
      <c r="B1387" t="s">
        <v>51</v>
      </c>
      <c r="C1387">
        <v>142</v>
      </c>
      <c r="D1387">
        <v>43</v>
      </c>
      <c r="E1387">
        <f t="shared" si="42"/>
        <v>94.798788999999999</v>
      </c>
      <c r="F1387" t="str">
        <f>VLOOKUP($C1387,'AREA DEFINITIONS, 1982-present'!$A$1:$F$163,4,FALSE)</f>
        <v>14-I</v>
      </c>
      <c r="G1387" t="str">
        <f>VLOOKUP($C1387,'AREA DEFINITIONS, 1982-present'!$A$1:$F$163,5,FALSE)</f>
        <v>SE-I</v>
      </c>
      <c r="H1387">
        <f>VLOOKUP($C1387,'AREA DEFINITIONS, 1982-present'!$A$1:$F$163,6,FALSE)</f>
        <v>0</v>
      </c>
      <c r="I1387">
        <f t="shared" si="43"/>
        <v>63.041108900000005</v>
      </c>
    </row>
    <row r="1388" spans="1:9" x14ac:dyDescent="0.3">
      <c r="A1388">
        <v>2005</v>
      </c>
      <c r="B1388" t="s">
        <v>51</v>
      </c>
      <c r="C1388">
        <v>143</v>
      </c>
      <c r="D1388">
        <v>60.7</v>
      </c>
      <c r="E1388">
        <f t="shared" si="42"/>
        <v>133.82061610000002</v>
      </c>
      <c r="F1388" t="str">
        <f>VLOOKUP($C1388,'AREA DEFINITIONS, 1982-present'!$A$1:$F$163,4,FALSE)</f>
        <v>14-I</v>
      </c>
      <c r="G1388" t="str">
        <f>VLOOKUP($C1388,'AREA DEFINITIONS, 1982-present'!$A$1:$F$163,5,FALSE)</f>
        <v>SE-I</v>
      </c>
      <c r="H1388">
        <f>VLOOKUP($C1388,'AREA DEFINITIONS, 1982-present'!$A$1:$F$163,6,FALSE)</f>
        <v>0</v>
      </c>
      <c r="I1388">
        <f t="shared" si="43"/>
        <v>88.990588610000003</v>
      </c>
    </row>
    <row r="1389" spans="1:9" x14ac:dyDescent="0.3">
      <c r="A1389">
        <v>2005</v>
      </c>
      <c r="B1389" t="s">
        <v>51</v>
      </c>
      <c r="C1389">
        <v>144</v>
      </c>
      <c r="D1389">
        <v>14.1</v>
      </c>
      <c r="E1389">
        <f t="shared" si="42"/>
        <v>31.085184300000002</v>
      </c>
      <c r="F1389" t="str">
        <f>VLOOKUP($C1389,'AREA DEFINITIONS, 1982-present'!$A$1:$F$163,4,FALSE)</f>
        <v>14-I</v>
      </c>
      <c r="G1389" t="str">
        <f>VLOOKUP($C1389,'AREA DEFINITIONS, 1982-present'!$A$1:$F$163,5,FALSE)</f>
        <v>SE-I</v>
      </c>
      <c r="H1389">
        <f>VLOOKUP($C1389,'AREA DEFINITIONS, 1982-present'!$A$1:$F$163,6,FALSE)</f>
        <v>0</v>
      </c>
      <c r="I1389">
        <f t="shared" si="43"/>
        <v>20.67161943</v>
      </c>
    </row>
    <row r="1390" spans="1:9" x14ac:dyDescent="0.3">
      <c r="A1390">
        <v>2005</v>
      </c>
      <c r="B1390" t="s">
        <v>51</v>
      </c>
      <c r="C1390">
        <v>150</v>
      </c>
      <c r="D1390">
        <v>353.9</v>
      </c>
      <c r="E1390">
        <f t="shared" si="42"/>
        <v>780.21607970000002</v>
      </c>
      <c r="F1390" t="str">
        <f>VLOOKUP($C1390,'AREA DEFINITIONS, 1982-present'!$A$1:$F$163,4,FALSE)</f>
        <v>15-O</v>
      </c>
      <c r="G1390" t="str">
        <f>VLOOKUP($C1390,'AREA DEFINITIONS, 1982-present'!$A$1:$F$163,5,FALSE)</f>
        <v>SE-O</v>
      </c>
      <c r="H1390">
        <f>VLOOKUP($C1390,'AREA DEFINITIONS, 1982-present'!$A$1:$F$163,6,FALSE)</f>
        <v>0</v>
      </c>
      <c r="I1390">
        <f t="shared" si="43"/>
        <v>518.84298696999997</v>
      </c>
    </row>
    <row r="1391" spans="1:9" x14ac:dyDescent="0.3">
      <c r="A1391">
        <v>2005</v>
      </c>
      <c r="B1391" t="s">
        <v>51</v>
      </c>
      <c r="C1391">
        <v>151</v>
      </c>
      <c r="D1391">
        <v>254.7</v>
      </c>
      <c r="E1391">
        <f t="shared" si="42"/>
        <v>561.51747809999995</v>
      </c>
      <c r="F1391" t="str">
        <f>VLOOKUP($C1391,'AREA DEFINITIONS, 1982-present'!$A$1:$F$163,4,FALSE)</f>
        <v>15-I</v>
      </c>
      <c r="G1391" t="str">
        <f>VLOOKUP($C1391,'AREA DEFINITIONS, 1982-present'!$A$1:$F$163,5,FALSE)</f>
        <v>SE-I</v>
      </c>
      <c r="H1391">
        <f>VLOOKUP($C1391,'AREA DEFINITIONS, 1982-present'!$A$1:$F$163,6,FALSE)</f>
        <v>0</v>
      </c>
      <c r="I1391">
        <f t="shared" si="43"/>
        <v>373.40861481000002</v>
      </c>
    </row>
    <row r="1392" spans="1:9" x14ac:dyDescent="0.3">
      <c r="A1392">
        <v>2005</v>
      </c>
      <c r="B1392" t="s">
        <v>51</v>
      </c>
      <c r="C1392">
        <v>152</v>
      </c>
      <c r="D1392">
        <v>210</v>
      </c>
      <c r="E1392">
        <f t="shared" si="42"/>
        <v>462.97083000000003</v>
      </c>
      <c r="F1392" t="str">
        <f>VLOOKUP($C1392,'AREA DEFINITIONS, 1982-present'!$A$1:$F$163,4,FALSE)</f>
        <v>15-I</v>
      </c>
      <c r="G1392" t="str">
        <f>VLOOKUP($C1392,'AREA DEFINITIONS, 1982-present'!$A$1:$F$163,5,FALSE)</f>
        <v>SE-I</v>
      </c>
      <c r="H1392">
        <f>VLOOKUP($C1392,'AREA DEFINITIONS, 1982-present'!$A$1:$F$163,6,FALSE)</f>
        <v>0</v>
      </c>
      <c r="I1392">
        <f t="shared" si="43"/>
        <v>307.87518299999999</v>
      </c>
    </row>
    <row r="1393" spans="1:9" x14ac:dyDescent="0.3">
      <c r="A1393">
        <v>2005</v>
      </c>
      <c r="B1393" t="s">
        <v>51</v>
      </c>
      <c r="C1393">
        <v>153</v>
      </c>
      <c r="D1393">
        <v>34.299999999999997</v>
      </c>
      <c r="E1393">
        <f t="shared" si="42"/>
        <v>75.6185689</v>
      </c>
      <c r="F1393" t="str">
        <f>VLOOKUP($C1393,'AREA DEFINITIONS, 1982-present'!$A$1:$F$163,4,FALSE)</f>
        <v>15-I</v>
      </c>
      <c r="G1393" t="str">
        <f>VLOOKUP($C1393,'AREA DEFINITIONS, 1982-present'!$A$1:$F$163,5,FALSE)</f>
        <v>SE-I</v>
      </c>
      <c r="H1393">
        <f>VLOOKUP($C1393,'AREA DEFINITIONS, 1982-present'!$A$1:$F$163,6,FALSE)</f>
        <v>0</v>
      </c>
      <c r="I1393">
        <f t="shared" si="43"/>
        <v>50.286279889999989</v>
      </c>
    </row>
    <row r="1394" spans="1:9" x14ac:dyDescent="0.3">
      <c r="A1394">
        <v>2005</v>
      </c>
      <c r="B1394" t="s">
        <v>51</v>
      </c>
      <c r="C1394">
        <v>160</v>
      </c>
      <c r="D1394">
        <v>809.9</v>
      </c>
      <c r="E1394">
        <f t="shared" si="42"/>
        <v>1785.5241676999999</v>
      </c>
      <c r="F1394" t="str">
        <f>VLOOKUP($C1394,'AREA DEFINITIONS, 1982-present'!$A$1:$F$163,4,FALSE)</f>
        <v>16-O</v>
      </c>
      <c r="G1394" t="str">
        <f>VLOOKUP($C1394,'AREA DEFINITIONS, 1982-present'!$A$1:$F$163,5,FALSE)</f>
        <v>SE-O</v>
      </c>
      <c r="H1394">
        <f>VLOOKUP($C1394,'AREA DEFINITIONS, 1982-present'!$A$1:$F$163,6,FALSE)</f>
        <v>0</v>
      </c>
      <c r="I1394">
        <f t="shared" si="43"/>
        <v>1187.3719557699999</v>
      </c>
    </row>
    <row r="1395" spans="1:9" x14ac:dyDescent="0.3">
      <c r="A1395">
        <v>2005</v>
      </c>
      <c r="B1395" t="s">
        <v>51</v>
      </c>
      <c r="C1395">
        <v>161</v>
      </c>
      <c r="D1395">
        <v>300.8</v>
      </c>
      <c r="E1395">
        <f t="shared" si="42"/>
        <v>663.15059840000004</v>
      </c>
      <c r="F1395" t="str">
        <f>VLOOKUP($C1395,'AREA DEFINITIONS, 1982-present'!$A$1:$F$163,4,FALSE)</f>
        <v>16-I</v>
      </c>
      <c r="G1395" t="str">
        <f>VLOOKUP($C1395,'AREA DEFINITIONS, 1982-present'!$A$1:$F$163,5,FALSE)</f>
        <v>SE-I</v>
      </c>
      <c r="H1395">
        <f>VLOOKUP($C1395,'AREA DEFINITIONS, 1982-present'!$A$1:$F$163,6,FALSE)</f>
        <v>0</v>
      </c>
      <c r="I1395">
        <f t="shared" si="43"/>
        <v>440.99454784</v>
      </c>
    </row>
    <row r="1396" spans="1:9" x14ac:dyDescent="0.3">
      <c r="A1396">
        <v>2005</v>
      </c>
      <c r="B1396" t="s">
        <v>51</v>
      </c>
      <c r="C1396">
        <v>162</v>
      </c>
      <c r="D1396">
        <v>626.20000000000005</v>
      </c>
      <c r="E1396">
        <f t="shared" si="42"/>
        <v>1380.5349226000001</v>
      </c>
      <c r="F1396" t="str">
        <f>VLOOKUP($C1396,'AREA DEFINITIONS, 1982-present'!$A$1:$F$163,4,FALSE)</f>
        <v>16-I</v>
      </c>
      <c r="G1396" t="str">
        <f>VLOOKUP($C1396,'AREA DEFINITIONS, 1982-present'!$A$1:$F$163,5,FALSE)</f>
        <v>SE-I</v>
      </c>
      <c r="H1396">
        <f>VLOOKUP($C1396,'AREA DEFINITIONS, 1982-present'!$A$1:$F$163,6,FALSE)</f>
        <v>0</v>
      </c>
      <c r="I1396">
        <f t="shared" si="43"/>
        <v>918.05447426000001</v>
      </c>
    </row>
    <row r="1397" spans="1:9" x14ac:dyDescent="0.3">
      <c r="A1397">
        <v>2005</v>
      </c>
      <c r="B1397" t="s">
        <v>51</v>
      </c>
      <c r="C1397">
        <v>163</v>
      </c>
      <c r="D1397">
        <v>157.1</v>
      </c>
      <c r="E1397">
        <f t="shared" si="42"/>
        <v>346.34627330000001</v>
      </c>
      <c r="F1397" t="str">
        <f>VLOOKUP($C1397,'AREA DEFINITIONS, 1982-present'!$A$1:$F$163,4,FALSE)</f>
        <v>16-I</v>
      </c>
      <c r="G1397" t="str">
        <f>VLOOKUP($C1397,'AREA DEFINITIONS, 1982-present'!$A$1:$F$163,5,FALSE)</f>
        <v>SE-I</v>
      </c>
      <c r="H1397">
        <f>VLOOKUP($C1397,'AREA DEFINITIONS, 1982-present'!$A$1:$F$163,6,FALSE)</f>
        <v>0</v>
      </c>
      <c r="I1397">
        <f t="shared" si="43"/>
        <v>230.31995832999996</v>
      </c>
    </row>
    <row r="1398" spans="1:9" x14ac:dyDescent="0.3">
      <c r="A1398">
        <v>2005</v>
      </c>
      <c r="B1398" t="s">
        <v>51</v>
      </c>
      <c r="C1398">
        <v>170</v>
      </c>
      <c r="D1398">
        <v>329.5</v>
      </c>
      <c r="E1398">
        <f t="shared" si="42"/>
        <v>726.42327850000004</v>
      </c>
      <c r="F1398" t="str">
        <f>VLOOKUP($C1398,'AREA DEFINITIONS, 1982-present'!$A$1:$F$163,4,FALSE)</f>
        <v>17-O</v>
      </c>
      <c r="G1398" t="str">
        <f>VLOOKUP($C1398,'AREA DEFINITIONS, 1982-present'!$A$1:$F$163,5,FALSE)</f>
        <v>SE-O</v>
      </c>
      <c r="H1398">
        <f>VLOOKUP($C1398,'AREA DEFINITIONS, 1982-present'!$A$1:$F$163,6,FALSE)</f>
        <v>0</v>
      </c>
      <c r="I1398">
        <f t="shared" si="43"/>
        <v>483.07082285000001</v>
      </c>
    </row>
    <row r="1399" spans="1:9" x14ac:dyDescent="0.3">
      <c r="A1399">
        <v>2005</v>
      </c>
      <c r="B1399" t="s">
        <v>51</v>
      </c>
      <c r="C1399">
        <v>171</v>
      </c>
      <c r="D1399">
        <v>182.5</v>
      </c>
      <c r="E1399">
        <f t="shared" si="42"/>
        <v>402.34369750000002</v>
      </c>
      <c r="F1399" t="str">
        <f>VLOOKUP($C1399,'AREA DEFINITIONS, 1982-present'!$A$1:$F$163,4,FALSE)</f>
        <v>17-I</v>
      </c>
      <c r="G1399" t="str">
        <f>VLOOKUP($C1399,'AREA DEFINITIONS, 1982-present'!$A$1:$F$163,5,FALSE)</f>
        <v>SE-I</v>
      </c>
      <c r="H1399">
        <f>VLOOKUP($C1399,'AREA DEFINITIONS, 1982-present'!$A$1:$F$163,6,FALSE)</f>
        <v>0</v>
      </c>
      <c r="I1399">
        <f t="shared" si="43"/>
        <v>267.55819474999998</v>
      </c>
    </row>
    <row r="1400" spans="1:9" x14ac:dyDescent="0.3">
      <c r="A1400">
        <v>2005</v>
      </c>
      <c r="B1400" t="s">
        <v>51</v>
      </c>
      <c r="C1400">
        <v>173</v>
      </c>
      <c r="D1400">
        <v>137.69999999999999</v>
      </c>
      <c r="E1400">
        <f t="shared" si="42"/>
        <v>303.57658709999998</v>
      </c>
      <c r="F1400" t="str">
        <f>VLOOKUP($C1400,'AREA DEFINITIONS, 1982-present'!$A$1:$F$163,4,FALSE)</f>
        <v>17-I</v>
      </c>
      <c r="G1400" t="str">
        <f>VLOOKUP($C1400,'AREA DEFINITIONS, 1982-present'!$A$1:$F$163,5,FALSE)</f>
        <v>SE-I</v>
      </c>
      <c r="H1400">
        <f>VLOOKUP($C1400,'AREA DEFINITIONS, 1982-present'!$A$1:$F$163,6,FALSE)</f>
        <v>0</v>
      </c>
      <c r="I1400">
        <f t="shared" si="43"/>
        <v>201.87815570999996</v>
      </c>
    </row>
    <row r="1401" spans="1:9" x14ac:dyDescent="0.3">
      <c r="A1401">
        <v>2005</v>
      </c>
      <c r="B1401" t="s">
        <v>51</v>
      </c>
      <c r="C1401">
        <v>174</v>
      </c>
      <c r="D1401">
        <v>47.5</v>
      </c>
      <c r="E1401">
        <f t="shared" si="42"/>
        <v>104.7195925</v>
      </c>
      <c r="F1401" t="str">
        <f>VLOOKUP($C1401,'AREA DEFINITIONS, 1982-present'!$A$1:$F$163,4,FALSE)</f>
        <v>17-I</v>
      </c>
      <c r="G1401" t="str">
        <f>VLOOKUP($C1401,'AREA DEFINITIONS, 1982-present'!$A$1:$F$163,5,FALSE)</f>
        <v>SE-I</v>
      </c>
      <c r="H1401">
        <f>VLOOKUP($C1401,'AREA DEFINITIONS, 1982-present'!$A$1:$F$163,6,FALSE)</f>
        <v>0</v>
      </c>
      <c r="I1401">
        <f t="shared" si="43"/>
        <v>69.638434250000003</v>
      </c>
    </row>
    <row r="1402" spans="1:9" x14ac:dyDescent="0.3">
      <c r="A1402">
        <v>2005</v>
      </c>
      <c r="B1402" t="s">
        <v>51</v>
      </c>
      <c r="C1402">
        <v>181</v>
      </c>
      <c r="D1402">
        <v>509</v>
      </c>
      <c r="E1402">
        <f t="shared" si="42"/>
        <v>1122.1531070000001</v>
      </c>
      <c r="F1402" t="str">
        <f>VLOOKUP($C1402,'AREA DEFINITIONS, 1982-present'!$A$1:$F$163,4,FALSE)</f>
        <v>18S-O</v>
      </c>
      <c r="G1402" t="str">
        <f>VLOOKUP($C1402,'AREA DEFINITIONS, 1982-present'!$A$1:$F$163,5,FALSE)</f>
        <v>SE-O</v>
      </c>
      <c r="H1402">
        <f>VLOOKUP($C1402,'AREA DEFINITIONS, 1982-present'!$A$1:$F$163,6,FALSE)</f>
        <v>0</v>
      </c>
      <c r="I1402">
        <f t="shared" si="43"/>
        <v>746.23080070000003</v>
      </c>
    </row>
    <row r="1403" spans="1:9" x14ac:dyDescent="0.3">
      <c r="A1403">
        <v>2005</v>
      </c>
      <c r="B1403" t="s">
        <v>51</v>
      </c>
      <c r="C1403">
        <v>182</v>
      </c>
      <c r="D1403">
        <v>299.39999999999998</v>
      </c>
      <c r="E1403">
        <f t="shared" si="42"/>
        <v>660.06412619999992</v>
      </c>
      <c r="F1403" t="str">
        <f>VLOOKUP($C1403,'AREA DEFINITIONS, 1982-present'!$A$1:$F$163,4,FALSE)</f>
        <v>183-I</v>
      </c>
      <c r="G1403" t="str">
        <f>VLOOKUP($C1403,'AREA DEFINITIONS, 1982-present'!$A$1:$F$163,5,FALSE)</f>
        <v>SE-I</v>
      </c>
      <c r="H1403">
        <f>VLOOKUP($C1403,'AREA DEFINITIONS, 1982-present'!$A$1:$F$163,6,FALSE)</f>
        <v>0</v>
      </c>
      <c r="I1403">
        <f t="shared" si="43"/>
        <v>438.94204661999993</v>
      </c>
    </row>
    <row r="1404" spans="1:9" x14ac:dyDescent="0.3">
      <c r="A1404">
        <v>2005</v>
      </c>
      <c r="B1404" t="s">
        <v>51</v>
      </c>
      <c r="C1404">
        <v>183</v>
      </c>
      <c r="D1404">
        <v>62.9</v>
      </c>
      <c r="E1404">
        <f t="shared" si="42"/>
        <v>138.67078670000001</v>
      </c>
      <c r="F1404" t="str">
        <f>VLOOKUP($C1404,'AREA DEFINITIONS, 1982-present'!$A$1:$F$163,4,FALSE)</f>
        <v>183-I</v>
      </c>
      <c r="G1404" t="str">
        <f>VLOOKUP($C1404,'AREA DEFINITIONS, 1982-present'!$A$1:$F$163,5,FALSE)</f>
        <v>SE-I</v>
      </c>
      <c r="H1404">
        <f>VLOOKUP($C1404,'AREA DEFINITIONS, 1982-present'!$A$1:$F$163,6,FALSE)</f>
        <v>0</v>
      </c>
      <c r="I1404">
        <f t="shared" si="43"/>
        <v>92.215947669999991</v>
      </c>
    </row>
    <row r="1405" spans="1:9" x14ac:dyDescent="0.3">
      <c r="A1405">
        <v>2005</v>
      </c>
      <c r="B1405" t="s">
        <v>51</v>
      </c>
      <c r="C1405">
        <v>184</v>
      </c>
      <c r="D1405">
        <v>221.6</v>
      </c>
      <c r="E1405">
        <f t="shared" si="42"/>
        <v>488.54445679999998</v>
      </c>
      <c r="F1405" t="str">
        <f>VLOOKUP($C1405,'AREA DEFINITIONS, 1982-present'!$A$1:$F$163,4,FALSE)</f>
        <v>183-I</v>
      </c>
      <c r="G1405" t="str">
        <f>VLOOKUP($C1405,'AREA DEFINITIONS, 1982-present'!$A$1:$F$163,5,FALSE)</f>
        <v>SE-I</v>
      </c>
      <c r="H1405">
        <f>VLOOKUP($C1405,'AREA DEFINITIONS, 1982-present'!$A$1:$F$163,6,FALSE)</f>
        <v>0</v>
      </c>
      <c r="I1405">
        <f t="shared" si="43"/>
        <v>324.88162167999997</v>
      </c>
    </row>
    <row r="1406" spans="1:9" x14ac:dyDescent="0.3">
      <c r="A1406">
        <v>2005</v>
      </c>
      <c r="B1406" t="s">
        <v>27</v>
      </c>
      <c r="C1406">
        <v>185</v>
      </c>
      <c r="D1406">
        <v>725.3</v>
      </c>
      <c r="E1406">
        <f t="shared" si="42"/>
        <v>1599.0130618999999</v>
      </c>
      <c r="F1406" t="str">
        <f>VLOOKUP($C1406,'AREA DEFINITIONS, 1982-present'!$A$1:$F$163,4,FALSE)</f>
        <v>18W</v>
      </c>
      <c r="G1406" t="str">
        <f>VLOOKUP($C1406,'AREA DEFINITIONS, 1982-present'!$A$1:$F$163,5,FALSE)</f>
        <v>Yakutat</v>
      </c>
      <c r="H1406">
        <f>VLOOKUP($C1406,'AREA DEFINITIONS, 1982-present'!$A$1:$F$163,6,FALSE)</f>
        <v>0</v>
      </c>
      <c r="I1406">
        <f t="shared" si="43"/>
        <v>1063.3422391899999</v>
      </c>
    </row>
    <row r="1407" spans="1:9" x14ac:dyDescent="0.3">
      <c r="A1407">
        <v>2005</v>
      </c>
      <c r="B1407" t="s">
        <v>27</v>
      </c>
      <c r="C1407">
        <v>190</v>
      </c>
      <c r="D1407">
        <v>515.29999999999995</v>
      </c>
      <c r="E1407">
        <f t="shared" si="42"/>
        <v>1136.0422318999999</v>
      </c>
      <c r="F1407">
        <f>VLOOKUP($C1407,'AREA DEFINITIONS, 1982-present'!$A$1:$F$163,4,FALSE)</f>
        <v>19</v>
      </c>
      <c r="G1407" t="str">
        <f>VLOOKUP($C1407,'AREA DEFINITIONS, 1982-present'!$A$1:$F$163,5,FALSE)</f>
        <v>Yakutat</v>
      </c>
      <c r="H1407">
        <f>VLOOKUP($C1407,'AREA DEFINITIONS, 1982-present'!$A$1:$F$163,6,FALSE)</f>
        <v>0</v>
      </c>
      <c r="I1407">
        <f t="shared" si="43"/>
        <v>755.46705618999988</v>
      </c>
    </row>
    <row r="1408" spans="1:9" x14ac:dyDescent="0.3">
      <c r="A1408">
        <v>2005</v>
      </c>
      <c r="B1408" t="s">
        <v>27</v>
      </c>
      <c r="C1408">
        <v>200</v>
      </c>
      <c r="D1408">
        <v>657.6</v>
      </c>
      <c r="E1408">
        <f t="shared" si="42"/>
        <v>1449.7600848</v>
      </c>
      <c r="F1408">
        <f>VLOOKUP($C1408,'AREA DEFINITIONS, 1982-present'!$A$1:$F$163,4,FALSE)</f>
        <v>20</v>
      </c>
      <c r="G1408" t="str">
        <f>VLOOKUP($C1408,'AREA DEFINITIONS, 1982-present'!$A$1:$F$163,5,FALSE)</f>
        <v>Yakutat</v>
      </c>
      <c r="H1408">
        <f>VLOOKUP($C1408,'AREA DEFINITIONS, 1982-present'!$A$1:$F$163,6,FALSE)</f>
        <v>0</v>
      </c>
      <c r="I1408">
        <f t="shared" si="43"/>
        <v>964.08914448000007</v>
      </c>
    </row>
    <row r="1409" spans="1:9" x14ac:dyDescent="0.3">
      <c r="A1409">
        <v>2005</v>
      </c>
      <c r="B1409" t="s">
        <v>27</v>
      </c>
      <c r="C1409">
        <v>210</v>
      </c>
      <c r="D1409">
        <v>473.5</v>
      </c>
      <c r="E1409">
        <f t="shared" si="42"/>
        <v>1043.8889905000001</v>
      </c>
      <c r="F1409">
        <f>VLOOKUP($C1409,'AREA DEFINITIONS, 1982-present'!$A$1:$F$163,4,FALSE)</f>
        <v>21</v>
      </c>
      <c r="G1409" t="str">
        <f>VLOOKUP($C1409,'AREA DEFINITIONS, 1982-present'!$A$1:$F$163,5,FALSE)</f>
        <v>Yakutat</v>
      </c>
      <c r="H1409">
        <f>VLOOKUP($C1409,'AREA DEFINITIONS, 1982-present'!$A$1:$F$163,6,FALSE)</f>
        <v>0</v>
      </c>
      <c r="I1409">
        <f t="shared" si="43"/>
        <v>694.18523404999996</v>
      </c>
    </row>
    <row r="1410" spans="1:9" x14ac:dyDescent="0.3">
      <c r="A1410">
        <v>2005</v>
      </c>
      <c r="B1410" t="s">
        <v>27</v>
      </c>
      <c r="C1410">
        <v>220</v>
      </c>
      <c r="D1410">
        <v>518.1</v>
      </c>
      <c r="E1410">
        <f t="shared" si="42"/>
        <v>1142.2151763000002</v>
      </c>
      <c r="F1410">
        <f>VLOOKUP($C1410,'AREA DEFINITIONS, 1982-present'!$A$1:$F$163,4,FALSE)</f>
        <v>22</v>
      </c>
      <c r="G1410" t="str">
        <f>VLOOKUP($C1410,'AREA DEFINITIONS, 1982-present'!$A$1:$F$163,5,FALSE)</f>
        <v>Yakutat</v>
      </c>
      <c r="H1410">
        <f>VLOOKUP($C1410,'AREA DEFINITIONS, 1982-present'!$A$1:$F$163,6,FALSE)</f>
        <v>0</v>
      </c>
      <c r="I1410">
        <f t="shared" si="43"/>
        <v>759.57205863000002</v>
      </c>
    </row>
    <row r="1411" spans="1:9" x14ac:dyDescent="0.3">
      <c r="A1411">
        <v>2005</v>
      </c>
      <c r="B1411" t="s">
        <v>27</v>
      </c>
      <c r="C1411">
        <v>230</v>
      </c>
      <c r="D1411">
        <v>442.6</v>
      </c>
      <c r="E1411">
        <f t="shared" ref="E1411:E1474" si="44">D1411*2204.623 / 1000</f>
        <v>975.76613980000013</v>
      </c>
      <c r="F1411">
        <f>VLOOKUP($C1411,'AREA DEFINITIONS, 1982-present'!$A$1:$F$163,4,FALSE)</f>
        <v>23</v>
      </c>
      <c r="G1411" t="str">
        <f>VLOOKUP($C1411,'AREA DEFINITIONS, 1982-present'!$A$1:$F$163,5,FALSE)</f>
        <v>Yakutat</v>
      </c>
      <c r="H1411" t="str">
        <f>VLOOKUP($C1411,'AREA DEFINITIONS, 1982-present'!$A$1:$F$163,6,FALSE)</f>
        <v>POW-O</v>
      </c>
      <c r="I1411">
        <f t="shared" ref="I1411:I1474" si="45">IFERROR(D1411*1.10231*1.33,"NA")</f>
        <v>648.88359997999999</v>
      </c>
    </row>
    <row r="1412" spans="1:9" x14ac:dyDescent="0.3">
      <c r="A1412">
        <v>2005</v>
      </c>
      <c r="B1412" t="s">
        <v>27</v>
      </c>
      <c r="C1412">
        <v>232</v>
      </c>
      <c r="D1412">
        <v>31.5</v>
      </c>
      <c r="E1412">
        <f t="shared" si="44"/>
        <v>69.445624500000008</v>
      </c>
      <c r="F1412">
        <f>VLOOKUP($C1412,'AREA DEFINITIONS, 1982-present'!$A$1:$F$163,4,FALSE)</f>
        <v>23</v>
      </c>
      <c r="G1412" t="str">
        <f>VLOOKUP($C1412,'AREA DEFINITIONS, 1982-present'!$A$1:$F$163,5,FALSE)</f>
        <v>Yakutat</v>
      </c>
      <c r="H1412" t="str">
        <f>VLOOKUP($C1412,'AREA DEFINITIONS, 1982-present'!$A$1:$F$163,6,FALSE)</f>
        <v>POW-I</v>
      </c>
      <c r="I1412">
        <f t="shared" si="45"/>
        <v>46.181277449999996</v>
      </c>
    </row>
    <row r="1413" spans="1:9" x14ac:dyDescent="0.3">
      <c r="A1413">
        <v>2005</v>
      </c>
      <c r="B1413" t="s">
        <v>27</v>
      </c>
      <c r="C1413">
        <v>240</v>
      </c>
      <c r="D1413">
        <v>1885.3</v>
      </c>
      <c r="E1413">
        <f t="shared" si="44"/>
        <v>4156.3757418999994</v>
      </c>
      <c r="F1413">
        <f>VLOOKUP($C1413,'AREA DEFINITIONS, 1982-present'!$A$1:$F$163,4,FALSE)</f>
        <v>24</v>
      </c>
      <c r="G1413" t="str">
        <f>VLOOKUP($C1413,'AREA DEFINITIONS, 1982-present'!$A$1:$F$163,5,FALSE)</f>
        <v>Kodiak</v>
      </c>
      <c r="H1413" t="str">
        <f>VLOOKUP($C1413,'AREA DEFINITIONS, 1982-present'!$A$1:$F$163,6,FALSE)</f>
        <v>POW-O</v>
      </c>
      <c r="I1413">
        <f t="shared" si="45"/>
        <v>2763.98610719</v>
      </c>
    </row>
    <row r="1414" spans="1:9" x14ac:dyDescent="0.3">
      <c r="A1414">
        <v>2005</v>
      </c>
      <c r="B1414" t="s">
        <v>27</v>
      </c>
      <c r="C1414">
        <v>242</v>
      </c>
      <c r="D1414">
        <v>141.30000000000001</v>
      </c>
      <c r="E1414">
        <f t="shared" si="44"/>
        <v>311.51322990000006</v>
      </c>
      <c r="F1414">
        <f>VLOOKUP($C1414,'AREA DEFINITIONS, 1982-present'!$A$1:$F$163,4,FALSE)</f>
        <v>24</v>
      </c>
      <c r="G1414" t="str">
        <f>VLOOKUP($C1414,'AREA DEFINITIONS, 1982-present'!$A$1:$F$163,5,FALSE)</f>
        <v>Kodiak</v>
      </c>
      <c r="H1414" t="str">
        <f>VLOOKUP($C1414,'AREA DEFINITIONS, 1982-present'!$A$1:$F$163,6,FALSE)</f>
        <v>POW-I</v>
      </c>
      <c r="I1414">
        <f t="shared" si="45"/>
        <v>207.15601599000001</v>
      </c>
    </row>
    <row r="1415" spans="1:9" x14ac:dyDescent="0.3">
      <c r="A1415">
        <v>2005</v>
      </c>
      <c r="B1415" t="s">
        <v>27</v>
      </c>
      <c r="C1415">
        <v>250</v>
      </c>
      <c r="D1415">
        <v>1661.6</v>
      </c>
      <c r="E1415">
        <f t="shared" si="44"/>
        <v>3663.2015768000001</v>
      </c>
      <c r="F1415">
        <f>VLOOKUP($C1415,'AREA DEFINITIONS, 1982-present'!$A$1:$F$163,4,FALSE)</f>
        <v>25</v>
      </c>
      <c r="G1415" t="str">
        <f>VLOOKUP($C1415,'AREA DEFINITIONS, 1982-present'!$A$1:$F$163,5,FALSE)</f>
        <v>Kodiak</v>
      </c>
      <c r="H1415">
        <f>VLOOKUP($C1415,'AREA DEFINITIONS, 1982-present'!$A$1:$F$163,6,FALSE)</f>
        <v>0</v>
      </c>
      <c r="I1415">
        <f t="shared" si="45"/>
        <v>2436.0257336799996</v>
      </c>
    </row>
    <row r="1416" spans="1:9" x14ac:dyDescent="0.3">
      <c r="A1416">
        <v>2005</v>
      </c>
      <c r="B1416" t="s">
        <v>27</v>
      </c>
      <c r="C1416">
        <v>260</v>
      </c>
      <c r="D1416">
        <v>1441</v>
      </c>
      <c r="E1416">
        <f t="shared" si="44"/>
        <v>3176.8617430000004</v>
      </c>
      <c r="F1416">
        <f>VLOOKUP($C1416,'AREA DEFINITIONS, 1982-present'!$A$1:$F$163,4,FALSE)</f>
        <v>26</v>
      </c>
      <c r="G1416" t="str">
        <f>VLOOKUP($C1416,'AREA DEFINITIONS, 1982-present'!$A$1:$F$163,5,FALSE)</f>
        <v>Kodiak</v>
      </c>
      <c r="H1416">
        <f>VLOOKUP($C1416,'AREA DEFINITIONS, 1982-present'!$A$1:$F$163,6,FALSE)</f>
        <v>0</v>
      </c>
      <c r="I1416">
        <f t="shared" si="45"/>
        <v>2112.6101843000001</v>
      </c>
    </row>
    <row r="1417" spans="1:9" x14ac:dyDescent="0.3">
      <c r="A1417">
        <v>2005</v>
      </c>
      <c r="B1417" t="s">
        <v>27</v>
      </c>
      <c r="C1417">
        <v>261</v>
      </c>
      <c r="D1417">
        <v>536</v>
      </c>
      <c r="E1417">
        <f t="shared" si="44"/>
        <v>1181.6779280000001</v>
      </c>
      <c r="F1417">
        <f>VLOOKUP($C1417,'AREA DEFINITIONS, 1982-present'!$A$1:$F$163,4,FALSE)</f>
        <v>26</v>
      </c>
      <c r="G1417" t="str">
        <f>VLOOKUP($C1417,'AREA DEFINITIONS, 1982-present'!$A$1:$F$163,5,FALSE)</f>
        <v>Kodiak</v>
      </c>
      <c r="H1417">
        <f>VLOOKUP($C1417,'AREA DEFINITIONS, 1982-present'!$A$1:$F$163,6,FALSE)</f>
        <v>0</v>
      </c>
      <c r="I1417">
        <f t="shared" si="45"/>
        <v>785.81475279999995</v>
      </c>
    </row>
    <row r="1418" spans="1:9" x14ac:dyDescent="0.3">
      <c r="A1418">
        <v>2005</v>
      </c>
      <c r="B1418" t="s">
        <v>27</v>
      </c>
      <c r="C1418">
        <v>270</v>
      </c>
      <c r="D1418">
        <v>1305</v>
      </c>
      <c r="E1418">
        <f t="shared" si="44"/>
        <v>2877.033015</v>
      </c>
      <c r="F1418">
        <f>VLOOKUP($C1418,'AREA DEFINITIONS, 1982-present'!$A$1:$F$163,4,FALSE)</f>
        <v>27</v>
      </c>
      <c r="G1418" t="str">
        <f>VLOOKUP($C1418,'AREA DEFINITIONS, 1982-present'!$A$1:$F$163,5,FALSE)</f>
        <v>Kodiak</v>
      </c>
      <c r="H1418">
        <f>VLOOKUP($C1418,'AREA DEFINITIONS, 1982-present'!$A$1:$F$163,6,FALSE)</f>
        <v>0</v>
      </c>
      <c r="I1418">
        <f t="shared" si="45"/>
        <v>1913.2243515</v>
      </c>
    </row>
    <row r="1419" spans="1:9" x14ac:dyDescent="0.3">
      <c r="A1419">
        <v>2005</v>
      </c>
      <c r="B1419" t="s">
        <v>27</v>
      </c>
      <c r="C1419">
        <v>271</v>
      </c>
      <c r="D1419">
        <v>179.3</v>
      </c>
      <c r="E1419">
        <f t="shared" si="44"/>
        <v>395.28890390000004</v>
      </c>
      <c r="F1419">
        <f>VLOOKUP($C1419,'AREA DEFINITIONS, 1982-present'!$A$1:$F$163,4,FALSE)</f>
        <v>27</v>
      </c>
      <c r="G1419" t="str">
        <f>VLOOKUP($C1419,'AREA DEFINITIONS, 1982-present'!$A$1:$F$163,5,FALSE)</f>
        <v>Kodiak</v>
      </c>
      <c r="H1419">
        <f>VLOOKUP($C1419,'AREA DEFINITIONS, 1982-present'!$A$1:$F$163,6,FALSE)</f>
        <v>0</v>
      </c>
      <c r="I1419">
        <f t="shared" si="45"/>
        <v>262.86676339000002</v>
      </c>
    </row>
    <row r="1420" spans="1:9" x14ac:dyDescent="0.3">
      <c r="A1420">
        <v>2005</v>
      </c>
      <c r="B1420" t="s">
        <v>27</v>
      </c>
      <c r="C1420">
        <v>280</v>
      </c>
      <c r="D1420">
        <v>883.5</v>
      </c>
      <c r="E1420">
        <f t="shared" si="44"/>
        <v>1947.7844204999999</v>
      </c>
      <c r="F1420">
        <f>VLOOKUP($C1420,'AREA DEFINITIONS, 1982-present'!$A$1:$F$163,4,FALSE)</f>
        <v>28</v>
      </c>
      <c r="G1420" t="str">
        <f>VLOOKUP($C1420,'AREA DEFINITIONS, 1982-present'!$A$1:$F$163,5,FALSE)</f>
        <v>Kodiak</v>
      </c>
      <c r="H1420">
        <f>VLOOKUP($C1420,'AREA DEFINITIONS, 1982-present'!$A$1:$F$163,6,FALSE)</f>
        <v>0</v>
      </c>
      <c r="I1420">
        <f t="shared" si="45"/>
        <v>1295.27487705</v>
      </c>
    </row>
    <row r="1421" spans="1:9" x14ac:dyDescent="0.3">
      <c r="A1421">
        <v>2005</v>
      </c>
      <c r="B1421" t="s">
        <v>27</v>
      </c>
      <c r="C1421">
        <v>281</v>
      </c>
      <c r="D1421">
        <v>46.2</v>
      </c>
      <c r="E1421">
        <f t="shared" si="44"/>
        <v>101.85358260000001</v>
      </c>
      <c r="F1421">
        <f>VLOOKUP($C1421,'AREA DEFINITIONS, 1982-present'!$A$1:$F$163,4,FALSE)</f>
        <v>28</v>
      </c>
      <c r="G1421" t="str">
        <f>VLOOKUP($C1421,'AREA DEFINITIONS, 1982-present'!$A$1:$F$163,5,FALSE)</f>
        <v>Kodiak</v>
      </c>
      <c r="H1421">
        <f>VLOOKUP($C1421,'AREA DEFINITIONS, 1982-present'!$A$1:$F$163,6,FALSE)</f>
        <v>0</v>
      </c>
      <c r="I1421">
        <f t="shared" si="45"/>
        <v>67.732540260000007</v>
      </c>
    </row>
    <row r="1422" spans="1:9" x14ac:dyDescent="0.3">
      <c r="A1422">
        <v>2005</v>
      </c>
      <c r="B1422" t="s">
        <v>28</v>
      </c>
      <c r="C1422">
        <v>290</v>
      </c>
      <c r="D1422">
        <v>2099.5</v>
      </c>
      <c r="E1422">
        <f t="shared" si="44"/>
        <v>4628.6059885000004</v>
      </c>
      <c r="F1422">
        <f>VLOOKUP($C1422,'AREA DEFINITIONS, 1982-present'!$A$1:$F$163,4,FALSE)</f>
        <v>29</v>
      </c>
      <c r="G1422" t="str">
        <f>VLOOKUP($C1422,'AREA DEFINITIONS, 1982-present'!$A$1:$F$163,5,FALSE)</f>
        <v>Chirikof</v>
      </c>
      <c r="H1422">
        <f>VLOOKUP($C1422,'AREA DEFINITIONS, 1982-present'!$A$1:$F$163,6,FALSE)</f>
        <v>0</v>
      </c>
      <c r="I1422">
        <f t="shared" si="45"/>
        <v>3078.0187938500003</v>
      </c>
    </row>
    <row r="1423" spans="1:9" x14ac:dyDescent="0.3">
      <c r="A1423">
        <v>2005</v>
      </c>
      <c r="B1423" t="s">
        <v>28</v>
      </c>
      <c r="C1423">
        <v>300</v>
      </c>
      <c r="D1423">
        <v>1134.5999999999999</v>
      </c>
      <c r="E1423">
        <f t="shared" si="44"/>
        <v>2501.3652557999999</v>
      </c>
      <c r="F1423">
        <f>VLOOKUP($C1423,'AREA DEFINITIONS, 1982-present'!$A$1:$F$163,4,FALSE)</f>
        <v>30</v>
      </c>
      <c r="G1423" t="str">
        <f>VLOOKUP($C1423,'AREA DEFINITIONS, 1982-present'!$A$1:$F$163,5,FALSE)</f>
        <v>Chirikof</v>
      </c>
      <c r="H1423">
        <f>VLOOKUP($C1423,'AREA DEFINITIONS, 1982-present'!$A$1:$F$163,6,FALSE)</f>
        <v>0</v>
      </c>
      <c r="I1423">
        <f t="shared" si="45"/>
        <v>1663.4056315799999</v>
      </c>
    </row>
    <row r="1424" spans="1:9" x14ac:dyDescent="0.3">
      <c r="A1424">
        <v>2005</v>
      </c>
      <c r="B1424" t="s">
        <v>28</v>
      </c>
      <c r="C1424">
        <v>310</v>
      </c>
      <c r="D1424">
        <v>782.2</v>
      </c>
      <c r="E1424">
        <f t="shared" si="44"/>
        <v>1724.4561106000003</v>
      </c>
      <c r="F1424">
        <f>VLOOKUP($C1424,'AREA DEFINITIONS, 1982-present'!$A$1:$F$163,4,FALSE)</f>
        <v>31</v>
      </c>
      <c r="G1424" t="str">
        <f>VLOOKUP($C1424,'AREA DEFINITIONS, 1982-present'!$A$1:$F$163,5,FALSE)</f>
        <v>Chirikof</v>
      </c>
      <c r="H1424">
        <f>VLOOKUP($C1424,'AREA DEFINITIONS, 1982-present'!$A$1:$F$163,6,FALSE)</f>
        <v>0</v>
      </c>
      <c r="I1424">
        <f t="shared" si="45"/>
        <v>1146.76175306</v>
      </c>
    </row>
    <row r="1425" spans="1:9" x14ac:dyDescent="0.3">
      <c r="A1425">
        <v>2005</v>
      </c>
      <c r="B1425" t="s">
        <v>28</v>
      </c>
      <c r="C1425">
        <v>320</v>
      </c>
      <c r="D1425">
        <v>984.9</v>
      </c>
      <c r="E1425">
        <f t="shared" si="44"/>
        <v>2171.3331926999999</v>
      </c>
      <c r="F1425">
        <f>VLOOKUP($C1425,'AREA DEFINITIONS, 1982-present'!$A$1:$F$163,4,FALSE)</f>
        <v>32</v>
      </c>
      <c r="G1425" t="str">
        <f>VLOOKUP($C1425,'AREA DEFINITIONS, 1982-present'!$A$1:$F$163,5,FALSE)</f>
        <v>Shumagin</v>
      </c>
      <c r="H1425">
        <f>VLOOKUP($C1425,'AREA DEFINITIONS, 1982-present'!$A$1:$F$163,6,FALSE)</f>
        <v>0</v>
      </c>
      <c r="I1425">
        <f t="shared" si="45"/>
        <v>1443.9346082699997</v>
      </c>
    </row>
    <row r="1426" spans="1:9" x14ac:dyDescent="0.3">
      <c r="A1426">
        <v>2005</v>
      </c>
      <c r="B1426" t="s">
        <v>28</v>
      </c>
      <c r="C1426">
        <v>330</v>
      </c>
      <c r="D1426">
        <v>515.6</v>
      </c>
      <c r="E1426">
        <f t="shared" si="44"/>
        <v>1136.7036188</v>
      </c>
      <c r="F1426">
        <f>VLOOKUP($C1426,'AREA DEFINITIONS, 1982-present'!$A$1:$F$163,4,FALSE)</f>
        <v>33</v>
      </c>
      <c r="G1426" t="str">
        <f>VLOOKUP($C1426,'AREA DEFINITIONS, 1982-present'!$A$1:$F$163,5,FALSE)</f>
        <v>Shumagin</v>
      </c>
      <c r="H1426">
        <f>VLOOKUP($C1426,'AREA DEFINITIONS, 1982-present'!$A$1:$F$163,6,FALSE)</f>
        <v>0</v>
      </c>
      <c r="I1426">
        <f t="shared" si="45"/>
        <v>755.90687788000002</v>
      </c>
    </row>
    <row r="1427" spans="1:9" x14ac:dyDescent="0.3">
      <c r="A1427">
        <v>2005</v>
      </c>
      <c r="B1427" t="s">
        <v>28</v>
      </c>
      <c r="C1427">
        <v>340</v>
      </c>
      <c r="D1427">
        <v>322.89999999999998</v>
      </c>
      <c r="E1427">
        <f t="shared" si="44"/>
        <v>711.87276669999994</v>
      </c>
      <c r="F1427">
        <f>VLOOKUP($C1427,'AREA DEFINITIONS, 1982-present'!$A$1:$F$163,4,FALSE)</f>
        <v>34</v>
      </c>
      <c r="G1427" t="str">
        <f>VLOOKUP($C1427,'AREA DEFINITIONS, 1982-present'!$A$1:$F$163,5,FALSE)</f>
        <v>Shumagin</v>
      </c>
      <c r="H1427">
        <f>VLOOKUP($C1427,'AREA DEFINITIONS, 1982-present'!$A$1:$F$163,6,FALSE)</f>
        <v>0</v>
      </c>
      <c r="I1427">
        <f t="shared" si="45"/>
        <v>473.39474566999996</v>
      </c>
    </row>
    <row r="1428" spans="1:9" x14ac:dyDescent="0.3">
      <c r="A1428">
        <v>2005</v>
      </c>
      <c r="B1428" t="s">
        <v>16</v>
      </c>
      <c r="C1428" t="s">
        <v>32</v>
      </c>
      <c r="D1428">
        <v>796.5</v>
      </c>
      <c r="E1428">
        <f t="shared" si="44"/>
        <v>1755.9822195000002</v>
      </c>
      <c r="F1428" t="str">
        <f>VLOOKUP($C1428,'AREA DEFINITIONS, 1982-present'!$A$1:$F$163,4,FALSE)</f>
        <v>4A</v>
      </c>
      <c r="G1428" t="str">
        <f>VLOOKUP($C1428,'AREA DEFINITIONS, 1982-present'!$A$1:$F$163,5,FALSE)</f>
        <v>Bering Sea</v>
      </c>
      <c r="H1428">
        <f>VLOOKUP($C1428,'AREA DEFINITIONS, 1982-present'!$A$1:$F$163,6,FALSE)</f>
        <v>0</v>
      </c>
      <c r="I1428">
        <f t="shared" si="45"/>
        <v>1167.72658695</v>
      </c>
    </row>
    <row r="1429" spans="1:9" x14ac:dyDescent="0.3">
      <c r="A1429">
        <v>2005</v>
      </c>
      <c r="B1429" t="s">
        <v>16</v>
      </c>
      <c r="C1429">
        <v>350</v>
      </c>
      <c r="D1429">
        <v>170.9</v>
      </c>
      <c r="E1429">
        <f t="shared" si="44"/>
        <v>376.77007070000002</v>
      </c>
      <c r="F1429">
        <f>VLOOKUP($C1429,'AREA DEFINITIONS, 1982-present'!$A$1:$F$163,4,FALSE)</f>
        <v>35</v>
      </c>
      <c r="G1429" t="str">
        <f>VLOOKUP($C1429,'AREA DEFINITIONS, 1982-present'!$A$1:$F$163,5,FALSE)</f>
        <v>Shumagin</v>
      </c>
      <c r="H1429">
        <f>VLOOKUP($C1429,'AREA DEFINITIONS, 1982-present'!$A$1:$F$163,6,FALSE)</f>
        <v>0</v>
      </c>
      <c r="I1429">
        <f t="shared" si="45"/>
        <v>250.55175606999998</v>
      </c>
    </row>
    <row r="1430" spans="1:9" x14ac:dyDescent="0.3">
      <c r="A1430">
        <v>2005</v>
      </c>
      <c r="B1430" t="s">
        <v>16</v>
      </c>
      <c r="C1430">
        <v>360</v>
      </c>
      <c r="D1430">
        <v>303.3</v>
      </c>
      <c r="E1430">
        <f t="shared" si="44"/>
        <v>668.66215590000002</v>
      </c>
      <c r="F1430">
        <f>VLOOKUP($C1430,'AREA DEFINITIONS, 1982-present'!$A$1:$F$163,4,FALSE)</f>
        <v>36</v>
      </c>
      <c r="G1430" t="str">
        <f>VLOOKUP($C1430,'AREA DEFINITIONS, 1982-present'!$A$1:$F$163,5,FALSE)</f>
        <v>Shumagin</v>
      </c>
      <c r="H1430">
        <f>VLOOKUP($C1430,'AREA DEFINITIONS, 1982-present'!$A$1:$F$163,6,FALSE)</f>
        <v>0</v>
      </c>
      <c r="I1430">
        <f t="shared" si="45"/>
        <v>444.65972859000004</v>
      </c>
    </row>
    <row r="1431" spans="1:9" x14ac:dyDescent="0.3">
      <c r="A1431">
        <v>2005</v>
      </c>
      <c r="B1431" t="s">
        <v>16</v>
      </c>
      <c r="C1431">
        <v>370</v>
      </c>
      <c r="D1431">
        <v>35.200000000000003</v>
      </c>
      <c r="E1431">
        <f t="shared" si="44"/>
        <v>77.602729600000004</v>
      </c>
      <c r="F1431">
        <f>VLOOKUP($C1431,'AREA DEFINITIONS, 1982-present'!$A$1:$F$163,4,FALSE)</f>
        <v>37</v>
      </c>
      <c r="G1431" t="str">
        <f>VLOOKUP($C1431,'AREA DEFINITIONS, 1982-present'!$A$1:$F$163,5,FALSE)</f>
        <v>Shumagin</v>
      </c>
      <c r="H1431">
        <f>VLOOKUP($C1431,'AREA DEFINITIONS, 1982-present'!$A$1:$F$163,6,FALSE)</f>
        <v>0</v>
      </c>
      <c r="I1431">
        <f t="shared" si="45"/>
        <v>51.60574496000001</v>
      </c>
    </row>
    <row r="1432" spans="1:9" x14ac:dyDescent="0.3">
      <c r="A1432">
        <v>2005</v>
      </c>
      <c r="B1432" t="s">
        <v>16</v>
      </c>
      <c r="C1432">
        <v>380</v>
      </c>
      <c r="D1432">
        <v>179.3</v>
      </c>
      <c r="E1432">
        <f t="shared" si="44"/>
        <v>395.28890390000004</v>
      </c>
      <c r="F1432">
        <f>VLOOKUP($C1432,'AREA DEFINITIONS, 1982-present'!$A$1:$F$163,4,FALSE)</f>
        <v>38</v>
      </c>
      <c r="G1432" t="str">
        <f>VLOOKUP($C1432,'AREA DEFINITIONS, 1982-present'!$A$1:$F$163,5,FALSE)</f>
        <v>Shumagin</v>
      </c>
      <c r="H1432">
        <f>VLOOKUP($C1432,'AREA DEFINITIONS, 1982-present'!$A$1:$F$163,6,FALSE)</f>
        <v>0</v>
      </c>
      <c r="I1432">
        <f t="shared" si="45"/>
        <v>262.86676339000002</v>
      </c>
    </row>
    <row r="1433" spans="1:9" x14ac:dyDescent="0.3">
      <c r="A1433">
        <v>2005</v>
      </c>
      <c r="B1433" t="s">
        <v>16</v>
      </c>
      <c r="C1433">
        <v>390</v>
      </c>
      <c r="D1433">
        <v>20.3</v>
      </c>
      <c r="E1433">
        <f t="shared" si="44"/>
        <v>44.753846900000006</v>
      </c>
      <c r="F1433">
        <f>VLOOKUP($C1433,'AREA DEFINITIONS, 1982-present'!$A$1:$F$163,4,FALSE)</f>
        <v>39</v>
      </c>
      <c r="G1433" t="str">
        <f>VLOOKUP($C1433,'AREA DEFINITIONS, 1982-present'!$A$1:$F$163,5,FALSE)</f>
        <v>Aleutian</v>
      </c>
      <c r="H1433">
        <f>VLOOKUP($C1433,'AREA DEFINITIONS, 1982-present'!$A$1:$F$163,6,FALSE)</f>
        <v>0</v>
      </c>
      <c r="I1433">
        <f t="shared" si="45"/>
        <v>29.76126769</v>
      </c>
    </row>
    <row r="1434" spans="1:9" x14ac:dyDescent="0.3">
      <c r="A1434">
        <v>2005</v>
      </c>
      <c r="B1434" t="s">
        <v>16</v>
      </c>
      <c r="C1434">
        <v>395</v>
      </c>
      <c r="D1434">
        <v>4.3</v>
      </c>
      <c r="E1434">
        <f t="shared" si="44"/>
        <v>9.4798788999999992</v>
      </c>
      <c r="F1434">
        <f>VLOOKUP($C1434,'AREA DEFINITIONS, 1982-present'!$A$1:$F$163,4,FALSE)</f>
        <v>39</v>
      </c>
      <c r="G1434" t="str">
        <f>VLOOKUP($C1434,'AREA DEFINITIONS, 1982-present'!$A$1:$F$163,5,FALSE)</f>
        <v>Aleutian</v>
      </c>
      <c r="H1434">
        <f>VLOOKUP($C1434,'AREA DEFINITIONS, 1982-present'!$A$1:$F$163,6,FALSE)</f>
        <v>0</v>
      </c>
      <c r="I1434">
        <f t="shared" si="45"/>
        <v>6.3041108899999996</v>
      </c>
    </row>
    <row r="1435" spans="1:9" x14ac:dyDescent="0.3">
      <c r="A1435">
        <v>2005</v>
      </c>
      <c r="B1435" t="s">
        <v>17</v>
      </c>
      <c r="C1435">
        <v>400</v>
      </c>
      <c r="D1435">
        <v>254.3</v>
      </c>
      <c r="E1435">
        <f t="shared" si="44"/>
        <v>560.63562890000003</v>
      </c>
      <c r="F1435">
        <f>VLOOKUP($C1435,'AREA DEFINITIONS, 1982-present'!$A$1:$F$163,4,FALSE)</f>
        <v>40</v>
      </c>
      <c r="G1435" t="str">
        <f>VLOOKUP($C1435,'AREA DEFINITIONS, 1982-present'!$A$1:$F$163,5,FALSE)</f>
        <v>Aleutian</v>
      </c>
      <c r="H1435">
        <f>VLOOKUP($C1435,'AREA DEFINITIONS, 1982-present'!$A$1:$F$163,6,FALSE)</f>
        <v>0</v>
      </c>
      <c r="I1435">
        <f t="shared" si="45"/>
        <v>372.82218589000001</v>
      </c>
    </row>
    <row r="1436" spans="1:9" x14ac:dyDescent="0.3">
      <c r="A1436">
        <v>2005</v>
      </c>
      <c r="B1436" t="s">
        <v>17</v>
      </c>
      <c r="C1436">
        <v>410</v>
      </c>
      <c r="D1436">
        <v>31.2</v>
      </c>
      <c r="E1436">
        <f t="shared" si="44"/>
        <v>68.784237599999997</v>
      </c>
      <c r="F1436">
        <f>VLOOKUP($C1436,'AREA DEFINITIONS, 1982-present'!$A$1:$F$163,4,FALSE)</f>
        <v>41</v>
      </c>
      <c r="G1436" t="str">
        <f>VLOOKUP($C1436,'AREA DEFINITIONS, 1982-present'!$A$1:$F$163,5,FALSE)</f>
        <v>Aleutian</v>
      </c>
      <c r="H1436">
        <f>VLOOKUP($C1436,'AREA DEFINITIONS, 1982-present'!$A$1:$F$163,6,FALSE)</f>
        <v>0</v>
      </c>
      <c r="I1436">
        <f t="shared" si="45"/>
        <v>45.741455760000001</v>
      </c>
    </row>
    <row r="1437" spans="1:9" x14ac:dyDescent="0.3">
      <c r="A1437">
        <v>2005</v>
      </c>
      <c r="B1437" t="s">
        <v>17</v>
      </c>
      <c r="C1437">
        <v>420</v>
      </c>
      <c r="D1437">
        <v>7.3</v>
      </c>
      <c r="E1437">
        <f t="shared" si="44"/>
        <v>16.0937479</v>
      </c>
      <c r="F1437" t="str">
        <f>VLOOKUP($C1437,'AREA DEFINITIONS, 1982-present'!$A$1:$F$163,4,FALSE)</f>
        <v>42+</v>
      </c>
      <c r="G1437" t="str">
        <f>VLOOKUP($C1437,'AREA DEFINITIONS, 1982-present'!$A$1:$F$163,5,FALSE)</f>
        <v>Aleutian</v>
      </c>
      <c r="H1437">
        <f>VLOOKUP($C1437,'AREA DEFINITIONS, 1982-present'!$A$1:$F$163,6,FALSE)</f>
        <v>0</v>
      </c>
      <c r="I1437">
        <f t="shared" si="45"/>
        <v>10.702327789999998</v>
      </c>
    </row>
    <row r="1438" spans="1:9" x14ac:dyDescent="0.3">
      <c r="A1438">
        <v>2005</v>
      </c>
      <c r="B1438" t="s">
        <v>17</v>
      </c>
      <c r="C1438">
        <v>430</v>
      </c>
      <c r="D1438">
        <v>22.8</v>
      </c>
      <c r="E1438">
        <f t="shared" si="44"/>
        <v>50.265404400000001</v>
      </c>
      <c r="F1438" t="str">
        <f>VLOOKUP($C1438,'AREA DEFINITIONS, 1982-present'!$A$1:$F$163,4,FALSE)</f>
        <v>42+</v>
      </c>
      <c r="G1438" t="str">
        <f>VLOOKUP($C1438,'AREA DEFINITIONS, 1982-present'!$A$1:$F$163,5,FALSE)</f>
        <v>Aleutian</v>
      </c>
      <c r="H1438">
        <f>VLOOKUP($C1438,'AREA DEFINITIONS, 1982-present'!$A$1:$F$163,6,FALSE)</f>
        <v>0</v>
      </c>
      <c r="I1438">
        <f t="shared" si="45"/>
        <v>33.426448440000001</v>
      </c>
    </row>
    <row r="1439" spans="1:9" x14ac:dyDescent="0.3">
      <c r="A1439">
        <v>2005</v>
      </c>
      <c r="B1439" t="s">
        <v>17</v>
      </c>
      <c r="C1439" t="s">
        <v>78</v>
      </c>
      <c r="D1439">
        <v>67.5</v>
      </c>
      <c r="E1439">
        <f t="shared" si="44"/>
        <v>148.81205249999999</v>
      </c>
      <c r="F1439" t="str">
        <f>VLOOKUP($C1439,'AREA DEFINITIONS, 1982-present'!$A$1:$F$163,4,FALSE)</f>
        <v>42+</v>
      </c>
      <c r="G1439" t="str">
        <f>VLOOKUP($C1439,'AREA DEFINITIONS, 1982-present'!$A$1:$F$163,5,FALSE)</f>
        <v>Aleutian</v>
      </c>
      <c r="H1439">
        <f>VLOOKUP($C1439,'AREA DEFINITIONS, 1982-present'!$A$1:$F$163,6,FALSE)</f>
        <v>0</v>
      </c>
      <c r="I1439">
        <f t="shared" si="45"/>
        <v>98.959880249999998</v>
      </c>
    </row>
    <row r="1440" spans="1:9" x14ac:dyDescent="0.3">
      <c r="A1440">
        <v>2005</v>
      </c>
      <c r="B1440" t="s">
        <v>17</v>
      </c>
      <c r="C1440">
        <v>480</v>
      </c>
      <c r="D1440">
        <v>30.2</v>
      </c>
      <c r="E1440">
        <f t="shared" si="44"/>
        <v>66.579614599999999</v>
      </c>
      <c r="F1440" t="str">
        <f>VLOOKUP($C1440,'AREA DEFINITIONS, 1982-present'!$A$1:$F$163,4,FALSE)</f>
        <v>42+</v>
      </c>
      <c r="G1440" t="str">
        <f>VLOOKUP($C1440,'AREA DEFINITIONS, 1982-present'!$A$1:$F$163,5,FALSE)</f>
        <v>Aleutian</v>
      </c>
      <c r="H1440">
        <f>VLOOKUP($C1440,'AREA DEFINITIONS, 1982-present'!$A$1:$F$163,6,FALSE)</f>
        <v>0</v>
      </c>
      <c r="I1440">
        <f t="shared" si="45"/>
        <v>44.27538346</v>
      </c>
    </row>
    <row r="1441" spans="1:9" x14ac:dyDescent="0.3">
      <c r="A1441">
        <v>2005</v>
      </c>
      <c r="B1441" t="s">
        <v>17</v>
      </c>
      <c r="C1441" t="s">
        <v>58</v>
      </c>
      <c r="D1441">
        <v>66</v>
      </c>
      <c r="E1441">
        <f t="shared" si="44"/>
        <v>145.50511800000001</v>
      </c>
      <c r="F1441" t="str">
        <f>VLOOKUP($C1441,'AREA DEFINITIONS, 1982-present'!$A$1:$F$163,4,FALSE)</f>
        <v>42+</v>
      </c>
      <c r="G1441" t="str">
        <f>VLOOKUP($C1441,'AREA DEFINITIONS, 1982-present'!$A$1:$F$163,5,FALSE)</f>
        <v>Aleutian</v>
      </c>
      <c r="H1441">
        <f>VLOOKUP($C1441,'AREA DEFINITIONS, 1982-present'!$A$1:$F$163,6,FALSE)</f>
        <v>0</v>
      </c>
      <c r="I1441">
        <f t="shared" si="45"/>
        <v>96.760771800000001</v>
      </c>
    </row>
    <row r="1442" spans="1:9" x14ac:dyDescent="0.3">
      <c r="A1442">
        <v>2005</v>
      </c>
      <c r="B1442" t="s">
        <v>54</v>
      </c>
      <c r="C1442" t="s">
        <v>32</v>
      </c>
      <c r="D1442">
        <v>1961.9</v>
      </c>
      <c r="E1442">
        <f t="shared" si="44"/>
        <v>4325.2498637000008</v>
      </c>
      <c r="F1442" t="str">
        <f>VLOOKUP($C1442,'AREA DEFINITIONS, 1982-present'!$A$1:$F$163,4,FALSE)</f>
        <v>4A</v>
      </c>
      <c r="G1442" t="str">
        <f>VLOOKUP($C1442,'AREA DEFINITIONS, 1982-present'!$A$1:$F$163,5,FALSE)</f>
        <v>Bering Sea</v>
      </c>
      <c r="H1442">
        <f>VLOOKUP($C1442,'AREA DEFINITIONS, 1982-present'!$A$1:$F$163,6,FALSE)</f>
        <v>0</v>
      </c>
      <c r="I1442">
        <f t="shared" si="45"/>
        <v>2876.2872453699997</v>
      </c>
    </row>
    <row r="1443" spans="1:9" x14ac:dyDescent="0.3">
      <c r="A1443">
        <v>2004</v>
      </c>
      <c r="B1443" t="s">
        <v>49</v>
      </c>
      <c r="C1443" t="s">
        <v>70</v>
      </c>
      <c r="D1443">
        <v>2.2000000000000002</v>
      </c>
      <c r="E1443">
        <f t="shared" si="44"/>
        <v>4.8501706000000002</v>
      </c>
      <c r="F1443">
        <f>VLOOKUP($C1443,'AREA DEFINITIONS, 1982-present'!$A$1:$F$163,4,FALSE)</f>
        <v>0</v>
      </c>
      <c r="G1443">
        <f>VLOOKUP($C1443,'AREA DEFINITIONS, 1982-present'!$A$1:$F$163,5,FALSE)</f>
        <v>0</v>
      </c>
      <c r="H1443">
        <f>VLOOKUP($C1443,'AREA DEFINITIONS, 1982-present'!$A$1:$F$163,6,FALSE)</f>
        <v>0</v>
      </c>
      <c r="I1443">
        <f t="shared" si="45"/>
        <v>3.2253590600000006</v>
      </c>
    </row>
    <row r="1444" spans="1:9" x14ac:dyDescent="0.3">
      <c r="A1444">
        <v>2004</v>
      </c>
      <c r="B1444" t="s">
        <v>49</v>
      </c>
      <c r="C1444">
        <v>10</v>
      </c>
      <c r="D1444">
        <v>29.6</v>
      </c>
      <c r="E1444">
        <f t="shared" si="44"/>
        <v>65.256840800000006</v>
      </c>
      <c r="F1444">
        <f>VLOOKUP($C1444,'AREA DEFINITIONS, 1982-present'!$A$1:$F$163,4,FALSE)</f>
        <v>0</v>
      </c>
      <c r="G1444">
        <f>VLOOKUP($C1444,'AREA DEFINITIONS, 1982-present'!$A$1:$F$163,5,FALSE)</f>
        <v>0</v>
      </c>
      <c r="H1444">
        <f>VLOOKUP($C1444,'AREA DEFINITIONS, 1982-present'!$A$1:$F$163,6,FALSE)</f>
        <v>0</v>
      </c>
      <c r="I1444">
        <f t="shared" si="45"/>
        <v>43.395740079999996</v>
      </c>
    </row>
    <row r="1445" spans="1:9" x14ac:dyDescent="0.3">
      <c r="A1445">
        <v>2004</v>
      </c>
      <c r="B1445" t="s">
        <v>49</v>
      </c>
      <c r="C1445">
        <v>20</v>
      </c>
      <c r="D1445">
        <v>58.6</v>
      </c>
      <c r="E1445">
        <f t="shared" si="44"/>
        <v>129.19090779999999</v>
      </c>
      <c r="F1445">
        <f>VLOOKUP($C1445,'AREA DEFINITIONS, 1982-present'!$A$1:$F$163,4,FALSE)</f>
        <v>0</v>
      </c>
      <c r="G1445">
        <f>VLOOKUP($C1445,'AREA DEFINITIONS, 1982-present'!$A$1:$F$163,5,FALSE)</f>
        <v>0</v>
      </c>
      <c r="H1445">
        <f>VLOOKUP($C1445,'AREA DEFINITIONS, 1982-present'!$A$1:$F$163,6,FALSE)</f>
        <v>0</v>
      </c>
      <c r="I1445">
        <f t="shared" si="45"/>
        <v>85.911836780000002</v>
      </c>
    </row>
    <row r="1446" spans="1:9" x14ac:dyDescent="0.3">
      <c r="A1446">
        <v>2004</v>
      </c>
      <c r="B1446" t="s">
        <v>49</v>
      </c>
      <c r="C1446">
        <v>30</v>
      </c>
      <c r="D1446">
        <v>11.3</v>
      </c>
      <c r="E1446">
        <f t="shared" si="44"/>
        <v>24.912239899999999</v>
      </c>
      <c r="F1446">
        <f>VLOOKUP($C1446,'AREA DEFINITIONS, 1982-present'!$A$1:$F$163,4,FALSE)</f>
        <v>0</v>
      </c>
      <c r="G1446">
        <f>VLOOKUP($C1446,'AREA DEFINITIONS, 1982-present'!$A$1:$F$163,5,FALSE)</f>
        <v>0</v>
      </c>
      <c r="H1446">
        <f>VLOOKUP($C1446,'AREA DEFINITIONS, 1982-present'!$A$1:$F$163,6,FALSE)</f>
        <v>0</v>
      </c>
      <c r="I1446">
        <f t="shared" si="45"/>
        <v>16.56661699</v>
      </c>
    </row>
    <row r="1447" spans="1:9" x14ac:dyDescent="0.3">
      <c r="A1447">
        <v>2004</v>
      </c>
      <c r="B1447" t="s">
        <v>49</v>
      </c>
      <c r="C1447">
        <v>40</v>
      </c>
      <c r="D1447">
        <v>71.3</v>
      </c>
      <c r="E1447">
        <f t="shared" si="44"/>
        <v>157.1896199</v>
      </c>
      <c r="F1447">
        <f>VLOOKUP($C1447,'AREA DEFINITIONS, 1982-present'!$A$1:$F$163,4,FALSE)</f>
        <v>0</v>
      </c>
      <c r="G1447">
        <f>VLOOKUP($C1447,'AREA DEFINITIONS, 1982-present'!$A$1:$F$163,5,FALSE)</f>
        <v>0</v>
      </c>
      <c r="H1447">
        <f>VLOOKUP($C1447,'AREA DEFINITIONS, 1982-present'!$A$1:$F$163,6,FALSE)</f>
        <v>0</v>
      </c>
      <c r="I1447">
        <f t="shared" si="45"/>
        <v>104.53095499</v>
      </c>
    </row>
    <row r="1448" spans="1:9" x14ac:dyDescent="0.3">
      <c r="A1448">
        <v>2004</v>
      </c>
      <c r="B1448" t="s">
        <v>49</v>
      </c>
      <c r="C1448">
        <v>50</v>
      </c>
      <c r="D1448">
        <v>221.7</v>
      </c>
      <c r="E1448">
        <f t="shared" si="44"/>
        <v>488.76491909999999</v>
      </c>
      <c r="F1448">
        <f>VLOOKUP($C1448,'AREA DEFINITIONS, 1982-present'!$A$1:$F$163,4,FALSE)</f>
        <v>0</v>
      </c>
      <c r="G1448">
        <f>VLOOKUP($C1448,'AREA DEFINITIONS, 1982-present'!$A$1:$F$163,5,FALSE)</f>
        <v>0</v>
      </c>
      <c r="H1448">
        <f>VLOOKUP($C1448,'AREA DEFINITIONS, 1982-present'!$A$1:$F$163,6,FALSE)</f>
        <v>0</v>
      </c>
      <c r="I1448">
        <f t="shared" si="45"/>
        <v>325.02822891</v>
      </c>
    </row>
    <row r="1449" spans="1:9" x14ac:dyDescent="0.3">
      <c r="A1449">
        <v>2004</v>
      </c>
      <c r="B1449" t="s">
        <v>50</v>
      </c>
      <c r="C1449" t="s">
        <v>65</v>
      </c>
      <c r="D1449">
        <v>116.2</v>
      </c>
      <c r="E1449">
        <f t="shared" si="44"/>
        <v>256.17719260000001</v>
      </c>
      <c r="F1449">
        <f>VLOOKUP($C1449,'AREA DEFINITIONS, 1982-present'!$A$1:$F$163,4,FALSE)</f>
        <v>0</v>
      </c>
      <c r="G1449">
        <f>VLOOKUP($C1449,'AREA DEFINITIONS, 1982-present'!$A$1:$F$163,5,FALSE)</f>
        <v>0</v>
      </c>
      <c r="H1449">
        <f>VLOOKUP($C1449,'AREA DEFINITIONS, 1982-present'!$A$1:$F$163,6,FALSE)</f>
        <v>0</v>
      </c>
      <c r="I1449">
        <f t="shared" si="45"/>
        <v>170.35760126</v>
      </c>
    </row>
    <row r="1450" spans="1:9" x14ac:dyDescent="0.3">
      <c r="A1450">
        <v>2004</v>
      </c>
      <c r="B1450" t="s">
        <v>50</v>
      </c>
      <c r="C1450">
        <v>70</v>
      </c>
      <c r="D1450">
        <v>163.1</v>
      </c>
      <c r="E1450">
        <f t="shared" si="44"/>
        <v>359.5740113</v>
      </c>
      <c r="F1450">
        <f>VLOOKUP($C1450,'AREA DEFINITIONS, 1982-present'!$A$1:$F$163,4,FALSE)</f>
        <v>0</v>
      </c>
      <c r="G1450">
        <f>VLOOKUP($C1450,'AREA DEFINITIONS, 1982-present'!$A$1:$F$163,5,FALSE)</f>
        <v>0</v>
      </c>
      <c r="H1450">
        <f>VLOOKUP($C1450,'AREA DEFINITIONS, 1982-present'!$A$1:$F$163,6,FALSE)</f>
        <v>0</v>
      </c>
      <c r="I1450">
        <f t="shared" si="45"/>
        <v>239.11639212999998</v>
      </c>
    </row>
    <row r="1451" spans="1:9" x14ac:dyDescent="0.3">
      <c r="A1451">
        <v>2004</v>
      </c>
      <c r="B1451" t="s">
        <v>50</v>
      </c>
      <c r="C1451">
        <v>80</v>
      </c>
      <c r="D1451">
        <v>199.4</v>
      </c>
      <c r="E1451">
        <f t="shared" si="44"/>
        <v>439.6018262</v>
      </c>
      <c r="F1451">
        <f>VLOOKUP($C1451,'AREA DEFINITIONS, 1982-present'!$A$1:$F$163,4,FALSE)</f>
        <v>0</v>
      </c>
      <c r="G1451">
        <f>VLOOKUP($C1451,'AREA DEFINITIONS, 1982-present'!$A$1:$F$163,5,FALSE)</f>
        <v>0</v>
      </c>
      <c r="H1451">
        <f>VLOOKUP($C1451,'AREA DEFINITIONS, 1982-present'!$A$1:$F$163,6,FALSE)</f>
        <v>0</v>
      </c>
      <c r="I1451">
        <f t="shared" si="45"/>
        <v>292.33481662000003</v>
      </c>
    </row>
    <row r="1452" spans="1:9" x14ac:dyDescent="0.3">
      <c r="A1452">
        <v>2004</v>
      </c>
      <c r="B1452" t="s">
        <v>50</v>
      </c>
      <c r="C1452">
        <v>81</v>
      </c>
      <c r="D1452">
        <v>10.7</v>
      </c>
      <c r="E1452">
        <f t="shared" si="44"/>
        <v>23.589466099999999</v>
      </c>
      <c r="F1452">
        <f>VLOOKUP($C1452,'AREA DEFINITIONS, 1982-present'!$A$1:$F$163,4,FALSE)</f>
        <v>0</v>
      </c>
      <c r="G1452">
        <f>VLOOKUP($C1452,'AREA DEFINITIONS, 1982-present'!$A$1:$F$163,5,FALSE)</f>
        <v>0</v>
      </c>
      <c r="H1452">
        <f>VLOOKUP($C1452,'AREA DEFINITIONS, 1982-present'!$A$1:$F$163,6,FALSE)</f>
        <v>0</v>
      </c>
      <c r="I1452">
        <f t="shared" si="45"/>
        <v>15.686973609999999</v>
      </c>
    </row>
    <row r="1453" spans="1:9" x14ac:dyDescent="0.3">
      <c r="A1453">
        <v>2004</v>
      </c>
      <c r="B1453" t="s">
        <v>50</v>
      </c>
      <c r="C1453">
        <v>90</v>
      </c>
      <c r="D1453">
        <v>121</v>
      </c>
      <c r="E1453">
        <f t="shared" si="44"/>
        <v>266.75938300000001</v>
      </c>
      <c r="F1453">
        <f>VLOOKUP($C1453,'AREA DEFINITIONS, 1982-present'!$A$1:$F$163,4,FALSE)</f>
        <v>0</v>
      </c>
      <c r="G1453">
        <f>VLOOKUP($C1453,'AREA DEFINITIONS, 1982-present'!$A$1:$F$163,5,FALSE)</f>
        <v>0</v>
      </c>
      <c r="H1453">
        <f>VLOOKUP($C1453,'AREA DEFINITIONS, 1982-present'!$A$1:$F$163,6,FALSE)</f>
        <v>0</v>
      </c>
      <c r="I1453">
        <f t="shared" si="45"/>
        <v>177.39474829999997</v>
      </c>
    </row>
    <row r="1454" spans="1:9" x14ac:dyDescent="0.3">
      <c r="A1454">
        <v>2004</v>
      </c>
      <c r="B1454" t="s">
        <v>50</v>
      </c>
      <c r="C1454">
        <v>91</v>
      </c>
      <c r="D1454">
        <v>137.1</v>
      </c>
      <c r="E1454">
        <f t="shared" si="44"/>
        <v>302.25381329999999</v>
      </c>
      <c r="F1454">
        <f>VLOOKUP($C1454,'AREA DEFINITIONS, 1982-present'!$A$1:$F$163,4,FALSE)</f>
        <v>0</v>
      </c>
      <c r="G1454">
        <f>VLOOKUP($C1454,'AREA DEFINITIONS, 1982-present'!$A$1:$F$163,5,FALSE)</f>
        <v>0</v>
      </c>
      <c r="H1454">
        <f>VLOOKUP($C1454,'AREA DEFINITIONS, 1982-present'!$A$1:$F$163,6,FALSE)</f>
        <v>0</v>
      </c>
      <c r="I1454">
        <f t="shared" si="45"/>
        <v>200.99851232999998</v>
      </c>
    </row>
    <row r="1455" spans="1:9" x14ac:dyDescent="0.3">
      <c r="A1455">
        <v>2004</v>
      </c>
      <c r="B1455" t="s">
        <v>50</v>
      </c>
      <c r="C1455">
        <v>92</v>
      </c>
      <c r="D1455">
        <v>10.199999999999999</v>
      </c>
      <c r="E1455">
        <f t="shared" si="44"/>
        <v>22.487154599999997</v>
      </c>
      <c r="F1455">
        <f>VLOOKUP($C1455,'AREA DEFINITIONS, 1982-present'!$A$1:$F$163,4,FALSE)</f>
        <v>0</v>
      </c>
      <c r="G1455">
        <f>VLOOKUP($C1455,'AREA DEFINITIONS, 1982-present'!$A$1:$F$163,5,FALSE)</f>
        <v>0</v>
      </c>
      <c r="H1455">
        <f>VLOOKUP($C1455,'AREA DEFINITIONS, 1982-present'!$A$1:$F$163,6,FALSE)</f>
        <v>0</v>
      </c>
      <c r="I1455">
        <f t="shared" si="45"/>
        <v>14.953937459999999</v>
      </c>
    </row>
    <row r="1456" spans="1:9" x14ac:dyDescent="0.3">
      <c r="A1456">
        <v>2004</v>
      </c>
      <c r="B1456" t="s">
        <v>50</v>
      </c>
      <c r="C1456">
        <v>100</v>
      </c>
      <c r="D1456">
        <v>485.8</v>
      </c>
      <c r="E1456">
        <f t="shared" si="44"/>
        <v>1071.0058534000002</v>
      </c>
      <c r="F1456">
        <f>VLOOKUP($C1456,'AREA DEFINITIONS, 1982-present'!$A$1:$F$163,4,FALSE)</f>
        <v>0</v>
      </c>
      <c r="G1456">
        <f>VLOOKUP($C1456,'AREA DEFINITIONS, 1982-present'!$A$1:$F$163,5,FALSE)</f>
        <v>0</v>
      </c>
      <c r="H1456">
        <f>VLOOKUP($C1456,'AREA DEFINITIONS, 1982-present'!$A$1:$F$163,6,FALSE)</f>
        <v>0</v>
      </c>
      <c r="I1456">
        <f t="shared" si="45"/>
        <v>712.21792334000008</v>
      </c>
    </row>
    <row r="1457" spans="1:9" x14ac:dyDescent="0.3">
      <c r="A1457">
        <v>2004</v>
      </c>
      <c r="B1457" t="s">
        <v>50</v>
      </c>
      <c r="C1457">
        <v>102</v>
      </c>
      <c r="D1457">
        <v>883.3</v>
      </c>
      <c r="E1457">
        <f t="shared" si="44"/>
        <v>1947.3434958999999</v>
      </c>
      <c r="F1457">
        <f>VLOOKUP($C1457,'AREA DEFINITIONS, 1982-present'!$A$1:$F$163,4,FALSE)</f>
        <v>0</v>
      </c>
      <c r="G1457">
        <f>VLOOKUP($C1457,'AREA DEFINITIONS, 1982-present'!$A$1:$F$163,5,FALSE)</f>
        <v>0</v>
      </c>
      <c r="H1457">
        <f>VLOOKUP($C1457,'AREA DEFINITIONS, 1982-present'!$A$1:$F$163,6,FALSE)</f>
        <v>0</v>
      </c>
      <c r="I1457">
        <f t="shared" si="45"/>
        <v>1294.98166259</v>
      </c>
    </row>
    <row r="1458" spans="1:9" x14ac:dyDescent="0.3">
      <c r="A1458">
        <v>2004</v>
      </c>
      <c r="B1458" t="s">
        <v>50</v>
      </c>
      <c r="C1458">
        <v>103</v>
      </c>
      <c r="D1458">
        <v>8</v>
      </c>
      <c r="E1458">
        <f t="shared" si="44"/>
        <v>17.636984000000002</v>
      </c>
      <c r="F1458">
        <f>VLOOKUP($C1458,'AREA DEFINITIONS, 1982-present'!$A$1:$F$163,4,FALSE)</f>
        <v>0</v>
      </c>
      <c r="G1458">
        <f>VLOOKUP($C1458,'AREA DEFINITIONS, 1982-present'!$A$1:$F$163,5,FALSE)</f>
        <v>0</v>
      </c>
      <c r="H1458">
        <f>VLOOKUP($C1458,'AREA DEFINITIONS, 1982-present'!$A$1:$F$163,6,FALSE)</f>
        <v>0</v>
      </c>
      <c r="I1458">
        <f t="shared" si="45"/>
        <v>11.7285784</v>
      </c>
    </row>
    <row r="1459" spans="1:9" x14ac:dyDescent="0.3">
      <c r="A1459">
        <v>2004</v>
      </c>
      <c r="B1459" t="s">
        <v>50</v>
      </c>
      <c r="C1459">
        <v>110</v>
      </c>
      <c r="D1459">
        <v>153.69999999999999</v>
      </c>
      <c r="E1459">
        <f t="shared" si="44"/>
        <v>338.85055510000001</v>
      </c>
      <c r="F1459">
        <f>VLOOKUP($C1459,'AREA DEFINITIONS, 1982-present'!$A$1:$F$163,4,FALSE)</f>
        <v>0</v>
      </c>
      <c r="G1459">
        <f>VLOOKUP($C1459,'AREA DEFINITIONS, 1982-present'!$A$1:$F$163,5,FALSE)</f>
        <v>0</v>
      </c>
      <c r="H1459">
        <f>VLOOKUP($C1459,'AREA DEFINITIONS, 1982-present'!$A$1:$F$163,6,FALSE)</f>
        <v>0</v>
      </c>
      <c r="I1459">
        <f t="shared" si="45"/>
        <v>225.33531250999999</v>
      </c>
    </row>
    <row r="1460" spans="1:9" x14ac:dyDescent="0.3">
      <c r="A1460">
        <v>2004</v>
      </c>
      <c r="B1460" t="s">
        <v>50</v>
      </c>
      <c r="C1460">
        <v>112</v>
      </c>
      <c r="D1460">
        <v>808.2</v>
      </c>
      <c r="E1460">
        <f t="shared" si="44"/>
        <v>1781.7763086</v>
      </c>
      <c r="F1460">
        <f>VLOOKUP($C1460,'AREA DEFINITIONS, 1982-present'!$A$1:$F$163,4,FALSE)</f>
        <v>0</v>
      </c>
      <c r="G1460">
        <f>VLOOKUP($C1460,'AREA DEFINITIONS, 1982-present'!$A$1:$F$163,5,FALSE)</f>
        <v>0</v>
      </c>
      <c r="H1460">
        <f>VLOOKUP($C1460,'AREA DEFINITIONS, 1982-present'!$A$1:$F$163,6,FALSE)</f>
        <v>0</v>
      </c>
      <c r="I1460">
        <f t="shared" si="45"/>
        <v>1184.8796328600001</v>
      </c>
    </row>
    <row r="1461" spans="1:9" x14ac:dyDescent="0.3">
      <c r="A1461">
        <v>2004</v>
      </c>
      <c r="B1461" t="s">
        <v>50</v>
      </c>
      <c r="C1461">
        <v>114</v>
      </c>
      <c r="D1461">
        <v>19</v>
      </c>
      <c r="E1461">
        <f t="shared" si="44"/>
        <v>41.887836999999998</v>
      </c>
      <c r="F1461">
        <f>VLOOKUP($C1461,'AREA DEFINITIONS, 1982-present'!$A$1:$F$163,4,FALSE)</f>
        <v>0</v>
      </c>
      <c r="G1461">
        <f>VLOOKUP($C1461,'AREA DEFINITIONS, 1982-present'!$A$1:$F$163,5,FALSE)</f>
        <v>0</v>
      </c>
      <c r="H1461">
        <f>VLOOKUP($C1461,'AREA DEFINITIONS, 1982-present'!$A$1:$F$163,6,FALSE)</f>
        <v>0</v>
      </c>
      <c r="I1461">
        <f t="shared" si="45"/>
        <v>27.855373700000001</v>
      </c>
    </row>
    <row r="1462" spans="1:9" x14ac:dyDescent="0.3">
      <c r="A1462">
        <v>2004</v>
      </c>
      <c r="B1462" t="s">
        <v>50</v>
      </c>
      <c r="C1462">
        <v>120</v>
      </c>
      <c r="D1462">
        <v>100.9</v>
      </c>
      <c r="E1462">
        <f t="shared" si="44"/>
        <v>222.44646070000002</v>
      </c>
      <c r="F1462">
        <f>VLOOKUP($C1462,'AREA DEFINITIONS, 1982-present'!$A$1:$F$163,4,FALSE)</f>
        <v>0</v>
      </c>
      <c r="G1462">
        <f>VLOOKUP($C1462,'AREA DEFINITIONS, 1982-present'!$A$1:$F$163,5,FALSE)</f>
        <v>0</v>
      </c>
      <c r="H1462">
        <f>VLOOKUP($C1462,'AREA DEFINITIONS, 1982-present'!$A$1:$F$163,6,FALSE)</f>
        <v>0</v>
      </c>
      <c r="I1462">
        <f t="shared" si="45"/>
        <v>147.92669506999999</v>
      </c>
    </row>
    <row r="1463" spans="1:9" x14ac:dyDescent="0.3">
      <c r="A1463">
        <v>2004</v>
      </c>
      <c r="B1463" t="s">
        <v>50</v>
      </c>
      <c r="C1463">
        <v>121</v>
      </c>
      <c r="D1463">
        <v>140.80000000000001</v>
      </c>
      <c r="E1463">
        <f t="shared" si="44"/>
        <v>310.41091840000001</v>
      </c>
      <c r="F1463">
        <f>VLOOKUP($C1463,'AREA DEFINITIONS, 1982-present'!$A$1:$F$163,4,FALSE)</f>
        <v>0</v>
      </c>
      <c r="G1463">
        <f>VLOOKUP($C1463,'AREA DEFINITIONS, 1982-present'!$A$1:$F$163,5,FALSE)</f>
        <v>0</v>
      </c>
      <c r="H1463">
        <f>VLOOKUP($C1463,'AREA DEFINITIONS, 1982-present'!$A$1:$F$163,6,FALSE)</f>
        <v>0</v>
      </c>
      <c r="I1463">
        <f t="shared" si="45"/>
        <v>206.42297984000004</v>
      </c>
    </row>
    <row r="1464" spans="1:9" x14ac:dyDescent="0.3">
      <c r="A1464">
        <v>2004</v>
      </c>
      <c r="B1464" t="s">
        <v>50</v>
      </c>
      <c r="C1464">
        <v>122</v>
      </c>
      <c r="D1464">
        <v>12.9</v>
      </c>
      <c r="E1464">
        <f t="shared" si="44"/>
        <v>28.439636700000001</v>
      </c>
      <c r="F1464">
        <f>VLOOKUP($C1464,'AREA DEFINITIONS, 1982-present'!$A$1:$F$163,4,FALSE)</f>
        <v>0</v>
      </c>
      <c r="G1464">
        <f>VLOOKUP($C1464,'AREA DEFINITIONS, 1982-present'!$A$1:$F$163,5,FALSE)</f>
        <v>0</v>
      </c>
      <c r="H1464">
        <f>VLOOKUP($C1464,'AREA DEFINITIONS, 1982-present'!$A$1:$F$163,6,FALSE)</f>
        <v>0</v>
      </c>
      <c r="I1464">
        <f t="shared" si="45"/>
        <v>18.912332669999998</v>
      </c>
    </row>
    <row r="1465" spans="1:9" x14ac:dyDescent="0.3">
      <c r="A1465">
        <v>2004</v>
      </c>
      <c r="B1465" t="s">
        <v>50</v>
      </c>
      <c r="C1465">
        <v>130</v>
      </c>
      <c r="D1465">
        <v>479.6</v>
      </c>
      <c r="E1465">
        <f t="shared" si="44"/>
        <v>1057.3371907999999</v>
      </c>
      <c r="F1465">
        <f>VLOOKUP($C1465,'AREA DEFINITIONS, 1982-present'!$A$1:$F$163,4,FALSE)</f>
        <v>0</v>
      </c>
      <c r="G1465">
        <f>VLOOKUP($C1465,'AREA DEFINITIONS, 1982-present'!$A$1:$F$163,5,FALSE)</f>
        <v>0</v>
      </c>
      <c r="H1465">
        <f>VLOOKUP($C1465,'AREA DEFINITIONS, 1982-present'!$A$1:$F$163,6,FALSE)</f>
        <v>0</v>
      </c>
      <c r="I1465">
        <f t="shared" si="45"/>
        <v>703.12827507999998</v>
      </c>
    </row>
    <row r="1466" spans="1:9" x14ac:dyDescent="0.3">
      <c r="A1466">
        <v>2004</v>
      </c>
      <c r="B1466" t="s">
        <v>50</v>
      </c>
      <c r="C1466">
        <v>131</v>
      </c>
      <c r="D1466">
        <v>715.7</v>
      </c>
      <c r="E1466">
        <f t="shared" si="44"/>
        <v>1577.8486811000002</v>
      </c>
      <c r="F1466">
        <f>VLOOKUP($C1466,'AREA DEFINITIONS, 1982-present'!$A$1:$F$163,4,FALSE)</f>
        <v>0</v>
      </c>
      <c r="G1466">
        <f>VLOOKUP($C1466,'AREA DEFINITIONS, 1982-present'!$A$1:$F$163,5,FALSE)</f>
        <v>0</v>
      </c>
      <c r="H1466">
        <f>VLOOKUP($C1466,'AREA DEFINITIONS, 1982-present'!$A$1:$F$163,6,FALSE)</f>
        <v>0</v>
      </c>
      <c r="I1466">
        <f t="shared" si="45"/>
        <v>1049.26794511</v>
      </c>
    </row>
    <row r="1467" spans="1:9" x14ac:dyDescent="0.3">
      <c r="A1467">
        <v>2004</v>
      </c>
      <c r="B1467" t="s">
        <v>50</v>
      </c>
      <c r="C1467">
        <v>132</v>
      </c>
      <c r="D1467">
        <v>281.60000000000002</v>
      </c>
      <c r="E1467">
        <f t="shared" si="44"/>
        <v>620.82183680000003</v>
      </c>
      <c r="F1467">
        <f>VLOOKUP($C1467,'AREA DEFINITIONS, 1982-present'!$A$1:$F$163,4,FALSE)</f>
        <v>0</v>
      </c>
      <c r="G1467">
        <f>VLOOKUP($C1467,'AREA DEFINITIONS, 1982-present'!$A$1:$F$163,5,FALSE)</f>
        <v>0</v>
      </c>
      <c r="H1467">
        <f>VLOOKUP($C1467,'AREA DEFINITIONS, 1982-present'!$A$1:$F$163,6,FALSE)</f>
        <v>0</v>
      </c>
      <c r="I1467">
        <f t="shared" si="45"/>
        <v>412.84595968000008</v>
      </c>
    </row>
    <row r="1468" spans="1:9" x14ac:dyDescent="0.3">
      <c r="A1468">
        <v>2004</v>
      </c>
      <c r="B1468" t="s">
        <v>50</v>
      </c>
      <c r="C1468">
        <v>133</v>
      </c>
      <c r="D1468">
        <v>221.4</v>
      </c>
      <c r="E1468">
        <f t="shared" si="44"/>
        <v>488.10353220000002</v>
      </c>
      <c r="F1468">
        <f>VLOOKUP($C1468,'AREA DEFINITIONS, 1982-present'!$A$1:$F$163,4,FALSE)</f>
        <v>0</v>
      </c>
      <c r="G1468">
        <f>VLOOKUP($C1468,'AREA DEFINITIONS, 1982-present'!$A$1:$F$163,5,FALSE)</f>
        <v>0</v>
      </c>
      <c r="H1468">
        <f>VLOOKUP($C1468,'AREA DEFINITIONS, 1982-present'!$A$1:$F$163,6,FALSE)</f>
        <v>0</v>
      </c>
      <c r="I1468">
        <f t="shared" si="45"/>
        <v>324.58840721999997</v>
      </c>
    </row>
    <row r="1469" spans="1:9" x14ac:dyDescent="0.3">
      <c r="A1469">
        <v>2004</v>
      </c>
      <c r="B1469" t="s">
        <v>50</v>
      </c>
      <c r="C1469">
        <v>134</v>
      </c>
      <c r="D1469">
        <v>31.5</v>
      </c>
      <c r="E1469">
        <f t="shared" si="44"/>
        <v>69.445624500000008</v>
      </c>
      <c r="F1469">
        <f>VLOOKUP($C1469,'AREA DEFINITIONS, 1982-present'!$A$1:$F$163,4,FALSE)</f>
        <v>0</v>
      </c>
      <c r="G1469">
        <f>VLOOKUP($C1469,'AREA DEFINITIONS, 1982-present'!$A$1:$F$163,5,FALSE)</f>
        <v>0</v>
      </c>
      <c r="H1469">
        <f>VLOOKUP($C1469,'AREA DEFINITIONS, 1982-present'!$A$1:$F$163,6,FALSE)</f>
        <v>0</v>
      </c>
      <c r="I1469">
        <f t="shared" si="45"/>
        <v>46.181277449999996</v>
      </c>
    </row>
    <row r="1470" spans="1:9" x14ac:dyDescent="0.3">
      <c r="A1470">
        <v>2004</v>
      </c>
      <c r="B1470" t="s">
        <v>50</v>
      </c>
      <c r="C1470">
        <v>135</v>
      </c>
      <c r="D1470">
        <v>382.6</v>
      </c>
      <c r="E1470">
        <f t="shared" si="44"/>
        <v>843.48875980000014</v>
      </c>
      <c r="F1470">
        <f>VLOOKUP($C1470,'AREA DEFINITIONS, 1982-present'!$A$1:$F$163,4,FALSE)</f>
        <v>0</v>
      </c>
      <c r="G1470">
        <f>VLOOKUP($C1470,'AREA DEFINITIONS, 1982-present'!$A$1:$F$163,5,FALSE)</f>
        <v>0</v>
      </c>
      <c r="H1470">
        <f>VLOOKUP($C1470,'AREA DEFINITIONS, 1982-present'!$A$1:$F$163,6,FALSE)</f>
        <v>0</v>
      </c>
      <c r="I1470">
        <f t="shared" si="45"/>
        <v>560.91926197999999</v>
      </c>
    </row>
    <row r="1471" spans="1:9" x14ac:dyDescent="0.3">
      <c r="A1471">
        <v>2004</v>
      </c>
      <c r="B1471" t="s">
        <v>51</v>
      </c>
      <c r="C1471">
        <v>140</v>
      </c>
      <c r="D1471">
        <v>170.1</v>
      </c>
      <c r="E1471">
        <f t="shared" si="44"/>
        <v>375.00637230000001</v>
      </c>
      <c r="F1471" t="str">
        <f>VLOOKUP($C1471,'AREA DEFINITIONS, 1982-present'!$A$1:$F$163,4,FALSE)</f>
        <v>14-O</v>
      </c>
      <c r="G1471" t="str">
        <f>VLOOKUP($C1471,'AREA DEFINITIONS, 1982-present'!$A$1:$F$163,5,FALSE)</f>
        <v>SE-O</v>
      </c>
      <c r="H1471">
        <f>VLOOKUP($C1471,'AREA DEFINITIONS, 1982-present'!$A$1:$F$163,6,FALSE)</f>
        <v>0</v>
      </c>
      <c r="I1471">
        <f t="shared" si="45"/>
        <v>249.37889823</v>
      </c>
    </row>
    <row r="1472" spans="1:9" x14ac:dyDescent="0.3">
      <c r="A1472">
        <v>2004</v>
      </c>
      <c r="B1472" t="s">
        <v>51</v>
      </c>
      <c r="C1472">
        <v>141</v>
      </c>
      <c r="D1472">
        <v>11.5</v>
      </c>
      <c r="E1472">
        <f t="shared" si="44"/>
        <v>25.353164499999998</v>
      </c>
      <c r="F1472" t="str">
        <f>VLOOKUP($C1472,'AREA DEFINITIONS, 1982-present'!$A$1:$F$163,4,FALSE)</f>
        <v>14-I</v>
      </c>
      <c r="G1472" t="str">
        <f>VLOOKUP($C1472,'AREA DEFINITIONS, 1982-present'!$A$1:$F$163,5,FALSE)</f>
        <v>SE-I</v>
      </c>
      <c r="H1472">
        <f>VLOOKUP($C1472,'AREA DEFINITIONS, 1982-present'!$A$1:$F$163,6,FALSE)</f>
        <v>0</v>
      </c>
      <c r="I1472">
        <f t="shared" si="45"/>
        <v>16.859831449999998</v>
      </c>
    </row>
    <row r="1473" spans="1:9" x14ac:dyDescent="0.3">
      <c r="A1473">
        <v>2004</v>
      </c>
      <c r="B1473" t="s">
        <v>51</v>
      </c>
      <c r="C1473">
        <v>142</v>
      </c>
      <c r="D1473">
        <v>60.8</v>
      </c>
      <c r="E1473">
        <f t="shared" si="44"/>
        <v>134.0410784</v>
      </c>
      <c r="F1473" t="str">
        <f>VLOOKUP($C1473,'AREA DEFINITIONS, 1982-present'!$A$1:$F$163,4,FALSE)</f>
        <v>14-I</v>
      </c>
      <c r="G1473" t="str">
        <f>VLOOKUP($C1473,'AREA DEFINITIONS, 1982-present'!$A$1:$F$163,5,FALSE)</f>
        <v>SE-I</v>
      </c>
      <c r="H1473">
        <f>VLOOKUP($C1473,'AREA DEFINITIONS, 1982-present'!$A$1:$F$163,6,FALSE)</f>
        <v>0</v>
      </c>
      <c r="I1473">
        <f t="shared" si="45"/>
        <v>89.13719583999999</v>
      </c>
    </row>
    <row r="1474" spans="1:9" x14ac:dyDescent="0.3">
      <c r="A1474">
        <v>2004</v>
      </c>
      <c r="B1474" t="s">
        <v>51</v>
      </c>
      <c r="C1474">
        <v>143</v>
      </c>
      <c r="D1474">
        <v>74.599999999999994</v>
      </c>
      <c r="E1474">
        <f t="shared" si="44"/>
        <v>164.46487579999999</v>
      </c>
      <c r="F1474" t="str">
        <f>VLOOKUP($C1474,'AREA DEFINITIONS, 1982-present'!$A$1:$F$163,4,FALSE)</f>
        <v>14-I</v>
      </c>
      <c r="G1474" t="str">
        <f>VLOOKUP($C1474,'AREA DEFINITIONS, 1982-present'!$A$1:$F$163,5,FALSE)</f>
        <v>SE-I</v>
      </c>
      <c r="H1474">
        <f>VLOOKUP($C1474,'AREA DEFINITIONS, 1982-present'!$A$1:$F$163,6,FALSE)</f>
        <v>0</v>
      </c>
      <c r="I1474">
        <f t="shared" si="45"/>
        <v>109.36899357999999</v>
      </c>
    </row>
    <row r="1475" spans="1:9" x14ac:dyDescent="0.3">
      <c r="A1475">
        <v>2004</v>
      </c>
      <c r="B1475" t="s">
        <v>51</v>
      </c>
      <c r="C1475">
        <v>144</v>
      </c>
      <c r="D1475">
        <v>33.799999999999997</v>
      </c>
      <c r="E1475">
        <f t="shared" ref="E1475:E1538" si="46">D1475*2204.623 / 1000</f>
        <v>74.516257400000001</v>
      </c>
      <c r="F1475" t="str">
        <f>VLOOKUP($C1475,'AREA DEFINITIONS, 1982-present'!$A$1:$F$163,4,FALSE)</f>
        <v>14-I</v>
      </c>
      <c r="G1475" t="str">
        <f>VLOOKUP($C1475,'AREA DEFINITIONS, 1982-present'!$A$1:$F$163,5,FALSE)</f>
        <v>SE-I</v>
      </c>
      <c r="H1475">
        <f>VLOOKUP($C1475,'AREA DEFINITIONS, 1982-present'!$A$1:$F$163,6,FALSE)</f>
        <v>0</v>
      </c>
      <c r="I1475">
        <f t="shared" ref="I1475:I1538" si="47">IFERROR(D1475*1.10231*1.33,"NA")</f>
        <v>49.553243739999992</v>
      </c>
    </row>
    <row r="1476" spans="1:9" x14ac:dyDescent="0.3">
      <c r="A1476">
        <v>2004</v>
      </c>
      <c r="B1476" t="s">
        <v>51</v>
      </c>
      <c r="C1476">
        <v>150</v>
      </c>
      <c r="D1476">
        <v>350.7</v>
      </c>
      <c r="E1476">
        <f t="shared" si="46"/>
        <v>773.16128609999998</v>
      </c>
      <c r="F1476" t="str">
        <f>VLOOKUP($C1476,'AREA DEFINITIONS, 1982-present'!$A$1:$F$163,4,FALSE)</f>
        <v>15-O</v>
      </c>
      <c r="G1476" t="str">
        <f>VLOOKUP($C1476,'AREA DEFINITIONS, 1982-present'!$A$1:$F$163,5,FALSE)</f>
        <v>SE-O</v>
      </c>
      <c r="H1476">
        <f>VLOOKUP($C1476,'AREA DEFINITIONS, 1982-present'!$A$1:$F$163,6,FALSE)</f>
        <v>0</v>
      </c>
      <c r="I1476">
        <f t="shared" si="47"/>
        <v>514.15155560999995</v>
      </c>
    </row>
    <row r="1477" spans="1:9" x14ac:dyDescent="0.3">
      <c r="A1477">
        <v>2004</v>
      </c>
      <c r="B1477" t="s">
        <v>51</v>
      </c>
      <c r="C1477">
        <v>151</v>
      </c>
      <c r="D1477">
        <v>201.5</v>
      </c>
      <c r="E1477">
        <f t="shared" si="46"/>
        <v>444.23153450000001</v>
      </c>
      <c r="F1477" t="str">
        <f>VLOOKUP($C1477,'AREA DEFINITIONS, 1982-present'!$A$1:$F$163,4,FALSE)</f>
        <v>15-I</v>
      </c>
      <c r="G1477" t="str">
        <f>VLOOKUP($C1477,'AREA DEFINITIONS, 1982-present'!$A$1:$F$163,5,FALSE)</f>
        <v>SE-I</v>
      </c>
      <c r="H1477">
        <f>VLOOKUP($C1477,'AREA DEFINITIONS, 1982-present'!$A$1:$F$163,6,FALSE)</f>
        <v>0</v>
      </c>
      <c r="I1477">
        <f t="shared" si="47"/>
        <v>295.41356844999996</v>
      </c>
    </row>
    <row r="1478" spans="1:9" x14ac:dyDescent="0.3">
      <c r="A1478">
        <v>2004</v>
      </c>
      <c r="B1478" t="s">
        <v>51</v>
      </c>
      <c r="C1478">
        <v>152</v>
      </c>
      <c r="D1478">
        <v>200</v>
      </c>
      <c r="E1478">
        <f t="shared" si="46"/>
        <v>440.92460000000005</v>
      </c>
      <c r="F1478" t="str">
        <f>VLOOKUP($C1478,'AREA DEFINITIONS, 1982-present'!$A$1:$F$163,4,FALSE)</f>
        <v>15-I</v>
      </c>
      <c r="G1478" t="str">
        <f>VLOOKUP($C1478,'AREA DEFINITIONS, 1982-present'!$A$1:$F$163,5,FALSE)</f>
        <v>SE-I</v>
      </c>
      <c r="H1478">
        <f>VLOOKUP($C1478,'AREA DEFINITIONS, 1982-present'!$A$1:$F$163,6,FALSE)</f>
        <v>0</v>
      </c>
      <c r="I1478">
        <f t="shared" si="47"/>
        <v>293.21445999999997</v>
      </c>
    </row>
    <row r="1479" spans="1:9" x14ac:dyDescent="0.3">
      <c r="A1479">
        <v>2004</v>
      </c>
      <c r="B1479" t="s">
        <v>51</v>
      </c>
      <c r="C1479">
        <v>153</v>
      </c>
      <c r="D1479">
        <v>43.4</v>
      </c>
      <c r="E1479">
        <f t="shared" si="46"/>
        <v>95.680638200000004</v>
      </c>
      <c r="F1479" t="str">
        <f>VLOOKUP($C1479,'AREA DEFINITIONS, 1982-present'!$A$1:$F$163,4,FALSE)</f>
        <v>15-I</v>
      </c>
      <c r="G1479" t="str">
        <f>VLOOKUP($C1479,'AREA DEFINITIONS, 1982-present'!$A$1:$F$163,5,FALSE)</f>
        <v>SE-I</v>
      </c>
      <c r="H1479">
        <f>VLOOKUP($C1479,'AREA DEFINITIONS, 1982-present'!$A$1:$F$163,6,FALSE)</f>
        <v>0</v>
      </c>
      <c r="I1479">
        <f t="shared" si="47"/>
        <v>63.627537819999993</v>
      </c>
    </row>
    <row r="1480" spans="1:9" x14ac:dyDescent="0.3">
      <c r="A1480">
        <v>2004</v>
      </c>
      <c r="B1480" t="s">
        <v>51</v>
      </c>
      <c r="C1480">
        <v>160</v>
      </c>
      <c r="D1480">
        <v>800.6</v>
      </c>
      <c r="E1480">
        <f t="shared" si="46"/>
        <v>1765.0211738</v>
      </c>
      <c r="F1480" t="str">
        <f>VLOOKUP($C1480,'AREA DEFINITIONS, 1982-present'!$A$1:$F$163,4,FALSE)</f>
        <v>16-O</v>
      </c>
      <c r="G1480" t="str">
        <f>VLOOKUP($C1480,'AREA DEFINITIONS, 1982-present'!$A$1:$F$163,5,FALSE)</f>
        <v>SE-O</v>
      </c>
      <c r="H1480">
        <f>VLOOKUP($C1480,'AREA DEFINITIONS, 1982-present'!$A$1:$F$163,6,FALSE)</f>
        <v>0</v>
      </c>
      <c r="I1480">
        <f t="shared" si="47"/>
        <v>1173.73748338</v>
      </c>
    </row>
    <row r="1481" spans="1:9" x14ac:dyDescent="0.3">
      <c r="A1481">
        <v>2004</v>
      </c>
      <c r="B1481" t="s">
        <v>51</v>
      </c>
      <c r="C1481">
        <v>161</v>
      </c>
      <c r="D1481">
        <v>224.3</v>
      </c>
      <c r="E1481">
        <f t="shared" si="46"/>
        <v>494.49693890000003</v>
      </c>
      <c r="F1481" t="str">
        <f>VLOOKUP($C1481,'AREA DEFINITIONS, 1982-present'!$A$1:$F$163,4,FALSE)</f>
        <v>16-I</v>
      </c>
      <c r="G1481" t="str">
        <f>VLOOKUP($C1481,'AREA DEFINITIONS, 1982-present'!$A$1:$F$163,5,FALSE)</f>
        <v>SE-I</v>
      </c>
      <c r="H1481">
        <f>VLOOKUP($C1481,'AREA DEFINITIONS, 1982-present'!$A$1:$F$163,6,FALSE)</f>
        <v>0</v>
      </c>
      <c r="I1481">
        <f t="shared" si="47"/>
        <v>328.84001689000002</v>
      </c>
    </row>
    <row r="1482" spans="1:9" x14ac:dyDescent="0.3">
      <c r="A1482">
        <v>2004</v>
      </c>
      <c r="B1482" t="s">
        <v>51</v>
      </c>
      <c r="C1482">
        <v>162</v>
      </c>
      <c r="D1482">
        <v>681.1</v>
      </c>
      <c r="E1482">
        <f t="shared" si="46"/>
        <v>1501.5687253000001</v>
      </c>
      <c r="F1482" t="str">
        <f>VLOOKUP($C1482,'AREA DEFINITIONS, 1982-present'!$A$1:$F$163,4,FALSE)</f>
        <v>16-I</v>
      </c>
      <c r="G1482" t="str">
        <f>VLOOKUP($C1482,'AREA DEFINITIONS, 1982-present'!$A$1:$F$163,5,FALSE)</f>
        <v>SE-I</v>
      </c>
      <c r="H1482">
        <f>VLOOKUP($C1482,'AREA DEFINITIONS, 1982-present'!$A$1:$F$163,6,FALSE)</f>
        <v>0</v>
      </c>
      <c r="I1482">
        <f t="shared" si="47"/>
        <v>998.54184352999994</v>
      </c>
    </row>
    <row r="1483" spans="1:9" x14ac:dyDescent="0.3">
      <c r="A1483">
        <v>2004</v>
      </c>
      <c r="B1483" t="s">
        <v>51</v>
      </c>
      <c r="C1483">
        <v>163</v>
      </c>
      <c r="D1483">
        <v>160.5</v>
      </c>
      <c r="E1483">
        <f t="shared" si="46"/>
        <v>353.84199150000001</v>
      </c>
      <c r="F1483" t="str">
        <f>VLOOKUP($C1483,'AREA DEFINITIONS, 1982-present'!$A$1:$F$163,4,FALSE)</f>
        <v>16-I</v>
      </c>
      <c r="G1483" t="str">
        <f>VLOOKUP($C1483,'AREA DEFINITIONS, 1982-present'!$A$1:$F$163,5,FALSE)</f>
        <v>SE-I</v>
      </c>
      <c r="H1483">
        <f>VLOOKUP($C1483,'AREA DEFINITIONS, 1982-present'!$A$1:$F$163,6,FALSE)</f>
        <v>0</v>
      </c>
      <c r="I1483">
        <f t="shared" si="47"/>
        <v>235.30460414999999</v>
      </c>
    </row>
    <row r="1484" spans="1:9" x14ac:dyDescent="0.3">
      <c r="A1484">
        <v>2004</v>
      </c>
      <c r="B1484" t="s">
        <v>51</v>
      </c>
      <c r="C1484">
        <v>170</v>
      </c>
      <c r="D1484">
        <v>286.8</v>
      </c>
      <c r="E1484">
        <f t="shared" si="46"/>
        <v>632.28587640000012</v>
      </c>
      <c r="F1484" t="str">
        <f>VLOOKUP($C1484,'AREA DEFINITIONS, 1982-present'!$A$1:$F$163,4,FALSE)</f>
        <v>17-O</v>
      </c>
      <c r="G1484" t="str">
        <f>VLOOKUP($C1484,'AREA DEFINITIONS, 1982-present'!$A$1:$F$163,5,FALSE)</f>
        <v>SE-O</v>
      </c>
      <c r="H1484">
        <f>VLOOKUP($C1484,'AREA DEFINITIONS, 1982-present'!$A$1:$F$163,6,FALSE)</f>
        <v>0</v>
      </c>
      <c r="I1484">
        <f t="shared" si="47"/>
        <v>420.46953563999995</v>
      </c>
    </row>
    <row r="1485" spans="1:9" x14ac:dyDescent="0.3">
      <c r="A1485">
        <v>2004</v>
      </c>
      <c r="B1485" t="s">
        <v>51</v>
      </c>
      <c r="C1485">
        <v>171</v>
      </c>
      <c r="D1485">
        <v>174.7</v>
      </c>
      <c r="E1485">
        <f t="shared" si="46"/>
        <v>385.14763809999999</v>
      </c>
      <c r="F1485" t="str">
        <f>VLOOKUP($C1485,'AREA DEFINITIONS, 1982-present'!$A$1:$F$163,4,FALSE)</f>
        <v>17-I</v>
      </c>
      <c r="G1485" t="str">
        <f>VLOOKUP($C1485,'AREA DEFINITIONS, 1982-present'!$A$1:$F$163,5,FALSE)</f>
        <v>SE-I</v>
      </c>
      <c r="H1485">
        <f>VLOOKUP($C1485,'AREA DEFINITIONS, 1982-present'!$A$1:$F$163,6,FALSE)</f>
        <v>0</v>
      </c>
      <c r="I1485">
        <f t="shared" si="47"/>
        <v>256.12283080999998</v>
      </c>
    </row>
    <row r="1486" spans="1:9" x14ac:dyDescent="0.3">
      <c r="A1486">
        <v>2004</v>
      </c>
      <c r="B1486" t="s">
        <v>51</v>
      </c>
      <c r="C1486">
        <v>173</v>
      </c>
      <c r="D1486">
        <v>78.099999999999994</v>
      </c>
      <c r="E1486">
        <f t="shared" si="46"/>
        <v>172.18105629999999</v>
      </c>
      <c r="F1486" t="str">
        <f>VLOOKUP($C1486,'AREA DEFINITIONS, 1982-present'!$A$1:$F$163,4,FALSE)</f>
        <v>17-I</v>
      </c>
      <c r="G1486" t="str">
        <f>VLOOKUP($C1486,'AREA DEFINITIONS, 1982-present'!$A$1:$F$163,5,FALSE)</f>
        <v>SE-I</v>
      </c>
      <c r="H1486">
        <f>VLOOKUP($C1486,'AREA DEFINITIONS, 1982-present'!$A$1:$F$163,6,FALSE)</f>
        <v>0</v>
      </c>
      <c r="I1486">
        <f t="shared" si="47"/>
        <v>114.50024662999999</v>
      </c>
    </row>
    <row r="1487" spans="1:9" x14ac:dyDescent="0.3">
      <c r="A1487">
        <v>2004</v>
      </c>
      <c r="B1487" t="s">
        <v>51</v>
      </c>
      <c r="C1487">
        <v>174</v>
      </c>
      <c r="D1487">
        <v>32.700000000000003</v>
      </c>
      <c r="E1487">
        <f t="shared" si="46"/>
        <v>72.091172100000009</v>
      </c>
      <c r="F1487" t="str">
        <f>VLOOKUP($C1487,'AREA DEFINITIONS, 1982-present'!$A$1:$F$163,4,FALSE)</f>
        <v>17-I</v>
      </c>
      <c r="G1487" t="str">
        <f>VLOOKUP($C1487,'AREA DEFINITIONS, 1982-present'!$A$1:$F$163,5,FALSE)</f>
        <v>SE-I</v>
      </c>
      <c r="H1487">
        <f>VLOOKUP($C1487,'AREA DEFINITIONS, 1982-present'!$A$1:$F$163,6,FALSE)</f>
        <v>0</v>
      </c>
      <c r="I1487">
        <f t="shared" si="47"/>
        <v>47.940564210000005</v>
      </c>
    </row>
    <row r="1488" spans="1:9" x14ac:dyDescent="0.3">
      <c r="A1488">
        <v>2004</v>
      </c>
      <c r="B1488" t="s">
        <v>51</v>
      </c>
      <c r="C1488">
        <v>181</v>
      </c>
      <c r="D1488">
        <v>411.5</v>
      </c>
      <c r="E1488">
        <f t="shared" si="46"/>
        <v>907.20236450000004</v>
      </c>
      <c r="F1488" t="str">
        <f>VLOOKUP($C1488,'AREA DEFINITIONS, 1982-present'!$A$1:$F$163,4,FALSE)</f>
        <v>18S-O</v>
      </c>
      <c r="G1488" t="str">
        <f>VLOOKUP($C1488,'AREA DEFINITIONS, 1982-present'!$A$1:$F$163,5,FALSE)</f>
        <v>SE-O</v>
      </c>
      <c r="H1488">
        <f>VLOOKUP($C1488,'AREA DEFINITIONS, 1982-present'!$A$1:$F$163,6,FALSE)</f>
        <v>0</v>
      </c>
      <c r="I1488">
        <f t="shared" si="47"/>
        <v>603.28875144999995</v>
      </c>
    </row>
    <row r="1489" spans="1:9" x14ac:dyDescent="0.3">
      <c r="A1489">
        <v>2004</v>
      </c>
      <c r="B1489" t="s">
        <v>51</v>
      </c>
      <c r="C1489">
        <v>182</v>
      </c>
      <c r="D1489">
        <v>326.10000000000002</v>
      </c>
      <c r="E1489">
        <f t="shared" si="46"/>
        <v>718.92756029999998</v>
      </c>
      <c r="F1489" t="str">
        <f>VLOOKUP($C1489,'AREA DEFINITIONS, 1982-present'!$A$1:$F$163,4,FALSE)</f>
        <v>183-I</v>
      </c>
      <c r="G1489" t="str">
        <f>VLOOKUP($C1489,'AREA DEFINITIONS, 1982-present'!$A$1:$F$163,5,FALSE)</f>
        <v>SE-I</v>
      </c>
      <c r="H1489">
        <f>VLOOKUP($C1489,'AREA DEFINITIONS, 1982-present'!$A$1:$F$163,6,FALSE)</f>
        <v>0</v>
      </c>
      <c r="I1489">
        <f t="shared" si="47"/>
        <v>478.08617702999999</v>
      </c>
    </row>
    <row r="1490" spans="1:9" x14ac:dyDescent="0.3">
      <c r="A1490">
        <v>2004</v>
      </c>
      <c r="B1490" t="s">
        <v>51</v>
      </c>
      <c r="C1490">
        <v>183</v>
      </c>
      <c r="D1490">
        <v>43.3</v>
      </c>
      <c r="E1490">
        <f t="shared" si="46"/>
        <v>95.460175899999996</v>
      </c>
      <c r="F1490" t="str">
        <f>VLOOKUP($C1490,'AREA DEFINITIONS, 1982-present'!$A$1:$F$163,4,FALSE)</f>
        <v>183-I</v>
      </c>
      <c r="G1490" t="str">
        <f>VLOOKUP($C1490,'AREA DEFINITIONS, 1982-present'!$A$1:$F$163,5,FALSE)</f>
        <v>SE-I</v>
      </c>
      <c r="H1490">
        <f>VLOOKUP($C1490,'AREA DEFINITIONS, 1982-present'!$A$1:$F$163,6,FALSE)</f>
        <v>0</v>
      </c>
      <c r="I1490">
        <f t="shared" si="47"/>
        <v>63.48093059</v>
      </c>
    </row>
    <row r="1491" spans="1:9" x14ac:dyDescent="0.3">
      <c r="A1491">
        <v>2004</v>
      </c>
      <c r="B1491" t="s">
        <v>51</v>
      </c>
      <c r="C1491">
        <v>184</v>
      </c>
      <c r="D1491">
        <v>223</v>
      </c>
      <c r="E1491">
        <f t="shared" si="46"/>
        <v>491.63092899999998</v>
      </c>
      <c r="F1491" t="str">
        <f>VLOOKUP($C1491,'AREA DEFINITIONS, 1982-present'!$A$1:$F$163,4,FALSE)</f>
        <v>183-I</v>
      </c>
      <c r="G1491" t="str">
        <f>VLOOKUP($C1491,'AREA DEFINITIONS, 1982-present'!$A$1:$F$163,5,FALSE)</f>
        <v>SE-I</v>
      </c>
      <c r="H1491">
        <f>VLOOKUP($C1491,'AREA DEFINITIONS, 1982-present'!$A$1:$F$163,6,FALSE)</f>
        <v>0</v>
      </c>
      <c r="I1491">
        <f t="shared" si="47"/>
        <v>326.93412289999998</v>
      </c>
    </row>
    <row r="1492" spans="1:9" x14ac:dyDescent="0.3">
      <c r="A1492">
        <v>2004</v>
      </c>
      <c r="B1492" t="s">
        <v>27</v>
      </c>
      <c r="C1492">
        <v>185</v>
      </c>
      <c r="D1492">
        <v>763.8</v>
      </c>
      <c r="E1492">
        <f t="shared" si="46"/>
        <v>1683.8910473999999</v>
      </c>
      <c r="F1492" t="str">
        <f>VLOOKUP($C1492,'AREA DEFINITIONS, 1982-present'!$A$1:$F$163,4,FALSE)</f>
        <v>18W</v>
      </c>
      <c r="G1492" t="str">
        <f>VLOOKUP($C1492,'AREA DEFINITIONS, 1982-present'!$A$1:$F$163,5,FALSE)</f>
        <v>Yakutat</v>
      </c>
      <c r="H1492">
        <f>VLOOKUP($C1492,'AREA DEFINITIONS, 1982-present'!$A$1:$F$163,6,FALSE)</f>
        <v>0</v>
      </c>
      <c r="I1492">
        <f t="shared" si="47"/>
        <v>1119.7860227399999</v>
      </c>
    </row>
    <row r="1493" spans="1:9" x14ac:dyDescent="0.3">
      <c r="A1493">
        <v>2004</v>
      </c>
      <c r="B1493" t="s">
        <v>27</v>
      </c>
      <c r="C1493">
        <v>190</v>
      </c>
      <c r="D1493">
        <v>644.20000000000005</v>
      </c>
      <c r="E1493">
        <f t="shared" si="46"/>
        <v>1420.2181366</v>
      </c>
      <c r="F1493">
        <f>VLOOKUP($C1493,'AREA DEFINITIONS, 1982-present'!$A$1:$F$163,4,FALSE)</f>
        <v>19</v>
      </c>
      <c r="G1493" t="str">
        <f>VLOOKUP($C1493,'AREA DEFINITIONS, 1982-present'!$A$1:$F$163,5,FALSE)</f>
        <v>Yakutat</v>
      </c>
      <c r="H1493">
        <f>VLOOKUP($C1493,'AREA DEFINITIONS, 1982-present'!$A$1:$F$163,6,FALSE)</f>
        <v>0</v>
      </c>
      <c r="I1493">
        <f t="shared" si="47"/>
        <v>944.44377566000014</v>
      </c>
    </row>
    <row r="1494" spans="1:9" x14ac:dyDescent="0.3">
      <c r="A1494">
        <v>2004</v>
      </c>
      <c r="B1494" t="s">
        <v>27</v>
      </c>
      <c r="C1494">
        <v>200</v>
      </c>
      <c r="D1494">
        <v>457.2</v>
      </c>
      <c r="E1494">
        <f t="shared" si="46"/>
        <v>1007.9536356</v>
      </c>
      <c r="F1494">
        <f>VLOOKUP($C1494,'AREA DEFINITIONS, 1982-present'!$A$1:$F$163,4,FALSE)</f>
        <v>20</v>
      </c>
      <c r="G1494" t="str">
        <f>VLOOKUP($C1494,'AREA DEFINITIONS, 1982-present'!$A$1:$F$163,5,FALSE)</f>
        <v>Yakutat</v>
      </c>
      <c r="H1494">
        <f>VLOOKUP($C1494,'AREA DEFINITIONS, 1982-present'!$A$1:$F$163,6,FALSE)</f>
        <v>0</v>
      </c>
      <c r="I1494">
        <f t="shared" si="47"/>
        <v>670.28825555999993</v>
      </c>
    </row>
    <row r="1495" spans="1:9" x14ac:dyDescent="0.3">
      <c r="A1495">
        <v>2004</v>
      </c>
      <c r="B1495" t="s">
        <v>27</v>
      </c>
      <c r="C1495">
        <v>210</v>
      </c>
      <c r="D1495">
        <v>505.7</v>
      </c>
      <c r="E1495">
        <f t="shared" si="46"/>
        <v>1114.8778511</v>
      </c>
      <c r="F1495">
        <f>VLOOKUP($C1495,'AREA DEFINITIONS, 1982-present'!$A$1:$F$163,4,FALSE)</f>
        <v>21</v>
      </c>
      <c r="G1495" t="str">
        <f>VLOOKUP($C1495,'AREA DEFINITIONS, 1982-present'!$A$1:$F$163,5,FALSE)</f>
        <v>Yakutat</v>
      </c>
      <c r="H1495">
        <f>VLOOKUP($C1495,'AREA DEFINITIONS, 1982-present'!$A$1:$F$163,6,FALSE)</f>
        <v>0</v>
      </c>
      <c r="I1495">
        <f t="shared" si="47"/>
        <v>741.39276210999992</v>
      </c>
    </row>
    <row r="1496" spans="1:9" x14ac:dyDescent="0.3">
      <c r="A1496">
        <v>2004</v>
      </c>
      <c r="B1496" t="s">
        <v>27</v>
      </c>
      <c r="C1496">
        <v>220</v>
      </c>
      <c r="D1496">
        <v>458.3</v>
      </c>
      <c r="E1496">
        <f t="shared" si="46"/>
        <v>1010.3787209000001</v>
      </c>
      <c r="F1496">
        <f>VLOOKUP($C1496,'AREA DEFINITIONS, 1982-present'!$A$1:$F$163,4,FALSE)</f>
        <v>22</v>
      </c>
      <c r="G1496" t="str">
        <f>VLOOKUP($C1496,'AREA DEFINITIONS, 1982-present'!$A$1:$F$163,5,FALSE)</f>
        <v>Yakutat</v>
      </c>
      <c r="H1496">
        <f>VLOOKUP($C1496,'AREA DEFINITIONS, 1982-present'!$A$1:$F$163,6,FALSE)</f>
        <v>0</v>
      </c>
      <c r="I1496">
        <f t="shared" si="47"/>
        <v>671.90093509000008</v>
      </c>
    </row>
    <row r="1497" spans="1:9" x14ac:dyDescent="0.3">
      <c r="A1497">
        <v>2004</v>
      </c>
      <c r="B1497" t="s">
        <v>27</v>
      </c>
      <c r="C1497">
        <v>230</v>
      </c>
      <c r="D1497">
        <v>445.6</v>
      </c>
      <c r="E1497">
        <f t="shared" si="46"/>
        <v>982.38000880000004</v>
      </c>
      <c r="F1497">
        <f>VLOOKUP($C1497,'AREA DEFINITIONS, 1982-present'!$A$1:$F$163,4,FALSE)</f>
        <v>23</v>
      </c>
      <c r="G1497" t="str">
        <f>VLOOKUP($C1497,'AREA DEFINITIONS, 1982-present'!$A$1:$F$163,5,FALSE)</f>
        <v>Yakutat</v>
      </c>
      <c r="H1497" t="str">
        <f>VLOOKUP($C1497,'AREA DEFINITIONS, 1982-present'!$A$1:$F$163,6,FALSE)</f>
        <v>POW-O</v>
      </c>
      <c r="I1497">
        <f t="shared" si="47"/>
        <v>653.28181687999995</v>
      </c>
    </row>
    <row r="1498" spans="1:9" x14ac:dyDescent="0.3">
      <c r="A1498">
        <v>2004</v>
      </c>
      <c r="B1498" t="s">
        <v>27</v>
      </c>
      <c r="C1498">
        <v>232</v>
      </c>
      <c r="D1498">
        <v>48.4</v>
      </c>
      <c r="E1498">
        <f t="shared" si="46"/>
        <v>106.70375319999999</v>
      </c>
      <c r="F1498">
        <f>VLOOKUP($C1498,'AREA DEFINITIONS, 1982-present'!$A$1:$F$163,4,FALSE)</f>
        <v>23</v>
      </c>
      <c r="G1498" t="str">
        <f>VLOOKUP($C1498,'AREA DEFINITIONS, 1982-present'!$A$1:$F$163,5,FALSE)</f>
        <v>Yakutat</v>
      </c>
      <c r="H1498" t="str">
        <f>VLOOKUP($C1498,'AREA DEFINITIONS, 1982-present'!$A$1:$F$163,6,FALSE)</f>
        <v>POW-I</v>
      </c>
      <c r="I1498">
        <f t="shared" si="47"/>
        <v>70.957899319999996</v>
      </c>
    </row>
    <row r="1499" spans="1:9" x14ac:dyDescent="0.3">
      <c r="A1499">
        <v>2004</v>
      </c>
      <c r="B1499" t="s">
        <v>27</v>
      </c>
      <c r="C1499">
        <v>240</v>
      </c>
      <c r="D1499">
        <v>2003.1</v>
      </c>
      <c r="E1499">
        <f t="shared" si="46"/>
        <v>4416.0803312999997</v>
      </c>
      <c r="F1499">
        <f>VLOOKUP($C1499,'AREA DEFINITIONS, 1982-present'!$A$1:$F$163,4,FALSE)</f>
        <v>24</v>
      </c>
      <c r="G1499" t="str">
        <f>VLOOKUP($C1499,'AREA DEFINITIONS, 1982-present'!$A$1:$F$163,5,FALSE)</f>
        <v>Kodiak</v>
      </c>
      <c r="H1499" t="str">
        <f>VLOOKUP($C1499,'AREA DEFINITIONS, 1982-present'!$A$1:$F$163,6,FALSE)</f>
        <v>POW-O</v>
      </c>
      <c r="I1499">
        <f t="shared" si="47"/>
        <v>2936.6894241299997</v>
      </c>
    </row>
    <row r="1500" spans="1:9" x14ac:dyDescent="0.3">
      <c r="A1500">
        <v>2004</v>
      </c>
      <c r="B1500" t="s">
        <v>27</v>
      </c>
      <c r="C1500">
        <v>242</v>
      </c>
      <c r="D1500">
        <v>185.2</v>
      </c>
      <c r="E1500">
        <f t="shared" si="46"/>
        <v>408.29617959999996</v>
      </c>
      <c r="F1500">
        <f>VLOOKUP($C1500,'AREA DEFINITIONS, 1982-present'!$A$1:$F$163,4,FALSE)</f>
        <v>24</v>
      </c>
      <c r="G1500" t="str">
        <f>VLOOKUP($C1500,'AREA DEFINITIONS, 1982-present'!$A$1:$F$163,5,FALSE)</f>
        <v>Kodiak</v>
      </c>
      <c r="H1500" t="str">
        <f>VLOOKUP($C1500,'AREA DEFINITIONS, 1982-present'!$A$1:$F$163,6,FALSE)</f>
        <v>POW-I</v>
      </c>
      <c r="I1500">
        <f t="shared" si="47"/>
        <v>271.51658995999998</v>
      </c>
    </row>
    <row r="1501" spans="1:9" x14ac:dyDescent="0.3">
      <c r="A1501">
        <v>2004</v>
      </c>
      <c r="B1501" t="s">
        <v>27</v>
      </c>
      <c r="C1501">
        <v>250</v>
      </c>
      <c r="D1501">
        <v>1634.3</v>
      </c>
      <c r="E1501">
        <f t="shared" si="46"/>
        <v>3603.0153689000003</v>
      </c>
      <c r="F1501">
        <f>VLOOKUP($C1501,'AREA DEFINITIONS, 1982-present'!$A$1:$F$163,4,FALSE)</f>
        <v>25</v>
      </c>
      <c r="G1501" t="str">
        <f>VLOOKUP($C1501,'AREA DEFINITIONS, 1982-present'!$A$1:$F$163,5,FALSE)</f>
        <v>Kodiak</v>
      </c>
      <c r="H1501">
        <f>VLOOKUP($C1501,'AREA DEFINITIONS, 1982-present'!$A$1:$F$163,6,FALSE)</f>
        <v>0</v>
      </c>
      <c r="I1501">
        <f t="shared" si="47"/>
        <v>2396.0019598899999</v>
      </c>
    </row>
    <row r="1502" spans="1:9" x14ac:dyDescent="0.3">
      <c r="A1502">
        <v>2004</v>
      </c>
      <c r="B1502" t="s">
        <v>27</v>
      </c>
      <c r="C1502">
        <v>260</v>
      </c>
      <c r="D1502">
        <v>1256</v>
      </c>
      <c r="E1502">
        <f t="shared" si="46"/>
        <v>2769.006488</v>
      </c>
      <c r="F1502">
        <f>VLOOKUP($C1502,'AREA DEFINITIONS, 1982-present'!$A$1:$F$163,4,FALSE)</f>
        <v>26</v>
      </c>
      <c r="G1502" t="str">
        <f>VLOOKUP($C1502,'AREA DEFINITIONS, 1982-present'!$A$1:$F$163,5,FALSE)</f>
        <v>Kodiak</v>
      </c>
      <c r="H1502">
        <f>VLOOKUP($C1502,'AREA DEFINITIONS, 1982-present'!$A$1:$F$163,6,FALSE)</f>
        <v>0</v>
      </c>
      <c r="I1502">
        <f t="shared" si="47"/>
        <v>1841.3868088000002</v>
      </c>
    </row>
    <row r="1503" spans="1:9" x14ac:dyDescent="0.3">
      <c r="A1503">
        <v>2004</v>
      </c>
      <c r="B1503" t="s">
        <v>27</v>
      </c>
      <c r="C1503">
        <v>261</v>
      </c>
      <c r="D1503">
        <v>529.9</v>
      </c>
      <c r="E1503">
        <f t="shared" si="46"/>
        <v>1168.2297277</v>
      </c>
      <c r="F1503">
        <f>VLOOKUP($C1503,'AREA DEFINITIONS, 1982-present'!$A$1:$F$163,4,FALSE)</f>
        <v>26</v>
      </c>
      <c r="G1503" t="str">
        <f>VLOOKUP($C1503,'AREA DEFINITIONS, 1982-present'!$A$1:$F$163,5,FALSE)</f>
        <v>Kodiak</v>
      </c>
      <c r="H1503">
        <f>VLOOKUP($C1503,'AREA DEFINITIONS, 1982-present'!$A$1:$F$163,6,FALSE)</f>
        <v>0</v>
      </c>
      <c r="I1503">
        <f t="shared" si="47"/>
        <v>776.87171177000005</v>
      </c>
    </row>
    <row r="1504" spans="1:9" x14ac:dyDescent="0.3">
      <c r="A1504">
        <v>2004</v>
      </c>
      <c r="B1504" t="s">
        <v>27</v>
      </c>
      <c r="C1504">
        <v>270</v>
      </c>
      <c r="D1504">
        <v>1326.6</v>
      </c>
      <c r="E1504">
        <f t="shared" si="46"/>
        <v>2924.6528718</v>
      </c>
      <c r="F1504">
        <f>VLOOKUP($C1504,'AREA DEFINITIONS, 1982-present'!$A$1:$F$163,4,FALSE)</f>
        <v>27</v>
      </c>
      <c r="G1504" t="str">
        <f>VLOOKUP($C1504,'AREA DEFINITIONS, 1982-present'!$A$1:$F$163,5,FALSE)</f>
        <v>Kodiak</v>
      </c>
      <c r="H1504">
        <f>VLOOKUP($C1504,'AREA DEFINITIONS, 1982-present'!$A$1:$F$163,6,FALSE)</f>
        <v>0</v>
      </c>
      <c r="I1504">
        <f t="shared" si="47"/>
        <v>1944.8915131799999</v>
      </c>
    </row>
    <row r="1505" spans="1:9" x14ac:dyDescent="0.3">
      <c r="A1505">
        <v>2004</v>
      </c>
      <c r="B1505" t="s">
        <v>27</v>
      </c>
      <c r="C1505">
        <v>271</v>
      </c>
      <c r="D1505">
        <v>173.2</v>
      </c>
      <c r="E1505">
        <f t="shared" si="46"/>
        <v>381.84070359999998</v>
      </c>
      <c r="F1505">
        <f>VLOOKUP($C1505,'AREA DEFINITIONS, 1982-present'!$A$1:$F$163,4,FALSE)</f>
        <v>27</v>
      </c>
      <c r="G1505" t="str">
        <f>VLOOKUP($C1505,'AREA DEFINITIONS, 1982-present'!$A$1:$F$163,5,FALSE)</f>
        <v>Kodiak</v>
      </c>
      <c r="H1505">
        <f>VLOOKUP($C1505,'AREA DEFINITIONS, 1982-present'!$A$1:$F$163,6,FALSE)</f>
        <v>0</v>
      </c>
      <c r="I1505">
        <f t="shared" si="47"/>
        <v>253.92372236</v>
      </c>
    </row>
    <row r="1506" spans="1:9" x14ac:dyDescent="0.3">
      <c r="A1506">
        <v>2004</v>
      </c>
      <c r="B1506" t="s">
        <v>27</v>
      </c>
      <c r="C1506">
        <v>280</v>
      </c>
      <c r="D1506">
        <v>745.3</v>
      </c>
      <c r="E1506">
        <f t="shared" si="46"/>
        <v>1643.1055219</v>
      </c>
      <c r="F1506">
        <f>VLOOKUP($C1506,'AREA DEFINITIONS, 1982-present'!$A$1:$F$163,4,FALSE)</f>
        <v>28</v>
      </c>
      <c r="G1506" t="str">
        <f>VLOOKUP($C1506,'AREA DEFINITIONS, 1982-present'!$A$1:$F$163,5,FALSE)</f>
        <v>Kodiak</v>
      </c>
      <c r="H1506">
        <f>VLOOKUP($C1506,'AREA DEFINITIONS, 1982-present'!$A$1:$F$163,6,FALSE)</f>
        <v>0</v>
      </c>
      <c r="I1506">
        <f t="shared" si="47"/>
        <v>1092.66368519</v>
      </c>
    </row>
    <row r="1507" spans="1:9" x14ac:dyDescent="0.3">
      <c r="A1507">
        <v>2004</v>
      </c>
      <c r="B1507" t="s">
        <v>27</v>
      </c>
      <c r="C1507">
        <v>281</v>
      </c>
      <c r="D1507">
        <v>34.299999999999997</v>
      </c>
      <c r="E1507">
        <f t="shared" si="46"/>
        <v>75.6185689</v>
      </c>
      <c r="F1507">
        <f>VLOOKUP($C1507,'AREA DEFINITIONS, 1982-present'!$A$1:$F$163,4,FALSE)</f>
        <v>28</v>
      </c>
      <c r="G1507" t="str">
        <f>VLOOKUP($C1507,'AREA DEFINITIONS, 1982-present'!$A$1:$F$163,5,FALSE)</f>
        <v>Kodiak</v>
      </c>
      <c r="H1507">
        <f>VLOOKUP($C1507,'AREA DEFINITIONS, 1982-present'!$A$1:$F$163,6,FALSE)</f>
        <v>0</v>
      </c>
      <c r="I1507">
        <f t="shared" si="47"/>
        <v>50.286279889999989</v>
      </c>
    </row>
    <row r="1508" spans="1:9" x14ac:dyDescent="0.3">
      <c r="A1508">
        <v>2004</v>
      </c>
      <c r="B1508" t="s">
        <v>28</v>
      </c>
      <c r="C1508">
        <v>290</v>
      </c>
      <c r="D1508">
        <v>2392.8000000000002</v>
      </c>
      <c r="E1508">
        <f t="shared" si="46"/>
        <v>5275.2219144000001</v>
      </c>
      <c r="F1508">
        <f>VLOOKUP($C1508,'AREA DEFINITIONS, 1982-present'!$A$1:$F$163,4,FALSE)</f>
        <v>29</v>
      </c>
      <c r="G1508" t="str">
        <f>VLOOKUP($C1508,'AREA DEFINITIONS, 1982-present'!$A$1:$F$163,5,FALSE)</f>
        <v>Chirikof</v>
      </c>
      <c r="H1508">
        <f>VLOOKUP($C1508,'AREA DEFINITIONS, 1982-present'!$A$1:$F$163,6,FALSE)</f>
        <v>0</v>
      </c>
      <c r="I1508">
        <f t="shared" si="47"/>
        <v>3508.0177994400001</v>
      </c>
    </row>
    <row r="1509" spans="1:9" x14ac:dyDescent="0.3">
      <c r="A1509">
        <v>2004</v>
      </c>
      <c r="B1509" t="s">
        <v>28</v>
      </c>
      <c r="C1509">
        <v>300</v>
      </c>
      <c r="D1509">
        <v>1534.8</v>
      </c>
      <c r="E1509">
        <f t="shared" si="46"/>
        <v>3383.6553804</v>
      </c>
      <c r="F1509">
        <f>VLOOKUP($C1509,'AREA DEFINITIONS, 1982-present'!$A$1:$F$163,4,FALSE)</f>
        <v>30</v>
      </c>
      <c r="G1509" t="str">
        <f>VLOOKUP($C1509,'AREA DEFINITIONS, 1982-present'!$A$1:$F$163,5,FALSE)</f>
        <v>Chirikof</v>
      </c>
      <c r="H1509">
        <f>VLOOKUP($C1509,'AREA DEFINITIONS, 1982-present'!$A$1:$F$163,6,FALSE)</f>
        <v>0</v>
      </c>
      <c r="I1509">
        <f t="shared" si="47"/>
        <v>2250.1277660399996</v>
      </c>
    </row>
    <row r="1510" spans="1:9" x14ac:dyDescent="0.3">
      <c r="A1510">
        <v>2004</v>
      </c>
      <c r="B1510" t="s">
        <v>28</v>
      </c>
      <c r="C1510">
        <v>310</v>
      </c>
      <c r="D1510">
        <v>763.4</v>
      </c>
      <c r="E1510">
        <f t="shared" si="46"/>
        <v>1683.0091981999999</v>
      </c>
      <c r="F1510">
        <f>VLOOKUP($C1510,'AREA DEFINITIONS, 1982-present'!$A$1:$F$163,4,FALSE)</f>
        <v>31</v>
      </c>
      <c r="G1510" t="str">
        <f>VLOOKUP($C1510,'AREA DEFINITIONS, 1982-present'!$A$1:$F$163,5,FALSE)</f>
        <v>Chirikof</v>
      </c>
      <c r="H1510">
        <f>VLOOKUP($C1510,'AREA DEFINITIONS, 1982-present'!$A$1:$F$163,6,FALSE)</f>
        <v>0</v>
      </c>
      <c r="I1510">
        <f t="shared" si="47"/>
        <v>1119.19959382</v>
      </c>
    </row>
    <row r="1511" spans="1:9" x14ac:dyDescent="0.3">
      <c r="A1511">
        <v>2004</v>
      </c>
      <c r="B1511" t="s">
        <v>28</v>
      </c>
      <c r="C1511">
        <v>320</v>
      </c>
      <c r="D1511">
        <v>1217.3</v>
      </c>
      <c r="E1511">
        <f t="shared" si="46"/>
        <v>2683.6875778999997</v>
      </c>
      <c r="F1511">
        <f>VLOOKUP($C1511,'AREA DEFINITIONS, 1982-present'!$A$1:$F$163,4,FALSE)</f>
        <v>32</v>
      </c>
      <c r="G1511" t="str">
        <f>VLOOKUP($C1511,'AREA DEFINITIONS, 1982-present'!$A$1:$F$163,5,FALSE)</f>
        <v>Shumagin</v>
      </c>
      <c r="H1511">
        <f>VLOOKUP($C1511,'AREA DEFINITIONS, 1982-present'!$A$1:$F$163,6,FALSE)</f>
        <v>0</v>
      </c>
      <c r="I1511">
        <f t="shared" si="47"/>
        <v>1784.6498107899999</v>
      </c>
    </row>
    <row r="1512" spans="1:9" x14ac:dyDescent="0.3">
      <c r="A1512">
        <v>2004</v>
      </c>
      <c r="B1512" t="s">
        <v>28</v>
      </c>
      <c r="C1512">
        <v>330</v>
      </c>
      <c r="D1512">
        <v>725.2</v>
      </c>
      <c r="E1512">
        <f t="shared" si="46"/>
        <v>1598.7925996000001</v>
      </c>
      <c r="F1512">
        <f>VLOOKUP($C1512,'AREA DEFINITIONS, 1982-present'!$A$1:$F$163,4,FALSE)</f>
        <v>33</v>
      </c>
      <c r="G1512" t="str">
        <f>VLOOKUP($C1512,'AREA DEFINITIONS, 1982-present'!$A$1:$F$163,5,FALSE)</f>
        <v>Shumagin</v>
      </c>
      <c r="H1512">
        <f>VLOOKUP($C1512,'AREA DEFINITIONS, 1982-present'!$A$1:$F$163,6,FALSE)</f>
        <v>0</v>
      </c>
      <c r="I1512">
        <f t="shared" si="47"/>
        <v>1063.1956319600001</v>
      </c>
    </row>
    <row r="1513" spans="1:9" x14ac:dyDescent="0.3">
      <c r="A1513">
        <v>2004</v>
      </c>
      <c r="B1513" t="s">
        <v>28</v>
      </c>
      <c r="C1513">
        <v>340</v>
      </c>
      <c r="D1513">
        <v>252.1</v>
      </c>
      <c r="E1513">
        <f t="shared" si="46"/>
        <v>555.78545830000007</v>
      </c>
      <c r="F1513">
        <f>VLOOKUP($C1513,'AREA DEFINITIONS, 1982-present'!$A$1:$F$163,4,FALSE)</f>
        <v>34</v>
      </c>
      <c r="G1513" t="str">
        <f>VLOOKUP($C1513,'AREA DEFINITIONS, 1982-present'!$A$1:$F$163,5,FALSE)</f>
        <v>Shumagin</v>
      </c>
      <c r="H1513">
        <f>VLOOKUP($C1513,'AREA DEFINITIONS, 1982-present'!$A$1:$F$163,6,FALSE)</f>
        <v>0</v>
      </c>
      <c r="I1513">
        <f t="shared" si="47"/>
        <v>369.59682683</v>
      </c>
    </row>
    <row r="1514" spans="1:9" x14ac:dyDescent="0.3">
      <c r="A1514">
        <v>2004</v>
      </c>
      <c r="B1514" t="s">
        <v>16</v>
      </c>
      <c r="C1514" t="s">
        <v>32</v>
      </c>
      <c r="D1514">
        <v>889</v>
      </c>
      <c r="E1514">
        <f t="shared" si="46"/>
        <v>1959.9098470000001</v>
      </c>
      <c r="F1514" t="str">
        <f>VLOOKUP($C1514,'AREA DEFINITIONS, 1982-present'!$A$1:$F$163,4,FALSE)</f>
        <v>4A</v>
      </c>
      <c r="G1514" t="str">
        <f>VLOOKUP($C1514,'AREA DEFINITIONS, 1982-present'!$A$1:$F$163,5,FALSE)</f>
        <v>Bering Sea</v>
      </c>
      <c r="H1514">
        <f>VLOOKUP($C1514,'AREA DEFINITIONS, 1982-present'!$A$1:$F$163,6,FALSE)</f>
        <v>0</v>
      </c>
      <c r="I1514">
        <f t="shared" si="47"/>
        <v>1303.3382747000001</v>
      </c>
    </row>
    <row r="1515" spans="1:9" x14ac:dyDescent="0.3">
      <c r="A1515">
        <v>2004</v>
      </c>
      <c r="B1515" t="s">
        <v>16</v>
      </c>
      <c r="C1515">
        <v>350</v>
      </c>
      <c r="D1515">
        <v>164.2</v>
      </c>
      <c r="E1515">
        <f t="shared" si="46"/>
        <v>361.99909659999997</v>
      </c>
      <c r="F1515">
        <f>VLOOKUP($C1515,'AREA DEFINITIONS, 1982-present'!$A$1:$F$163,4,FALSE)</f>
        <v>35</v>
      </c>
      <c r="G1515" t="str">
        <f>VLOOKUP($C1515,'AREA DEFINITIONS, 1982-present'!$A$1:$F$163,5,FALSE)</f>
        <v>Shumagin</v>
      </c>
      <c r="H1515">
        <f>VLOOKUP($C1515,'AREA DEFINITIONS, 1982-present'!$A$1:$F$163,6,FALSE)</f>
        <v>0</v>
      </c>
      <c r="I1515">
        <f t="shared" si="47"/>
        <v>240.72907165999999</v>
      </c>
    </row>
    <row r="1516" spans="1:9" x14ac:dyDescent="0.3">
      <c r="A1516">
        <v>2004</v>
      </c>
      <c r="B1516" t="s">
        <v>16</v>
      </c>
      <c r="C1516">
        <v>360</v>
      </c>
      <c r="D1516">
        <v>256.10000000000002</v>
      </c>
      <c r="E1516">
        <f t="shared" si="46"/>
        <v>564.60395030000006</v>
      </c>
      <c r="F1516">
        <f>VLOOKUP($C1516,'AREA DEFINITIONS, 1982-present'!$A$1:$F$163,4,FALSE)</f>
        <v>36</v>
      </c>
      <c r="G1516" t="str">
        <f>VLOOKUP($C1516,'AREA DEFINITIONS, 1982-present'!$A$1:$F$163,5,FALSE)</f>
        <v>Shumagin</v>
      </c>
      <c r="H1516">
        <f>VLOOKUP($C1516,'AREA DEFINITIONS, 1982-present'!$A$1:$F$163,6,FALSE)</f>
        <v>0</v>
      </c>
      <c r="I1516">
        <f t="shared" si="47"/>
        <v>375.46111602999997</v>
      </c>
    </row>
    <row r="1517" spans="1:9" x14ac:dyDescent="0.3">
      <c r="A1517">
        <v>2004</v>
      </c>
      <c r="B1517" t="s">
        <v>16</v>
      </c>
      <c r="C1517">
        <v>370</v>
      </c>
      <c r="D1517">
        <v>16.600000000000001</v>
      </c>
      <c r="E1517">
        <f t="shared" si="46"/>
        <v>36.596741800000004</v>
      </c>
      <c r="F1517">
        <f>VLOOKUP($C1517,'AREA DEFINITIONS, 1982-present'!$A$1:$F$163,4,FALSE)</f>
        <v>37</v>
      </c>
      <c r="G1517" t="str">
        <f>VLOOKUP($C1517,'AREA DEFINITIONS, 1982-present'!$A$1:$F$163,5,FALSE)</f>
        <v>Shumagin</v>
      </c>
      <c r="H1517">
        <f>VLOOKUP($C1517,'AREA DEFINITIONS, 1982-present'!$A$1:$F$163,6,FALSE)</f>
        <v>0</v>
      </c>
      <c r="I1517">
        <f t="shared" si="47"/>
        <v>24.336800180000001</v>
      </c>
    </row>
    <row r="1518" spans="1:9" x14ac:dyDescent="0.3">
      <c r="A1518">
        <v>2004</v>
      </c>
      <c r="B1518" t="s">
        <v>16</v>
      </c>
      <c r="C1518">
        <v>380</v>
      </c>
      <c r="D1518">
        <v>223.8</v>
      </c>
      <c r="E1518">
        <f t="shared" si="46"/>
        <v>493.39462740000005</v>
      </c>
      <c r="F1518">
        <f>VLOOKUP($C1518,'AREA DEFINITIONS, 1982-present'!$A$1:$F$163,4,FALSE)</f>
        <v>38</v>
      </c>
      <c r="G1518" t="str">
        <f>VLOOKUP($C1518,'AREA DEFINITIONS, 1982-present'!$A$1:$F$163,5,FALSE)</f>
        <v>Shumagin</v>
      </c>
      <c r="H1518">
        <f>VLOOKUP($C1518,'AREA DEFINITIONS, 1982-present'!$A$1:$F$163,6,FALSE)</f>
        <v>0</v>
      </c>
      <c r="I1518">
        <f t="shared" si="47"/>
        <v>328.10698074000004</v>
      </c>
    </row>
    <row r="1519" spans="1:9" x14ac:dyDescent="0.3">
      <c r="A1519">
        <v>2004</v>
      </c>
      <c r="B1519" t="s">
        <v>16</v>
      </c>
      <c r="C1519">
        <v>390</v>
      </c>
      <c r="D1519">
        <v>21.6</v>
      </c>
      <c r="E1519">
        <f t="shared" si="46"/>
        <v>47.619856800000001</v>
      </c>
      <c r="F1519">
        <f>VLOOKUP($C1519,'AREA DEFINITIONS, 1982-present'!$A$1:$F$163,4,FALSE)</f>
        <v>39</v>
      </c>
      <c r="G1519" t="str">
        <f>VLOOKUP($C1519,'AREA DEFINITIONS, 1982-present'!$A$1:$F$163,5,FALSE)</f>
        <v>Aleutian</v>
      </c>
      <c r="H1519">
        <f>VLOOKUP($C1519,'AREA DEFINITIONS, 1982-present'!$A$1:$F$163,6,FALSE)</f>
        <v>0</v>
      </c>
      <c r="I1519">
        <f t="shared" si="47"/>
        <v>31.66716168</v>
      </c>
    </row>
    <row r="1520" spans="1:9" x14ac:dyDescent="0.3">
      <c r="A1520">
        <v>2004</v>
      </c>
      <c r="B1520" t="s">
        <v>16</v>
      </c>
      <c r="C1520">
        <v>395</v>
      </c>
      <c r="D1520">
        <v>4</v>
      </c>
      <c r="E1520">
        <f t="shared" si="46"/>
        <v>8.8184920000000009</v>
      </c>
      <c r="F1520">
        <f>VLOOKUP($C1520,'AREA DEFINITIONS, 1982-present'!$A$1:$F$163,4,FALSE)</f>
        <v>39</v>
      </c>
      <c r="G1520" t="str">
        <f>VLOOKUP($C1520,'AREA DEFINITIONS, 1982-present'!$A$1:$F$163,5,FALSE)</f>
        <v>Aleutian</v>
      </c>
      <c r="H1520">
        <f>VLOOKUP($C1520,'AREA DEFINITIONS, 1982-present'!$A$1:$F$163,6,FALSE)</f>
        <v>0</v>
      </c>
      <c r="I1520">
        <f t="shared" si="47"/>
        <v>5.8642892</v>
      </c>
    </row>
    <row r="1521" spans="1:9" x14ac:dyDescent="0.3">
      <c r="A1521">
        <v>2004</v>
      </c>
      <c r="B1521" t="s">
        <v>17</v>
      </c>
      <c r="C1521">
        <v>400</v>
      </c>
      <c r="D1521">
        <v>325.5</v>
      </c>
      <c r="E1521">
        <f t="shared" si="46"/>
        <v>717.60478650000005</v>
      </c>
      <c r="F1521">
        <f>VLOOKUP($C1521,'AREA DEFINITIONS, 1982-present'!$A$1:$F$163,4,FALSE)</f>
        <v>40</v>
      </c>
      <c r="G1521" t="str">
        <f>VLOOKUP($C1521,'AREA DEFINITIONS, 1982-present'!$A$1:$F$163,5,FALSE)</f>
        <v>Aleutian</v>
      </c>
      <c r="H1521">
        <f>VLOOKUP($C1521,'AREA DEFINITIONS, 1982-present'!$A$1:$F$163,6,FALSE)</f>
        <v>0</v>
      </c>
      <c r="I1521">
        <f t="shared" si="47"/>
        <v>477.20653364999998</v>
      </c>
    </row>
    <row r="1522" spans="1:9" x14ac:dyDescent="0.3">
      <c r="A1522">
        <v>2004</v>
      </c>
      <c r="B1522" t="s">
        <v>17</v>
      </c>
      <c r="C1522">
        <v>410</v>
      </c>
      <c r="D1522">
        <v>30.7</v>
      </c>
      <c r="E1522">
        <f t="shared" si="46"/>
        <v>67.681926099999998</v>
      </c>
      <c r="F1522">
        <f>VLOOKUP($C1522,'AREA DEFINITIONS, 1982-present'!$A$1:$F$163,4,FALSE)</f>
        <v>41</v>
      </c>
      <c r="G1522" t="str">
        <f>VLOOKUP($C1522,'AREA DEFINITIONS, 1982-present'!$A$1:$F$163,5,FALSE)</f>
        <v>Aleutian</v>
      </c>
      <c r="H1522">
        <f>VLOOKUP($C1522,'AREA DEFINITIONS, 1982-present'!$A$1:$F$163,6,FALSE)</f>
        <v>0</v>
      </c>
      <c r="I1522">
        <f t="shared" si="47"/>
        <v>45.008419609999997</v>
      </c>
    </row>
    <row r="1523" spans="1:9" x14ac:dyDescent="0.3">
      <c r="A1523">
        <v>2004</v>
      </c>
      <c r="B1523" t="s">
        <v>17</v>
      </c>
      <c r="C1523">
        <v>420</v>
      </c>
      <c r="D1523">
        <v>23.9</v>
      </c>
      <c r="E1523">
        <f t="shared" si="46"/>
        <v>52.690489700000001</v>
      </c>
      <c r="F1523" t="str">
        <f>VLOOKUP($C1523,'AREA DEFINITIONS, 1982-present'!$A$1:$F$163,4,FALSE)</f>
        <v>42+</v>
      </c>
      <c r="G1523" t="str">
        <f>VLOOKUP($C1523,'AREA DEFINITIONS, 1982-present'!$A$1:$F$163,5,FALSE)</f>
        <v>Aleutian</v>
      </c>
      <c r="H1523">
        <f>VLOOKUP($C1523,'AREA DEFINITIONS, 1982-present'!$A$1:$F$163,6,FALSE)</f>
        <v>0</v>
      </c>
      <c r="I1523">
        <f t="shared" si="47"/>
        <v>35.039127969999996</v>
      </c>
    </row>
    <row r="1524" spans="1:9" x14ac:dyDescent="0.3">
      <c r="A1524">
        <v>2004</v>
      </c>
      <c r="B1524" t="s">
        <v>17</v>
      </c>
      <c r="C1524">
        <v>430</v>
      </c>
      <c r="D1524">
        <v>19</v>
      </c>
      <c r="E1524">
        <f t="shared" si="46"/>
        <v>41.887836999999998</v>
      </c>
      <c r="F1524" t="str">
        <f>VLOOKUP($C1524,'AREA DEFINITIONS, 1982-present'!$A$1:$F$163,4,FALSE)</f>
        <v>42+</v>
      </c>
      <c r="G1524" t="str">
        <f>VLOOKUP($C1524,'AREA DEFINITIONS, 1982-present'!$A$1:$F$163,5,FALSE)</f>
        <v>Aleutian</v>
      </c>
      <c r="H1524">
        <f>VLOOKUP($C1524,'AREA DEFINITIONS, 1982-present'!$A$1:$F$163,6,FALSE)</f>
        <v>0</v>
      </c>
      <c r="I1524">
        <f t="shared" si="47"/>
        <v>27.855373700000001</v>
      </c>
    </row>
    <row r="1525" spans="1:9" x14ac:dyDescent="0.3">
      <c r="A1525">
        <v>2004</v>
      </c>
      <c r="B1525" t="s">
        <v>17</v>
      </c>
      <c r="C1525">
        <v>440</v>
      </c>
      <c r="D1525">
        <v>61.8</v>
      </c>
      <c r="E1525">
        <f t="shared" si="46"/>
        <v>136.2457014</v>
      </c>
      <c r="F1525" t="str">
        <f>VLOOKUP($C1525,'AREA DEFINITIONS, 1982-present'!$A$1:$F$163,4,FALSE)</f>
        <v>42+</v>
      </c>
      <c r="G1525" t="str">
        <f>VLOOKUP($C1525,'AREA DEFINITIONS, 1982-present'!$A$1:$F$163,5,FALSE)</f>
        <v>Aleutian</v>
      </c>
      <c r="H1525">
        <f>VLOOKUP($C1525,'AREA DEFINITIONS, 1982-present'!$A$1:$F$163,6,FALSE)</f>
        <v>0</v>
      </c>
      <c r="I1525">
        <f t="shared" si="47"/>
        <v>90.603268139999997</v>
      </c>
    </row>
    <row r="1526" spans="1:9" x14ac:dyDescent="0.3">
      <c r="A1526">
        <v>2004</v>
      </c>
      <c r="B1526" t="s">
        <v>17</v>
      </c>
      <c r="C1526" t="s">
        <v>74</v>
      </c>
      <c r="D1526">
        <v>1.3</v>
      </c>
      <c r="E1526">
        <f t="shared" si="46"/>
        <v>2.8660098999999999</v>
      </c>
      <c r="F1526" t="str">
        <f>VLOOKUP($C1526,'AREA DEFINITIONS, 1982-present'!$A$1:$F$163,4,FALSE)</f>
        <v>42+</v>
      </c>
      <c r="G1526" t="str">
        <f>VLOOKUP($C1526,'AREA DEFINITIONS, 1982-present'!$A$1:$F$163,5,FALSE)</f>
        <v>Aleutian</v>
      </c>
      <c r="H1526">
        <f>VLOOKUP($C1526,'AREA DEFINITIONS, 1982-present'!$A$1:$F$163,6,FALSE)</f>
        <v>0</v>
      </c>
      <c r="I1526">
        <f t="shared" si="47"/>
        <v>1.90589399</v>
      </c>
    </row>
    <row r="1527" spans="1:9" x14ac:dyDescent="0.3">
      <c r="A1527">
        <v>2004</v>
      </c>
      <c r="B1527" t="s">
        <v>17</v>
      </c>
      <c r="C1527">
        <v>480</v>
      </c>
      <c r="D1527">
        <v>8.1999999999999993</v>
      </c>
      <c r="E1527">
        <f t="shared" si="46"/>
        <v>18.077908599999997</v>
      </c>
      <c r="F1527" t="str">
        <f>VLOOKUP($C1527,'AREA DEFINITIONS, 1982-present'!$A$1:$F$163,4,FALSE)</f>
        <v>42+</v>
      </c>
      <c r="G1527" t="str">
        <f>VLOOKUP($C1527,'AREA DEFINITIONS, 1982-present'!$A$1:$F$163,5,FALSE)</f>
        <v>Aleutian</v>
      </c>
      <c r="H1527">
        <f>VLOOKUP($C1527,'AREA DEFINITIONS, 1982-present'!$A$1:$F$163,6,FALSE)</f>
        <v>0</v>
      </c>
      <c r="I1527">
        <f t="shared" si="47"/>
        <v>12.02179286</v>
      </c>
    </row>
    <row r="1528" spans="1:9" x14ac:dyDescent="0.3">
      <c r="A1528">
        <v>2004</v>
      </c>
      <c r="B1528" t="s">
        <v>17</v>
      </c>
      <c r="C1528">
        <v>490</v>
      </c>
      <c r="D1528">
        <v>133.5</v>
      </c>
      <c r="E1528">
        <f t="shared" si="46"/>
        <v>294.31717050000003</v>
      </c>
      <c r="F1528" t="str">
        <f>VLOOKUP($C1528,'AREA DEFINITIONS, 1982-present'!$A$1:$F$163,4,FALSE)</f>
        <v>42+</v>
      </c>
      <c r="G1528" t="str">
        <f>VLOOKUP($C1528,'AREA DEFINITIONS, 1982-present'!$A$1:$F$163,5,FALSE)</f>
        <v>Aleutian</v>
      </c>
      <c r="H1528">
        <f>VLOOKUP($C1528,'AREA DEFINITIONS, 1982-present'!$A$1:$F$163,6,FALSE)</f>
        <v>0</v>
      </c>
      <c r="I1528">
        <f t="shared" si="47"/>
        <v>195.72065204999998</v>
      </c>
    </row>
    <row r="1529" spans="1:9" x14ac:dyDescent="0.3">
      <c r="A1529">
        <v>2004</v>
      </c>
      <c r="B1529" t="s">
        <v>17</v>
      </c>
      <c r="C1529">
        <v>500</v>
      </c>
      <c r="D1529">
        <v>2.4</v>
      </c>
      <c r="E1529">
        <f t="shared" si="46"/>
        <v>5.2910952</v>
      </c>
      <c r="F1529" t="str">
        <f>VLOOKUP($C1529,'AREA DEFINITIONS, 1982-present'!$A$1:$F$163,4,FALSE)</f>
        <v>42+</v>
      </c>
      <c r="G1529" t="str">
        <f>VLOOKUP($C1529,'AREA DEFINITIONS, 1982-present'!$A$1:$F$163,5,FALSE)</f>
        <v>Aleutian</v>
      </c>
      <c r="H1529">
        <f>VLOOKUP($C1529,'AREA DEFINITIONS, 1982-present'!$A$1:$F$163,6,FALSE)</f>
        <v>0</v>
      </c>
      <c r="I1529">
        <f t="shared" si="47"/>
        <v>3.5185735199999999</v>
      </c>
    </row>
    <row r="1530" spans="1:9" x14ac:dyDescent="0.3">
      <c r="A1530">
        <v>2004</v>
      </c>
      <c r="B1530" t="s">
        <v>54</v>
      </c>
      <c r="C1530" t="s">
        <v>32</v>
      </c>
      <c r="D1530">
        <v>1921</v>
      </c>
      <c r="E1530">
        <f t="shared" si="46"/>
        <v>4235.0807829999994</v>
      </c>
      <c r="F1530" t="str">
        <f>VLOOKUP($C1530,'AREA DEFINITIONS, 1982-present'!$A$1:$F$163,4,FALSE)</f>
        <v>4A</v>
      </c>
      <c r="G1530" t="str">
        <f>VLOOKUP($C1530,'AREA DEFINITIONS, 1982-present'!$A$1:$F$163,5,FALSE)</f>
        <v>Bering Sea</v>
      </c>
      <c r="H1530">
        <f>VLOOKUP($C1530,'AREA DEFINITIONS, 1982-present'!$A$1:$F$163,6,FALSE)</f>
        <v>0</v>
      </c>
      <c r="I1530">
        <f t="shared" si="47"/>
        <v>2816.3248882999997</v>
      </c>
    </row>
    <row r="1531" spans="1:9" x14ac:dyDescent="0.3">
      <c r="A1531">
        <v>2003</v>
      </c>
      <c r="B1531" t="s">
        <v>49</v>
      </c>
      <c r="C1531">
        <v>9</v>
      </c>
      <c r="D1531">
        <v>3.6</v>
      </c>
      <c r="E1531">
        <f t="shared" si="46"/>
        <v>7.9366428000000004</v>
      </c>
      <c r="F1531">
        <f>VLOOKUP($C1531,'AREA DEFINITIONS, 1982-present'!$A$1:$F$163,4,FALSE)</f>
        <v>0</v>
      </c>
      <c r="G1531">
        <f>VLOOKUP($C1531,'AREA DEFINITIONS, 1982-present'!$A$1:$F$163,5,FALSE)</f>
        <v>0</v>
      </c>
      <c r="H1531">
        <f>VLOOKUP($C1531,'AREA DEFINITIONS, 1982-present'!$A$1:$F$163,6,FALSE)</f>
        <v>0</v>
      </c>
      <c r="I1531">
        <f t="shared" si="47"/>
        <v>5.2778602799999996</v>
      </c>
    </row>
    <row r="1532" spans="1:9" x14ac:dyDescent="0.3">
      <c r="A1532">
        <v>2003</v>
      </c>
      <c r="B1532" t="s">
        <v>49</v>
      </c>
      <c r="C1532">
        <v>10</v>
      </c>
      <c r="D1532">
        <v>12.9</v>
      </c>
      <c r="E1532">
        <f t="shared" si="46"/>
        <v>28.439636700000001</v>
      </c>
      <c r="F1532">
        <f>VLOOKUP($C1532,'AREA DEFINITIONS, 1982-present'!$A$1:$F$163,4,FALSE)</f>
        <v>0</v>
      </c>
      <c r="G1532">
        <f>VLOOKUP($C1532,'AREA DEFINITIONS, 1982-present'!$A$1:$F$163,5,FALSE)</f>
        <v>0</v>
      </c>
      <c r="H1532">
        <f>VLOOKUP($C1532,'AREA DEFINITIONS, 1982-present'!$A$1:$F$163,6,FALSE)</f>
        <v>0</v>
      </c>
      <c r="I1532">
        <f t="shared" si="47"/>
        <v>18.912332669999998</v>
      </c>
    </row>
    <row r="1533" spans="1:9" x14ac:dyDescent="0.3">
      <c r="A1533">
        <v>2003</v>
      </c>
      <c r="B1533" t="s">
        <v>49</v>
      </c>
      <c r="C1533">
        <v>20</v>
      </c>
      <c r="D1533">
        <v>67.8</v>
      </c>
      <c r="E1533">
        <f t="shared" si="46"/>
        <v>149.47343939999999</v>
      </c>
      <c r="F1533">
        <f>VLOOKUP($C1533,'AREA DEFINITIONS, 1982-present'!$A$1:$F$163,4,FALSE)</f>
        <v>0</v>
      </c>
      <c r="G1533">
        <f>VLOOKUP($C1533,'AREA DEFINITIONS, 1982-present'!$A$1:$F$163,5,FALSE)</f>
        <v>0</v>
      </c>
      <c r="H1533">
        <f>VLOOKUP($C1533,'AREA DEFINITIONS, 1982-present'!$A$1:$F$163,6,FALSE)</f>
        <v>0</v>
      </c>
      <c r="I1533">
        <f t="shared" si="47"/>
        <v>99.39970194</v>
      </c>
    </row>
    <row r="1534" spans="1:9" x14ac:dyDescent="0.3">
      <c r="A1534">
        <v>2003</v>
      </c>
      <c r="B1534" t="s">
        <v>49</v>
      </c>
      <c r="C1534">
        <v>30</v>
      </c>
      <c r="D1534">
        <v>8.1</v>
      </c>
      <c r="E1534">
        <f t="shared" si="46"/>
        <v>17.857446299999999</v>
      </c>
      <c r="F1534">
        <f>VLOOKUP($C1534,'AREA DEFINITIONS, 1982-present'!$A$1:$F$163,4,FALSE)</f>
        <v>0</v>
      </c>
      <c r="G1534">
        <f>VLOOKUP($C1534,'AREA DEFINITIONS, 1982-present'!$A$1:$F$163,5,FALSE)</f>
        <v>0</v>
      </c>
      <c r="H1534">
        <f>VLOOKUP($C1534,'AREA DEFINITIONS, 1982-present'!$A$1:$F$163,6,FALSE)</f>
        <v>0</v>
      </c>
      <c r="I1534">
        <f t="shared" si="47"/>
        <v>11.875185629999999</v>
      </c>
    </row>
    <row r="1535" spans="1:9" x14ac:dyDescent="0.3">
      <c r="A1535">
        <v>2003</v>
      </c>
      <c r="B1535" t="s">
        <v>49</v>
      </c>
      <c r="C1535">
        <v>40</v>
      </c>
      <c r="D1535">
        <v>29.9</v>
      </c>
      <c r="E1535">
        <f t="shared" si="46"/>
        <v>65.918227700000003</v>
      </c>
      <c r="F1535">
        <f>VLOOKUP($C1535,'AREA DEFINITIONS, 1982-present'!$A$1:$F$163,4,FALSE)</f>
        <v>0</v>
      </c>
      <c r="G1535">
        <f>VLOOKUP($C1535,'AREA DEFINITIONS, 1982-present'!$A$1:$F$163,5,FALSE)</f>
        <v>0</v>
      </c>
      <c r="H1535">
        <f>VLOOKUP($C1535,'AREA DEFINITIONS, 1982-present'!$A$1:$F$163,6,FALSE)</f>
        <v>0</v>
      </c>
      <c r="I1535">
        <f t="shared" si="47"/>
        <v>43.835561769999991</v>
      </c>
    </row>
    <row r="1536" spans="1:9" x14ac:dyDescent="0.3">
      <c r="A1536">
        <v>2003</v>
      </c>
      <c r="B1536" t="s">
        <v>49</v>
      </c>
      <c r="C1536">
        <v>50</v>
      </c>
      <c r="D1536">
        <v>244.4</v>
      </c>
      <c r="E1536">
        <f t="shared" si="46"/>
        <v>538.8098612</v>
      </c>
      <c r="F1536">
        <f>VLOOKUP($C1536,'AREA DEFINITIONS, 1982-present'!$A$1:$F$163,4,FALSE)</f>
        <v>0</v>
      </c>
      <c r="G1536">
        <f>VLOOKUP($C1536,'AREA DEFINITIONS, 1982-present'!$A$1:$F$163,5,FALSE)</f>
        <v>0</v>
      </c>
      <c r="H1536">
        <f>VLOOKUP($C1536,'AREA DEFINITIONS, 1982-present'!$A$1:$F$163,6,FALSE)</f>
        <v>0</v>
      </c>
      <c r="I1536">
        <f t="shared" si="47"/>
        <v>358.30807012000002</v>
      </c>
    </row>
    <row r="1537" spans="1:9" x14ac:dyDescent="0.3">
      <c r="A1537">
        <v>2003</v>
      </c>
      <c r="B1537" t="s">
        <v>50</v>
      </c>
      <c r="C1537" t="s">
        <v>65</v>
      </c>
      <c r="D1537">
        <v>148.4</v>
      </c>
      <c r="E1537">
        <f t="shared" si="46"/>
        <v>327.16605320000002</v>
      </c>
      <c r="F1537">
        <f>VLOOKUP($C1537,'AREA DEFINITIONS, 1982-present'!$A$1:$F$163,4,FALSE)</f>
        <v>0</v>
      </c>
      <c r="G1537">
        <f>VLOOKUP($C1537,'AREA DEFINITIONS, 1982-present'!$A$1:$F$163,5,FALSE)</f>
        <v>0</v>
      </c>
      <c r="H1537">
        <f>VLOOKUP($C1537,'AREA DEFINITIONS, 1982-present'!$A$1:$F$163,6,FALSE)</f>
        <v>0</v>
      </c>
      <c r="I1537">
        <f t="shared" si="47"/>
        <v>217.56512931999998</v>
      </c>
    </row>
    <row r="1538" spans="1:9" x14ac:dyDescent="0.3">
      <c r="A1538">
        <v>2003</v>
      </c>
      <c r="B1538" t="s">
        <v>50</v>
      </c>
      <c r="C1538" t="s">
        <v>62</v>
      </c>
      <c r="D1538">
        <v>117.6</v>
      </c>
      <c r="E1538">
        <f t="shared" si="46"/>
        <v>259.26366480000002</v>
      </c>
      <c r="F1538">
        <f>VLOOKUP($C1538,'AREA DEFINITIONS, 1982-present'!$A$1:$F$163,4,FALSE)</f>
        <v>0</v>
      </c>
      <c r="G1538">
        <f>VLOOKUP($C1538,'AREA DEFINITIONS, 1982-present'!$A$1:$F$163,5,FALSE)</f>
        <v>0</v>
      </c>
      <c r="H1538">
        <f>VLOOKUP($C1538,'AREA DEFINITIONS, 1982-present'!$A$1:$F$163,6,FALSE)</f>
        <v>0</v>
      </c>
      <c r="I1538">
        <f t="shared" si="47"/>
        <v>172.41010248000001</v>
      </c>
    </row>
    <row r="1539" spans="1:9" x14ac:dyDescent="0.3">
      <c r="A1539">
        <v>2003</v>
      </c>
      <c r="B1539" t="s">
        <v>50</v>
      </c>
      <c r="C1539" t="s">
        <v>56</v>
      </c>
      <c r="D1539">
        <v>208.4</v>
      </c>
      <c r="E1539">
        <f t="shared" ref="E1539:E1602" si="48">D1539*2204.623 / 1000</f>
        <v>459.44343320000002</v>
      </c>
      <c r="F1539">
        <f>VLOOKUP($C1539,'AREA DEFINITIONS, 1982-present'!$A$1:$F$163,4,FALSE)</f>
        <v>0</v>
      </c>
      <c r="G1539">
        <f>VLOOKUP($C1539,'AREA DEFINITIONS, 1982-present'!$A$1:$F$163,5,FALSE)</f>
        <v>0</v>
      </c>
      <c r="H1539">
        <f>VLOOKUP($C1539,'AREA DEFINITIONS, 1982-present'!$A$1:$F$163,6,FALSE)</f>
        <v>0</v>
      </c>
      <c r="I1539">
        <f t="shared" ref="I1539:I1602" si="49">IFERROR(D1539*1.10231*1.33,"NA")</f>
        <v>305.52946731999998</v>
      </c>
    </row>
    <row r="1540" spans="1:9" x14ac:dyDescent="0.3">
      <c r="A1540">
        <v>2003</v>
      </c>
      <c r="B1540" t="s">
        <v>50</v>
      </c>
      <c r="C1540">
        <v>90</v>
      </c>
      <c r="D1540">
        <v>109.2</v>
      </c>
      <c r="E1540">
        <f t="shared" si="48"/>
        <v>240.7448316</v>
      </c>
      <c r="F1540">
        <f>VLOOKUP($C1540,'AREA DEFINITIONS, 1982-present'!$A$1:$F$163,4,FALSE)</f>
        <v>0</v>
      </c>
      <c r="G1540">
        <f>VLOOKUP($C1540,'AREA DEFINITIONS, 1982-present'!$A$1:$F$163,5,FALSE)</f>
        <v>0</v>
      </c>
      <c r="H1540">
        <f>VLOOKUP($C1540,'AREA DEFINITIONS, 1982-present'!$A$1:$F$163,6,FALSE)</f>
        <v>0</v>
      </c>
      <c r="I1540">
        <f t="shared" si="49"/>
        <v>160.09509516</v>
      </c>
    </row>
    <row r="1541" spans="1:9" x14ac:dyDescent="0.3">
      <c r="A1541">
        <v>2003</v>
      </c>
      <c r="B1541" t="s">
        <v>50</v>
      </c>
      <c r="C1541">
        <v>91</v>
      </c>
      <c r="D1541">
        <v>171.6</v>
      </c>
      <c r="E1541">
        <f t="shared" si="48"/>
        <v>378.31330680000002</v>
      </c>
      <c r="F1541">
        <f>VLOOKUP($C1541,'AREA DEFINITIONS, 1982-present'!$A$1:$F$163,4,FALSE)</f>
        <v>0</v>
      </c>
      <c r="G1541">
        <f>VLOOKUP($C1541,'AREA DEFINITIONS, 1982-present'!$A$1:$F$163,5,FALSE)</f>
        <v>0</v>
      </c>
      <c r="H1541">
        <f>VLOOKUP($C1541,'AREA DEFINITIONS, 1982-present'!$A$1:$F$163,6,FALSE)</f>
        <v>0</v>
      </c>
      <c r="I1541">
        <f t="shared" si="49"/>
        <v>251.57800667999999</v>
      </c>
    </row>
    <row r="1542" spans="1:9" x14ac:dyDescent="0.3">
      <c r="A1542">
        <v>2003</v>
      </c>
      <c r="B1542" t="s">
        <v>50</v>
      </c>
      <c r="C1542">
        <v>92</v>
      </c>
      <c r="D1542">
        <v>15.4</v>
      </c>
      <c r="E1542">
        <f t="shared" si="48"/>
        <v>33.951194199999996</v>
      </c>
      <c r="F1542">
        <f>VLOOKUP($C1542,'AREA DEFINITIONS, 1982-present'!$A$1:$F$163,4,FALSE)</f>
        <v>0</v>
      </c>
      <c r="G1542">
        <f>VLOOKUP($C1542,'AREA DEFINITIONS, 1982-present'!$A$1:$F$163,5,FALSE)</f>
        <v>0</v>
      </c>
      <c r="H1542">
        <f>VLOOKUP($C1542,'AREA DEFINITIONS, 1982-present'!$A$1:$F$163,6,FALSE)</f>
        <v>0</v>
      </c>
      <c r="I1542">
        <f t="shared" si="49"/>
        <v>22.577513419999999</v>
      </c>
    </row>
    <row r="1543" spans="1:9" x14ac:dyDescent="0.3">
      <c r="A1543">
        <v>2003</v>
      </c>
      <c r="B1543" t="s">
        <v>50</v>
      </c>
      <c r="C1543">
        <v>100</v>
      </c>
      <c r="D1543">
        <v>473.5</v>
      </c>
      <c r="E1543">
        <f t="shared" si="48"/>
        <v>1043.8889905000001</v>
      </c>
      <c r="F1543">
        <f>VLOOKUP($C1543,'AREA DEFINITIONS, 1982-present'!$A$1:$F$163,4,FALSE)</f>
        <v>0</v>
      </c>
      <c r="G1543">
        <f>VLOOKUP($C1543,'AREA DEFINITIONS, 1982-present'!$A$1:$F$163,5,FALSE)</f>
        <v>0</v>
      </c>
      <c r="H1543">
        <f>VLOOKUP($C1543,'AREA DEFINITIONS, 1982-present'!$A$1:$F$163,6,FALSE)</f>
        <v>0</v>
      </c>
      <c r="I1543">
        <f t="shared" si="49"/>
        <v>694.18523404999996</v>
      </c>
    </row>
    <row r="1544" spans="1:9" x14ac:dyDescent="0.3">
      <c r="A1544">
        <v>2003</v>
      </c>
      <c r="B1544" t="s">
        <v>50</v>
      </c>
      <c r="C1544">
        <v>102</v>
      </c>
      <c r="D1544">
        <v>872.6</v>
      </c>
      <c r="E1544">
        <f t="shared" si="48"/>
        <v>1923.7540298000001</v>
      </c>
      <c r="F1544">
        <f>VLOOKUP($C1544,'AREA DEFINITIONS, 1982-present'!$A$1:$F$163,4,FALSE)</f>
        <v>0</v>
      </c>
      <c r="G1544">
        <f>VLOOKUP($C1544,'AREA DEFINITIONS, 1982-present'!$A$1:$F$163,5,FALSE)</f>
        <v>0</v>
      </c>
      <c r="H1544">
        <f>VLOOKUP($C1544,'AREA DEFINITIONS, 1982-present'!$A$1:$F$163,6,FALSE)</f>
        <v>0</v>
      </c>
      <c r="I1544">
        <f t="shared" si="49"/>
        <v>1279.29468898</v>
      </c>
    </row>
    <row r="1545" spans="1:9" x14ac:dyDescent="0.3">
      <c r="A1545">
        <v>2003</v>
      </c>
      <c r="B1545" t="s">
        <v>50</v>
      </c>
      <c r="C1545">
        <v>103</v>
      </c>
      <c r="D1545">
        <v>7.5</v>
      </c>
      <c r="E1545">
        <f t="shared" si="48"/>
        <v>16.534672499999999</v>
      </c>
      <c r="F1545">
        <f>VLOOKUP($C1545,'AREA DEFINITIONS, 1982-present'!$A$1:$F$163,4,FALSE)</f>
        <v>0</v>
      </c>
      <c r="G1545">
        <f>VLOOKUP($C1545,'AREA DEFINITIONS, 1982-present'!$A$1:$F$163,5,FALSE)</f>
        <v>0</v>
      </c>
      <c r="H1545">
        <f>VLOOKUP($C1545,'AREA DEFINITIONS, 1982-present'!$A$1:$F$163,6,FALSE)</f>
        <v>0</v>
      </c>
      <c r="I1545">
        <f t="shared" si="49"/>
        <v>10.99554225</v>
      </c>
    </row>
    <row r="1546" spans="1:9" x14ac:dyDescent="0.3">
      <c r="A1546">
        <v>2003</v>
      </c>
      <c r="B1546" t="s">
        <v>50</v>
      </c>
      <c r="C1546">
        <v>110</v>
      </c>
      <c r="D1546">
        <v>55.7</v>
      </c>
      <c r="E1546">
        <f t="shared" si="48"/>
        <v>122.79750110000001</v>
      </c>
      <c r="F1546">
        <f>VLOOKUP($C1546,'AREA DEFINITIONS, 1982-present'!$A$1:$F$163,4,FALSE)</f>
        <v>0</v>
      </c>
      <c r="G1546">
        <f>VLOOKUP($C1546,'AREA DEFINITIONS, 1982-present'!$A$1:$F$163,5,FALSE)</f>
        <v>0</v>
      </c>
      <c r="H1546">
        <f>VLOOKUP($C1546,'AREA DEFINITIONS, 1982-present'!$A$1:$F$163,6,FALSE)</f>
        <v>0</v>
      </c>
      <c r="I1546">
        <f t="shared" si="49"/>
        <v>81.660227109999994</v>
      </c>
    </row>
    <row r="1547" spans="1:9" x14ac:dyDescent="0.3">
      <c r="A1547">
        <v>2003</v>
      </c>
      <c r="B1547" t="s">
        <v>50</v>
      </c>
      <c r="C1547">
        <v>112</v>
      </c>
      <c r="D1547">
        <v>778.1</v>
      </c>
      <c r="E1547">
        <f t="shared" si="48"/>
        <v>1715.4171563000002</v>
      </c>
      <c r="F1547">
        <f>VLOOKUP($C1547,'AREA DEFINITIONS, 1982-present'!$A$1:$F$163,4,FALSE)</f>
        <v>0</v>
      </c>
      <c r="G1547">
        <f>VLOOKUP($C1547,'AREA DEFINITIONS, 1982-present'!$A$1:$F$163,5,FALSE)</f>
        <v>0</v>
      </c>
      <c r="H1547">
        <f>VLOOKUP($C1547,'AREA DEFINITIONS, 1982-present'!$A$1:$F$163,6,FALSE)</f>
        <v>0</v>
      </c>
      <c r="I1547">
        <f t="shared" si="49"/>
        <v>1140.75085663</v>
      </c>
    </row>
    <row r="1548" spans="1:9" x14ac:dyDescent="0.3">
      <c r="A1548">
        <v>2003</v>
      </c>
      <c r="B1548" t="s">
        <v>50</v>
      </c>
      <c r="C1548">
        <v>114</v>
      </c>
      <c r="D1548">
        <v>29.2</v>
      </c>
      <c r="E1548">
        <f t="shared" si="48"/>
        <v>64.374991600000001</v>
      </c>
      <c r="F1548">
        <f>VLOOKUP($C1548,'AREA DEFINITIONS, 1982-present'!$A$1:$F$163,4,FALSE)</f>
        <v>0</v>
      </c>
      <c r="G1548">
        <f>VLOOKUP($C1548,'AREA DEFINITIONS, 1982-present'!$A$1:$F$163,5,FALSE)</f>
        <v>0</v>
      </c>
      <c r="H1548">
        <f>VLOOKUP($C1548,'AREA DEFINITIONS, 1982-present'!$A$1:$F$163,6,FALSE)</f>
        <v>0</v>
      </c>
      <c r="I1548">
        <f t="shared" si="49"/>
        <v>42.809311159999993</v>
      </c>
    </row>
    <row r="1549" spans="1:9" x14ac:dyDescent="0.3">
      <c r="A1549">
        <v>2003</v>
      </c>
      <c r="B1549" t="s">
        <v>50</v>
      </c>
      <c r="C1549">
        <v>120</v>
      </c>
      <c r="D1549">
        <v>121.2</v>
      </c>
      <c r="E1549">
        <f t="shared" si="48"/>
        <v>267.20030759999997</v>
      </c>
      <c r="F1549">
        <f>VLOOKUP($C1549,'AREA DEFINITIONS, 1982-present'!$A$1:$F$163,4,FALSE)</f>
        <v>0</v>
      </c>
      <c r="G1549">
        <f>VLOOKUP($C1549,'AREA DEFINITIONS, 1982-present'!$A$1:$F$163,5,FALSE)</f>
        <v>0</v>
      </c>
      <c r="H1549">
        <f>VLOOKUP($C1549,'AREA DEFINITIONS, 1982-present'!$A$1:$F$163,6,FALSE)</f>
        <v>0</v>
      </c>
      <c r="I1549">
        <f t="shared" si="49"/>
        <v>177.68796275999998</v>
      </c>
    </row>
    <row r="1550" spans="1:9" x14ac:dyDescent="0.3">
      <c r="A1550">
        <v>2003</v>
      </c>
      <c r="B1550" t="s">
        <v>50</v>
      </c>
      <c r="C1550">
        <v>121</v>
      </c>
      <c r="D1550">
        <v>92.9</v>
      </c>
      <c r="E1550">
        <f t="shared" si="48"/>
        <v>204.80947670000003</v>
      </c>
      <c r="F1550">
        <f>VLOOKUP($C1550,'AREA DEFINITIONS, 1982-present'!$A$1:$F$163,4,FALSE)</f>
        <v>0</v>
      </c>
      <c r="G1550">
        <f>VLOOKUP($C1550,'AREA DEFINITIONS, 1982-present'!$A$1:$F$163,5,FALSE)</f>
        <v>0</v>
      </c>
      <c r="H1550">
        <f>VLOOKUP($C1550,'AREA DEFINITIONS, 1982-present'!$A$1:$F$163,6,FALSE)</f>
        <v>0</v>
      </c>
      <c r="I1550">
        <f t="shared" si="49"/>
        <v>136.19811666999999</v>
      </c>
    </row>
    <row r="1551" spans="1:9" x14ac:dyDescent="0.3">
      <c r="A1551">
        <v>2003</v>
      </c>
      <c r="B1551" t="s">
        <v>50</v>
      </c>
      <c r="C1551">
        <v>122</v>
      </c>
      <c r="D1551">
        <v>13</v>
      </c>
      <c r="E1551">
        <f t="shared" si="48"/>
        <v>28.660099000000002</v>
      </c>
      <c r="F1551">
        <f>VLOOKUP($C1551,'AREA DEFINITIONS, 1982-present'!$A$1:$F$163,4,FALSE)</f>
        <v>0</v>
      </c>
      <c r="G1551">
        <f>VLOOKUP($C1551,'AREA DEFINITIONS, 1982-present'!$A$1:$F$163,5,FALSE)</f>
        <v>0</v>
      </c>
      <c r="H1551">
        <f>VLOOKUP($C1551,'AREA DEFINITIONS, 1982-present'!$A$1:$F$163,6,FALSE)</f>
        <v>0</v>
      </c>
      <c r="I1551">
        <f t="shared" si="49"/>
        <v>19.058939899999999</v>
      </c>
    </row>
    <row r="1552" spans="1:9" x14ac:dyDescent="0.3">
      <c r="A1552">
        <v>2003</v>
      </c>
      <c r="B1552" t="s">
        <v>50</v>
      </c>
      <c r="C1552">
        <v>130</v>
      </c>
      <c r="D1552">
        <v>496.6</v>
      </c>
      <c r="E1552">
        <f t="shared" si="48"/>
        <v>1094.8157818</v>
      </c>
      <c r="F1552">
        <f>VLOOKUP($C1552,'AREA DEFINITIONS, 1982-present'!$A$1:$F$163,4,FALSE)</f>
        <v>0</v>
      </c>
      <c r="G1552">
        <f>VLOOKUP($C1552,'AREA DEFINITIONS, 1982-present'!$A$1:$F$163,5,FALSE)</f>
        <v>0</v>
      </c>
      <c r="H1552">
        <f>VLOOKUP($C1552,'AREA DEFINITIONS, 1982-present'!$A$1:$F$163,6,FALSE)</f>
        <v>0</v>
      </c>
      <c r="I1552">
        <f t="shared" si="49"/>
        <v>728.05150418000005</v>
      </c>
    </row>
    <row r="1553" spans="1:9" x14ac:dyDescent="0.3">
      <c r="A1553">
        <v>2003</v>
      </c>
      <c r="B1553" t="s">
        <v>50</v>
      </c>
      <c r="C1553">
        <v>131</v>
      </c>
      <c r="D1553">
        <v>763.3</v>
      </c>
      <c r="E1553">
        <f t="shared" si="48"/>
        <v>1682.7887358999999</v>
      </c>
      <c r="F1553">
        <f>VLOOKUP($C1553,'AREA DEFINITIONS, 1982-present'!$A$1:$F$163,4,FALSE)</f>
        <v>0</v>
      </c>
      <c r="G1553">
        <f>VLOOKUP($C1553,'AREA DEFINITIONS, 1982-present'!$A$1:$F$163,5,FALSE)</f>
        <v>0</v>
      </c>
      <c r="H1553">
        <f>VLOOKUP($C1553,'AREA DEFINITIONS, 1982-present'!$A$1:$F$163,6,FALSE)</f>
        <v>0</v>
      </c>
      <c r="I1553">
        <f t="shared" si="49"/>
        <v>1119.05298659</v>
      </c>
    </row>
    <row r="1554" spans="1:9" x14ac:dyDescent="0.3">
      <c r="A1554">
        <v>2003</v>
      </c>
      <c r="B1554" t="s">
        <v>50</v>
      </c>
      <c r="C1554">
        <v>132</v>
      </c>
      <c r="D1554">
        <v>288.5</v>
      </c>
      <c r="E1554">
        <f t="shared" si="48"/>
        <v>636.03373550000003</v>
      </c>
      <c r="F1554">
        <f>VLOOKUP($C1554,'AREA DEFINITIONS, 1982-present'!$A$1:$F$163,4,FALSE)</f>
        <v>0</v>
      </c>
      <c r="G1554">
        <f>VLOOKUP($C1554,'AREA DEFINITIONS, 1982-present'!$A$1:$F$163,5,FALSE)</f>
        <v>0</v>
      </c>
      <c r="H1554">
        <f>VLOOKUP($C1554,'AREA DEFINITIONS, 1982-present'!$A$1:$F$163,6,FALSE)</f>
        <v>0</v>
      </c>
      <c r="I1554">
        <f t="shared" si="49"/>
        <v>422.96185854999993</v>
      </c>
    </row>
    <row r="1555" spans="1:9" x14ac:dyDescent="0.3">
      <c r="A1555">
        <v>2003</v>
      </c>
      <c r="B1555" t="s">
        <v>50</v>
      </c>
      <c r="C1555">
        <v>133</v>
      </c>
      <c r="D1555">
        <v>160.80000000000001</v>
      </c>
      <c r="E1555">
        <f t="shared" si="48"/>
        <v>354.50337840000003</v>
      </c>
      <c r="F1555">
        <f>VLOOKUP($C1555,'AREA DEFINITIONS, 1982-present'!$A$1:$F$163,4,FALSE)</f>
        <v>0</v>
      </c>
      <c r="G1555">
        <f>VLOOKUP($C1555,'AREA DEFINITIONS, 1982-present'!$A$1:$F$163,5,FALSE)</f>
        <v>0</v>
      </c>
      <c r="H1555">
        <f>VLOOKUP($C1555,'AREA DEFINITIONS, 1982-present'!$A$1:$F$163,6,FALSE)</f>
        <v>0</v>
      </c>
      <c r="I1555">
        <f t="shared" si="49"/>
        <v>235.74442584000002</v>
      </c>
    </row>
    <row r="1556" spans="1:9" x14ac:dyDescent="0.3">
      <c r="A1556">
        <v>2003</v>
      </c>
      <c r="B1556" t="s">
        <v>50</v>
      </c>
      <c r="C1556">
        <v>134</v>
      </c>
      <c r="D1556">
        <v>22.8</v>
      </c>
      <c r="E1556">
        <f t="shared" si="48"/>
        <v>50.265404400000001</v>
      </c>
      <c r="F1556">
        <f>VLOOKUP($C1556,'AREA DEFINITIONS, 1982-present'!$A$1:$F$163,4,FALSE)</f>
        <v>0</v>
      </c>
      <c r="G1556">
        <f>VLOOKUP($C1556,'AREA DEFINITIONS, 1982-present'!$A$1:$F$163,5,FALSE)</f>
        <v>0</v>
      </c>
      <c r="H1556">
        <f>VLOOKUP($C1556,'AREA DEFINITIONS, 1982-present'!$A$1:$F$163,6,FALSE)</f>
        <v>0</v>
      </c>
      <c r="I1556">
        <f t="shared" si="49"/>
        <v>33.426448440000001</v>
      </c>
    </row>
    <row r="1557" spans="1:9" x14ac:dyDescent="0.3">
      <c r="A1557">
        <v>2003</v>
      </c>
      <c r="B1557" t="s">
        <v>50</v>
      </c>
      <c r="C1557">
        <v>135</v>
      </c>
      <c r="D1557">
        <v>371.8</v>
      </c>
      <c r="E1557">
        <f t="shared" si="48"/>
        <v>819.67883140000004</v>
      </c>
      <c r="F1557">
        <f>VLOOKUP($C1557,'AREA DEFINITIONS, 1982-present'!$A$1:$F$163,4,FALSE)</f>
        <v>0</v>
      </c>
      <c r="G1557">
        <f>VLOOKUP($C1557,'AREA DEFINITIONS, 1982-present'!$A$1:$F$163,5,FALSE)</f>
        <v>0</v>
      </c>
      <c r="H1557">
        <f>VLOOKUP($C1557,'AREA DEFINITIONS, 1982-present'!$A$1:$F$163,6,FALSE)</f>
        <v>0</v>
      </c>
      <c r="I1557">
        <f t="shared" si="49"/>
        <v>545.08568114000002</v>
      </c>
    </row>
    <row r="1558" spans="1:9" x14ac:dyDescent="0.3">
      <c r="A1558">
        <v>2003</v>
      </c>
      <c r="B1558" t="s">
        <v>51</v>
      </c>
      <c r="C1558">
        <v>140</v>
      </c>
      <c r="D1558">
        <v>126.3</v>
      </c>
      <c r="E1558">
        <f t="shared" si="48"/>
        <v>278.4438849</v>
      </c>
      <c r="F1558" t="str">
        <f>VLOOKUP($C1558,'AREA DEFINITIONS, 1982-present'!$A$1:$F$163,4,FALSE)</f>
        <v>14-O</v>
      </c>
      <c r="G1558" t="str">
        <f>VLOOKUP($C1558,'AREA DEFINITIONS, 1982-present'!$A$1:$F$163,5,FALSE)</f>
        <v>SE-O</v>
      </c>
      <c r="H1558">
        <f>VLOOKUP($C1558,'AREA DEFINITIONS, 1982-present'!$A$1:$F$163,6,FALSE)</f>
        <v>0</v>
      </c>
      <c r="I1558">
        <f t="shared" si="49"/>
        <v>185.16493148999999</v>
      </c>
    </row>
    <row r="1559" spans="1:9" x14ac:dyDescent="0.3">
      <c r="A1559">
        <v>2003</v>
      </c>
      <c r="B1559" t="s">
        <v>51</v>
      </c>
      <c r="C1559">
        <v>141</v>
      </c>
      <c r="D1559">
        <v>17.899999999999999</v>
      </c>
      <c r="E1559">
        <f t="shared" si="48"/>
        <v>39.462751699999998</v>
      </c>
      <c r="F1559" t="str">
        <f>VLOOKUP($C1559,'AREA DEFINITIONS, 1982-present'!$A$1:$F$163,4,FALSE)</f>
        <v>14-I</v>
      </c>
      <c r="G1559" t="str">
        <f>VLOOKUP($C1559,'AREA DEFINITIONS, 1982-present'!$A$1:$F$163,5,FALSE)</f>
        <v>SE-I</v>
      </c>
      <c r="H1559">
        <f>VLOOKUP($C1559,'AREA DEFINITIONS, 1982-present'!$A$1:$F$163,6,FALSE)</f>
        <v>0</v>
      </c>
      <c r="I1559">
        <f t="shared" si="49"/>
        <v>26.24269417</v>
      </c>
    </row>
    <row r="1560" spans="1:9" x14ac:dyDescent="0.3">
      <c r="A1560">
        <v>2003</v>
      </c>
      <c r="B1560" t="s">
        <v>51</v>
      </c>
      <c r="C1560">
        <v>142</v>
      </c>
      <c r="D1560">
        <v>50.3</v>
      </c>
      <c r="E1560">
        <f t="shared" si="48"/>
        <v>110.8925369</v>
      </c>
      <c r="F1560" t="str">
        <f>VLOOKUP($C1560,'AREA DEFINITIONS, 1982-present'!$A$1:$F$163,4,FALSE)</f>
        <v>14-I</v>
      </c>
      <c r="G1560" t="str">
        <f>VLOOKUP($C1560,'AREA DEFINITIONS, 1982-present'!$A$1:$F$163,5,FALSE)</f>
        <v>SE-I</v>
      </c>
      <c r="H1560">
        <f>VLOOKUP($C1560,'AREA DEFINITIONS, 1982-present'!$A$1:$F$163,6,FALSE)</f>
        <v>0</v>
      </c>
      <c r="I1560">
        <f t="shared" si="49"/>
        <v>73.743436689999996</v>
      </c>
    </row>
    <row r="1561" spans="1:9" x14ac:dyDescent="0.3">
      <c r="A1561">
        <v>2003</v>
      </c>
      <c r="B1561" t="s">
        <v>51</v>
      </c>
      <c r="C1561">
        <v>143</v>
      </c>
      <c r="D1561">
        <v>80.599999999999994</v>
      </c>
      <c r="E1561">
        <f t="shared" si="48"/>
        <v>177.6926138</v>
      </c>
      <c r="F1561" t="str">
        <f>VLOOKUP($C1561,'AREA DEFINITIONS, 1982-present'!$A$1:$F$163,4,FALSE)</f>
        <v>14-I</v>
      </c>
      <c r="G1561" t="str">
        <f>VLOOKUP($C1561,'AREA DEFINITIONS, 1982-present'!$A$1:$F$163,5,FALSE)</f>
        <v>SE-I</v>
      </c>
      <c r="H1561">
        <f>VLOOKUP($C1561,'AREA DEFINITIONS, 1982-present'!$A$1:$F$163,6,FALSE)</f>
        <v>0</v>
      </c>
      <c r="I1561">
        <f t="shared" si="49"/>
        <v>118.16542738</v>
      </c>
    </row>
    <row r="1562" spans="1:9" x14ac:dyDescent="0.3">
      <c r="A1562">
        <v>2003</v>
      </c>
      <c r="B1562" t="s">
        <v>51</v>
      </c>
      <c r="C1562">
        <v>144</v>
      </c>
      <c r="D1562">
        <v>22.4</v>
      </c>
      <c r="E1562">
        <f t="shared" si="48"/>
        <v>49.383555199999996</v>
      </c>
      <c r="F1562" t="str">
        <f>VLOOKUP($C1562,'AREA DEFINITIONS, 1982-present'!$A$1:$F$163,4,FALSE)</f>
        <v>14-I</v>
      </c>
      <c r="G1562" t="str">
        <f>VLOOKUP($C1562,'AREA DEFINITIONS, 1982-present'!$A$1:$F$163,5,FALSE)</f>
        <v>SE-I</v>
      </c>
      <c r="H1562">
        <f>VLOOKUP($C1562,'AREA DEFINITIONS, 1982-present'!$A$1:$F$163,6,FALSE)</f>
        <v>0</v>
      </c>
      <c r="I1562">
        <f t="shared" si="49"/>
        <v>32.840019519999998</v>
      </c>
    </row>
    <row r="1563" spans="1:9" x14ac:dyDescent="0.3">
      <c r="A1563">
        <v>2003</v>
      </c>
      <c r="B1563" t="s">
        <v>51</v>
      </c>
      <c r="C1563">
        <v>150</v>
      </c>
      <c r="D1563">
        <v>220.1</v>
      </c>
      <c r="E1563">
        <f t="shared" si="48"/>
        <v>485.23752230000002</v>
      </c>
      <c r="F1563" t="str">
        <f>VLOOKUP($C1563,'AREA DEFINITIONS, 1982-present'!$A$1:$F$163,4,FALSE)</f>
        <v>15-O</v>
      </c>
      <c r="G1563" t="str">
        <f>VLOOKUP($C1563,'AREA DEFINITIONS, 1982-present'!$A$1:$F$163,5,FALSE)</f>
        <v>SE-O</v>
      </c>
      <c r="H1563">
        <f>VLOOKUP($C1563,'AREA DEFINITIONS, 1982-present'!$A$1:$F$163,6,FALSE)</f>
        <v>0</v>
      </c>
      <c r="I1563">
        <f t="shared" si="49"/>
        <v>322.68251322999998</v>
      </c>
    </row>
    <row r="1564" spans="1:9" x14ac:dyDescent="0.3">
      <c r="A1564">
        <v>2003</v>
      </c>
      <c r="B1564" t="s">
        <v>51</v>
      </c>
      <c r="C1564">
        <v>151</v>
      </c>
      <c r="D1564">
        <v>237.3</v>
      </c>
      <c r="E1564">
        <f t="shared" si="48"/>
        <v>523.15703790000009</v>
      </c>
      <c r="F1564" t="str">
        <f>VLOOKUP($C1564,'AREA DEFINITIONS, 1982-present'!$A$1:$F$163,4,FALSE)</f>
        <v>15-I</v>
      </c>
      <c r="G1564" t="str">
        <f>VLOOKUP($C1564,'AREA DEFINITIONS, 1982-present'!$A$1:$F$163,5,FALSE)</f>
        <v>SE-I</v>
      </c>
      <c r="H1564">
        <f>VLOOKUP($C1564,'AREA DEFINITIONS, 1982-present'!$A$1:$F$163,6,FALSE)</f>
        <v>0</v>
      </c>
      <c r="I1564">
        <f t="shared" si="49"/>
        <v>347.89895678999994</v>
      </c>
    </row>
    <row r="1565" spans="1:9" x14ac:dyDescent="0.3">
      <c r="A1565">
        <v>2003</v>
      </c>
      <c r="B1565" t="s">
        <v>51</v>
      </c>
      <c r="C1565">
        <v>152</v>
      </c>
      <c r="D1565">
        <v>199.3</v>
      </c>
      <c r="E1565">
        <f t="shared" si="48"/>
        <v>439.38136390000005</v>
      </c>
      <c r="F1565" t="str">
        <f>VLOOKUP($C1565,'AREA DEFINITIONS, 1982-present'!$A$1:$F$163,4,FALSE)</f>
        <v>15-I</v>
      </c>
      <c r="G1565" t="str">
        <f>VLOOKUP($C1565,'AREA DEFINITIONS, 1982-present'!$A$1:$F$163,5,FALSE)</f>
        <v>SE-I</v>
      </c>
      <c r="H1565">
        <f>VLOOKUP($C1565,'AREA DEFINITIONS, 1982-present'!$A$1:$F$163,6,FALSE)</f>
        <v>0</v>
      </c>
      <c r="I1565">
        <f t="shared" si="49"/>
        <v>292.18820939</v>
      </c>
    </row>
    <row r="1566" spans="1:9" x14ac:dyDescent="0.3">
      <c r="A1566">
        <v>2003</v>
      </c>
      <c r="B1566" t="s">
        <v>51</v>
      </c>
      <c r="C1566">
        <v>153</v>
      </c>
      <c r="D1566">
        <v>30.4</v>
      </c>
      <c r="E1566">
        <f t="shared" si="48"/>
        <v>67.020539200000002</v>
      </c>
      <c r="F1566" t="str">
        <f>VLOOKUP($C1566,'AREA DEFINITIONS, 1982-present'!$A$1:$F$163,4,FALSE)</f>
        <v>15-I</v>
      </c>
      <c r="G1566" t="str">
        <f>VLOOKUP($C1566,'AREA DEFINITIONS, 1982-present'!$A$1:$F$163,5,FALSE)</f>
        <v>SE-I</v>
      </c>
      <c r="H1566">
        <f>VLOOKUP($C1566,'AREA DEFINITIONS, 1982-present'!$A$1:$F$163,6,FALSE)</f>
        <v>0</v>
      </c>
      <c r="I1566">
        <f t="shared" si="49"/>
        <v>44.568597919999995</v>
      </c>
    </row>
    <row r="1567" spans="1:9" x14ac:dyDescent="0.3">
      <c r="A1567">
        <v>2003</v>
      </c>
      <c r="B1567" t="s">
        <v>51</v>
      </c>
      <c r="C1567">
        <v>160</v>
      </c>
      <c r="D1567">
        <v>602.79999999999995</v>
      </c>
      <c r="E1567">
        <f t="shared" si="48"/>
        <v>1328.9467443999999</v>
      </c>
      <c r="F1567" t="str">
        <f>VLOOKUP($C1567,'AREA DEFINITIONS, 1982-present'!$A$1:$F$163,4,FALSE)</f>
        <v>16-O</v>
      </c>
      <c r="G1567" t="str">
        <f>VLOOKUP($C1567,'AREA DEFINITIONS, 1982-present'!$A$1:$F$163,5,FALSE)</f>
        <v>SE-O</v>
      </c>
      <c r="H1567">
        <f>VLOOKUP($C1567,'AREA DEFINITIONS, 1982-present'!$A$1:$F$163,6,FALSE)</f>
        <v>0</v>
      </c>
      <c r="I1567">
        <f t="shared" si="49"/>
        <v>883.74838244</v>
      </c>
    </row>
    <row r="1568" spans="1:9" x14ac:dyDescent="0.3">
      <c r="A1568">
        <v>2003</v>
      </c>
      <c r="B1568" t="s">
        <v>51</v>
      </c>
      <c r="C1568">
        <v>161</v>
      </c>
      <c r="D1568">
        <v>186.4</v>
      </c>
      <c r="E1568">
        <f t="shared" si="48"/>
        <v>410.9417272</v>
      </c>
      <c r="F1568" t="str">
        <f>VLOOKUP($C1568,'AREA DEFINITIONS, 1982-present'!$A$1:$F$163,4,FALSE)</f>
        <v>16-I</v>
      </c>
      <c r="G1568" t="str">
        <f>VLOOKUP($C1568,'AREA DEFINITIONS, 1982-present'!$A$1:$F$163,5,FALSE)</f>
        <v>SE-I</v>
      </c>
      <c r="H1568">
        <f>VLOOKUP($C1568,'AREA DEFINITIONS, 1982-present'!$A$1:$F$163,6,FALSE)</f>
        <v>0</v>
      </c>
      <c r="I1568">
        <f t="shared" si="49"/>
        <v>273.27587671999999</v>
      </c>
    </row>
    <row r="1569" spans="1:9" x14ac:dyDescent="0.3">
      <c r="A1569">
        <v>2003</v>
      </c>
      <c r="B1569" t="s">
        <v>51</v>
      </c>
      <c r="C1569">
        <v>162</v>
      </c>
      <c r="D1569">
        <v>562.20000000000005</v>
      </c>
      <c r="E1569">
        <f t="shared" si="48"/>
        <v>1239.4390506000002</v>
      </c>
      <c r="F1569" t="str">
        <f>VLOOKUP($C1569,'AREA DEFINITIONS, 1982-present'!$A$1:$F$163,4,FALSE)</f>
        <v>16-I</v>
      </c>
      <c r="G1569" t="str">
        <f>VLOOKUP($C1569,'AREA DEFINITIONS, 1982-present'!$A$1:$F$163,5,FALSE)</f>
        <v>SE-I</v>
      </c>
      <c r="H1569">
        <f>VLOOKUP($C1569,'AREA DEFINITIONS, 1982-present'!$A$1:$F$163,6,FALSE)</f>
        <v>0</v>
      </c>
      <c r="I1569">
        <f t="shared" si="49"/>
        <v>824.22584705999998</v>
      </c>
    </row>
    <row r="1570" spans="1:9" x14ac:dyDescent="0.3">
      <c r="A1570">
        <v>2003</v>
      </c>
      <c r="B1570" t="s">
        <v>51</v>
      </c>
      <c r="C1570">
        <v>163</v>
      </c>
      <c r="D1570">
        <v>77.8</v>
      </c>
      <c r="E1570">
        <f t="shared" si="48"/>
        <v>171.5196694</v>
      </c>
      <c r="F1570" t="str">
        <f>VLOOKUP($C1570,'AREA DEFINITIONS, 1982-present'!$A$1:$F$163,4,FALSE)</f>
        <v>16-I</v>
      </c>
      <c r="G1570" t="str">
        <f>VLOOKUP($C1570,'AREA DEFINITIONS, 1982-present'!$A$1:$F$163,5,FALSE)</f>
        <v>SE-I</v>
      </c>
      <c r="H1570">
        <f>VLOOKUP($C1570,'AREA DEFINITIONS, 1982-present'!$A$1:$F$163,6,FALSE)</f>
        <v>0</v>
      </c>
      <c r="I1570">
        <f t="shared" si="49"/>
        <v>114.06042493999999</v>
      </c>
    </row>
    <row r="1571" spans="1:9" x14ac:dyDescent="0.3">
      <c r="A1571">
        <v>2003</v>
      </c>
      <c r="B1571" t="s">
        <v>51</v>
      </c>
      <c r="C1571">
        <v>170</v>
      </c>
      <c r="D1571">
        <v>342.2</v>
      </c>
      <c r="E1571">
        <f t="shared" si="48"/>
        <v>754.42199060000007</v>
      </c>
      <c r="F1571" t="str">
        <f>VLOOKUP($C1571,'AREA DEFINITIONS, 1982-present'!$A$1:$F$163,4,FALSE)</f>
        <v>17-O</v>
      </c>
      <c r="G1571" t="str">
        <f>VLOOKUP($C1571,'AREA DEFINITIONS, 1982-present'!$A$1:$F$163,5,FALSE)</f>
        <v>SE-O</v>
      </c>
      <c r="H1571">
        <f>VLOOKUP($C1571,'AREA DEFINITIONS, 1982-present'!$A$1:$F$163,6,FALSE)</f>
        <v>0</v>
      </c>
      <c r="I1571">
        <f t="shared" si="49"/>
        <v>501.68994105999997</v>
      </c>
    </row>
    <row r="1572" spans="1:9" x14ac:dyDescent="0.3">
      <c r="A1572">
        <v>2003</v>
      </c>
      <c r="B1572" t="s">
        <v>51</v>
      </c>
      <c r="C1572">
        <v>171</v>
      </c>
      <c r="D1572">
        <v>122.3</v>
      </c>
      <c r="E1572">
        <f t="shared" si="48"/>
        <v>269.62539289999995</v>
      </c>
      <c r="F1572" t="str">
        <f>VLOOKUP($C1572,'AREA DEFINITIONS, 1982-present'!$A$1:$F$163,4,FALSE)</f>
        <v>17-I</v>
      </c>
      <c r="G1572" t="str">
        <f>VLOOKUP($C1572,'AREA DEFINITIONS, 1982-present'!$A$1:$F$163,5,FALSE)</f>
        <v>SE-I</v>
      </c>
      <c r="H1572">
        <f>VLOOKUP($C1572,'AREA DEFINITIONS, 1982-present'!$A$1:$F$163,6,FALSE)</f>
        <v>0</v>
      </c>
      <c r="I1572">
        <f t="shared" si="49"/>
        <v>179.30064229000001</v>
      </c>
    </row>
    <row r="1573" spans="1:9" x14ac:dyDescent="0.3">
      <c r="A1573">
        <v>2003</v>
      </c>
      <c r="B1573" t="s">
        <v>51</v>
      </c>
      <c r="C1573">
        <v>173</v>
      </c>
      <c r="D1573">
        <v>60.1</v>
      </c>
      <c r="E1573">
        <f t="shared" si="48"/>
        <v>132.49784230000003</v>
      </c>
      <c r="F1573" t="str">
        <f>VLOOKUP($C1573,'AREA DEFINITIONS, 1982-present'!$A$1:$F$163,4,FALSE)</f>
        <v>17-I</v>
      </c>
      <c r="G1573" t="str">
        <f>VLOOKUP($C1573,'AREA DEFINITIONS, 1982-present'!$A$1:$F$163,5,FALSE)</f>
        <v>SE-I</v>
      </c>
      <c r="H1573">
        <f>VLOOKUP($C1573,'AREA DEFINITIONS, 1982-present'!$A$1:$F$163,6,FALSE)</f>
        <v>0</v>
      </c>
      <c r="I1573">
        <f t="shared" si="49"/>
        <v>88.110945229999999</v>
      </c>
    </row>
    <row r="1574" spans="1:9" x14ac:dyDescent="0.3">
      <c r="A1574">
        <v>2003</v>
      </c>
      <c r="B1574" t="s">
        <v>51</v>
      </c>
      <c r="C1574">
        <v>174</v>
      </c>
      <c r="D1574">
        <v>31.9</v>
      </c>
      <c r="E1574">
        <f t="shared" si="48"/>
        <v>70.327473699999999</v>
      </c>
      <c r="F1574" t="str">
        <f>VLOOKUP($C1574,'AREA DEFINITIONS, 1982-present'!$A$1:$F$163,4,FALSE)</f>
        <v>17-I</v>
      </c>
      <c r="G1574" t="str">
        <f>VLOOKUP($C1574,'AREA DEFINITIONS, 1982-present'!$A$1:$F$163,5,FALSE)</f>
        <v>SE-I</v>
      </c>
      <c r="H1574">
        <f>VLOOKUP($C1574,'AREA DEFINITIONS, 1982-present'!$A$1:$F$163,6,FALSE)</f>
        <v>0</v>
      </c>
      <c r="I1574">
        <f t="shared" si="49"/>
        <v>46.767706369999999</v>
      </c>
    </row>
    <row r="1575" spans="1:9" x14ac:dyDescent="0.3">
      <c r="A1575">
        <v>2003</v>
      </c>
      <c r="B1575" t="s">
        <v>51</v>
      </c>
      <c r="C1575">
        <v>181</v>
      </c>
      <c r="D1575">
        <v>342.5</v>
      </c>
      <c r="E1575">
        <f t="shared" si="48"/>
        <v>755.0833775000001</v>
      </c>
      <c r="F1575" t="str">
        <f>VLOOKUP($C1575,'AREA DEFINITIONS, 1982-present'!$A$1:$F$163,4,FALSE)</f>
        <v>18S-O</v>
      </c>
      <c r="G1575" t="str">
        <f>VLOOKUP($C1575,'AREA DEFINITIONS, 1982-present'!$A$1:$F$163,5,FALSE)</f>
        <v>SE-O</v>
      </c>
      <c r="H1575">
        <f>VLOOKUP($C1575,'AREA DEFINITIONS, 1982-present'!$A$1:$F$163,6,FALSE)</f>
        <v>0</v>
      </c>
      <c r="I1575">
        <f t="shared" si="49"/>
        <v>502.12976274999994</v>
      </c>
    </row>
    <row r="1576" spans="1:9" x14ac:dyDescent="0.3">
      <c r="A1576">
        <v>2003</v>
      </c>
      <c r="B1576" t="s">
        <v>51</v>
      </c>
      <c r="C1576">
        <v>182</v>
      </c>
      <c r="D1576">
        <v>280.2</v>
      </c>
      <c r="E1576">
        <f t="shared" si="48"/>
        <v>617.73536460000003</v>
      </c>
      <c r="F1576" t="str">
        <f>VLOOKUP($C1576,'AREA DEFINITIONS, 1982-present'!$A$1:$F$163,4,FALSE)</f>
        <v>183-I</v>
      </c>
      <c r="G1576" t="str">
        <f>VLOOKUP($C1576,'AREA DEFINITIONS, 1982-present'!$A$1:$F$163,5,FALSE)</f>
        <v>SE-I</v>
      </c>
      <c r="H1576">
        <f>VLOOKUP($C1576,'AREA DEFINITIONS, 1982-present'!$A$1:$F$163,6,FALSE)</f>
        <v>0</v>
      </c>
      <c r="I1576">
        <f t="shared" si="49"/>
        <v>410.79345846000001</v>
      </c>
    </row>
    <row r="1577" spans="1:9" x14ac:dyDescent="0.3">
      <c r="A1577">
        <v>2003</v>
      </c>
      <c r="B1577" t="s">
        <v>51</v>
      </c>
      <c r="C1577">
        <v>183</v>
      </c>
      <c r="D1577">
        <v>25.4</v>
      </c>
      <c r="E1577">
        <f t="shared" si="48"/>
        <v>55.997424200000005</v>
      </c>
      <c r="F1577" t="str">
        <f>VLOOKUP($C1577,'AREA DEFINITIONS, 1982-present'!$A$1:$F$163,4,FALSE)</f>
        <v>183-I</v>
      </c>
      <c r="G1577" t="str">
        <f>VLOOKUP($C1577,'AREA DEFINITIONS, 1982-present'!$A$1:$F$163,5,FALSE)</f>
        <v>SE-I</v>
      </c>
      <c r="H1577">
        <f>VLOOKUP($C1577,'AREA DEFINITIONS, 1982-present'!$A$1:$F$163,6,FALSE)</f>
        <v>0</v>
      </c>
      <c r="I1577">
        <f t="shared" si="49"/>
        <v>37.23823642</v>
      </c>
    </row>
    <row r="1578" spans="1:9" x14ac:dyDescent="0.3">
      <c r="A1578">
        <v>2003</v>
      </c>
      <c r="B1578" t="s">
        <v>51</v>
      </c>
      <c r="C1578">
        <v>184</v>
      </c>
      <c r="D1578">
        <v>140.80000000000001</v>
      </c>
      <c r="E1578">
        <f t="shared" si="48"/>
        <v>310.41091840000001</v>
      </c>
      <c r="F1578" t="str">
        <f>VLOOKUP($C1578,'AREA DEFINITIONS, 1982-present'!$A$1:$F$163,4,FALSE)</f>
        <v>183-I</v>
      </c>
      <c r="G1578" t="str">
        <f>VLOOKUP($C1578,'AREA DEFINITIONS, 1982-present'!$A$1:$F$163,5,FALSE)</f>
        <v>SE-I</v>
      </c>
      <c r="H1578">
        <f>VLOOKUP($C1578,'AREA DEFINITIONS, 1982-present'!$A$1:$F$163,6,FALSE)</f>
        <v>0</v>
      </c>
      <c r="I1578">
        <f t="shared" si="49"/>
        <v>206.42297984000004</v>
      </c>
    </row>
    <row r="1579" spans="1:9" x14ac:dyDescent="0.3">
      <c r="A1579">
        <v>2003</v>
      </c>
      <c r="B1579" t="s">
        <v>27</v>
      </c>
      <c r="C1579">
        <v>185</v>
      </c>
      <c r="D1579">
        <v>741.7</v>
      </c>
      <c r="E1579">
        <f t="shared" si="48"/>
        <v>1635.1688790999999</v>
      </c>
      <c r="F1579" t="str">
        <f>VLOOKUP($C1579,'AREA DEFINITIONS, 1982-present'!$A$1:$F$163,4,FALSE)</f>
        <v>18W</v>
      </c>
      <c r="G1579" t="str">
        <f>VLOOKUP($C1579,'AREA DEFINITIONS, 1982-present'!$A$1:$F$163,5,FALSE)</f>
        <v>Yakutat</v>
      </c>
      <c r="H1579">
        <f>VLOOKUP($C1579,'AREA DEFINITIONS, 1982-present'!$A$1:$F$163,6,FALSE)</f>
        <v>0</v>
      </c>
      <c r="I1579">
        <f t="shared" si="49"/>
        <v>1087.3858249099999</v>
      </c>
    </row>
    <row r="1580" spans="1:9" x14ac:dyDescent="0.3">
      <c r="A1580">
        <v>2003</v>
      </c>
      <c r="B1580" t="s">
        <v>27</v>
      </c>
      <c r="C1580">
        <v>190</v>
      </c>
      <c r="D1580">
        <v>525.5</v>
      </c>
      <c r="E1580">
        <f t="shared" si="48"/>
        <v>1158.5293865000001</v>
      </c>
      <c r="F1580">
        <f>VLOOKUP($C1580,'AREA DEFINITIONS, 1982-present'!$A$1:$F$163,4,FALSE)</f>
        <v>19</v>
      </c>
      <c r="G1580" t="str">
        <f>VLOOKUP($C1580,'AREA DEFINITIONS, 1982-present'!$A$1:$F$163,5,FALSE)</f>
        <v>Yakutat</v>
      </c>
      <c r="H1580">
        <f>VLOOKUP($C1580,'AREA DEFINITIONS, 1982-present'!$A$1:$F$163,6,FALSE)</f>
        <v>0</v>
      </c>
      <c r="I1580">
        <f t="shared" si="49"/>
        <v>770.4209936499999</v>
      </c>
    </row>
    <row r="1581" spans="1:9" x14ac:dyDescent="0.3">
      <c r="A1581">
        <v>2003</v>
      </c>
      <c r="B1581" t="s">
        <v>27</v>
      </c>
      <c r="C1581">
        <v>200</v>
      </c>
      <c r="D1581">
        <v>422.9</v>
      </c>
      <c r="E1581">
        <f t="shared" si="48"/>
        <v>932.33506669999997</v>
      </c>
      <c r="F1581">
        <f>VLOOKUP($C1581,'AREA DEFINITIONS, 1982-present'!$A$1:$F$163,4,FALSE)</f>
        <v>20</v>
      </c>
      <c r="G1581" t="str">
        <f>VLOOKUP($C1581,'AREA DEFINITIONS, 1982-present'!$A$1:$F$163,5,FALSE)</f>
        <v>Yakutat</v>
      </c>
      <c r="H1581">
        <f>VLOOKUP($C1581,'AREA DEFINITIONS, 1982-present'!$A$1:$F$163,6,FALSE)</f>
        <v>0</v>
      </c>
      <c r="I1581">
        <f t="shared" si="49"/>
        <v>620.00197566999998</v>
      </c>
    </row>
    <row r="1582" spans="1:9" x14ac:dyDescent="0.3">
      <c r="A1582">
        <v>2003</v>
      </c>
      <c r="B1582" t="s">
        <v>27</v>
      </c>
      <c r="C1582">
        <v>210</v>
      </c>
      <c r="D1582">
        <v>367.1</v>
      </c>
      <c r="E1582">
        <f t="shared" si="48"/>
        <v>809.3171033000001</v>
      </c>
      <c r="F1582">
        <f>VLOOKUP($C1582,'AREA DEFINITIONS, 1982-present'!$A$1:$F$163,4,FALSE)</f>
        <v>21</v>
      </c>
      <c r="G1582" t="str">
        <f>VLOOKUP($C1582,'AREA DEFINITIONS, 1982-present'!$A$1:$F$163,5,FALSE)</f>
        <v>Yakutat</v>
      </c>
      <c r="H1582">
        <f>VLOOKUP($C1582,'AREA DEFINITIONS, 1982-present'!$A$1:$F$163,6,FALSE)</f>
        <v>0</v>
      </c>
      <c r="I1582">
        <f t="shared" si="49"/>
        <v>538.19514133000007</v>
      </c>
    </row>
    <row r="1583" spans="1:9" x14ac:dyDescent="0.3">
      <c r="A1583">
        <v>2003</v>
      </c>
      <c r="B1583" t="s">
        <v>27</v>
      </c>
      <c r="C1583">
        <v>220</v>
      </c>
      <c r="D1583">
        <v>495.4</v>
      </c>
      <c r="E1583">
        <f t="shared" si="48"/>
        <v>1092.1702342000001</v>
      </c>
      <c r="F1583">
        <f>VLOOKUP($C1583,'AREA DEFINITIONS, 1982-present'!$A$1:$F$163,4,FALSE)</f>
        <v>22</v>
      </c>
      <c r="G1583" t="str">
        <f>VLOOKUP($C1583,'AREA DEFINITIONS, 1982-present'!$A$1:$F$163,5,FALSE)</f>
        <v>Yakutat</v>
      </c>
      <c r="H1583">
        <f>VLOOKUP($C1583,'AREA DEFINITIONS, 1982-present'!$A$1:$F$163,6,FALSE)</f>
        <v>0</v>
      </c>
      <c r="I1583">
        <f t="shared" si="49"/>
        <v>726.29221741999993</v>
      </c>
    </row>
    <row r="1584" spans="1:9" x14ac:dyDescent="0.3">
      <c r="A1584">
        <v>2003</v>
      </c>
      <c r="B1584" t="s">
        <v>27</v>
      </c>
      <c r="C1584">
        <v>230</v>
      </c>
      <c r="D1584">
        <v>298.8</v>
      </c>
      <c r="E1584">
        <f t="shared" si="48"/>
        <v>658.7413524000001</v>
      </c>
      <c r="F1584">
        <f>VLOOKUP($C1584,'AREA DEFINITIONS, 1982-present'!$A$1:$F$163,4,FALSE)</f>
        <v>23</v>
      </c>
      <c r="G1584" t="str">
        <f>VLOOKUP($C1584,'AREA DEFINITIONS, 1982-present'!$A$1:$F$163,5,FALSE)</f>
        <v>Yakutat</v>
      </c>
      <c r="H1584" t="str">
        <f>VLOOKUP($C1584,'AREA DEFINITIONS, 1982-present'!$A$1:$F$163,6,FALSE)</f>
        <v>POW-O</v>
      </c>
      <c r="I1584">
        <f t="shared" si="49"/>
        <v>438.06240324000004</v>
      </c>
    </row>
    <row r="1585" spans="1:9" x14ac:dyDescent="0.3">
      <c r="A1585">
        <v>2003</v>
      </c>
      <c r="B1585" t="s">
        <v>27</v>
      </c>
      <c r="C1585">
        <v>232</v>
      </c>
      <c r="D1585">
        <v>36.5</v>
      </c>
      <c r="E1585">
        <f t="shared" si="48"/>
        <v>80.468739499999998</v>
      </c>
      <c r="F1585">
        <f>VLOOKUP($C1585,'AREA DEFINITIONS, 1982-present'!$A$1:$F$163,4,FALSE)</f>
        <v>23</v>
      </c>
      <c r="G1585" t="str">
        <f>VLOOKUP($C1585,'AREA DEFINITIONS, 1982-present'!$A$1:$F$163,5,FALSE)</f>
        <v>Yakutat</v>
      </c>
      <c r="H1585" t="str">
        <f>VLOOKUP($C1585,'AREA DEFINITIONS, 1982-present'!$A$1:$F$163,6,FALSE)</f>
        <v>POW-I</v>
      </c>
      <c r="I1585">
        <f t="shared" si="49"/>
        <v>53.511638949999998</v>
      </c>
    </row>
    <row r="1586" spans="1:9" x14ac:dyDescent="0.3">
      <c r="A1586">
        <v>2003</v>
      </c>
      <c r="B1586" t="s">
        <v>27</v>
      </c>
      <c r="C1586">
        <v>240</v>
      </c>
      <c r="D1586">
        <v>1911.7</v>
      </c>
      <c r="E1586">
        <f t="shared" si="48"/>
        <v>4214.5777891000007</v>
      </c>
      <c r="F1586">
        <f>VLOOKUP($C1586,'AREA DEFINITIONS, 1982-present'!$A$1:$F$163,4,FALSE)</f>
        <v>24</v>
      </c>
      <c r="G1586" t="str">
        <f>VLOOKUP($C1586,'AREA DEFINITIONS, 1982-present'!$A$1:$F$163,5,FALSE)</f>
        <v>Kodiak</v>
      </c>
      <c r="H1586" t="str">
        <f>VLOOKUP($C1586,'AREA DEFINITIONS, 1982-present'!$A$1:$F$163,6,FALSE)</f>
        <v>POW-O</v>
      </c>
      <c r="I1586">
        <f t="shared" si="49"/>
        <v>2802.6904159099995</v>
      </c>
    </row>
    <row r="1587" spans="1:9" x14ac:dyDescent="0.3">
      <c r="A1587">
        <v>2003</v>
      </c>
      <c r="B1587" t="s">
        <v>27</v>
      </c>
      <c r="C1587">
        <v>242</v>
      </c>
      <c r="D1587">
        <v>154.6</v>
      </c>
      <c r="E1587">
        <f t="shared" si="48"/>
        <v>340.83471580000003</v>
      </c>
      <c r="F1587">
        <f>VLOOKUP($C1587,'AREA DEFINITIONS, 1982-present'!$A$1:$F$163,4,FALSE)</f>
        <v>24</v>
      </c>
      <c r="G1587" t="str">
        <f>VLOOKUP($C1587,'AREA DEFINITIONS, 1982-present'!$A$1:$F$163,5,FALSE)</f>
        <v>Kodiak</v>
      </c>
      <c r="H1587" t="str">
        <f>VLOOKUP($C1587,'AREA DEFINITIONS, 1982-present'!$A$1:$F$163,6,FALSE)</f>
        <v>POW-I</v>
      </c>
      <c r="I1587">
        <f t="shared" si="49"/>
        <v>226.65477757999997</v>
      </c>
    </row>
    <row r="1588" spans="1:9" x14ac:dyDescent="0.3">
      <c r="A1588">
        <v>2003</v>
      </c>
      <c r="B1588" t="s">
        <v>27</v>
      </c>
      <c r="C1588">
        <v>250</v>
      </c>
      <c r="D1588">
        <v>1453.7</v>
      </c>
      <c r="E1588">
        <f t="shared" si="48"/>
        <v>3204.8604551000003</v>
      </c>
      <c r="F1588">
        <f>VLOOKUP($C1588,'AREA DEFINITIONS, 1982-present'!$A$1:$F$163,4,FALSE)</f>
        <v>25</v>
      </c>
      <c r="G1588" t="str">
        <f>VLOOKUP($C1588,'AREA DEFINITIONS, 1982-present'!$A$1:$F$163,5,FALSE)</f>
        <v>Kodiak</v>
      </c>
      <c r="H1588">
        <f>VLOOKUP($C1588,'AREA DEFINITIONS, 1982-present'!$A$1:$F$163,6,FALSE)</f>
        <v>0</v>
      </c>
      <c r="I1588">
        <f t="shared" si="49"/>
        <v>2131.2293025099998</v>
      </c>
    </row>
    <row r="1589" spans="1:9" x14ac:dyDescent="0.3">
      <c r="A1589">
        <v>2003</v>
      </c>
      <c r="B1589" t="s">
        <v>27</v>
      </c>
      <c r="C1589">
        <v>260</v>
      </c>
      <c r="D1589">
        <v>1128.8</v>
      </c>
      <c r="E1589">
        <f t="shared" si="48"/>
        <v>2488.5784423999999</v>
      </c>
      <c r="F1589">
        <f>VLOOKUP($C1589,'AREA DEFINITIONS, 1982-present'!$A$1:$F$163,4,FALSE)</f>
        <v>26</v>
      </c>
      <c r="G1589" t="str">
        <f>VLOOKUP($C1589,'AREA DEFINITIONS, 1982-present'!$A$1:$F$163,5,FALSE)</f>
        <v>Kodiak</v>
      </c>
      <c r="H1589">
        <f>VLOOKUP($C1589,'AREA DEFINITIONS, 1982-present'!$A$1:$F$163,6,FALSE)</f>
        <v>0</v>
      </c>
      <c r="I1589">
        <f t="shared" si="49"/>
        <v>1654.9024122399999</v>
      </c>
    </row>
    <row r="1590" spans="1:9" x14ac:dyDescent="0.3">
      <c r="A1590">
        <v>2003</v>
      </c>
      <c r="B1590" t="s">
        <v>27</v>
      </c>
      <c r="C1590">
        <v>261</v>
      </c>
      <c r="D1590">
        <v>426</v>
      </c>
      <c r="E1590">
        <f t="shared" si="48"/>
        <v>939.169398</v>
      </c>
      <c r="F1590">
        <f>VLOOKUP($C1590,'AREA DEFINITIONS, 1982-present'!$A$1:$F$163,4,FALSE)</f>
        <v>26</v>
      </c>
      <c r="G1590" t="str">
        <f>VLOOKUP($C1590,'AREA DEFINITIONS, 1982-present'!$A$1:$F$163,5,FALSE)</f>
        <v>Kodiak</v>
      </c>
      <c r="H1590">
        <f>VLOOKUP($C1590,'AREA DEFINITIONS, 1982-present'!$A$1:$F$163,6,FALSE)</f>
        <v>0</v>
      </c>
      <c r="I1590">
        <f t="shared" si="49"/>
        <v>624.54679980000003</v>
      </c>
    </row>
    <row r="1591" spans="1:9" x14ac:dyDescent="0.3">
      <c r="A1591">
        <v>2003</v>
      </c>
      <c r="B1591" t="s">
        <v>27</v>
      </c>
      <c r="C1591">
        <v>270</v>
      </c>
      <c r="D1591">
        <v>1265.5</v>
      </c>
      <c r="E1591">
        <f t="shared" si="48"/>
        <v>2789.9504065000001</v>
      </c>
      <c r="F1591">
        <f>VLOOKUP($C1591,'AREA DEFINITIONS, 1982-present'!$A$1:$F$163,4,FALSE)</f>
        <v>27</v>
      </c>
      <c r="G1591" t="str">
        <f>VLOOKUP($C1591,'AREA DEFINITIONS, 1982-present'!$A$1:$F$163,5,FALSE)</f>
        <v>Kodiak</v>
      </c>
      <c r="H1591">
        <f>VLOOKUP($C1591,'AREA DEFINITIONS, 1982-present'!$A$1:$F$163,6,FALSE)</f>
        <v>0</v>
      </c>
      <c r="I1591">
        <f t="shared" si="49"/>
        <v>1855.31449565</v>
      </c>
    </row>
    <row r="1592" spans="1:9" x14ac:dyDescent="0.3">
      <c r="A1592">
        <v>2003</v>
      </c>
      <c r="B1592" t="s">
        <v>27</v>
      </c>
      <c r="C1592">
        <v>271</v>
      </c>
      <c r="D1592">
        <v>151.19999999999999</v>
      </c>
      <c r="E1592">
        <f t="shared" si="48"/>
        <v>333.33899760000003</v>
      </c>
      <c r="F1592">
        <f>VLOOKUP($C1592,'AREA DEFINITIONS, 1982-present'!$A$1:$F$163,4,FALSE)</f>
        <v>27</v>
      </c>
      <c r="G1592" t="str">
        <f>VLOOKUP($C1592,'AREA DEFINITIONS, 1982-present'!$A$1:$F$163,5,FALSE)</f>
        <v>Kodiak</v>
      </c>
      <c r="H1592">
        <f>VLOOKUP($C1592,'AREA DEFINITIONS, 1982-present'!$A$1:$F$163,6,FALSE)</f>
        <v>0</v>
      </c>
      <c r="I1592">
        <f t="shared" si="49"/>
        <v>221.67013175999998</v>
      </c>
    </row>
    <row r="1593" spans="1:9" x14ac:dyDescent="0.3">
      <c r="A1593">
        <v>2003</v>
      </c>
      <c r="B1593" t="s">
        <v>27</v>
      </c>
      <c r="C1593">
        <v>280</v>
      </c>
      <c r="D1593">
        <v>708.2</v>
      </c>
      <c r="E1593">
        <f t="shared" si="48"/>
        <v>1561.3140086000001</v>
      </c>
      <c r="F1593">
        <f>VLOOKUP($C1593,'AREA DEFINITIONS, 1982-present'!$A$1:$F$163,4,FALSE)</f>
        <v>28</v>
      </c>
      <c r="G1593" t="str">
        <f>VLOOKUP($C1593,'AREA DEFINITIONS, 1982-present'!$A$1:$F$163,5,FALSE)</f>
        <v>Kodiak</v>
      </c>
      <c r="H1593">
        <f>VLOOKUP($C1593,'AREA DEFINITIONS, 1982-present'!$A$1:$F$163,6,FALSE)</f>
        <v>0</v>
      </c>
      <c r="I1593">
        <f t="shared" si="49"/>
        <v>1038.2724028600001</v>
      </c>
    </row>
    <row r="1594" spans="1:9" x14ac:dyDescent="0.3">
      <c r="A1594">
        <v>2003</v>
      </c>
      <c r="B1594" t="s">
        <v>27</v>
      </c>
      <c r="C1594">
        <v>281</v>
      </c>
      <c r="D1594">
        <v>41.1</v>
      </c>
      <c r="E1594">
        <f t="shared" si="48"/>
        <v>90.610005299999997</v>
      </c>
      <c r="F1594">
        <f>VLOOKUP($C1594,'AREA DEFINITIONS, 1982-present'!$A$1:$F$163,4,FALSE)</f>
        <v>28</v>
      </c>
      <c r="G1594" t="str">
        <f>VLOOKUP($C1594,'AREA DEFINITIONS, 1982-present'!$A$1:$F$163,5,FALSE)</f>
        <v>Kodiak</v>
      </c>
      <c r="H1594">
        <f>VLOOKUP($C1594,'AREA DEFINITIONS, 1982-present'!$A$1:$F$163,6,FALSE)</f>
        <v>0</v>
      </c>
      <c r="I1594">
        <f t="shared" si="49"/>
        <v>60.255571530000005</v>
      </c>
    </row>
    <row r="1595" spans="1:9" x14ac:dyDescent="0.3">
      <c r="A1595">
        <v>2003</v>
      </c>
      <c r="B1595" t="s">
        <v>28</v>
      </c>
      <c r="C1595">
        <v>290</v>
      </c>
      <c r="D1595">
        <v>2641.5</v>
      </c>
      <c r="E1595">
        <f t="shared" si="48"/>
        <v>5823.5116545000001</v>
      </c>
      <c r="F1595">
        <f>VLOOKUP($C1595,'AREA DEFINITIONS, 1982-present'!$A$1:$F$163,4,FALSE)</f>
        <v>29</v>
      </c>
      <c r="G1595" t="str">
        <f>VLOOKUP($C1595,'AREA DEFINITIONS, 1982-present'!$A$1:$F$163,5,FALSE)</f>
        <v>Chirikof</v>
      </c>
      <c r="H1595">
        <f>VLOOKUP($C1595,'AREA DEFINITIONS, 1982-present'!$A$1:$F$163,6,FALSE)</f>
        <v>0</v>
      </c>
      <c r="I1595">
        <f t="shared" si="49"/>
        <v>3872.6299804499999</v>
      </c>
    </row>
    <row r="1596" spans="1:9" x14ac:dyDescent="0.3">
      <c r="A1596">
        <v>2003</v>
      </c>
      <c r="B1596" t="s">
        <v>28</v>
      </c>
      <c r="C1596">
        <v>300</v>
      </c>
      <c r="D1596">
        <v>1567.4</v>
      </c>
      <c r="E1596">
        <f t="shared" si="48"/>
        <v>3455.5260902000005</v>
      </c>
      <c r="F1596">
        <f>VLOOKUP($C1596,'AREA DEFINITIONS, 1982-present'!$A$1:$F$163,4,FALSE)</f>
        <v>30</v>
      </c>
      <c r="G1596" t="str">
        <f>VLOOKUP($C1596,'AREA DEFINITIONS, 1982-present'!$A$1:$F$163,5,FALSE)</f>
        <v>Chirikof</v>
      </c>
      <c r="H1596">
        <f>VLOOKUP($C1596,'AREA DEFINITIONS, 1982-present'!$A$1:$F$163,6,FALSE)</f>
        <v>0</v>
      </c>
      <c r="I1596">
        <f t="shared" si="49"/>
        <v>2297.9217230200002</v>
      </c>
    </row>
    <row r="1597" spans="1:9" x14ac:dyDescent="0.3">
      <c r="A1597">
        <v>2003</v>
      </c>
      <c r="B1597" t="s">
        <v>28</v>
      </c>
      <c r="C1597">
        <v>310</v>
      </c>
      <c r="D1597">
        <v>1000.4</v>
      </c>
      <c r="E1597">
        <f t="shared" si="48"/>
        <v>2205.5048492000001</v>
      </c>
      <c r="F1597">
        <f>VLOOKUP($C1597,'AREA DEFINITIONS, 1982-present'!$A$1:$F$163,4,FALSE)</f>
        <v>31</v>
      </c>
      <c r="G1597" t="str">
        <f>VLOOKUP($C1597,'AREA DEFINITIONS, 1982-present'!$A$1:$F$163,5,FALSE)</f>
        <v>Chirikof</v>
      </c>
      <c r="H1597">
        <f>VLOOKUP($C1597,'AREA DEFINITIONS, 1982-present'!$A$1:$F$163,6,FALSE)</f>
        <v>0</v>
      </c>
      <c r="I1597">
        <f t="shared" si="49"/>
        <v>1466.6587289199999</v>
      </c>
    </row>
    <row r="1598" spans="1:9" x14ac:dyDescent="0.3">
      <c r="A1598">
        <v>2003</v>
      </c>
      <c r="B1598" t="s">
        <v>28</v>
      </c>
      <c r="C1598">
        <v>320</v>
      </c>
      <c r="D1598">
        <v>1304.8</v>
      </c>
      <c r="E1598">
        <f t="shared" si="48"/>
        <v>2876.5920904</v>
      </c>
      <c r="F1598">
        <f>VLOOKUP($C1598,'AREA DEFINITIONS, 1982-present'!$A$1:$F$163,4,FALSE)</f>
        <v>32</v>
      </c>
      <c r="G1598" t="str">
        <f>VLOOKUP($C1598,'AREA DEFINITIONS, 1982-present'!$A$1:$F$163,5,FALSE)</f>
        <v>Shumagin</v>
      </c>
      <c r="H1598">
        <f>VLOOKUP($C1598,'AREA DEFINITIONS, 1982-present'!$A$1:$F$163,6,FALSE)</f>
        <v>0</v>
      </c>
      <c r="I1598">
        <f t="shared" si="49"/>
        <v>1912.9311370399998</v>
      </c>
    </row>
    <row r="1599" spans="1:9" x14ac:dyDescent="0.3">
      <c r="A1599">
        <v>2003</v>
      </c>
      <c r="B1599" t="s">
        <v>28</v>
      </c>
      <c r="C1599">
        <v>330</v>
      </c>
      <c r="D1599">
        <v>852.4</v>
      </c>
      <c r="E1599">
        <f t="shared" si="48"/>
        <v>1879.2206451999998</v>
      </c>
      <c r="F1599">
        <f>VLOOKUP($C1599,'AREA DEFINITIONS, 1982-present'!$A$1:$F$163,4,FALSE)</f>
        <v>33</v>
      </c>
      <c r="G1599" t="str">
        <f>VLOOKUP($C1599,'AREA DEFINITIONS, 1982-present'!$A$1:$F$163,5,FALSE)</f>
        <v>Shumagin</v>
      </c>
      <c r="H1599">
        <f>VLOOKUP($C1599,'AREA DEFINITIONS, 1982-present'!$A$1:$F$163,6,FALSE)</f>
        <v>0</v>
      </c>
      <c r="I1599">
        <f t="shared" si="49"/>
        <v>1249.68002852</v>
      </c>
    </row>
    <row r="1600" spans="1:9" x14ac:dyDescent="0.3">
      <c r="A1600">
        <v>2003</v>
      </c>
      <c r="B1600" t="s">
        <v>28</v>
      </c>
      <c r="C1600">
        <v>340</v>
      </c>
      <c r="D1600">
        <v>325.39999999999998</v>
      </c>
      <c r="E1600">
        <f t="shared" si="48"/>
        <v>717.38432419999992</v>
      </c>
      <c r="F1600">
        <f>VLOOKUP($C1600,'AREA DEFINITIONS, 1982-present'!$A$1:$F$163,4,FALSE)</f>
        <v>34</v>
      </c>
      <c r="G1600" t="str">
        <f>VLOOKUP($C1600,'AREA DEFINITIONS, 1982-present'!$A$1:$F$163,5,FALSE)</f>
        <v>Shumagin</v>
      </c>
      <c r="H1600">
        <f>VLOOKUP($C1600,'AREA DEFINITIONS, 1982-present'!$A$1:$F$163,6,FALSE)</f>
        <v>0</v>
      </c>
      <c r="I1600">
        <f t="shared" si="49"/>
        <v>477.0599264199999</v>
      </c>
    </row>
    <row r="1601" spans="1:9" x14ac:dyDescent="0.3">
      <c r="A1601">
        <v>2003</v>
      </c>
      <c r="B1601" t="s">
        <v>16</v>
      </c>
      <c r="C1601" t="s">
        <v>32</v>
      </c>
      <c r="D1601">
        <v>1184.9000000000001</v>
      </c>
      <c r="E1601">
        <f t="shared" si="48"/>
        <v>2612.2577927000002</v>
      </c>
      <c r="F1601" t="str">
        <f>VLOOKUP($C1601,'AREA DEFINITIONS, 1982-present'!$A$1:$F$163,4,FALSE)</f>
        <v>4A</v>
      </c>
      <c r="G1601" t="str">
        <f>VLOOKUP($C1601,'AREA DEFINITIONS, 1982-present'!$A$1:$F$163,5,FALSE)</f>
        <v>Bering Sea</v>
      </c>
      <c r="H1601">
        <f>VLOOKUP($C1601,'AREA DEFINITIONS, 1982-present'!$A$1:$F$163,6,FALSE)</f>
        <v>0</v>
      </c>
      <c r="I1601">
        <f t="shared" si="49"/>
        <v>1737.14906827</v>
      </c>
    </row>
    <row r="1602" spans="1:9" x14ac:dyDescent="0.3">
      <c r="A1602">
        <v>2003</v>
      </c>
      <c r="B1602" t="s">
        <v>16</v>
      </c>
      <c r="C1602">
        <v>350</v>
      </c>
      <c r="D1602">
        <v>191.7</v>
      </c>
      <c r="E1602">
        <f t="shared" si="48"/>
        <v>422.62622909999999</v>
      </c>
      <c r="F1602">
        <f>VLOOKUP($C1602,'AREA DEFINITIONS, 1982-present'!$A$1:$F$163,4,FALSE)</f>
        <v>35</v>
      </c>
      <c r="G1602" t="str">
        <f>VLOOKUP($C1602,'AREA DEFINITIONS, 1982-present'!$A$1:$F$163,5,FALSE)</f>
        <v>Shumagin</v>
      </c>
      <c r="H1602">
        <f>VLOOKUP($C1602,'AREA DEFINITIONS, 1982-present'!$A$1:$F$163,6,FALSE)</f>
        <v>0</v>
      </c>
      <c r="I1602">
        <f t="shared" si="49"/>
        <v>281.04605991</v>
      </c>
    </row>
    <row r="1603" spans="1:9" x14ac:dyDescent="0.3">
      <c r="A1603">
        <v>2003</v>
      </c>
      <c r="B1603" t="s">
        <v>16</v>
      </c>
      <c r="C1603">
        <v>360</v>
      </c>
      <c r="D1603">
        <v>229.9</v>
      </c>
      <c r="E1603">
        <f t="shared" ref="E1603:E1666" si="50">D1603*2204.623 / 1000</f>
        <v>506.84282770000004</v>
      </c>
      <c r="F1603">
        <f>VLOOKUP($C1603,'AREA DEFINITIONS, 1982-present'!$A$1:$F$163,4,FALSE)</f>
        <v>36</v>
      </c>
      <c r="G1603" t="str">
        <f>VLOOKUP($C1603,'AREA DEFINITIONS, 1982-present'!$A$1:$F$163,5,FALSE)</f>
        <v>Shumagin</v>
      </c>
      <c r="H1603">
        <f>VLOOKUP($C1603,'AREA DEFINITIONS, 1982-present'!$A$1:$F$163,6,FALSE)</f>
        <v>0</v>
      </c>
      <c r="I1603">
        <f t="shared" ref="I1603:I1666" si="51">IFERROR(D1603*1.10231*1.33,"NA")</f>
        <v>337.05002177</v>
      </c>
    </row>
    <row r="1604" spans="1:9" x14ac:dyDescent="0.3">
      <c r="A1604">
        <v>2003</v>
      </c>
      <c r="B1604" t="s">
        <v>16</v>
      </c>
      <c r="C1604">
        <v>370</v>
      </c>
      <c r="D1604">
        <v>135.5</v>
      </c>
      <c r="E1604">
        <f t="shared" si="50"/>
        <v>298.72641649999997</v>
      </c>
      <c r="F1604">
        <f>VLOOKUP($C1604,'AREA DEFINITIONS, 1982-present'!$A$1:$F$163,4,FALSE)</f>
        <v>37</v>
      </c>
      <c r="G1604" t="str">
        <f>VLOOKUP($C1604,'AREA DEFINITIONS, 1982-present'!$A$1:$F$163,5,FALSE)</f>
        <v>Shumagin</v>
      </c>
      <c r="H1604">
        <f>VLOOKUP($C1604,'AREA DEFINITIONS, 1982-present'!$A$1:$F$163,6,FALSE)</f>
        <v>0</v>
      </c>
      <c r="I1604">
        <f t="shared" si="51"/>
        <v>198.65279665</v>
      </c>
    </row>
    <row r="1605" spans="1:9" x14ac:dyDescent="0.3">
      <c r="A1605">
        <v>2003</v>
      </c>
      <c r="B1605" t="s">
        <v>16</v>
      </c>
      <c r="C1605">
        <v>380</v>
      </c>
      <c r="D1605">
        <v>485.1</v>
      </c>
      <c r="E1605">
        <f t="shared" si="50"/>
        <v>1069.4626173000001</v>
      </c>
      <c r="F1605">
        <f>VLOOKUP($C1605,'AREA DEFINITIONS, 1982-present'!$A$1:$F$163,4,FALSE)</f>
        <v>38</v>
      </c>
      <c r="G1605" t="str">
        <f>VLOOKUP($C1605,'AREA DEFINITIONS, 1982-present'!$A$1:$F$163,5,FALSE)</f>
        <v>Shumagin</v>
      </c>
      <c r="H1605">
        <f>VLOOKUP($C1605,'AREA DEFINITIONS, 1982-present'!$A$1:$F$163,6,FALSE)</f>
        <v>0</v>
      </c>
      <c r="I1605">
        <f t="shared" si="51"/>
        <v>711.19167273000005</v>
      </c>
    </row>
    <row r="1606" spans="1:9" x14ac:dyDescent="0.3">
      <c r="A1606">
        <v>2003</v>
      </c>
      <c r="B1606" t="s">
        <v>16</v>
      </c>
      <c r="C1606" t="s">
        <v>52</v>
      </c>
      <c r="D1606">
        <v>17.7</v>
      </c>
      <c r="E1606">
        <f t="shared" si="50"/>
        <v>39.021827100000003</v>
      </c>
      <c r="F1606">
        <f>VLOOKUP($C1606,'AREA DEFINITIONS, 1982-present'!$A$1:$F$163,4,FALSE)</f>
        <v>39</v>
      </c>
      <c r="G1606" t="str">
        <f>VLOOKUP($C1606,'AREA DEFINITIONS, 1982-present'!$A$1:$F$163,5,FALSE)</f>
        <v>Aleutian</v>
      </c>
      <c r="H1606">
        <f>VLOOKUP($C1606,'AREA DEFINITIONS, 1982-present'!$A$1:$F$163,6,FALSE)</f>
        <v>0</v>
      </c>
      <c r="I1606">
        <f t="shared" si="51"/>
        <v>25.949479709999999</v>
      </c>
    </row>
    <row r="1607" spans="1:9" x14ac:dyDescent="0.3">
      <c r="A1607">
        <v>2003</v>
      </c>
      <c r="B1607" t="s">
        <v>17</v>
      </c>
      <c r="C1607">
        <v>400</v>
      </c>
      <c r="D1607">
        <v>447.2</v>
      </c>
      <c r="E1607">
        <f t="shared" si="50"/>
        <v>985.90740559999995</v>
      </c>
      <c r="F1607">
        <f>VLOOKUP($C1607,'AREA DEFINITIONS, 1982-present'!$A$1:$F$163,4,FALSE)</f>
        <v>40</v>
      </c>
      <c r="G1607" t="str">
        <f>VLOOKUP($C1607,'AREA DEFINITIONS, 1982-present'!$A$1:$F$163,5,FALSE)</f>
        <v>Aleutian</v>
      </c>
      <c r="H1607">
        <f>VLOOKUP($C1607,'AREA DEFINITIONS, 1982-present'!$A$1:$F$163,6,FALSE)</f>
        <v>0</v>
      </c>
      <c r="I1607">
        <f t="shared" si="51"/>
        <v>655.62753255999996</v>
      </c>
    </row>
    <row r="1608" spans="1:9" x14ac:dyDescent="0.3">
      <c r="A1608">
        <v>2003</v>
      </c>
      <c r="B1608" t="s">
        <v>17</v>
      </c>
      <c r="C1608">
        <v>410</v>
      </c>
      <c r="D1608">
        <v>85.5</v>
      </c>
      <c r="E1608">
        <f t="shared" si="50"/>
        <v>188.49526649999999</v>
      </c>
      <c r="F1608">
        <f>VLOOKUP($C1608,'AREA DEFINITIONS, 1982-present'!$A$1:$F$163,4,FALSE)</f>
        <v>41</v>
      </c>
      <c r="G1608" t="str">
        <f>VLOOKUP($C1608,'AREA DEFINITIONS, 1982-present'!$A$1:$F$163,5,FALSE)</f>
        <v>Aleutian</v>
      </c>
      <c r="H1608">
        <f>VLOOKUP($C1608,'AREA DEFINITIONS, 1982-present'!$A$1:$F$163,6,FALSE)</f>
        <v>0</v>
      </c>
      <c r="I1608">
        <f t="shared" si="51"/>
        <v>125.34918164999999</v>
      </c>
    </row>
    <row r="1609" spans="1:9" x14ac:dyDescent="0.3">
      <c r="A1609">
        <v>2003</v>
      </c>
      <c r="B1609" t="s">
        <v>17</v>
      </c>
      <c r="C1609">
        <v>420</v>
      </c>
      <c r="D1609">
        <v>82.8</v>
      </c>
      <c r="E1609">
        <f t="shared" si="50"/>
        <v>182.54278440000002</v>
      </c>
      <c r="F1609" t="str">
        <f>VLOOKUP($C1609,'AREA DEFINITIONS, 1982-present'!$A$1:$F$163,4,FALSE)</f>
        <v>42+</v>
      </c>
      <c r="G1609" t="str">
        <f>VLOOKUP($C1609,'AREA DEFINITIONS, 1982-present'!$A$1:$F$163,5,FALSE)</f>
        <v>Aleutian</v>
      </c>
      <c r="H1609">
        <f>VLOOKUP($C1609,'AREA DEFINITIONS, 1982-present'!$A$1:$F$163,6,FALSE)</f>
        <v>0</v>
      </c>
      <c r="I1609">
        <f t="shared" si="51"/>
        <v>121.39078644</v>
      </c>
    </row>
    <row r="1610" spans="1:9" x14ac:dyDescent="0.3">
      <c r="A1610">
        <v>2003</v>
      </c>
      <c r="B1610" t="s">
        <v>17</v>
      </c>
      <c r="C1610">
        <v>430</v>
      </c>
      <c r="D1610">
        <v>21.3</v>
      </c>
      <c r="E1610">
        <f t="shared" si="50"/>
        <v>46.958469900000004</v>
      </c>
      <c r="F1610" t="str">
        <f>VLOOKUP($C1610,'AREA DEFINITIONS, 1982-present'!$A$1:$F$163,4,FALSE)</f>
        <v>42+</v>
      </c>
      <c r="G1610" t="str">
        <f>VLOOKUP($C1610,'AREA DEFINITIONS, 1982-present'!$A$1:$F$163,5,FALSE)</f>
        <v>Aleutian</v>
      </c>
      <c r="H1610">
        <f>VLOOKUP($C1610,'AREA DEFINITIONS, 1982-present'!$A$1:$F$163,6,FALSE)</f>
        <v>0</v>
      </c>
      <c r="I1610">
        <f t="shared" si="51"/>
        <v>31.227339990000001</v>
      </c>
    </row>
    <row r="1611" spans="1:9" x14ac:dyDescent="0.3">
      <c r="A1611">
        <v>2003</v>
      </c>
      <c r="B1611" t="s">
        <v>17</v>
      </c>
      <c r="C1611">
        <v>440</v>
      </c>
      <c r="D1611">
        <v>118</v>
      </c>
      <c r="E1611">
        <f t="shared" si="50"/>
        <v>260.14551399999999</v>
      </c>
      <c r="F1611" t="str">
        <f>VLOOKUP($C1611,'AREA DEFINITIONS, 1982-present'!$A$1:$F$163,4,FALSE)</f>
        <v>42+</v>
      </c>
      <c r="G1611" t="str">
        <f>VLOOKUP($C1611,'AREA DEFINITIONS, 1982-present'!$A$1:$F$163,5,FALSE)</f>
        <v>Aleutian</v>
      </c>
      <c r="H1611">
        <f>VLOOKUP($C1611,'AREA DEFINITIONS, 1982-present'!$A$1:$F$163,6,FALSE)</f>
        <v>0</v>
      </c>
      <c r="I1611">
        <f t="shared" si="51"/>
        <v>172.99653139999998</v>
      </c>
    </row>
    <row r="1612" spans="1:9" x14ac:dyDescent="0.3">
      <c r="A1612">
        <v>2003</v>
      </c>
      <c r="B1612" t="s">
        <v>17</v>
      </c>
      <c r="C1612" t="s">
        <v>79</v>
      </c>
      <c r="D1612">
        <v>15</v>
      </c>
      <c r="E1612">
        <f t="shared" si="50"/>
        <v>33.069344999999998</v>
      </c>
      <c r="F1612" t="str">
        <f>VLOOKUP($C1612,'AREA DEFINITIONS, 1982-present'!$A$1:$F$163,4,FALSE)</f>
        <v>42+</v>
      </c>
      <c r="G1612" t="str">
        <f>VLOOKUP($C1612,'AREA DEFINITIONS, 1982-present'!$A$1:$F$163,5,FALSE)</f>
        <v>Aleutian</v>
      </c>
      <c r="H1612">
        <f>VLOOKUP($C1612,'AREA DEFINITIONS, 1982-present'!$A$1:$F$163,6,FALSE)</f>
        <v>0</v>
      </c>
      <c r="I1612">
        <f t="shared" si="51"/>
        <v>21.991084499999999</v>
      </c>
    </row>
    <row r="1613" spans="1:9" x14ac:dyDescent="0.3">
      <c r="A1613">
        <v>2003</v>
      </c>
      <c r="B1613" t="s">
        <v>17</v>
      </c>
      <c r="C1613">
        <v>480</v>
      </c>
      <c r="D1613">
        <v>13.6</v>
      </c>
      <c r="E1613">
        <f t="shared" si="50"/>
        <v>29.982872800000003</v>
      </c>
      <c r="F1613" t="str">
        <f>VLOOKUP($C1613,'AREA DEFINITIONS, 1982-present'!$A$1:$F$163,4,FALSE)</f>
        <v>42+</v>
      </c>
      <c r="G1613" t="str">
        <f>VLOOKUP($C1613,'AREA DEFINITIONS, 1982-present'!$A$1:$F$163,5,FALSE)</f>
        <v>Aleutian</v>
      </c>
      <c r="H1613">
        <f>VLOOKUP($C1613,'AREA DEFINITIONS, 1982-present'!$A$1:$F$163,6,FALSE)</f>
        <v>0</v>
      </c>
      <c r="I1613">
        <f t="shared" si="51"/>
        <v>19.938583279999996</v>
      </c>
    </row>
    <row r="1614" spans="1:9" x14ac:dyDescent="0.3">
      <c r="A1614">
        <v>2003</v>
      </c>
      <c r="B1614" t="s">
        <v>17</v>
      </c>
      <c r="C1614" t="s">
        <v>58</v>
      </c>
      <c r="D1614">
        <v>56.2</v>
      </c>
      <c r="E1614">
        <f t="shared" si="50"/>
        <v>123.8998126</v>
      </c>
      <c r="F1614" t="str">
        <f>VLOOKUP($C1614,'AREA DEFINITIONS, 1982-present'!$A$1:$F$163,4,FALSE)</f>
        <v>42+</v>
      </c>
      <c r="G1614" t="str">
        <f>VLOOKUP($C1614,'AREA DEFINITIONS, 1982-present'!$A$1:$F$163,5,FALSE)</f>
        <v>Aleutian</v>
      </c>
      <c r="H1614">
        <f>VLOOKUP($C1614,'AREA DEFINITIONS, 1982-present'!$A$1:$F$163,6,FALSE)</f>
        <v>0</v>
      </c>
      <c r="I1614">
        <f t="shared" si="51"/>
        <v>82.393263259999998</v>
      </c>
    </row>
    <row r="1615" spans="1:9" x14ac:dyDescent="0.3">
      <c r="A1615">
        <v>2003</v>
      </c>
      <c r="B1615" t="s">
        <v>54</v>
      </c>
      <c r="C1615" t="s">
        <v>32</v>
      </c>
      <c r="D1615">
        <v>2347.6999999999998</v>
      </c>
      <c r="E1615">
        <f t="shared" si="50"/>
        <v>5175.7934170999997</v>
      </c>
      <c r="F1615" t="str">
        <f>VLOOKUP($C1615,'AREA DEFINITIONS, 1982-present'!$A$1:$F$163,4,FALSE)</f>
        <v>4A</v>
      </c>
      <c r="G1615" t="str">
        <f>VLOOKUP($C1615,'AREA DEFINITIONS, 1982-present'!$A$1:$F$163,5,FALSE)</f>
        <v>Bering Sea</v>
      </c>
      <c r="H1615">
        <f>VLOOKUP($C1615,'AREA DEFINITIONS, 1982-present'!$A$1:$F$163,6,FALSE)</f>
        <v>0</v>
      </c>
      <c r="I1615">
        <f t="shared" si="51"/>
        <v>3441.8979387099998</v>
      </c>
    </row>
    <row r="1616" spans="1:9" x14ac:dyDescent="0.3">
      <c r="A1616">
        <v>2002</v>
      </c>
      <c r="B1616" t="s">
        <v>49</v>
      </c>
      <c r="C1616">
        <v>9</v>
      </c>
      <c r="D1616">
        <v>7</v>
      </c>
      <c r="E1616">
        <f t="shared" si="50"/>
        <v>15.432361</v>
      </c>
      <c r="F1616">
        <f>VLOOKUP($C1616,'AREA DEFINITIONS, 1982-present'!$A$1:$F$163,4,FALSE)</f>
        <v>0</v>
      </c>
      <c r="G1616">
        <f>VLOOKUP($C1616,'AREA DEFINITIONS, 1982-present'!$A$1:$F$163,5,FALSE)</f>
        <v>0</v>
      </c>
      <c r="H1616">
        <f>VLOOKUP($C1616,'AREA DEFINITIONS, 1982-present'!$A$1:$F$163,6,FALSE)</f>
        <v>0</v>
      </c>
      <c r="I1616">
        <f t="shared" si="51"/>
        <v>10.2625061</v>
      </c>
    </row>
    <row r="1617" spans="1:9" x14ac:dyDescent="0.3">
      <c r="A1617">
        <v>2002</v>
      </c>
      <c r="B1617" t="s">
        <v>49</v>
      </c>
      <c r="C1617">
        <v>10</v>
      </c>
      <c r="D1617">
        <v>9.1</v>
      </c>
      <c r="E1617">
        <f t="shared" si="50"/>
        <v>20.062069299999997</v>
      </c>
      <c r="F1617">
        <f>VLOOKUP($C1617,'AREA DEFINITIONS, 1982-present'!$A$1:$F$163,4,FALSE)</f>
        <v>0</v>
      </c>
      <c r="G1617">
        <f>VLOOKUP($C1617,'AREA DEFINITIONS, 1982-present'!$A$1:$F$163,5,FALSE)</f>
        <v>0</v>
      </c>
      <c r="H1617">
        <f>VLOOKUP($C1617,'AREA DEFINITIONS, 1982-present'!$A$1:$F$163,6,FALSE)</f>
        <v>0</v>
      </c>
      <c r="I1617">
        <f t="shared" si="51"/>
        <v>13.341257929999999</v>
      </c>
    </row>
    <row r="1618" spans="1:9" x14ac:dyDescent="0.3">
      <c r="A1618">
        <v>2002</v>
      </c>
      <c r="B1618" t="s">
        <v>49</v>
      </c>
      <c r="C1618">
        <v>20</v>
      </c>
      <c r="D1618">
        <v>92.2</v>
      </c>
      <c r="E1618">
        <f t="shared" si="50"/>
        <v>203.26624060000003</v>
      </c>
      <c r="F1618">
        <f>VLOOKUP($C1618,'AREA DEFINITIONS, 1982-present'!$A$1:$F$163,4,FALSE)</f>
        <v>0</v>
      </c>
      <c r="G1618">
        <f>VLOOKUP($C1618,'AREA DEFINITIONS, 1982-present'!$A$1:$F$163,5,FALSE)</f>
        <v>0</v>
      </c>
      <c r="H1618">
        <f>VLOOKUP($C1618,'AREA DEFINITIONS, 1982-present'!$A$1:$F$163,6,FALSE)</f>
        <v>0</v>
      </c>
      <c r="I1618">
        <f t="shared" si="51"/>
        <v>135.17186606000001</v>
      </c>
    </row>
    <row r="1619" spans="1:9" x14ac:dyDescent="0.3">
      <c r="A1619">
        <v>2002</v>
      </c>
      <c r="B1619" t="s">
        <v>49</v>
      </c>
      <c r="C1619">
        <v>30</v>
      </c>
      <c r="D1619">
        <v>9.4</v>
      </c>
      <c r="E1619">
        <f t="shared" si="50"/>
        <v>20.723456200000001</v>
      </c>
      <c r="F1619">
        <f>VLOOKUP($C1619,'AREA DEFINITIONS, 1982-present'!$A$1:$F$163,4,FALSE)</f>
        <v>0</v>
      </c>
      <c r="G1619">
        <f>VLOOKUP($C1619,'AREA DEFINITIONS, 1982-present'!$A$1:$F$163,5,FALSE)</f>
        <v>0</v>
      </c>
      <c r="H1619">
        <f>VLOOKUP($C1619,'AREA DEFINITIONS, 1982-present'!$A$1:$F$163,6,FALSE)</f>
        <v>0</v>
      </c>
      <c r="I1619">
        <f t="shared" si="51"/>
        <v>13.78107962</v>
      </c>
    </row>
    <row r="1620" spans="1:9" x14ac:dyDescent="0.3">
      <c r="A1620">
        <v>2002</v>
      </c>
      <c r="B1620" t="s">
        <v>49</v>
      </c>
      <c r="C1620">
        <v>40</v>
      </c>
      <c r="D1620">
        <v>58.1</v>
      </c>
      <c r="E1620">
        <f t="shared" si="50"/>
        <v>128.08859630000001</v>
      </c>
      <c r="F1620">
        <f>VLOOKUP($C1620,'AREA DEFINITIONS, 1982-present'!$A$1:$F$163,4,FALSE)</f>
        <v>0</v>
      </c>
      <c r="G1620">
        <f>VLOOKUP($C1620,'AREA DEFINITIONS, 1982-present'!$A$1:$F$163,5,FALSE)</f>
        <v>0</v>
      </c>
      <c r="H1620">
        <f>VLOOKUP($C1620,'AREA DEFINITIONS, 1982-present'!$A$1:$F$163,6,FALSE)</f>
        <v>0</v>
      </c>
      <c r="I1620">
        <f t="shared" si="51"/>
        <v>85.178800629999998</v>
      </c>
    </row>
    <row r="1621" spans="1:9" x14ac:dyDescent="0.3">
      <c r="A1621">
        <v>2002</v>
      </c>
      <c r="B1621" t="s">
        <v>49</v>
      </c>
      <c r="C1621">
        <v>50</v>
      </c>
      <c r="D1621">
        <v>204.3</v>
      </c>
      <c r="E1621">
        <f t="shared" si="50"/>
        <v>450.40447890000007</v>
      </c>
      <c r="F1621">
        <f>VLOOKUP($C1621,'AREA DEFINITIONS, 1982-present'!$A$1:$F$163,4,FALSE)</f>
        <v>0</v>
      </c>
      <c r="G1621">
        <f>VLOOKUP($C1621,'AREA DEFINITIONS, 1982-present'!$A$1:$F$163,5,FALSE)</f>
        <v>0</v>
      </c>
      <c r="H1621">
        <f>VLOOKUP($C1621,'AREA DEFINITIONS, 1982-present'!$A$1:$F$163,6,FALSE)</f>
        <v>0</v>
      </c>
      <c r="I1621">
        <f t="shared" si="51"/>
        <v>299.51857089000003</v>
      </c>
    </row>
    <row r="1622" spans="1:9" x14ac:dyDescent="0.3">
      <c r="A1622">
        <v>2002</v>
      </c>
      <c r="B1622" t="s">
        <v>50</v>
      </c>
      <c r="C1622">
        <v>60</v>
      </c>
      <c r="D1622">
        <v>134</v>
      </c>
      <c r="E1622">
        <f t="shared" si="50"/>
        <v>295.41948200000002</v>
      </c>
      <c r="F1622">
        <f>VLOOKUP($C1622,'AREA DEFINITIONS, 1982-present'!$A$1:$F$163,4,FALSE)</f>
        <v>0</v>
      </c>
      <c r="G1622">
        <f>VLOOKUP($C1622,'AREA DEFINITIONS, 1982-present'!$A$1:$F$163,5,FALSE)</f>
        <v>0</v>
      </c>
      <c r="H1622">
        <f>VLOOKUP($C1622,'AREA DEFINITIONS, 1982-present'!$A$1:$F$163,6,FALSE)</f>
        <v>0</v>
      </c>
      <c r="I1622">
        <f t="shared" si="51"/>
        <v>196.45368819999999</v>
      </c>
    </row>
    <row r="1623" spans="1:9" x14ac:dyDescent="0.3">
      <c r="A1623">
        <v>2002</v>
      </c>
      <c r="B1623" t="s">
        <v>50</v>
      </c>
      <c r="C1623">
        <v>70</v>
      </c>
      <c r="D1623">
        <v>133.9</v>
      </c>
      <c r="E1623">
        <f t="shared" si="50"/>
        <v>295.19901970000001</v>
      </c>
      <c r="F1623">
        <f>VLOOKUP($C1623,'AREA DEFINITIONS, 1982-present'!$A$1:$F$163,4,FALSE)</f>
        <v>0</v>
      </c>
      <c r="G1623">
        <f>VLOOKUP($C1623,'AREA DEFINITIONS, 1982-present'!$A$1:$F$163,5,FALSE)</f>
        <v>0</v>
      </c>
      <c r="H1623">
        <f>VLOOKUP($C1623,'AREA DEFINITIONS, 1982-present'!$A$1:$F$163,6,FALSE)</f>
        <v>0</v>
      </c>
      <c r="I1623">
        <f t="shared" si="51"/>
        <v>196.30708097000002</v>
      </c>
    </row>
    <row r="1624" spans="1:9" x14ac:dyDescent="0.3">
      <c r="A1624">
        <v>2002</v>
      </c>
      <c r="B1624" t="s">
        <v>50</v>
      </c>
      <c r="C1624">
        <v>80</v>
      </c>
      <c r="D1624">
        <v>263.89999999999998</v>
      </c>
      <c r="E1624">
        <f t="shared" si="50"/>
        <v>581.80000969999992</v>
      </c>
      <c r="F1624">
        <f>VLOOKUP($C1624,'AREA DEFINITIONS, 1982-present'!$A$1:$F$163,4,FALSE)</f>
        <v>0</v>
      </c>
      <c r="G1624">
        <f>VLOOKUP($C1624,'AREA DEFINITIONS, 1982-present'!$A$1:$F$163,5,FALSE)</f>
        <v>0</v>
      </c>
      <c r="H1624">
        <f>VLOOKUP($C1624,'AREA DEFINITIONS, 1982-present'!$A$1:$F$163,6,FALSE)</f>
        <v>0</v>
      </c>
      <c r="I1624">
        <f t="shared" si="51"/>
        <v>386.89647996999992</v>
      </c>
    </row>
    <row r="1625" spans="1:9" x14ac:dyDescent="0.3">
      <c r="A1625">
        <v>2002</v>
      </c>
      <c r="B1625" t="s">
        <v>50</v>
      </c>
      <c r="C1625">
        <v>81</v>
      </c>
      <c r="D1625">
        <v>7.6</v>
      </c>
      <c r="E1625">
        <f t="shared" si="50"/>
        <v>16.7551348</v>
      </c>
      <c r="F1625">
        <f>VLOOKUP($C1625,'AREA DEFINITIONS, 1982-present'!$A$1:$F$163,4,FALSE)</f>
        <v>0</v>
      </c>
      <c r="G1625">
        <f>VLOOKUP($C1625,'AREA DEFINITIONS, 1982-present'!$A$1:$F$163,5,FALSE)</f>
        <v>0</v>
      </c>
      <c r="H1625">
        <f>VLOOKUP($C1625,'AREA DEFINITIONS, 1982-present'!$A$1:$F$163,6,FALSE)</f>
        <v>0</v>
      </c>
      <c r="I1625">
        <f t="shared" si="51"/>
        <v>11.142149479999999</v>
      </c>
    </row>
    <row r="1626" spans="1:9" x14ac:dyDescent="0.3">
      <c r="A1626">
        <v>2002</v>
      </c>
      <c r="B1626" t="s">
        <v>50</v>
      </c>
      <c r="C1626">
        <v>90</v>
      </c>
      <c r="D1626">
        <v>126.7</v>
      </c>
      <c r="E1626">
        <f t="shared" si="50"/>
        <v>279.32573409999998</v>
      </c>
      <c r="F1626">
        <f>VLOOKUP($C1626,'AREA DEFINITIONS, 1982-present'!$A$1:$F$163,4,FALSE)</f>
        <v>0</v>
      </c>
      <c r="G1626">
        <f>VLOOKUP($C1626,'AREA DEFINITIONS, 1982-present'!$A$1:$F$163,5,FALSE)</f>
        <v>0</v>
      </c>
      <c r="H1626">
        <f>VLOOKUP($C1626,'AREA DEFINITIONS, 1982-present'!$A$1:$F$163,6,FALSE)</f>
        <v>0</v>
      </c>
      <c r="I1626">
        <f t="shared" si="51"/>
        <v>185.75136041000002</v>
      </c>
    </row>
    <row r="1627" spans="1:9" x14ac:dyDescent="0.3">
      <c r="A1627">
        <v>2002</v>
      </c>
      <c r="B1627" t="s">
        <v>50</v>
      </c>
      <c r="C1627">
        <v>91</v>
      </c>
      <c r="D1627">
        <v>185.2</v>
      </c>
      <c r="E1627">
        <f t="shared" si="50"/>
        <v>408.29617959999996</v>
      </c>
      <c r="F1627">
        <f>VLOOKUP($C1627,'AREA DEFINITIONS, 1982-present'!$A$1:$F$163,4,FALSE)</f>
        <v>0</v>
      </c>
      <c r="G1627">
        <f>VLOOKUP($C1627,'AREA DEFINITIONS, 1982-present'!$A$1:$F$163,5,FALSE)</f>
        <v>0</v>
      </c>
      <c r="H1627">
        <f>VLOOKUP($C1627,'AREA DEFINITIONS, 1982-present'!$A$1:$F$163,6,FALSE)</f>
        <v>0</v>
      </c>
      <c r="I1627">
        <f t="shared" si="51"/>
        <v>271.51658995999998</v>
      </c>
    </row>
    <row r="1628" spans="1:9" x14ac:dyDescent="0.3">
      <c r="A1628">
        <v>2002</v>
      </c>
      <c r="B1628" t="s">
        <v>50</v>
      </c>
      <c r="C1628">
        <v>92</v>
      </c>
      <c r="D1628">
        <v>18.8</v>
      </c>
      <c r="E1628">
        <f t="shared" si="50"/>
        <v>41.446912400000002</v>
      </c>
      <c r="F1628">
        <f>VLOOKUP($C1628,'AREA DEFINITIONS, 1982-present'!$A$1:$F$163,4,FALSE)</f>
        <v>0</v>
      </c>
      <c r="G1628">
        <f>VLOOKUP($C1628,'AREA DEFINITIONS, 1982-present'!$A$1:$F$163,5,FALSE)</f>
        <v>0</v>
      </c>
      <c r="H1628">
        <f>VLOOKUP($C1628,'AREA DEFINITIONS, 1982-present'!$A$1:$F$163,6,FALSE)</f>
        <v>0</v>
      </c>
      <c r="I1628">
        <f t="shared" si="51"/>
        <v>27.56215924</v>
      </c>
    </row>
    <row r="1629" spans="1:9" x14ac:dyDescent="0.3">
      <c r="A1629">
        <v>2002</v>
      </c>
      <c r="B1629" t="s">
        <v>50</v>
      </c>
      <c r="C1629">
        <v>100</v>
      </c>
      <c r="D1629">
        <v>447.5</v>
      </c>
      <c r="E1629">
        <f t="shared" si="50"/>
        <v>986.56879249999997</v>
      </c>
      <c r="F1629">
        <f>VLOOKUP($C1629,'AREA DEFINITIONS, 1982-present'!$A$1:$F$163,4,FALSE)</f>
        <v>0</v>
      </c>
      <c r="G1629">
        <f>VLOOKUP($C1629,'AREA DEFINITIONS, 1982-present'!$A$1:$F$163,5,FALSE)</f>
        <v>0</v>
      </c>
      <c r="H1629">
        <f>VLOOKUP($C1629,'AREA DEFINITIONS, 1982-present'!$A$1:$F$163,6,FALSE)</f>
        <v>0</v>
      </c>
      <c r="I1629">
        <f t="shared" si="51"/>
        <v>656.06735424999999</v>
      </c>
    </row>
    <row r="1630" spans="1:9" x14ac:dyDescent="0.3">
      <c r="A1630">
        <v>2002</v>
      </c>
      <c r="B1630" t="s">
        <v>50</v>
      </c>
      <c r="C1630">
        <v>102</v>
      </c>
      <c r="D1630">
        <v>947.7</v>
      </c>
      <c r="E1630">
        <f t="shared" si="50"/>
        <v>2089.3212171000005</v>
      </c>
      <c r="F1630">
        <f>VLOOKUP($C1630,'AREA DEFINITIONS, 1982-present'!$A$1:$F$163,4,FALSE)</f>
        <v>0</v>
      </c>
      <c r="G1630">
        <f>VLOOKUP($C1630,'AREA DEFINITIONS, 1982-present'!$A$1:$F$163,5,FALSE)</f>
        <v>0</v>
      </c>
      <c r="H1630">
        <f>VLOOKUP($C1630,'AREA DEFINITIONS, 1982-present'!$A$1:$F$163,6,FALSE)</f>
        <v>0</v>
      </c>
      <c r="I1630">
        <f t="shared" si="51"/>
        <v>1389.39671871</v>
      </c>
    </row>
    <row r="1631" spans="1:9" x14ac:dyDescent="0.3">
      <c r="A1631">
        <v>2002</v>
      </c>
      <c r="B1631" t="s">
        <v>50</v>
      </c>
      <c r="C1631">
        <v>103</v>
      </c>
      <c r="D1631">
        <v>14</v>
      </c>
      <c r="E1631">
        <f t="shared" si="50"/>
        <v>30.864722</v>
      </c>
      <c r="F1631">
        <f>VLOOKUP($C1631,'AREA DEFINITIONS, 1982-present'!$A$1:$F$163,4,FALSE)</f>
        <v>0</v>
      </c>
      <c r="G1631">
        <f>VLOOKUP($C1631,'AREA DEFINITIONS, 1982-present'!$A$1:$F$163,5,FALSE)</f>
        <v>0</v>
      </c>
      <c r="H1631">
        <f>VLOOKUP($C1631,'AREA DEFINITIONS, 1982-present'!$A$1:$F$163,6,FALSE)</f>
        <v>0</v>
      </c>
      <c r="I1631">
        <f t="shared" si="51"/>
        <v>20.525012199999999</v>
      </c>
    </row>
    <row r="1632" spans="1:9" x14ac:dyDescent="0.3">
      <c r="A1632">
        <v>2002</v>
      </c>
      <c r="B1632" t="s">
        <v>50</v>
      </c>
      <c r="C1632">
        <v>110</v>
      </c>
      <c r="D1632">
        <v>77.2</v>
      </c>
      <c r="E1632">
        <f t="shared" si="50"/>
        <v>170.1968956</v>
      </c>
      <c r="F1632">
        <f>VLOOKUP($C1632,'AREA DEFINITIONS, 1982-present'!$A$1:$F$163,4,FALSE)</f>
        <v>0</v>
      </c>
      <c r="G1632">
        <f>VLOOKUP($C1632,'AREA DEFINITIONS, 1982-present'!$A$1:$F$163,5,FALSE)</f>
        <v>0</v>
      </c>
      <c r="H1632">
        <f>VLOOKUP($C1632,'AREA DEFINITIONS, 1982-present'!$A$1:$F$163,6,FALSE)</f>
        <v>0</v>
      </c>
      <c r="I1632">
        <f t="shared" si="51"/>
        <v>113.18078156</v>
      </c>
    </row>
    <row r="1633" spans="1:9" x14ac:dyDescent="0.3">
      <c r="A1633">
        <v>2002</v>
      </c>
      <c r="B1633" t="s">
        <v>50</v>
      </c>
      <c r="C1633">
        <v>112</v>
      </c>
      <c r="D1633">
        <v>823.9</v>
      </c>
      <c r="E1633">
        <f t="shared" si="50"/>
        <v>1816.3888896999999</v>
      </c>
      <c r="F1633">
        <f>VLOOKUP($C1633,'AREA DEFINITIONS, 1982-present'!$A$1:$F$163,4,FALSE)</f>
        <v>0</v>
      </c>
      <c r="G1633">
        <f>VLOOKUP($C1633,'AREA DEFINITIONS, 1982-present'!$A$1:$F$163,5,FALSE)</f>
        <v>0</v>
      </c>
      <c r="H1633">
        <f>VLOOKUP($C1633,'AREA DEFINITIONS, 1982-present'!$A$1:$F$163,6,FALSE)</f>
        <v>0</v>
      </c>
      <c r="I1633">
        <f t="shared" si="51"/>
        <v>1207.8969679699999</v>
      </c>
    </row>
    <row r="1634" spans="1:9" x14ac:dyDescent="0.3">
      <c r="A1634">
        <v>2002</v>
      </c>
      <c r="B1634" t="s">
        <v>50</v>
      </c>
      <c r="C1634">
        <v>114</v>
      </c>
      <c r="D1634">
        <v>26.2</v>
      </c>
      <c r="E1634">
        <f t="shared" si="50"/>
        <v>57.7611226</v>
      </c>
      <c r="F1634">
        <f>VLOOKUP($C1634,'AREA DEFINITIONS, 1982-present'!$A$1:$F$163,4,FALSE)</f>
        <v>0</v>
      </c>
      <c r="G1634">
        <f>VLOOKUP($C1634,'AREA DEFINITIONS, 1982-present'!$A$1:$F$163,5,FALSE)</f>
        <v>0</v>
      </c>
      <c r="H1634">
        <f>VLOOKUP($C1634,'AREA DEFINITIONS, 1982-present'!$A$1:$F$163,6,FALSE)</f>
        <v>0</v>
      </c>
      <c r="I1634">
        <f t="shared" si="51"/>
        <v>38.411094259999999</v>
      </c>
    </row>
    <row r="1635" spans="1:9" x14ac:dyDescent="0.3">
      <c r="A1635">
        <v>2002</v>
      </c>
      <c r="B1635" t="s">
        <v>50</v>
      </c>
      <c r="C1635">
        <v>120</v>
      </c>
      <c r="D1635">
        <v>109.3</v>
      </c>
      <c r="E1635">
        <f t="shared" si="50"/>
        <v>240.96529389999998</v>
      </c>
      <c r="F1635">
        <f>VLOOKUP($C1635,'AREA DEFINITIONS, 1982-present'!$A$1:$F$163,4,FALSE)</f>
        <v>0</v>
      </c>
      <c r="G1635">
        <f>VLOOKUP($C1635,'AREA DEFINITIONS, 1982-present'!$A$1:$F$163,5,FALSE)</f>
        <v>0</v>
      </c>
      <c r="H1635">
        <f>VLOOKUP($C1635,'AREA DEFINITIONS, 1982-present'!$A$1:$F$163,6,FALSE)</f>
        <v>0</v>
      </c>
      <c r="I1635">
        <f t="shared" si="51"/>
        <v>160.24170239</v>
      </c>
    </row>
    <row r="1636" spans="1:9" x14ac:dyDescent="0.3">
      <c r="A1636">
        <v>2002</v>
      </c>
      <c r="B1636" t="s">
        <v>50</v>
      </c>
      <c r="C1636">
        <v>121</v>
      </c>
      <c r="D1636">
        <v>165.2</v>
      </c>
      <c r="E1636">
        <f t="shared" si="50"/>
        <v>364.2037196</v>
      </c>
      <c r="F1636">
        <f>VLOOKUP($C1636,'AREA DEFINITIONS, 1982-present'!$A$1:$F$163,4,FALSE)</f>
        <v>0</v>
      </c>
      <c r="G1636">
        <f>VLOOKUP($C1636,'AREA DEFINITIONS, 1982-present'!$A$1:$F$163,5,FALSE)</f>
        <v>0</v>
      </c>
      <c r="H1636">
        <f>VLOOKUP($C1636,'AREA DEFINITIONS, 1982-present'!$A$1:$F$163,6,FALSE)</f>
        <v>0</v>
      </c>
      <c r="I1636">
        <f t="shared" si="51"/>
        <v>242.19514395999997</v>
      </c>
    </row>
    <row r="1637" spans="1:9" x14ac:dyDescent="0.3">
      <c r="A1637">
        <v>2002</v>
      </c>
      <c r="B1637" t="s">
        <v>50</v>
      </c>
      <c r="C1637">
        <v>122</v>
      </c>
      <c r="D1637">
        <v>14.4</v>
      </c>
      <c r="E1637">
        <f t="shared" si="50"/>
        <v>31.746571200000002</v>
      </c>
      <c r="F1637">
        <f>VLOOKUP($C1637,'AREA DEFINITIONS, 1982-present'!$A$1:$F$163,4,FALSE)</f>
        <v>0</v>
      </c>
      <c r="G1637">
        <f>VLOOKUP($C1637,'AREA DEFINITIONS, 1982-present'!$A$1:$F$163,5,FALSE)</f>
        <v>0</v>
      </c>
      <c r="H1637">
        <f>VLOOKUP($C1637,'AREA DEFINITIONS, 1982-present'!$A$1:$F$163,6,FALSE)</f>
        <v>0</v>
      </c>
      <c r="I1637">
        <f t="shared" si="51"/>
        <v>21.111441119999999</v>
      </c>
    </row>
    <row r="1638" spans="1:9" x14ac:dyDescent="0.3">
      <c r="A1638">
        <v>2002</v>
      </c>
      <c r="B1638" t="s">
        <v>50</v>
      </c>
      <c r="C1638">
        <v>130</v>
      </c>
      <c r="D1638">
        <v>396.3</v>
      </c>
      <c r="E1638">
        <f t="shared" si="50"/>
        <v>873.69209490000003</v>
      </c>
      <c r="F1638">
        <f>VLOOKUP($C1638,'AREA DEFINITIONS, 1982-present'!$A$1:$F$163,4,FALSE)</f>
        <v>0</v>
      </c>
      <c r="G1638">
        <f>VLOOKUP($C1638,'AREA DEFINITIONS, 1982-present'!$A$1:$F$163,5,FALSE)</f>
        <v>0</v>
      </c>
      <c r="H1638">
        <f>VLOOKUP($C1638,'AREA DEFINITIONS, 1982-present'!$A$1:$F$163,6,FALSE)</f>
        <v>0</v>
      </c>
      <c r="I1638">
        <f t="shared" si="51"/>
        <v>581.00445248999995</v>
      </c>
    </row>
    <row r="1639" spans="1:9" x14ac:dyDescent="0.3">
      <c r="A1639">
        <v>2002</v>
      </c>
      <c r="B1639" t="s">
        <v>50</v>
      </c>
      <c r="C1639">
        <v>131</v>
      </c>
      <c r="D1639">
        <v>660.1</v>
      </c>
      <c r="E1639">
        <f t="shared" si="50"/>
        <v>1455.2716423000002</v>
      </c>
      <c r="F1639">
        <f>VLOOKUP($C1639,'AREA DEFINITIONS, 1982-present'!$A$1:$F$163,4,FALSE)</f>
        <v>0</v>
      </c>
      <c r="G1639">
        <f>VLOOKUP($C1639,'AREA DEFINITIONS, 1982-present'!$A$1:$F$163,5,FALSE)</f>
        <v>0</v>
      </c>
      <c r="H1639">
        <f>VLOOKUP($C1639,'AREA DEFINITIONS, 1982-present'!$A$1:$F$163,6,FALSE)</f>
        <v>0</v>
      </c>
      <c r="I1639">
        <f t="shared" si="51"/>
        <v>967.75432522999995</v>
      </c>
    </row>
    <row r="1640" spans="1:9" x14ac:dyDescent="0.3">
      <c r="A1640">
        <v>2002</v>
      </c>
      <c r="B1640" t="s">
        <v>50</v>
      </c>
      <c r="C1640">
        <v>132</v>
      </c>
      <c r="D1640">
        <v>320.8</v>
      </c>
      <c r="E1640">
        <f t="shared" si="50"/>
        <v>707.24305840000011</v>
      </c>
      <c r="F1640">
        <f>VLOOKUP($C1640,'AREA DEFINITIONS, 1982-present'!$A$1:$F$163,4,FALSE)</f>
        <v>0</v>
      </c>
      <c r="G1640">
        <f>VLOOKUP($C1640,'AREA DEFINITIONS, 1982-present'!$A$1:$F$163,5,FALSE)</f>
        <v>0</v>
      </c>
      <c r="H1640">
        <f>VLOOKUP($C1640,'AREA DEFINITIONS, 1982-present'!$A$1:$F$163,6,FALSE)</f>
        <v>0</v>
      </c>
      <c r="I1640">
        <f t="shared" si="51"/>
        <v>470.31599383999998</v>
      </c>
    </row>
    <row r="1641" spans="1:9" x14ac:dyDescent="0.3">
      <c r="A1641">
        <v>2002</v>
      </c>
      <c r="B1641" t="s">
        <v>50</v>
      </c>
      <c r="C1641">
        <v>133</v>
      </c>
      <c r="D1641">
        <v>211.4</v>
      </c>
      <c r="E1641">
        <f t="shared" si="50"/>
        <v>466.05730220000004</v>
      </c>
      <c r="F1641">
        <f>VLOOKUP($C1641,'AREA DEFINITIONS, 1982-present'!$A$1:$F$163,4,FALSE)</f>
        <v>0</v>
      </c>
      <c r="G1641">
        <f>VLOOKUP($C1641,'AREA DEFINITIONS, 1982-present'!$A$1:$F$163,5,FALSE)</f>
        <v>0</v>
      </c>
      <c r="H1641">
        <f>VLOOKUP($C1641,'AREA DEFINITIONS, 1982-present'!$A$1:$F$163,6,FALSE)</f>
        <v>0</v>
      </c>
      <c r="I1641">
        <f t="shared" si="51"/>
        <v>309.92768422</v>
      </c>
    </row>
    <row r="1642" spans="1:9" x14ac:dyDescent="0.3">
      <c r="A1642">
        <v>2002</v>
      </c>
      <c r="B1642" t="s">
        <v>50</v>
      </c>
      <c r="C1642">
        <v>134</v>
      </c>
      <c r="D1642">
        <v>24.9</v>
      </c>
      <c r="E1642">
        <f t="shared" si="50"/>
        <v>54.895112699999999</v>
      </c>
      <c r="F1642">
        <f>VLOOKUP($C1642,'AREA DEFINITIONS, 1982-present'!$A$1:$F$163,4,FALSE)</f>
        <v>0</v>
      </c>
      <c r="G1642">
        <f>VLOOKUP($C1642,'AREA DEFINITIONS, 1982-present'!$A$1:$F$163,5,FALSE)</f>
        <v>0</v>
      </c>
      <c r="H1642">
        <f>VLOOKUP($C1642,'AREA DEFINITIONS, 1982-present'!$A$1:$F$163,6,FALSE)</f>
        <v>0</v>
      </c>
      <c r="I1642">
        <f t="shared" si="51"/>
        <v>36.505200269999996</v>
      </c>
    </row>
    <row r="1643" spans="1:9" x14ac:dyDescent="0.3">
      <c r="A1643">
        <v>2002</v>
      </c>
      <c r="B1643" t="s">
        <v>50</v>
      </c>
      <c r="C1643">
        <v>135</v>
      </c>
      <c r="D1643">
        <v>328.2</v>
      </c>
      <c r="E1643">
        <f t="shared" si="50"/>
        <v>723.55726859999993</v>
      </c>
      <c r="F1643">
        <f>VLOOKUP($C1643,'AREA DEFINITIONS, 1982-present'!$A$1:$F$163,4,FALSE)</f>
        <v>0</v>
      </c>
      <c r="G1643">
        <f>VLOOKUP($C1643,'AREA DEFINITIONS, 1982-present'!$A$1:$F$163,5,FALSE)</f>
        <v>0</v>
      </c>
      <c r="H1643">
        <f>VLOOKUP($C1643,'AREA DEFINITIONS, 1982-present'!$A$1:$F$163,6,FALSE)</f>
        <v>0</v>
      </c>
      <c r="I1643">
        <f t="shared" si="51"/>
        <v>481.16492885999997</v>
      </c>
    </row>
    <row r="1644" spans="1:9" x14ac:dyDescent="0.3">
      <c r="A1644">
        <v>2002</v>
      </c>
      <c r="B1644" t="s">
        <v>51</v>
      </c>
      <c r="C1644">
        <v>140</v>
      </c>
      <c r="D1644">
        <v>114</v>
      </c>
      <c r="E1644">
        <f t="shared" si="50"/>
        <v>251.327022</v>
      </c>
      <c r="F1644" t="str">
        <f>VLOOKUP($C1644,'AREA DEFINITIONS, 1982-present'!$A$1:$F$163,4,FALSE)</f>
        <v>14-O</v>
      </c>
      <c r="G1644" t="str">
        <f>VLOOKUP($C1644,'AREA DEFINITIONS, 1982-present'!$A$1:$F$163,5,FALSE)</f>
        <v>SE-O</v>
      </c>
      <c r="H1644">
        <f>VLOOKUP($C1644,'AREA DEFINITIONS, 1982-present'!$A$1:$F$163,6,FALSE)</f>
        <v>0</v>
      </c>
      <c r="I1644">
        <f t="shared" si="51"/>
        <v>167.13224220000001</v>
      </c>
    </row>
    <row r="1645" spans="1:9" x14ac:dyDescent="0.3">
      <c r="A1645">
        <v>2002</v>
      </c>
      <c r="B1645" t="s">
        <v>51</v>
      </c>
      <c r="C1645">
        <v>141</v>
      </c>
      <c r="D1645">
        <v>26.3</v>
      </c>
      <c r="E1645">
        <f t="shared" si="50"/>
        <v>57.981584900000001</v>
      </c>
      <c r="F1645" t="str">
        <f>VLOOKUP($C1645,'AREA DEFINITIONS, 1982-present'!$A$1:$F$163,4,FALSE)</f>
        <v>14-I</v>
      </c>
      <c r="G1645" t="str">
        <f>VLOOKUP($C1645,'AREA DEFINITIONS, 1982-present'!$A$1:$F$163,5,FALSE)</f>
        <v>SE-I</v>
      </c>
      <c r="H1645">
        <f>VLOOKUP($C1645,'AREA DEFINITIONS, 1982-present'!$A$1:$F$163,6,FALSE)</f>
        <v>0</v>
      </c>
      <c r="I1645">
        <f t="shared" si="51"/>
        <v>38.557701489999999</v>
      </c>
    </row>
    <row r="1646" spans="1:9" x14ac:dyDescent="0.3">
      <c r="A1646">
        <v>2002</v>
      </c>
      <c r="B1646" t="s">
        <v>51</v>
      </c>
      <c r="C1646">
        <v>142</v>
      </c>
      <c r="D1646">
        <v>58.8</v>
      </c>
      <c r="E1646">
        <f t="shared" si="50"/>
        <v>129.63183240000001</v>
      </c>
      <c r="F1646" t="str">
        <f>VLOOKUP($C1646,'AREA DEFINITIONS, 1982-present'!$A$1:$F$163,4,FALSE)</f>
        <v>14-I</v>
      </c>
      <c r="G1646" t="str">
        <f>VLOOKUP($C1646,'AREA DEFINITIONS, 1982-present'!$A$1:$F$163,5,FALSE)</f>
        <v>SE-I</v>
      </c>
      <c r="H1646">
        <f>VLOOKUP($C1646,'AREA DEFINITIONS, 1982-present'!$A$1:$F$163,6,FALSE)</f>
        <v>0</v>
      </c>
      <c r="I1646">
        <f t="shared" si="51"/>
        <v>86.205051240000003</v>
      </c>
    </row>
    <row r="1647" spans="1:9" x14ac:dyDescent="0.3">
      <c r="A1647">
        <v>2002</v>
      </c>
      <c r="B1647" t="s">
        <v>51</v>
      </c>
      <c r="C1647">
        <v>143</v>
      </c>
      <c r="D1647">
        <v>71.900000000000006</v>
      </c>
      <c r="E1647">
        <f t="shared" si="50"/>
        <v>158.51239370000002</v>
      </c>
      <c r="F1647" t="str">
        <f>VLOOKUP($C1647,'AREA DEFINITIONS, 1982-present'!$A$1:$F$163,4,FALSE)</f>
        <v>14-I</v>
      </c>
      <c r="G1647" t="str">
        <f>VLOOKUP($C1647,'AREA DEFINITIONS, 1982-present'!$A$1:$F$163,5,FALSE)</f>
        <v>SE-I</v>
      </c>
      <c r="H1647">
        <f>VLOOKUP($C1647,'AREA DEFINITIONS, 1982-present'!$A$1:$F$163,6,FALSE)</f>
        <v>0</v>
      </c>
      <c r="I1647">
        <f t="shared" si="51"/>
        <v>105.41059837</v>
      </c>
    </row>
    <row r="1648" spans="1:9" x14ac:dyDescent="0.3">
      <c r="A1648">
        <v>2002</v>
      </c>
      <c r="B1648" t="s">
        <v>51</v>
      </c>
      <c r="C1648">
        <v>144</v>
      </c>
      <c r="D1648">
        <v>10.8</v>
      </c>
      <c r="E1648">
        <f t="shared" si="50"/>
        <v>23.8099284</v>
      </c>
      <c r="F1648" t="str">
        <f>VLOOKUP($C1648,'AREA DEFINITIONS, 1982-present'!$A$1:$F$163,4,FALSE)</f>
        <v>14-I</v>
      </c>
      <c r="G1648" t="str">
        <f>VLOOKUP($C1648,'AREA DEFINITIONS, 1982-present'!$A$1:$F$163,5,FALSE)</f>
        <v>SE-I</v>
      </c>
      <c r="H1648">
        <f>VLOOKUP($C1648,'AREA DEFINITIONS, 1982-present'!$A$1:$F$163,6,FALSE)</f>
        <v>0</v>
      </c>
      <c r="I1648">
        <f t="shared" si="51"/>
        <v>15.83358084</v>
      </c>
    </row>
    <row r="1649" spans="1:9" x14ac:dyDescent="0.3">
      <c r="A1649">
        <v>2002</v>
      </c>
      <c r="B1649" t="s">
        <v>51</v>
      </c>
      <c r="C1649">
        <v>150</v>
      </c>
      <c r="D1649">
        <v>246.4</v>
      </c>
      <c r="E1649">
        <f t="shared" si="50"/>
        <v>543.21910719999994</v>
      </c>
      <c r="F1649" t="str">
        <f>VLOOKUP($C1649,'AREA DEFINITIONS, 1982-present'!$A$1:$F$163,4,FALSE)</f>
        <v>15-O</v>
      </c>
      <c r="G1649" t="str">
        <f>VLOOKUP($C1649,'AREA DEFINITIONS, 1982-present'!$A$1:$F$163,5,FALSE)</f>
        <v>SE-O</v>
      </c>
      <c r="H1649">
        <f>VLOOKUP($C1649,'AREA DEFINITIONS, 1982-present'!$A$1:$F$163,6,FALSE)</f>
        <v>0</v>
      </c>
      <c r="I1649">
        <f t="shared" si="51"/>
        <v>361.24021471999998</v>
      </c>
    </row>
    <row r="1650" spans="1:9" x14ac:dyDescent="0.3">
      <c r="A1650">
        <v>2002</v>
      </c>
      <c r="B1650" t="s">
        <v>51</v>
      </c>
      <c r="C1650">
        <v>151</v>
      </c>
      <c r="D1650">
        <v>351.7</v>
      </c>
      <c r="E1650">
        <f t="shared" si="50"/>
        <v>775.36590910000007</v>
      </c>
      <c r="F1650" t="str">
        <f>VLOOKUP($C1650,'AREA DEFINITIONS, 1982-present'!$A$1:$F$163,4,FALSE)</f>
        <v>15-I</v>
      </c>
      <c r="G1650" t="str">
        <f>VLOOKUP($C1650,'AREA DEFINITIONS, 1982-present'!$A$1:$F$163,5,FALSE)</f>
        <v>SE-I</v>
      </c>
      <c r="H1650">
        <f>VLOOKUP($C1650,'AREA DEFINITIONS, 1982-present'!$A$1:$F$163,6,FALSE)</f>
        <v>0</v>
      </c>
      <c r="I1650">
        <f t="shared" si="51"/>
        <v>515.61762791000001</v>
      </c>
    </row>
    <row r="1651" spans="1:9" x14ac:dyDescent="0.3">
      <c r="A1651">
        <v>2002</v>
      </c>
      <c r="B1651" t="s">
        <v>51</v>
      </c>
      <c r="C1651">
        <v>152</v>
      </c>
      <c r="D1651">
        <v>234.7</v>
      </c>
      <c r="E1651">
        <f t="shared" si="50"/>
        <v>517.42501809999999</v>
      </c>
      <c r="F1651" t="str">
        <f>VLOOKUP($C1651,'AREA DEFINITIONS, 1982-present'!$A$1:$F$163,4,FALSE)</f>
        <v>15-I</v>
      </c>
      <c r="G1651" t="str">
        <f>VLOOKUP($C1651,'AREA DEFINITIONS, 1982-present'!$A$1:$F$163,5,FALSE)</f>
        <v>SE-I</v>
      </c>
      <c r="H1651">
        <f>VLOOKUP($C1651,'AREA DEFINITIONS, 1982-present'!$A$1:$F$163,6,FALSE)</f>
        <v>0</v>
      </c>
      <c r="I1651">
        <f t="shared" si="51"/>
        <v>344.08716880999998</v>
      </c>
    </row>
    <row r="1652" spans="1:9" x14ac:dyDescent="0.3">
      <c r="A1652">
        <v>2002</v>
      </c>
      <c r="B1652" t="s">
        <v>51</v>
      </c>
      <c r="C1652">
        <v>153</v>
      </c>
      <c r="D1652">
        <v>42.3</v>
      </c>
      <c r="E1652">
        <f t="shared" si="50"/>
        <v>93.255552899999998</v>
      </c>
      <c r="F1652" t="str">
        <f>VLOOKUP($C1652,'AREA DEFINITIONS, 1982-present'!$A$1:$F$163,4,FALSE)</f>
        <v>15-I</v>
      </c>
      <c r="G1652" t="str">
        <f>VLOOKUP($C1652,'AREA DEFINITIONS, 1982-present'!$A$1:$F$163,5,FALSE)</f>
        <v>SE-I</v>
      </c>
      <c r="H1652">
        <f>VLOOKUP($C1652,'AREA DEFINITIONS, 1982-present'!$A$1:$F$163,6,FALSE)</f>
        <v>0</v>
      </c>
      <c r="I1652">
        <f t="shared" si="51"/>
        <v>62.014858289999992</v>
      </c>
    </row>
    <row r="1653" spans="1:9" x14ac:dyDescent="0.3">
      <c r="A1653">
        <v>2002</v>
      </c>
      <c r="B1653" t="s">
        <v>51</v>
      </c>
      <c r="C1653">
        <v>160</v>
      </c>
      <c r="D1653">
        <v>636.4</v>
      </c>
      <c r="E1653">
        <f t="shared" si="50"/>
        <v>1403.0220772</v>
      </c>
      <c r="F1653" t="str">
        <f>VLOOKUP($C1653,'AREA DEFINITIONS, 1982-present'!$A$1:$F$163,4,FALSE)</f>
        <v>16-O</v>
      </c>
      <c r="G1653" t="str">
        <f>VLOOKUP($C1653,'AREA DEFINITIONS, 1982-present'!$A$1:$F$163,5,FALSE)</f>
        <v>SE-O</v>
      </c>
      <c r="H1653">
        <f>VLOOKUP($C1653,'AREA DEFINITIONS, 1982-present'!$A$1:$F$163,6,FALSE)</f>
        <v>0</v>
      </c>
      <c r="I1653">
        <f t="shared" si="51"/>
        <v>933.00841171999991</v>
      </c>
    </row>
    <row r="1654" spans="1:9" x14ac:dyDescent="0.3">
      <c r="A1654">
        <v>2002</v>
      </c>
      <c r="B1654" t="s">
        <v>51</v>
      </c>
      <c r="C1654">
        <v>161</v>
      </c>
      <c r="D1654">
        <v>173.2</v>
      </c>
      <c r="E1654">
        <f t="shared" si="50"/>
        <v>381.84070359999998</v>
      </c>
      <c r="F1654" t="str">
        <f>VLOOKUP($C1654,'AREA DEFINITIONS, 1982-present'!$A$1:$F$163,4,FALSE)</f>
        <v>16-I</v>
      </c>
      <c r="G1654" t="str">
        <f>VLOOKUP($C1654,'AREA DEFINITIONS, 1982-present'!$A$1:$F$163,5,FALSE)</f>
        <v>SE-I</v>
      </c>
      <c r="H1654">
        <f>VLOOKUP($C1654,'AREA DEFINITIONS, 1982-present'!$A$1:$F$163,6,FALSE)</f>
        <v>0</v>
      </c>
      <c r="I1654">
        <f t="shared" si="51"/>
        <v>253.92372236</v>
      </c>
    </row>
    <row r="1655" spans="1:9" x14ac:dyDescent="0.3">
      <c r="A1655">
        <v>2002</v>
      </c>
      <c r="B1655" t="s">
        <v>51</v>
      </c>
      <c r="C1655">
        <v>162</v>
      </c>
      <c r="D1655">
        <v>426.4</v>
      </c>
      <c r="E1655">
        <f t="shared" si="50"/>
        <v>940.05124720000003</v>
      </c>
      <c r="F1655" t="str">
        <f>VLOOKUP($C1655,'AREA DEFINITIONS, 1982-present'!$A$1:$F$163,4,FALSE)</f>
        <v>16-I</v>
      </c>
      <c r="G1655" t="str">
        <f>VLOOKUP($C1655,'AREA DEFINITIONS, 1982-present'!$A$1:$F$163,5,FALSE)</f>
        <v>SE-I</v>
      </c>
      <c r="H1655">
        <f>VLOOKUP($C1655,'AREA DEFINITIONS, 1982-present'!$A$1:$F$163,6,FALSE)</f>
        <v>0</v>
      </c>
      <c r="I1655">
        <f t="shared" si="51"/>
        <v>625.13322872000003</v>
      </c>
    </row>
    <row r="1656" spans="1:9" x14ac:dyDescent="0.3">
      <c r="A1656">
        <v>2002</v>
      </c>
      <c r="B1656" t="s">
        <v>51</v>
      </c>
      <c r="C1656">
        <v>163</v>
      </c>
      <c r="D1656">
        <v>69.5</v>
      </c>
      <c r="E1656">
        <f t="shared" si="50"/>
        <v>153.22129850000002</v>
      </c>
      <c r="F1656" t="str">
        <f>VLOOKUP($C1656,'AREA DEFINITIONS, 1982-present'!$A$1:$F$163,4,FALSE)</f>
        <v>16-I</v>
      </c>
      <c r="G1656" t="str">
        <f>VLOOKUP($C1656,'AREA DEFINITIONS, 1982-present'!$A$1:$F$163,5,FALSE)</f>
        <v>SE-I</v>
      </c>
      <c r="H1656">
        <f>VLOOKUP($C1656,'AREA DEFINITIONS, 1982-present'!$A$1:$F$163,6,FALSE)</f>
        <v>0</v>
      </c>
      <c r="I1656">
        <f t="shared" si="51"/>
        <v>101.89202484999998</v>
      </c>
    </row>
    <row r="1657" spans="1:9" x14ac:dyDescent="0.3">
      <c r="A1657">
        <v>2002</v>
      </c>
      <c r="B1657" t="s">
        <v>51</v>
      </c>
      <c r="C1657">
        <v>170</v>
      </c>
      <c r="D1657">
        <v>374</v>
      </c>
      <c r="E1657">
        <f t="shared" si="50"/>
        <v>824.52900199999999</v>
      </c>
      <c r="F1657" t="str">
        <f>VLOOKUP($C1657,'AREA DEFINITIONS, 1982-present'!$A$1:$F$163,4,FALSE)</f>
        <v>17-O</v>
      </c>
      <c r="G1657" t="str">
        <f>VLOOKUP($C1657,'AREA DEFINITIONS, 1982-present'!$A$1:$F$163,5,FALSE)</f>
        <v>SE-O</v>
      </c>
      <c r="H1657">
        <f>VLOOKUP($C1657,'AREA DEFINITIONS, 1982-present'!$A$1:$F$163,6,FALSE)</f>
        <v>0</v>
      </c>
      <c r="I1657">
        <f t="shared" si="51"/>
        <v>548.31104019999998</v>
      </c>
    </row>
    <row r="1658" spans="1:9" x14ac:dyDescent="0.3">
      <c r="A1658">
        <v>2002</v>
      </c>
      <c r="B1658" t="s">
        <v>51</v>
      </c>
      <c r="C1658">
        <v>171</v>
      </c>
      <c r="D1658">
        <v>117.8</v>
      </c>
      <c r="E1658">
        <f t="shared" si="50"/>
        <v>259.70458939999997</v>
      </c>
      <c r="F1658" t="str">
        <f>VLOOKUP($C1658,'AREA DEFINITIONS, 1982-present'!$A$1:$F$163,4,FALSE)</f>
        <v>17-I</v>
      </c>
      <c r="G1658" t="str">
        <f>VLOOKUP($C1658,'AREA DEFINITIONS, 1982-present'!$A$1:$F$163,5,FALSE)</f>
        <v>SE-I</v>
      </c>
      <c r="H1658">
        <f>VLOOKUP($C1658,'AREA DEFINITIONS, 1982-present'!$A$1:$F$163,6,FALSE)</f>
        <v>0</v>
      </c>
      <c r="I1658">
        <f t="shared" si="51"/>
        <v>172.70331694000001</v>
      </c>
    </row>
    <row r="1659" spans="1:9" x14ac:dyDescent="0.3">
      <c r="A1659">
        <v>2002</v>
      </c>
      <c r="B1659" t="s">
        <v>51</v>
      </c>
      <c r="C1659">
        <v>173</v>
      </c>
      <c r="D1659">
        <v>57.7</v>
      </c>
      <c r="E1659">
        <f t="shared" si="50"/>
        <v>127.2067471</v>
      </c>
      <c r="F1659" t="str">
        <f>VLOOKUP($C1659,'AREA DEFINITIONS, 1982-present'!$A$1:$F$163,4,FALSE)</f>
        <v>17-I</v>
      </c>
      <c r="G1659" t="str">
        <f>VLOOKUP($C1659,'AREA DEFINITIONS, 1982-present'!$A$1:$F$163,5,FALSE)</f>
        <v>SE-I</v>
      </c>
      <c r="H1659">
        <f>VLOOKUP($C1659,'AREA DEFINITIONS, 1982-present'!$A$1:$F$163,6,FALSE)</f>
        <v>0</v>
      </c>
      <c r="I1659">
        <f t="shared" si="51"/>
        <v>84.592371709999995</v>
      </c>
    </row>
    <row r="1660" spans="1:9" x14ac:dyDescent="0.3">
      <c r="A1660">
        <v>2002</v>
      </c>
      <c r="B1660" t="s">
        <v>51</v>
      </c>
      <c r="C1660">
        <v>174</v>
      </c>
      <c r="D1660">
        <v>14.3</v>
      </c>
      <c r="E1660">
        <f t="shared" si="50"/>
        <v>31.526108900000004</v>
      </c>
      <c r="F1660" t="str">
        <f>VLOOKUP($C1660,'AREA DEFINITIONS, 1982-present'!$A$1:$F$163,4,FALSE)</f>
        <v>17-I</v>
      </c>
      <c r="G1660" t="str">
        <f>VLOOKUP($C1660,'AREA DEFINITIONS, 1982-present'!$A$1:$F$163,5,FALSE)</f>
        <v>SE-I</v>
      </c>
      <c r="H1660">
        <f>VLOOKUP($C1660,'AREA DEFINITIONS, 1982-present'!$A$1:$F$163,6,FALSE)</f>
        <v>0</v>
      </c>
      <c r="I1660">
        <f t="shared" si="51"/>
        <v>20.964833890000001</v>
      </c>
    </row>
    <row r="1661" spans="1:9" x14ac:dyDescent="0.3">
      <c r="A1661">
        <v>2002</v>
      </c>
      <c r="B1661" t="s">
        <v>51</v>
      </c>
      <c r="C1661">
        <v>181</v>
      </c>
      <c r="D1661">
        <v>467.3</v>
      </c>
      <c r="E1661">
        <f t="shared" si="50"/>
        <v>1030.2203279</v>
      </c>
      <c r="F1661" t="str">
        <f>VLOOKUP($C1661,'AREA DEFINITIONS, 1982-present'!$A$1:$F$163,4,FALSE)</f>
        <v>18S-O</v>
      </c>
      <c r="G1661" t="str">
        <f>VLOOKUP($C1661,'AREA DEFINITIONS, 1982-present'!$A$1:$F$163,5,FALSE)</f>
        <v>SE-O</v>
      </c>
      <c r="H1661">
        <f>VLOOKUP($C1661,'AREA DEFINITIONS, 1982-present'!$A$1:$F$163,6,FALSE)</f>
        <v>0</v>
      </c>
      <c r="I1661">
        <f t="shared" si="51"/>
        <v>685.09558579000009</v>
      </c>
    </row>
    <row r="1662" spans="1:9" x14ac:dyDescent="0.3">
      <c r="A1662">
        <v>2002</v>
      </c>
      <c r="B1662" t="s">
        <v>51</v>
      </c>
      <c r="C1662">
        <v>182</v>
      </c>
      <c r="D1662">
        <v>196.1</v>
      </c>
      <c r="E1662">
        <f t="shared" si="50"/>
        <v>432.32657030000001</v>
      </c>
      <c r="F1662" t="str">
        <f>VLOOKUP($C1662,'AREA DEFINITIONS, 1982-present'!$A$1:$F$163,4,FALSE)</f>
        <v>183-I</v>
      </c>
      <c r="G1662" t="str">
        <f>VLOOKUP($C1662,'AREA DEFINITIONS, 1982-present'!$A$1:$F$163,5,FALSE)</f>
        <v>SE-I</v>
      </c>
      <c r="H1662">
        <f>VLOOKUP($C1662,'AREA DEFINITIONS, 1982-present'!$A$1:$F$163,6,FALSE)</f>
        <v>0</v>
      </c>
      <c r="I1662">
        <f t="shared" si="51"/>
        <v>287.49677802999997</v>
      </c>
    </row>
    <row r="1663" spans="1:9" x14ac:dyDescent="0.3">
      <c r="A1663">
        <v>2002</v>
      </c>
      <c r="B1663" t="s">
        <v>51</v>
      </c>
      <c r="C1663">
        <v>183</v>
      </c>
      <c r="D1663">
        <v>32.700000000000003</v>
      </c>
      <c r="E1663">
        <f t="shared" si="50"/>
        <v>72.091172100000009</v>
      </c>
      <c r="F1663" t="str">
        <f>VLOOKUP($C1663,'AREA DEFINITIONS, 1982-present'!$A$1:$F$163,4,FALSE)</f>
        <v>183-I</v>
      </c>
      <c r="G1663" t="str">
        <f>VLOOKUP($C1663,'AREA DEFINITIONS, 1982-present'!$A$1:$F$163,5,FALSE)</f>
        <v>SE-I</v>
      </c>
      <c r="H1663">
        <f>VLOOKUP($C1663,'AREA DEFINITIONS, 1982-present'!$A$1:$F$163,6,FALSE)</f>
        <v>0</v>
      </c>
      <c r="I1663">
        <f t="shared" si="51"/>
        <v>47.940564210000005</v>
      </c>
    </row>
    <row r="1664" spans="1:9" x14ac:dyDescent="0.3">
      <c r="A1664">
        <v>2002</v>
      </c>
      <c r="B1664" t="s">
        <v>51</v>
      </c>
      <c r="C1664">
        <v>184</v>
      </c>
      <c r="D1664">
        <v>112.7</v>
      </c>
      <c r="E1664">
        <f t="shared" si="50"/>
        <v>248.46101210000003</v>
      </c>
      <c r="F1664" t="str">
        <f>VLOOKUP($C1664,'AREA DEFINITIONS, 1982-present'!$A$1:$F$163,4,FALSE)</f>
        <v>183-I</v>
      </c>
      <c r="G1664" t="str">
        <f>VLOOKUP($C1664,'AREA DEFINITIONS, 1982-present'!$A$1:$F$163,5,FALSE)</f>
        <v>SE-I</v>
      </c>
      <c r="H1664">
        <f>VLOOKUP($C1664,'AREA DEFINITIONS, 1982-present'!$A$1:$F$163,6,FALSE)</f>
        <v>0</v>
      </c>
      <c r="I1664">
        <f t="shared" si="51"/>
        <v>165.22634821</v>
      </c>
    </row>
    <row r="1665" spans="1:9" x14ac:dyDescent="0.3">
      <c r="A1665">
        <v>2002</v>
      </c>
      <c r="B1665" t="s">
        <v>27</v>
      </c>
      <c r="C1665">
        <v>185</v>
      </c>
      <c r="D1665">
        <v>809.1</v>
      </c>
      <c r="E1665">
        <f t="shared" si="50"/>
        <v>1783.7604693000001</v>
      </c>
      <c r="F1665" t="str">
        <f>VLOOKUP($C1665,'AREA DEFINITIONS, 1982-present'!$A$1:$F$163,4,FALSE)</f>
        <v>18W</v>
      </c>
      <c r="G1665" t="str">
        <f>VLOOKUP($C1665,'AREA DEFINITIONS, 1982-present'!$A$1:$F$163,5,FALSE)</f>
        <v>Yakutat</v>
      </c>
      <c r="H1665">
        <f>VLOOKUP($C1665,'AREA DEFINITIONS, 1982-present'!$A$1:$F$163,6,FALSE)</f>
        <v>0</v>
      </c>
      <c r="I1665">
        <f t="shared" si="51"/>
        <v>1186.1990979300001</v>
      </c>
    </row>
    <row r="1666" spans="1:9" x14ac:dyDescent="0.3">
      <c r="A1666">
        <v>2002</v>
      </c>
      <c r="B1666" t="s">
        <v>27</v>
      </c>
      <c r="C1666">
        <v>190</v>
      </c>
      <c r="D1666">
        <v>339.5</v>
      </c>
      <c r="E1666">
        <f t="shared" si="50"/>
        <v>748.46950849999996</v>
      </c>
      <c r="F1666">
        <f>VLOOKUP($C1666,'AREA DEFINITIONS, 1982-present'!$A$1:$F$163,4,FALSE)</f>
        <v>19</v>
      </c>
      <c r="G1666" t="str">
        <f>VLOOKUP($C1666,'AREA DEFINITIONS, 1982-present'!$A$1:$F$163,5,FALSE)</f>
        <v>Yakutat</v>
      </c>
      <c r="H1666">
        <f>VLOOKUP($C1666,'AREA DEFINITIONS, 1982-present'!$A$1:$F$163,6,FALSE)</f>
        <v>0</v>
      </c>
      <c r="I1666">
        <f t="shared" si="51"/>
        <v>497.73154585000003</v>
      </c>
    </row>
    <row r="1667" spans="1:9" x14ac:dyDescent="0.3">
      <c r="A1667">
        <v>2002</v>
      </c>
      <c r="B1667" t="s">
        <v>27</v>
      </c>
      <c r="C1667">
        <v>200</v>
      </c>
      <c r="D1667">
        <v>609.70000000000005</v>
      </c>
      <c r="E1667">
        <f t="shared" ref="E1667:E1730" si="52">D1667*2204.623 / 1000</f>
        <v>1344.1586431000003</v>
      </c>
      <c r="F1667">
        <f>VLOOKUP($C1667,'AREA DEFINITIONS, 1982-present'!$A$1:$F$163,4,FALSE)</f>
        <v>20</v>
      </c>
      <c r="G1667" t="str">
        <f>VLOOKUP($C1667,'AREA DEFINITIONS, 1982-present'!$A$1:$F$163,5,FALSE)</f>
        <v>Yakutat</v>
      </c>
      <c r="H1667">
        <f>VLOOKUP($C1667,'AREA DEFINITIONS, 1982-present'!$A$1:$F$163,6,FALSE)</f>
        <v>0</v>
      </c>
      <c r="I1667">
        <f t="shared" ref="I1667:I1730" si="53">IFERROR(D1667*1.10231*1.33,"NA")</f>
        <v>893.86428131000002</v>
      </c>
    </row>
    <row r="1668" spans="1:9" x14ac:dyDescent="0.3">
      <c r="A1668">
        <v>2002</v>
      </c>
      <c r="B1668" t="s">
        <v>27</v>
      </c>
      <c r="C1668">
        <v>210</v>
      </c>
      <c r="D1668">
        <v>314.7</v>
      </c>
      <c r="E1668">
        <f t="shared" si="52"/>
        <v>693.79485809999994</v>
      </c>
      <c r="F1668">
        <f>VLOOKUP($C1668,'AREA DEFINITIONS, 1982-present'!$A$1:$F$163,4,FALSE)</f>
        <v>21</v>
      </c>
      <c r="G1668" t="str">
        <f>VLOOKUP($C1668,'AREA DEFINITIONS, 1982-present'!$A$1:$F$163,5,FALSE)</f>
        <v>Yakutat</v>
      </c>
      <c r="H1668">
        <f>VLOOKUP($C1668,'AREA DEFINITIONS, 1982-present'!$A$1:$F$163,6,FALSE)</f>
        <v>0</v>
      </c>
      <c r="I1668">
        <f t="shared" si="53"/>
        <v>461.37295280999996</v>
      </c>
    </row>
    <row r="1669" spans="1:9" x14ac:dyDescent="0.3">
      <c r="A1669">
        <v>2002</v>
      </c>
      <c r="B1669" t="s">
        <v>27</v>
      </c>
      <c r="C1669">
        <v>220</v>
      </c>
      <c r="D1669">
        <v>484.4</v>
      </c>
      <c r="E1669">
        <f t="shared" si="52"/>
        <v>1067.9193811999999</v>
      </c>
      <c r="F1669">
        <f>VLOOKUP($C1669,'AREA DEFINITIONS, 1982-present'!$A$1:$F$163,4,FALSE)</f>
        <v>22</v>
      </c>
      <c r="G1669" t="str">
        <f>VLOOKUP($C1669,'AREA DEFINITIONS, 1982-present'!$A$1:$F$163,5,FALSE)</f>
        <v>Yakutat</v>
      </c>
      <c r="H1669">
        <f>VLOOKUP($C1669,'AREA DEFINITIONS, 1982-present'!$A$1:$F$163,6,FALSE)</f>
        <v>0</v>
      </c>
      <c r="I1669">
        <f t="shared" si="53"/>
        <v>710.1654221199999</v>
      </c>
    </row>
    <row r="1670" spans="1:9" x14ac:dyDescent="0.3">
      <c r="A1670">
        <v>2002</v>
      </c>
      <c r="B1670" t="s">
        <v>27</v>
      </c>
      <c r="C1670">
        <v>230</v>
      </c>
      <c r="D1670">
        <v>348.7</v>
      </c>
      <c r="E1670">
        <f t="shared" si="52"/>
        <v>768.75204009999993</v>
      </c>
      <c r="F1670">
        <f>VLOOKUP($C1670,'AREA DEFINITIONS, 1982-present'!$A$1:$F$163,4,FALSE)</f>
        <v>23</v>
      </c>
      <c r="G1670" t="str">
        <f>VLOOKUP($C1670,'AREA DEFINITIONS, 1982-present'!$A$1:$F$163,5,FALSE)</f>
        <v>Yakutat</v>
      </c>
      <c r="H1670" t="str">
        <f>VLOOKUP($C1670,'AREA DEFINITIONS, 1982-present'!$A$1:$F$163,6,FALSE)</f>
        <v>POW-O</v>
      </c>
      <c r="I1670">
        <f t="shared" si="53"/>
        <v>511.21941100999993</v>
      </c>
    </row>
    <row r="1671" spans="1:9" x14ac:dyDescent="0.3">
      <c r="A1671">
        <v>2002</v>
      </c>
      <c r="B1671" t="s">
        <v>27</v>
      </c>
      <c r="C1671">
        <v>232</v>
      </c>
      <c r="D1671">
        <v>45.1</v>
      </c>
      <c r="E1671">
        <f t="shared" si="52"/>
        <v>99.428497300000004</v>
      </c>
      <c r="F1671">
        <f>VLOOKUP($C1671,'AREA DEFINITIONS, 1982-present'!$A$1:$F$163,4,FALSE)</f>
        <v>23</v>
      </c>
      <c r="G1671" t="str">
        <f>VLOOKUP($C1671,'AREA DEFINITIONS, 1982-present'!$A$1:$F$163,5,FALSE)</f>
        <v>Yakutat</v>
      </c>
      <c r="H1671" t="str">
        <f>VLOOKUP($C1671,'AREA DEFINITIONS, 1982-present'!$A$1:$F$163,6,FALSE)</f>
        <v>POW-I</v>
      </c>
      <c r="I1671">
        <f t="shared" si="53"/>
        <v>66.119860729999999</v>
      </c>
    </row>
    <row r="1672" spans="1:9" x14ac:dyDescent="0.3">
      <c r="A1672">
        <v>2002</v>
      </c>
      <c r="B1672" t="s">
        <v>27</v>
      </c>
      <c r="C1672">
        <v>240</v>
      </c>
      <c r="D1672">
        <v>1772.6</v>
      </c>
      <c r="E1672">
        <f t="shared" si="52"/>
        <v>3907.9147297999998</v>
      </c>
      <c r="F1672">
        <f>VLOOKUP($C1672,'AREA DEFINITIONS, 1982-present'!$A$1:$F$163,4,FALSE)</f>
        <v>24</v>
      </c>
      <c r="G1672" t="str">
        <f>VLOOKUP($C1672,'AREA DEFINITIONS, 1982-present'!$A$1:$F$163,5,FALSE)</f>
        <v>Kodiak</v>
      </c>
      <c r="H1672" t="str">
        <f>VLOOKUP($C1672,'AREA DEFINITIONS, 1982-present'!$A$1:$F$163,6,FALSE)</f>
        <v>POW-O</v>
      </c>
      <c r="I1672">
        <f t="shared" si="53"/>
        <v>2598.7597589799998</v>
      </c>
    </row>
    <row r="1673" spans="1:9" x14ac:dyDescent="0.3">
      <c r="A1673">
        <v>2002</v>
      </c>
      <c r="B1673" t="s">
        <v>27</v>
      </c>
      <c r="C1673">
        <v>242</v>
      </c>
      <c r="D1673">
        <v>147.4</v>
      </c>
      <c r="E1673">
        <f t="shared" si="52"/>
        <v>324.9614302</v>
      </c>
      <c r="F1673">
        <f>VLOOKUP($C1673,'AREA DEFINITIONS, 1982-present'!$A$1:$F$163,4,FALSE)</f>
        <v>24</v>
      </c>
      <c r="G1673" t="str">
        <f>VLOOKUP($C1673,'AREA DEFINITIONS, 1982-present'!$A$1:$F$163,5,FALSE)</f>
        <v>Kodiak</v>
      </c>
      <c r="H1673" t="str">
        <f>VLOOKUP($C1673,'AREA DEFINITIONS, 1982-present'!$A$1:$F$163,6,FALSE)</f>
        <v>POW-I</v>
      </c>
      <c r="I1673">
        <f t="shared" si="53"/>
        <v>216.09905702</v>
      </c>
    </row>
    <row r="1674" spans="1:9" x14ac:dyDescent="0.3">
      <c r="A1674">
        <v>2002</v>
      </c>
      <c r="B1674" t="s">
        <v>27</v>
      </c>
      <c r="C1674">
        <v>250</v>
      </c>
      <c r="D1674">
        <v>1573.4</v>
      </c>
      <c r="E1674">
        <f t="shared" si="52"/>
        <v>3468.7538282000005</v>
      </c>
      <c r="F1674">
        <f>VLOOKUP($C1674,'AREA DEFINITIONS, 1982-present'!$A$1:$F$163,4,FALSE)</f>
        <v>25</v>
      </c>
      <c r="G1674" t="str">
        <f>VLOOKUP($C1674,'AREA DEFINITIONS, 1982-present'!$A$1:$F$163,5,FALSE)</f>
        <v>Kodiak</v>
      </c>
      <c r="H1674">
        <f>VLOOKUP($C1674,'AREA DEFINITIONS, 1982-present'!$A$1:$F$163,6,FALSE)</f>
        <v>0</v>
      </c>
      <c r="I1674">
        <f t="shared" si="53"/>
        <v>2306.7181568200003</v>
      </c>
    </row>
    <row r="1675" spans="1:9" x14ac:dyDescent="0.3">
      <c r="A1675">
        <v>2002</v>
      </c>
      <c r="B1675" t="s">
        <v>27</v>
      </c>
      <c r="C1675">
        <v>260</v>
      </c>
      <c r="D1675">
        <v>1198.5</v>
      </c>
      <c r="E1675">
        <f t="shared" si="52"/>
        <v>2642.2406655</v>
      </c>
      <c r="F1675">
        <f>VLOOKUP($C1675,'AREA DEFINITIONS, 1982-present'!$A$1:$F$163,4,FALSE)</f>
        <v>26</v>
      </c>
      <c r="G1675" t="str">
        <f>VLOOKUP($C1675,'AREA DEFINITIONS, 1982-present'!$A$1:$F$163,5,FALSE)</f>
        <v>Kodiak</v>
      </c>
      <c r="H1675">
        <f>VLOOKUP($C1675,'AREA DEFINITIONS, 1982-present'!$A$1:$F$163,6,FALSE)</f>
        <v>0</v>
      </c>
      <c r="I1675">
        <f t="shared" si="53"/>
        <v>1757.0876515499999</v>
      </c>
    </row>
    <row r="1676" spans="1:9" x14ac:dyDescent="0.3">
      <c r="A1676">
        <v>2002</v>
      </c>
      <c r="B1676" t="s">
        <v>27</v>
      </c>
      <c r="C1676">
        <v>261</v>
      </c>
      <c r="D1676">
        <v>358.7</v>
      </c>
      <c r="E1676">
        <f t="shared" si="52"/>
        <v>790.79827009999997</v>
      </c>
      <c r="F1676">
        <f>VLOOKUP($C1676,'AREA DEFINITIONS, 1982-present'!$A$1:$F$163,4,FALSE)</f>
        <v>26</v>
      </c>
      <c r="G1676" t="str">
        <f>VLOOKUP($C1676,'AREA DEFINITIONS, 1982-present'!$A$1:$F$163,5,FALSE)</f>
        <v>Kodiak</v>
      </c>
      <c r="H1676">
        <f>VLOOKUP($C1676,'AREA DEFINITIONS, 1982-present'!$A$1:$F$163,6,FALSE)</f>
        <v>0</v>
      </c>
      <c r="I1676">
        <f t="shared" si="53"/>
        <v>525.88013400999989</v>
      </c>
    </row>
    <row r="1677" spans="1:9" x14ac:dyDescent="0.3">
      <c r="A1677">
        <v>2002</v>
      </c>
      <c r="B1677" t="s">
        <v>27</v>
      </c>
      <c r="C1677">
        <v>270</v>
      </c>
      <c r="D1677">
        <v>1151.3</v>
      </c>
      <c r="E1677">
        <f t="shared" si="52"/>
        <v>2538.1824599000001</v>
      </c>
      <c r="F1677">
        <f>VLOOKUP($C1677,'AREA DEFINITIONS, 1982-present'!$A$1:$F$163,4,FALSE)</f>
        <v>27</v>
      </c>
      <c r="G1677" t="str">
        <f>VLOOKUP($C1677,'AREA DEFINITIONS, 1982-present'!$A$1:$F$163,5,FALSE)</f>
        <v>Kodiak</v>
      </c>
      <c r="H1677">
        <f>VLOOKUP($C1677,'AREA DEFINITIONS, 1982-present'!$A$1:$F$163,6,FALSE)</f>
        <v>0</v>
      </c>
      <c r="I1677">
        <f t="shared" si="53"/>
        <v>1687.88903899</v>
      </c>
    </row>
    <row r="1678" spans="1:9" x14ac:dyDescent="0.3">
      <c r="A1678">
        <v>2002</v>
      </c>
      <c r="B1678" t="s">
        <v>27</v>
      </c>
      <c r="C1678">
        <v>271</v>
      </c>
      <c r="D1678">
        <v>171.4</v>
      </c>
      <c r="E1678">
        <f t="shared" si="52"/>
        <v>377.8723822</v>
      </c>
      <c r="F1678">
        <f>VLOOKUP($C1678,'AREA DEFINITIONS, 1982-present'!$A$1:$F$163,4,FALSE)</f>
        <v>27</v>
      </c>
      <c r="G1678" t="str">
        <f>VLOOKUP($C1678,'AREA DEFINITIONS, 1982-present'!$A$1:$F$163,5,FALSE)</f>
        <v>Kodiak</v>
      </c>
      <c r="H1678">
        <f>VLOOKUP($C1678,'AREA DEFINITIONS, 1982-present'!$A$1:$F$163,6,FALSE)</f>
        <v>0</v>
      </c>
      <c r="I1678">
        <f t="shared" si="53"/>
        <v>251.28479222000001</v>
      </c>
    </row>
    <row r="1679" spans="1:9" x14ac:dyDescent="0.3">
      <c r="A1679">
        <v>2002</v>
      </c>
      <c r="B1679" t="s">
        <v>27</v>
      </c>
      <c r="C1679">
        <v>280</v>
      </c>
      <c r="D1679">
        <v>875</v>
      </c>
      <c r="E1679">
        <f t="shared" si="52"/>
        <v>1929.0451250000001</v>
      </c>
      <c r="F1679">
        <f>VLOOKUP($C1679,'AREA DEFINITIONS, 1982-present'!$A$1:$F$163,4,FALSE)</f>
        <v>28</v>
      </c>
      <c r="G1679" t="str">
        <f>VLOOKUP($C1679,'AREA DEFINITIONS, 1982-present'!$A$1:$F$163,5,FALSE)</f>
        <v>Kodiak</v>
      </c>
      <c r="H1679">
        <f>VLOOKUP($C1679,'AREA DEFINITIONS, 1982-present'!$A$1:$F$163,6,FALSE)</f>
        <v>0</v>
      </c>
      <c r="I1679">
        <f t="shared" si="53"/>
        <v>1282.8132624999998</v>
      </c>
    </row>
    <row r="1680" spans="1:9" x14ac:dyDescent="0.3">
      <c r="A1680">
        <v>2002</v>
      </c>
      <c r="B1680" t="s">
        <v>27</v>
      </c>
      <c r="C1680">
        <v>281</v>
      </c>
      <c r="D1680">
        <v>58.3</v>
      </c>
      <c r="E1680">
        <f t="shared" si="52"/>
        <v>128.52952089999999</v>
      </c>
      <c r="F1680">
        <f>VLOOKUP($C1680,'AREA DEFINITIONS, 1982-present'!$A$1:$F$163,4,FALSE)</f>
        <v>28</v>
      </c>
      <c r="G1680" t="str">
        <f>VLOOKUP($C1680,'AREA DEFINITIONS, 1982-present'!$A$1:$F$163,5,FALSE)</f>
        <v>Kodiak</v>
      </c>
      <c r="H1680">
        <f>VLOOKUP($C1680,'AREA DEFINITIONS, 1982-present'!$A$1:$F$163,6,FALSE)</f>
        <v>0</v>
      </c>
      <c r="I1680">
        <f t="shared" si="53"/>
        <v>85.472015089999985</v>
      </c>
    </row>
    <row r="1681" spans="1:9" x14ac:dyDescent="0.3">
      <c r="A1681">
        <v>2002</v>
      </c>
      <c r="B1681" t="s">
        <v>28</v>
      </c>
      <c r="C1681">
        <v>290</v>
      </c>
      <c r="D1681">
        <v>2993.5</v>
      </c>
      <c r="E1681">
        <f t="shared" si="52"/>
        <v>6599.5389505000003</v>
      </c>
      <c r="F1681">
        <f>VLOOKUP($C1681,'AREA DEFINITIONS, 1982-present'!$A$1:$F$163,4,FALSE)</f>
        <v>29</v>
      </c>
      <c r="G1681" t="str">
        <f>VLOOKUP($C1681,'AREA DEFINITIONS, 1982-present'!$A$1:$F$163,5,FALSE)</f>
        <v>Chirikof</v>
      </c>
      <c r="H1681">
        <f>VLOOKUP($C1681,'AREA DEFINITIONS, 1982-present'!$A$1:$F$163,6,FALSE)</f>
        <v>0</v>
      </c>
      <c r="I1681">
        <f t="shared" si="53"/>
        <v>4388.6874300500003</v>
      </c>
    </row>
    <row r="1682" spans="1:9" x14ac:dyDescent="0.3">
      <c r="A1682">
        <v>2002</v>
      </c>
      <c r="B1682" t="s">
        <v>28</v>
      </c>
      <c r="C1682">
        <v>300</v>
      </c>
      <c r="D1682">
        <v>1564.5</v>
      </c>
      <c r="E1682">
        <f t="shared" si="52"/>
        <v>3449.1326835000004</v>
      </c>
      <c r="F1682">
        <f>VLOOKUP($C1682,'AREA DEFINITIONS, 1982-present'!$A$1:$F$163,4,FALSE)</f>
        <v>30</v>
      </c>
      <c r="G1682" t="str">
        <f>VLOOKUP($C1682,'AREA DEFINITIONS, 1982-present'!$A$1:$F$163,5,FALSE)</f>
        <v>Chirikof</v>
      </c>
      <c r="H1682">
        <f>VLOOKUP($C1682,'AREA DEFINITIONS, 1982-present'!$A$1:$F$163,6,FALSE)</f>
        <v>0</v>
      </c>
      <c r="I1682">
        <f t="shared" si="53"/>
        <v>2293.6701133499996</v>
      </c>
    </row>
    <row r="1683" spans="1:9" x14ac:dyDescent="0.3">
      <c r="A1683">
        <v>2002</v>
      </c>
      <c r="B1683" t="s">
        <v>28</v>
      </c>
      <c r="C1683">
        <v>310</v>
      </c>
      <c r="D1683">
        <v>827.9</v>
      </c>
      <c r="E1683">
        <f t="shared" si="52"/>
        <v>1825.2073817</v>
      </c>
      <c r="F1683">
        <f>VLOOKUP($C1683,'AREA DEFINITIONS, 1982-present'!$A$1:$F$163,4,FALSE)</f>
        <v>31</v>
      </c>
      <c r="G1683" t="str">
        <f>VLOOKUP($C1683,'AREA DEFINITIONS, 1982-present'!$A$1:$F$163,5,FALSE)</f>
        <v>Chirikof</v>
      </c>
      <c r="H1683">
        <f>VLOOKUP($C1683,'AREA DEFINITIONS, 1982-present'!$A$1:$F$163,6,FALSE)</f>
        <v>0</v>
      </c>
      <c r="I1683">
        <f t="shared" si="53"/>
        <v>1213.7612571699999</v>
      </c>
    </row>
    <row r="1684" spans="1:9" x14ac:dyDescent="0.3">
      <c r="A1684">
        <v>2002</v>
      </c>
      <c r="B1684" t="s">
        <v>28</v>
      </c>
      <c r="C1684">
        <v>320</v>
      </c>
      <c r="D1684">
        <v>1334.1</v>
      </c>
      <c r="E1684">
        <f t="shared" si="52"/>
        <v>2941.1875442999999</v>
      </c>
      <c r="F1684">
        <f>VLOOKUP($C1684,'AREA DEFINITIONS, 1982-present'!$A$1:$F$163,4,FALSE)</f>
        <v>32</v>
      </c>
      <c r="G1684" t="str">
        <f>VLOOKUP($C1684,'AREA DEFINITIONS, 1982-present'!$A$1:$F$163,5,FALSE)</f>
        <v>Shumagin</v>
      </c>
      <c r="H1684">
        <f>VLOOKUP($C1684,'AREA DEFINITIONS, 1982-present'!$A$1:$F$163,6,FALSE)</f>
        <v>0</v>
      </c>
      <c r="I1684">
        <f t="shared" si="53"/>
        <v>1955.8870554299999</v>
      </c>
    </row>
    <row r="1685" spans="1:9" x14ac:dyDescent="0.3">
      <c r="A1685">
        <v>2002</v>
      </c>
      <c r="B1685" t="s">
        <v>28</v>
      </c>
      <c r="C1685">
        <v>330</v>
      </c>
      <c r="D1685">
        <v>736</v>
      </c>
      <c r="E1685">
        <f t="shared" si="52"/>
        <v>1622.6025279999999</v>
      </c>
      <c r="F1685">
        <f>VLOOKUP($C1685,'AREA DEFINITIONS, 1982-present'!$A$1:$F$163,4,FALSE)</f>
        <v>33</v>
      </c>
      <c r="G1685" t="str">
        <f>VLOOKUP($C1685,'AREA DEFINITIONS, 1982-present'!$A$1:$F$163,5,FALSE)</f>
        <v>Shumagin</v>
      </c>
      <c r="H1685">
        <f>VLOOKUP($C1685,'AREA DEFINITIONS, 1982-present'!$A$1:$F$163,6,FALSE)</f>
        <v>0</v>
      </c>
      <c r="I1685">
        <f t="shared" si="53"/>
        <v>1079.0292127999999</v>
      </c>
    </row>
    <row r="1686" spans="1:9" x14ac:dyDescent="0.3">
      <c r="A1686">
        <v>2002</v>
      </c>
      <c r="B1686" t="s">
        <v>28</v>
      </c>
      <c r="C1686">
        <v>340</v>
      </c>
      <c r="D1686">
        <v>256.60000000000002</v>
      </c>
      <c r="E1686">
        <f t="shared" si="52"/>
        <v>565.70626180000011</v>
      </c>
      <c r="F1686">
        <f>VLOOKUP($C1686,'AREA DEFINITIONS, 1982-present'!$A$1:$F$163,4,FALSE)</f>
        <v>34</v>
      </c>
      <c r="G1686" t="str">
        <f>VLOOKUP($C1686,'AREA DEFINITIONS, 1982-present'!$A$1:$F$163,5,FALSE)</f>
        <v>Shumagin</v>
      </c>
      <c r="H1686">
        <f>VLOOKUP($C1686,'AREA DEFINITIONS, 1982-present'!$A$1:$F$163,6,FALSE)</f>
        <v>0</v>
      </c>
      <c r="I1686">
        <f t="shared" si="53"/>
        <v>376.19415218000006</v>
      </c>
    </row>
    <row r="1687" spans="1:9" x14ac:dyDescent="0.3">
      <c r="A1687">
        <v>2002</v>
      </c>
      <c r="B1687" t="s">
        <v>16</v>
      </c>
      <c r="C1687" t="s">
        <v>32</v>
      </c>
      <c r="D1687">
        <v>1031.5999999999999</v>
      </c>
      <c r="E1687">
        <f t="shared" si="52"/>
        <v>2274.2890867999995</v>
      </c>
      <c r="F1687" t="str">
        <f>VLOOKUP($C1687,'AREA DEFINITIONS, 1982-present'!$A$1:$F$163,4,FALSE)</f>
        <v>4A</v>
      </c>
      <c r="G1687" t="str">
        <f>VLOOKUP($C1687,'AREA DEFINITIONS, 1982-present'!$A$1:$F$163,5,FALSE)</f>
        <v>Bering Sea</v>
      </c>
      <c r="H1687">
        <f>VLOOKUP($C1687,'AREA DEFINITIONS, 1982-present'!$A$1:$F$163,6,FALSE)</f>
        <v>0</v>
      </c>
      <c r="I1687">
        <f t="shared" si="53"/>
        <v>1512.4001846799999</v>
      </c>
    </row>
    <row r="1688" spans="1:9" x14ac:dyDescent="0.3">
      <c r="A1688">
        <v>2002</v>
      </c>
      <c r="B1688" t="s">
        <v>16</v>
      </c>
      <c r="C1688">
        <v>350</v>
      </c>
      <c r="D1688">
        <v>241</v>
      </c>
      <c r="E1688">
        <f t="shared" si="52"/>
        <v>531.31414300000006</v>
      </c>
      <c r="F1688">
        <f>VLOOKUP($C1688,'AREA DEFINITIONS, 1982-present'!$A$1:$F$163,4,FALSE)</f>
        <v>35</v>
      </c>
      <c r="G1688" t="str">
        <f>VLOOKUP($C1688,'AREA DEFINITIONS, 1982-present'!$A$1:$F$163,5,FALSE)</f>
        <v>Shumagin</v>
      </c>
      <c r="H1688">
        <f>VLOOKUP($C1688,'AREA DEFINITIONS, 1982-present'!$A$1:$F$163,6,FALSE)</f>
        <v>0</v>
      </c>
      <c r="I1688">
        <f t="shared" si="53"/>
        <v>353.3234243</v>
      </c>
    </row>
    <row r="1689" spans="1:9" x14ac:dyDescent="0.3">
      <c r="A1689">
        <v>2002</v>
      </c>
      <c r="B1689" t="s">
        <v>16</v>
      </c>
      <c r="C1689">
        <v>360</v>
      </c>
      <c r="D1689">
        <v>282</v>
      </c>
      <c r="E1689">
        <f t="shared" si="52"/>
        <v>621.70368599999995</v>
      </c>
      <c r="F1689">
        <f>VLOOKUP($C1689,'AREA DEFINITIONS, 1982-present'!$A$1:$F$163,4,FALSE)</f>
        <v>36</v>
      </c>
      <c r="G1689" t="str">
        <f>VLOOKUP($C1689,'AREA DEFINITIONS, 1982-present'!$A$1:$F$163,5,FALSE)</f>
        <v>Shumagin</v>
      </c>
      <c r="H1689">
        <f>VLOOKUP($C1689,'AREA DEFINITIONS, 1982-present'!$A$1:$F$163,6,FALSE)</f>
        <v>0</v>
      </c>
      <c r="I1689">
        <f t="shared" si="53"/>
        <v>413.43238859999997</v>
      </c>
    </row>
    <row r="1690" spans="1:9" x14ac:dyDescent="0.3">
      <c r="A1690">
        <v>2002</v>
      </c>
      <c r="B1690" t="s">
        <v>16</v>
      </c>
      <c r="C1690">
        <v>370</v>
      </c>
      <c r="D1690">
        <v>165.5</v>
      </c>
      <c r="E1690">
        <f t="shared" si="52"/>
        <v>364.86510649999997</v>
      </c>
      <c r="F1690">
        <f>VLOOKUP($C1690,'AREA DEFINITIONS, 1982-present'!$A$1:$F$163,4,FALSE)</f>
        <v>37</v>
      </c>
      <c r="G1690" t="str">
        <f>VLOOKUP($C1690,'AREA DEFINITIONS, 1982-present'!$A$1:$F$163,5,FALSE)</f>
        <v>Shumagin</v>
      </c>
      <c r="H1690">
        <f>VLOOKUP($C1690,'AREA DEFINITIONS, 1982-present'!$A$1:$F$163,6,FALSE)</f>
        <v>0</v>
      </c>
      <c r="I1690">
        <f t="shared" si="53"/>
        <v>242.63496565</v>
      </c>
    </row>
    <row r="1691" spans="1:9" x14ac:dyDescent="0.3">
      <c r="A1691">
        <v>2002</v>
      </c>
      <c r="B1691" t="s">
        <v>16</v>
      </c>
      <c r="C1691" t="s">
        <v>80</v>
      </c>
      <c r="D1691">
        <v>548.9</v>
      </c>
      <c r="E1691">
        <f t="shared" si="52"/>
        <v>1210.1175647</v>
      </c>
      <c r="F1691" t="str">
        <f>VLOOKUP($C1691,'AREA DEFINITIONS, 1982-present'!$A$1:$F$163,4,FALSE)</f>
        <v>38-39</v>
      </c>
      <c r="G1691" t="str">
        <f>VLOOKUP($C1691,'AREA DEFINITIONS, 1982-present'!$A$1:$F$163,5,FALSE)</f>
        <v>Shumagin-Aleutian</v>
      </c>
      <c r="H1691">
        <f>VLOOKUP($C1691,'AREA DEFINITIONS, 1982-present'!$A$1:$F$163,6,FALSE)</f>
        <v>0</v>
      </c>
      <c r="I1691">
        <f t="shared" si="53"/>
        <v>804.72708546999991</v>
      </c>
    </row>
    <row r="1692" spans="1:9" x14ac:dyDescent="0.3">
      <c r="A1692">
        <v>2002</v>
      </c>
      <c r="B1692" t="s">
        <v>17</v>
      </c>
      <c r="C1692">
        <v>400</v>
      </c>
      <c r="D1692">
        <v>181.7</v>
      </c>
      <c r="E1692">
        <f t="shared" si="52"/>
        <v>400.57999909999995</v>
      </c>
      <c r="F1692">
        <f>VLOOKUP($C1692,'AREA DEFINITIONS, 1982-present'!$A$1:$F$163,4,FALSE)</f>
        <v>40</v>
      </c>
      <c r="G1692" t="str">
        <f>VLOOKUP($C1692,'AREA DEFINITIONS, 1982-present'!$A$1:$F$163,5,FALSE)</f>
        <v>Aleutian</v>
      </c>
      <c r="H1692">
        <f>VLOOKUP($C1692,'AREA DEFINITIONS, 1982-present'!$A$1:$F$163,6,FALSE)</f>
        <v>0</v>
      </c>
      <c r="I1692">
        <f t="shared" si="53"/>
        <v>266.38533690999998</v>
      </c>
    </row>
    <row r="1693" spans="1:9" x14ac:dyDescent="0.3">
      <c r="A1693">
        <v>2002</v>
      </c>
      <c r="B1693" t="s">
        <v>17</v>
      </c>
      <c r="C1693">
        <v>410</v>
      </c>
      <c r="D1693">
        <v>101.7</v>
      </c>
      <c r="E1693">
        <f t="shared" si="52"/>
        <v>224.21015910000003</v>
      </c>
      <c r="F1693">
        <f>VLOOKUP($C1693,'AREA DEFINITIONS, 1982-present'!$A$1:$F$163,4,FALSE)</f>
        <v>41</v>
      </c>
      <c r="G1693" t="str">
        <f>VLOOKUP($C1693,'AREA DEFINITIONS, 1982-present'!$A$1:$F$163,5,FALSE)</f>
        <v>Aleutian</v>
      </c>
      <c r="H1693">
        <f>VLOOKUP($C1693,'AREA DEFINITIONS, 1982-present'!$A$1:$F$163,6,FALSE)</f>
        <v>0</v>
      </c>
      <c r="I1693">
        <f t="shared" si="53"/>
        <v>149.09955291</v>
      </c>
    </row>
    <row r="1694" spans="1:9" x14ac:dyDescent="0.3">
      <c r="A1694">
        <v>2002</v>
      </c>
      <c r="B1694" t="s">
        <v>17</v>
      </c>
      <c r="C1694">
        <v>420</v>
      </c>
      <c r="D1694">
        <v>24.5</v>
      </c>
      <c r="E1694">
        <f t="shared" si="52"/>
        <v>54.013263500000001</v>
      </c>
      <c r="F1694" t="str">
        <f>VLOOKUP($C1694,'AREA DEFINITIONS, 1982-present'!$A$1:$F$163,4,FALSE)</f>
        <v>42+</v>
      </c>
      <c r="G1694" t="str">
        <f>VLOOKUP($C1694,'AREA DEFINITIONS, 1982-present'!$A$1:$F$163,5,FALSE)</f>
        <v>Aleutian</v>
      </c>
      <c r="H1694">
        <f>VLOOKUP($C1694,'AREA DEFINITIONS, 1982-present'!$A$1:$F$163,6,FALSE)</f>
        <v>0</v>
      </c>
      <c r="I1694">
        <f t="shared" si="53"/>
        <v>35.91877135</v>
      </c>
    </row>
    <row r="1695" spans="1:9" x14ac:dyDescent="0.3">
      <c r="A1695">
        <v>2002</v>
      </c>
      <c r="B1695" t="s">
        <v>17</v>
      </c>
      <c r="C1695">
        <v>430</v>
      </c>
      <c r="D1695">
        <v>68.2</v>
      </c>
      <c r="E1695">
        <f t="shared" si="52"/>
        <v>150.35528859999999</v>
      </c>
      <c r="F1695" t="str">
        <f>VLOOKUP($C1695,'AREA DEFINITIONS, 1982-present'!$A$1:$F$163,4,FALSE)</f>
        <v>42+</v>
      </c>
      <c r="G1695" t="str">
        <f>VLOOKUP($C1695,'AREA DEFINITIONS, 1982-present'!$A$1:$F$163,5,FALSE)</f>
        <v>Aleutian</v>
      </c>
      <c r="H1695">
        <f>VLOOKUP($C1695,'AREA DEFINITIONS, 1982-present'!$A$1:$F$163,6,FALSE)</f>
        <v>0</v>
      </c>
      <c r="I1695">
        <f t="shared" si="53"/>
        <v>99.986130860000003</v>
      </c>
    </row>
    <row r="1696" spans="1:9" x14ac:dyDescent="0.3">
      <c r="A1696">
        <v>2002</v>
      </c>
      <c r="B1696" t="s">
        <v>17</v>
      </c>
      <c r="C1696">
        <v>440</v>
      </c>
      <c r="D1696">
        <v>216.9</v>
      </c>
      <c r="E1696">
        <f t="shared" si="52"/>
        <v>478.18272870000004</v>
      </c>
      <c r="F1696" t="str">
        <f>VLOOKUP($C1696,'AREA DEFINITIONS, 1982-present'!$A$1:$F$163,4,FALSE)</f>
        <v>42+</v>
      </c>
      <c r="G1696" t="str">
        <f>VLOOKUP($C1696,'AREA DEFINITIONS, 1982-present'!$A$1:$F$163,5,FALSE)</f>
        <v>Aleutian</v>
      </c>
      <c r="H1696">
        <f>VLOOKUP($C1696,'AREA DEFINITIONS, 1982-present'!$A$1:$F$163,6,FALSE)</f>
        <v>0</v>
      </c>
      <c r="I1696">
        <f t="shared" si="53"/>
        <v>317.99108187000002</v>
      </c>
    </row>
    <row r="1697" spans="1:9" x14ac:dyDescent="0.3">
      <c r="A1697">
        <v>2002</v>
      </c>
      <c r="B1697" t="s">
        <v>17</v>
      </c>
      <c r="C1697">
        <v>450</v>
      </c>
      <c r="D1697">
        <v>33.200000000000003</v>
      </c>
      <c r="E1697">
        <f t="shared" si="52"/>
        <v>73.193483600000008</v>
      </c>
      <c r="F1697" t="str">
        <f>VLOOKUP($C1697,'AREA DEFINITIONS, 1982-present'!$A$1:$F$163,4,FALSE)</f>
        <v>42+</v>
      </c>
      <c r="G1697" t="str">
        <f>VLOOKUP($C1697,'AREA DEFINITIONS, 1982-present'!$A$1:$F$163,5,FALSE)</f>
        <v>Aleutian</v>
      </c>
      <c r="H1697">
        <f>VLOOKUP($C1697,'AREA DEFINITIONS, 1982-present'!$A$1:$F$163,6,FALSE)</f>
        <v>0</v>
      </c>
      <c r="I1697">
        <f t="shared" si="53"/>
        <v>48.673600360000002</v>
      </c>
    </row>
    <row r="1698" spans="1:9" x14ac:dyDescent="0.3">
      <c r="A1698">
        <v>2002</v>
      </c>
      <c r="B1698" t="s">
        <v>17</v>
      </c>
      <c r="C1698">
        <v>460</v>
      </c>
      <c r="D1698">
        <v>11.9</v>
      </c>
      <c r="E1698">
        <f t="shared" si="52"/>
        <v>26.235013700000003</v>
      </c>
      <c r="F1698" t="str">
        <f>VLOOKUP($C1698,'AREA DEFINITIONS, 1982-present'!$A$1:$F$163,4,FALSE)</f>
        <v>42+</v>
      </c>
      <c r="G1698" t="str">
        <f>VLOOKUP($C1698,'AREA DEFINITIONS, 1982-present'!$A$1:$F$163,5,FALSE)</f>
        <v>Aleutian</v>
      </c>
      <c r="H1698">
        <f>VLOOKUP($C1698,'AREA DEFINITIONS, 1982-present'!$A$1:$F$163,6,FALSE)</f>
        <v>0</v>
      </c>
      <c r="I1698">
        <f t="shared" si="53"/>
        <v>17.446260370000001</v>
      </c>
    </row>
    <row r="1699" spans="1:9" x14ac:dyDescent="0.3">
      <c r="A1699">
        <v>2002</v>
      </c>
      <c r="B1699" t="s">
        <v>17</v>
      </c>
      <c r="C1699">
        <v>470</v>
      </c>
      <c r="D1699">
        <v>1.5</v>
      </c>
      <c r="E1699">
        <f t="shared" si="52"/>
        <v>3.3069345000000001</v>
      </c>
      <c r="F1699" t="str">
        <f>VLOOKUP($C1699,'AREA DEFINITIONS, 1982-present'!$A$1:$F$163,4,FALSE)</f>
        <v>42+</v>
      </c>
      <c r="G1699" t="str">
        <f>VLOOKUP($C1699,'AREA DEFINITIONS, 1982-present'!$A$1:$F$163,5,FALSE)</f>
        <v>Aleutian</v>
      </c>
      <c r="H1699">
        <f>VLOOKUP($C1699,'AREA DEFINITIONS, 1982-present'!$A$1:$F$163,6,FALSE)</f>
        <v>0</v>
      </c>
      <c r="I1699">
        <f t="shared" si="53"/>
        <v>2.1991084499999998</v>
      </c>
    </row>
    <row r="1700" spans="1:9" x14ac:dyDescent="0.3">
      <c r="A1700">
        <v>2002</v>
      </c>
      <c r="B1700" t="s">
        <v>17</v>
      </c>
      <c r="C1700">
        <v>480</v>
      </c>
      <c r="D1700">
        <v>18</v>
      </c>
      <c r="E1700">
        <f t="shared" si="52"/>
        <v>39.683214</v>
      </c>
      <c r="F1700" t="str">
        <f>VLOOKUP($C1700,'AREA DEFINITIONS, 1982-present'!$A$1:$F$163,4,FALSE)</f>
        <v>42+</v>
      </c>
      <c r="G1700" t="str">
        <f>VLOOKUP($C1700,'AREA DEFINITIONS, 1982-present'!$A$1:$F$163,5,FALSE)</f>
        <v>Aleutian</v>
      </c>
      <c r="H1700">
        <f>VLOOKUP($C1700,'AREA DEFINITIONS, 1982-present'!$A$1:$F$163,6,FALSE)</f>
        <v>0</v>
      </c>
      <c r="I1700">
        <f t="shared" si="53"/>
        <v>26.389301399999997</v>
      </c>
    </row>
    <row r="1701" spans="1:9" x14ac:dyDescent="0.3">
      <c r="A1701">
        <v>2002</v>
      </c>
      <c r="B1701" t="s">
        <v>17</v>
      </c>
      <c r="C1701">
        <v>490</v>
      </c>
      <c r="D1701">
        <v>93.2</v>
      </c>
      <c r="E1701">
        <f t="shared" si="52"/>
        <v>205.4708636</v>
      </c>
      <c r="F1701" t="str">
        <f>VLOOKUP($C1701,'AREA DEFINITIONS, 1982-present'!$A$1:$F$163,4,FALSE)</f>
        <v>42+</v>
      </c>
      <c r="G1701" t="str">
        <f>VLOOKUP($C1701,'AREA DEFINITIONS, 1982-present'!$A$1:$F$163,5,FALSE)</f>
        <v>Aleutian</v>
      </c>
      <c r="H1701">
        <f>VLOOKUP($C1701,'AREA DEFINITIONS, 1982-present'!$A$1:$F$163,6,FALSE)</f>
        <v>0</v>
      </c>
      <c r="I1701">
        <f t="shared" si="53"/>
        <v>136.63793835999999</v>
      </c>
    </row>
    <row r="1702" spans="1:9" x14ac:dyDescent="0.3">
      <c r="A1702">
        <v>2002</v>
      </c>
      <c r="B1702" t="s">
        <v>17</v>
      </c>
      <c r="C1702">
        <v>500</v>
      </c>
      <c r="D1702">
        <v>18.3</v>
      </c>
      <c r="E1702">
        <f t="shared" si="52"/>
        <v>40.344600900000003</v>
      </c>
      <c r="F1702" t="str">
        <f>VLOOKUP($C1702,'AREA DEFINITIONS, 1982-present'!$A$1:$F$163,4,FALSE)</f>
        <v>42+</v>
      </c>
      <c r="G1702" t="str">
        <f>VLOOKUP($C1702,'AREA DEFINITIONS, 1982-present'!$A$1:$F$163,5,FALSE)</f>
        <v>Aleutian</v>
      </c>
      <c r="H1702">
        <f>VLOOKUP($C1702,'AREA DEFINITIONS, 1982-present'!$A$1:$F$163,6,FALSE)</f>
        <v>0</v>
      </c>
      <c r="I1702">
        <f t="shared" si="53"/>
        <v>26.829123090000003</v>
      </c>
    </row>
    <row r="1703" spans="1:9" x14ac:dyDescent="0.3">
      <c r="A1703">
        <v>2002</v>
      </c>
      <c r="B1703" t="s">
        <v>54</v>
      </c>
      <c r="C1703" t="s">
        <v>32</v>
      </c>
      <c r="D1703">
        <v>2627.5</v>
      </c>
      <c r="E1703">
        <f t="shared" si="52"/>
        <v>5792.6469324999998</v>
      </c>
      <c r="F1703" t="str">
        <f>VLOOKUP($C1703,'AREA DEFINITIONS, 1982-present'!$A$1:$F$163,4,FALSE)</f>
        <v>4A</v>
      </c>
      <c r="G1703" t="str">
        <f>VLOOKUP($C1703,'AREA DEFINITIONS, 1982-present'!$A$1:$F$163,5,FALSE)</f>
        <v>Bering Sea</v>
      </c>
      <c r="H1703">
        <f>VLOOKUP($C1703,'AREA DEFINITIONS, 1982-present'!$A$1:$F$163,6,FALSE)</f>
        <v>0</v>
      </c>
      <c r="I1703">
        <f t="shared" si="53"/>
        <v>3852.1049682500002</v>
      </c>
    </row>
    <row r="1704" spans="1:9" x14ac:dyDescent="0.3">
      <c r="A1704">
        <v>2001</v>
      </c>
      <c r="B1704" t="s">
        <v>49</v>
      </c>
      <c r="C1704">
        <v>9</v>
      </c>
      <c r="D1704">
        <v>4.3</v>
      </c>
      <c r="E1704">
        <f t="shared" si="52"/>
        <v>9.4798788999999992</v>
      </c>
      <c r="F1704">
        <f>VLOOKUP($C1704,'AREA DEFINITIONS, 1982-present'!$A$1:$F$163,4,FALSE)</f>
        <v>0</v>
      </c>
      <c r="G1704">
        <f>VLOOKUP($C1704,'AREA DEFINITIONS, 1982-present'!$A$1:$F$163,5,FALSE)</f>
        <v>0</v>
      </c>
      <c r="H1704">
        <f>VLOOKUP($C1704,'AREA DEFINITIONS, 1982-present'!$A$1:$F$163,6,FALSE)</f>
        <v>0</v>
      </c>
      <c r="I1704">
        <f t="shared" si="53"/>
        <v>6.3041108899999996</v>
      </c>
    </row>
    <row r="1705" spans="1:9" x14ac:dyDescent="0.3">
      <c r="A1705">
        <v>2001</v>
      </c>
      <c r="B1705" t="s">
        <v>49</v>
      </c>
      <c r="C1705">
        <v>10</v>
      </c>
      <c r="D1705">
        <v>4.5</v>
      </c>
      <c r="E1705">
        <f t="shared" si="52"/>
        <v>9.9208034999999999</v>
      </c>
      <c r="F1705">
        <f>VLOOKUP($C1705,'AREA DEFINITIONS, 1982-present'!$A$1:$F$163,4,FALSE)</f>
        <v>0</v>
      </c>
      <c r="G1705">
        <f>VLOOKUP($C1705,'AREA DEFINITIONS, 1982-present'!$A$1:$F$163,5,FALSE)</f>
        <v>0</v>
      </c>
      <c r="H1705">
        <f>VLOOKUP($C1705,'AREA DEFINITIONS, 1982-present'!$A$1:$F$163,6,FALSE)</f>
        <v>0</v>
      </c>
      <c r="I1705">
        <f t="shared" si="53"/>
        <v>6.5973253499999993</v>
      </c>
    </row>
    <row r="1706" spans="1:9" x14ac:dyDescent="0.3">
      <c r="A1706">
        <v>2001</v>
      </c>
      <c r="B1706" t="s">
        <v>49</v>
      </c>
      <c r="C1706">
        <v>20</v>
      </c>
      <c r="D1706">
        <v>65.8</v>
      </c>
      <c r="E1706">
        <f t="shared" si="52"/>
        <v>145.06419339999999</v>
      </c>
      <c r="F1706">
        <f>VLOOKUP($C1706,'AREA DEFINITIONS, 1982-present'!$A$1:$F$163,4,FALSE)</f>
        <v>0</v>
      </c>
      <c r="G1706">
        <f>VLOOKUP($C1706,'AREA DEFINITIONS, 1982-present'!$A$1:$F$163,5,FALSE)</f>
        <v>0</v>
      </c>
      <c r="H1706">
        <f>VLOOKUP($C1706,'AREA DEFINITIONS, 1982-present'!$A$1:$F$163,6,FALSE)</f>
        <v>0</v>
      </c>
      <c r="I1706">
        <f t="shared" si="53"/>
        <v>96.467557339999985</v>
      </c>
    </row>
    <row r="1707" spans="1:9" x14ac:dyDescent="0.3">
      <c r="A1707">
        <v>2001</v>
      </c>
      <c r="B1707" t="s">
        <v>49</v>
      </c>
      <c r="C1707">
        <v>30</v>
      </c>
      <c r="D1707">
        <v>6.4</v>
      </c>
      <c r="E1707">
        <f t="shared" si="52"/>
        <v>14.109587200000002</v>
      </c>
      <c r="F1707">
        <f>VLOOKUP($C1707,'AREA DEFINITIONS, 1982-present'!$A$1:$F$163,4,FALSE)</f>
        <v>0</v>
      </c>
      <c r="G1707">
        <f>VLOOKUP($C1707,'AREA DEFINITIONS, 1982-present'!$A$1:$F$163,5,FALSE)</f>
        <v>0</v>
      </c>
      <c r="H1707">
        <f>VLOOKUP($C1707,'AREA DEFINITIONS, 1982-present'!$A$1:$F$163,6,FALSE)</f>
        <v>0</v>
      </c>
      <c r="I1707">
        <f t="shared" si="53"/>
        <v>9.3828627200000003</v>
      </c>
    </row>
    <row r="1708" spans="1:9" x14ac:dyDescent="0.3">
      <c r="A1708">
        <v>2001</v>
      </c>
      <c r="B1708" t="s">
        <v>49</v>
      </c>
      <c r="C1708">
        <v>40</v>
      </c>
      <c r="D1708">
        <v>55.6</v>
      </c>
      <c r="E1708">
        <f t="shared" si="52"/>
        <v>122.57703880000001</v>
      </c>
      <c r="F1708">
        <f>VLOOKUP($C1708,'AREA DEFINITIONS, 1982-present'!$A$1:$F$163,4,FALSE)</f>
        <v>0</v>
      </c>
      <c r="G1708">
        <f>VLOOKUP($C1708,'AREA DEFINITIONS, 1982-present'!$A$1:$F$163,5,FALSE)</f>
        <v>0</v>
      </c>
      <c r="H1708">
        <f>VLOOKUP($C1708,'AREA DEFINITIONS, 1982-present'!$A$1:$F$163,6,FALSE)</f>
        <v>0</v>
      </c>
      <c r="I1708">
        <f t="shared" si="53"/>
        <v>81.513619880000007</v>
      </c>
    </row>
    <row r="1709" spans="1:9" x14ac:dyDescent="0.3">
      <c r="A1709">
        <v>2001</v>
      </c>
      <c r="B1709" t="s">
        <v>49</v>
      </c>
      <c r="C1709">
        <v>50</v>
      </c>
      <c r="D1709">
        <v>164.6</v>
      </c>
      <c r="E1709">
        <f t="shared" si="52"/>
        <v>362.88094580000001</v>
      </c>
      <c r="F1709">
        <f>VLOOKUP($C1709,'AREA DEFINITIONS, 1982-present'!$A$1:$F$163,4,FALSE)</f>
        <v>0</v>
      </c>
      <c r="G1709">
        <f>VLOOKUP($C1709,'AREA DEFINITIONS, 1982-present'!$A$1:$F$163,5,FALSE)</f>
        <v>0</v>
      </c>
      <c r="H1709">
        <f>VLOOKUP($C1709,'AREA DEFINITIONS, 1982-present'!$A$1:$F$163,6,FALSE)</f>
        <v>0</v>
      </c>
      <c r="I1709">
        <f t="shared" si="53"/>
        <v>241.31550057999996</v>
      </c>
    </row>
    <row r="1710" spans="1:9" x14ac:dyDescent="0.3">
      <c r="A1710">
        <v>2001</v>
      </c>
      <c r="B1710" t="s">
        <v>50</v>
      </c>
      <c r="C1710">
        <v>60</v>
      </c>
      <c r="D1710">
        <v>126.3</v>
      </c>
      <c r="E1710">
        <f t="shared" si="52"/>
        <v>278.4438849</v>
      </c>
      <c r="F1710">
        <f>VLOOKUP($C1710,'AREA DEFINITIONS, 1982-present'!$A$1:$F$163,4,FALSE)</f>
        <v>0</v>
      </c>
      <c r="G1710">
        <f>VLOOKUP($C1710,'AREA DEFINITIONS, 1982-present'!$A$1:$F$163,5,FALSE)</f>
        <v>0</v>
      </c>
      <c r="H1710">
        <f>VLOOKUP($C1710,'AREA DEFINITIONS, 1982-present'!$A$1:$F$163,6,FALSE)</f>
        <v>0</v>
      </c>
      <c r="I1710">
        <f t="shared" si="53"/>
        <v>185.16493148999999</v>
      </c>
    </row>
    <row r="1711" spans="1:9" x14ac:dyDescent="0.3">
      <c r="A1711">
        <v>2001</v>
      </c>
      <c r="B1711" t="s">
        <v>50</v>
      </c>
      <c r="C1711">
        <v>70</v>
      </c>
      <c r="D1711">
        <v>98</v>
      </c>
      <c r="E1711">
        <f t="shared" si="52"/>
        <v>216.053054</v>
      </c>
      <c r="F1711">
        <f>VLOOKUP($C1711,'AREA DEFINITIONS, 1982-present'!$A$1:$F$163,4,FALSE)</f>
        <v>0</v>
      </c>
      <c r="G1711">
        <f>VLOOKUP($C1711,'AREA DEFINITIONS, 1982-present'!$A$1:$F$163,5,FALSE)</f>
        <v>0</v>
      </c>
      <c r="H1711">
        <f>VLOOKUP($C1711,'AREA DEFINITIONS, 1982-present'!$A$1:$F$163,6,FALSE)</f>
        <v>0</v>
      </c>
      <c r="I1711">
        <f t="shared" si="53"/>
        <v>143.6750854</v>
      </c>
    </row>
    <row r="1712" spans="1:9" x14ac:dyDescent="0.3">
      <c r="A1712">
        <v>2001</v>
      </c>
      <c r="B1712" t="s">
        <v>50</v>
      </c>
      <c r="C1712">
        <v>80</v>
      </c>
      <c r="D1712">
        <v>236.2</v>
      </c>
      <c r="E1712">
        <f t="shared" si="52"/>
        <v>520.7319526</v>
      </c>
      <c r="F1712">
        <f>VLOOKUP($C1712,'AREA DEFINITIONS, 1982-present'!$A$1:$F$163,4,FALSE)</f>
        <v>0</v>
      </c>
      <c r="G1712">
        <f>VLOOKUP($C1712,'AREA DEFINITIONS, 1982-present'!$A$1:$F$163,5,FALSE)</f>
        <v>0</v>
      </c>
      <c r="H1712">
        <f>VLOOKUP($C1712,'AREA DEFINITIONS, 1982-present'!$A$1:$F$163,6,FALSE)</f>
        <v>0</v>
      </c>
      <c r="I1712">
        <f t="shared" si="53"/>
        <v>346.28627725999996</v>
      </c>
    </row>
    <row r="1713" spans="1:9" x14ac:dyDescent="0.3">
      <c r="A1713">
        <v>2001</v>
      </c>
      <c r="B1713" t="s">
        <v>50</v>
      </c>
      <c r="C1713">
        <v>81</v>
      </c>
      <c r="D1713">
        <v>12.1</v>
      </c>
      <c r="E1713">
        <f t="shared" si="52"/>
        <v>26.675938299999999</v>
      </c>
      <c r="F1713">
        <f>VLOOKUP($C1713,'AREA DEFINITIONS, 1982-present'!$A$1:$F$163,4,FALSE)</f>
        <v>0</v>
      </c>
      <c r="G1713">
        <f>VLOOKUP($C1713,'AREA DEFINITIONS, 1982-present'!$A$1:$F$163,5,FALSE)</f>
        <v>0</v>
      </c>
      <c r="H1713">
        <f>VLOOKUP($C1713,'AREA DEFINITIONS, 1982-present'!$A$1:$F$163,6,FALSE)</f>
        <v>0</v>
      </c>
      <c r="I1713">
        <f t="shared" si="53"/>
        <v>17.739474829999999</v>
      </c>
    </row>
    <row r="1714" spans="1:9" x14ac:dyDescent="0.3">
      <c r="A1714">
        <v>2001</v>
      </c>
      <c r="B1714" t="s">
        <v>50</v>
      </c>
      <c r="C1714">
        <v>90</v>
      </c>
      <c r="D1714">
        <v>89</v>
      </c>
      <c r="E1714">
        <f t="shared" si="52"/>
        <v>196.21144700000002</v>
      </c>
      <c r="F1714">
        <f>VLOOKUP($C1714,'AREA DEFINITIONS, 1982-present'!$A$1:$F$163,4,FALSE)</f>
        <v>0</v>
      </c>
      <c r="G1714">
        <f>VLOOKUP($C1714,'AREA DEFINITIONS, 1982-present'!$A$1:$F$163,5,FALSE)</f>
        <v>0</v>
      </c>
      <c r="H1714">
        <f>VLOOKUP($C1714,'AREA DEFINITIONS, 1982-present'!$A$1:$F$163,6,FALSE)</f>
        <v>0</v>
      </c>
      <c r="I1714">
        <f t="shared" si="53"/>
        <v>130.48043469999999</v>
      </c>
    </row>
    <row r="1715" spans="1:9" x14ac:dyDescent="0.3">
      <c r="A1715">
        <v>2001</v>
      </c>
      <c r="B1715" t="s">
        <v>50</v>
      </c>
      <c r="C1715">
        <v>91</v>
      </c>
      <c r="D1715">
        <v>101.1</v>
      </c>
      <c r="E1715">
        <f t="shared" si="52"/>
        <v>222.88738530000001</v>
      </c>
      <c r="F1715">
        <f>VLOOKUP($C1715,'AREA DEFINITIONS, 1982-present'!$A$1:$F$163,4,FALSE)</f>
        <v>0</v>
      </c>
      <c r="G1715">
        <f>VLOOKUP($C1715,'AREA DEFINITIONS, 1982-present'!$A$1:$F$163,5,FALSE)</f>
        <v>0</v>
      </c>
      <c r="H1715">
        <f>VLOOKUP($C1715,'AREA DEFINITIONS, 1982-present'!$A$1:$F$163,6,FALSE)</f>
        <v>0</v>
      </c>
      <c r="I1715">
        <f t="shared" si="53"/>
        <v>148.21990953</v>
      </c>
    </row>
    <row r="1716" spans="1:9" x14ac:dyDescent="0.3">
      <c r="A1716">
        <v>2001</v>
      </c>
      <c r="B1716" t="s">
        <v>50</v>
      </c>
      <c r="C1716">
        <v>92</v>
      </c>
      <c r="D1716">
        <v>13.8</v>
      </c>
      <c r="E1716">
        <f t="shared" si="52"/>
        <v>30.423797400000002</v>
      </c>
      <c r="F1716">
        <f>VLOOKUP($C1716,'AREA DEFINITIONS, 1982-present'!$A$1:$F$163,4,FALSE)</f>
        <v>0</v>
      </c>
      <c r="G1716">
        <f>VLOOKUP($C1716,'AREA DEFINITIONS, 1982-present'!$A$1:$F$163,5,FALSE)</f>
        <v>0</v>
      </c>
      <c r="H1716">
        <f>VLOOKUP($C1716,'AREA DEFINITIONS, 1982-present'!$A$1:$F$163,6,FALSE)</f>
        <v>0</v>
      </c>
      <c r="I1716">
        <f t="shared" si="53"/>
        <v>20.231797740000001</v>
      </c>
    </row>
    <row r="1717" spans="1:9" x14ac:dyDescent="0.3">
      <c r="A1717">
        <v>2001</v>
      </c>
      <c r="B1717" t="s">
        <v>50</v>
      </c>
      <c r="C1717">
        <v>100</v>
      </c>
      <c r="D1717">
        <v>496.6</v>
      </c>
      <c r="E1717">
        <f t="shared" si="52"/>
        <v>1094.8157818</v>
      </c>
      <c r="F1717">
        <f>VLOOKUP($C1717,'AREA DEFINITIONS, 1982-present'!$A$1:$F$163,4,FALSE)</f>
        <v>0</v>
      </c>
      <c r="G1717">
        <f>VLOOKUP($C1717,'AREA DEFINITIONS, 1982-present'!$A$1:$F$163,5,FALSE)</f>
        <v>0</v>
      </c>
      <c r="H1717">
        <f>VLOOKUP($C1717,'AREA DEFINITIONS, 1982-present'!$A$1:$F$163,6,FALSE)</f>
        <v>0</v>
      </c>
      <c r="I1717">
        <f t="shared" si="53"/>
        <v>728.05150418000005</v>
      </c>
    </row>
    <row r="1718" spans="1:9" x14ac:dyDescent="0.3">
      <c r="A1718">
        <v>2001</v>
      </c>
      <c r="B1718" t="s">
        <v>50</v>
      </c>
      <c r="C1718">
        <v>102</v>
      </c>
      <c r="D1718">
        <v>615.6</v>
      </c>
      <c r="E1718">
        <f t="shared" si="52"/>
        <v>1357.1659188000001</v>
      </c>
      <c r="F1718">
        <f>VLOOKUP($C1718,'AREA DEFINITIONS, 1982-present'!$A$1:$F$163,4,FALSE)</f>
        <v>0</v>
      </c>
      <c r="G1718">
        <f>VLOOKUP($C1718,'AREA DEFINITIONS, 1982-present'!$A$1:$F$163,5,FALSE)</f>
        <v>0</v>
      </c>
      <c r="H1718">
        <f>VLOOKUP($C1718,'AREA DEFINITIONS, 1982-present'!$A$1:$F$163,6,FALSE)</f>
        <v>0</v>
      </c>
      <c r="I1718">
        <f t="shared" si="53"/>
        <v>902.5141078800001</v>
      </c>
    </row>
    <row r="1719" spans="1:9" x14ac:dyDescent="0.3">
      <c r="A1719">
        <v>2001</v>
      </c>
      <c r="B1719" t="s">
        <v>50</v>
      </c>
      <c r="C1719">
        <v>103</v>
      </c>
      <c r="D1719">
        <v>18.5</v>
      </c>
      <c r="E1719">
        <f t="shared" si="52"/>
        <v>40.785525500000006</v>
      </c>
      <c r="F1719">
        <f>VLOOKUP($C1719,'AREA DEFINITIONS, 1982-present'!$A$1:$F$163,4,FALSE)</f>
        <v>0</v>
      </c>
      <c r="G1719">
        <f>VLOOKUP($C1719,'AREA DEFINITIONS, 1982-present'!$A$1:$F$163,5,FALSE)</f>
        <v>0</v>
      </c>
      <c r="H1719">
        <f>VLOOKUP($C1719,'AREA DEFINITIONS, 1982-present'!$A$1:$F$163,6,FALSE)</f>
        <v>0</v>
      </c>
      <c r="I1719">
        <f t="shared" si="53"/>
        <v>27.122337549999997</v>
      </c>
    </row>
    <row r="1720" spans="1:9" x14ac:dyDescent="0.3">
      <c r="A1720">
        <v>2001</v>
      </c>
      <c r="B1720" t="s">
        <v>50</v>
      </c>
      <c r="C1720">
        <v>110</v>
      </c>
      <c r="D1720">
        <v>63.3</v>
      </c>
      <c r="E1720">
        <f t="shared" si="52"/>
        <v>139.55263589999998</v>
      </c>
      <c r="F1720">
        <f>VLOOKUP($C1720,'AREA DEFINITIONS, 1982-present'!$A$1:$F$163,4,FALSE)</f>
        <v>0</v>
      </c>
      <c r="G1720">
        <f>VLOOKUP($C1720,'AREA DEFINITIONS, 1982-present'!$A$1:$F$163,5,FALSE)</f>
        <v>0</v>
      </c>
      <c r="H1720">
        <f>VLOOKUP($C1720,'AREA DEFINITIONS, 1982-present'!$A$1:$F$163,6,FALSE)</f>
        <v>0</v>
      </c>
      <c r="I1720">
        <f t="shared" si="53"/>
        <v>92.802376589999994</v>
      </c>
    </row>
    <row r="1721" spans="1:9" x14ac:dyDescent="0.3">
      <c r="A1721">
        <v>2001</v>
      </c>
      <c r="B1721" t="s">
        <v>50</v>
      </c>
      <c r="C1721">
        <v>112</v>
      </c>
      <c r="D1721">
        <v>590.9</v>
      </c>
      <c r="E1721">
        <f t="shared" si="52"/>
        <v>1302.7117306999999</v>
      </c>
      <c r="F1721">
        <f>VLOOKUP($C1721,'AREA DEFINITIONS, 1982-present'!$A$1:$F$163,4,FALSE)</f>
        <v>0</v>
      </c>
      <c r="G1721">
        <f>VLOOKUP($C1721,'AREA DEFINITIONS, 1982-present'!$A$1:$F$163,5,FALSE)</f>
        <v>0</v>
      </c>
      <c r="H1721">
        <f>VLOOKUP($C1721,'AREA DEFINITIONS, 1982-present'!$A$1:$F$163,6,FALSE)</f>
        <v>0</v>
      </c>
      <c r="I1721">
        <f t="shared" si="53"/>
        <v>866.30212207</v>
      </c>
    </row>
    <row r="1722" spans="1:9" x14ac:dyDescent="0.3">
      <c r="A1722">
        <v>2001</v>
      </c>
      <c r="B1722" t="s">
        <v>50</v>
      </c>
      <c r="C1722">
        <v>114</v>
      </c>
      <c r="D1722">
        <v>37</v>
      </c>
      <c r="E1722">
        <f t="shared" si="52"/>
        <v>81.571051000000011</v>
      </c>
      <c r="F1722">
        <f>VLOOKUP($C1722,'AREA DEFINITIONS, 1982-present'!$A$1:$F$163,4,FALSE)</f>
        <v>0</v>
      </c>
      <c r="G1722">
        <f>VLOOKUP($C1722,'AREA DEFINITIONS, 1982-present'!$A$1:$F$163,5,FALSE)</f>
        <v>0</v>
      </c>
      <c r="H1722">
        <f>VLOOKUP($C1722,'AREA DEFINITIONS, 1982-present'!$A$1:$F$163,6,FALSE)</f>
        <v>0</v>
      </c>
      <c r="I1722">
        <f t="shared" si="53"/>
        <v>54.244675099999995</v>
      </c>
    </row>
    <row r="1723" spans="1:9" x14ac:dyDescent="0.3">
      <c r="A1723">
        <v>2001</v>
      </c>
      <c r="B1723" t="s">
        <v>50</v>
      </c>
      <c r="C1723">
        <v>120</v>
      </c>
      <c r="D1723">
        <v>77</v>
      </c>
      <c r="E1723">
        <f t="shared" si="52"/>
        <v>169.75597099999999</v>
      </c>
      <c r="F1723">
        <f>VLOOKUP($C1723,'AREA DEFINITIONS, 1982-present'!$A$1:$F$163,4,FALSE)</f>
        <v>0</v>
      </c>
      <c r="G1723">
        <f>VLOOKUP($C1723,'AREA DEFINITIONS, 1982-present'!$A$1:$F$163,5,FALSE)</f>
        <v>0</v>
      </c>
      <c r="H1723">
        <f>VLOOKUP($C1723,'AREA DEFINITIONS, 1982-present'!$A$1:$F$163,6,FALSE)</f>
        <v>0</v>
      </c>
      <c r="I1723">
        <f t="shared" si="53"/>
        <v>112.88756709999998</v>
      </c>
    </row>
    <row r="1724" spans="1:9" x14ac:dyDescent="0.3">
      <c r="A1724">
        <v>2001</v>
      </c>
      <c r="B1724" t="s">
        <v>50</v>
      </c>
      <c r="C1724">
        <v>121</v>
      </c>
      <c r="D1724">
        <v>125.8</v>
      </c>
      <c r="E1724">
        <f t="shared" si="52"/>
        <v>277.34157340000002</v>
      </c>
      <c r="F1724">
        <f>VLOOKUP($C1724,'AREA DEFINITIONS, 1982-present'!$A$1:$F$163,4,FALSE)</f>
        <v>0</v>
      </c>
      <c r="G1724">
        <f>VLOOKUP($C1724,'AREA DEFINITIONS, 1982-present'!$A$1:$F$163,5,FALSE)</f>
        <v>0</v>
      </c>
      <c r="H1724">
        <f>VLOOKUP($C1724,'AREA DEFINITIONS, 1982-present'!$A$1:$F$163,6,FALSE)</f>
        <v>0</v>
      </c>
      <c r="I1724">
        <f t="shared" si="53"/>
        <v>184.43189533999998</v>
      </c>
    </row>
    <row r="1725" spans="1:9" x14ac:dyDescent="0.3">
      <c r="A1725">
        <v>2001</v>
      </c>
      <c r="B1725" t="s">
        <v>50</v>
      </c>
      <c r="C1725">
        <v>122</v>
      </c>
      <c r="D1725">
        <v>10.4</v>
      </c>
      <c r="E1725">
        <f t="shared" si="52"/>
        <v>22.928079199999999</v>
      </c>
      <c r="F1725">
        <f>VLOOKUP($C1725,'AREA DEFINITIONS, 1982-present'!$A$1:$F$163,4,FALSE)</f>
        <v>0</v>
      </c>
      <c r="G1725">
        <f>VLOOKUP($C1725,'AREA DEFINITIONS, 1982-present'!$A$1:$F$163,5,FALSE)</f>
        <v>0</v>
      </c>
      <c r="H1725">
        <f>VLOOKUP($C1725,'AREA DEFINITIONS, 1982-present'!$A$1:$F$163,6,FALSE)</f>
        <v>0</v>
      </c>
      <c r="I1725">
        <f t="shared" si="53"/>
        <v>15.24715192</v>
      </c>
    </row>
    <row r="1726" spans="1:9" x14ac:dyDescent="0.3">
      <c r="A1726">
        <v>2001</v>
      </c>
      <c r="B1726" t="s">
        <v>50</v>
      </c>
      <c r="C1726">
        <v>130</v>
      </c>
      <c r="D1726">
        <v>416</v>
      </c>
      <c r="E1726">
        <f t="shared" si="52"/>
        <v>917.12316800000008</v>
      </c>
      <c r="F1726">
        <f>VLOOKUP($C1726,'AREA DEFINITIONS, 1982-present'!$A$1:$F$163,4,FALSE)</f>
        <v>0</v>
      </c>
      <c r="G1726">
        <f>VLOOKUP($C1726,'AREA DEFINITIONS, 1982-present'!$A$1:$F$163,5,FALSE)</f>
        <v>0</v>
      </c>
      <c r="H1726">
        <f>VLOOKUP($C1726,'AREA DEFINITIONS, 1982-present'!$A$1:$F$163,6,FALSE)</f>
        <v>0</v>
      </c>
      <c r="I1726">
        <f t="shared" si="53"/>
        <v>609.88607679999996</v>
      </c>
    </row>
    <row r="1727" spans="1:9" x14ac:dyDescent="0.3">
      <c r="A1727">
        <v>2001</v>
      </c>
      <c r="B1727" t="s">
        <v>50</v>
      </c>
      <c r="C1727">
        <v>131</v>
      </c>
      <c r="D1727">
        <v>685.5</v>
      </c>
      <c r="E1727">
        <f t="shared" si="52"/>
        <v>1511.2690665</v>
      </c>
      <c r="F1727">
        <f>VLOOKUP($C1727,'AREA DEFINITIONS, 1982-present'!$A$1:$F$163,4,FALSE)</f>
        <v>0</v>
      </c>
      <c r="G1727">
        <f>VLOOKUP($C1727,'AREA DEFINITIONS, 1982-present'!$A$1:$F$163,5,FALSE)</f>
        <v>0</v>
      </c>
      <c r="H1727">
        <f>VLOOKUP($C1727,'AREA DEFINITIONS, 1982-present'!$A$1:$F$163,6,FALSE)</f>
        <v>0</v>
      </c>
      <c r="I1727">
        <f t="shared" si="53"/>
        <v>1004.99256165</v>
      </c>
    </row>
    <row r="1728" spans="1:9" x14ac:dyDescent="0.3">
      <c r="A1728">
        <v>2001</v>
      </c>
      <c r="B1728" t="s">
        <v>50</v>
      </c>
      <c r="C1728">
        <v>132</v>
      </c>
      <c r="D1728">
        <v>317.89999999999998</v>
      </c>
      <c r="E1728">
        <f t="shared" si="52"/>
        <v>700.84965169999998</v>
      </c>
      <c r="F1728">
        <f>VLOOKUP($C1728,'AREA DEFINITIONS, 1982-present'!$A$1:$F$163,4,FALSE)</f>
        <v>0</v>
      </c>
      <c r="G1728">
        <f>VLOOKUP($C1728,'AREA DEFINITIONS, 1982-present'!$A$1:$F$163,5,FALSE)</f>
        <v>0</v>
      </c>
      <c r="H1728">
        <f>VLOOKUP($C1728,'AREA DEFINITIONS, 1982-present'!$A$1:$F$163,6,FALSE)</f>
        <v>0</v>
      </c>
      <c r="I1728">
        <f t="shared" si="53"/>
        <v>466.06438416999998</v>
      </c>
    </row>
    <row r="1729" spans="1:9" x14ac:dyDescent="0.3">
      <c r="A1729">
        <v>2001</v>
      </c>
      <c r="B1729" t="s">
        <v>50</v>
      </c>
      <c r="C1729">
        <v>133</v>
      </c>
      <c r="D1729">
        <v>106.6</v>
      </c>
      <c r="E1729">
        <f t="shared" si="52"/>
        <v>235.01281180000001</v>
      </c>
      <c r="F1729">
        <f>VLOOKUP($C1729,'AREA DEFINITIONS, 1982-present'!$A$1:$F$163,4,FALSE)</f>
        <v>0</v>
      </c>
      <c r="G1729">
        <f>VLOOKUP($C1729,'AREA DEFINITIONS, 1982-present'!$A$1:$F$163,5,FALSE)</f>
        <v>0</v>
      </c>
      <c r="H1729">
        <f>VLOOKUP($C1729,'AREA DEFINITIONS, 1982-present'!$A$1:$F$163,6,FALSE)</f>
        <v>0</v>
      </c>
      <c r="I1729">
        <f t="shared" si="53"/>
        <v>156.28330718000001</v>
      </c>
    </row>
    <row r="1730" spans="1:9" x14ac:dyDescent="0.3">
      <c r="A1730">
        <v>2001</v>
      </c>
      <c r="B1730" t="s">
        <v>50</v>
      </c>
      <c r="C1730">
        <v>134</v>
      </c>
      <c r="D1730">
        <v>28.8</v>
      </c>
      <c r="E1730">
        <f t="shared" si="52"/>
        <v>63.493142400000004</v>
      </c>
      <c r="F1730">
        <f>VLOOKUP($C1730,'AREA DEFINITIONS, 1982-present'!$A$1:$F$163,4,FALSE)</f>
        <v>0</v>
      </c>
      <c r="G1730">
        <f>VLOOKUP($C1730,'AREA DEFINITIONS, 1982-present'!$A$1:$F$163,5,FALSE)</f>
        <v>0</v>
      </c>
      <c r="H1730">
        <f>VLOOKUP($C1730,'AREA DEFINITIONS, 1982-present'!$A$1:$F$163,6,FALSE)</f>
        <v>0</v>
      </c>
      <c r="I1730">
        <f t="shared" si="53"/>
        <v>42.222882239999997</v>
      </c>
    </row>
    <row r="1731" spans="1:9" x14ac:dyDescent="0.3">
      <c r="A1731">
        <v>2001</v>
      </c>
      <c r="B1731" t="s">
        <v>50</v>
      </c>
      <c r="C1731">
        <v>135</v>
      </c>
      <c r="D1731">
        <v>363.7</v>
      </c>
      <c r="E1731">
        <f t="shared" ref="E1731:E1794" si="54">D1731*2204.623 / 1000</f>
        <v>801.82138509999993</v>
      </c>
      <c r="F1731">
        <f>VLOOKUP($C1731,'AREA DEFINITIONS, 1982-present'!$A$1:$F$163,4,FALSE)</f>
        <v>0</v>
      </c>
      <c r="G1731">
        <f>VLOOKUP($C1731,'AREA DEFINITIONS, 1982-present'!$A$1:$F$163,5,FALSE)</f>
        <v>0</v>
      </c>
      <c r="H1731">
        <f>VLOOKUP($C1731,'AREA DEFINITIONS, 1982-present'!$A$1:$F$163,6,FALSE)</f>
        <v>0</v>
      </c>
      <c r="I1731">
        <f t="shared" ref="I1731:I1794" si="55">IFERROR(D1731*1.10231*1.33,"NA")</f>
        <v>533.21049550999999</v>
      </c>
    </row>
    <row r="1732" spans="1:9" x14ac:dyDescent="0.3">
      <c r="A1732">
        <v>2001</v>
      </c>
      <c r="B1732" t="s">
        <v>51</v>
      </c>
      <c r="C1732">
        <v>140</v>
      </c>
      <c r="D1732">
        <v>139.6</v>
      </c>
      <c r="E1732">
        <f t="shared" si="54"/>
        <v>307.76537079999997</v>
      </c>
      <c r="F1732" t="str">
        <f>VLOOKUP($C1732,'AREA DEFINITIONS, 1982-present'!$A$1:$F$163,4,FALSE)</f>
        <v>14-O</v>
      </c>
      <c r="G1732" t="str">
        <f>VLOOKUP($C1732,'AREA DEFINITIONS, 1982-present'!$A$1:$F$163,5,FALSE)</f>
        <v>SE-O</v>
      </c>
      <c r="H1732">
        <f>VLOOKUP($C1732,'AREA DEFINITIONS, 1982-present'!$A$1:$F$163,6,FALSE)</f>
        <v>0</v>
      </c>
      <c r="I1732">
        <f t="shared" si="55"/>
        <v>204.66369307999997</v>
      </c>
    </row>
    <row r="1733" spans="1:9" x14ac:dyDescent="0.3">
      <c r="A1733">
        <v>2001</v>
      </c>
      <c r="B1733" t="s">
        <v>51</v>
      </c>
      <c r="C1733">
        <v>141</v>
      </c>
      <c r="D1733">
        <v>26.3</v>
      </c>
      <c r="E1733">
        <f t="shared" si="54"/>
        <v>57.981584900000001</v>
      </c>
      <c r="F1733" t="str">
        <f>VLOOKUP($C1733,'AREA DEFINITIONS, 1982-present'!$A$1:$F$163,4,FALSE)</f>
        <v>14-I</v>
      </c>
      <c r="G1733" t="str">
        <f>VLOOKUP($C1733,'AREA DEFINITIONS, 1982-present'!$A$1:$F$163,5,FALSE)</f>
        <v>SE-I</v>
      </c>
      <c r="H1733">
        <f>VLOOKUP($C1733,'AREA DEFINITIONS, 1982-present'!$A$1:$F$163,6,FALSE)</f>
        <v>0</v>
      </c>
      <c r="I1733">
        <f t="shared" si="55"/>
        <v>38.557701489999999</v>
      </c>
    </row>
    <row r="1734" spans="1:9" x14ac:dyDescent="0.3">
      <c r="A1734">
        <v>2001</v>
      </c>
      <c r="B1734" t="s">
        <v>51</v>
      </c>
      <c r="C1734">
        <v>142</v>
      </c>
      <c r="D1734">
        <v>63.6</v>
      </c>
      <c r="E1734">
        <f t="shared" si="54"/>
        <v>140.21402280000001</v>
      </c>
      <c r="F1734" t="str">
        <f>VLOOKUP($C1734,'AREA DEFINITIONS, 1982-present'!$A$1:$F$163,4,FALSE)</f>
        <v>14-I</v>
      </c>
      <c r="G1734" t="str">
        <f>VLOOKUP($C1734,'AREA DEFINITIONS, 1982-present'!$A$1:$F$163,5,FALSE)</f>
        <v>SE-I</v>
      </c>
      <c r="H1734">
        <f>VLOOKUP($C1734,'AREA DEFINITIONS, 1982-present'!$A$1:$F$163,6,FALSE)</f>
        <v>0</v>
      </c>
      <c r="I1734">
        <f t="shared" si="55"/>
        <v>93.242198279999997</v>
      </c>
    </row>
    <row r="1735" spans="1:9" x14ac:dyDescent="0.3">
      <c r="A1735">
        <v>2001</v>
      </c>
      <c r="B1735" t="s">
        <v>51</v>
      </c>
      <c r="C1735">
        <v>143</v>
      </c>
      <c r="D1735">
        <v>93.2</v>
      </c>
      <c r="E1735">
        <f t="shared" si="54"/>
        <v>205.4708636</v>
      </c>
      <c r="F1735" t="str">
        <f>VLOOKUP($C1735,'AREA DEFINITIONS, 1982-present'!$A$1:$F$163,4,FALSE)</f>
        <v>14-I</v>
      </c>
      <c r="G1735" t="str">
        <f>VLOOKUP($C1735,'AREA DEFINITIONS, 1982-present'!$A$1:$F$163,5,FALSE)</f>
        <v>SE-I</v>
      </c>
      <c r="H1735">
        <f>VLOOKUP($C1735,'AREA DEFINITIONS, 1982-present'!$A$1:$F$163,6,FALSE)</f>
        <v>0</v>
      </c>
      <c r="I1735">
        <f t="shared" si="55"/>
        <v>136.63793835999999</v>
      </c>
    </row>
    <row r="1736" spans="1:9" x14ac:dyDescent="0.3">
      <c r="A1736">
        <v>2001</v>
      </c>
      <c r="B1736" t="s">
        <v>51</v>
      </c>
      <c r="C1736">
        <v>144</v>
      </c>
      <c r="D1736">
        <v>10.9</v>
      </c>
      <c r="E1736">
        <f t="shared" si="54"/>
        <v>24.030390700000002</v>
      </c>
      <c r="F1736" t="str">
        <f>VLOOKUP($C1736,'AREA DEFINITIONS, 1982-present'!$A$1:$F$163,4,FALSE)</f>
        <v>14-I</v>
      </c>
      <c r="G1736" t="str">
        <f>VLOOKUP($C1736,'AREA DEFINITIONS, 1982-present'!$A$1:$F$163,5,FALSE)</f>
        <v>SE-I</v>
      </c>
      <c r="H1736">
        <f>VLOOKUP($C1736,'AREA DEFINITIONS, 1982-present'!$A$1:$F$163,6,FALSE)</f>
        <v>0</v>
      </c>
      <c r="I1736">
        <f t="shared" si="55"/>
        <v>15.980188070000001</v>
      </c>
    </row>
    <row r="1737" spans="1:9" x14ac:dyDescent="0.3">
      <c r="A1737">
        <v>2001</v>
      </c>
      <c r="B1737" t="s">
        <v>51</v>
      </c>
      <c r="C1737">
        <v>150</v>
      </c>
      <c r="D1737">
        <v>245.7</v>
      </c>
      <c r="E1737">
        <f t="shared" si="54"/>
        <v>541.67587109999999</v>
      </c>
      <c r="F1737" t="str">
        <f>VLOOKUP($C1737,'AREA DEFINITIONS, 1982-present'!$A$1:$F$163,4,FALSE)</f>
        <v>15-O</v>
      </c>
      <c r="G1737" t="str">
        <f>VLOOKUP($C1737,'AREA DEFINITIONS, 1982-present'!$A$1:$F$163,5,FALSE)</f>
        <v>SE-O</v>
      </c>
      <c r="H1737">
        <f>VLOOKUP($C1737,'AREA DEFINITIONS, 1982-present'!$A$1:$F$163,6,FALSE)</f>
        <v>0</v>
      </c>
      <c r="I1737">
        <f t="shared" si="55"/>
        <v>360.21396411000001</v>
      </c>
    </row>
    <row r="1738" spans="1:9" x14ac:dyDescent="0.3">
      <c r="A1738">
        <v>2001</v>
      </c>
      <c r="B1738" t="s">
        <v>51</v>
      </c>
      <c r="C1738">
        <v>151</v>
      </c>
      <c r="D1738">
        <v>322.60000000000002</v>
      </c>
      <c r="E1738">
        <f t="shared" si="54"/>
        <v>711.21137980000015</v>
      </c>
      <c r="F1738" t="str">
        <f>VLOOKUP($C1738,'AREA DEFINITIONS, 1982-present'!$A$1:$F$163,4,FALSE)</f>
        <v>15-I</v>
      </c>
      <c r="G1738" t="str">
        <f>VLOOKUP($C1738,'AREA DEFINITIONS, 1982-present'!$A$1:$F$163,5,FALSE)</f>
        <v>SE-I</v>
      </c>
      <c r="H1738">
        <f>VLOOKUP($C1738,'AREA DEFINITIONS, 1982-present'!$A$1:$F$163,6,FALSE)</f>
        <v>0</v>
      </c>
      <c r="I1738">
        <f t="shared" si="55"/>
        <v>472.95492398000005</v>
      </c>
    </row>
    <row r="1739" spans="1:9" x14ac:dyDescent="0.3">
      <c r="A1739">
        <v>2001</v>
      </c>
      <c r="B1739" t="s">
        <v>51</v>
      </c>
      <c r="C1739">
        <v>152</v>
      </c>
      <c r="D1739">
        <v>237</v>
      </c>
      <c r="E1739">
        <f t="shared" si="54"/>
        <v>522.49565100000007</v>
      </c>
      <c r="F1739" t="str">
        <f>VLOOKUP($C1739,'AREA DEFINITIONS, 1982-present'!$A$1:$F$163,4,FALSE)</f>
        <v>15-I</v>
      </c>
      <c r="G1739" t="str">
        <f>VLOOKUP($C1739,'AREA DEFINITIONS, 1982-present'!$A$1:$F$163,5,FALSE)</f>
        <v>SE-I</v>
      </c>
      <c r="H1739">
        <f>VLOOKUP($C1739,'AREA DEFINITIONS, 1982-present'!$A$1:$F$163,6,FALSE)</f>
        <v>0</v>
      </c>
      <c r="I1739">
        <f t="shared" si="55"/>
        <v>347.45913509999997</v>
      </c>
    </row>
    <row r="1740" spans="1:9" x14ac:dyDescent="0.3">
      <c r="A1740">
        <v>2001</v>
      </c>
      <c r="B1740" t="s">
        <v>51</v>
      </c>
      <c r="C1740">
        <v>153</v>
      </c>
      <c r="D1740">
        <v>33</v>
      </c>
      <c r="E1740">
        <f t="shared" si="54"/>
        <v>72.752559000000005</v>
      </c>
      <c r="F1740" t="str">
        <f>VLOOKUP($C1740,'AREA DEFINITIONS, 1982-present'!$A$1:$F$163,4,FALSE)</f>
        <v>15-I</v>
      </c>
      <c r="G1740" t="str">
        <f>VLOOKUP($C1740,'AREA DEFINITIONS, 1982-present'!$A$1:$F$163,5,FALSE)</f>
        <v>SE-I</v>
      </c>
      <c r="H1740">
        <f>VLOOKUP($C1740,'AREA DEFINITIONS, 1982-present'!$A$1:$F$163,6,FALSE)</f>
        <v>0</v>
      </c>
      <c r="I1740">
        <f t="shared" si="55"/>
        <v>48.3803859</v>
      </c>
    </row>
    <row r="1741" spans="1:9" x14ac:dyDescent="0.3">
      <c r="A1741">
        <v>2001</v>
      </c>
      <c r="B1741" t="s">
        <v>51</v>
      </c>
      <c r="C1741">
        <v>160</v>
      </c>
      <c r="D1741">
        <v>598.9</v>
      </c>
      <c r="E1741">
        <f t="shared" si="54"/>
        <v>1320.3487146999998</v>
      </c>
      <c r="F1741" t="str">
        <f>VLOOKUP($C1741,'AREA DEFINITIONS, 1982-present'!$A$1:$F$163,4,FALSE)</f>
        <v>16-O</v>
      </c>
      <c r="G1741" t="str">
        <f>VLOOKUP($C1741,'AREA DEFINITIONS, 1982-present'!$A$1:$F$163,5,FALSE)</f>
        <v>SE-O</v>
      </c>
      <c r="H1741">
        <f>VLOOKUP($C1741,'AREA DEFINITIONS, 1982-present'!$A$1:$F$163,6,FALSE)</f>
        <v>0</v>
      </c>
      <c r="I1741">
        <f t="shared" si="55"/>
        <v>878.03070046999983</v>
      </c>
    </row>
    <row r="1742" spans="1:9" x14ac:dyDescent="0.3">
      <c r="A1742">
        <v>2001</v>
      </c>
      <c r="B1742" t="s">
        <v>51</v>
      </c>
      <c r="C1742">
        <v>161</v>
      </c>
      <c r="D1742">
        <v>148.1</v>
      </c>
      <c r="E1742">
        <f t="shared" si="54"/>
        <v>326.5046663</v>
      </c>
      <c r="F1742" t="str">
        <f>VLOOKUP($C1742,'AREA DEFINITIONS, 1982-present'!$A$1:$F$163,4,FALSE)</f>
        <v>16-I</v>
      </c>
      <c r="G1742" t="str">
        <f>VLOOKUP($C1742,'AREA DEFINITIONS, 1982-present'!$A$1:$F$163,5,FALSE)</f>
        <v>SE-I</v>
      </c>
      <c r="H1742">
        <f>VLOOKUP($C1742,'AREA DEFINITIONS, 1982-present'!$A$1:$F$163,6,FALSE)</f>
        <v>0</v>
      </c>
      <c r="I1742">
        <f t="shared" si="55"/>
        <v>217.12530762999998</v>
      </c>
    </row>
    <row r="1743" spans="1:9" x14ac:dyDescent="0.3">
      <c r="A1743">
        <v>2001</v>
      </c>
      <c r="B1743" t="s">
        <v>51</v>
      </c>
      <c r="C1743">
        <v>162</v>
      </c>
      <c r="D1743">
        <v>401.4</v>
      </c>
      <c r="E1743">
        <f t="shared" si="54"/>
        <v>884.93567219999989</v>
      </c>
      <c r="F1743" t="str">
        <f>VLOOKUP($C1743,'AREA DEFINITIONS, 1982-present'!$A$1:$F$163,4,FALSE)</f>
        <v>16-I</v>
      </c>
      <c r="G1743" t="str">
        <f>VLOOKUP($C1743,'AREA DEFINITIONS, 1982-present'!$A$1:$F$163,5,FALSE)</f>
        <v>SE-I</v>
      </c>
      <c r="H1743">
        <f>VLOOKUP($C1743,'AREA DEFINITIONS, 1982-present'!$A$1:$F$163,6,FALSE)</f>
        <v>0</v>
      </c>
      <c r="I1743">
        <f t="shared" si="55"/>
        <v>588.48142122000002</v>
      </c>
    </row>
    <row r="1744" spans="1:9" x14ac:dyDescent="0.3">
      <c r="A1744">
        <v>2001</v>
      </c>
      <c r="B1744" t="s">
        <v>51</v>
      </c>
      <c r="C1744">
        <v>163</v>
      </c>
      <c r="D1744">
        <v>68.099999999999994</v>
      </c>
      <c r="E1744">
        <f t="shared" si="54"/>
        <v>150.13482629999999</v>
      </c>
      <c r="F1744" t="str">
        <f>VLOOKUP($C1744,'AREA DEFINITIONS, 1982-present'!$A$1:$F$163,4,FALSE)</f>
        <v>16-I</v>
      </c>
      <c r="G1744" t="str">
        <f>VLOOKUP($C1744,'AREA DEFINITIONS, 1982-present'!$A$1:$F$163,5,FALSE)</f>
        <v>SE-I</v>
      </c>
      <c r="H1744">
        <f>VLOOKUP($C1744,'AREA DEFINITIONS, 1982-present'!$A$1:$F$163,6,FALSE)</f>
        <v>0</v>
      </c>
      <c r="I1744">
        <f t="shared" si="55"/>
        <v>99.839523629999988</v>
      </c>
    </row>
    <row r="1745" spans="1:9" x14ac:dyDescent="0.3">
      <c r="A1745">
        <v>2001</v>
      </c>
      <c r="B1745" t="s">
        <v>51</v>
      </c>
      <c r="C1745">
        <v>170</v>
      </c>
      <c r="D1745">
        <v>367.3</v>
      </c>
      <c r="E1745">
        <f t="shared" si="54"/>
        <v>809.7580279</v>
      </c>
      <c r="F1745" t="str">
        <f>VLOOKUP($C1745,'AREA DEFINITIONS, 1982-present'!$A$1:$F$163,4,FALSE)</f>
        <v>17-O</v>
      </c>
      <c r="G1745" t="str">
        <f>VLOOKUP($C1745,'AREA DEFINITIONS, 1982-present'!$A$1:$F$163,5,FALSE)</f>
        <v>SE-O</v>
      </c>
      <c r="H1745">
        <f>VLOOKUP($C1745,'AREA DEFINITIONS, 1982-present'!$A$1:$F$163,6,FALSE)</f>
        <v>0</v>
      </c>
      <c r="I1745">
        <f t="shared" si="55"/>
        <v>538.48835579000001</v>
      </c>
    </row>
    <row r="1746" spans="1:9" x14ac:dyDescent="0.3">
      <c r="A1746">
        <v>2001</v>
      </c>
      <c r="B1746" t="s">
        <v>51</v>
      </c>
      <c r="C1746">
        <v>171</v>
      </c>
      <c r="D1746">
        <v>129.69999999999999</v>
      </c>
      <c r="E1746">
        <f t="shared" si="54"/>
        <v>285.9396031</v>
      </c>
      <c r="F1746" t="str">
        <f>VLOOKUP($C1746,'AREA DEFINITIONS, 1982-present'!$A$1:$F$163,4,FALSE)</f>
        <v>17-I</v>
      </c>
      <c r="G1746" t="str">
        <f>VLOOKUP($C1746,'AREA DEFINITIONS, 1982-present'!$A$1:$F$163,5,FALSE)</f>
        <v>SE-I</v>
      </c>
      <c r="H1746">
        <f>VLOOKUP($C1746,'AREA DEFINITIONS, 1982-present'!$A$1:$F$163,6,FALSE)</f>
        <v>0</v>
      </c>
      <c r="I1746">
        <f t="shared" si="55"/>
        <v>190.14957730999996</v>
      </c>
    </row>
    <row r="1747" spans="1:9" x14ac:dyDescent="0.3">
      <c r="A1747">
        <v>2001</v>
      </c>
      <c r="B1747" t="s">
        <v>51</v>
      </c>
      <c r="C1747">
        <v>173</v>
      </c>
      <c r="D1747">
        <v>76.2</v>
      </c>
      <c r="E1747">
        <f t="shared" si="54"/>
        <v>167.99227260000001</v>
      </c>
      <c r="F1747" t="str">
        <f>VLOOKUP($C1747,'AREA DEFINITIONS, 1982-present'!$A$1:$F$163,4,FALSE)</f>
        <v>17-I</v>
      </c>
      <c r="G1747" t="str">
        <f>VLOOKUP($C1747,'AREA DEFINITIONS, 1982-present'!$A$1:$F$163,5,FALSE)</f>
        <v>SE-I</v>
      </c>
      <c r="H1747">
        <f>VLOOKUP($C1747,'AREA DEFINITIONS, 1982-present'!$A$1:$F$163,6,FALSE)</f>
        <v>0</v>
      </c>
      <c r="I1747">
        <f t="shared" si="55"/>
        <v>111.71470926000001</v>
      </c>
    </row>
    <row r="1748" spans="1:9" x14ac:dyDescent="0.3">
      <c r="A1748">
        <v>2001</v>
      </c>
      <c r="B1748" t="s">
        <v>51</v>
      </c>
      <c r="C1748">
        <v>174</v>
      </c>
      <c r="D1748">
        <v>13.6</v>
      </c>
      <c r="E1748">
        <f t="shared" si="54"/>
        <v>29.982872800000003</v>
      </c>
      <c r="F1748" t="str">
        <f>VLOOKUP($C1748,'AREA DEFINITIONS, 1982-present'!$A$1:$F$163,4,FALSE)</f>
        <v>17-I</v>
      </c>
      <c r="G1748" t="str">
        <f>VLOOKUP($C1748,'AREA DEFINITIONS, 1982-present'!$A$1:$F$163,5,FALSE)</f>
        <v>SE-I</v>
      </c>
      <c r="H1748">
        <f>VLOOKUP($C1748,'AREA DEFINITIONS, 1982-present'!$A$1:$F$163,6,FALSE)</f>
        <v>0</v>
      </c>
      <c r="I1748">
        <f t="shared" si="55"/>
        <v>19.938583279999996</v>
      </c>
    </row>
    <row r="1749" spans="1:9" x14ac:dyDescent="0.3">
      <c r="A1749">
        <v>2001</v>
      </c>
      <c r="B1749" t="s">
        <v>51</v>
      </c>
      <c r="C1749">
        <v>181</v>
      </c>
      <c r="D1749">
        <v>397.9</v>
      </c>
      <c r="E1749">
        <f t="shared" si="54"/>
        <v>877.21949170000005</v>
      </c>
      <c r="F1749" t="str">
        <f>VLOOKUP($C1749,'AREA DEFINITIONS, 1982-present'!$A$1:$F$163,4,FALSE)</f>
        <v>18S-O</v>
      </c>
      <c r="G1749" t="str">
        <f>VLOOKUP($C1749,'AREA DEFINITIONS, 1982-present'!$A$1:$F$163,5,FALSE)</f>
        <v>SE-O</v>
      </c>
      <c r="H1749">
        <f>VLOOKUP($C1749,'AREA DEFINITIONS, 1982-present'!$A$1:$F$163,6,FALSE)</f>
        <v>0</v>
      </c>
      <c r="I1749">
        <f t="shared" si="55"/>
        <v>583.35016816999996</v>
      </c>
    </row>
    <row r="1750" spans="1:9" x14ac:dyDescent="0.3">
      <c r="A1750">
        <v>2001</v>
      </c>
      <c r="B1750" t="s">
        <v>51</v>
      </c>
      <c r="C1750">
        <v>182</v>
      </c>
      <c r="D1750">
        <v>218.2</v>
      </c>
      <c r="E1750">
        <f t="shared" si="54"/>
        <v>481.04873859999998</v>
      </c>
      <c r="F1750" t="str">
        <f>VLOOKUP($C1750,'AREA DEFINITIONS, 1982-present'!$A$1:$F$163,4,FALSE)</f>
        <v>183-I</v>
      </c>
      <c r="G1750" t="str">
        <f>VLOOKUP($C1750,'AREA DEFINITIONS, 1982-present'!$A$1:$F$163,5,FALSE)</f>
        <v>SE-I</v>
      </c>
      <c r="H1750">
        <f>VLOOKUP($C1750,'AREA DEFINITIONS, 1982-present'!$A$1:$F$163,6,FALSE)</f>
        <v>0</v>
      </c>
      <c r="I1750">
        <f t="shared" si="55"/>
        <v>319.89697585999994</v>
      </c>
    </row>
    <row r="1751" spans="1:9" x14ac:dyDescent="0.3">
      <c r="A1751">
        <v>2001</v>
      </c>
      <c r="B1751" t="s">
        <v>51</v>
      </c>
      <c r="C1751">
        <v>183</v>
      </c>
      <c r="D1751">
        <v>46</v>
      </c>
      <c r="E1751">
        <f t="shared" si="54"/>
        <v>101.41265799999999</v>
      </c>
      <c r="F1751" t="str">
        <f>VLOOKUP($C1751,'AREA DEFINITIONS, 1982-present'!$A$1:$F$163,4,FALSE)</f>
        <v>183-I</v>
      </c>
      <c r="G1751" t="str">
        <f>VLOOKUP($C1751,'AREA DEFINITIONS, 1982-present'!$A$1:$F$163,5,FALSE)</f>
        <v>SE-I</v>
      </c>
      <c r="H1751">
        <f>VLOOKUP($C1751,'AREA DEFINITIONS, 1982-present'!$A$1:$F$163,6,FALSE)</f>
        <v>0</v>
      </c>
      <c r="I1751">
        <f t="shared" si="55"/>
        <v>67.439325799999992</v>
      </c>
    </row>
    <row r="1752" spans="1:9" x14ac:dyDescent="0.3">
      <c r="A1752">
        <v>2001</v>
      </c>
      <c r="B1752" t="s">
        <v>51</v>
      </c>
      <c r="C1752">
        <v>184</v>
      </c>
      <c r="D1752">
        <v>115.4</v>
      </c>
      <c r="E1752">
        <f t="shared" si="54"/>
        <v>254.4134942</v>
      </c>
      <c r="F1752" t="str">
        <f>VLOOKUP($C1752,'AREA DEFINITIONS, 1982-present'!$A$1:$F$163,4,FALSE)</f>
        <v>183-I</v>
      </c>
      <c r="G1752" t="str">
        <f>VLOOKUP($C1752,'AREA DEFINITIONS, 1982-present'!$A$1:$F$163,5,FALSE)</f>
        <v>SE-I</v>
      </c>
      <c r="H1752">
        <f>VLOOKUP($C1752,'AREA DEFINITIONS, 1982-present'!$A$1:$F$163,6,FALSE)</f>
        <v>0</v>
      </c>
      <c r="I1752">
        <f t="shared" si="55"/>
        <v>169.18474341999999</v>
      </c>
    </row>
    <row r="1753" spans="1:9" x14ac:dyDescent="0.3">
      <c r="A1753">
        <v>2001</v>
      </c>
      <c r="B1753" t="s">
        <v>27</v>
      </c>
      <c r="C1753">
        <v>185</v>
      </c>
      <c r="D1753">
        <v>621.6</v>
      </c>
      <c r="E1753">
        <f t="shared" si="54"/>
        <v>1370.3936567999999</v>
      </c>
      <c r="F1753" t="str">
        <f>VLOOKUP($C1753,'AREA DEFINITIONS, 1982-present'!$A$1:$F$163,4,FALSE)</f>
        <v>18W</v>
      </c>
      <c r="G1753" t="str">
        <f>VLOOKUP($C1753,'AREA DEFINITIONS, 1982-present'!$A$1:$F$163,5,FALSE)</f>
        <v>Yakutat</v>
      </c>
      <c r="H1753">
        <f>VLOOKUP($C1753,'AREA DEFINITIONS, 1982-present'!$A$1:$F$163,6,FALSE)</f>
        <v>0</v>
      </c>
      <c r="I1753">
        <f t="shared" si="55"/>
        <v>911.31054168000003</v>
      </c>
    </row>
    <row r="1754" spans="1:9" x14ac:dyDescent="0.3">
      <c r="A1754">
        <v>2001</v>
      </c>
      <c r="B1754" t="s">
        <v>27</v>
      </c>
      <c r="C1754">
        <v>190</v>
      </c>
      <c r="D1754">
        <v>333.6</v>
      </c>
      <c r="E1754">
        <f t="shared" si="54"/>
        <v>735.46223280000015</v>
      </c>
      <c r="F1754">
        <f>VLOOKUP($C1754,'AREA DEFINITIONS, 1982-present'!$A$1:$F$163,4,FALSE)</f>
        <v>19</v>
      </c>
      <c r="G1754" t="str">
        <f>VLOOKUP($C1754,'AREA DEFINITIONS, 1982-present'!$A$1:$F$163,5,FALSE)</f>
        <v>Yakutat</v>
      </c>
      <c r="H1754">
        <f>VLOOKUP($C1754,'AREA DEFINITIONS, 1982-present'!$A$1:$F$163,6,FALSE)</f>
        <v>0</v>
      </c>
      <c r="I1754">
        <f t="shared" si="55"/>
        <v>489.08171928000002</v>
      </c>
    </row>
    <row r="1755" spans="1:9" x14ac:dyDescent="0.3">
      <c r="A1755">
        <v>2001</v>
      </c>
      <c r="B1755" t="s">
        <v>27</v>
      </c>
      <c r="C1755">
        <v>200</v>
      </c>
      <c r="D1755">
        <v>542.70000000000005</v>
      </c>
      <c r="E1755">
        <f t="shared" si="54"/>
        <v>1196.4489021000002</v>
      </c>
      <c r="F1755">
        <f>VLOOKUP($C1755,'AREA DEFINITIONS, 1982-present'!$A$1:$F$163,4,FALSE)</f>
        <v>20</v>
      </c>
      <c r="G1755" t="str">
        <f>VLOOKUP($C1755,'AREA DEFINITIONS, 1982-present'!$A$1:$F$163,5,FALSE)</f>
        <v>Yakutat</v>
      </c>
      <c r="H1755">
        <f>VLOOKUP($C1755,'AREA DEFINITIONS, 1982-present'!$A$1:$F$163,6,FALSE)</f>
        <v>0</v>
      </c>
      <c r="I1755">
        <f t="shared" si="55"/>
        <v>795.63743720999992</v>
      </c>
    </row>
    <row r="1756" spans="1:9" x14ac:dyDescent="0.3">
      <c r="A1756">
        <v>2001</v>
      </c>
      <c r="B1756" t="s">
        <v>27</v>
      </c>
      <c r="C1756">
        <v>210</v>
      </c>
      <c r="D1756">
        <v>267.89999999999998</v>
      </c>
      <c r="E1756">
        <f t="shared" si="54"/>
        <v>590.61850169999991</v>
      </c>
      <c r="F1756">
        <f>VLOOKUP($C1756,'AREA DEFINITIONS, 1982-present'!$A$1:$F$163,4,FALSE)</f>
        <v>21</v>
      </c>
      <c r="G1756" t="str">
        <f>VLOOKUP($C1756,'AREA DEFINITIONS, 1982-present'!$A$1:$F$163,5,FALSE)</f>
        <v>Yakutat</v>
      </c>
      <c r="H1756">
        <f>VLOOKUP($C1756,'AREA DEFINITIONS, 1982-present'!$A$1:$F$163,6,FALSE)</f>
        <v>0</v>
      </c>
      <c r="I1756">
        <f t="shared" si="55"/>
        <v>392.76076916999995</v>
      </c>
    </row>
    <row r="1757" spans="1:9" x14ac:dyDescent="0.3">
      <c r="A1757">
        <v>2001</v>
      </c>
      <c r="B1757" t="s">
        <v>27</v>
      </c>
      <c r="C1757">
        <v>220</v>
      </c>
      <c r="D1757">
        <v>432.7</v>
      </c>
      <c r="E1757">
        <f t="shared" si="54"/>
        <v>953.94037209999999</v>
      </c>
      <c r="F1757">
        <f>VLOOKUP($C1757,'AREA DEFINITIONS, 1982-present'!$A$1:$F$163,4,FALSE)</f>
        <v>22</v>
      </c>
      <c r="G1757" t="str">
        <f>VLOOKUP($C1757,'AREA DEFINITIONS, 1982-present'!$A$1:$F$163,5,FALSE)</f>
        <v>Yakutat</v>
      </c>
      <c r="H1757">
        <f>VLOOKUP($C1757,'AREA DEFINITIONS, 1982-present'!$A$1:$F$163,6,FALSE)</f>
        <v>0</v>
      </c>
      <c r="I1757">
        <f t="shared" si="55"/>
        <v>634.36948421</v>
      </c>
    </row>
    <row r="1758" spans="1:9" x14ac:dyDescent="0.3">
      <c r="A1758">
        <v>2001</v>
      </c>
      <c r="B1758" t="s">
        <v>27</v>
      </c>
      <c r="C1758">
        <v>230</v>
      </c>
      <c r="D1758">
        <v>310.10000000000002</v>
      </c>
      <c r="E1758">
        <f t="shared" si="54"/>
        <v>683.65359230000001</v>
      </c>
      <c r="F1758">
        <f>VLOOKUP($C1758,'AREA DEFINITIONS, 1982-present'!$A$1:$F$163,4,FALSE)</f>
        <v>23</v>
      </c>
      <c r="G1758" t="str">
        <f>VLOOKUP($C1758,'AREA DEFINITIONS, 1982-present'!$A$1:$F$163,5,FALSE)</f>
        <v>Yakutat</v>
      </c>
      <c r="H1758" t="str">
        <f>VLOOKUP($C1758,'AREA DEFINITIONS, 1982-present'!$A$1:$F$163,6,FALSE)</f>
        <v>POW-O</v>
      </c>
      <c r="I1758">
        <f t="shared" si="55"/>
        <v>454.62902022999998</v>
      </c>
    </row>
    <row r="1759" spans="1:9" x14ac:dyDescent="0.3">
      <c r="A1759">
        <v>2001</v>
      </c>
      <c r="B1759" t="s">
        <v>27</v>
      </c>
      <c r="C1759">
        <v>232</v>
      </c>
      <c r="D1759">
        <v>53.4</v>
      </c>
      <c r="E1759">
        <f t="shared" si="54"/>
        <v>117.7268682</v>
      </c>
      <c r="F1759">
        <f>VLOOKUP($C1759,'AREA DEFINITIONS, 1982-present'!$A$1:$F$163,4,FALSE)</f>
        <v>23</v>
      </c>
      <c r="G1759" t="str">
        <f>VLOOKUP($C1759,'AREA DEFINITIONS, 1982-present'!$A$1:$F$163,5,FALSE)</f>
        <v>Yakutat</v>
      </c>
      <c r="H1759" t="str">
        <f>VLOOKUP($C1759,'AREA DEFINITIONS, 1982-present'!$A$1:$F$163,6,FALSE)</f>
        <v>POW-I</v>
      </c>
      <c r="I1759">
        <f t="shared" si="55"/>
        <v>78.288260819999991</v>
      </c>
    </row>
    <row r="1760" spans="1:9" x14ac:dyDescent="0.3">
      <c r="A1760">
        <v>2001</v>
      </c>
      <c r="B1760" t="s">
        <v>27</v>
      </c>
      <c r="C1760">
        <v>240</v>
      </c>
      <c r="D1760">
        <v>1610.1</v>
      </c>
      <c r="E1760">
        <f t="shared" si="54"/>
        <v>3549.6634923000001</v>
      </c>
      <c r="F1760">
        <f>VLOOKUP($C1760,'AREA DEFINITIONS, 1982-present'!$A$1:$F$163,4,FALSE)</f>
        <v>24</v>
      </c>
      <c r="G1760" t="str">
        <f>VLOOKUP($C1760,'AREA DEFINITIONS, 1982-present'!$A$1:$F$163,5,FALSE)</f>
        <v>Kodiak</v>
      </c>
      <c r="H1760" t="str">
        <f>VLOOKUP($C1760,'AREA DEFINITIONS, 1982-present'!$A$1:$F$163,6,FALSE)</f>
        <v>POW-O</v>
      </c>
      <c r="I1760">
        <f t="shared" si="55"/>
        <v>2360.5230102299997</v>
      </c>
    </row>
    <row r="1761" spans="1:9" x14ac:dyDescent="0.3">
      <c r="A1761">
        <v>2001</v>
      </c>
      <c r="B1761" t="s">
        <v>27</v>
      </c>
      <c r="C1761">
        <v>242</v>
      </c>
      <c r="D1761">
        <v>153.69999999999999</v>
      </c>
      <c r="E1761">
        <f t="shared" si="54"/>
        <v>338.85055510000001</v>
      </c>
      <c r="F1761">
        <f>VLOOKUP($C1761,'AREA DEFINITIONS, 1982-present'!$A$1:$F$163,4,FALSE)</f>
        <v>24</v>
      </c>
      <c r="G1761" t="str">
        <f>VLOOKUP($C1761,'AREA DEFINITIONS, 1982-present'!$A$1:$F$163,5,FALSE)</f>
        <v>Kodiak</v>
      </c>
      <c r="H1761" t="str">
        <f>VLOOKUP($C1761,'AREA DEFINITIONS, 1982-present'!$A$1:$F$163,6,FALSE)</f>
        <v>POW-I</v>
      </c>
      <c r="I1761">
        <f t="shared" si="55"/>
        <v>225.33531250999999</v>
      </c>
    </row>
    <row r="1762" spans="1:9" x14ac:dyDescent="0.3">
      <c r="A1762">
        <v>2001</v>
      </c>
      <c r="B1762" t="s">
        <v>27</v>
      </c>
      <c r="C1762">
        <v>250</v>
      </c>
      <c r="D1762">
        <v>1458.9</v>
      </c>
      <c r="E1762">
        <f t="shared" si="54"/>
        <v>3216.3244947000003</v>
      </c>
      <c r="F1762">
        <f>VLOOKUP($C1762,'AREA DEFINITIONS, 1982-present'!$A$1:$F$163,4,FALSE)</f>
        <v>25</v>
      </c>
      <c r="G1762" t="str">
        <f>VLOOKUP($C1762,'AREA DEFINITIONS, 1982-present'!$A$1:$F$163,5,FALSE)</f>
        <v>Kodiak</v>
      </c>
      <c r="H1762">
        <f>VLOOKUP($C1762,'AREA DEFINITIONS, 1982-present'!$A$1:$F$163,6,FALSE)</f>
        <v>0</v>
      </c>
      <c r="I1762">
        <f t="shared" si="55"/>
        <v>2138.8528784700002</v>
      </c>
    </row>
    <row r="1763" spans="1:9" x14ac:dyDescent="0.3">
      <c r="A1763">
        <v>2001</v>
      </c>
      <c r="B1763" t="s">
        <v>27</v>
      </c>
      <c r="C1763">
        <v>260</v>
      </c>
      <c r="D1763">
        <v>1040.7</v>
      </c>
      <c r="E1763">
        <f t="shared" si="54"/>
        <v>2294.3511561000005</v>
      </c>
      <c r="F1763">
        <f>VLOOKUP($C1763,'AREA DEFINITIONS, 1982-present'!$A$1:$F$163,4,FALSE)</f>
        <v>26</v>
      </c>
      <c r="G1763" t="str">
        <f>VLOOKUP($C1763,'AREA DEFINITIONS, 1982-present'!$A$1:$F$163,5,FALSE)</f>
        <v>Kodiak</v>
      </c>
      <c r="H1763">
        <f>VLOOKUP($C1763,'AREA DEFINITIONS, 1982-present'!$A$1:$F$163,6,FALSE)</f>
        <v>0</v>
      </c>
      <c r="I1763">
        <f t="shared" si="55"/>
        <v>1525.7414426100001</v>
      </c>
    </row>
    <row r="1764" spans="1:9" x14ac:dyDescent="0.3">
      <c r="A1764">
        <v>2001</v>
      </c>
      <c r="B1764" t="s">
        <v>27</v>
      </c>
      <c r="C1764">
        <v>261</v>
      </c>
      <c r="D1764">
        <v>424.1</v>
      </c>
      <c r="E1764">
        <f t="shared" si="54"/>
        <v>934.98061430000007</v>
      </c>
      <c r="F1764">
        <f>VLOOKUP($C1764,'AREA DEFINITIONS, 1982-present'!$A$1:$F$163,4,FALSE)</f>
        <v>26</v>
      </c>
      <c r="G1764" t="str">
        <f>VLOOKUP($C1764,'AREA DEFINITIONS, 1982-present'!$A$1:$F$163,5,FALSE)</f>
        <v>Kodiak</v>
      </c>
      <c r="H1764">
        <f>VLOOKUP($C1764,'AREA DEFINITIONS, 1982-present'!$A$1:$F$163,6,FALSE)</f>
        <v>0</v>
      </c>
      <c r="I1764">
        <f t="shared" si="55"/>
        <v>621.76126242999999</v>
      </c>
    </row>
    <row r="1765" spans="1:9" x14ac:dyDescent="0.3">
      <c r="A1765">
        <v>2001</v>
      </c>
      <c r="B1765" t="s">
        <v>27</v>
      </c>
      <c r="C1765">
        <v>270</v>
      </c>
      <c r="D1765">
        <v>975.3</v>
      </c>
      <c r="E1765">
        <f t="shared" si="54"/>
        <v>2150.1688119</v>
      </c>
      <c r="F1765">
        <f>VLOOKUP($C1765,'AREA DEFINITIONS, 1982-present'!$A$1:$F$163,4,FALSE)</f>
        <v>27</v>
      </c>
      <c r="G1765" t="str">
        <f>VLOOKUP($C1765,'AREA DEFINITIONS, 1982-present'!$A$1:$F$163,5,FALSE)</f>
        <v>Kodiak</v>
      </c>
      <c r="H1765">
        <f>VLOOKUP($C1765,'AREA DEFINITIONS, 1982-present'!$A$1:$F$163,6,FALSE)</f>
        <v>0</v>
      </c>
      <c r="I1765">
        <f t="shared" si="55"/>
        <v>1429.8603141899998</v>
      </c>
    </row>
    <row r="1766" spans="1:9" x14ac:dyDescent="0.3">
      <c r="A1766">
        <v>2001</v>
      </c>
      <c r="B1766" t="s">
        <v>27</v>
      </c>
      <c r="C1766">
        <v>271</v>
      </c>
      <c r="D1766">
        <v>188.3</v>
      </c>
      <c r="E1766">
        <f t="shared" si="54"/>
        <v>415.13051090000005</v>
      </c>
      <c r="F1766">
        <f>VLOOKUP($C1766,'AREA DEFINITIONS, 1982-present'!$A$1:$F$163,4,FALSE)</f>
        <v>27</v>
      </c>
      <c r="G1766" t="str">
        <f>VLOOKUP($C1766,'AREA DEFINITIONS, 1982-present'!$A$1:$F$163,5,FALSE)</f>
        <v>Kodiak</v>
      </c>
      <c r="H1766">
        <f>VLOOKUP($C1766,'AREA DEFINITIONS, 1982-present'!$A$1:$F$163,6,FALSE)</f>
        <v>0</v>
      </c>
      <c r="I1766">
        <f t="shared" si="55"/>
        <v>276.06141408999997</v>
      </c>
    </row>
    <row r="1767" spans="1:9" x14ac:dyDescent="0.3">
      <c r="A1767">
        <v>2001</v>
      </c>
      <c r="B1767" t="s">
        <v>27</v>
      </c>
      <c r="C1767">
        <v>280</v>
      </c>
      <c r="D1767">
        <v>1086.0999999999999</v>
      </c>
      <c r="E1767">
        <f t="shared" si="54"/>
        <v>2394.4410403000002</v>
      </c>
      <c r="F1767">
        <f>VLOOKUP($C1767,'AREA DEFINITIONS, 1982-present'!$A$1:$F$163,4,FALSE)</f>
        <v>28</v>
      </c>
      <c r="G1767" t="str">
        <f>VLOOKUP($C1767,'AREA DEFINITIONS, 1982-present'!$A$1:$F$163,5,FALSE)</f>
        <v>Kodiak</v>
      </c>
      <c r="H1767">
        <f>VLOOKUP($C1767,'AREA DEFINITIONS, 1982-present'!$A$1:$F$163,6,FALSE)</f>
        <v>0</v>
      </c>
      <c r="I1767">
        <f t="shared" si="55"/>
        <v>1592.3011250299999</v>
      </c>
    </row>
    <row r="1768" spans="1:9" x14ac:dyDescent="0.3">
      <c r="A1768">
        <v>2001</v>
      </c>
      <c r="B1768" t="s">
        <v>27</v>
      </c>
      <c r="C1768">
        <v>281</v>
      </c>
      <c r="D1768">
        <v>70.3</v>
      </c>
      <c r="E1768">
        <f t="shared" si="54"/>
        <v>154.9849969</v>
      </c>
      <c r="F1768">
        <f>VLOOKUP($C1768,'AREA DEFINITIONS, 1982-present'!$A$1:$F$163,4,FALSE)</f>
        <v>28</v>
      </c>
      <c r="G1768" t="str">
        <f>VLOOKUP($C1768,'AREA DEFINITIONS, 1982-present'!$A$1:$F$163,5,FALSE)</f>
        <v>Kodiak</v>
      </c>
      <c r="H1768">
        <f>VLOOKUP($C1768,'AREA DEFINITIONS, 1982-present'!$A$1:$F$163,6,FALSE)</f>
        <v>0</v>
      </c>
      <c r="I1768">
        <f t="shared" si="55"/>
        <v>103.06488268999999</v>
      </c>
    </row>
    <row r="1769" spans="1:9" x14ac:dyDescent="0.3">
      <c r="A1769">
        <v>2001</v>
      </c>
      <c r="B1769" t="s">
        <v>28</v>
      </c>
      <c r="C1769">
        <v>290</v>
      </c>
      <c r="D1769">
        <v>3098.7</v>
      </c>
      <c r="E1769">
        <f t="shared" si="54"/>
        <v>6831.4652900999999</v>
      </c>
      <c r="F1769">
        <f>VLOOKUP($C1769,'AREA DEFINITIONS, 1982-present'!$A$1:$F$163,4,FALSE)</f>
        <v>29</v>
      </c>
      <c r="G1769" t="str">
        <f>VLOOKUP($C1769,'AREA DEFINITIONS, 1982-present'!$A$1:$F$163,5,FALSE)</f>
        <v>Chirikof</v>
      </c>
      <c r="H1769">
        <f>VLOOKUP($C1769,'AREA DEFINITIONS, 1982-present'!$A$1:$F$163,6,FALSE)</f>
        <v>0</v>
      </c>
      <c r="I1769">
        <f t="shared" si="55"/>
        <v>4542.9182360099994</v>
      </c>
    </row>
    <row r="1770" spans="1:9" x14ac:dyDescent="0.3">
      <c r="A1770">
        <v>2001</v>
      </c>
      <c r="B1770" t="s">
        <v>28</v>
      </c>
      <c r="C1770">
        <v>300</v>
      </c>
      <c r="D1770">
        <v>1370.6</v>
      </c>
      <c r="E1770">
        <f t="shared" si="54"/>
        <v>3021.6562838</v>
      </c>
      <c r="F1770">
        <f>VLOOKUP($C1770,'AREA DEFINITIONS, 1982-present'!$A$1:$F$163,4,FALSE)</f>
        <v>30</v>
      </c>
      <c r="G1770" t="str">
        <f>VLOOKUP($C1770,'AREA DEFINITIONS, 1982-present'!$A$1:$F$163,5,FALSE)</f>
        <v>Chirikof</v>
      </c>
      <c r="H1770">
        <f>VLOOKUP($C1770,'AREA DEFINITIONS, 1982-present'!$A$1:$F$163,6,FALSE)</f>
        <v>0</v>
      </c>
      <c r="I1770">
        <f t="shared" si="55"/>
        <v>2009.3986943799998</v>
      </c>
    </row>
    <row r="1771" spans="1:9" x14ac:dyDescent="0.3">
      <c r="A1771">
        <v>2001</v>
      </c>
      <c r="B1771" t="s">
        <v>28</v>
      </c>
      <c r="C1771">
        <v>310</v>
      </c>
      <c r="D1771">
        <v>670.1</v>
      </c>
      <c r="E1771">
        <f t="shared" si="54"/>
        <v>1477.3178723000001</v>
      </c>
      <c r="F1771">
        <f>VLOOKUP($C1771,'AREA DEFINITIONS, 1982-present'!$A$1:$F$163,4,FALSE)</f>
        <v>31</v>
      </c>
      <c r="G1771" t="str">
        <f>VLOOKUP($C1771,'AREA DEFINITIONS, 1982-present'!$A$1:$F$163,5,FALSE)</f>
        <v>Chirikof</v>
      </c>
      <c r="H1771">
        <f>VLOOKUP($C1771,'AREA DEFINITIONS, 1982-present'!$A$1:$F$163,6,FALSE)</f>
        <v>0</v>
      </c>
      <c r="I1771">
        <f t="shared" si="55"/>
        <v>982.41504823000002</v>
      </c>
    </row>
    <row r="1772" spans="1:9" x14ac:dyDescent="0.3">
      <c r="A1772">
        <v>2001</v>
      </c>
      <c r="B1772" t="s">
        <v>28</v>
      </c>
      <c r="C1772">
        <v>320</v>
      </c>
      <c r="D1772">
        <v>1183.7</v>
      </c>
      <c r="E1772">
        <f t="shared" si="54"/>
        <v>2609.6122451000001</v>
      </c>
      <c r="F1772">
        <f>VLOOKUP($C1772,'AREA DEFINITIONS, 1982-present'!$A$1:$F$163,4,FALSE)</f>
        <v>32</v>
      </c>
      <c r="G1772" t="str">
        <f>VLOOKUP($C1772,'AREA DEFINITIONS, 1982-present'!$A$1:$F$163,5,FALSE)</f>
        <v>Shumagin</v>
      </c>
      <c r="H1772">
        <f>VLOOKUP($C1772,'AREA DEFINITIONS, 1982-present'!$A$1:$F$163,6,FALSE)</f>
        <v>0</v>
      </c>
      <c r="I1772">
        <f t="shared" si="55"/>
        <v>1735.3897815100001</v>
      </c>
    </row>
    <row r="1773" spans="1:9" x14ac:dyDescent="0.3">
      <c r="A1773">
        <v>2001</v>
      </c>
      <c r="B1773" t="s">
        <v>28</v>
      </c>
      <c r="C1773">
        <v>330</v>
      </c>
      <c r="D1773">
        <v>542.9</v>
      </c>
      <c r="E1773">
        <f t="shared" si="54"/>
        <v>1196.8898267</v>
      </c>
      <c r="F1773">
        <f>VLOOKUP($C1773,'AREA DEFINITIONS, 1982-present'!$A$1:$F$163,4,FALSE)</f>
        <v>33</v>
      </c>
      <c r="G1773" t="str">
        <f>VLOOKUP($C1773,'AREA DEFINITIONS, 1982-present'!$A$1:$F$163,5,FALSE)</f>
        <v>Shumagin</v>
      </c>
      <c r="H1773">
        <f>VLOOKUP($C1773,'AREA DEFINITIONS, 1982-present'!$A$1:$F$163,6,FALSE)</f>
        <v>0</v>
      </c>
      <c r="I1773">
        <f t="shared" si="55"/>
        <v>795.93065166999997</v>
      </c>
    </row>
    <row r="1774" spans="1:9" x14ac:dyDescent="0.3">
      <c r="A1774">
        <v>2001</v>
      </c>
      <c r="B1774" t="s">
        <v>28</v>
      </c>
      <c r="C1774">
        <v>340</v>
      </c>
      <c r="D1774">
        <v>388.4</v>
      </c>
      <c r="E1774">
        <f t="shared" si="54"/>
        <v>856.27557319999994</v>
      </c>
      <c r="F1774">
        <f>VLOOKUP($C1774,'AREA DEFINITIONS, 1982-present'!$A$1:$F$163,4,FALSE)</f>
        <v>34</v>
      </c>
      <c r="G1774" t="str">
        <f>VLOOKUP($C1774,'AREA DEFINITIONS, 1982-present'!$A$1:$F$163,5,FALSE)</f>
        <v>Shumagin</v>
      </c>
      <c r="H1774">
        <f>VLOOKUP($C1774,'AREA DEFINITIONS, 1982-present'!$A$1:$F$163,6,FALSE)</f>
        <v>0</v>
      </c>
      <c r="I1774">
        <f t="shared" si="55"/>
        <v>569.42248131999997</v>
      </c>
    </row>
    <row r="1775" spans="1:9" x14ac:dyDescent="0.3">
      <c r="A1775">
        <v>2001</v>
      </c>
      <c r="B1775" t="s">
        <v>16</v>
      </c>
      <c r="C1775" t="s">
        <v>32</v>
      </c>
      <c r="D1775">
        <v>1092.2</v>
      </c>
      <c r="E1775">
        <f t="shared" si="54"/>
        <v>2407.8892406</v>
      </c>
      <c r="F1775" t="str">
        <f>VLOOKUP($C1775,'AREA DEFINITIONS, 1982-present'!$A$1:$F$163,4,FALSE)</f>
        <v>4A</v>
      </c>
      <c r="G1775" t="str">
        <f>VLOOKUP($C1775,'AREA DEFINITIONS, 1982-present'!$A$1:$F$163,5,FALSE)</f>
        <v>Bering Sea</v>
      </c>
      <c r="H1775">
        <f>VLOOKUP($C1775,'AREA DEFINITIONS, 1982-present'!$A$1:$F$163,6,FALSE)</f>
        <v>0</v>
      </c>
      <c r="I1775">
        <f t="shared" si="55"/>
        <v>1601.2441660600002</v>
      </c>
    </row>
    <row r="1776" spans="1:9" x14ac:dyDescent="0.3">
      <c r="A1776">
        <v>2001</v>
      </c>
      <c r="B1776" t="s">
        <v>16</v>
      </c>
      <c r="C1776">
        <v>350</v>
      </c>
      <c r="D1776">
        <v>320.89999999999998</v>
      </c>
      <c r="E1776">
        <f t="shared" si="54"/>
        <v>707.4635207</v>
      </c>
      <c r="F1776">
        <f>VLOOKUP($C1776,'AREA DEFINITIONS, 1982-present'!$A$1:$F$163,4,FALSE)</f>
        <v>35</v>
      </c>
      <c r="G1776" t="str">
        <f>VLOOKUP($C1776,'AREA DEFINITIONS, 1982-present'!$A$1:$F$163,5,FALSE)</f>
        <v>Shumagin</v>
      </c>
      <c r="H1776">
        <f>VLOOKUP($C1776,'AREA DEFINITIONS, 1982-present'!$A$1:$F$163,6,FALSE)</f>
        <v>0</v>
      </c>
      <c r="I1776">
        <f t="shared" si="55"/>
        <v>470.46260106999989</v>
      </c>
    </row>
    <row r="1777" spans="1:9" x14ac:dyDescent="0.3">
      <c r="A1777">
        <v>2001</v>
      </c>
      <c r="B1777" t="s">
        <v>16</v>
      </c>
      <c r="C1777">
        <v>360</v>
      </c>
      <c r="D1777">
        <v>528.1</v>
      </c>
      <c r="E1777">
        <f t="shared" si="54"/>
        <v>1164.2614063000001</v>
      </c>
      <c r="F1777">
        <f>VLOOKUP($C1777,'AREA DEFINITIONS, 1982-present'!$A$1:$F$163,4,FALSE)</f>
        <v>36</v>
      </c>
      <c r="G1777" t="str">
        <f>VLOOKUP($C1777,'AREA DEFINITIONS, 1982-present'!$A$1:$F$163,5,FALSE)</f>
        <v>Shumagin</v>
      </c>
      <c r="H1777">
        <f>VLOOKUP($C1777,'AREA DEFINITIONS, 1982-present'!$A$1:$F$163,6,FALSE)</f>
        <v>0</v>
      </c>
      <c r="I1777">
        <f t="shared" si="55"/>
        <v>774.23278162999998</v>
      </c>
    </row>
    <row r="1778" spans="1:9" x14ac:dyDescent="0.3">
      <c r="A1778">
        <v>2001</v>
      </c>
      <c r="B1778" t="s">
        <v>16</v>
      </c>
      <c r="C1778">
        <v>370</v>
      </c>
      <c r="D1778">
        <v>66.2</v>
      </c>
      <c r="E1778">
        <f t="shared" si="54"/>
        <v>145.94604260000003</v>
      </c>
      <c r="F1778">
        <f>VLOOKUP($C1778,'AREA DEFINITIONS, 1982-present'!$A$1:$F$163,4,FALSE)</f>
        <v>37</v>
      </c>
      <c r="G1778" t="str">
        <f>VLOOKUP($C1778,'AREA DEFINITIONS, 1982-present'!$A$1:$F$163,5,FALSE)</f>
        <v>Shumagin</v>
      </c>
      <c r="H1778">
        <f>VLOOKUP($C1778,'AREA DEFINITIONS, 1982-present'!$A$1:$F$163,6,FALSE)</f>
        <v>0</v>
      </c>
      <c r="I1778">
        <f t="shared" si="55"/>
        <v>97.053986260000002</v>
      </c>
    </row>
    <row r="1779" spans="1:9" x14ac:dyDescent="0.3">
      <c r="A1779">
        <v>2001</v>
      </c>
      <c r="B1779" t="s">
        <v>16</v>
      </c>
      <c r="C1779" t="s">
        <v>80</v>
      </c>
      <c r="D1779">
        <v>222</v>
      </c>
      <c r="E1779">
        <f t="shared" si="54"/>
        <v>489.42630599999995</v>
      </c>
      <c r="F1779" t="str">
        <f>VLOOKUP($C1779,'AREA DEFINITIONS, 1982-present'!$A$1:$F$163,4,FALSE)</f>
        <v>38-39</v>
      </c>
      <c r="G1779" t="str">
        <f>VLOOKUP($C1779,'AREA DEFINITIONS, 1982-present'!$A$1:$F$163,5,FALSE)</f>
        <v>Shumagin-Aleutian</v>
      </c>
      <c r="H1779">
        <f>VLOOKUP($C1779,'AREA DEFINITIONS, 1982-present'!$A$1:$F$163,6,FALSE)</f>
        <v>0</v>
      </c>
      <c r="I1779">
        <f t="shared" si="55"/>
        <v>325.46805059999997</v>
      </c>
    </row>
    <row r="1780" spans="1:9" x14ac:dyDescent="0.3">
      <c r="A1780">
        <v>2001</v>
      </c>
      <c r="B1780" t="s">
        <v>17</v>
      </c>
      <c r="C1780">
        <v>400</v>
      </c>
      <c r="D1780">
        <v>253.4</v>
      </c>
      <c r="E1780">
        <f t="shared" si="54"/>
        <v>558.65146819999995</v>
      </c>
      <c r="F1780">
        <f>VLOOKUP($C1780,'AREA DEFINITIONS, 1982-present'!$A$1:$F$163,4,FALSE)</f>
        <v>40</v>
      </c>
      <c r="G1780" t="str">
        <f>VLOOKUP($C1780,'AREA DEFINITIONS, 1982-present'!$A$1:$F$163,5,FALSE)</f>
        <v>Aleutian</v>
      </c>
      <c r="H1780">
        <f>VLOOKUP($C1780,'AREA DEFINITIONS, 1982-present'!$A$1:$F$163,6,FALSE)</f>
        <v>0</v>
      </c>
      <c r="I1780">
        <f t="shared" si="55"/>
        <v>371.50272082000004</v>
      </c>
    </row>
    <row r="1781" spans="1:9" x14ac:dyDescent="0.3">
      <c r="A1781">
        <v>2001</v>
      </c>
      <c r="B1781" t="s">
        <v>17</v>
      </c>
      <c r="C1781">
        <v>410</v>
      </c>
      <c r="D1781">
        <v>195.7</v>
      </c>
      <c r="E1781">
        <f t="shared" si="54"/>
        <v>431.44472109999998</v>
      </c>
      <c r="F1781">
        <f>VLOOKUP($C1781,'AREA DEFINITIONS, 1982-present'!$A$1:$F$163,4,FALSE)</f>
        <v>41</v>
      </c>
      <c r="G1781" t="str">
        <f>VLOOKUP($C1781,'AREA DEFINITIONS, 1982-present'!$A$1:$F$163,5,FALSE)</f>
        <v>Aleutian</v>
      </c>
      <c r="H1781">
        <f>VLOOKUP($C1781,'AREA DEFINITIONS, 1982-present'!$A$1:$F$163,6,FALSE)</f>
        <v>0</v>
      </c>
      <c r="I1781">
        <f t="shared" si="55"/>
        <v>286.91034910999997</v>
      </c>
    </row>
    <row r="1782" spans="1:9" x14ac:dyDescent="0.3">
      <c r="A1782">
        <v>2001</v>
      </c>
      <c r="B1782" t="s">
        <v>17</v>
      </c>
      <c r="C1782">
        <v>420</v>
      </c>
      <c r="D1782">
        <v>61.3</v>
      </c>
      <c r="E1782">
        <f t="shared" si="54"/>
        <v>135.14338990000002</v>
      </c>
      <c r="F1782" t="str">
        <f>VLOOKUP($C1782,'AREA DEFINITIONS, 1982-present'!$A$1:$F$163,4,FALSE)</f>
        <v>42+</v>
      </c>
      <c r="G1782" t="str">
        <f>VLOOKUP($C1782,'AREA DEFINITIONS, 1982-present'!$A$1:$F$163,5,FALSE)</f>
        <v>Aleutian</v>
      </c>
      <c r="H1782">
        <f>VLOOKUP($C1782,'AREA DEFINITIONS, 1982-present'!$A$1:$F$163,6,FALSE)</f>
        <v>0</v>
      </c>
      <c r="I1782">
        <f t="shared" si="55"/>
        <v>89.870231989999994</v>
      </c>
    </row>
    <row r="1783" spans="1:9" x14ac:dyDescent="0.3">
      <c r="A1783">
        <v>2001</v>
      </c>
      <c r="B1783" t="s">
        <v>17</v>
      </c>
      <c r="C1783">
        <v>430</v>
      </c>
      <c r="D1783">
        <v>117.6</v>
      </c>
      <c r="E1783">
        <f t="shared" si="54"/>
        <v>259.26366480000002</v>
      </c>
      <c r="F1783" t="str">
        <f>VLOOKUP($C1783,'AREA DEFINITIONS, 1982-present'!$A$1:$F$163,4,FALSE)</f>
        <v>42+</v>
      </c>
      <c r="G1783" t="str">
        <f>VLOOKUP($C1783,'AREA DEFINITIONS, 1982-present'!$A$1:$F$163,5,FALSE)</f>
        <v>Aleutian</v>
      </c>
      <c r="H1783">
        <f>VLOOKUP($C1783,'AREA DEFINITIONS, 1982-present'!$A$1:$F$163,6,FALSE)</f>
        <v>0</v>
      </c>
      <c r="I1783">
        <f t="shared" si="55"/>
        <v>172.41010248000001</v>
      </c>
    </row>
    <row r="1784" spans="1:9" x14ac:dyDescent="0.3">
      <c r="A1784">
        <v>2001</v>
      </c>
      <c r="B1784" t="s">
        <v>17</v>
      </c>
      <c r="C1784">
        <v>440</v>
      </c>
      <c r="D1784">
        <v>175.7</v>
      </c>
      <c r="E1784">
        <f t="shared" si="54"/>
        <v>387.35226110000002</v>
      </c>
      <c r="F1784" t="str">
        <f>VLOOKUP($C1784,'AREA DEFINITIONS, 1982-present'!$A$1:$F$163,4,FALSE)</f>
        <v>42+</v>
      </c>
      <c r="G1784" t="str">
        <f>VLOOKUP($C1784,'AREA DEFINITIONS, 1982-present'!$A$1:$F$163,5,FALSE)</f>
        <v>Aleutian</v>
      </c>
      <c r="H1784">
        <f>VLOOKUP($C1784,'AREA DEFINITIONS, 1982-present'!$A$1:$F$163,6,FALSE)</f>
        <v>0</v>
      </c>
      <c r="I1784">
        <f t="shared" si="55"/>
        <v>257.58890310999999</v>
      </c>
    </row>
    <row r="1785" spans="1:9" x14ac:dyDescent="0.3">
      <c r="A1785">
        <v>2001</v>
      </c>
      <c r="B1785" t="s">
        <v>17</v>
      </c>
      <c r="C1785" t="s">
        <v>74</v>
      </c>
      <c r="D1785">
        <v>21.1</v>
      </c>
      <c r="E1785">
        <f t="shared" si="54"/>
        <v>46.517545300000002</v>
      </c>
      <c r="F1785" t="str">
        <f>VLOOKUP($C1785,'AREA DEFINITIONS, 1982-present'!$A$1:$F$163,4,FALSE)</f>
        <v>42+</v>
      </c>
      <c r="G1785" t="str">
        <f>VLOOKUP($C1785,'AREA DEFINITIONS, 1982-present'!$A$1:$F$163,5,FALSE)</f>
        <v>Aleutian</v>
      </c>
      <c r="H1785">
        <f>VLOOKUP($C1785,'AREA DEFINITIONS, 1982-present'!$A$1:$F$163,6,FALSE)</f>
        <v>0</v>
      </c>
      <c r="I1785">
        <f t="shared" si="55"/>
        <v>30.934125530000003</v>
      </c>
    </row>
    <row r="1786" spans="1:9" x14ac:dyDescent="0.3">
      <c r="A1786">
        <v>2001</v>
      </c>
      <c r="B1786" t="s">
        <v>17</v>
      </c>
      <c r="C1786" t="s">
        <v>81</v>
      </c>
      <c r="D1786">
        <v>29.1</v>
      </c>
      <c r="E1786">
        <f t="shared" si="54"/>
        <v>64.154529300000007</v>
      </c>
      <c r="F1786" t="str">
        <f>VLOOKUP($C1786,'AREA DEFINITIONS, 1982-present'!$A$1:$F$163,4,FALSE)</f>
        <v>42+</v>
      </c>
      <c r="G1786" t="str">
        <f>VLOOKUP($C1786,'AREA DEFINITIONS, 1982-present'!$A$1:$F$163,5,FALSE)</f>
        <v>Aleutian</v>
      </c>
      <c r="H1786">
        <f>VLOOKUP($C1786,'AREA DEFINITIONS, 1982-present'!$A$1:$F$163,6,FALSE)</f>
        <v>0</v>
      </c>
      <c r="I1786">
        <f t="shared" si="55"/>
        <v>42.662703930000006</v>
      </c>
    </row>
    <row r="1787" spans="1:9" x14ac:dyDescent="0.3">
      <c r="A1787">
        <v>2001</v>
      </c>
      <c r="B1787" t="s">
        <v>17</v>
      </c>
      <c r="C1787">
        <v>490</v>
      </c>
      <c r="D1787">
        <v>189.2</v>
      </c>
      <c r="E1787">
        <f t="shared" si="54"/>
        <v>417.11467160000001</v>
      </c>
      <c r="F1787" t="str">
        <f>VLOOKUP($C1787,'AREA DEFINITIONS, 1982-present'!$A$1:$F$163,4,FALSE)</f>
        <v>42+</v>
      </c>
      <c r="G1787" t="str">
        <f>VLOOKUP($C1787,'AREA DEFINITIONS, 1982-present'!$A$1:$F$163,5,FALSE)</f>
        <v>Aleutian</v>
      </c>
      <c r="H1787">
        <f>VLOOKUP($C1787,'AREA DEFINITIONS, 1982-present'!$A$1:$F$163,6,FALSE)</f>
        <v>0</v>
      </c>
      <c r="I1787">
        <f t="shared" si="55"/>
        <v>277.38087915999995</v>
      </c>
    </row>
    <row r="1788" spans="1:9" x14ac:dyDescent="0.3">
      <c r="A1788">
        <v>2001</v>
      </c>
      <c r="B1788" t="s">
        <v>17</v>
      </c>
      <c r="C1788">
        <v>500</v>
      </c>
      <c r="D1788">
        <v>32.1</v>
      </c>
      <c r="E1788">
        <f t="shared" si="54"/>
        <v>70.768398300000001</v>
      </c>
      <c r="F1788" t="str">
        <f>VLOOKUP($C1788,'AREA DEFINITIONS, 1982-present'!$A$1:$F$163,4,FALSE)</f>
        <v>42+</v>
      </c>
      <c r="G1788" t="str">
        <f>VLOOKUP($C1788,'AREA DEFINITIONS, 1982-present'!$A$1:$F$163,5,FALSE)</f>
        <v>Aleutian</v>
      </c>
      <c r="H1788">
        <f>VLOOKUP($C1788,'AREA DEFINITIONS, 1982-present'!$A$1:$F$163,6,FALSE)</f>
        <v>0</v>
      </c>
      <c r="I1788">
        <f t="shared" si="55"/>
        <v>47.060920829999993</v>
      </c>
    </row>
    <row r="1789" spans="1:9" x14ac:dyDescent="0.3">
      <c r="A1789">
        <v>2001</v>
      </c>
      <c r="B1789" t="s">
        <v>54</v>
      </c>
      <c r="C1789" t="s">
        <v>32</v>
      </c>
      <c r="D1789">
        <v>2697</v>
      </c>
      <c r="E1789">
        <f t="shared" si="54"/>
        <v>5945.8682309999995</v>
      </c>
      <c r="F1789" t="str">
        <f>VLOOKUP($C1789,'AREA DEFINITIONS, 1982-present'!$A$1:$F$163,4,FALSE)</f>
        <v>4A</v>
      </c>
      <c r="G1789" t="str">
        <f>VLOOKUP($C1789,'AREA DEFINITIONS, 1982-present'!$A$1:$F$163,5,FALSE)</f>
        <v>Bering Sea</v>
      </c>
      <c r="H1789">
        <f>VLOOKUP($C1789,'AREA DEFINITIONS, 1982-present'!$A$1:$F$163,6,FALSE)</f>
        <v>0</v>
      </c>
      <c r="I1789">
        <f t="shared" si="55"/>
        <v>3953.9969931000001</v>
      </c>
    </row>
    <row r="1790" spans="1:9" x14ac:dyDescent="0.3">
      <c r="A1790">
        <v>2000</v>
      </c>
      <c r="B1790" t="s">
        <v>49</v>
      </c>
      <c r="C1790">
        <v>9</v>
      </c>
      <c r="D1790">
        <v>3.9</v>
      </c>
      <c r="E1790">
        <f t="shared" si="54"/>
        <v>8.5980296999999997</v>
      </c>
      <c r="F1790">
        <f>VLOOKUP($C1790,'AREA DEFINITIONS, 1982-present'!$A$1:$F$163,4,FALSE)</f>
        <v>0</v>
      </c>
      <c r="G1790">
        <f>VLOOKUP($C1790,'AREA DEFINITIONS, 1982-present'!$A$1:$F$163,5,FALSE)</f>
        <v>0</v>
      </c>
      <c r="H1790">
        <f>VLOOKUP($C1790,'AREA DEFINITIONS, 1982-present'!$A$1:$F$163,6,FALSE)</f>
        <v>0</v>
      </c>
      <c r="I1790">
        <f t="shared" si="55"/>
        <v>5.7176819700000001</v>
      </c>
    </row>
    <row r="1791" spans="1:9" x14ac:dyDescent="0.3">
      <c r="A1791">
        <v>2000</v>
      </c>
      <c r="B1791" t="s">
        <v>49</v>
      </c>
      <c r="C1791">
        <v>10</v>
      </c>
      <c r="D1791">
        <v>4.4000000000000004</v>
      </c>
      <c r="E1791">
        <f t="shared" si="54"/>
        <v>9.7003412000000004</v>
      </c>
      <c r="F1791">
        <f>VLOOKUP($C1791,'AREA DEFINITIONS, 1982-present'!$A$1:$F$163,4,FALSE)</f>
        <v>0</v>
      </c>
      <c r="G1791">
        <f>VLOOKUP($C1791,'AREA DEFINITIONS, 1982-present'!$A$1:$F$163,5,FALSE)</f>
        <v>0</v>
      </c>
      <c r="H1791">
        <f>VLOOKUP($C1791,'AREA DEFINITIONS, 1982-present'!$A$1:$F$163,6,FALSE)</f>
        <v>0</v>
      </c>
      <c r="I1791">
        <f t="shared" si="55"/>
        <v>6.4507181200000012</v>
      </c>
    </row>
    <row r="1792" spans="1:9" x14ac:dyDescent="0.3">
      <c r="A1792">
        <v>2000</v>
      </c>
      <c r="B1792" t="s">
        <v>49</v>
      </c>
      <c r="C1792">
        <v>20</v>
      </c>
      <c r="D1792">
        <v>38.299999999999997</v>
      </c>
      <c r="E1792">
        <f t="shared" si="54"/>
        <v>84.437060899999992</v>
      </c>
      <c r="F1792">
        <f>VLOOKUP($C1792,'AREA DEFINITIONS, 1982-present'!$A$1:$F$163,4,FALSE)</f>
        <v>0</v>
      </c>
      <c r="G1792">
        <f>VLOOKUP($C1792,'AREA DEFINITIONS, 1982-present'!$A$1:$F$163,5,FALSE)</f>
        <v>0</v>
      </c>
      <c r="H1792">
        <f>VLOOKUP($C1792,'AREA DEFINITIONS, 1982-present'!$A$1:$F$163,6,FALSE)</f>
        <v>0</v>
      </c>
      <c r="I1792">
        <f t="shared" si="55"/>
        <v>56.150569089999998</v>
      </c>
    </row>
    <row r="1793" spans="1:9" x14ac:dyDescent="0.3">
      <c r="A1793">
        <v>2000</v>
      </c>
      <c r="B1793" t="s">
        <v>49</v>
      </c>
      <c r="C1793">
        <v>30</v>
      </c>
      <c r="D1793">
        <v>20.9</v>
      </c>
      <c r="E1793">
        <f t="shared" si="54"/>
        <v>46.076620699999999</v>
      </c>
      <c r="F1793">
        <f>VLOOKUP($C1793,'AREA DEFINITIONS, 1982-present'!$A$1:$F$163,4,FALSE)</f>
        <v>0</v>
      </c>
      <c r="G1793">
        <f>VLOOKUP($C1793,'AREA DEFINITIONS, 1982-present'!$A$1:$F$163,5,FALSE)</f>
        <v>0</v>
      </c>
      <c r="H1793">
        <f>VLOOKUP($C1793,'AREA DEFINITIONS, 1982-present'!$A$1:$F$163,6,FALSE)</f>
        <v>0</v>
      </c>
      <c r="I1793">
        <f t="shared" si="55"/>
        <v>30.640911069999994</v>
      </c>
    </row>
    <row r="1794" spans="1:9" x14ac:dyDescent="0.3">
      <c r="A1794">
        <v>2000</v>
      </c>
      <c r="B1794" t="s">
        <v>49</v>
      </c>
      <c r="C1794">
        <v>40</v>
      </c>
      <c r="D1794">
        <v>42.7</v>
      </c>
      <c r="E1794">
        <f t="shared" si="54"/>
        <v>94.137402100000003</v>
      </c>
      <c r="F1794">
        <f>VLOOKUP($C1794,'AREA DEFINITIONS, 1982-present'!$A$1:$F$163,4,FALSE)</f>
        <v>0</v>
      </c>
      <c r="G1794">
        <f>VLOOKUP($C1794,'AREA DEFINITIONS, 1982-present'!$A$1:$F$163,5,FALSE)</f>
        <v>0</v>
      </c>
      <c r="H1794">
        <f>VLOOKUP($C1794,'AREA DEFINITIONS, 1982-present'!$A$1:$F$163,6,FALSE)</f>
        <v>0</v>
      </c>
      <c r="I1794">
        <f t="shared" si="55"/>
        <v>62.601287209999995</v>
      </c>
    </row>
    <row r="1795" spans="1:9" x14ac:dyDescent="0.3">
      <c r="A1795">
        <v>2000</v>
      </c>
      <c r="B1795" t="s">
        <v>49</v>
      </c>
      <c r="C1795">
        <v>50</v>
      </c>
      <c r="D1795">
        <v>108.7</v>
      </c>
      <c r="E1795">
        <f t="shared" ref="E1795:E1858" si="56">D1795*2204.623 / 1000</f>
        <v>239.64252010000001</v>
      </c>
      <c r="F1795">
        <f>VLOOKUP($C1795,'AREA DEFINITIONS, 1982-present'!$A$1:$F$163,4,FALSE)</f>
        <v>0</v>
      </c>
      <c r="G1795">
        <f>VLOOKUP($C1795,'AREA DEFINITIONS, 1982-present'!$A$1:$F$163,5,FALSE)</f>
        <v>0</v>
      </c>
      <c r="H1795">
        <f>VLOOKUP($C1795,'AREA DEFINITIONS, 1982-present'!$A$1:$F$163,6,FALSE)</f>
        <v>0</v>
      </c>
      <c r="I1795">
        <f t="shared" ref="I1795:I1858" si="57">IFERROR(D1795*1.10231*1.33,"NA")</f>
        <v>159.36205901</v>
      </c>
    </row>
    <row r="1796" spans="1:9" x14ac:dyDescent="0.3">
      <c r="A1796">
        <v>2000</v>
      </c>
      <c r="B1796" t="s">
        <v>50</v>
      </c>
      <c r="C1796" t="s">
        <v>65</v>
      </c>
      <c r="D1796">
        <v>160</v>
      </c>
      <c r="E1796">
        <f t="shared" si="56"/>
        <v>352.73968000000002</v>
      </c>
      <c r="F1796">
        <f>VLOOKUP($C1796,'AREA DEFINITIONS, 1982-present'!$A$1:$F$163,4,FALSE)</f>
        <v>0</v>
      </c>
      <c r="G1796">
        <f>VLOOKUP($C1796,'AREA DEFINITIONS, 1982-present'!$A$1:$F$163,5,FALSE)</f>
        <v>0</v>
      </c>
      <c r="H1796">
        <f>VLOOKUP($C1796,'AREA DEFINITIONS, 1982-present'!$A$1:$F$163,6,FALSE)</f>
        <v>0</v>
      </c>
      <c r="I1796">
        <f t="shared" si="57"/>
        <v>234.57156800000001</v>
      </c>
    </row>
    <row r="1797" spans="1:9" x14ac:dyDescent="0.3">
      <c r="A1797">
        <v>2000</v>
      </c>
      <c r="B1797" t="s">
        <v>50</v>
      </c>
      <c r="C1797">
        <v>70</v>
      </c>
      <c r="D1797">
        <v>72.599999999999994</v>
      </c>
      <c r="E1797">
        <f t="shared" si="56"/>
        <v>160.05562979999999</v>
      </c>
      <c r="F1797">
        <f>VLOOKUP($C1797,'AREA DEFINITIONS, 1982-present'!$A$1:$F$163,4,FALSE)</f>
        <v>0</v>
      </c>
      <c r="G1797">
        <f>VLOOKUP($C1797,'AREA DEFINITIONS, 1982-present'!$A$1:$F$163,5,FALSE)</f>
        <v>0</v>
      </c>
      <c r="H1797">
        <f>VLOOKUP($C1797,'AREA DEFINITIONS, 1982-present'!$A$1:$F$163,6,FALSE)</f>
        <v>0</v>
      </c>
      <c r="I1797">
        <f t="shared" si="57"/>
        <v>106.43684897999998</v>
      </c>
    </row>
    <row r="1798" spans="1:9" x14ac:dyDescent="0.3">
      <c r="A1798">
        <v>2000</v>
      </c>
      <c r="B1798" t="s">
        <v>50</v>
      </c>
      <c r="C1798">
        <v>80</v>
      </c>
      <c r="D1798">
        <v>295.10000000000002</v>
      </c>
      <c r="E1798">
        <f t="shared" si="56"/>
        <v>650.58424730000002</v>
      </c>
      <c r="F1798">
        <f>VLOOKUP($C1798,'AREA DEFINITIONS, 1982-present'!$A$1:$F$163,4,FALSE)</f>
        <v>0</v>
      </c>
      <c r="G1798">
        <f>VLOOKUP($C1798,'AREA DEFINITIONS, 1982-present'!$A$1:$F$163,5,FALSE)</f>
        <v>0</v>
      </c>
      <c r="H1798">
        <f>VLOOKUP($C1798,'AREA DEFINITIONS, 1982-present'!$A$1:$F$163,6,FALSE)</f>
        <v>0</v>
      </c>
      <c r="I1798">
        <f t="shared" si="57"/>
        <v>432.63793572999998</v>
      </c>
    </row>
    <row r="1799" spans="1:9" x14ac:dyDescent="0.3">
      <c r="A1799">
        <v>2000</v>
      </c>
      <c r="B1799" t="s">
        <v>50</v>
      </c>
      <c r="C1799">
        <v>81</v>
      </c>
      <c r="D1799">
        <v>21.5</v>
      </c>
      <c r="E1799">
        <f t="shared" si="56"/>
        <v>47.3993945</v>
      </c>
      <c r="F1799">
        <f>VLOOKUP($C1799,'AREA DEFINITIONS, 1982-present'!$A$1:$F$163,4,FALSE)</f>
        <v>0</v>
      </c>
      <c r="G1799">
        <f>VLOOKUP($C1799,'AREA DEFINITIONS, 1982-present'!$A$1:$F$163,5,FALSE)</f>
        <v>0</v>
      </c>
      <c r="H1799">
        <f>VLOOKUP($C1799,'AREA DEFINITIONS, 1982-present'!$A$1:$F$163,6,FALSE)</f>
        <v>0</v>
      </c>
      <c r="I1799">
        <f t="shared" si="57"/>
        <v>31.520554450000002</v>
      </c>
    </row>
    <row r="1800" spans="1:9" x14ac:dyDescent="0.3">
      <c r="A1800">
        <v>2000</v>
      </c>
      <c r="B1800" t="s">
        <v>50</v>
      </c>
      <c r="C1800">
        <v>90</v>
      </c>
      <c r="D1800">
        <v>93.3</v>
      </c>
      <c r="E1800">
        <f t="shared" si="56"/>
        <v>205.69132590000001</v>
      </c>
      <c r="F1800">
        <f>VLOOKUP($C1800,'AREA DEFINITIONS, 1982-present'!$A$1:$F$163,4,FALSE)</f>
        <v>0</v>
      </c>
      <c r="G1800">
        <f>VLOOKUP($C1800,'AREA DEFINITIONS, 1982-present'!$A$1:$F$163,5,FALSE)</f>
        <v>0</v>
      </c>
      <c r="H1800">
        <f>VLOOKUP($C1800,'AREA DEFINITIONS, 1982-present'!$A$1:$F$163,6,FALSE)</f>
        <v>0</v>
      </c>
      <c r="I1800">
        <f t="shared" si="57"/>
        <v>136.78454558999999</v>
      </c>
    </row>
    <row r="1801" spans="1:9" x14ac:dyDescent="0.3">
      <c r="A1801">
        <v>2000</v>
      </c>
      <c r="B1801" t="s">
        <v>50</v>
      </c>
      <c r="C1801">
        <v>91</v>
      </c>
      <c r="D1801">
        <v>115.6</v>
      </c>
      <c r="E1801">
        <f t="shared" si="56"/>
        <v>254.85441879999999</v>
      </c>
      <c r="F1801">
        <f>VLOOKUP($C1801,'AREA DEFINITIONS, 1982-present'!$A$1:$F$163,4,FALSE)</f>
        <v>0</v>
      </c>
      <c r="G1801">
        <f>VLOOKUP($C1801,'AREA DEFINITIONS, 1982-present'!$A$1:$F$163,5,FALSE)</f>
        <v>0</v>
      </c>
      <c r="H1801">
        <f>VLOOKUP($C1801,'AREA DEFINITIONS, 1982-present'!$A$1:$F$163,6,FALSE)</f>
        <v>0</v>
      </c>
      <c r="I1801">
        <f t="shared" si="57"/>
        <v>169.47795787999999</v>
      </c>
    </row>
    <row r="1802" spans="1:9" x14ac:dyDescent="0.3">
      <c r="A1802">
        <v>2000</v>
      </c>
      <c r="B1802" t="s">
        <v>50</v>
      </c>
      <c r="C1802">
        <v>92</v>
      </c>
      <c r="D1802">
        <v>18.5</v>
      </c>
      <c r="E1802">
        <f t="shared" si="56"/>
        <v>40.785525500000006</v>
      </c>
      <c r="F1802">
        <f>VLOOKUP($C1802,'AREA DEFINITIONS, 1982-present'!$A$1:$F$163,4,FALSE)</f>
        <v>0</v>
      </c>
      <c r="G1802">
        <f>VLOOKUP($C1802,'AREA DEFINITIONS, 1982-present'!$A$1:$F$163,5,FALSE)</f>
        <v>0</v>
      </c>
      <c r="H1802">
        <f>VLOOKUP($C1802,'AREA DEFINITIONS, 1982-present'!$A$1:$F$163,6,FALSE)</f>
        <v>0</v>
      </c>
      <c r="I1802">
        <f t="shared" si="57"/>
        <v>27.122337549999997</v>
      </c>
    </row>
    <row r="1803" spans="1:9" x14ac:dyDescent="0.3">
      <c r="A1803">
        <v>2000</v>
      </c>
      <c r="B1803" t="s">
        <v>50</v>
      </c>
      <c r="C1803">
        <v>100</v>
      </c>
      <c r="D1803">
        <v>515.79999999999995</v>
      </c>
      <c r="E1803">
        <f t="shared" si="56"/>
        <v>1137.1445433999997</v>
      </c>
      <c r="F1803">
        <f>VLOOKUP($C1803,'AREA DEFINITIONS, 1982-present'!$A$1:$F$163,4,FALSE)</f>
        <v>0</v>
      </c>
      <c r="G1803">
        <f>VLOOKUP($C1803,'AREA DEFINITIONS, 1982-present'!$A$1:$F$163,5,FALSE)</f>
        <v>0</v>
      </c>
      <c r="H1803">
        <f>VLOOKUP($C1803,'AREA DEFINITIONS, 1982-present'!$A$1:$F$163,6,FALSE)</f>
        <v>0</v>
      </c>
      <c r="I1803">
        <f t="shared" si="57"/>
        <v>756.20009233999997</v>
      </c>
    </row>
    <row r="1804" spans="1:9" x14ac:dyDescent="0.3">
      <c r="A1804">
        <v>2000</v>
      </c>
      <c r="B1804" t="s">
        <v>50</v>
      </c>
      <c r="C1804">
        <v>102</v>
      </c>
      <c r="D1804">
        <v>608.70000000000005</v>
      </c>
      <c r="E1804">
        <f t="shared" si="56"/>
        <v>1341.9540201</v>
      </c>
      <c r="F1804">
        <f>VLOOKUP($C1804,'AREA DEFINITIONS, 1982-present'!$A$1:$F$163,4,FALSE)</f>
        <v>0</v>
      </c>
      <c r="G1804">
        <f>VLOOKUP($C1804,'AREA DEFINITIONS, 1982-present'!$A$1:$F$163,5,FALSE)</f>
        <v>0</v>
      </c>
      <c r="H1804">
        <f>VLOOKUP($C1804,'AREA DEFINITIONS, 1982-present'!$A$1:$F$163,6,FALSE)</f>
        <v>0</v>
      </c>
      <c r="I1804">
        <f t="shared" si="57"/>
        <v>892.39820901000007</v>
      </c>
    </row>
    <row r="1805" spans="1:9" x14ac:dyDescent="0.3">
      <c r="A1805">
        <v>2000</v>
      </c>
      <c r="B1805" t="s">
        <v>50</v>
      </c>
      <c r="C1805">
        <v>103</v>
      </c>
      <c r="D1805">
        <v>5.2</v>
      </c>
      <c r="E1805">
        <f t="shared" si="56"/>
        <v>11.4640396</v>
      </c>
      <c r="F1805">
        <f>VLOOKUP($C1805,'AREA DEFINITIONS, 1982-present'!$A$1:$F$163,4,FALSE)</f>
        <v>0</v>
      </c>
      <c r="G1805">
        <f>VLOOKUP($C1805,'AREA DEFINITIONS, 1982-present'!$A$1:$F$163,5,FALSE)</f>
        <v>0</v>
      </c>
      <c r="H1805">
        <f>VLOOKUP($C1805,'AREA DEFINITIONS, 1982-present'!$A$1:$F$163,6,FALSE)</f>
        <v>0</v>
      </c>
      <c r="I1805">
        <f t="shared" si="57"/>
        <v>7.6235759600000002</v>
      </c>
    </row>
    <row r="1806" spans="1:9" x14ac:dyDescent="0.3">
      <c r="A1806">
        <v>2000</v>
      </c>
      <c r="B1806" t="s">
        <v>50</v>
      </c>
      <c r="C1806">
        <v>110</v>
      </c>
      <c r="D1806">
        <v>22</v>
      </c>
      <c r="E1806">
        <f t="shared" si="56"/>
        <v>48.501705999999999</v>
      </c>
      <c r="F1806">
        <f>VLOOKUP($C1806,'AREA DEFINITIONS, 1982-present'!$A$1:$F$163,4,FALSE)</f>
        <v>0</v>
      </c>
      <c r="G1806">
        <f>VLOOKUP($C1806,'AREA DEFINITIONS, 1982-present'!$A$1:$F$163,5,FALSE)</f>
        <v>0</v>
      </c>
      <c r="H1806">
        <f>VLOOKUP($C1806,'AREA DEFINITIONS, 1982-present'!$A$1:$F$163,6,FALSE)</f>
        <v>0</v>
      </c>
      <c r="I1806">
        <f t="shared" si="57"/>
        <v>32.253590599999995</v>
      </c>
    </row>
    <row r="1807" spans="1:9" x14ac:dyDescent="0.3">
      <c r="A1807">
        <v>2000</v>
      </c>
      <c r="B1807" t="s">
        <v>50</v>
      </c>
      <c r="C1807">
        <v>112</v>
      </c>
      <c r="D1807">
        <v>514.1</v>
      </c>
      <c r="E1807">
        <f t="shared" si="56"/>
        <v>1133.3966843000001</v>
      </c>
      <c r="F1807">
        <f>VLOOKUP($C1807,'AREA DEFINITIONS, 1982-present'!$A$1:$F$163,4,FALSE)</f>
        <v>0</v>
      </c>
      <c r="G1807">
        <f>VLOOKUP($C1807,'AREA DEFINITIONS, 1982-present'!$A$1:$F$163,5,FALSE)</f>
        <v>0</v>
      </c>
      <c r="H1807">
        <f>VLOOKUP($C1807,'AREA DEFINITIONS, 1982-present'!$A$1:$F$163,6,FALSE)</f>
        <v>0</v>
      </c>
      <c r="I1807">
        <f t="shared" si="57"/>
        <v>753.70776942999998</v>
      </c>
    </row>
    <row r="1808" spans="1:9" x14ac:dyDescent="0.3">
      <c r="A1808">
        <v>2000</v>
      </c>
      <c r="B1808" t="s">
        <v>50</v>
      </c>
      <c r="C1808">
        <v>114</v>
      </c>
      <c r="D1808">
        <v>32.5</v>
      </c>
      <c r="E1808">
        <f t="shared" si="56"/>
        <v>71.650247499999992</v>
      </c>
      <c r="F1808">
        <f>VLOOKUP($C1808,'AREA DEFINITIONS, 1982-present'!$A$1:$F$163,4,FALSE)</f>
        <v>0</v>
      </c>
      <c r="G1808">
        <f>VLOOKUP($C1808,'AREA DEFINITIONS, 1982-present'!$A$1:$F$163,5,FALSE)</f>
        <v>0</v>
      </c>
      <c r="H1808">
        <f>VLOOKUP($C1808,'AREA DEFINITIONS, 1982-present'!$A$1:$F$163,6,FALSE)</f>
        <v>0</v>
      </c>
      <c r="I1808">
        <f t="shared" si="57"/>
        <v>47.647349750000004</v>
      </c>
    </row>
    <row r="1809" spans="1:9" x14ac:dyDescent="0.3">
      <c r="A1809">
        <v>2000</v>
      </c>
      <c r="B1809" t="s">
        <v>50</v>
      </c>
      <c r="C1809">
        <v>120</v>
      </c>
      <c r="D1809">
        <v>92.7</v>
      </c>
      <c r="E1809">
        <f t="shared" si="56"/>
        <v>204.36855209999999</v>
      </c>
      <c r="F1809">
        <f>VLOOKUP($C1809,'AREA DEFINITIONS, 1982-present'!$A$1:$F$163,4,FALSE)</f>
        <v>0</v>
      </c>
      <c r="G1809">
        <f>VLOOKUP($C1809,'AREA DEFINITIONS, 1982-present'!$A$1:$F$163,5,FALSE)</f>
        <v>0</v>
      </c>
      <c r="H1809">
        <f>VLOOKUP($C1809,'AREA DEFINITIONS, 1982-present'!$A$1:$F$163,6,FALSE)</f>
        <v>0</v>
      </c>
      <c r="I1809">
        <f t="shared" si="57"/>
        <v>135.90490220999999</v>
      </c>
    </row>
    <row r="1810" spans="1:9" x14ac:dyDescent="0.3">
      <c r="A1810">
        <v>2000</v>
      </c>
      <c r="B1810" t="s">
        <v>50</v>
      </c>
      <c r="C1810">
        <v>121</v>
      </c>
      <c r="D1810">
        <v>108.6</v>
      </c>
      <c r="E1810">
        <f t="shared" si="56"/>
        <v>239.42205779999998</v>
      </c>
      <c r="F1810">
        <f>VLOOKUP($C1810,'AREA DEFINITIONS, 1982-present'!$A$1:$F$163,4,FALSE)</f>
        <v>0</v>
      </c>
      <c r="G1810">
        <f>VLOOKUP($C1810,'AREA DEFINITIONS, 1982-present'!$A$1:$F$163,5,FALSE)</f>
        <v>0</v>
      </c>
      <c r="H1810">
        <f>VLOOKUP($C1810,'AREA DEFINITIONS, 1982-present'!$A$1:$F$163,6,FALSE)</f>
        <v>0</v>
      </c>
      <c r="I1810">
        <f t="shared" si="57"/>
        <v>159.21545178</v>
      </c>
    </row>
    <row r="1811" spans="1:9" x14ac:dyDescent="0.3">
      <c r="A1811">
        <v>2000</v>
      </c>
      <c r="B1811" t="s">
        <v>50</v>
      </c>
      <c r="C1811">
        <v>122</v>
      </c>
      <c r="D1811">
        <v>13.5</v>
      </c>
      <c r="E1811">
        <f t="shared" si="56"/>
        <v>29.762410500000001</v>
      </c>
      <c r="F1811">
        <f>VLOOKUP($C1811,'AREA DEFINITIONS, 1982-present'!$A$1:$F$163,4,FALSE)</f>
        <v>0</v>
      </c>
      <c r="G1811">
        <f>VLOOKUP($C1811,'AREA DEFINITIONS, 1982-present'!$A$1:$F$163,5,FALSE)</f>
        <v>0</v>
      </c>
      <c r="H1811">
        <f>VLOOKUP($C1811,'AREA DEFINITIONS, 1982-present'!$A$1:$F$163,6,FALSE)</f>
        <v>0</v>
      </c>
      <c r="I1811">
        <f t="shared" si="57"/>
        <v>19.791976049999999</v>
      </c>
    </row>
    <row r="1812" spans="1:9" x14ac:dyDescent="0.3">
      <c r="A1812">
        <v>2000</v>
      </c>
      <c r="B1812" t="s">
        <v>50</v>
      </c>
      <c r="C1812">
        <v>130</v>
      </c>
      <c r="D1812">
        <v>318.60000000000002</v>
      </c>
      <c r="E1812">
        <f t="shared" si="56"/>
        <v>702.39288780000004</v>
      </c>
      <c r="F1812">
        <f>VLOOKUP($C1812,'AREA DEFINITIONS, 1982-present'!$A$1:$F$163,4,FALSE)</f>
        <v>0</v>
      </c>
      <c r="G1812">
        <f>VLOOKUP($C1812,'AREA DEFINITIONS, 1982-present'!$A$1:$F$163,5,FALSE)</f>
        <v>0</v>
      </c>
      <c r="H1812">
        <f>VLOOKUP($C1812,'AREA DEFINITIONS, 1982-present'!$A$1:$F$163,6,FALSE)</f>
        <v>0</v>
      </c>
      <c r="I1812">
        <f t="shared" si="57"/>
        <v>467.09063478000002</v>
      </c>
    </row>
    <row r="1813" spans="1:9" x14ac:dyDescent="0.3">
      <c r="A1813">
        <v>2000</v>
      </c>
      <c r="B1813" t="s">
        <v>50</v>
      </c>
      <c r="C1813">
        <v>131</v>
      </c>
      <c r="D1813">
        <v>782.9</v>
      </c>
      <c r="E1813">
        <f t="shared" si="56"/>
        <v>1725.9993466999999</v>
      </c>
      <c r="F1813">
        <f>VLOOKUP($C1813,'AREA DEFINITIONS, 1982-present'!$A$1:$F$163,4,FALSE)</f>
        <v>0</v>
      </c>
      <c r="G1813">
        <f>VLOOKUP($C1813,'AREA DEFINITIONS, 1982-present'!$A$1:$F$163,5,FALSE)</f>
        <v>0</v>
      </c>
      <c r="H1813">
        <f>VLOOKUP($C1813,'AREA DEFINITIONS, 1982-present'!$A$1:$F$163,6,FALSE)</f>
        <v>0</v>
      </c>
      <c r="I1813">
        <f t="shared" si="57"/>
        <v>1147.7880036699999</v>
      </c>
    </row>
    <row r="1814" spans="1:9" x14ac:dyDescent="0.3">
      <c r="A1814">
        <v>2000</v>
      </c>
      <c r="B1814" t="s">
        <v>50</v>
      </c>
      <c r="C1814">
        <v>132</v>
      </c>
      <c r="D1814">
        <v>378.5</v>
      </c>
      <c r="E1814">
        <f t="shared" si="56"/>
        <v>834.44980550000002</v>
      </c>
      <c r="F1814">
        <f>VLOOKUP($C1814,'AREA DEFINITIONS, 1982-present'!$A$1:$F$163,4,FALSE)</f>
        <v>0</v>
      </c>
      <c r="G1814">
        <f>VLOOKUP($C1814,'AREA DEFINITIONS, 1982-present'!$A$1:$F$163,5,FALSE)</f>
        <v>0</v>
      </c>
      <c r="H1814">
        <f>VLOOKUP($C1814,'AREA DEFINITIONS, 1982-present'!$A$1:$F$163,6,FALSE)</f>
        <v>0</v>
      </c>
      <c r="I1814">
        <f t="shared" si="57"/>
        <v>554.90836554999998</v>
      </c>
    </row>
    <row r="1815" spans="1:9" x14ac:dyDescent="0.3">
      <c r="A1815">
        <v>2000</v>
      </c>
      <c r="B1815" t="s">
        <v>50</v>
      </c>
      <c r="C1815">
        <v>133</v>
      </c>
      <c r="D1815">
        <v>185.4</v>
      </c>
      <c r="E1815">
        <f t="shared" si="56"/>
        <v>408.73710419999998</v>
      </c>
      <c r="F1815">
        <f>VLOOKUP($C1815,'AREA DEFINITIONS, 1982-present'!$A$1:$F$163,4,FALSE)</f>
        <v>0</v>
      </c>
      <c r="G1815">
        <f>VLOOKUP($C1815,'AREA DEFINITIONS, 1982-present'!$A$1:$F$163,5,FALSE)</f>
        <v>0</v>
      </c>
      <c r="H1815">
        <f>VLOOKUP($C1815,'AREA DEFINITIONS, 1982-present'!$A$1:$F$163,6,FALSE)</f>
        <v>0</v>
      </c>
      <c r="I1815">
        <f t="shared" si="57"/>
        <v>271.80980441999998</v>
      </c>
    </row>
    <row r="1816" spans="1:9" x14ac:dyDescent="0.3">
      <c r="A1816">
        <v>2000</v>
      </c>
      <c r="B1816" t="s">
        <v>50</v>
      </c>
      <c r="C1816">
        <v>134</v>
      </c>
      <c r="D1816">
        <v>59.9</v>
      </c>
      <c r="E1816">
        <f t="shared" si="56"/>
        <v>132.05691769999999</v>
      </c>
      <c r="F1816">
        <f>VLOOKUP($C1816,'AREA DEFINITIONS, 1982-present'!$A$1:$F$163,4,FALSE)</f>
        <v>0</v>
      </c>
      <c r="G1816">
        <f>VLOOKUP($C1816,'AREA DEFINITIONS, 1982-present'!$A$1:$F$163,5,FALSE)</f>
        <v>0</v>
      </c>
      <c r="H1816">
        <f>VLOOKUP($C1816,'AREA DEFINITIONS, 1982-present'!$A$1:$F$163,6,FALSE)</f>
        <v>0</v>
      </c>
      <c r="I1816">
        <f t="shared" si="57"/>
        <v>87.817730769999997</v>
      </c>
    </row>
    <row r="1817" spans="1:9" x14ac:dyDescent="0.3">
      <c r="A1817">
        <v>2000</v>
      </c>
      <c r="B1817" t="s">
        <v>50</v>
      </c>
      <c r="C1817">
        <v>135</v>
      </c>
      <c r="D1817">
        <v>406.6</v>
      </c>
      <c r="E1817">
        <f t="shared" si="56"/>
        <v>896.39971180000009</v>
      </c>
      <c r="F1817">
        <f>VLOOKUP($C1817,'AREA DEFINITIONS, 1982-present'!$A$1:$F$163,4,FALSE)</f>
        <v>0</v>
      </c>
      <c r="G1817">
        <f>VLOOKUP($C1817,'AREA DEFINITIONS, 1982-present'!$A$1:$F$163,5,FALSE)</f>
        <v>0</v>
      </c>
      <c r="H1817">
        <f>VLOOKUP($C1817,'AREA DEFINITIONS, 1982-present'!$A$1:$F$163,6,FALSE)</f>
        <v>0</v>
      </c>
      <c r="I1817">
        <f t="shared" si="57"/>
        <v>596.10499717999994</v>
      </c>
    </row>
    <row r="1818" spans="1:9" x14ac:dyDescent="0.3">
      <c r="A1818">
        <v>2000</v>
      </c>
      <c r="B1818" t="s">
        <v>51</v>
      </c>
      <c r="C1818">
        <v>140</v>
      </c>
      <c r="D1818">
        <v>94.1</v>
      </c>
      <c r="E1818">
        <f t="shared" si="56"/>
        <v>207.45502429999999</v>
      </c>
      <c r="F1818" t="str">
        <f>VLOOKUP($C1818,'AREA DEFINITIONS, 1982-present'!$A$1:$F$163,4,FALSE)</f>
        <v>14-O</v>
      </c>
      <c r="G1818" t="str">
        <f>VLOOKUP($C1818,'AREA DEFINITIONS, 1982-present'!$A$1:$F$163,5,FALSE)</f>
        <v>SE-O</v>
      </c>
      <c r="H1818">
        <f>VLOOKUP($C1818,'AREA DEFINITIONS, 1982-present'!$A$1:$F$163,6,FALSE)</f>
        <v>0</v>
      </c>
      <c r="I1818">
        <f t="shared" si="57"/>
        <v>137.95740343</v>
      </c>
    </row>
    <row r="1819" spans="1:9" x14ac:dyDescent="0.3">
      <c r="A1819">
        <v>2000</v>
      </c>
      <c r="B1819" t="s">
        <v>51</v>
      </c>
      <c r="C1819">
        <v>141</v>
      </c>
      <c r="D1819">
        <v>46.8</v>
      </c>
      <c r="E1819">
        <f t="shared" si="56"/>
        <v>103.17635639999999</v>
      </c>
      <c r="F1819" t="str">
        <f>VLOOKUP($C1819,'AREA DEFINITIONS, 1982-present'!$A$1:$F$163,4,FALSE)</f>
        <v>14-I</v>
      </c>
      <c r="G1819" t="str">
        <f>VLOOKUP($C1819,'AREA DEFINITIONS, 1982-present'!$A$1:$F$163,5,FALSE)</f>
        <v>SE-I</v>
      </c>
      <c r="H1819">
        <f>VLOOKUP($C1819,'AREA DEFINITIONS, 1982-present'!$A$1:$F$163,6,FALSE)</f>
        <v>0</v>
      </c>
      <c r="I1819">
        <f t="shared" si="57"/>
        <v>68.612183639999998</v>
      </c>
    </row>
    <row r="1820" spans="1:9" x14ac:dyDescent="0.3">
      <c r="A1820">
        <v>2000</v>
      </c>
      <c r="B1820" t="s">
        <v>51</v>
      </c>
      <c r="C1820">
        <v>142</v>
      </c>
      <c r="D1820">
        <v>86.1</v>
      </c>
      <c r="E1820">
        <f t="shared" si="56"/>
        <v>189.81804030000001</v>
      </c>
      <c r="F1820" t="str">
        <f>VLOOKUP($C1820,'AREA DEFINITIONS, 1982-present'!$A$1:$F$163,4,FALSE)</f>
        <v>14-I</v>
      </c>
      <c r="G1820" t="str">
        <f>VLOOKUP($C1820,'AREA DEFINITIONS, 1982-present'!$A$1:$F$163,5,FALSE)</f>
        <v>SE-I</v>
      </c>
      <c r="H1820">
        <f>VLOOKUP($C1820,'AREA DEFINITIONS, 1982-present'!$A$1:$F$163,6,FALSE)</f>
        <v>0</v>
      </c>
      <c r="I1820">
        <f t="shared" si="57"/>
        <v>126.22882502999998</v>
      </c>
    </row>
    <row r="1821" spans="1:9" x14ac:dyDescent="0.3">
      <c r="A1821">
        <v>2000</v>
      </c>
      <c r="B1821" t="s">
        <v>51</v>
      </c>
      <c r="C1821">
        <v>143</v>
      </c>
      <c r="D1821">
        <v>84.4</v>
      </c>
      <c r="E1821">
        <f t="shared" si="56"/>
        <v>186.07018120000001</v>
      </c>
      <c r="F1821" t="str">
        <f>VLOOKUP($C1821,'AREA DEFINITIONS, 1982-present'!$A$1:$F$163,4,FALSE)</f>
        <v>14-I</v>
      </c>
      <c r="G1821" t="str">
        <f>VLOOKUP($C1821,'AREA DEFINITIONS, 1982-present'!$A$1:$F$163,5,FALSE)</f>
        <v>SE-I</v>
      </c>
      <c r="H1821">
        <f>VLOOKUP($C1821,'AREA DEFINITIONS, 1982-present'!$A$1:$F$163,6,FALSE)</f>
        <v>0</v>
      </c>
      <c r="I1821">
        <f t="shared" si="57"/>
        <v>123.73650212000001</v>
      </c>
    </row>
    <row r="1822" spans="1:9" x14ac:dyDescent="0.3">
      <c r="A1822">
        <v>2000</v>
      </c>
      <c r="B1822" t="s">
        <v>51</v>
      </c>
      <c r="C1822">
        <v>144</v>
      </c>
      <c r="D1822">
        <v>22.7</v>
      </c>
      <c r="E1822">
        <f t="shared" si="56"/>
        <v>50.0449421</v>
      </c>
      <c r="F1822" t="str">
        <f>VLOOKUP($C1822,'AREA DEFINITIONS, 1982-present'!$A$1:$F$163,4,FALSE)</f>
        <v>14-I</v>
      </c>
      <c r="G1822" t="str">
        <f>VLOOKUP($C1822,'AREA DEFINITIONS, 1982-present'!$A$1:$F$163,5,FALSE)</f>
        <v>SE-I</v>
      </c>
      <c r="H1822">
        <f>VLOOKUP($C1822,'AREA DEFINITIONS, 1982-present'!$A$1:$F$163,6,FALSE)</f>
        <v>0</v>
      </c>
      <c r="I1822">
        <f t="shared" si="57"/>
        <v>33.279841209999994</v>
      </c>
    </row>
    <row r="1823" spans="1:9" x14ac:dyDescent="0.3">
      <c r="A1823">
        <v>2000</v>
      </c>
      <c r="B1823" t="s">
        <v>51</v>
      </c>
      <c r="C1823">
        <v>150</v>
      </c>
      <c r="D1823">
        <v>184.6</v>
      </c>
      <c r="E1823">
        <f t="shared" si="56"/>
        <v>406.97340580000002</v>
      </c>
      <c r="F1823" t="str">
        <f>VLOOKUP($C1823,'AREA DEFINITIONS, 1982-present'!$A$1:$F$163,4,FALSE)</f>
        <v>15-O</v>
      </c>
      <c r="G1823" t="str">
        <f>VLOOKUP($C1823,'AREA DEFINITIONS, 1982-present'!$A$1:$F$163,5,FALSE)</f>
        <v>SE-O</v>
      </c>
      <c r="H1823">
        <f>VLOOKUP($C1823,'AREA DEFINITIONS, 1982-present'!$A$1:$F$163,6,FALSE)</f>
        <v>0</v>
      </c>
      <c r="I1823">
        <f t="shared" si="57"/>
        <v>270.63694657999997</v>
      </c>
    </row>
    <row r="1824" spans="1:9" x14ac:dyDescent="0.3">
      <c r="A1824">
        <v>2000</v>
      </c>
      <c r="B1824" t="s">
        <v>51</v>
      </c>
      <c r="C1824">
        <v>151</v>
      </c>
      <c r="D1824">
        <v>282.2</v>
      </c>
      <c r="E1824">
        <f t="shared" si="56"/>
        <v>622.14461059999996</v>
      </c>
      <c r="F1824" t="str">
        <f>VLOOKUP($C1824,'AREA DEFINITIONS, 1982-present'!$A$1:$F$163,4,FALSE)</f>
        <v>15-I</v>
      </c>
      <c r="G1824" t="str">
        <f>VLOOKUP($C1824,'AREA DEFINITIONS, 1982-present'!$A$1:$F$163,5,FALSE)</f>
        <v>SE-I</v>
      </c>
      <c r="H1824">
        <f>VLOOKUP($C1824,'AREA DEFINITIONS, 1982-present'!$A$1:$F$163,6,FALSE)</f>
        <v>0</v>
      </c>
      <c r="I1824">
        <f t="shared" si="57"/>
        <v>413.72560305999997</v>
      </c>
    </row>
    <row r="1825" spans="1:9" x14ac:dyDescent="0.3">
      <c r="A1825">
        <v>2000</v>
      </c>
      <c r="B1825" t="s">
        <v>51</v>
      </c>
      <c r="C1825">
        <v>152</v>
      </c>
      <c r="D1825">
        <v>260.89999999999998</v>
      </c>
      <c r="E1825">
        <f t="shared" si="56"/>
        <v>575.18614070000001</v>
      </c>
      <c r="F1825" t="str">
        <f>VLOOKUP($C1825,'AREA DEFINITIONS, 1982-present'!$A$1:$F$163,4,FALSE)</f>
        <v>15-I</v>
      </c>
      <c r="G1825" t="str">
        <f>VLOOKUP($C1825,'AREA DEFINITIONS, 1982-present'!$A$1:$F$163,5,FALSE)</f>
        <v>SE-I</v>
      </c>
      <c r="H1825">
        <f>VLOOKUP($C1825,'AREA DEFINITIONS, 1982-present'!$A$1:$F$163,6,FALSE)</f>
        <v>0</v>
      </c>
      <c r="I1825">
        <f t="shared" si="57"/>
        <v>382.49826307000001</v>
      </c>
    </row>
    <row r="1826" spans="1:9" x14ac:dyDescent="0.3">
      <c r="A1826">
        <v>2000</v>
      </c>
      <c r="B1826" t="s">
        <v>51</v>
      </c>
      <c r="C1826">
        <v>153</v>
      </c>
      <c r="D1826">
        <v>44.5</v>
      </c>
      <c r="E1826">
        <f t="shared" si="56"/>
        <v>98.105723500000011</v>
      </c>
      <c r="F1826" t="str">
        <f>VLOOKUP($C1826,'AREA DEFINITIONS, 1982-present'!$A$1:$F$163,4,FALSE)</f>
        <v>15-I</v>
      </c>
      <c r="G1826" t="str">
        <f>VLOOKUP($C1826,'AREA DEFINITIONS, 1982-present'!$A$1:$F$163,5,FALSE)</f>
        <v>SE-I</v>
      </c>
      <c r="H1826">
        <f>VLOOKUP($C1826,'AREA DEFINITIONS, 1982-present'!$A$1:$F$163,6,FALSE)</f>
        <v>0</v>
      </c>
      <c r="I1826">
        <f t="shared" si="57"/>
        <v>65.240217349999995</v>
      </c>
    </row>
    <row r="1827" spans="1:9" x14ac:dyDescent="0.3">
      <c r="A1827">
        <v>2000</v>
      </c>
      <c r="B1827" t="s">
        <v>51</v>
      </c>
      <c r="C1827">
        <v>160</v>
      </c>
      <c r="D1827">
        <v>586.70000000000005</v>
      </c>
      <c r="E1827">
        <f t="shared" si="56"/>
        <v>1293.4523141</v>
      </c>
      <c r="F1827" t="str">
        <f>VLOOKUP($C1827,'AREA DEFINITIONS, 1982-present'!$A$1:$F$163,4,FALSE)</f>
        <v>16-O</v>
      </c>
      <c r="G1827" t="str">
        <f>VLOOKUP($C1827,'AREA DEFINITIONS, 1982-present'!$A$1:$F$163,5,FALSE)</f>
        <v>SE-O</v>
      </c>
      <c r="H1827">
        <f>VLOOKUP($C1827,'AREA DEFINITIONS, 1982-present'!$A$1:$F$163,6,FALSE)</f>
        <v>0</v>
      </c>
      <c r="I1827">
        <f t="shared" si="57"/>
        <v>860.14461841000002</v>
      </c>
    </row>
    <row r="1828" spans="1:9" x14ac:dyDescent="0.3">
      <c r="A1828">
        <v>2000</v>
      </c>
      <c r="B1828" t="s">
        <v>51</v>
      </c>
      <c r="C1828">
        <v>161</v>
      </c>
      <c r="D1828">
        <v>178.9</v>
      </c>
      <c r="E1828">
        <f t="shared" si="56"/>
        <v>394.40705470000006</v>
      </c>
      <c r="F1828" t="str">
        <f>VLOOKUP($C1828,'AREA DEFINITIONS, 1982-present'!$A$1:$F$163,4,FALSE)</f>
        <v>16-I</v>
      </c>
      <c r="G1828" t="str">
        <f>VLOOKUP($C1828,'AREA DEFINITIONS, 1982-present'!$A$1:$F$163,5,FALSE)</f>
        <v>SE-I</v>
      </c>
      <c r="H1828">
        <f>VLOOKUP($C1828,'AREA DEFINITIONS, 1982-present'!$A$1:$F$163,6,FALSE)</f>
        <v>0</v>
      </c>
      <c r="I1828">
        <f t="shared" si="57"/>
        <v>262.28033447000001</v>
      </c>
    </row>
    <row r="1829" spans="1:9" x14ac:dyDescent="0.3">
      <c r="A1829">
        <v>2000</v>
      </c>
      <c r="B1829" t="s">
        <v>51</v>
      </c>
      <c r="C1829">
        <v>162</v>
      </c>
      <c r="D1829">
        <v>496.4</v>
      </c>
      <c r="E1829">
        <f t="shared" si="56"/>
        <v>1094.3748572</v>
      </c>
      <c r="F1829" t="str">
        <f>VLOOKUP($C1829,'AREA DEFINITIONS, 1982-present'!$A$1:$F$163,4,FALSE)</f>
        <v>16-I</v>
      </c>
      <c r="G1829" t="str">
        <f>VLOOKUP($C1829,'AREA DEFINITIONS, 1982-present'!$A$1:$F$163,5,FALSE)</f>
        <v>SE-I</v>
      </c>
      <c r="H1829">
        <f>VLOOKUP($C1829,'AREA DEFINITIONS, 1982-present'!$A$1:$F$163,6,FALSE)</f>
        <v>0</v>
      </c>
      <c r="I1829">
        <f t="shared" si="57"/>
        <v>727.75828971999988</v>
      </c>
    </row>
    <row r="1830" spans="1:9" x14ac:dyDescent="0.3">
      <c r="A1830">
        <v>2000</v>
      </c>
      <c r="B1830" t="s">
        <v>51</v>
      </c>
      <c r="C1830">
        <v>163</v>
      </c>
      <c r="D1830">
        <v>76.8</v>
      </c>
      <c r="E1830">
        <f t="shared" si="56"/>
        <v>169.3150464</v>
      </c>
      <c r="F1830" t="str">
        <f>VLOOKUP($C1830,'AREA DEFINITIONS, 1982-present'!$A$1:$F$163,4,FALSE)</f>
        <v>16-I</v>
      </c>
      <c r="G1830" t="str">
        <f>VLOOKUP($C1830,'AREA DEFINITIONS, 1982-present'!$A$1:$F$163,5,FALSE)</f>
        <v>SE-I</v>
      </c>
      <c r="H1830">
        <f>VLOOKUP($C1830,'AREA DEFINITIONS, 1982-present'!$A$1:$F$163,6,FALSE)</f>
        <v>0</v>
      </c>
      <c r="I1830">
        <f t="shared" si="57"/>
        <v>112.59435264</v>
      </c>
    </row>
    <row r="1831" spans="1:9" x14ac:dyDescent="0.3">
      <c r="A1831">
        <v>2000</v>
      </c>
      <c r="B1831" t="s">
        <v>51</v>
      </c>
      <c r="C1831">
        <v>170</v>
      </c>
      <c r="D1831">
        <v>343.6</v>
      </c>
      <c r="E1831">
        <f t="shared" si="56"/>
        <v>757.50846280000007</v>
      </c>
      <c r="F1831" t="str">
        <f>VLOOKUP($C1831,'AREA DEFINITIONS, 1982-present'!$A$1:$F$163,4,FALSE)</f>
        <v>17-O</v>
      </c>
      <c r="G1831" t="str">
        <f>VLOOKUP($C1831,'AREA DEFINITIONS, 1982-present'!$A$1:$F$163,5,FALSE)</f>
        <v>SE-O</v>
      </c>
      <c r="H1831">
        <f>VLOOKUP($C1831,'AREA DEFINITIONS, 1982-present'!$A$1:$F$163,6,FALSE)</f>
        <v>0</v>
      </c>
      <c r="I1831">
        <f t="shared" si="57"/>
        <v>503.74244228000003</v>
      </c>
    </row>
    <row r="1832" spans="1:9" x14ac:dyDescent="0.3">
      <c r="A1832">
        <v>2000</v>
      </c>
      <c r="B1832" t="s">
        <v>51</v>
      </c>
      <c r="C1832">
        <v>171</v>
      </c>
      <c r="D1832">
        <v>180.5</v>
      </c>
      <c r="E1832">
        <f t="shared" si="56"/>
        <v>397.93445150000002</v>
      </c>
      <c r="F1832" t="str">
        <f>VLOOKUP($C1832,'AREA DEFINITIONS, 1982-present'!$A$1:$F$163,4,FALSE)</f>
        <v>17-I</v>
      </c>
      <c r="G1832" t="str">
        <f>VLOOKUP($C1832,'AREA DEFINITIONS, 1982-present'!$A$1:$F$163,5,FALSE)</f>
        <v>SE-I</v>
      </c>
      <c r="H1832">
        <f>VLOOKUP($C1832,'AREA DEFINITIONS, 1982-present'!$A$1:$F$163,6,FALSE)</f>
        <v>0</v>
      </c>
      <c r="I1832">
        <f t="shared" si="57"/>
        <v>264.62605014999997</v>
      </c>
    </row>
    <row r="1833" spans="1:9" x14ac:dyDescent="0.3">
      <c r="A1833">
        <v>2000</v>
      </c>
      <c r="B1833" t="s">
        <v>51</v>
      </c>
      <c r="C1833">
        <v>173</v>
      </c>
      <c r="D1833">
        <v>61.6</v>
      </c>
      <c r="E1833">
        <f t="shared" si="56"/>
        <v>135.80477679999998</v>
      </c>
      <c r="F1833" t="str">
        <f>VLOOKUP($C1833,'AREA DEFINITIONS, 1982-present'!$A$1:$F$163,4,FALSE)</f>
        <v>17-I</v>
      </c>
      <c r="G1833" t="str">
        <f>VLOOKUP($C1833,'AREA DEFINITIONS, 1982-present'!$A$1:$F$163,5,FALSE)</f>
        <v>SE-I</v>
      </c>
      <c r="H1833">
        <f>VLOOKUP($C1833,'AREA DEFINITIONS, 1982-present'!$A$1:$F$163,6,FALSE)</f>
        <v>0</v>
      </c>
      <c r="I1833">
        <f t="shared" si="57"/>
        <v>90.310053679999996</v>
      </c>
    </row>
    <row r="1834" spans="1:9" x14ac:dyDescent="0.3">
      <c r="A1834">
        <v>2000</v>
      </c>
      <c r="B1834" t="s">
        <v>51</v>
      </c>
      <c r="C1834">
        <v>174</v>
      </c>
      <c r="D1834">
        <v>9</v>
      </c>
      <c r="E1834">
        <f t="shared" si="56"/>
        <v>19.841607</v>
      </c>
      <c r="F1834" t="str">
        <f>VLOOKUP($C1834,'AREA DEFINITIONS, 1982-present'!$A$1:$F$163,4,FALSE)</f>
        <v>17-I</v>
      </c>
      <c r="G1834" t="str">
        <f>VLOOKUP($C1834,'AREA DEFINITIONS, 1982-present'!$A$1:$F$163,5,FALSE)</f>
        <v>SE-I</v>
      </c>
      <c r="H1834">
        <f>VLOOKUP($C1834,'AREA DEFINITIONS, 1982-present'!$A$1:$F$163,6,FALSE)</f>
        <v>0</v>
      </c>
      <c r="I1834">
        <f t="shared" si="57"/>
        <v>13.194650699999999</v>
      </c>
    </row>
    <row r="1835" spans="1:9" x14ac:dyDescent="0.3">
      <c r="A1835">
        <v>2000</v>
      </c>
      <c r="B1835" t="s">
        <v>51</v>
      </c>
      <c r="C1835">
        <v>181</v>
      </c>
      <c r="D1835">
        <v>282.60000000000002</v>
      </c>
      <c r="E1835">
        <f t="shared" si="56"/>
        <v>623.02645980000011</v>
      </c>
      <c r="F1835" t="str">
        <f>VLOOKUP($C1835,'AREA DEFINITIONS, 1982-present'!$A$1:$F$163,4,FALSE)</f>
        <v>18S-O</v>
      </c>
      <c r="G1835" t="str">
        <f>VLOOKUP($C1835,'AREA DEFINITIONS, 1982-present'!$A$1:$F$163,5,FALSE)</f>
        <v>SE-O</v>
      </c>
      <c r="H1835">
        <f>VLOOKUP($C1835,'AREA DEFINITIONS, 1982-present'!$A$1:$F$163,6,FALSE)</f>
        <v>0</v>
      </c>
      <c r="I1835">
        <f t="shared" si="57"/>
        <v>414.31203198000003</v>
      </c>
    </row>
    <row r="1836" spans="1:9" x14ac:dyDescent="0.3">
      <c r="A1836">
        <v>2000</v>
      </c>
      <c r="B1836" t="s">
        <v>51</v>
      </c>
      <c r="C1836">
        <v>182</v>
      </c>
      <c r="D1836">
        <v>208.3</v>
      </c>
      <c r="E1836">
        <f t="shared" si="56"/>
        <v>459.22297090000001</v>
      </c>
      <c r="F1836" t="str">
        <f>VLOOKUP($C1836,'AREA DEFINITIONS, 1982-present'!$A$1:$F$163,4,FALSE)</f>
        <v>183-I</v>
      </c>
      <c r="G1836" t="str">
        <f>VLOOKUP($C1836,'AREA DEFINITIONS, 1982-present'!$A$1:$F$163,5,FALSE)</f>
        <v>SE-I</v>
      </c>
      <c r="H1836">
        <f>VLOOKUP($C1836,'AREA DEFINITIONS, 1982-present'!$A$1:$F$163,6,FALSE)</f>
        <v>0</v>
      </c>
      <c r="I1836">
        <f t="shared" si="57"/>
        <v>305.38286009000001</v>
      </c>
    </row>
    <row r="1837" spans="1:9" x14ac:dyDescent="0.3">
      <c r="A1837">
        <v>2000</v>
      </c>
      <c r="B1837" t="s">
        <v>51</v>
      </c>
      <c r="C1837">
        <v>183</v>
      </c>
      <c r="D1837">
        <v>60.5</v>
      </c>
      <c r="E1837">
        <f t="shared" si="56"/>
        <v>133.37969150000001</v>
      </c>
      <c r="F1837" t="str">
        <f>VLOOKUP($C1837,'AREA DEFINITIONS, 1982-present'!$A$1:$F$163,4,FALSE)</f>
        <v>183-I</v>
      </c>
      <c r="G1837" t="str">
        <f>VLOOKUP($C1837,'AREA DEFINITIONS, 1982-present'!$A$1:$F$163,5,FALSE)</f>
        <v>SE-I</v>
      </c>
      <c r="H1837">
        <f>VLOOKUP($C1837,'AREA DEFINITIONS, 1982-present'!$A$1:$F$163,6,FALSE)</f>
        <v>0</v>
      </c>
      <c r="I1837">
        <f t="shared" si="57"/>
        <v>88.697374149999987</v>
      </c>
    </row>
    <row r="1838" spans="1:9" x14ac:dyDescent="0.3">
      <c r="A1838">
        <v>2000</v>
      </c>
      <c r="B1838" t="s">
        <v>51</v>
      </c>
      <c r="C1838">
        <v>184</v>
      </c>
      <c r="D1838">
        <v>158.19999999999999</v>
      </c>
      <c r="E1838">
        <f t="shared" si="56"/>
        <v>348.77135859999999</v>
      </c>
      <c r="F1838" t="str">
        <f>VLOOKUP($C1838,'AREA DEFINITIONS, 1982-present'!$A$1:$F$163,4,FALSE)</f>
        <v>183-I</v>
      </c>
      <c r="G1838" t="str">
        <f>VLOOKUP($C1838,'AREA DEFINITIONS, 1982-present'!$A$1:$F$163,5,FALSE)</f>
        <v>SE-I</v>
      </c>
      <c r="H1838">
        <f>VLOOKUP($C1838,'AREA DEFINITIONS, 1982-present'!$A$1:$F$163,6,FALSE)</f>
        <v>0</v>
      </c>
      <c r="I1838">
        <f t="shared" si="57"/>
        <v>231.93263786</v>
      </c>
    </row>
    <row r="1839" spans="1:9" x14ac:dyDescent="0.3">
      <c r="A1839">
        <v>2000</v>
      </c>
      <c r="B1839" t="s">
        <v>27</v>
      </c>
      <c r="C1839">
        <v>185</v>
      </c>
      <c r="D1839">
        <v>516.20000000000005</v>
      </c>
      <c r="E1839">
        <f t="shared" si="56"/>
        <v>1138.0263926000002</v>
      </c>
      <c r="F1839" t="str">
        <f>VLOOKUP($C1839,'AREA DEFINITIONS, 1982-present'!$A$1:$F$163,4,FALSE)</f>
        <v>18W</v>
      </c>
      <c r="G1839" t="str">
        <f>VLOOKUP($C1839,'AREA DEFINITIONS, 1982-present'!$A$1:$F$163,5,FALSE)</f>
        <v>Yakutat</v>
      </c>
      <c r="H1839">
        <f>VLOOKUP($C1839,'AREA DEFINITIONS, 1982-present'!$A$1:$F$163,6,FALSE)</f>
        <v>0</v>
      </c>
      <c r="I1839">
        <f t="shared" si="57"/>
        <v>756.78652126000009</v>
      </c>
    </row>
    <row r="1840" spans="1:9" x14ac:dyDescent="0.3">
      <c r="A1840">
        <v>2000</v>
      </c>
      <c r="B1840" t="s">
        <v>27</v>
      </c>
      <c r="C1840">
        <v>190</v>
      </c>
      <c r="D1840">
        <v>373.1</v>
      </c>
      <c r="E1840">
        <f t="shared" si="56"/>
        <v>822.54484130000014</v>
      </c>
      <c r="F1840">
        <f>VLOOKUP($C1840,'AREA DEFINITIONS, 1982-present'!$A$1:$F$163,4,FALSE)</f>
        <v>19</v>
      </c>
      <c r="G1840" t="str">
        <f>VLOOKUP($C1840,'AREA DEFINITIONS, 1982-present'!$A$1:$F$163,5,FALSE)</f>
        <v>Yakutat</v>
      </c>
      <c r="H1840">
        <f>VLOOKUP($C1840,'AREA DEFINITIONS, 1982-present'!$A$1:$F$163,6,FALSE)</f>
        <v>0</v>
      </c>
      <c r="I1840">
        <f t="shared" si="57"/>
        <v>546.99157513</v>
      </c>
    </row>
    <row r="1841" spans="1:9" x14ac:dyDescent="0.3">
      <c r="A1841">
        <v>2000</v>
      </c>
      <c r="B1841" t="s">
        <v>27</v>
      </c>
      <c r="C1841">
        <v>200</v>
      </c>
      <c r="D1841">
        <v>412.6</v>
      </c>
      <c r="E1841">
        <f t="shared" si="56"/>
        <v>909.62744980000002</v>
      </c>
      <c r="F1841">
        <f>VLOOKUP($C1841,'AREA DEFINITIONS, 1982-present'!$A$1:$F$163,4,FALSE)</f>
        <v>20</v>
      </c>
      <c r="G1841" t="str">
        <f>VLOOKUP($C1841,'AREA DEFINITIONS, 1982-present'!$A$1:$F$163,5,FALSE)</f>
        <v>Yakutat</v>
      </c>
      <c r="H1841">
        <f>VLOOKUP($C1841,'AREA DEFINITIONS, 1982-present'!$A$1:$F$163,6,FALSE)</f>
        <v>0</v>
      </c>
      <c r="I1841">
        <f t="shared" si="57"/>
        <v>604.90143097999999</v>
      </c>
    </row>
    <row r="1842" spans="1:9" x14ac:dyDescent="0.3">
      <c r="A1842">
        <v>2000</v>
      </c>
      <c r="B1842" t="s">
        <v>27</v>
      </c>
      <c r="C1842">
        <v>210</v>
      </c>
      <c r="D1842">
        <v>210.9</v>
      </c>
      <c r="E1842">
        <f t="shared" si="56"/>
        <v>464.9549907</v>
      </c>
      <c r="F1842">
        <f>VLOOKUP($C1842,'AREA DEFINITIONS, 1982-present'!$A$1:$F$163,4,FALSE)</f>
        <v>21</v>
      </c>
      <c r="G1842" t="str">
        <f>VLOOKUP($C1842,'AREA DEFINITIONS, 1982-present'!$A$1:$F$163,5,FALSE)</f>
        <v>Yakutat</v>
      </c>
      <c r="H1842">
        <f>VLOOKUP($C1842,'AREA DEFINITIONS, 1982-present'!$A$1:$F$163,6,FALSE)</f>
        <v>0</v>
      </c>
      <c r="I1842">
        <f t="shared" si="57"/>
        <v>309.19464806999997</v>
      </c>
    </row>
    <row r="1843" spans="1:9" x14ac:dyDescent="0.3">
      <c r="A1843">
        <v>2000</v>
      </c>
      <c r="B1843" t="s">
        <v>27</v>
      </c>
      <c r="C1843">
        <v>220</v>
      </c>
      <c r="D1843">
        <v>384.1</v>
      </c>
      <c r="E1843">
        <f t="shared" si="56"/>
        <v>846.79569430000004</v>
      </c>
      <c r="F1843">
        <f>VLOOKUP($C1843,'AREA DEFINITIONS, 1982-present'!$A$1:$F$163,4,FALSE)</f>
        <v>22</v>
      </c>
      <c r="G1843" t="str">
        <f>VLOOKUP($C1843,'AREA DEFINITIONS, 1982-present'!$A$1:$F$163,5,FALSE)</f>
        <v>Yakutat</v>
      </c>
      <c r="H1843">
        <f>VLOOKUP($C1843,'AREA DEFINITIONS, 1982-present'!$A$1:$F$163,6,FALSE)</f>
        <v>0</v>
      </c>
      <c r="I1843">
        <f t="shared" si="57"/>
        <v>563.11837043000003</v>
      </c>
    </row>
    <row r="1844" spans="1:9" x14ac:dyDescent="0.3">
      <c r="A1844">
        <v>2000</v>
      </c>
      <c r="B1844" t="s">
        <v>27</v>
      </c>
      <c r="C1844">
        <v>230</v>
      </c>
      <c r="D1844">
        <v>258.39999999999998</v>
      </c>
      <c r="E1844">
        <f t="shared" si="56"/>
        <v>569.67458320000003</v>
      </c>
      <c r="F1844">
        <f>VLOOKUP($C1844,'AREA DEFINITIONS, 1982-present'!$A$1:$F$163,4,FALSE)</f>
        <v>23</v>
      </c>
      <c r="G1844" t="str">
        <f>VLOOKUP($C1844,'AREA DEFINITIONS, 1982-present'!$A$1:$F$163,5,FALSE)</f>
        <v>Yakutat</v>
      </c>
      <c r="H1844" t="str">
        <f>VLOOKUP($C1844,'AREA DEFINITIONS, 1982-present'!$A$1:$F$163,6,FALSE)</f>
        <v>POW-O</v>
      </c>
      <c r="I1844">
        <f t="shared" si="57"/>
        <v>378.83308231999996</v>
      </c>
    </row>
    <row r="1845" spans="1:9" x14ac:dyDescent="0.3">
      <c r="A1845">
        <v>2000</v>
      </c>
      <c r="B1845" t="s">
        <v>27</v>
      </c>
      <c r="C1845">
        <v>232</v>
      </c>
      <c r="D1845">
        <v>48.1</v>
      </c>
      <c r="E1845">
        <f t="shared" si="56"/>
        <v>106.04236630000001</v>
      </c>
      <c r="F1845">
        <f>VLOOKUP($C1845,'AREA DEFINITIONS, 1982-present'!$A$1:$F$163,4,FALSE)</f>
        <v>23</v>
      </c>
      <c r="G1845" t="str">
        <f>VLOOKUP($C1845,'AREA DEFINITIONS, 1982-present'!$A$1:$F$163,5,FALSE)</f>
        <v>Yakutat</v>
      </c>
      <c r="H1845" t="str">
        <f>VLOOKUP($C1845,'AREA DEFINITIONS, 1982-present'!$A$1:$F$163,6,FALSE)</f>
        <v>POW-I</v>
      </c>
      <c r="I1845">
        <f t="shared" si="57"/>
        <v>70.518077630000008</v>
      </c>
    </row>
    <row r="1846" spans="1:9" x14ac:dyDescent="0.3">
      <c r="A1846">
        <v>2000</v>
      </c>
      <c r="B1846" t="s">
        <v>27</v>
      </c>
      <c r="C1846">
        <v>240</v>
      </c>
      <c r="D1846">
        <v>1132.8</v>
      </c>
      <c r="E1846">
        <f t="shared" si="56"/>
        <v>2497.3969344000002</v>
      </c>
      <c r="F1846">
        <f>VLOOKUP($C1846,'AREA DEFINITIONS, 1982-present'!$A$1:$F$163,4,FALSE)</f>
        <v>24</v>
      </c>
      <c r="G1846" t="str">
        <f>VLOOKUP($C1846,'AREA DEFINITIONS, 1982-present'!$A$1:$F$163,5,FALSE)</f>
        <v>Kodiak</v>
      </c>
      <c r="H1846" t="str">
        <f>VLOOKUP($C1846,'AREA DEFINITIONS, 1982-present'!$A$1:$F$163,6,FALSE)</f>
        <v>POW-O</v>
      </c>
      <c r="I1846">
        <f t="shared" si="57"/>
        <v>1660.7667014399999</v>
      </c>
    </row>
    <row r="1847" spans="1:9" x14ac:dyDescent="0.3">
      <c r="A1847">
        <v>2000</v>
      </c>
      <c r="B1847" t="s">
        <v>27</v>
      </c>
      <c r="C1847">
        <v>242</v>
      </c>
      <c r="D1847">
        <v>160.19999999999999</v>
      </c>
      <c r="E1847">
        <f t="shared" si="56"/>
        <v>353.18060459999998</v>
      </c>
      <c r="F1847">
        <f>VLOOKUP($C1847,'AREA DEFINITIONS, 1982-present'!$A$1:$F$163,4,FALSE)</f>
        <v>24</v>
      </c>
      <c r="G1847" t="str">
        <f>VLOOKUP($C1847,'AREA DEFINITIONS, 1982-present'!$A$1:$F$163,5,FALSE)</f>
        <v>Kodiak</v>
      </c>
      <c r="H1847" t="str">
        <f>VLOOKUP($C1847,'AREA DEFINITIONS, 1982-present'!$A$1:$F$163,6,FALSE)</f>
        <v>POW-I</v>
      </c>
      <c r="I1847">
        <f t="shared" si="57"/>
        <v>234.86478245999996</v>
      </c>
    </row>
    <row r="1848" spans="1:9" x14ac:dyDescent="0.3">
      <c r="A1848">
        <v>2000</v>
      </c>
      <c r="B1848" t="s">
        <v>27</v>
      </c>
      <c r="C1848">
        <v>250</v>
      </c>
      <c r="D1848">
        <v>1204.9000000000001</v>
      </c>
      <c r="E1848">
        <f t="shared" si="56"/>
        <v>2656.3502527000001</v>
      </c>
      <c r="F1848">
        <f>VLOOKUP($C1848,'AREA DEFINITIONS, 1982-present'!$A$1:$F$163,4,FALSE)</f>
        <v>25</v>
      </c>
      <c r="G1848" t="str">
        <f>VLOOKUP($C1848,'AREA DEFINITIONS, 1982-present'!$A$1:$F$163,5,FALSE)</f>
        <v>Kodiak</v>
      </c>
      <c r="H1848">
        <f>VLOOKUP($C1848,'AREA DEFINITIONS, 1982-present'!$A$1:$F$163,6,FALSE)</f>
        <v>0</v>
      </c>
      <c r="I1848">
        <f t="shared" si="57"/>
        <v>1766.4705142700002</v>
      </c>
    </row>
    <row r="1849" spans="1:9" x14ac:dyDescent="0.3">
      <c r="A1849">
        <v>2000</v>
      </c>
      <c r="B1849" t="s">
        <v>27</v>
      </c>
      <c r="C1849">
        <v>260</v>
      </c>
      <c r="D1849">
        <v>872.8</v>
      </c>
      <c r="E1849">
        <f t="shared" si="56"/>
        <v>1924.1949543999999</v>
      </c>
      <c r="F1849">
        <f>VLOOKUP($C1849,'AREA DEFINITIONS, 1982-present'!$A$1:$F$163,4,FALSE)</f>
        <v>26</v>
      </c>
      <c r="G1849" t="str">
        <f>VLOOKUP($C1849,'AREA DEFINITIONS, 1982-present'!$A$1:$F$163,5,FALSE)</f>
        <v>Kodiak</v>
      </c>
      <c r="H1849">
        <f>VLOOKUP($C1849,'AREA DEFINITIONS, 1982-present'!$A$1:$F$163,6,FALSE)</f>
        <v>0</v>
      </c>
      <c r="I1849">
        <f t="shared" si="57"/>
        <v>1279.5879034399998</v>
      </c>
    </row>
    <row r="1850" spans="1:9" x14ac:dyDescent="0.3">
      <c r="A1850">
        <v>2000</v>
      </c>
      <c r="B1850" t="s">
        <v>27</v>
      </c>
      <c r="C1850">
        <v>261</v>
      </c>
      <c r="D1850">
        <v>320.7</v>
      </c>
      <c r="E1850">
        <f t="shared" si="56"/>
        <v>707.02259609999999</v>
      </c>
      <c r="F1850">
        <f>VLOOKUP($C1850,'AREA DEFINITIONS, 1982-present'!$A$1:$F$163,4,FALSE)</f>
        <v>26</v>
      </c>
      <c r="G1850" t="str">
        <f>VLOOKUP($C1850,'AREA DEFINITIONS, 1982-present'!$A$1:$F$163,5,FALSE)</f>
        <v>Kodiak</v>
      </c>
      <c r="H1850">
        <f>VLOOKUP($C1850,'AREA DEFINITIONS, 1982-present'!$A$1:$F$163,6,FALSE)</f>
        <v>0</v>
      </c>
      <c r="I1850">
        <f t="shared" si="57"/>
        <v>470.16938661</v>
      </c>
    </row>
    <row r="1851" spans="1:9" x14ac:dyDescent="0.3">
      <c r="A1851">
        <v>2000</v>
      </c>
      <c r="B1851" t="s">
        <v>27</v>
      </c>
      <c r="C1851">
        <v>270</v>
      </c>
      <c r="D1851">
        <v>946.6</v>
      </c>
      <c r="E1851">
        <f t="shared" si="56"/>
        <v>2086.8961318000001</v>
      </c>
      <c r="F1851">
        <f>VLOOKUP($C1851,'AREA DEFINITIONS, 1982-present'!$A$1:$F$163,4,FALSE)</f>
        <v>27</v>
      </c>
      <c r="G1851" t="str">
        <f>VLOOKUP($C1851,'AREA DEFINITIONS, 1982-present'!$A$1:$F$163,5,FALSE)</f>
        <v>Kodiak</v>
      </c>
      <c r="H1851">
        <f>VLOOKUP($C1851,'AREA DEFINITIONS, 1982-present'!$A$1:$F$163,6,FALSE)</f>
        <v>0</v>
      </c>
      <c r="I1851">
        <f t="shared" si="57"/>
        <v>1387.7840391799998</v>
      </c>
    </row>
    <row r="1852" spans="1:9" x14ac:dyDescent="0.3">
      <c r="A1852">
        <v>2000</v>
      </c>
      <c r="B1852" t="s">
        <v>27</v>
      </c>
      <c r="C1852">
        <v>271</v>
      </c>
      <c r="D1852">
        <v>261.8</v>
      </c>
      <c r="E1852">
        <f t="shared" si="56"/>
        <v>577.17030139999997</v>
      </c>
      <c r="F1852">
        <f>VLOOKUP($C1852,'AREA DEFINITIONS, 1982-present'!$A$1:$F$163,4,FALSE)</f>
        <v>27</v>
      </c>
      <c r="G1852" t="str">
        <f>VLOOKUP($C1852,'AREA DEFINITIONS, 1982-present'!$A$1:$F$163,5,FALSE)</f>
        <v>Kodiak</v>
      </c>
      <c r="H1852">
        <f>VLOOKUP($C1852,'AREA DEFINITIONS, 1982-present'!$A$1:$F$163,6,FALSE)</f>
        <v>0</v>
      </c>
      <c r="I1852">
        <f t="shared" si="57"/>
        <v>383.81772813999999</v>
      </c>
    </row>
    <row r="1853" spans="1:9" x14ac:dyDescent="0.3">
      <c r="A1853">
        <v>2000</v>
      </c>
      <c r="B1853" t="s">
        <v>27</v>
      </c>
      <c r="C1853">
        <v>280</v>
      </c>
      <c r="D1853">
        <v>1100.0999999999999</v>
      </c>
      <c r="E1853">
        <f t="shared" si="56"/>
        <v>2425.3057623</v>
      </c>
      <c r="F1853">
        <f>VLOOKUP($C1853,'AREA DEFINITIONS, 1982-present'!$A$1:$F$163,4,FALSE)</f>
        <v>28</v>
      </c>
      <c r="G1853" t="str">
        <f>VLOOKUP($C1853,'AREA DEFINITIONS, 1982-present'!$A$1:$F$163,5,FALSE)</f>
        <v>Kodiak</v>
      </c>
      <c r="H1853">
        <f>VLOOKUP($C1853,'AREA DEFINITIONS, 1982-present'!$A$1:$F$163,6,FALSE)</f>
        <v>0</v>
      </c>
      <c r="I1853">
        <f t="shared" si="57"/>
        <v>1612.8261372299999</v>
      </c>
    </row>
    <row r="1854" spans="1:9" x14ac:dyDescent="0.3">
      <c r="A1854">
        <v>2000</v>
      </c>
      <c r="B1854" t="s">
        <v>27</v>
      </c>
      <c r="C1854">
        <v>281</v>
      </c>
      <c r="D1854">
        <v>29.9</v>
      </c>
      <c r="E1854">
        <f t="shared" si="56"/>
        <v>65.918227700000003</v>
      </c>
      <c r="F1854">
        <f>VLOOKUP($C1854,'AREA DEFINITIONS, 1982-present'!$A$1:$F$163,4,FALSE)</f>
        <v>28</v>
      </c>
      <c r="G1854" t="str">
        <f>VLOOKUP($C1854,'AREA DEFINITIONS, 1982-present'!$A$1:$F$163,5,FALSE)</f>
        <v>Kodiak</v>
      </c>
      <c r="H1854">
        <f>VLOOKUP($C1854,'AREA DEFINITIONS, 1982-present'!$A$1:$F$163,6,FALSE)</f>
        <v>0</v>
      </c>
      <c r="I1854">
        <f t="shared" si="57"/>
        <v>43.835561769999991</v>
      </c>
    </row>
    <row r="1855" spans="1:9" x14ac:dyDescent="0.3">
      <c r="A1855">
        <v>2000</v>
      </c>
      <c r="B1855" t="s">
        <v>28</v>
      </c>
      <c r="C1855">
        <v>290</v>
      </c>
      <c r="D1855">
        <v>3101</v>
      </c>
      <c r="E1855">
        <f t="shared" si="56"/>
        <v>6836.5359230000004</v>
      </c>
      <c r="F1855">
        <f>VLOOKUP($C1855,'AREA DEFINITIONS, 1982-present'!$A$1:$F$163,4,FALSE)</f>
        <v>29</v>
      </c>
      <c r="G1855" t="str">
        <f>VLOOKUP($C1855,'AREA DEFINITIONS, 1982-present'!$A$1:$F$163,5,FALSE)</f>
        <v>Chirikof</v>
      </c>
      <c r="H1855">
        <f>VLOOKUP($C1855,'AREA DEFINITIONS, 1982-present'!$A$1:$F$163,6,FALSE)</f>
        <v>0</v>
      </c>
      <c r="I1855">
        <f t="shared" si="57"/>
        <v>4546.2902022999997</v>
      </c>
    </row>
    <row r="1856" spans="1:9" x14ac:dyDescent="0.3">
      <c r="A1856">
        <v>2000</v>
      </c>
      <c r="B1856" t="s">
        <v>28</v>
      </c>
      <c r="C1856">
        <v>300</v>
      </c>
      <c r="D1856">
        <v>793.7</v>
      </c>
      <c r="E1856">
        <f t="shared" si="56"/>
        <v>1749.8092751000001</v>
      </c>
      <c r="F1856">
        <f>VLOOKUP($C1856,'AREA DEFINITIONS, 1982-present'!$A$1:$F$163,4,FALSE)</f>
        <v>30</v>
      </c>
      <c r="G1856" t="str">
        <f>VLOOKUP($C1856,'AREA DEFINITIONS, 1982-present'!$A$1:$F$163,5,FALSE)</f>
        <v>Chirikof</v>
      </c>
      <c r="H1856">
        <f>VLOOKUP($C1856,'AREA DEFINITIONS, 1982-present'!$A$1:$F$163,6,FALSE)</f>
        <v>0</v>
      </c>
      <c r="I1856">
        <f t="shared" si="57"/>
        <v>1163.62158451</v>
      </c>
    </row>
    <row r="1857" spans="1:9" x14ac:dyDescent="0.3">
      <c r="A1857">
        <v>2000</v>
      </c>
      <c r="B1857" t="s">
        <v>28</v>
      </c>
      <c r="C1857">
        <v>310</v>
      </c>
      <c r="D1857">
        <v>613.20000000000005</v>
      </c>
      <c r="E1857">
        <f t="shared" si="56"/>
        <v>1351.8748236000001</v>
      </c>
      <c r="F1857">
        <f>VLOOKUP($C1857,'AREA DEFINITIONS, 1982-present'!$A$1:$F$163,4,FALSE)</f>
        <v>31</v>
      </c>
      <c r="G1857" t="str">
        <f>VLOOKUP($C1857,'AREA DEFINITIONS, 1982-present'!$A$1:$F$163,5,FALSE)</f>
        <v>Chirikof</v>
      </c>
      <c r="H1857">
        <f>VLOOKUP($C1857,'AREA DEFINITIONS, 1982-present'!$A$1:$F$163,6,FALSE)</f>
        <v>0</v>
      </c>
      <c r="I1857">
        <f t="shared" si="57"/>
        <v>898.99553436000008</v>
      </c>
    </row>
    <row r="1858" spans="1:9" x14ac:dyDescent="0.3">
      <c r="A1858">
        <v>2000</v>
      </c>
      <c r="B1858" t="s">
        <v>28</v>
      </c>
      <c r="C1858">
        <v>320</v>
      </c>
      <c r="D1858">
        <v>1159.7</v>
      </c>
      <c r="E1858">
        <f t="shared" si="56"/>
        <v>2556.7012931000004</v>
      </c>
      <c r="F1858">
        <f>VLOOKUP($C1858,'AREA DEFINITIONS, 1982-present'!$A$1:$F$163,4,FALSE)</f>
        <v>32</v>
      </c>
      <c r="G1858" t="str">
        <f>VLOOKUP($C1858,'AREA DEFINITIONS, 1982-present'!$A$1:$F$163,5,FALSE)</f>
        <v>Shumagin</v>
      </c>
      <c r="H1858">
        <f>VLOOKUP($C1858,'AREA DEFINITIONS, 1982-present'!$A$1:$F$163,6,FALSE)</f>
        <v>0</v>
      </c>
      <c r="I1858">
        <f t="shared" si="57"/>
        <v>1700.20404631</v>
      </c>
    </row>
    <row r="1859" spans="1:9" x14ac:dyDescent="0.3">
      <c r="A1859">
        <v>2000</v>
      </c>
      <c r="B1859" t="s">
        <v>28</v>
      </c>
      <c r="C1859">
        <v>330</v>
      </c>
      <c r="D1859">
        <v>643.70000000000005</v>
      </c>
      <c r="E1859">
        <f t="shared" ref="E1859:E1922" si="58">D1859*2204.623 / 1000</f>
        <v>1419.1158250999999</v>
      </c>
      <c r="F1859">
        <f>VLOOKUP($C1859,'AREA DEFINITIONS, 1982-present'!$A$1:$F$163,4,FALSE)</f>
        <v>33</v>
      </c>
      <c r="G1859" t="str">
        <f>VLOOKUP($C1859,'AREA DEFINITIONS, 1982-present'!$A$1:$F$163,5,FALSE)</f>
        <v>Shumagin</v>
      </c>
      <c r="H1859">
        <f>VLOOKUP($C1859,'AREA DEFINITIONS, 1982-present'!$A$1:$F$163,6,FALSE)</f>
        <v>0</v>
      </c>
      <c r="I1859">
        <f t="shared" ref="I1859:I1922" si="59">IFERROR(D1859*1.10231*1.33,"NA")</f>
        <v>943.71073951000005</v>
      </c>
    </row>
    <row r="1860" spans="1:9" x14ac:dyDescent="0.3">
      <c r="A1860">
        <v>2000</v>
      </c>
      <c r="B1860" t="s">
        <v>28</v>
      </c>
      <c r="C1860">
        <v>340</v>
      </c>
      <c r="D1860">
        <v>441.6</v>
      </c>
      <c r="E1860">
        <f t="shared" si="58"/>
        <v>973.56151680000005</v>
      </c>
      <c r="F1860">
        <f>VLOOKUP($C1860,'AREA DEFINITIONS, 1982-present'!$A$1:$F$163,4,FALSE)</f>
        <v>34</v>
      </c>
      <c r="G1860" t="str">
        <f>VLOOKUP($C1860,'AREA DEFINITIONS, 1982-present'!$A$1:$F$163,5,FALSE)</f>
        <v>Shumagin</v>
      </c>
      <c r="H1860">
        <f>VLOOKUP($C1860,'AREA DEFINITIONS, 1982-present'!$A$1:$F$163,6,FALSE)</f>
        <v>0</v>
      </c>
      <c r="I1860">
        <f t="shared" si="59"/>
        <v>647.41752768000003</v>
      </c>
    </row>
    <row r="1861" spans="1:9" x14ac:dyDescent="0.3">
      <c r="A1861">
        <v>2000</v>
      </c>
      <c r="B1861" t="s">
        <v>16</v>
      </c>
      <c r="C1861" t="s">
        <v>32</v>
      </c>
      <c r="D1861">
        <v>1129.8</v>
      </c>
      <c r="E1861">
        <f t="shared" si="58"/>
        <v>2490.7830653999999</v>
      </c>
      <c r="F1861" t="str">
        <f>VLOOKUP($C1861,'AREA DEFINITIONS, 1982-present'!$A$1:$F$163,4,FALSE)</f>
        <v>4A</v>
      </c>
      <c r="G1861" t="str">
        <f>VLOOKUP($C1861,'AREA DEFINITIONS, 1982-present'!$A$1:$F$163,5,FALSE)</f>
        <v>Bering Sea</v>
      </c>
      <c r="H1861">
        <f>VLOOKUP($C1861,'AREA DEFINITIONS, 1982-present'!$A$1:$F$163,6,FALSE)</f>
        <v>0</v>
      </c>
      <c r="I1861">
        <f t="shared" si="59"/>
        <v>1656.3684845399998</v>
      </c>
    </row>
    <row r="1862" spans="1:9" x14ac:dyDescent="0.3">
      <c r="A1862">
        <v>2000</v>
      </c>
      <c r="B1862" t="s">
        <v>16</v>
      </c>
      <c r="C1862">
        <v>350</v>
      </c>
      <c r="D1862">
        <v>262.3</v>
      </c>
      <c r="E1862">
        <f t="shared" si="58"/>
        <v>578.27261290000001</v>
      </c>
      <c r="F1862">
        <f>VLOOKUP($C1862,'AREA DEFINITIONS, 1982-present'!$A$1:$F$163,4,FALSE)</f>
        <v>35</v>
      </c>
      <c r="G1862" t="str">
        <f>VLOOKUP($C1862,'AREA DEFINITIONS, 1982-present'!$A$1:$F$163,5,FALSE)</f>
        <v>Shumagin</v>
      </c>
      <c r="H1862">
        <f>VLOOKUP($C1862,'AREA DEFINITIONS, 1982-present'!$A$1:$F$163,6,FALSE)</f>
        <v>0</v>
      </c>
      <c r="I1862">
        <f t="shared" si="59"/>
        <v>384.55076428999996</v>
      </c>
    </row>
    <row r="1863" spans="1:9" x14ac:dyDescent="0.3">
      <c r="A1863">
        <v>2000</v>
      </c>
      <c r="B1863" t="s">
        <v>16</v>
      </c>
      <c r="C1863">
        <v>360</v>
      </c>
      <c r="D1863">
        <v>687.3</v>
      </c>
      <c r="E1863">
        <f t="shared" si="58"/>
        <v>1515.2373878999999</v>
      </c>
      <c r="F1863">
        <f>VLOOKUP($C1863,'AREA DEFINITIONS, 1982-present'!$A$1:$F$163,4,FALSE)</f>
        <v>36</v>
      </c>
      <c r="G1863" t="str">
        <f>VLOOKUP($C1863,'AREA DEFINITIONS, 1982-present'!$A$1:$F$163,5,FALSE)</f>
        <v>Shumagin</v>
      </c>
      <c r="H1863">
        <f>VLOOKUP($C1863,'AREA DEFINITIONS, 1982-present'!$A$1:$F$163,6,FALSE)</f>
        <v>0</v>
      </c>
      <c r="I1863">
        <f t="shared" si="59"/>
        <v>1007.6314917899999</v>
      </c>
    </row>
    <row r="1864" spans="1:9" x14ac:dyDescent="0.3">
      <c r="A1864">
        <v>2000</v>
      </c>
      <c r="B1864" t="s">
        <v>16</v>
      </c>
      <c r="C1864">
        <v>370</v>
      </c>
      <c r="D1864">
        <v>54.9</v>
      </c>
      <c r="E1864">
        <f t="shared" si="58"/>
        <v>121.0338027</v>
      </c>
      <c r="F1864">
        <f>VLOOKUP($C1864,'AREA DEFINITIONS, 1982-present'!$A$1:$F$163,4,FALSE)</f>
        <v>37</v>
      </c>
      <c r="G1864" t="str">
        <f>VLOOKUP($C1864,'AREA DEFINITIONS, 1982-present'!$A$1:$F$163,5,FALSE)</f>
        <v>Shumagin</v>
      </c>
      <c r="H1864">
        <f>VLOOKUP($C1864,'AREA DEFINITIONS, 1982-present'!$A$1:$F$163,6,FALSE)</f>
        <v>0</v>
      </c>
      <c r="I1864">
        <f t="shared" si="59"/>
        <v>80.487369269999988</v>
      </c>
    </row>
    <row r="1865" spans="1:9" x14ac:dyDescent="0.3">
      <c r="A1865">
        <v>2000</v>
      </c>
      <c r="B1865" t="s">
        <v>16</v>
      </c>
      <c r="C1865">
        <v>380</v>
      </c>
      <c r="D1865">
        <v>115.5</v>
      </c>
      <c r="E1865">
        <f t="shared" si="58"/>
        <v>254.63395650000001</v>
      </c>
      <c r="F1865">
        <f>VLOOKUP($C1865,'AREA DEFINITIONS, 1982-present'!$A$1:$F$163,4,FALSE)</f>
        <v>38</v>
      </c>
      <c r="G1865" t="str">
        <f>VLOOKUP($C1865,'AREA DEFINITIONS, 1982-present'!$A$1:$F$163,5,FALSE)</f>
        <v>Shumagin</v>
      </c>
      <c r="H1865">
        <f>VLOOKUP($C1865,'AREA DEFINITIONS, 1982-present'!$A$1:$F$163,6,FALSE)</f>
        <v>0</v>
      </c>
      <c r="I1865">
        <f t="shared" si="59"/>
        <v>169.33135064999999</v>
      </c>
    </row>
    <row r="1866" spans="1:9" x14ac:dyDescent="0.3">
      <c r="A1866">
        <v>2000</v>
      </c>
      <c r="B1866" t="s">
        <v>17</v>
      </c>
      <c r="C1866">
        <v>400</v>
      </c>
      <c r="D1866">
        <v>132.19999999999999</v>
      </c>
      <c r="E1866">
        <f t="shared" si="58"/>
        <v>291.45116059999998</v>
      </c>
      <c r="F1866">
        <f>VLOOKUP($C1866,'AREA DEFINITIONS, 1982-present'!$A$1:$F$163,4,FALSE)</f>
        <v>40</v>
      </c>
      <c r="G1866" t="str">
        <f>VLOOKUP($C1866,'AREA DEFINITIONS, 1982-present'!$A$1:$F$163,5,FALSE)</f>
        <v>Aleutian</v>
      </c>
      <c r="H1866">
        <f>VLOOKUP($C1866,'AREA DEFINITIONS, 1982-present'!$A$1:$F$163,6,FALSE)</f>
        <v>0</v>
      </c>
      <c r="I1866">
        <f t="shared" si="59"/>
        <v>193.81475805999997</v>
      </c>
    </row>
    <row r="1867" spans="1:9" x14ac:dyDescent="0.3">
      <c r="A1867">
        <v>2000</v>
      </c>
      <c r="B1867" t="s">
        <v>17</v>
      </c>
      <c r="C1867">
        <v>410</v>
      </c>
      <c r="D1867">
        <v>284</v>
      </c>
      <c r="E1867">
        <f t="shared" si="58"/>
        <v>626.112932</v>
      </c>
      <c r="F1867">
        <f>VLOOKUP($C1867,'AREA DEFINITIONS, 1982-present'!$A$1:$F$163,4,FALSE)</f>
        <v>41</v>
      </c>
      <c r="G1867" t="str">
        <f>VLOOKUP($C1867,'AREA DEFINITIONS, 1982-present'!$A$1:$F$163,5,FALSE)</f>
        <v>Aleutian</v>
      </c>
      <c r="H1867">
        <f>VLOOKUP($C1867,'AREA DEFINITIONS, 1982-present'!$A$1:$F$163,6,FALSE)</f>
        <v>0</v>
      </c>
      <c r="I1867">
        <f t="shared" si="59"/>
        <v>416.36453320000004</v>
      </c>
    </row>
    <row r="1868" spans="1:9" x14ac:dyDescent="0.3">
      <c r="A1868">
        <v>2000</v>
      </c>
      <c r="B1868" t="s">
        <v>17</v>
      </c>
      <c r="C1868">
        <v>420</v>
      </c>
      <c r="D1868">
        <v>73</v>
      </c>
      <c r="E1868">
        <f t="shared" si="58"/>
        <v>160.937479</v>
      </c>
      <c r="F1868" t="str">
        <f>VLOOKUP($C1868,'AREA DEFINITIONS, 1982-present'!$A$1:$F$163,4,FALSE)</f>
        <v>42+</v>
      </c>
      <c r="G1868" t="str">
        <f>VLOOKUP($C1868,'AREA DEFINITIONS, 1982-present'!$A$1:$F$163,5,FALSE)</f>
        <v>Aleutian</v>
      </c>
      <c r="H1868">
        <f>VLOOKUP($C1868,'AREA DEFINITIONS, 1982-present'!$A$1:$F$163,6,FALSE)</f>
        <v>0</v>
      </c>
      <c r="I1868">
        <f t="shared" si="59"/>
        <v>107.0232779</v>
      </c>
    </row>
    <row r="1869" spans="1:9" x14ac:dyDescent="0.3">
      <c r="A1869">
        <v>2000</v>
      </c>
      <c r="B1869" t="s">
        <v>17</v>
      </c>
      <c r="C1869">
        <v>430</v>
      </c>
      <c r="D1869">
        <v>137.80000000000001</v>
      </c>
      <c r="E1869">
        <f t="shared" si="58"/>
        <v>303.79704939999999</v>
      </c>
      <c r="F1869" t="str">
        <f>VLOOKUP($C1869,'AREA DEFINITIONS, 1982-present'!$A$1:$F$163,4,FALSE)</f>
        <v>42+</v>
      </c>
      <c r="G1869" t="str">
        <f>VLOOKUP($C1869,'AREA DEFINITIONS, 1982-present'!$A$1:$F$163,5,FALSE)</f>
        <v>Aleutian</v>
      </c>
      <c r="H1869">
        <f>VLOOKUP($C1869,'AREA DEFINITIONS, 1982-present'!$A$1:$F$163,6,FALSE)</f>
        <v>0</v>
      </c>
      <c r="I1869">
        <f t="shared" si="59"/>
        <v>202.02476293999999</v>
      </c>
    </row>
    <row r="1870" spans="1:9" x14ac:dyDescent="0.3">
      <c r="A1870">
        <v>2000</v>
      </c>
      <c r="B1870" t="s">
        <v>17</v>
      </c>
      <c r="C1870">
        <v>440</v>
      </c>
      <c r="D1870">
        <v>242.8</v>
      </c>
      <c r="E1870">
        <f t="shared" si="58"/>
        <v>535.28246440000009</v>
      </c>
      <c r="F1870" t="str">
        <f>VLOOKUP($C1870,'AREA DEFINITIONS, 1982-present'!$A$1:$F$163,4,FALSE)</f>
        <v>42+</v>
      </c>
      <c r="G1870" t="str">
        <f>VLOOKUP($C1870,'AREA DEFINITIONS, 1982-present'!$A$1:$F$163,5,FALSE)</f>
        <v>Aleutian</v>
      </c>
      <c r="H1870">
        <f>VLOOKUP($C1870,'AREA DEFINITIONS, 1982-present'!$A$1:$F$163,6,FALSE)</f>
        <v>0</v>
      </c>
      <c r="I1870">
        <f t="shared" si="59"/>
        <v>355.96235444000001</v>
      </c>
    </row>
    <row r="1871" spans="1:9" x14ac:dyDescent="0.3">
      <c r="A1871">
        <v>2000</v>
      </c>
      <c r="B1871" t="s">
        <v>17</v>
      </c>
      <c r="C1871" t="s">
        <v>74</v>
      </c>
      <c r="D1871">
        <v>12.1</v>
      </c>
      <c r="E1871">
        <f t="shared" si="58"/>
        <v>26.675938299999999</v>
      </c>
      <c r="F1871" t="str">
        <f>VLOOKUP($C1871,'AREA DEFINITIONS, 1982-present'!$A$1:$F$163,4,FALSE)</f>
        <v>42+</v>
      </c>
      <c r="G1871" t="str">
        <f>VLOOKUP($C1871,'AREA DEFINITIONS, 1982-present'!$A$1:$F$163,5,FALSE)</f>
        <v>Aleutian</v>
      </c>
      <c r="H1871">
        <f>VLOOKUP($C1871,'AREA DEFINITIONS, 1982-present'!$A$1:$F$163,6,FALSE)</f>
        <v>0</v>
      </c>
      <c r="I1871">
        <f t="shared" si="59"/>
        <v>17.739474829999999</v>
      </c>
    </row>
    <row r="1872" spans="1:9" x14ac:dyDescent="0.3">
      <c r="A1872">
        <v>2000</v>
      </c>
      <c r="B1872" t="s">
        <v>17</v>
      </c>
      <c r="C1872">
        <v>480</v>
      </c>
      <c r="D1872">
        <v>54.1</v>
      </c>
      <c r="E1872">
        <f t="shared" si="58"/>
        <v>119.2701043</v>
      </c>
      <c r="F1872" t="str">
        <f>VLOOKUP($C1872,'AREA DEFINITIONS, 1982-present'!$A$1:$F$163,4,FALSE)</f>
        <v>42+</v>
      </c>
      <c r="G1872" t="str">
        <f>VLOOKUP($C1872,'AREA DEFINITIONS, 1982-present'!$A$1:$F$163,5,FALSE)</f>
        <v>Aleutian</v>
      </c>
      <c r="H1872">
        <f>VLOOKUP($C1872,'AREA DEFINITIONS, 1982-present'!$A$1:$F$163,6,FALSE)</f>
        <v>0</v>
      </c>
      <c r="I1872">
        <f t="shared" si="59"/>
        <v>79.314511429999996</v>
      </c>
    </row>
    <row r="1873" spans="1:9" x14ac:dyDescent="0.3">
      <c r="A1873">
        <v>2000</v>
      </c>
      <c r="B1873" t="s">
        <v>17</v>
      </c>
      <c r="C1873" t="s">
        <v>58</v>
      </c>
      <c r="D1873">
        <v>115.2</v>
      </c>
      <c r="E1873">
        <f t="shared" si="58"/>
        <v>253.97256960000001</v>
      </c>
      <c r="F1873" t="str">
        <f>VLOOKUP($C1873,'AREA DEFINITIONS, 1982-present'!$A$1:$F$163,4,FALSE)</f>
        <v>42+</v>
      </c>
      <c r="G1873" t="str">
        <f>VLOOKUP($C1873,'AREA DEFINITIONS, 1982-present'!$A$1:$F$163,5,FALSE)</f>
        <v>Aleutian</v>
      </c>
      <c r="H1873">
        <f>VLOOKUP($C1873,'AREA DEFINITIONS, 1982-present'!$A$1:$F$163,6,FALSE)</f>
        <v>0</v>
      </c>
      <c r="I1873">
        <f t="shared" si="59"/>
        <v>168.89152895999999</v>
      </c>
    </row>
    <row r="1874" spans="1:9" x14ac:dyDescent="0.3">
      <c r="A1874">
        <v>2000</v>
      </c>
      <c r="B1874" t="s">
        <v>54</v>
      </c>
      <c r="C1874" t="s">
        <v>32</v>
      </c>
      <c r="D1874">
        <v>2809.9</v>
      </c>
      <c r="E1874">
        <f t="shared" si="58"/>
        <v>6194.7701677000005</v>
      </c>
      <c r="F1874" t="str">
        <f>VLOOKUP($C1874,'AREA DEFINITIONS, 1982-present'!$A$1:$F$163,4,FALSE)</f>
        <v>4A</v>
      </c>
      <c r="G1874" t="str">
        <f>VLOOKUP($C1874,'AREA DEFINITIONS, 1982-present'!$A$1:$F$163,5,FALSE)</f>
        <v>Bering Sea</v>
      </c>
      <c r="H1874">
        <f>VLOOKUP($C1874,'AREA DEFINITIONS, 1982-present'!$A$1:$F$163,6,FALSE)</f>
        <v>0</v>
      </c>
      <c r="I1874">
        <f t="shared" si="59"/>
        <v>4119.5165557699993</v>
      </c>
    </row>
    <row r="1875" spans="1:9" x14ac:dyDescent="0.3">
      <c r="A1875">
        <v>1999</v>
      </c>
      <c r="B1875" t="s">
        <v>49</v>
      </c>
      <c r="C1875">
        <v>9</v>
      </c>
      <c r="D1875">
        <v>3</v>
      </c>
      <c r="E1875">
        <f t="shared" si="58"/>
        <v>6.6138690000000002</v>
      </c>
      <c r="F1875">
        <f>VLOOKUP($C1875,'AREA DEFINITIONS, 1982-present'!$A$1:$F$163,4,FALSE)</f>
        <v>0</v>
      </c>
      <c r="G1875">
        <f>VLOOKUP($C1875,'AREA DEFINITIONS, 1982-present'!$A$1:$F$163,5,FALSE)</f>
        <v>0</v>
      </c>
      <c r="H1875">
        <f>VLOOKUP($C1875,'AREA DEFINITIONS, 1982-present'!$A$1:$F$163,6,FALSE)</f>
        <v>0</v>
      </c>
      <c r="I1875">
        <f t="shared" si="59"/>
        <v>4.3982168999999995</v>
      </c>
    </row>
    <row r="1876" spans="1:9" x14ac:dyDescent="0.3">
      <c r="A1876">
        <v>1999</v>
      </c>
      <c r="B1876" t="s">
        <v>49</v>
      </c>
      <c r="C1876">
        <v>10</v>
      </c>
      <c r="D1876">
        <v>5.3</v>
      </c>
      <c r="E1876">
        <f t="shared" si="58"/>
        <v>11.684501899999999</v>
      </c>
      <c r="F1876">
        <f>VLOOKUP($C1876,'AREA DEFINITIONS, 1982-present'!$A$1:$F$163,4,FALSE)</f>
        <v>0</v>
      </c>
      <c r="G1876">
        <f>VLOOKUP($C1876,'AREA DEFINITIONS, 1982-present'!$A$1:$F$163,5,FALSE)</f>
        <v>0</v>
      </c>
      <c r="H1876">
        <f>VLOOKUP($C1876,'AREA DEFINITIONS, 1982-present'!$A$1:$F$163,6,FALSE)</f>
        <v>0</v>
      </c>
      <c r="I1876">
        <f t="shared" si="59"/>
        <v>7.7701831899999991</v>
      </c>
    </row>
    <row r="1877" spans="1:9" x14ac:dyDescent="0.3">
      <c r="A1877">
        <v>1999</v>
      </c>
      <c r="B1877" t="s">
        <v>49</v>
      </c>
      <c r="C1877">
        <v>20</v>
      </c>
      <c r="D1877">
        <v>42</v>
      </c>
      <c r="E1877">
        <f t="shared" si="58"/>
        <v>92.594166000000001</v>
      </c>
      <c r="F1877">
        <f>VLOOKUP($C1877,'AREA DEFINITIONS, 1982-present'!$A$1:$F$163,4,FALSE)</f>
        <v>0</v>
      </c>
      <c r="G1877">
        <f>VLOOKUP($C1877,'AREA DEFINITIONS, 1982-present'!$A$1:$F$163,5,FALSE)</f>
        <v>0</v>
      </c>
      <c r="H1877">
        <f>VLOOKUP($C1877,'AREA DEFINITIONS, 1982-present'!$A$1:$F$163,6,FALSE)</f>
        <v>0</v>
      </c>
      <c r="I1877">
        <f t="shared" si="59"/>
        <v>61.575036599999997</v>
      </c>
    </row>
    <row r="1878" spans="1:9" x14ac:dyDescent="0.3">
      <c r="A1878">
        <v>1999</v>
      </c>
      <c r="B1878" t="s">
        <v>49</v>
      </c>
      <c r="C1878">
        <v>30</v>
      </c>
      <c r="D1878">
        <v>20.7</v>
      </c>
      <c r="E1878">
        <f t="shared" si="58"/>
        <v>45.635696100000004</v>
      </c>
      <c r="F1878">
        <f>VLOOKUP($C1878,'AREA DEFINITIONS, 1982-present'!$A$1:$F$163,4,FALSE)</f>
        <v>0</v>
      </c>
      <c r="G1878">
        <f>VLOOKUP($C1878,'AREA DEFINITIONS, 1982-present'!$A$1:$F$163,5,FALSE)</f>
        <v>0</v>
      </c>
      <c r="H1878">
        <f>VLOOKUP($C1878,'AREA DEFINITIONS, 1982-present'!$A$1:$F$163,6,FALSE)</f>
        <v>0</v>
      </c>
      <c r="I1878">
        <f t="shared" si="59"/>
        <v>30.34769661</v>
      </c>
    </row>
    <row r="1879" spans="1:9" x14ac:dyDescent="0.3">
      <c r="A1879">
        <v>1999</v>
      </c>
      <c r="B1879" t="s">
        <v>49</v>
      </c>
      <c r="C1879">
        <v>40</v>
      </c>
      <c r="D1879">
        <v>25.9</v>
      </c>
      <c r="E1879">
        <f t="shared" si="58"/>
        <v>57.099735699999997</v>
      </c>
      <c r="F1879">
        <f>VLOOKUP($C1879,'AREA DEFINITIONS, 1982-present'!$A$1:$F$163,4,FALSE)</f>
        <v>0</v>
      </c>
      <c r="G1879">
        <f>VLOOKUP($C1879,'AREA DEFINITIONS, 1982-present'!$A$1:$F$163,5,FALSE)</f>
        <v>0</v>
      </c>
      <c r="H1879">
        <f>VLOOKUP($C1879,'AREA DEFINITIONS, 1982-present'!$A$1:$F$163,6,FALSE)</f>
        <v>0</v>
      </c>
      <c r="I1879">
        <f t="shared" si="59"/>
        <v>37.971272569999996</v>
      </c>
    </row>
    <row r="1880" spans="1:9" x14ac:dyDescent="0.3">
      <c r="A1880">
        <v>1999</v>
      </c>
      <c r="B1880" t="s">
        <v>49</v>
      </c>
      <c r="C1880">
        <v>50</v>
      </c>
      <c r="D1880">
        <v>98.7</v>
      </c>
      <c r="E1880">
        <f t="shared" si="58"/>
        <v>217.5962901</v>
      </c>
      <c r="F1880">
        <f>VLOOKUP($C1880,'AREA DEFINITIONS, 1982-present'!$A$1:$F$163,4,FALSE)</f>
        <v>0</v>
      </c>
      <c r="G1880">
        <f>VLOOKUP($C1880,'AREA DEFINITIONS, 1982-present'!$A$1:$F$163,5,FALSE)</f>
        <v>0</v>
      </c>
      <c r="H1880">
        <f>VLOOKUP($C1880,'AREA DEFINITIONS, 1982-present'!$A$1:$F$163,6,FALSE)</f>
        <v>0</v>
      </c>
      <c r="I1880">
        <f t="shared" si="59"/>
        <v>144.70133601000001</v>
      </c>
    </row>
    <row r="1881" spans="1:9" x14ac:dyDescent="0.3">
      <c r="A1881">
        <v>1999</v>
      </c>
      <c r="B1881" t="s">
        <v>50</v>
      </c>
      <c r="C1881" t="s">
        <v>65</v>
      </c>
      <c r="D1881">
        <v>109</v>
      </c>
      <c r="E1881">
        <f t="shared" si="58"/>
        <v>240.30390700000001</v>
      </c>
      <c r="F1881">
        <f>VLOOKUP($C1881,'AREA DEFINITIONS, 1982-present'!$A$1:$F$163,4,FALSE)</f>
        <v>0</v>
      </c>
      <c r="G1881">
        <f>VLOOKUP($C1881,'AREA DEFINITIONS, 1982-present'!$A$1:$F$163,5,FALSE)</f>
        <v>0</v>
      </c>
      <c r="H1881">
        <f>VLOOKUP($C1881,'AREA DEFINITIONS, 1982-present'!$A$1:$F$163,6,FALSE)</f>
        <v>0</v>
      </c>
      <c r="I1881">
        <f t="shared" si="59"/>
        <v>159.8018807</v>
      </c>
    </row>
    <row r="1882" spans="1:9" x14ac:dyDescent="0.3">
      <c r="A1882">
        <v>1999</v>
      </c>
      <c r="B1882" t="s">
        <v>50</v>
      </c>
      <c r="C1882">
        <v>70</v>
      </c>
      <c r="D1882">
        <v>68.5</v>
      </c>
      <c r="E1882">
        <f t="shared" si="58"/>
        <v>151.01667550000002</v>
      </c>
      <c r="F1882">
        <f>VLOOKUP($C1882,'AREA DEFINITIONS, 1982-present'!$A$1:$F$163,4,FALSE)</f>
        <v>0</v>
      </c>
      <c r="G1882">
        <f>VLOOKUP($C1882,'AREA DEFINITIONS, 1982-present'!$A$1:$F$163,5,FALSE)</f>
        <v>0</v>
      </c>
      <c r="H1882">
        <f>VLOOKUP($C1882,'AREA DEFINITIONS, 1982-present'!$A$1:$F$163,6,FALSE)</f>
        <v>0</v>
      </c>
      <c r="I1882">
        <f t="shared" si="59"/>
        <v>100.42595255000001</v>
      </c>
    </row>
    <row r="1883" spans="1:9" x14ac:dyDescent="0.3">
      <c r="A1883">
        <v>1999</v>
      </c>
      <c r="B1883" t="s">
        <v>50</v>
      </c>
      <c r="C1883">
        <v>80</v>
      </c>
      <c r="D1883">
        <v>452.2</v>
      </c>
      <c r="E1883">
        <f t="shared" si="58"/>
        <v>996.93052060000002</v>
      </c>
      <c r="F1883">
        <f>VLOOKUP($C1883,'AREA DEFINITIONS, 1982-present'!$A$1:$F$163,4,FALSE)</f>
        <v>0</v>
      </c>
      <c r="G1883">
        <f>VLOOKUP($C1883,'AREA DEFINITIONS, 1982-present'!$A$1:$F$163,5,FALSE)</f>
        <v>0</v>
      </c>
      <c r="H1883">
        <f>VLOOKUP($C1883,'AREA DEFINITIONS, 1982-present'!$A$1:$F$163,6,FALSE)</f>
        <v>0</v>
      </c>
      <c r="I1883">
        <f t="shared" si="59"/>
        <v>662.95789405999994</v>
      </c>
    </row>
    <row r="1884" spans="1:9" x14ac:dyDescent="0.3">
      <c r="A1884">
        <v>1999</v>
      </c>
      <c r="B1884" t="s">
        <v>50</v>
      </c>
      <c r="C1884">
        <v>81</v>
      </c>
      <c r="D1884">
        <v>40.299999999999997</v>
      </c>
      <c r="E1884">
        <f t="shared" si="58"/>
        <v>88.846306900000002</v>
      </c>
      <c r="F1884">
        <f>VLOOKUP($C1884,'AREA DEFINITIONS, 1982-present'!$A$1:$F$163,4,FALSE)</f>
        <v>0</v>
      </c>
      <c r="G1884">
        <f>VLOOKUP($C1884,'AREA DEFINITIONS, 1982-present'!$A$1:$F$163,5,FALSE)</f>
        <v>0</v>
      </c>
      <c r="H1884">
        <f>VLOOKUP($C1884,'AREA DEFINITIONS, 1982-present'!$A$1:$F$163,6,FALSE)</f>
        <v>0</v>
      </c>
      <c r="I1884">
        <f t="shared" si="59"/>
        <v>59.082713689999999</v>
      </c>
    </row>
    <row r="1885" spans="1:9" x14ac:dyDescent="0.3">
      <c r="A1885">
        <v>1999</v>
      </c>
      <c r="B1885" t="s">
        <v>50</v>
      </c>
      <c r="C1885">
        <v>90</v>
      </c>
      <c r="D1885">
        <v>128.30000000000001</v>
      </c>
      <c r="E1885">
        <f t="shared" si="58"/>
        <v>282.85313090000005</v>
      </c>
      <c r="F1885">
        <f>VLOOKUP($C1885,'AREA DEFINITIONS, 1982-present'!$A$1:$F$163,4,FALSE)</f>
        <v>0</v>
      </c>
      <c r="G1885">
        <f>VLOOKUP($C1885,'AREA DEFINITIONS, 1982-present'!$A$1:$F$163,5,FALSE)</f>
        <v>0</v>
      </c>
      <c r="H1885">
        <f>VLOOKUP($C1885,'AREA DEFINITIONS, 1982-present'!$A$1:$F$163,6,FALSE)</f>
        <v>0</v>
      </c>
      <c r="I1885">
        <f t="shared" si="59"/>
        <v>188.09707609000003</v>
      </c>
    </row>
    <row r="1886" spans="1:9" x14ac:dyDescent="0.3">
      <c r="A1886">
        <v>1999</v>
      </c>
      <c r="B1886" t="s">
        <v>50</v>
      </c>
      <c r="C1886">
        <v>91</v>
      </c>
      <c r="D1886">
        <v>152.19999999999999</v>
      </c>
      <c r="E1886">
        <f t="shared" si="58"/>
        <v>335.54362059999994</v>
      </c>
      <c r="F1886">
        <f>VLOOKUP($C1886,'AREA DEFINITIONS, 1982-present'!$A$1:$F$163,4,FALSE)</f>
        <v>0</v>
      </c>
      <c r="G1886">
        <f>VLOOKUP($C1886,'AREA DEFINITIONS, 1982-present'!$A$1:$F$163,5,FALSE)</f>
        <v>0</v>
      </c>
      <c r="H1886">
        <f>VLOOKUP($C1886,'AREA DEFINITIONS, 1982-present'!$A$1:$F$163,6,FALSE)</f>
        <v>0</v>
      </c>
      <c r="I1886">
        <f t="shared" si="59"/>
        <v>223.13620405999995</v>
      </c>
    </row>
    <row r="1887" spans="1:9" x14ac:dyDescent="0.3">
      <c r="A1887">
        <v>1999</v>
      </c>
      <c r="B1887" t="s">
        <v>50</v>
      </c>
      <c r="C1887">
        <v>92</v>
      </c>
      <c r="D1887">
        <v>30.7</v>
      </c>
      <c r="E1887">
        <f t="shared" si="58"/>
        <v>67.681926099999998</v>
      </c>
      <c r="F1887">
        <f>VLOOKUP($C1887,'AREA DEFINITIONS, 1982-present'!$A$1:$F$163,4,FALSE)</f>
        <v>0</v>
      </c>
      <c r="G1887">
        <f>VLOOKUP($C1887,'AREA DEFINITIONS, 1982-present'!$A$1:$F$163,5,FALSE)</f>
        <v>0</v>
      </c>
      <c r="H1887">
        <f>VLOOKUP($C1887,'AREA DEFINITIONS, 1982-present'!$A$1:$F$163,6,FALSE)</f>
        <v>0</v>
      </c>
      <c r="I1887">
        <f t="shared" si="59"/>
        <v>45.008419609999997</v>
      </c>
    </row>
    <row r="1888" spans="1:9" x14ac:dyDescent="0.3">
      <c r="A1888">
        <v>1999</v>
      </c>
      <c r="B1888" t="s">
        <v>50</v>
      </c>
      <c r="C1888">
        <v>100</v>
      </c>
      <c r="D1888">
        <v>672.1</v>
      </c>
      <c r="E1888">
        <f t="shared" si="58"/>
        <v>1481.7271183</v>
      </c>
      <c r="F1888">
        <f>VLOOKUP($C1888,'AREA DEFINITIONS, 1982-present'!$A$1:$F$163,4,FALSE)</f>
        <v>0</v>
      </c>
      <c r="G1888">
        <f>VLOOKUP($C1888,'AREA DEFINITIONS, 1982-present'!$A$1:$F$163,5,FALSE)</f>
        <v>0</v>
      </c>
      <c r="H1888">
        <f>VLOOKUP($C1888,'AREA DEFINITIONS, 1982-present'!$A$1:$F$163,6,FALSE)</f>
        <v>0</v>
      </c>
      <c r="I1888">
        <f t="shared" si="59"/>
        <v>985.34719282999993</v>
      </c>
    </row>
    <row r="1889" spans="1:9" x14ac:dyDescent="0.3">
      <c r="A1889">
        <v>1999</v>
      </c>
      <c r="B1889" t="s">
        <v>50</v>
      </c>
      <c r="C1889">
        <v>102</v>
      </c>
      <c r="D1889">
        <v>657.1</v>
      </c>
      <c r="E1889">
        <f t="shared" si="58"/>
        <v>1448.6577732999999</v>
      </c>
      <c r="F1889">
        <f>VLOOKUP($C1889,'AREA DEFINITIONS, 1982-present'!$A$1:$F$163,4,FALSE)</f>
        <v>0</v>
      </c>
      <c r="G1889">
        <f>VLOOKUP($C1889,'AREA DEFINITIONS, 1982-present'!$A$1:$F$163,5,FALSE)</f>
        <v>0</v>
      </c>
      <c r="H1889">
        <f>VLOOKUP($C1889,'AREA DEFINITIONS, 1982-present'!$A$1:$F$163,6,FALSE)</f>
        <v>0</v>
      </c>
      <c r="I1889">
        <f t="shared" si="59"/>
        <v>963.3561083300001</v>
      </c>
    </row>
    <row r="1890" spans="1:9" x14ac:dyDescent="0.3">
      <c r="A1890">
        <v>1999</v>
      </c>
      <c r="B1890" t="s">
        <v>50</v>
      </c>
      <c r="C1890">
        <v>103</v>
      </c>
      <c r="D1890">
        <v>8.1999999999999993</v>
      </c>
      <c r="E1890">
        <f t="shared" si="58"/>
        <v>18.077908599999997</v>
      </c>
      <c r="F1890">
        <f>VLOOKUP($C1890,'AREA DEFINITIONS, 1982-present'!$A$1:$F$163,4,FALSE)</f>
        <v>0</v>
      </c>
      <c r="G1890">
        <f>VLOOKUP($C1890,'AREA DEFINITIONS, 1982-present'!$A$1:$F$163,5,FALSE)</f>
        <v>0</v>
      </c>
      <c r="H1890">
        <f>VLOOKUP($C1890,'AREA DEFINITIONS, 1982-present'!$A$1:$F$163,6,FALSE)</f>
        <v>0</v>
      </c>
      <c r="I1890">
        <f t="shared" si="59"/>
        <v>12.02179286</v>
      </c>
    </row>
    <row r="1891" spans="1:9" x14ac:dyDescent="0.3">
      <c r="A1891">
        <v>1999</v>
      </c>
      <c r="B1891" t="s">
        <v>50</v>
      </c>
      <c r="C1891">
        <v>110</v>
      </c>
      <c r="D1891">
        <v>58.6</v>
      </c>
      <c r="E1891">
        <f t="shared" si="58"/>
        <v>129.19090779999999</v>
      </c>
      <c r="F1891">
        <f>VLOOKUP($C1891,'AREA DEFINITIONS, 1982-present'!$A$1:$F$163,4,FALSE)</f>
        <v>0</v>
      </c>
      <c r="G1891">
        <f>VLOOKUP($C1891,'AREA DEFINITIONS, 1982-present'!$A$1:$F$163,5,FALSE)</f>
        <v>0</v>
      </c>
      <c r="H1891">
        <f>VLOOKUP($C1891,'AREA DEFINITIONS, 1982-present'!$A$1:$F$163,6,FALSE)</f>
        <v>0</v>
      </c>
      <c r="I1891">
        <f t="shared" si="59"/>
        <v>85.911836780000002</v>
      </c>
    </row>
    <row r="1892" spans="1:9" x14ac:dyDescent="0.3">
      <c r="A1892">
        <v>1999</v>
      </c>
      <c r="B1892" t="s">
        <v>50</v>
      </c>
      <c r="C1892">
        <v>112</v>
      </c>
      <c r="D1892">
        <v>596.6</v>
      </c>
      <c r="E1892">
        <f t="shared" si="58"/>
        <v>1315.2780818000001</v>
      </c>
      <c r="F1892">
        <f>VLOOKUP($C1892,'AREA DEFINITIONS, 1982-present'!$A$1:$F$163,4,FALSE)</f>
        <v>0</v>
      </c>
      <c r="G1892">
        <f>VLOOKUP($C1892,'AREA DEFINITIONS, 1982-present'!$A$1:$F$163,5,FALSE)</f>
        <v>0</v>
      </c>
      <c r="H1892">
        <f>VLOOKUP($C1892,'AREA DEFINITIONS, 1982-present'!$A$1:$F$163,6,FALSE)</f>
        <v>0</v>
      </c>
      <c r="I1892">
        <f t="shared" si="59"/>
        <v>874.65873418000001</v>
      </c>
    </row>
    <row r="1893" spans="1:9" x14ac:dyDescent="0.3">
      <c r="A1893">
        <v>1999</v>
      </c>
      <c r="B1893" t="s">
        <v>50</v>
      </c>
      <c r="C1893">
        <v>114</v>
      </c>
      <c r="D1893">
        <v>33</v>
      </c>
      <c r="E1893">
        <f t="shared" si="58"/>
        <v>72.752559000000005</v>
      </c>
      <c r="F1893">
        <f>VLOOKUP($C1893,'AREA DEFINITIONS, 1982-present'!$A$1:$F$163,4,FALSE)</f>
        <v>0</v>
      </c>
      <c r="G1893">
        <f>VLOOKUP($C1893,'AREA DEFINITIONS, 1982-present'!$A$1:$F$163,5,FALSE)</f>
        <v>0</v>
      </c>
      <c r="H1893">
        <f>VLOOKUP($C1893,'AREA DEFINITIONS, 1982-present'!$A$1:$F$163,6,FALSE)</f>
        <v>0</v>
      </c>
      <c r="I1893">
        <f t="shared" si="59"/>
        <v>48.3803859</v>
      </c>
    </row>
    <row r="1894" spans="1:9" x14ac:dyDescent="0.3">
      <c r="A1894">
        <v>1999</v>
      </c>
      <c r="B1894" t="s">
        <v>50</v>
      </c>
      <c r="C1894">
        <v>120</v>
      </c>
      <c r="D1894">
        <v>70</v>
      </c>
      <c r="E1894">
        <f t="shared" si="58"/>
        <v>154.32361</v>
      </c>
      <c r="F1894">
        <f>VLOOKUP($C1894,'AREA DEFINITIONS, 1982-present'!$A$1:$F$163,4,FALSE)</f>
        <v>0</v>
      </c>
      <c r="G1894">
        <f>VLOOKUP($C1894,'AREA DEFINITIONS, 1982-present'!$A$1:$F$163,5,FALSE)</f>
        <v>0</v>
      </c>
      <c r="H1894">
        <f>VLOOKUP($C1894,'AREA DEFINITIONS, 1982-present'!$A$1:$F$163,6,FALSE)</f>
        <v>0</v>
      </c>
      <c r="I1894">
        <f t="shared" si="59"/>
        <v>102.625061</v>
      </c>
    </row>
    <row r="1895" spans="1:9" x14ac:dyDescent="0.3">
      <c r="A1895">
        <v>1999</v>
      </c>
      <c r="B1895" t="s">
        <v>50</v>
      </c>
      <c r="C1895">
        <v>121</v>
      </c>
      <c r="D1895">
        <v>158.19999999999999</v>
      </c>
      <c r="E1895">
        <f t="shared" si="58"/>
        <v>348.77135859999999</v>
      </c>
      <c r="F1895">
        <f>VLOOKUP($C1895,'AREA DEFINITIONS, 1982-present'!$A$1:$F$163,4,FALSE)</f>
        <v>0</v>
      </c>
      <c r="G1895">
        <f>VLOOKUP($C1895,'AREA DEFINITIONS, 1982-present'!$A$1:$F$163,5,FALSE)</f>
        <v>0</v>
      </c>
      <c r="H1895">
        <f>VLOOKUP($C1895,'AREA DEFINITIONS, 1982-present'!$A$1:$F$163,6,FALSE)</f>
        <v>0</v>
      </c>
      <c r="I1895">
        <f t="shared" si="59"/>
        <v>231.93263786</v>
      </c>
    </row>
    <row r="1896" spans="1:9" x14ac:dyDescent="0.3">
      <c r="A1896">
        <v>1999</v>
      </c>
      <c r="B1896" t="s">
        <v>50</v>
      </c>
      <c r="C1896">
        <v>122</v>
      </c>
      <c r="D1896">
        <v>14.6</v>
      </c>
      <c r="E1896">
        <f t="shared" si="58"/>
        <v>32.187495800000001</v>
      </c>
      <c r="F1896">
        <f>VLOOKUP($C1896,'AREA DEFINITIONS, 1982-present'!$A$1:$F$163,4,FALSE)</f>
        <v>0</v>
      </c>
      <c r="G1896">
        <f>VLOOKUP($C1896,'AREA DEFINITIONS, 1982-present'!$A$1:$F$163,5,FALSE)</f>
        <v>0</v>
      </c>
      <c r="H1896">
        <f>VLOOKUP($C1896,'AREA DEFINITIONS, 1982-present'!$A$1:$F$163,6,FALSE)</f>
        <v>0</v>
      </c>
      <c r="I1896">
        <f t="shared" si="59"/>
        <v>21.404655579999996</v>
      </c>
    </row>
    <row r="1897" spans="1:9" x14ac:dyDescent="0.3">
      <c r="A1897">
        <v>1999</v>
      </c>
      <c r="B1897" t="s">
        <v>50</v>
      </c>
      <c r="C1897">
        <v>130</v>
      </c>
      <c r="D1897">
        <v>357.9</v>
      </c>
      <c r="E1897">
        <f t="shared" si="58"/>
        <v>789.03457170000001</v>
      </c>
      <c r="F1897">
        <f>VLOOKUP($C1897,'AREA DEFINITIONS, 1982-present'!$A$1:$F$163,4,FALSE)</f>
        <v>0</v>
      </c>
      <c r="G1897">
        <f>VLOOKUP($C1897,'AREA DEFINITIONS, 1982-present'!$A$1:$F$163,5,FALSE)</f>
        <v>0</v>
      </c>
      <c r="H1897">
        <f>VLOOKUP($C1897,'AREA DEFINITIONS, 1982-present'!$A$1:$F$163,6,FALSE)</f>
        <v>0</v>
      </c>
      <c r="I1897">
        <f t="shared" si="59"/>
        <v>524.70727617</v>
      </c>
    </row>
    <row r="1898" spans="1:9" x14ac:dyDescent="0.3">
      <c r="A1898">
        <v>1999</v>
      </c>
      <c r="B1898" t="s">
        <v>50</v>
      </c>
      <c r="C1898">
        <v>131</v>
      </c>
      <c r="D1898">
        <v>770.2</v>
      </c>
      <c r="E1898">
        <f t="shared" si="58"/>
        <v>1698.0006346000002</v>
      </c>
      <c r="F1898">
        <f>VLOOKUP($C1898,'AREA DEFINITIONS, 1982-present'!$A$1:$F$163,4,FALSE)</f>
        <v>0</v>
      </c>
      <c r="G1898">
        <f>VLOOKUP($C1898,'AREA DEFINITIONS, 1982-present'!$A$1:$F$163,5,FALSE)</f>
        <v>0</v>
      </c>
      <c r="H1898">
        <f>VLOOKUP($C1898,'AREA DEFINITIONS, 1982-present'!$A$1:$F$163,6,FALSE)</f>
        <v>0</v>
      </c>
      <c r="I1898">
        <f t="shared" si="59"/>
        <v>1129.16888546</v>
      </c>
    </row>
    <row r="1899" spans="1:9" x14ac:dyDescent="0.3">
      <c r="A1899">
        <v>1999</v>
      </c>
      <c r="B1899" t="s">
        <v>50</v>
      </c>
      <c r="C1899">
        <v>132</v>
      </c>
      <c r="D1899">
        <v>375.6</v>
      </c>
      <c r="E1899">
        <f t="shared" si="58"/>
        <v>828.05639880000012</v>
      </c>
      <c r="F1899">
        <f>VLOOKUP($C1899,'AREA DEFINITIONS, 1982-present'!$A$1:$F$163,4,FALSE)</f>
        <v>0</v>
      </c>
      <c r="G1899">
        <f>VLOOKUP($C1899,'AREA DEFINITIONS, 1982-present'!$A$1:$F$163,5,FALSE)</f>
        <v>0</v>
      </c>
      <c r="H1899">
        <f>VLOOKUP($C1899,'AREA DEFINITIONS, 1982-present'!$A$1:$F$163,6,FALSE)</f>
        <v>0</v>
      </c>
      <c r="I1899">
        <f t="shared" si="59"/>
        <v>550.65675587999999</v>
      </c>
    </row>
    <row r="1900" spans="1:9" x14ac:dyDescent="0.3">
      <c r="A1900">
        <v>1999</v>
      </c>
      <c r="B1900" t="s">
        <v>50</v>
      </c>
      <c r="C1900">
        <v>133</v>
      </c>
      <c r="D1900">
        <v>325.89999999999998</v>
      </c>
      <c r="E1900">
        <f t="shared" si="58"/>
        <v>718.48663569999997</v>
      </c>
      <c r="F1900">
        <f>VLOOKUP($C1900,'AREA DEFINITIONS, 1982-present'!$A$1:$F$163,4,FALSE)</f>
        <v>0</v>
      </c>
      <c r="G1900">
        <f>VLOOKUP($C1900,'AREA DEFINITIONS, 1982-present'!$A$1:$F$163,5,FALSE)</f>
        <v>0</v>
      </c>
      <c r="H1900">
        <f>VLOOKUP($C1900,'AREA DEFINITIONS, 1982-present'!$A$1:$F$163,6,FALSE)</f>
        <v>0</v>
      </c>
      <c r="I1900">
        <f t="shared" si="59"/>
        <v>477.79296256999993</v>
      </c>
    </row>
    <row r="1901" spans="1:9" x14ac:dyDescent="0.3">
      <c r="A1901">
        <v>1999</v>
      </c>
      <c r="B1901" t="s">
        <v>50</v>
      </c>
      <c r="C1901">
        <v>134</v>
      </c>
      <c r="D1901">
        <v>55.6</v>
      </c>
      <c r="E1901">
        <f t="shared" si="58"/>
        <v>122.57703880000001</v>
      </c>
      <c r="F1901">
        <f>VLOOKUP($C1901,'AREA DEFINITIONS, 1982-present'!$A$1:$F$163,4,FALSE)</f>
        <v>0</v>
      </c>
      <c r="G1901">
        <f>VLOOKUP($C1901,'AREA DEFINITIONS, 1982-present'!$A$1:$F$163,5,FALSE)</f>
        <v>0</v>
      </c>
      <c r="H1901">
        <f>VLOOKUP($C1901,'AREA DEFINITIONS, 1982-present'!$A$1:$F$163,6,FALSE)</f>
        <v>0</v>
      </c>
      <c r="I1901">
        <f t="shared" si="59"/>
        <v>81.513619880000007</v>
      </c>
    </row>
    <row r="1902" spans="1:9" x14ac:dyDescent="0.3">
      <c r="A1902">
        <v>1999</v>
      </c>
      <c r="B1902" t="s">
        <v>50</v>
      </c>
      <c r="C1902">
        <v>135</v>
      </c>
      <c r="D1902">
        <v>405.3</v>
      </c>
      <c r="E1902">
        <f t="shared" si="58"/>
        <v>893.5337019000001</v>
      </c>
      <c r="F1902">
        <f>VLOOKUP($C1902,'AREA DEFINITIONS, 1982-present'!$A$1:$F$163,4,FALSE)</f>
        <v>0</v>
      </c>
      <c r="G1902">
        <f>VLOOKUP($C1902,'AREA DEFINITIONS, 1982-present'!$A$1:$F$163,5,FALSE)</f>
        <v>0</v>
      </c>
      <c r="H1902">
        <f>VLOOKUP($C1902,'AREA DEFINITIONS, 1982-present'!$A$1:$F$163,6,FALSE)</f>
        <v>0</v>
      </c>
      <c r="I1902">
        <f t="shared" si="59"/>
        <v>594.19910318999996</v>
      </c>
    </row>
    <row r="1903" spans="1:9" x14ac:dyDescent="0.3">
      <c r="A1903">
        <v>1999</v>
      </c>
      <c r="B1903" t="s">
        <v>51</v>
      </c>
      <c r="C1903">
        <v>140</v>
      </c>
      <c r="D1903">
        <v>60.3</v>
      </c>
      <c r="E1903">
        <f t="shared" si="58"/>
        <v>132.93876689999999</v>
      </c>
      <c r="F1903" t="str">
        <f>VLOOKUP($C1903,'AREA DEFINITIONS, 1982-present'!$A$1:$F$163,4,FALSE)</f>
        <v>14-O</v>
      </c>
      <c r="G1903" t="str">
        <f>VLOOKUP($C1903,'AREA DEFINITIONS, 1982-present'!$A$1:$F$163,5,FALSE)</f>
        <v>SE-O</v>
      </c>
      <c r="H1903">
        <f>VLOOKUP($C1903,'AREA DEFINITIONS, 1982-present'!$A$1:$F$163,6,FALSE)</f>
        <v>0</v>
      </c>
      <c r="I1903">
        <f t="shared" si="59"/>
        <v>88.40415969</v>
      </c>
    </row>
    <row r="1904" spans="1:9" x14ac:dyDescent="0.3">
      <c r="A1904">
        <v>1999</v>
      </c>
      <c r="B1904" t="s">
        <v>51</v>
      </c>
      <c r="C1904">
        <v>141</v>
      </c>
      <c r="D1904">
        <v>58</v>
      </c>
      <c r="E1904">
        <f t="shared" si="58"/>
        <v>127.86813400000001</v>
      </c>
      <c r="F1904" t="str">
        <f>VLOOKUP($C1904,'AREA DEFINITIONS, 1982-present'!$A$1:$F$163,4,FALSE)</f>
        <v>14-I</v>
      </c>
      <c r="G1904" t="str">
        <f>VLOOKUP($C1904,'AREA DEFINITIONS, 1982-present'!$A$1:$F$163,5,FALSE)</f>
        <v>SE-I</v>
      </c>
      <c r="H1904">
        <f>VLOOKUP($C1904,'AREA DEFINITIONS, 1982-present'!$A$1:$F$163,6,FALSE)</f>
        <v>0</v>
      </c>
      <c r="I1904">
        <f t="shared" si="59"/>
        <v>85.032193399999997</v>
      </c>
    </row>
    <row r="1905" spans="1:9" x14ac:dyDescent="0.3">
      <c r="A1905">
        <v>1999</v>
      </c>
      <c r="B1905" t="s">
        <v>51</v>
      </c>
      <c r="C1905">
        <v>142</v>
      </c>
      <c r="D1905">
        <v>85.3</v>
      </c>
      <c r="E1905">
        <f t="shared" si="58"/>
        <v>188.0543419</v>
      </c>
      <c r="F1905" t="str">
        <f>VLOOKUP($C1905,'AREA DEFINITIONS, 1982-present'!$A$1:$F$163,4,FALSE)</f>
        <v>14-I</v>
      </c>
      <c r="G1905" t="str">
        <f>VLOOKUP($C1905,'AREA DEFINITIONS, 1982-present'!$A$1:$F$163,5,FALSE)</f>
        <v>SE-I</v>
      </c>
      <c r="H1905">
        <f>VLOOKUP($C1905,'AREA DEFINITIONS, 1982-present'!$A$1:$F$163,6,FALSE)</f>
        <v>0</v>
      </c>
      <c r="I1905">
        <f t="shared" si="59"/>
        <v>125.05596718999999</v>
      </c>
    </row>
    <row r="1906" spans="1:9" x14ac:dyDescent="0.3">
      <c r="A1906">
        <v>1999</v>
      </c>
      <c r="B1906" t="s">
        <v>51</v>
      </c>
      <c r="C1906">
        <v>143</v>
      </c>
      <c r="D1906">
        <v>68.7</v>
      </c>
      <c r="E1906">
        <f t="shared" si="58"/>
        <v>151.45760010000001</v>
      </c>
      <c r="F1906" t="str">
        <f>VLOOKUP($C1906,'AREA DEFINITIONS, 1982-present'!$A$1:$F$163,4,FALSE)</f>
        <v>14-I</v>
      </c>
      <c r="G1906" t="str">
        <f>VLOOKUP($C1906,'AREA DEFINITIONS, 1982-present'!$A$1:$F$163,5,FALSE)</f>
        <v>SE-I</v>
      </c>
      <c r="H1906">
        <f>VLOOKUP($C1906,'AREA DEFINITIONS, 1982-present'!$A$1:$F$163,6,FALSE)</f>
        <v>0</v>
      </c>
      <c r="I1906">
        <f t="shared" si="59"/>
        <v>100.71916701000001</v>
      </c>
    </row>
    <row r="1907" spans="1:9" x14ac:dyDescent="0.3">
      <c r="A1907">
        <v>1999</v>
      </c>
      <c r="B1907" t="s">
        <v>51</v>
      </c>
      <c r="C1907">
        <v>144</v>
      </c>
      <c r="D1907">
        <v>53.6</v>
      </c>
      <c r="E1907">
        <f t="shared" si="58"/>
        <v>118.16779280000002</v>
      </c>
      <c r="F1907" t="str">
        <f>VLOOKUP($C1907,'AREA DEFINITIONS, 1982-present'!$A$1:$F$163,4,FALSE)</f>
        <v>14-I</v>
      </c>
      <c r="G1907" t="str">
        <f>VLOOKUP($C1907,'AREA DEFINITIONS, 1982-present'!$A$1:$F$163,5,FALSE)</f>
        <v>SE-I</v>
      </c>
      <c r="H1907">
        <f>VLOOKUP($C1907,'AREA DEFINITIONS, 1982-present'!$A$1:$F$163,6,FALSE)</f>
        <v>0</v>
      </c>
      <c r="I1907">
        <f t="shared" si="59"/>
        <v>78.581475280000006</v>
      </c>
    </row>
    <row r="1908" spans="1:9" x14ac:dyDescent="0.3">
      <c r="A1908">
        <v>1999</v>
      </c>
      <c r="B1908" t="s">
        <v>51</v>
      </c>
      <c r="C1908">
        <v>150</v>
      </c>
      <c r="D1908">
        <v>253.8</v>
      </c>
      <c r="E1908">
        <f t="shared" si="58"/>
        <v>559.5333174000001</v>
      </c>
      <c r="F1908" t="str">
        <f>VLOOKUP($C1908,'AREA DEFINITIONS, 1982-present'!$A$1:$F$163,4,FALSE)</f>
        <v>15-O</v>
      </c>
      <c r="G1908" t="str">
        <f>VLOOKUP($C1908,'AREA DEFINITIONS, 1982-present'!$A$1:$F$163,5,FALSE)</f>
        <v>SE-O</v>
      </c>
      <c r="H1908">
        <f>VLOOKUP($C1908,'AREA DEFINITIONS, 1982-present'!$A$1:$F$163,6,FALSE)</f>
        <v>0</v>
      </c>
      <c r="I1908">
        <f t="shared" si="59"/>
        <v>372.08914974000004</v>
      </c>
    </row>
    <row r="1909" spans="1:9" x14ac:dyDescent="0.3">
      <c r="A1909">
        <v>1999</v>
      </c>
      <c r="B1909" t="s">
        <v>51</v>
      </c>
      <c r="C1909">
        <v>151</v>
      </c>
      <c r="D1909">
        <v>253.2</v>
      </c>
      <c r="E1909">
        <f t="shared" si="58"/>
        <v>558.21054359999994</v>
      </c>
      <c r="F1909" t="str">
        <f>VLOOKUP($C1909,'AREA DEFINITIONS, 1982-present'!$A$1:$F$163,4,FALSE)</f>
        <v>15-I</v>
      </c>
      <c r="G1909" t="str">
        <f>VLOOKUP($C1909,'AREA DEFINITIONS, 1982-present'!$A$1:$F$163,5,FALSE)</f>
        <v>SE-I</v>
      </c>
      <c r="H1909">
        <f>VLOOKUP($C1909,'AREA DEFINITIONS, 1982-present'!$A$1:$F$163,6,FALSE)</f>
        <v>0</v>
      </c>
      <c r="I1909">
        <f t="shared" si="59"/>
        <v>371.20950635999998</v>
      </c>
    </row>
    <row r="1910" spans="1:9" x14ac:dyDescent="0.3">
      <c r="A1910">
        <v>1999</v>
      </c>
      <c r="B1910" t="s">
        <v>51</v>
      </c>
      <c r="C1910">
        <v>152</v>
      </c>
      <c r="D1910">
        <v>357.4</v>
      </c>
      <c r="E1910">
        <f t="shared" si="58"/>
        <v>787.93226019999997</v>
      </c>
      <c r="F1910" t="str">
        <f>VLOOKUP($C1910,'AREA DEFINITIONS, 1982-present'!$A$1:$F$163,4,FALSE)</f>
        <v>15-I</v>
      </c>
      <c r="G1910" t="str">
        <f>VLOOKUP($C1910,'AREA DEFINITIONS, 1982-present'!$A$1:$F$163,5,FALSE)</f>
        <v>SE-I</v>
      </c>
      <c r="H1910">
        <f>VLOOKUP($C1910,'AREA DEFINITIONS, 1982-present'!$A$1:$F$163,6,FALSE)</f>
        <v>0</v>
      </c>
      <c r="I1910">
        <f t="shared" si="59"/>
        <v>523.97424001999991</v>
      </c>
    </row>
    <row r="1911" spans="1:9" x14ac:dyDescent="0.3">
      <c r="A1911">
        <v>1999</v>
      </c>
      <c r="B1911" t="s">
        <v>51</v>
      </c>
      <c r="C1911">
        <v>153</v>
      </c>
      <c r="D1911">
        <v>52.5</v>
      </c>
      <c r="E1911">
        <f t="shared" si="58"/>
        <v>115.74270750000001</v>
      </c>
      <c r="F1911" t="str">
        <f>VLOOKUP($C1911,'AREA DEFINITIONS, 1982-present'!$A$1:$F$163,4,FALSE)</f>
        <v>15-I</v>
      </c>
      <c r="G1911" t="str">
        <f>VLOOKUP($C1911,'AREA DEFINITIONS, 1982-present'!$A$1:$F$163,5,FALSE)</f>
        <v>SE-I</v>
      </c>
      <c r="H1911">
        <f>VLOOKUP($C1911,'AREA DEFINITIONS, 1982-present'!$A$1:$F$163,6,FALSE)</f>
        <v>0</v>
      </c>
      <c r="I1911">
        <f t="shared" si="59"/>
        <v>76.968795749999998</v>
      </c>
    </row>
    <row r="1912" spans="1:9" x14ac:dyDescent="0.3">
      <c r="A1912">
        <v>1999</v>
      </c>
      <c r="B1912" t="s">
        <v>51</v>
      </c>
      <c r="C1912">
        <v>160</v>
      </c>
      <c r="D1912">
        <v>612.4</v>
      </c>
      <c r="E1912">
        <f t="shared" si="58"/>
        <v>1350.1111251999998</v>
      </c>
      <c r="F1912" t="str">
        <f>VLOOKUP($C1912,'AREA DEFINITIONS, 1982-present'!$A$1:$F$163,4,FALSE)</f>
        <v>16-O</v>
      </c>
      <c r="G1912" t="str">
        <f>VLOOKUP($C1912,'AREA DEFINITIONS, 1982-present'!$A$1:$F$163,5,FALSE)</f>
        <v>SE-O</v>
      </c>
      <c r="H1912">
        <f>VLOOKUP($C1912,'AREA DEFINITIONS, 1982-present'!$A$1:$F$163,6,FALSE)</f>
        <v>0</v>
      </c>
      <c r="I1912">
        <f t="shared" si="59"/>
        <v>897.82267651999996</v>
      </c>
    </row>
    <row r="1913" spans="1:9" x14ac:dyDescent="0.3">
      <c r="A1913">
        <v>1999</v>
      </c>
      <c r="B1913" t="s">
        <v>51</v>
      </c>
      <c r="C1913">
        <v>161</v>
      </c>
      <c r="D1913">
        <v>276.10000000000002</v>
      </c>
      <c r="E1913">
        <f t="shared" si="58"/>
        <v>608.69641030000014</v>
      </c>
      <c r="F1913" t="str">
        <f>VLOOKUP($C1913,'AREA DEFINITIONS, 1982-present'!$A$1:$F$163,4,FALSE)</f>
        <v>16-I</v>
      </c>
      <c r="G1913" t="str">
        <f>VLOOKUP($C1913,'AREA DEFINITIONS, 1982-present'!$A$1:$F$163,5,FALSE)</f>
        <v>SE-I</v>
      </c>
      <c r="H1913">
        <f>VLOOKUP($C1913,'AREA DEFINITIONS, 1982-present'!$A$1:$F$163,6,FALSE)</f>
        <v>0</v>
      </c>
      <c r="I1913">
        <f t="shared" si="59"/>
        <v>404.78256203000001</v>
      </c>
    </row>
    <row r="1914" spans="1:9" x14ac:dyDescent="0.3">
      <c r="A1914">
        <v>1999</v>
      </c>
      <c r="B1914" t="s">
        <v>51</v>
      </c>
      <c r="C1914">
        <v>162</v>
      </c>
      <c r="D1914">
        <v>701.4</v>
      </c>
      <c r="E1914">
        <f t="shared" si="58"/>
        <v>1546.3225722</v>
      </c>
      <c r="F1914" t="str">
        <f>VLOOKUP($C1914,'AREA DEFINITIONS, 1982-present'!$A$1:$F$163,4,FALSE)</f>
        <v>16-I</v>
      </c>
      <c r="G1914" t="str">
        <f>VLOOKUP($C1914,'AREA DEFINITIONS, 1982-present'!$A$1:$F$163,5,FALSE)</f>
        <v>SE-I</v>
      </c>
      <c r="H1914">
        <f>VLOOKUP($C1914,'AREA DEFINITIONS, 1982-present'!$A$1:$F$163,6,FALSE)</f>
        <v>0</v>
      </c>
      <c r="I1914">
        <f t="shared" si="59"/>
        <v>1028.3031112199999</v>
      </c>
    </row>
    <row r="1915" spans="1:9" x14ac:dyDescent="0.3">
      <c r="A1915">
        <v>1999</v>
      </c>
      <c r="B1915" t="s">
        <v>51</v>
      </c>
      <c r="C1915">
        <v>163</v>
      </c>
      <c r="D1915">
        <v>105.6</v>
      </c>
      <c r="E1915">
        <f t="shared" si="58"/>
        <v>232.80818880000001</v>
      </c>
      <c r="F1915" t="str">
        <f>VLOOKUP($C1915,'AREA DEFINITIONS, 1982-present'!$A$1:$F$163,4,FALSE)</f>
        <v>16-I</v>
      </c>
      <c r="G1915" t="str">
        <f>VLOOKUP($C1915,'AREA DEFINITIONS, 1982-present'!$A$1:$F$163,5,FALSE)</f>
        <v>SE-I</v>
      </c>
      <c r="H1915">
        <f>VLOOKUP($C1915,'AREA DEFINITIONS, 1982-present'!$A$1:$F$163,6,FALSE)</f>
        <v>0</v>
      </c>
      <c r="I1915">
        <f t="shared" si="59"/>
        <v>154.81723488</v>
      </c>
    </row>
    <row r="1916" spans="1:9" x14ac:dyDescent="0.3">
      <c r="A1916">
        <v>1999</v>
      </c>
      <c r="B1916" t="s">
        <v>51</v>
      </c>
      <c r="C1916">
        <v>170</v>
      </c>
      <c r="D1916">
        <v>362.8</v>
      </c>
      <c r="E1916">
        <f t="shared" si="58"/>
        <v>799.83722440000008</v>
      </c>
      <c r="F1916" t="str">
        <f>VLOOKUP($C1916,'AREA DEFINITIONS, 1982-present'!$A$1:$F$163,4,FALSE)</f>
        <v>17-O</v>
      </c>
      <c r="G1916" t="str">
        <f>VLOOKUP($C1916,'AREA DEFINITIONS, 1982-present'!$A$1:$F$163,5,FALSE)</f>
        <v>SE-O</v>
      </c>
      <c r="H1916">
        <f>VLOOKUP($C1916,'AREA DEFINITIONS, 1982-present'!$A$1:$F$163,6,FALSE)</f>
        <v>0</v>
      </c>
      <c r="I1916">
        <f t="shared" si="59"/>
        <v>531.89103044000001</v>
      </c>
    </row>
    <row r="1917" spans="1:9" x14ac:dyDescent="0.3">
      <c r="A1917">
        <v>1999</v>
      </c>
      <c r="B1917" t="s">
        <v>51</v>
      </c>
      <c r="C1917">
        <v>171</v>
      </c>
      <c r="D1917">
        <v>263</v>
      </c>
      <c r="E1917">
        <f t="shared" si="58"/>
        <v>579.81584900000007</v>
      </c>
      <c r="F1917" t="str">
        <f>VLOOKUP($C1917,'AREA DEFINITIONS, 1982-present'!$A$1:$F$163,4,FALSE)</f>
        <v>17-I</v>
      </c>
      <c r="G1917" t="str">
        <f>VLOOKUP($C1917,'AREA DEFINITIONS, 1982-present'!$A$1:$F$163,5,FALSE)</f>
        <v>SE-I</v>
      </c>
      <c r="H1917">
        <f>VLOOKUP($C1917,'AREA DEFINITIONS, 1982-present'!$A$1:$F$163,6,FALSE)</f>
        <v>0</v>
      </c>
      <c r="I1917">
        <f t="shared" si="59"/>
        <v>385.57701489999994</v>
      </c>
    </row>
    <row r="1918" spans="1:9" x14ac:dyDescent="0.3">
      <c r="A1918">
        <v>1999</v>
      </c>
      <c r="B1918" t="s">
        <v>51</v>
      </c>
      <c r="C1918">
        <v>173</v>
      </c>
      <c r="D1918">
        <v>114</v>
      </c>
      <c r="E1918">
        <f t="shared" si="58"/>
        <v>251.327022</v>
      </c>
      <c r="F1918" t="str">
        <f>VLOOKUP($C1918,'AREA DEFINITIONS, 1982-present'!$A$1:$F$163,4,FALSE)</f>
        <v>17-I</v>
      </c>
      <c r="G1918" t="str">
        <f>VLOOKUP($C1918,'AREA DEFINITIONS, 1982-present'!$A$1:$F$163,5,FALSE)</f>
        <v>SE-I</v>
      </c>
      <c r="H1918">
        <f>VLOOKUP($C1918,'AREA DEFINITIONS, 1982-present'!$A$1:$F$163,6,FALSE)</f>
        <v>0</v>
      </c>
      <c r="I1918">
        <f t="shared" si="59"/>
        <v>167.13224220000001</v>
      </c>
    </row>
    <row r="1919" spans="1:9" x14ac:dyDescent="0.3">
      <c r="A1919">
        <v>1999</v>
      </c>
      <c r="B1919" t="s">
        <v>51</v>
      </c>
      <c r="C1919">
        <v>174</v>
      </c>
      <c r="D1919">
        <v>27.8</v>
      </c>
      <c r="E1919">
        <f t="shared" si="58"/>
        <v>61.288519400000006</v>
      </c>
      <c r="F1919" t="str">
        <f>VLOOKUP($C1919,'AREA DEFINITIONS, 1982-present'!$A$1:$F$163,4,FALSE)</f>
        <v>17-I</v>
      </c>
      <c r="G1919" t="str">
        <f>VLOOKUP($C1919,'AREA DEFINITIONS, 1982-present'!$A$1:$F$163,5,FALSE)</f>
        <v>SE-I</v>
      </c>
      <c r="H1919">
        <f>VLOOKUP($C1919,'AREA DEFINITIONS, 1982-present'!$A$1:$F$163,6,FALSE)</f>
        <v>0</v>
      </c>
      <c r="I1919">
        <f t="shared" si="59"/>
        <v>40.756809940000004</v>
      </c>
    </row>
    <row r="1920" spans="1:9" x14ac:dyDescent="0.3">
      <c r="A1920">
        <v>1999</v>
      </c>
      <c r="B1920" t="s">
        <v>51</v>
      </c>
      <c r="C1920">
        <v>181</v>
      </c>
      <c r="D1920">
        <v>332</v>
      </c>
      <c r="E1920">
        <f t="shared" si="58"/>
        <v>731.93483600000002</v>
      </c>
      <c r="F1920" t="str">
        <f>VLOOKUP($C1920,'AREA DEFINITIONS, 1982-present'!$A$1:$F$163,4,FALSE)</f>
        <v>18S-O</v>
      </c>
      <c r="G1920" t="str">
        <f>VLOOKUP($C1920,'AREA DEFINITIONS, 1982-present'!$A$1:$F$163,5,FALSE)</f>
        <v>SE-O</v>
      </c>
      <c r="H1920">
        <f>VLOOKUP($C1920,'AREA DEFINITIONS, 1982-present'!$A$1:$F$163,6,FALSE)</f>
        <v>0</v>
      </c>
      <c r="I1920">
        <f t="shared" si="59"/>
        <v>486.73600359999995</v>
      </c>
    </row>
    <row r="1921" spans="1:9" x14ac:dyDescent="0.3">
      <c r="A1921">
        <v>1999</v>
      </c>
      <c r="B1921" t="s">
        <v>51</v>
      </c>
      <c r="C1921">
        <v>182</v>
      </c>
      <c r="D1921">
        <v>194.6</v>
      </c>
      <c r="E1921">
        <f t="shared" si="58"/>
        <v>429.0196358</v>
      </c>
      <c r="F1921" t="str">
        <f>VLOOKUP($C1921,'AREA DEFINITIONS, 1982-present'!$A$1:$F$163,4,FALSE)</f>
        <v>183-I</v>
      </c>
      <c r="G1921" t="str">
        <f>VLOOKUP($C1921,'AREA DEFINITIONS, 1982-present'!$A$1:$F$163,5,FALSE)</f>
        <v>SE-I</v>
      </c>
      <c r="H1921">
        <f>VLOOKUP($C1921,'AREA DEFINITIONS, 1982-present'!$A$1:$F$163,6,FALSE)</f>
        <v>0</v>
      </c>
      <c r="I1921">
        <f t="shared" si="59"/>
        <v>285.29766957999999</v>
      </c>
    </row>
    <row r="1922" spans="1:9" x14ac:dyDescent="0.3">
      <c r="A1922">
        <v>1999</v>
      </c>
      <c r="B1922" t="s">
        <v>51</v>
      </c>
      <c r="C1922">
        <v>183</v>
      </c>
      <c r="D1922">
        <v>84.3</v>
      </c>
      <c r="E1922">
        <f t="shared" si="58"/>
        <v>185.8497189</v>
      </c>
      <c r="F1922" t="str">
        <f>VLOOKUP($C1922,'AREA DEFINITIONS, 1982-present'!$A$1:$F$163,4,FALSE)</f>
        <v>183-I</v>
      </c>
      <c r="G1922" t="str">
        <f>VLOOKUP($C1922,'AREA DEFINITIONS, 1982-present'!$A$1:$F$163,5,FALSE)</f>
        <v>SE-I</v>
      </c>
      <c r="H1922">
        <f>VLOOKUP($C1922,'AREA DEFINITIONS, 1982-present'!$A$1:$F$163,6,FALSE)</f>
        <v>0</v>
      </c>
      <c r="I1922">
        <f t="shared" si="59"/>
        <v>123.58989489</v>
      </c>
    </row>
    <row r="1923" spans="1:9" x14ac:dyDescent="0.3">
      <c r="A1923">
        <v>1999</v>
      </c>
      <c r="B1923" t="s">
        <v>51</v>
      </c>
      <c r="C1923">
        <v>184</v>
      </c>
      <c r="D1923">
        <v>163.5</v>
      </c>
      <c r="E1923">
        <f t="shared" ref="E1923:E1986" si="60">D1923*2204.623 / 1000</f>
        <v>360.45586050000003</v>
      </c>
      <c r="F1923" t="str">
        <f>VLOOKUP($C1923,'AREA DEFINITIONS, 1982-present'!$A$1:$F$163,4,FALSE)</f>
        <v>183-I</v>
      </c>
      <c r="G1923" t="str">
        <f>VLOOKUP($C1923,'AREA DEFINITIONS, 1982-present'!$A$1:$F$163,5,FALSE)</f>
        <v>SE-I</v>
      </c>
      <c r="H1923">
        <f>VLOOKUP($C1923,'AREA DEFINITIONS, 1982-present'!$A$1:$F$163,6,FALSE)</f>
        <v>0</v>
      </c>
      <c r="I1923">
        <f t="shared" ref="I1923:I1986" si="61">IFERROR(D1923*1.10231*1.33,"NA")</f>
        <v>239.70282104999998</v>
      </c>
    </row>
    <row r="1924" spans="1:9" x14ac:dyDescent="0.3">
      <c r="A1924">
        <v>1999</v>
      </c>
      <c r="B1924" t="s">
        <v>27</v>
      </c>
      <c r="C1924">
        <v>185</v>
      </c>
      <c r="D1924">
        <v>763.2</v>
      </c>
      <c r="E1924">
        <f t="shared" si="60"/>
        <v>1682.5682736000001</v>
      </c>
      <c r="F1924" t="str">
        <f>VLOOKUP($C1924,'AREA DEFINITIONS, 1982-present'!$A$1:$F$163,4,FALSE)</f>
        <v>18W</v>
      </c>
      <c r="G1924" t="str">
        <f>VLOOKUP($C1924,'AREA DEFINITIONS, 1982-present'!$A$1:$F$163,5,FALSE)</f>
        <v>Yakutat</v>
      </c>
      <c r="H1924">
        <f>VLOOKUP($C1924,'AREA DEFINITIONS, 1982-present'!$A$1:$F$163,6,FALSE)</f>
        <v>0</v>
      </c>
      <c r="I1924">
        <f t="shared" si="61"/>
        <v>1118.9063793599998</v>
      </c>
    </row>
    <row r="1925" spans="1:9" x14ac:dyDescent="0.3">
      <c r="A1925">
        <v>1999</v>
      </c>
      <c r="B1925" t="s">
        <v>27</v>
      </c>
      <c r="C1925">
        <v>190</v>
      </c>
      <c r="D1925">
        <v>459.4</v>
      </c>
      <c r="E1925">
        <f t="shared" si="60"/>
        <v>1012.8038061999999</v>
      </c>
      <c r="F1925">
        <f>VLOOKUP($C1925,'AREA DEFINITIONS, 1982-present'!$A$1:$F$163,4,FALSE)</f>
        <v>19</v>
      </c>
      <c r="G1925" t="str">
        <f>VLOOKUP($C1925,'AREA DEFINITIONS, 1982-present'!$A$1:$F$163,5,FALSE)</f>
        <v>Yakutat</v>
      </c>
      <c r="H1925">
        <f>VLOOKUP($C1925,'AREA DEFINITIONS, 1982-present'!$A$1:$F$163,6,FALSE)</f>
        <v>0</v>
      </c>
      <c r="I1925">
        <f t="shared" si="61"/>
        <v>673.51361461999988</v>
      </c>
    </row>
    <row r="1926" spans="1:9" x14ac:dyDescent="0.3">
      <c r="A1926">
        <v>1999</v>
      </c>
      <c r="B1926" t="s">
        <v>27</v>
      </c>
      <c r="C1926">
        <v>200</v>
      </c>
      <c r="D1926">
        <v>736.6</v>
      </c>
      <c r="E1926">
        <f t="shared" si="60"/>
        <v>1623.9253017999999</v>
      </c>
      <c r="F1926">
        <f>VLOOKUP($C1926,'AREA DEFINITIONS, 1982-present'!$A$1:$F$163,4,FALSE)</f>
        <v>20</v>
      </c>
      <c r="G1926" t="str">
        <f>VLOOKUP($C1926,'AREA DEFINITIONS, 1982-present'!$A$1:$F$163,5,FALSE)</f>
        <v>Yakutat</v>
      </c>
      <c r="H1926">
        <f>VLOOKUP($C1926,'AREA DEFINITIONS, 1982-present'!$A$1:$F$163,6,FALSE)</f>
        <v>0</v>
      </c>
      <c r="I1926">
        <f t="shared" si="61"/>
        <v>1079.9088561800002</v>
      </c>
    </row>
    <row r="1927" spans="1:9" x14ac:dyDescent="0.3">
      <c r="A1927">
        <v>1999</v>
      </c>
      <c r="B1927" t="s">
        <v>27</v>
      </c>
      <c r="C1927">
        <v>210</v>
      </c>
      <c r="D1927">
        <v>262.89999999999998</v>
      </c>
      <c r="E1927">
        <f t="shared" si="60"/>
        <v>579.59538669999995</v>
      </c>
      <c r="F1927">
        <f>VLOOKUP($C1927,'AREA DEFINITIONS, 1982-present'!$A$1:$F$163,4,FALSE)</f>
        <v>21</v>
      </c>
      <c r="G1927" t="str">
        <f>VLOOKUP($C1927,'AREA DEFINITIONS, 1982-present'!$A$1:$F$163,5,FALSE)</f>
        <v>Yakutat</v>
      </c>
      <c r="H1927">
        <f>VLOOKUP($C1927,'AREA DEFINITIONS, 1982-present'!$A$1:$F$163,6,FALSE)</f>
        <v>0</v>
      </c>
      <c r="I1927">
        <f t="shared" si="61"/>
        <v>385.43040766999997</v>
      </c>
    </row>
    <row r="1928" spans="1:9" x14ac:dyDescent="0.3">
      <c r="A1928">
        <v>1999</v>
      </c>
      <c r="B1928" t="s">
        <v>27</v>
      </c>
      <c r="C1928">
        <v>220</v>
      </c>
      <c r="D1928">
        <v>434.7</v>
      </c>
      <c r="E1928">
        <f t="shared" si="60"/>
        <v>958.34961809999993</v>
      </c>
      <c r="F1928">
        <f>VLOOKUP($C1928,'AREA DEFINITIONS, 1982-present'!$A$1:$F$163,4,FALSE)</f>
        <v>22</v>
      </c>
      <c r="G1928" t="str">
        <f>VLOOKUP($C1928,'AREA DEFINITIONS, 1982-present'!$A$1:$F$163,5,FALSE)</f>
        <v>Yakutat</v>
      </c>
      <c r="H1928">
        <f>VLOOKUP($C1928,'AREA DEFINITIONS, 1982-present'!$A$1:$F$163,6,FALSE)</f>
        <v>0</v>
      </c>
      <c r="I1928">
        <f t="shared" si="61"/>
        <v>637.3016288099999</v>
      </c>
    </row>
    <row r="1929" spans="1:9" x14ac:dyDescent="0.3">
      <c r="A1929">
        <v>1999</v>
      </c>
      <c r="B1929" t="s">
        <v>27</v>
      </c>
      <c r="C1929">
        <v>230</v>
      </c>
      <c r="D1929">
        <v>354.7</v>
      </c>
      <c r="E1929">
        <f t="shared" si="60"/>
        <v>781.97977809999998</v>
      </c>
      <c r="F1929">
        <f>VLOOKUP($C1929,'AREA DEFINITIONS, 1982-present'!$A$1:$F$163,4,FALSE)</f>
        <v>23</v>
      </c>
      <c r="G1929" t="str">
        <f>VLOOKUP($C1929,'AREA DEFINITIONS, 1982-present'!$A$1:$F$163,5,FALSE)</f>
        <v>Yakutat</v>
      </c>
      <c r="H1929" t="str">
        <f>VLOOKUP($C1929,'AREA DEFINITIONS, 1982-present'!$A$1:$F$163,6,FALSE)</f>
        <v>POW-O</v>
      </c>
      <c r="I1929">
        <f t="shared" si="61"/>
        <v>520.01584480999998</v>
      </c>
    </row>
    <row r="1930" spans="1:9" x14ac:dyDescent="0.3">
      <c r="A1930">
        <v>1999</v>
      </c>
      <c r="B1930" t="s">
        <v>27</v>
      </c>
      <c r="C1930">
        <v>232</v>
      </c>
      <c r="D1930">
        <v>82.5</v>
      </c>
      <c r="E1930">
        <f t="shared" si="60"/>
        <v>181.88139749999999</v>
      </c>
      <c r="F1930">
        <f>VLOOKUP($C1930,'AREA DEFINITIONS, 1982-present'!$A$1:$F$163,4,FALSE)</f>
        <v>23</v>
      </c>
      <c r="G1930" t="str">
        <f>VLOOKUP($C1930,'AREA DEFINITIONS, 1982-present'!$A$1:$F$163,5,FALSE)</f>
        <v>Yakutat</v>
      </c>
      <c r="H1930" t="str">
        <f>VLOOKUP($C1930,'AREA DEFINITIONS, 1982-present'!$A$1:$F$163,6,FALSE)</f>
        <v>POW-I</v>
      </c>
      <c r="I1930">
        <f t="shared" si="61"/>
        <v>120.95096475</v>
      </c>
    </row>
    <row r="1931" spans="1:9" x14ac:dyDescent="0.3">
      <c r="A1931">
        <v>1999</v>
      </c>
      <c r="B1931" t="s">
        <v>27</v>
      </c>
      <c r="C1931">
        <v>240</v>
      </c>
      <c r="D1931">
        <v>1672.8</v>
      </c>
      <c r="E1931">
        <f t="shared" si="60"/>
        <v>3687.8933544000001</v>
      </c>
      <c r="F1931">
        <f>VLOOKUP($C1931,'AREA DEFINITIONS, 1982-present'!$A$1:$F$163,4,FALSE)</f>
        <v>24</v>
      </c>
      <c r="G1931" t="str">
        <f>VLOOKUP($C1931,'AREA DEFINITIONS, 1982-present'!$A$1:$F$163,5,FALSE)</f>
        <v>Kodiak</v>
      </c>
      <c r="H1931" t="str">
        <f>VLOOKUP($C1931,'AREA DEFINITIONS, 1982-present'!$A$1:$F$163,6,FALSE)</f>
        <v>POW-O</v>
      </c>
      <c r="I1931">
        <f t="shared" si="61"/>
        <v>2452.4457434399997</v>
      </c>
    </row>
    <row r="1932" spans="1:9" x14ac:dyDescent="0.3">
      <c r="A1932">
        <v>1999</v>
      </c>
      <c r="B1932" t="s">
        <v>27</v>
      </c>
      <c r="C1932">
        <v>242</v>
      </c>
      <c r="D1932">
        <v>224.6</v>
      </c>
      <c r="E1932">
        <f t="shared" si="60"/>
        <v>495.1583258</v>
      </c>
      <c r="F1932">
        <f>VLOOKUP($C1932,'AREA DEFINITIONS, 1982-present'!$A$1:$F$163,4,FALSE)</f>
        <v>24</v>
      </c>
      <c r="G1932" t="str">
        <f>VLOOKUP($C1932,'AREA DEFINITIONS, 1982-present'!$A$1:$F$163,5,FALSE)</f>
        <v>Kodiak</v>
      </c>
      <c r="H1932" t="str">
        <f>VLOOKUP($C1932,'AREA DEFINITIONS, 1982-present'!$A$1:$F$163,6,FALSE)</f>
        <v>POW-I</v>
      </c>
      <c r="I1932">
        <f t="shared" si="61"/>
        <v>329.27983857999999</v>
      </c>
    </row>
    <row r="1933" spans="1:9" x14ac:dyDescent="0.3">
      <c r="A1933">
        <v>1999</v>
      </c>
      <c r="B1933" t="s">
        <v>27</v>
      </c>
      <c r="C1933">
        <v>250</v>
      </c>
      <c r="D1933">
        <v>1296.4000000000001</v>
      </c>
      <c r="E1933">
        <f t="shared" si="60"/>
        <v>2858.0732572000002</v>
      </c>
      <c r="F1933">
        <f>VLOOKUP($C1933,'AREA DEFINITIONS, 1982-present'!$A$1:$F$163,4,FALSE)</f>
        <v>25</v>
      </c>
      <c r="G1933" t="str">
        <f>VLOOKUP($C1933,'AREA DEFINITIONS, 1982-present'!$A$1:$F$163,5,FALSE)</f>
        <v>Kodiak</v>
      </c>
      <c r="H1933">
        <f>VLOOKUP($C1933,'AREA DEFINITIONS, 1982-present'!$A$1:$F$163,6,FALSE)</f>
        <v>0</v>
      </c>
      <c r="I1933">
        <f t="shared" si="61"/>
        <v>1900.6161297200001</v>
      </c>
    </row>
    <row r="1934" spans="1:9" x14ac:dyDescent="0.3">
      <c r="A1934">
        <v>1999</v>
      </c>
      <c r="B1934" t="s">
        <v>27</v>
      </c>
      <c r="C1934">
        <v>260</v>
      </c>
      <c r="D1934">
        <v>1315.6</v>
      </c>
      <c r="E1934">
        <f t="shared" si="60"/>
        <v>2900.4020188</v>
      </c>
      <c r="F1934">
        <f>VLOOKUP($C1934,'AREA DEFINITIONS, 1982-present'!$A$1:$F$163,4,FALSE)</f>
        <v>26</v>
      </c>
      <c r="G1934" t="str">
        <f>VLOOKUP($C1934,'AREA DEFINITIONS, 1982-present'!$A$1:$F$163,5,FALSE)</f>
        <v>Kodiak</v>
      </c>
      <c r="H1934">
        <f>VLOOKUP($C1934,'AREA DEFINITIONS, 1982-present'!$A$1:$F$163,6,FALSE)</f>
        <v>0</v>
      </c>
      <c r="I1934">
        <f t="shared" si="61"/>
        <v>1928.7647178799998</v>
      </c>
    </row>
    <row r="1935" spans="1:9" x14ac:dyDescent="0.3">
      <c r="A1935">
        <v>1999</v>
      </c>
      <c r="B1935" t="s">
        <v>27</v>
      </c>
      <c r="C1935">
        <v>261</v>
      </c>
      <c r="D1935">
        <v>424</v>
      </c>
      <c r="E1935">
        <f t="shared" si="60"/>
        <v>934.76015199999995</v>
      </c>
      <c r="F1935">
        <f>VLOOKUP($C1935,'AREA DEFINITIONS, 1982-present'!$A$1:$F$163,4,FALSE)</f>
        <v>26</v>
      </c>
      <c r="G1935" t="str">
        <f>VLOOKUP($C1935,'AREA DEFINITIONS, 1982-present'!$A$1:$F$163,5,FALSE)</f>
        <v>Kodiak</v>
      </c>
      <c r="H1935">
        <f>VLOOKUP($C1935,'AREA DEFINITIONS, 1982-present'!$A$1:$F$163,6,FALSE)</f>
        <v>0</v>
      </c>
      <c r="I1935">
        <f t="shared" si="61"/>
        <v>621.6146551999999</v>
      </c>
    </row>
    <row r="1936" spans="1:9" x14ac:dyDescent="0.3">
      <c r="A1936">
        <v>1999</v>
      </c>
      <c r="B1936" t="s">
        <v>27</v>
      </c>
      <c r="C1936">
        <v>270</v>
      </c>
      <c r="D1936">
        <v>1408.1</v>
      </c>
      <c r="E1936">
        <f t="shared" si="60"/>
        <v>3104.3296462999997</v>
      </c>
      <c r="F1936">
        <f>VLOOKUP($C1936,'AREA DEFINITIONS, 1982-present'!$A$1:$F$163,4,FALSE)</f>
        <v>27</v>
      </c>
      <c r="G1936" t="str">
        <f>VLOOKUP($C1936,'AREA DEFINITIONS, 1982-present'!$A$1:$F$163,5,FALSE)</f>
        <v>Kodiak</v>
      </c>
      <c r="H1936">
        <f>VLOOKUP($C1936,'AREA DEFINITIONS, 1982-present'!$A$1:$F$163,6,FALSE)</f>
        <v>0</v>
      </c>
      <c r="I1936">
        <f t="shared" si="61"/>
        <v>2064.3764056299997</v>
      </c>
    </row>
    <row r="1937" spans="1:9" x14ac:dyDescent="0.3">
      <c r="A1937">
        <v>1999</v>
      </c>
      <c r="B1937" t="s">
        <v>27</v>
      </c>
      <c r="C1937">
        <v>271</v>
      </c>
      <c r="D1937">
        <v>331.6</v>
      </c>
      <c r="E1937">
        <f t="shared" si="60"/>
        <v>731.0529868000001</v>
      </c>
      <c r="F1937">
        <f>VLOOKUP($C1937,'AREA DEFINITIONS, 1982-present'!$A$1:$F$163,4,FALSE)</f>
        <v>27</v>
      </c>
      <c r="G1937" t="str">
        <f>VLOOKUP($C1937,'AREA DEFINITIONS, 1982-present'!$A$1:$F$163,5,FALSE)</f>
        <v>Kodiak</v>
      </c>
      <c r="H1937">
        <f>VLOOKUP($C1937,'AREA DEFINITIONS, 1982-present'!$A$1:$F$163,6,FALSE)</f>
        <v>0</v>
      </c>
      <c r="I1937">
        <f t="shared" si="61"/>
        <v>486.14957468000006</v>
      </c>
    </row>
    <row r="1938" spans="1:9" x14ac:dyDescent="0.3">
      <c r="A1938">
        <v>1999</v>
      </c>
      <c r="B1938" t="s">
        <v>27</v>
      </c>
      <c r="C1938">
        <v>280</v>
      </c>
      <c r="D1938">
        <v>1208.5</v>
      </c>
      <c r="E1938">
        <f t="shared" si="60"/>
        <v>2664.2868954999999</v>
      </c>
      <c r="F1938">
        <f>VLOOKUP($C1938,'AREA DEFINITIONS, 1982-present'!$A$1:$F$163,4,FALSE)</f>
        <v>28</v>
      </c>
      <c r="G1938" t="str">
        <f>VLOOKUP($C1938,'AREA DEFINITIONS, 1982-present'!$A$1:$F$163,5,FALSE)</f>
        <v>Kodiak</v>
      </c>
      <c r="H1938">
        <f>VLOOKUP($C1938,'AREA DEFINITIONS, 1982-present'!$A$1:$F$163,6,FALSE)</f>
        <v>0</v>
      </c>
      <c r="I1938">
        <f t="shared" si="61"/>
        <v>1771.7483745500001</v>
      </c>
    </row>
    <row r="1939" spans="1:9" x14ac:dyDescent="0.3">
      <c r="A1939">
        <v>1999</v>
      </c>
      <c r="B1939" t="s">
        <v>27</v>
      </c>
      <c r="C1939">
        <v>281</v>
      </c>
      <c r="D1939">
        <v>62.6</v>
      </c>
      <c r="E1939">
        <f t="shared" si="60"/>
        <v>138.00939980000001</v>
      </c>
      <c r="F1939">
        <f>VLOOKUP($C1939,'AREA DEFINITIONS, 1982-present'!$A$1:$F$163,4,FALSE)</f>
        <v>28</v>
      </c>
      <c r="G1939" t="str">
        <f>VLOOKUP($C1939,'AREA DEFINITIONS, 1982-present'!$A$1:$F$163,5,FALSE)</f>
        <v>Kodiak</v>
      </c>
      <c r="H1939">
        <f>VLOOKUP($C1939,'AREA DEFINITIONS, 1982-present'!$A$1:$F$163,6,FALSE)</f>
        <v>0</v>
      </c>
      <c r="I1939">
        <f t="shared" si="61"/>
        <v>91.776125980000003</v>
      </c>
    </row>
    <row r="1940" spans="1:9" x14ac:dyDescent="0.3">
      <c r="A1940">
        <v>1999</v>
      </c>
      <c r="B1940" t="s">
        <v>28</v>
      </c>
      <c r="C1940">
        <v>290</v>
      </c>
      <c r="D1940">
        <v>2854</v>
      </c>
      <c r="E1940">
        <f t="shared" si="60"/>
        <v>6291.9940420000003</v>
      </c>
      <c r="F1940">
        <f>VLOOKUP($C1940,'AREA DEFINITIONS, 1982-present'!$A$1:$F$163,4,FALSE)</f>
        <v>29</v>
      </c>
      <c r="G1940" t="str">
        <f>VLOOKUP($C1940,'AREA DEFINITIONS, 1982-present'!$A$1:$F$163,5,FALSE)</f>
        <v>Chirikof</v>
      </c>
      <c r="H1940">
        <f>VLOOKUP($C1940,'AREA DEFINITIONS, 1982-present'!$A$1:$F$163,6,FALSE)</f>
        <v>0</v>
      </c>
      <c r="I1940">
        <f t="shared" si="61"/>
        <v>4184.1703441999998</v>
      </c>
    </row>
    <row r="1941" spans="1:9" x14ac:dyDescent="0.3">
      <c r="A1941">
        <v>1999</v>
      </c>
      <c r="B1941" t="s">
        <v>28</v>
      </c>
      <c r="C1941">
        <v>300</v>
      </c>
      <c r="D1941">
        <v>882</v>
      </c>
      <c r="E1941">
        <f t="shared" si="60"/>
        <v>1944.477486</v>
      </c>
      <c r="F1941">
        <f>VLOOKUP($C1941,'AREA DEFINITIONS, 1982-present'!$A$1:$F$163,4,FALSE)</f>
        <v>30</v>
      </c>
      <c r="G1941" t="str">
        <f>VLOOKUP($C1941,'AREA DEFINITIONS, 1982-present'!$A$1:$F$163,5,FALSE)</f>
        <v>Chirikof</v>
      </c>
      <c r="H1941">
        <f>VLOOKUP($C1941,'AREA DEFINITIONS, 1982-present'!$A$1:$F$163,6,FALSE)</f>
        <v>0</v>
      </c>
      <c r="I1941">
        <f t="shared" si="61"/>
        <v>1293.0757685999999</v>
      </c>
    </row>
    <row r="1942" spans="1:9" x14ac:dyDescent="0.3">
      <c r="A1942">
        <v>1999</v>
      </c>
      <c r="B1942" t="s">
        <v>28</v>
      </c>
      <c r="C1942">
        <v>310</v>
      </c>
      <c r="D1942">
        <v>468.9</v>
      </c>
      <c r="E1942">
        <f t="shared" si="60"/>
        <v>1033.7477246999999</v>
      </c>
      <c r="F1942">
        <f>VLOOKUP($C1942,'AREA DEFINITIONS, 1982-present'!$A$1:$F$163,4,FALSE)</f>
        <v>31</v>
      </c>
      <c r="G1942" t="str">
        <f>VLOOKUP($C1942,'AREA DEFINITIONS, 1982-present'!$A$1:$F$163,5,FALSE)</f>
        <v>Chirikof</v>
      </c>
      <c r="H1942">
        <f>VLOOKUP($C1942,'AREA DEFINITIONS, 1982-present'!$A$1:$F$163,6,FALSE)</f>
        <v>0</v>
      </c>
      <c r="I1942">
        <f t="shared" si="61"/>
        <v>687.44130146999987</v>
      </c>
    </row>
    <row r="1943" spans="1:9" x14ac:dyDescent="0.3">
      <c r="A1943">
        <v>1999</v>
      </c>
      <c r="B1943" t="s">
        <v>28</v>
      </c>
      <c r="C1943">
        <v>320</v>
      </c>
      <c r="D1943">
        <v>1062.5999999999999</v>
      </c>
      <c r="E1943">
        <f t="shared" si="60"/>
        <v>2342.6323997999998</v>
      </c>
      <c r="F1943">
        <f>VLOOKUP($C1943,'AREA DEFINITIONS, 1982-present'!$A$1:$F$163,4,FALSE)</f>
        <v>32</v>
      </c>
      <c r="G1943" t="str">
        <f>VLOOKUP($C1943,'AREA DEFINITIONS, 1982-present'!$A$1:$F$163,5,FALSE)</f>
        <v>Shumagin</v>
      </c>
      <c r="H1943">
        <f>VLOOKUP($C1943,'AREA DEFINITIONS, 1982-present'!$A$1:$F$163,6,FALSE)</f>
        <v>0</v>
      </c>
      <c r="I1943">
        <f t="shared" si="61"/>
        <v>1557.8484259799998</v>
      </c>
    </row>
    <row r="1944" spans="1:9" x14ac:dyDescent="0.3">
      <c r="A1944">
        <v>1999</v>
      </c>
      <c r="B1944" t="s">
        <v>28</v>
      </c>
      <c r="C1944">
        <v>330</v>
      </c>
      <c r="D1944">
        <v>401.1</v>
      </c>
      <c r="E1944">
        <f t="shared" si="60"/>
        <v>884.27428530000009</v>
      </c>
      <c r="F1944">
        <f>VLOOKUP($C1944,'AREA DEFINITIONS, 1982-present'!$A$1:$F$163,4,FALSE)</f>
        <v>33</v>
      </c>
      <c r="G1944" t="str">
        <f>VLOOKUP($C1944,'AREA DEFINITIONS, 1982-present'!$A$1:$F$163,5,FALSE)</f>
        <v>Shumagin</v>
      </c>
      <c r="H1944">
        <f>VLOOKUP($C1944,'AREA DEFINITIONS, 1982-present'!$A$1:$F$163,6,FALSE)</f>
        <v>0</v>
      </c>
      <c r="I1944">
        <f t="shared" si="61"/>
        <v>588.04159952999998</v>
      </c>
    </row>
    <row r="1945" spans="1:9" x14ac:dyDescent="0.3">
      <c r="A1945">
        <v>1999</v>
      </c>
      <c r="B1945" t="s">
        <v>28</v>
      </c>
      <c r="C1945">
        <v>340</v>
      </c>
      <c r="D1945">
        <v>300.8</v>
      </c>
      <c r="E1945">
        <f t="shared" si="60"/>
        <v>663.15059840000004</v>
      </c>
      <c r="F1945">
        <f>VLOOKUP($C1945,'AREA DEFINITIONS, 1982-present'!$A$1:$F$163,4,FALSE)</f>
        <v>34</v>
      </c>
      <c r="G1945" t="str">
        <f>VLOOKUP($C1945,'AREA DEFINITIONS, 1982-present'!$A$1:$F$163,5,FALSE)</f>
        <v>Shumagin</v>
      </c>
      <c r="H1945">
        <f>VLOOKUP($C1945,'AREA DEFINITIONS, 1982-present'!$A$1:$F$163,6,FALSE)</f>
        <v>0</v>
      </c>
      <c r="I1945">
        <f t="shared" si="61"/>
        <v>440.99454784</v>
      </c>
    </row>
    <row r="1946" spans="1:9" x14ac:dyDescent="0.3">
      <c r="A1946">
        <v>1999</v>
      </c>
      <c r="B1946" t="s">
        <v>16</v>
      </c>
      <c r="C1946" t="s">
        <v>32</v>
      </c>
      <c r="D1946">
        <v>1028.3</v>
      </c>
      <c r="E1946">
        <f t="shared" si="60"/>
        <v>2267.0138308999999</v>
      </c>
      <c r="F1946" t="str">
        <f>VLOOKUP($C1946,'AREA DEFINITIONS, 1982-present'!$A$1:$F$163,4,FALSE)</f>
        <v>4A</v>
      </c>
      <c r="G1946" t="str">
        <f>VLOOKUP($C1946,'AREA DEFINITIONS, 1982-present'!$A$1:$F$163,5,FALSE)</f>
        <v>Bering Sea</v>
      </c>
      <c r="H1946">
        <f>VLOOKUP($C1946,'AREA DEFINITIONS, 1982-present'!$A$1:$F$163,6,FALSE)</f>
        <v>0</v>
      </c>
      <c r="I1946">
        <f t="shared" si="61"/>
        <v>1507.5621460899997</v>
      </c>
    </row>
    <row r="1947" spans="1:9" x14ac:dyDescent="0.3">
      <c r="A1947">
        <v>1999</v>
      </c>
      <c r="B1947" t="s">
        <v>16</v>
      </c>
      <c r="C1947">
        <v>350</v>
      </c>
      <c r="D1947">
        <v>250.3</v>
      </c>
      <c r="E1947">
        <f t="shared" si="60"/>
        <v>551.81713690000004</v>
      </c>
      <c r="F1947">
        <f>VLOOKUP($C1947,'AREA DEFINITIONS, 1982-present'!$A$1:$F$163,4,FALSE)</f>
        <v>35</v>
      </c>
      <c r="G1947" t="str">
        <f>VLOOKUP($C1947,'AREA DEFINITIONS, 1982-present'!$A$1:$F$163,5,FALSE)</f>
        <v>Shumagin</v>
      </c>
      <c r="H1947">
        <f>VLOOKUP($C1947,'AREA DEFINITIONS, 1982-present'!$A$1:$F$163,6,FALSE)</f>
        <v>0</v>
      </c>
      <c r="I1947">
        <f t="shared" si="61"/>
        <v>366.95789668999998</v>
      </c>
    </row>
    <row r="1948" spans="1:9" x14ac:dyDescent="0.3">
      <c r="A1948">
        <v>1999</v>
      </c>
      <c r="B1948" t="s">
        <v>16</v>
      </c>
      <c r="C1948">
        <v>360</v>
      </c>
      <c r="D1948">
        <v>548.20000000000005</v>
      </c>
      <c r="E1948">
        <f t="shared" si="60"/>
        <v>1208.5743286000002</v>
      </c>
      <c r="F1948">
        <f>VLOOKUP($C1948,'AREA DEFINITIONS, 1982-present'!$A$1:$F$163,4,FALSE)</f>
        <v>36</v>
      </c>
      <c r="G1948" t="str">
        <f>VLOOKUP($C1948,'AREA DEFINITIONS, 1982-present'!$A$1:$F$163,5,FALSE)</f>
        <v>Shumagin</v>
      </c>
      <c r="H1948">
        <f>VLOOKUP($C1948,'AREA DEFINITIONS, 1982-present'!$A$1:$F$163,6,FALSE)</f>
        <v>0</v>
      </c>
      <c r="I1948">
        <f t="shared" si="61"/>
        <v>803.70083485999999</v>
      </c>
    </row>
    <row r="1949" spans="1:9" x14ac:dyDescent="0.3">
      <c r="A1949">
        <v>1999</v>
      </c>
      <c r="B1949" t="s">
        <v>16</v>
      </c>
      <c r="C1949">
        <v>370</v>
      </c>
      <c r="D1949">
        <v>43.1</v>
      </c>
      <c r="E1949">
        <f t="shared" si="60"/>
        <v>95.019251300000008</v>
      </c>
      <c r="F1949">
        <f>VLOOKUP($C1949,'AREA DEFINITIONS, 1982-present'!$A$1:$F$163,4,FALSE)</f>
        <v>37</v>
      </c>
      <c r="G1949" t="str">
        <f>VLOOKUP($C1949,'AREA DEFINITIONS, 1982-present'!$A$1:$F$163,5,FALSE)</f>
        <v>Shumagin</v>
      </c>
      <c r="H1949">
        <f>VLOOKUP($C1949,'AREA DEFINITIONS, 1982-present'!$A$1:$F$163,6,FALSE)</f>
        <v>0</v>
      </c>
      <c r="I1949">
        <f t="shared" si="61"/>
        <v>63.187716129999998</v>
      </c>
    </row>
    <row r="1950" spans="1:9" x14ac:dyDescent="0.3">
      <c r="A1950">
        <v>1999</v>
      </c>
      <c r="B1950" t="s">
        <v>16</v>
      </c>
      <c r="C1950" t="s">
        <v>80</v>
      </c>
      <c r="D1950">
        <v>44.2</v>
      </c>
      <c r="E1950">
        <f t="shared" si="60"/>
        <v>97.444336600000014</v>
      </c>
      <c r="F1950" t="str">
        <f>VLOOKUP($C1950,'AREA DEFINITIONS, 1982-present'!$A$1:$F$163,4,FALSE)</f>
        <v>38-39</v>
      </c>
      <c r="G1950" t="str">
        <f>VLOOKUP($C1950,'AREA DEFINITIONS, 1982-present'!$A$1:$F$163,5,FALSE)</f>
        <v>Shumagin-Aleutian</v>
      </c>
      <c r="H1950">
        <f>VLOOKUP($C1950,'AREA DEFINITIONS, 1982-present'!$A$1:$F$163,6,FALSE)</f>
        <v>0</v>
      </c>
      <c r="I1950">
        <f t="shared" si="61"/>
        <v>64.800395660000007</v>
      </c>
    </row>
    <row r="1951" spans="1:9" x14ac:dyDescent="0.3">
      <c r="A1951">
        <v>1999</v>
      </c>
      <c r="B1951" t="s">
        <v>17</v>
      </c>
      <c r="C1951">
        <v>400</v>
      </c>
      <c r="D1951">
        <v>86.4</v>
      </c>
      <c r="E1951">
        <f t="shared" si="60"/>
        <v>190.4794272</v>
      </c>
      <c r="F1951">
        <f>VLOOKUP($C1951,'AREA DEFINITIONS, 1982-present'!$A$1:$F$163,4,FALSE)</f>
        <v>40</v>
      </c>
      <c r="G1951" t="str">
        <f>VLOOKUP($C1951,'AREA DEFINITIONS, 1982-present'!$A$1:$F$163,5,FALSE)</f>
        <v>Aleutian</v>
      </c>
      <c r="H1951">
        <f>VLOOKUP($C1951,'AREA DEFINITIONS, 1982-present'!$A$1:$F$163,6,FALSE)</f>
        <v>0</v>
      </c>
      <c r="I1951">
        <f t="shared" si="61"/>
        <v>126.66864672</v>
      </c>
    </row>
    <row r="1952" spans="1:9" x14ac:dyDescent="0.3">
      <c r="A1952">
        <v>1999</v>
      </c>
      <c r="B1952" t="s">
        <v>17</v>
      </c>
      <c r="C1952">
        <v>410</v>
      </c>
      <c r="D1952">
        <v>213.8</v>
      </c>
      <c r="E1952">
        <f t="shared" si="60"/>
        <v>471.34839740000001</v>
      </c>
      <c r="F1952">
        <f>VLOOKUP($C1952,'AREA DEFINITIONS, 1982-present'!$A$1:$F$163,4,FALSE)</f>
        <v>41</v>
      </c>
      <c r="G1952" t="str">
        <f>VLOOKUP($C1952,'AREA DEFINITIONS, 1982-present'!$A$1:$F$163,5,FALSE)</f>
        <v>Aleutian</v>
      </c>
      <c r="H1952">
        <f>VLOOKUP($C1952,'AREA DEFINITIONS, 1982-present'!$A$1:$F$163,6,FALSE)</f>
        <v>0</v>
      </c>
      <c r="I1952">
        <f t="shared" si="61"/>
        <v>313.44625774000002</v>
      </c>
    </row>
    <row r="1953" spans="1:9" x14ac:dyDescent="0.3">
      <c r="A1953">
        <v>1999</v>
      </c>
      <c r="B1953" t="s">
        <v>17</v>
      </c>
      <c r="C1953">
        <v>420</v>
      </c>
      <c r="D1953">
        <v>87.7</v>
      </c>
      <c r="E1953">
        <f t="shared" si="60"/>
        <v>193.3454371</v>
      </c>
      <c r="F1953" t="str">
        <f>VLOOKUP($C1953,'AREA DEFINITIONS, 1982-present'!$A$1:$F$163,4,FALSE)</f>
        <v>42+</v>
      </c>
      <c r="G1953" t="str">
        <f>VLOOKUP($C1953,'AREA DEFINITIONS, 1982-present'!$A$1:$F$163,5,FALSE)</f>
        <v>Aleutian</v>
      </c>
      <c r="H1953">
        <f>VLOOKUP($C1953,'AREA DEFINITIONS, 1982-present'!$A$1:$F$163,6,FALSE)</f>
        <v>0</v>
      </c>
      <c r="I1953">
        <f t="shared" si="61"/>
        <v>128.57454071000001</v>
      </c>
    </row>
    <row r="1954" spans="1:9" x14ac:dyDescent="0.3">
      <c r="A1954">
        <v>1999</v>
      </c>
      <c r="B1954" t="s">
        <v>17</v>
      </c>
      <c r="C1954">
        <v>430</v>
      </c>
      <c r="D1954">
        <v>45.3</v>
      </c>
      <c r="E1954">
        <f t="shared" si="60"/>
        <v>99.869421900000006</v>
      </c>
      <c r="F1954" t="str">
        <f>VLOOKUP($C1954,'AREA DEFINITIONS, 1982-present'!$A$1:$F$163,4,FALSE)</f>
        <v>42+</v>
      </c>
      <c r="G1954" t="str">
        <f>VLOOKUP($C1954,'AREA DEFINITIONS, 1982-present'!$A$1:$F$163,5,FALSE)</f>
        <v>Aleutian</v>
      </c>
      <c r="H1954">
        <f>VLOOKUP($C1954,'AREA DEFINITIONS, 1982-present'!$A$1:$F$163,6,FALSE)</f>
        <v>0</v>
      </c>
      <c r="I1954">
        <f t="shared" si="61"/>
        <v>66.413075190000001</v>
      </c>
    </row>
    <row r="1955" spans="1:9" x14ac:dyDescent="0.3">
      <c r="A1955">
        <v>1999</v>
      </c>
      <c r="B1955" t="s">
        <v>17</v>
      </c>
      <c r="C1955">
        <v>440</v>
      </c>
      <c r="D1955">
        <v>44.2</v>
      </c>
      <c r="E1955">
        <f t="shared" si="60"/>
        <v>97.444336600000014</v>
      </c>
      <c r="F1955" t="str">
        <f>VLOOKUP($C1955,'AREA DEFINITIONS, 1982-present'!$A$1:$F$163,4,FALSE)</f>
        <v>42+</v>
      </c>
      <c r="G1955" t="str">
        <f>VLOOKUP($C1955,'AREA DEFINITIONS, 1982-present'!$A$1:$F$163,5,FALSE)</f>
        <v>Aleutian</v>
      </c>
      <c r="H1955">
        <f>VLOOKUP($C1955,'AREA DEFINITIONS, 1982-present'!$A$1:$F$163,6,FALSE)</f>
        <v>0</v>
      </c>
      <c r="I1955">
        <f t="shared" si="61"/>
        <v>64.800395660000007</v>
      </c>
    </row>
    <row r="1956" spans="1:9" x14ac:dyDescent="0.3">
      <c r="A1956">
        <v>1999</v>
      </c>
      <c r="B1956" t="s">
        <v>17</v>
      </c>
      <c r="C1956" t="s">
        <v>72</v>
      </c>
      <c r="D1956">
        <v>61.7</v>
      </c>
      <c r="E1956">
        <f t="shared" si="60"/>
        <v>136.02523909999999</v>
      </c>
      <c r="F1956" t="str">
        <f>VLOOKUP($C1956,'AREA DEFINITIONS, 1982-present'!$A$1:$F$163,4,FALSE)</f>
        <v>42+</v>
      </c>
      <c r="G1956" t="str">
        <f>VLOOKUP($C1956,'AREA DEFINITIONS, 1982-present'!$A$1:$F$163,5,FALSE)</f>
        <v>Aleutian</v>
      </c>
      <c r="H1956">
        <f>VLOOKUP($C1956,'AREA DEFINITIONS, 1982-present'!$A$1:$F$163,6,FALSE)</f>
        <v>0</v>
      </c>
      <c r="I1956">
        <f t="shared" si="61"/>
        <v>90.456660909999997</v>
      </c>
    </row>
    <row r="1957" spans="1:9" x14ac:dyDescent="0.3">
      <c r="A1957">
        <v>1999</v>
      </c>
      <c r="B1957" t="s">
        <v>17</v>
      </c>
      <c r="C1957" t="s">
        <v>58</v>
      </c>
      <c r="D1957">
        <v>121.6</v>
      </c>
      <c r="E1957">
        <f t="shared" si="60"/>
        <v>268.08215680000001</v>
      </c>
      <c r="F1957" t="str">
        <f>VLOOKUP($C1957,'AREA DEFINITIONS, 1982-present'!$A$1:$F$163,4,FALSE)</f>
        <v>42+</v>
      </c>
      <c r="G1957" t="str">
        <f>VLOOKUP($C1957,'AREA DEFINITIONS, 1982-present'!$A$1:$F$163,5,FALSE)</f>
        <v>Aleutian</v>
      </c>
      <c r="H1957">
        <f>VLOOKUP($C1957,'AREA DEFINITIONS, 1982-present'!$A$1:$F$163,6,FALSE)</f>
        <v>0</v>
      </c>
      <c r="I1957">
        <f t="shared" si="61"/>
        <v>178.27439167999998</v>
      </c>
    </row>
    <row r="1958" spans="1:9" x14ac:dyDescent="0.3">
      <c r="A1958">
        <v>1999</v>
      </c>
      <c r="B1958" t="s">
        <v>54</v>
      </c>
      <c r="C1958" t="s">
        <v>32</v>
      </c>
      <c r="D1958">
        <v>2681.7</v>
      </c>
      <c r="E1958">
        <f t="shared" si="60"/>
        <v>5912.1374990999993</v>
      </c>
      <c r="F1958" t="str">
        <f>VLOOKUP($C1958,'AREA DEFINITIONS, 1982-present'!$A$1:$F$163,4,FALSE)</f>
        <v>4A</v>
      </c>
      <c r="G1958" t="str">
        <f>VLOOKUP($C1958,'AREA DEFINITIONS, 1982-present'!$A$1:$F$163,5,FALSE)</f>
        <v>Bering Sea</v>
      </c>
      <c r="H1958">
        <f>VLOOKUP($C1958,'AREA DEFINITIONS, 1982-present'!$A$1:$F$163,6,FALSE)</f>
        <v>0</v>
      </c>
      <c r="I1958">
        <f t="shared" si="61"/>
        <v>3931.5660869099997</v>
      </c>
    </row>
    <row r="1959" spans="1:9" x14ac:dyDescent="0.3">
      <c r="A1959">
        <v>1998</v>
      </c>
      <c r="B1959" t="s">
        <v>49</v>
      </c>
      <c r="C1959" t="s">
        <v>61</v>
      </c>
      <c r="D1959">
        <v>2.2999999999999998</v>
      </c>
      <c r="E1959">
        <f t="shared" si="60"/>
        <v>5.0706328999999997</v>
      </c>
      <c r="F1959">
        <f>VLOOKUP($C1959,'AREA DEFINITIONS, 1982-present'!$A$1:$F$163,4,FALSE)</f>
        <v>0</v>
      </c>
      <c r="G1959">
        <f>VLOOKUP($C1959,'AREA DEFINITIONS, 1982-present'!$A$1:$F$163,5,FALSE)</f>
        <v>0</v>
      </c>
      <c r="H1959">
        <f>VLOOKUP($C1959,'AREA DEFINITIONS, 1982-present'!$A$1:$F$163,6,FALSE)</f>
        <v>0</v>
      </c>
      <c r="I1959">
        <f t="shared" si="61"/>
        <v>3.3719662899999996</v>
      </c>
    </row>
    <row r="1960" spans="1:9" x14ac:dyDescent="0.3">
      <c r="A1960">
        <v>1998</v>
      </c>
      <c r="B1960" t="s">
        <v>49</v>
      </c>
      <c r="C1960">
        <v>10</v>
      </c>
      <c r="D1960">
        <v>6.5</v>
      </c>
      <c r="E1960">
        <f t="shared" si="60"/>
        <v>14.330049500000001</v>
      </c>
      <c r="F1960">
        <f>VLOOKUP($C1960,'AREA DEFINITIONS, 1982-present'!$A$1:$F$163,4,FALSE)</f>
        <v>0</v>
      </c>
      <c r="G1960">
        <f>VLOOKUP($C1960,'AREA DEFINITIONS, 1982-present'!$A$1:$F$163,5,FALSE)</f>
        <v>0</v>
      </c>
      <c r="H1960">
        <f>VLOOKUP($C1960,'AREA DEFINITIONS, 1982-present'!$A$1:$F$163,6,FALSE)</f>
        <v>0</v>
      </c>
      <c r="I1960">
        <f t="shared" si="61"/>
        <v>9.5294699499999993</v>
      </c>
    </row>
    <row r="1961" spans="1:9" x14ac:dyDescent="0.3">
      <c r="A1961">
        <v>1998</v>
      </c>
      <c r="B1961" t="s">
        <v>49</v>
      </c>
      <c r="C1961">
        <v>20</v>
      </c>
      <c r="D1961">
        <v>42.9</v>
      </c>
      <c r="E1961">
        <f t="shared" si="60"/>
        <v>94.578326700000005</v>
      </c>
      <c r="F1961">
        <f>VLOOKUP($C1961,'AREA DEFINITIONS, 1982-present'!$A$1:$F$163,4,FALSE)</f>
        <v>0</v>
      </c>
      <c r="G1961">
        <f>VLOOKUP($C1961,'AREA DEFINITIONS, 1982-present'!$A$1:$F$163,5,FALSE)</f>
        <v>0</v>
      </c>
      <c r="H1961">
        <f>VLOOKUP($C1961,'AREA DEFINITIONS, 1982-present'!$A$1:$F$163,6,FALSE)</f>
        <v>0</v>
      </c>
      <c r="I1961">
        <f t="shared" si="61"/>
        <v>62.894501669999997</v>
      </c>
    </row>
    <row r="1962" spans="1:9" x14ac:dyDescent="0.3">
      <c r="A1962">
        <v>1998</v>
      </c>
      <c r="B1962" t="s">
        <v>49</v>
      </c>
      <c r="C1962">
        <v>30</v>
      </c>
      <c r="D1962">
        <v>17</v>
      </c>
      <c r="E1962">
        <f t="shared" si="60"/>
        <v>37.478591000000002</v>
      </c>
      <c r="F1962">
        <f>VLOOKUP($C1962,'AREA DEFINITIONS, 1982-present'!$A$1:$F$163,4,FALSE)</f>
        <v>0</v>
      </c>
      <c r="G1962">
        <f>VLOOKUP($C1962,'AREA DEFINITIONS, 1982-present'!$A$1:$F$163,5,FALSE)</f>
        <v>0</v>
      </c>
      <c r="H1962">
        <f>VLOOKUP($C1962,'AREA DEFINITIONS, 1982-present'!$A$1:$F$163,6,FALSE)</f>
        <v>0</v>
      </c>
      <c r="I1962">
        <f t="shared" si="61"/>
        <v>24.923229099999997</v>
      </c>
    </row>
    <row r="1963" spans="1:9" x14ac:dyDescent="0.3">
      <c r="A1963">
        <v>1998</v>
      </c>
      <c r="B1963" t="s">
        <v>49</v>
      </c>
      <c r="C1963">
        <v>40</v>
      </c>
      <c r="D1963">
        <v>6.4</v>
      </c>
      <c r="E1963">
        <f t="shared" si="60"/>
        <v>14.109587200000002</v>
      </c>
      <c r="F1963">
        <f>VLOOKUP($C1963,'AREA DEFINITIONS, 1982-present'!$A$1:$F$163,4,FALSE)</f>
        <v>0</v>
      </c>
      <c r="G1963">
        <f>VLOOKUP($C1963,'AREA DEFINITIONS, 1982-present'!$A$1:$F$163,5,FALSE)</f>
        <v>0</v>
      </c>
      <c r="H1963">
        <f>VLOOKUP($C1963,'AREA DEFINITIONS, 1982-present'!$A$1:$F$163,6,FALSE)</f>
        <v>0</v>
      </c>
      <c r="I1963">
        <f t="shared" si="61"/>
        <v>9.3828627200000003</v>
      </c>
    </row>
    <row r="1964" spans="1:9" x14ac:dyDescent="0.3">
      <c r="A1964">
        <v>1998</v>
      </c>
      <c r="B1964" t="s">
        <v>49</v>
      </c>
      <c r="C1964">
        <v>50</v>
      </c>
      <c r="D1964">
        <v>133.5</v>
      </c>
      <c r="E1964">
        <f t="shared" si="60"/>
        <v>294.31717050000003</v>
      </c>
      <c r="F1964">
        <f>VLOOKUP($C1964,'AREA DEFINITIONS, 1982-present'!$A$1:$F$163,4,FALSE)</f>
        <v>0</v>
      </c>
      <c r="G1964">
        <f>VLOOKUP($C1964,'AREA DEFINITIONS, 1982-present'!$A$1:$F$163,5,FALSE)</f>
        <v>0</v>
      </c>
      <c r="H1964">
        <f>VLOOKUP($C1964,'AREA DEFINITIONS, 1982-present'!$A$1:$F$163,6,FALSE)</f>
        <v>0</v>
      </c>
      <c r="I1964">
        <f t="shared" si="61"/>
        <v>195.72065204999998</v>
      </c>
    </row>
    <row r="1965" spans="1:9" x14ac:dyDescent="0.3">
      <c r="A1965">
        <v>1998</v>
      </c>
      <c r="B1965" t="s">
        <v>50</v>
      </c>
      <c r="C1965">
        <v>60</v>
      </c>
      <c r="D1965">
        <v>89.5</v>
      </c>
      <c r="E1965">
        <f t="shared" si="60"/>
        <v>197.31375850000001</v>
      </c>
      <c r="F1965">
        <f>VLOOKUP($C1965,'AREA DEFINITIONS, 1982-present'!$A$1:$F$163,4,FALSE)</f>
        <v>0</v>
      </c>
      <c r="G1965">
        <f>VLOOKUP($C1965,'AREA DEFINITIONS, 1982-present'!$A$1:$F$163,5,FALSE)</f>
        <v>0</v>
      </c>
      <c r="H1965">
        <f>VLOOKUP($C1965,'AREA DEFINITIONS, 1982-present'!$A$1:$F$163,6,FALSE)</f>
        <v>0</v>
      </c>
      <c r="I1965">
        <f t="shared" si="61"/>
        <v>131.21347084999999</v>
      </c>
    </row>
    <row r="1966" spans="1:9" x14ac:dyDescent="0.3">
      <c r="A1966">
        <v>1998</v>
      </c>
      <c r="B1966" t="s">
        <v>50</v>
      </c>
      <c r="C1966">
        <v>61</v>
      </c>
      <c r="D1966">
        <v>7.2</v>
      </c>
      <c r="E1966">
        <f t="shared" si="60"/>
        <v>15.873285600000001</v>
      </c>
      <c r="F1966">
        <f>VLOOKUP($C1966,'AREA DEFINITIONS, 1982-present'!$A$1:$F$163,4,FALSE)</f>
        <v>0</v>
      </c>
      <c r="G1966">
        <f>VLOOKUP($C1966,'AREA DEFINITIONS, 1982-present'!$A$1:$F$163,5,FALSE)</f>
        <v>0</v>
      </c>
      <c r="H1966">
        <f>VLOOKUP($C1966,'AREA DEFINITIONS, 1982-present'!$A$1:$F$163,6,FALSE)</f>
        <v>0</v>
      </c>
      <c r="I1966">
        <f t="shared" si="61"/>
        <v>10.555720559999999</v>
      </c>
    </row>
    <row r="1967" spans="1:9" x14ac:dyDescent="0.3">
      <c r="A1967">
        <v>1998</v>
      </c>
      <c r="B1967" t="s">
        <v>50</v>
      </c>
      <c r="C1967">
        <v>70</v>
      </c>
      <c r="D1967">
        <v>32</v>
      </c>
      <c r="E1967">
        <f t="shared" si="60"/>
        <v>70.547936000000007</v>
      </c>
      <c r="F1967">
        <f>VLOOKUP($C1967,'AREA DEFINITIONS, 1982-present'!$A$1:$F$163,4,FALSE)</f>
        <v>0</v>
      </c>
      <c r="G1967">
        <f>VLOOKUP($C1967,'AREA DEFINITIONS, 1982-present'!$A$1:$F$163,5,FALSE)</f>
        <v>0</v>
      </c>
      <c r="H1967">
        <f>VLOOKUP($C1967,'AREA DEFINITIONS, 1982-present'!$A$1:$F$163,6,FALSE)</f>
        <v>0</v>
      </c>
      <c r="I1967">
        <f t="shared" si="61"/>
        <v>46.9143136</v>
      </c>
    </row>
    <row r="1968" spans="1:9" x14ac:dyDescent="0.3">
      <c r="A1968">
        <v>1998</v>
      </c>
      <c r="B1968" t="s">
        <v>50</v>
      </c>
      <c r="C1968">
        <v>80</v>
      </c>
      <c r="D1968">
        <v>344.1</v>
      </c>
      <c r="E1968">
        <f t="shared" si="60"/>
        <v>758.6107743</v>
      </c>
      <c r="F1968">
        <f>VLOOKUP($C1968,'AREA DEFINITIONS, 1982-present'!$A$1:$F$163,4,FALSE)</f>
        <v>0</v>
      </c>
      <c r="G1968">
        <f>VLOOKUP($C1968,'AREA DEFINITIONS, 1982-present'!$A$1:$F$163,5,FALSE)</f>
        <v>0</v>
      </c>
      <c r="H1968">
        <f>VLOOKUP($C1968,'AREA DEFINITIONS, 1982-present'!$A$1:$F$163,6,FALSE)</f>
        <v>0</v>
      </c>
      <c r="I1968">
        <f t="shared" si="61"/>
        <v>504.47547843000001</v>
      </c>
    </row>
    <row r="1969" spans="1:9" x14ac:dyDescent="0.3">
      <c r="A1969">
        <v>1998</v>
      </c>
      <c r="B1969" t="s">
        <v>50</v>
      </c>
      <c r="C1969">
        <v>81</v>
      </c>
      <c r="D1969">
        <v>75.400000000000006</v>
      </c>
      <c r="E1969">
        <f t="shared" si="60"/>
        <v>166.2285742</v>
      </c>
      <c r="F1969">
        <f>VLOOKUP($C1969,'AREA DEFINITIONS, 1982-present'!$A$1:$F$163,4,FALSE)</f>
        <v>0</v>
      </c>
      <c r="G1969">
        <f>VLOOKUP($C1969,'AREA DEFINITIONS, 1982-present'!$A$1:$F$163,5,FALSE)</f>
        <v>0</v>
      </c>
      <c r="H1969">
        <f>VLOOKUP($C1969,'AREA DEFINITIONS, 1982-present'!$A$1:$F$163,6,FALSE)</f>
        <v>0</v>
      </c>
      <c r="I1969">
        <f t="shared" si="61"/>
        <v>110.54185142000001</v>
      </c>
    </row>
    <row r="1970" spans="1:9" x14ac:dyDescent="0.3">
      <c r="A1970">
        <v>1998</v>
      </c>
      <c r="B1970" t="s">
        <v>50</v>
      </c>
      <c r="C1970">
        <v>90</v>
      </c>
      <c r="D1970">
        <v>157.80000000000001</v>
      </c>
      <c r="E1970">
        <f t="shared" si="60"/>
        <v>347.88950940000007</v>
      </c>
      <c r="F1970">
        <f>VLOOKUP($C1970,'AREA DEFINITIONS, 1982-present'!$A$1:$F$163,4,FALSE)</f>
        <v>0</v>
      </c>
      <c r="G1970">
        <f>VLOOKUP($C1970,'AREA DEFINITIONS, 1982-present'!$A$1:$F$163,5,FALSE)</f>
        <v>0</v>
      </c>
      <c r="H1970">
        <f>VLOOKUP($C1970,'AREA DEFINITIONS, 1982-present'!$A$1:$F$163,6,FALSE)</f>
        <v>0</v>
      </c>
      <c r="I1970">
        <f t="shared" si="61"/>
        <v>231.34620894</v>
      </c>
    </row>
    <row r="1971" spans="1:9" x14ac:dyDescent="0.3">
      <c r="A1971">
        <v>1998</v>
      </c>
      <c r="B1971" t="s">
        <v>50</v>
      </c>
      <c r="C1971">
        <v>91</v>
      </c>
      <c r="D1971">
        <v>253.4</v>
      </c>
      <c r="E1971">
        <f t="shared" si="60"/>
        <v>558.65146819999995</v>
      </c>
      <c r="F1971">
        <f>VLOOKUP($C1971,'AREA DEFINITIONS, 1982-present'!$A$1:$F$163,4,FALSE)</f>
        <v>0</v>
      </c>
      <c r="G1971">
        <f>VLOOKUP($C1971,'AREA DEFINITIONS, 1982-present'!$A$1:$F$163,5,FALSE)</f>
        <v>0</v>
      </c>
      <c r="H1971">
        <f>VLOOKUP($C1971,'AREA DEFINITIONS, 1982-present'!$A$1:$F$163,6,FALSE)</f>
        <v>0</v>
      </c>
      <c r="I1971">
        <f t="shared" si="61"/>
        <v>371.50272082000004</v>
      </c>
    </row>
    <row r="1972" spans="1:9" x14ac:dyDescent="0.3">
      <c r="A1972">
        <v>1998</v>
      </c>
      <c r="B1972" t="s">
        <v>50</v>
      </c>
      <c r="C1972">
        <v>92</v>
      </c>
      <c r="D1972">
        <v>42.4</v>
      </c>
      <c r="E1972">
        <f t="shared" si="60"/>
        <v>93.476015199999992</v>
      </c>
      <c r="F1972">
        <f>VLOOKUP($C1972,'AREA DEFINITIONS, 1982-present'!$A$1:$F$163,4,FALSE)</f>
        <v>0</v>
      </c>
      <c r="G1972">
        <f>VLOOKUP($C1972,'AREA DEFINITIONS, 1982-present'!$A$1:$F$163,5,FALSE)</f>
        <v>0</v>
      </c>
      <c r="H1972">
        <f>VLOOKUP($C1972,'AREA DEFINITIONS, 1982-present'!$A$1:$F$163,6,FALSE)</f>
        <v>0</v>
      </c>
      <c r="I1972">
        <f t="shared" si="61"/>
        <v>62.161465519999993</v>
      </c>
    </row>
    <row r="1973" spans="1:9" x14ac:dyDescent="0.3">
      <c r="A1973">
        <v>1998</v>
      </c>
      <c r="B1973" t="s">
        <v>50</v>
      </c>
      <c r="C1973">
        <v>100</v>
      </c>
      <c r="D1973">
        <v>635.29999999999995</v>
      </c>
      <c r="E1973">
        <f t="shared" si="60"/>
        <v>1400.5969918999999</v>
      </c>
      <c r="F1973">
        <f>VLOOKUP($C1973,'AREA DEFINITIONS, 1982-present'!$A$1:$F$163,4,FALSE)</f>
        <v>0</v>
      </c>
      <c r="G1973">
        <f>VLOOKUP($C1973,'AREA DEFINITIONS, 1982-present'!$A$1:$F$163,5,FALSE)</f>
        <v>0</v>
      </c>
      <c r="H1973">
        <f>VLOOKUP($C1973,'AREA DEFINITIONS, 1982-present'!$A$1:$F$163,6,FALSE)</f>
        <v>0</v>
      </c>
      <c r="I1973">
        <f t="shared" si="61"/>
        <v>931.39573218999988</v>
      </c>
    </row>
    <row r="1974" spans="1:9" x14ac:dyDescent="0.3">
      <c r="A1974">
        <v>1998</v>
      </c>
      <c r="B1974" t="s">
        <v>50</v>
      </c>
      <c r="C1974">
        <v>102</v>
      </c>
      <c r="D1974">
        <v>674.2</v>
      </c>
      <c r="E1974">
        <f t="shared" si="60"/>
        <v>1486.3568266</v>
      </c>
      <c r="F1974">
        <f>VLOOKUP($C1974,'AREA DEFINITIONS, 1982-present'!$A$1:$F$163,4,FALSE)</f>
        <v>0</v>
      </c>
      <c r="G1974">
        <f>VLOOKUP($C1974,'AREA DEFINITIONS, 1982-present'!$A$1:$F$163,5,FALSE)</f>
        <v>0</v>
      </c>
      <c r="H1974">
        <f>VLOOKUP($C1974,'AREA DEFINITIONS, 1982-present'!$A$1:$F$163,6,FALSE)</f>
        <v>0</v>
      </c>
      <c r="I1974">
        <f t="shared" si="61"/>
        <v>988.42594466000014</v>
      </c>
    </row>
    <row r="1975" spans="1:9" x14ac:dyDescent="0.3">
      <c r="A1975">
        <v>1998</v>
      </c>
      <c r="B1975" t="s">
        <v>50</v>
      </c>
      <c r="C1975">
        <v>103</v>
      </c>
      <c r="D1975">
        <v>5.8</v>
      </c>
      <c r="E1975">
        <f t="shared" si="60"/>
        <v>12.7868134</v>
      </c>
      <c r="F1975">
        <f>VLOOKUP($C1975,'AREA DEFINITIONS, 1982-present'!$A$1:$F$163,4,FALSE)</f>
        <v>0</v>
      </c>
      <c r="G1975">
        <f>VLOOKUP($C1975,'AREA DEFINITIONS, 1982-present'!$A$1:$F$163,5,FALSE)</f>
        <v>0</v>
      </c>
      <c r="H1975">
        <f>VLOOKUP($C1975,'AREA DEFINITIONS, 1982-present'!$A$1:$F$163,6,FALSE)</f>
        <v>0</v>
      </c>
      <c r="I1975">
        <f t="shared" si="61"/>
        <v>8.5032193399999993</v>
      </c>
    </row>
    <row r="1976" spans="1:9" x14ac:dyDescent="0.3">
      <c r="A1976">
        <v>1998</v>
      </c>
      <c r="B1976" t="s">
        <v>50</v>
      </c>
      <c r="C1976">
        <v>110</v>
      </c>
      <c r="D1976">
        <v>66.2</v>
      </c>
      <c r="E1976">
        <f t="shared" si="60"/>
        <v>145.94604260000003</v>
      </c>
      <c r="F1976">
        <f>VLOOKUP($C1976,'AREA DEFINITIONS, 1982-present'!$A$1:$F$163,4,FALSE)</f>
        <v>0</v>
      </c>
      <c r="G1976">
        <f>VLOOKUP($C1976,'AREA DEFINITIONS, 1982-present'!$A$1:$F$163,5,FALSE)</f>
        <v>0</v>
      </c>
      <c r="H1976">
        <f>VLOOKUP($C1976,'AREA DEFINITIONS, 1982-present'!$A$1:$F$163,6,FALSE)</f>
        <v>0</v>
      </c>
      <c r="I1976">
        <f t="shared" si="61"/>
        <v>97.053986260000002</v>
      </c>
    </row>
    <row r="1977" spans="1:9" x14ac:dyDescent="0.3">
      <c r="A1977">
        <v>1998</v>
      </c>
      <c r="B1977" t="s">
        <v>50</v>
      </c>
      <c r="C1977">
        <v>112</v>
      </c>
      <c r="D1977">
        <v>776.6</v>
      </c>
      <c r="E1977">
        <f t="shared" si="60"/>
        <v>1712.1102218000001</v>
      </c>
      <c r="F1977">
        <f>VLOOKUP($C1977,'AREA DEFINITIONS, 1982-present'!$A$1:$F$163,4,FALSE)</f>
        <v>0</v>
      </c>
      <c r="G1977">
        <f>VLOOKUP($C1977,'AREA DEFINITIONS, 1982-present'!$A$1:$F$163,5,FALSE)</f>
        <v>0</v>
      </c>
      <c r="H1977">
        <f>VLOOKUP($C1977,'AREA DEFINITIONS, 1982-present'!$A$1:$F$163,6,FALSE)</f>
        <v>0</v>
      </c>
      <c r="I1977">
        <f t="shared" si="61"/>
        <v>1138.55174818</v>
      </c>
    </row>
    <row r="1978" spans="1:9" x14ac:dyDescent="0.3">
      <c r="A1978">
        <v>1998</v>
      </c>
      <c r="B1978" t="s">
        <v>50</v>
      </c>
      <c r="C1978">
        <v>114</v>
      </c>
      <c r="D1978">
        <v>60.5</v>
      </c>
      <c r="E1978">
        <f t="shared" si="60"/>
        <v>133.37969150000001</v>
      </c>
      <c r="F1978">
        <f>VLOOKUP($C1978,'AREA DEFINITIONS, 1982-present'!$A$1:$F$163,4,FALSE)</f>
        <v>0</v>
      </c>
      <c r="G1978">
        <f>VLOOKUP($C1978,'AREA DEFINITIONS, 1982-present'!$A$1:$F$163,5,FALSE)</f>
        <v>0</v>
      </c>
      <c r="H1978">
        <f>VLOOKUP($C1978,'AREA DEFINITIONS, 1982-present'!$A$1:$F$163,6,FALSE)</f>
        <v>0</v>
      </c>
      <c r="I1978">
        <f t="shared" si="61"/>
        <v>88.697374149999987</v>
      </c>
    </row>
    <row r="1979" spans="1:9" x14ac:dyDescent="0.3">
      <c r="A1979">
        <v>1998</v>
      </c>
      <c r="B1979" t="s">
        <v>50</v>
      </c>
      <c r="C1979">
        <v>120</v>
      </c>
      <c r="D1979">
        <v>11.9</v>
      </c>
      <c r="E1979">
        <f t="shared" si="60"/>
        <v>26.235013700000003</v>
      </c>
      <c r="F1979">
        <f>VLOOKUP($C1979,'AREA DEFINITIONS, 1982-present'!$A$1:$F$163,4,FALSE)</f>
        <v>0</v>
      </c>
      <c r="G1979">
        <f>VLOOKUP($C1979,'AREA DEFINITIONS, 1982-present'!$A$1:$F$163,5,FALSE)</f>
        <v>0</v>
      </c>
      <c r="H1979">
        <f>VLOOKUP($C1979,'AREA DEFINITIONS, 1982-present'!$A$1:$F$163,6,FALSE)</f>
        <v>0</v>
      </c>
      <c r="I1979">
        <f t="shared" si="61"/>
        <v>17.446260370000001</v>
      </c>
    </row>
    <row r="1980" spans="1:9" x14ac:dyDescent="0.3">
      <c r="A1980">
        <v>1998</v>
      </c>
      <c r="B1980" t="s">
        <v>50</v>
      </c>
      <c r="C1980">
        <v>121</v>
      </c>
      <c r="D1980">
        <v>170.8</v>
      </c>
      <c r="E1980">
        <f t="shared" si="60"/>
        <v>376.54960840000001</v>
      </c>
      <c r="F1980">
        <f>VLOOKUP($C1980,'AREA DEFINITIONS, 1982-present'!$A$1:$F$163,4,FALSE)</f>
        <v>0</v>
      </c>
      <c r="G1980">
        <f>VLOOKUP($C1980,'AREA DEFINITIONS, 1982-present'!$A$1:$F$163,5,FALSE)</f>
        <v>0</v>
      </c>
      <c r="H1980">
        <f>VLOOKUP($C1980,'AREA DEFINITIONS, 1982-present'!$A$1:$F$163,6,FALSE)</f>
        <v>0</v>
      </c>
      <c r="I1980">
        <f t="shared" si="61"/>
        <v>250.40514883999998</v>
      </c>
    </row>
    <row r="1981" spans="1:9" x14ac:dyDescent="0.3">
      <c r="A1981">
        <v>1998</v>
      </c>
      <c r="B1981" t="s">
        <v>50</v>
      </c>
      <c r="C1981">
        <v>122</v>
      </c>
      <c r="D1981">
        <v>11.9</v>
      </c>
      <c r="E1981">
        <f t="shared" si="60"/>
        <v>26.235013700000003</v>
      </c>
      <c r="F1981">
        <f>VLOOKUP($C1981,'AREA DEFINITIONS, 1982-present'!$A$1:$F$163,4,FALSE)</f>
        <v>0</v>
      </c>
      <c r="G1981">
        <f>VLOOKUP($C1981,'AREA DEFINITIONS, 1982-present'!$A$1:$F$163,5,FALSE)</f>
        <v>0</v>
      </c>
      <c r="H1981">
        <f>VLOOKUP($C1981,'AREA DEFINITIONS, 1982-present'!$A$1:$F$163,6,FALSE)</f>
        <v>0</v>
      </c>
      <c r="I1981">
        <f t="shared" si="61"/>
        <v>17.446260370000001</v>
      </c>
    </row>
    <row r="1982" spans="1:9" x14ac:dyDescent="0.3">
      <c r="A1982">
        <v>1998</v>
      </c>
      <c r="B1982" t="s">
        <v>50</v>
      </c>
      <c r="C1982">
        <v>130</v>
      </c>
      <c r="D1982">
        <v>295.5</v>
      </c>
      <c r="E1982">
        <f t="shared" si="60"/>
        <v>651.46609649999994</v>
      </c>
      <c r="F1982">
        <f>VLOOKUP($C1982,'AREA DEFINITIONS, 1982-present'!$A$1:$F$163,4,FALSE)</f>
        <v>0</v>
      </c>
      <c r="G1982">
        <f>VLOOKUP($C1982,'AREA DEFINITIONS, 1982-present'!$A$1:$F$163,5,FALSE)</f>
        <v>0</v>
      </c>
      <c r="H1982">
        <f>VLOOKUP($C1982,'AREA DEFINITIONS, 1982-present'!$A$1:$F$163,6,FALSE)</f>
        <v>0</v>
      </c>
      <c r="I1982">
        <f t="shared" si="61"/>
        <v>433.22436464999998</v>
      </c>
    </row>
    <row r="1983" spans="1:9" x14ac:dyDescent="0.3">
      <c r="A1983">
        <v>1998</v>
      </c>
      <c r="B1983" t="s">
        <v>50</v>
      </c>
      <c r="C1983">
        <v>131</v>
      </c>
      <c r="D1983">
        <v>661.9</v>
      </c>
      <c r="E1983">
        <f t="shared" si="60"/>
        <v>1459.2399636999999</v>
      </c>
      <c r="F1983">
        <f>VLOOKUP($C1983,'AREA DEFINITIONS, 1982-present'!$A$1:$F$163,4,FALSE)</f>
        <v>0</v>
      </c>
      <c r="G1983">
        <f>VLOOKUP($C1983,'AREA DEFINITIONS, 1982-present'!$A$1:$F$163,5,FALSE)</f>
        <v>0</v>
      </c>
      <c r="H1983">
        <f>VLOOKUP($C1983,'AREA DEFINITIONS, 1982-present'!$A$1:$F$163,6,FALSE)</f>
        <v>0</v>
      </c>
      <c r="I1983">
        <f t="shared" si="61"/>
        <v>970.39325537000002</v>
      </c>
    </row>
    <row r="1984" spans="1:9" x14ac:dyDescent="0.3">
      <c r="A1984">
        <v>1998</v>
      </c>
      <c r="B1984" t="s">
        <v>50</v>
      </c>
      <c r="C1984">
        <v>132</v>
      </c>
      <c r="D1984">
        <v>505.2</v>
      </c>
      <c r="E1984">
        <f t="shared" si="60"/>
        <v>1113.7755396</v>
      </c>
      <c r="F1984">
        <f>VLOOKUP($C1984,'AREA DEFINITIONS, 1982-present'!$A$1:$F$163,4,FALSE)</f>
        <v>0</v>
      </c>
      <c r="G1984">
        <f>VLOOKUP($C1984,'AREA DEFINITIONS, 1982-present'!$A$1:$F$163,5,FALSE)</f>
        <v>0</v>
      </c>
      <c r="H1984">
        <f>VLOOKUP($C1984,'AREA DEFINITIONS, 1982-present'!$A$1:$F$163,6,FALSE)</f>
        <v>0</v>
      </c>
      <c r="I1984">
        <f t="shared" si="61"/>
        <v>740.65972595999995</v>
      </c>
    </row>
    <row r="1985" spans="1:9" x14ac:dyDescent="0.3">
      <c r="A1985">
        <v>1998</v>
      </c>
      <c r="B1985" t="s">
        <v>50</v>
      </c>
      <c r="C1985">
        <v>133</v>
      </c>
      <c r="D1985">
        <v>346.8</v>
      </c>
      <c r="E1985">
        <f t="shared" si="60"/>
        <v>764.56325640000011</v>
      </c>
      <c r="F1985">
        <f>VLOOKUP($C1985,'AREA DEFINITIONS, 1982-present'!$A$1:$F$163,4,FALSE)</f>
        <v>0</v>
      </c>
      <c r="G1985">
        <f>VLOOKUP($C1985,'AREA DEFINITIONS, 1982-present'!$A$1:$F$163,5,FALSE)</f>
        <v>0</v>
      </c>
      <c r="H1985">
        <f>VLOOKUP($C1985,'AREA DEFINITIONS, 1982-present'!$A$1:$F$163,6,FALSE)</f>
        <v>0</v>
      </c>
      <c r="I1985">
        <f t="shared" si="61"/>
        <v>508.43387364</v>
      </c>
    </row>
    <row r="1986" spans="1:9" x14ac:dyDescent="0.3">
      <c r="A1986">
        <v>1998</v>
      </c>
      <c r="B1986" t="s">
        <v>50</v>
      </c>
      <c r="C1986">
        <v>134</v>
      </c>
      <c r="D1986">
        <v>136.80000000000001</v>
      </c>
      <c r="E1986">
        <f t="shared" si="60"/>
        <v>301.59242640000008</v>
      </c>
      <c r="F1986">
        <f>VLOOKUP($C1986,'AREA DEFINITIONS, 1982-present'!$A$1:$F$163,4,FALSE)</f>
        <v>0</v>
      </c>
      <c r="G1986">
        <f>VLOOKUP($C1986,'AREA DEFINITIONS, 1982-present'!$A$1:$F$163,5,FALSE)</f>
        <v>0</v>
      </c>
      <c r="H1986">
        <f>VLOOKUP($C1986,'AREA DEFINITIONS, 1982-present'!$A$1:$F$163,6,FALSE)</f>
        <v>0</v>
      </c>
      <c r="I1986">
        <f t="shared" si="61"/>
        <v>200.55869064000001</v>
      </c>
    </row>
    <row r="1987" spans="1:9" x14ac:dyDescent="0.3">
      <c r="A1987">
        <v>1998</v>
      </c>
      <c r="B1987" t="s">
        <v>50</v>
      </c>
      <c r="C1987">
        <v>135</v>
      </c>
      <c r="D1987">
        <v>487.6</v>
      </c>
      <c r="E1987">
        <f t="shared" ref="E1987:E2050" si="62">D1987*2204.623 / 1000</f>
        <v>1074.9741748000001</v>
      </c>
      <c r="F1987">
        <f>VLOOKUP($C1987,'AREA DEFINITIONS, 1982-present'!$A$1:$F$163,4,FALSE)</f>
        <v>0</v>
      </c>
      <c r="G1987">
        <f>VLOOKUP($C1987,'AREA DEFINITIONS, 1982-present'!$A$1:$F$163,5,FALSE)</f>
        <v>0</v>
      </c>
      <c r="H1987">
        <f>VLOOKUP($C1987,'AREA DEFINITIONS, 1982-present'!$A$1:$F$163,6,FALSE)</f>
        <v>0</v>
      </c>
      <c r="I1987">
        <f t="shared" ref="I1987:I2050" si="63">IFERROR(D1987*1.10231*1.33,"NA")</f>
        <v>714.85685348000004</v>
      </c>
    </row>
    <row r="1988" spans="1:9" x14ac:dyDescent="0.3">
      <c r="A1988">
        <v>1998</v>
      </c>
      <c r="B1988" t="s">
        <v>51</v>
      </c>
      <c r="C1988">
        <v>140</v>
      </c>
      <c r="D1988">
        <v>23.6</v>
      </c>
      <c r="E1988">
        <f t="shared" si="62"/>
        <v>52.029102800000011</v>
      </c>
      <c r="F1988" t="str">
        <f>VLOOKUP($C1988,'AREA DEFINITIONS, 1982-present'!$A$1:$F$163,4,FALSE)</f>
        <v>14-O</v>
      </c>
      <c r="G1988" t="str">
        <f>VLOOKUP($C1988,'AREA DEFINITIONS, 1982-present'!$A$1:$F$163,5,FALSE)</f>
        <v>SE-O</v>
      </c>
      <c r="H1988">
        <f>VLOOKUP($C1988,'AREA DEFINITIONS, 1982-present'!$A$1:$F$163,6,FALSE)</f>
        <v>0</v>
      </c>
      <c r="I1988">
        <f t="shared" si="63"/>
        <v>34.59930628</v>
      </c>
    </row>
    <row r="1989" spans="1:9" x14ac:dyDescent="0.3">
      <c r="A1989">
        <v>1998</v>
      </c>
      <c r="B1989" t="s">
        <v>51</v>
      </c>
      <c r="C1989">
        <v>141</v>
      </c>
      <c r="D1989">
        <v>20.8</v>
      </c>
      <c r="E1989">
        <f t="shared" si="62"/>
        <v>45.856158399999998</v>
      </c>
      <c r="F1989" t="str">
        <f>VLOOKUP($C1989,'AREA DEFINITIONS, 1982-present'!$A$1:$F$163,4,FALSE)</f>
        <v>14-I</v>
      </c>
      <c r="G1989" t="str">
        <f>VLOOKUP($C1989,'AREA DEFINITIONS, 1982-present'!$A$1:$F$163,5,FALSE)</f>
        <v>SE-I</v>
      </c>
      <c r="H1989">
        <f>VLOOKUP($C1989,'AREA DEFINITIONS, 1982-present'!$A$1:$F$163,6,FALSE)</f>
        <v>0</v>
      </c>
      <c r="I1989">
        <f t="shared" si="63"/>
        <v>30.494303840000001</v>
      </c>
    </row>
    <row r="1990" spans="1:9" x14ac:dyDescent="0.3">
      <c r="A1990">
        <v>1998</v>
      </c>
      <c r="B1990" t="s">
        <v>51</v>
      </c>
      <c r="C1990">
        <v>142</v>
      </c>
      <c r="D1990">
        <v>88.6</v>
      </c>
      <c r="E1990">
        <f t="shared" si="62"/>
        <v>195.32959779999999</v>
      </c>
      <c r="F1990" t="str">
        <f>VLOOKUP($C1990,'AREA DEFINITIONS, 1982-present'!$A$1:$F$163,4,FALSE)</f>
        <v>14-I</v>
      </c>
      <c r="G1990" t="str">
        <f>VLOOKUP($C1990,'AREA DEFINITIONS, 1982-present'!$A$1:$F$163,5,FALSE)</f>
        <v>SE-I</v>
      </c>
      <c r="H1990">
        <f>VLOOKUP($C1990,'AREA DEFINITIONS, 1982-present'!$A$1:$F$163,6,FALSE)</f>
        <v>0</v>
      </c>
      <c r="I1990">
        <f t="shared" si="63"/>
        <v>129.89400577999999</v>
      </c>
    </row>
    <row r="1991" spans="1:9" x14ac:dyDescent="0.3">
      <c r="A1991">
        <v>1998</v>
      </c>
      <c r="B1991" t="s">
        <v>51</v>
      </c>
      <c r="C1991">
        <v>143</v>
      </c>
      <c r="D1991">
        <v>65</v>
      </c>
      <c r="E1991">
        <f t="shared" si="62"/>
        <v>143.30049499999998</v>
      </c>
      <c r="F1991" t="str">
        <f>VLOOKUP($C1991,'AREA DEFINITIONS, 1982-present'!$A$1:$F$163,4,FALSE)</f>
        <v>14-I</v>
      </c>
      <c r="G1991" t="str">
        <f>VLOOKUP($C1991,'AREA DEFINITIONS, 1982-present'!$A$1:$F$163,5,FALSE)</f>
        <v>SE-I</v>
      </c>
      <c r="H1991">
        <f>VLOOKUP($C1991,'AREA DEFINITIONS, 1982-present'!$A$1:$F$163,6,FALSE)</f>
        <v>0</v>
      </c>
      <c r="I1991">
        <f t="shared" si="63"/>
        <v>95.294699500000007</v>
      </c>
    </row>
    <row r="1992" spans="1:9" x14ac:dyDescent="0.3">
      <c r="A1992">
        <v>1998</v>
      </c>
      <c r="B1992" t="s">
        <v>51</v>
      </c>
      <c r="C1992">
        <v>144</v>
      </c>
      <c r="D1992">
        <v>25.2</v>
      </c>
      <c r="E1992">
        <f t="shared" si="62"/>
        <v>55.556499600000002</v>
      </c>
      <c r="F1992" t="str">
        <f>VLOOKUP($C1992,'AREA DEFINITIONS, 1982-present'!$A$1:$F$163,4,FALSE)</f>
        <v>14-I</v>
      </c>
      <c r="G1992" t="str">
        <f>VLOOKUP($C1992,'AREA DEFINITIONS, 1982-present'!$A$1:$F$163,5,FALSE)</f>
        <v>SE-I</v>
      </c>
      <c r="H1992">
        <f>VLOOKUP($C1992,'AREA DEFINITIONS, 1982-present'!$A$1:$F$163,6,FALSE)</f>
        <v>0</v>
      </c>
      <c r="I1992">
        <f t="shared" si="63"/>
        <v>36.945021959999998</v>
      </c>
    </row>
    <row r="1993" spans="1:9" x14ac:dyDescent="0.3">
      <c r="A1993">
        <v>1998</v>
      </c>
      <c r="B1993" t="s">
        <v>51</v>
      </c>
      <c r="C1993">
        <v>150</v>
      </c>
      <c r="D1993">
        <v>225.7</v>
      </c>
      <c r="E1993">
        <f t="shared" si="62"/>
        <v>497.58341109999998</v>
      </c>
      <c r="F1993" t="str">
        <f>VLOOKUP($C1993,'AREA DEFINITIONS, 1982-present'!$A$1:$F$163,4,FALSE)</f>
        <v>15-O</v>
      </c>
      <c r="G1993" t="str">
        <f>VLOOKUP($C1993,'AREA DEFINITIONS, 1982-present'!$A$1:$F$163,5,FALSE)</f>
        <v>SE-O</v>
      </c>
      <c r="H1993">
        <f>VLOOKUP($C1993,'AREA DEFINITIONS, 1982-present'!$A$1:$F$163,6,FALSE)</f>
        <v>0</v>
      </c>
      <c r="I1993">
        <f t="shared" si="63"/>
        <v>330.89251810999997</v>
      </c>
    </row>
    <row r="1994" spans="1:9" x14ac:dyDescent="0.3">
      <c r="A1994">
        <v>1998</v>
      </c>
      <c r="B1994" t="s">
        <v>51</v>
      </c>
      <c r="C1994">
        <v>151</v>
      </c>
      <c r="D1994">
        <v>293.8</v>
      </c>
      <c r="E1994">
        <f t="shared" si="62"/>
        <v>647.71823740000002</v>
      </c>
      <c r="F1994" t="str">
        <f>VLOOKUP($C1994,'AREA DEFINITIONS, 1982-present'!$A$1:$F$163,4,FALSE)</f>
        <v>15-I</v>
      </c>
      <c r="G1994" t="str">
        <f>VLOOKUP($C1994,'AREA DEFINITIONS, 1982-present'!$A$1:$F$163,5,FALSE)</f>
        <v>SE-I</v>
      </c>
      <c r="H1994">
        <f>VLOOKUP($C1994,'AREA DEFINITIONS, 1982-present'!$A$1:$F$163,6,FALSE)</f>
        <v>0</v>
      </c>
      <c r="I1994">
        <f t="shared" si="63"/>
        <v>430.73204174</v>
      </c>
    </row>
    <row r="1995" spans="1:9" x14ac:dyDescent="0.3">
      <c r="A1995">
        <v>1998</v>
      </c>
      <c r="B1995" t="s">
        <v>51</v>
      </c>
      <c r="C1995">
        <v>152</v>
      </c>
      <c r="D1995">
        <v>314.39999999999998</v>
      </c>
      <c r="E1995">
        <f t="shared" si="62"/>
        <v>693.13347119999992</v>
      </c>
      <c r="F1995" t="str">
        <f>VLOOKUP($C1995,'AREA DEFINITIONS, 1982-present'!$A$1:$F$163,4,FALSE)</f>
        <v>15-I</v>
      </c>
      <c r="G1995" t="str">
        <f>VLOOKUP($C1995,'AREA DEFINITIONS, 1982-present'!$A$1:$F$163,5,FALSE)</f>
        <v>SE-I</v>
      </c>
      <c r="H1995">
        <f>VLOOKUP($C1995,'AREA DEFINITIONS, 1982-present'!$A$1:$F$163,6,FALSE)</f>
        <v>0</v>
      </c>
      <c r="I1995">
        <f t="shared" si="63"/>
        <v>460.93313111999993</v>
      </c>
    </row>
    <row r="1996" spans="1:9" x14ac:dyDescent="0.3">
      <c r="A1996">
        <v>1998</v>
      </c>
      <c r="B1996" t="s">
        <v>51</v>
      </c>
      <c r="C1996">
        <v>153</v>
      </c>
      <c r="D1996">
        <v>47.4</v>
      </c>
      <c r="E1996">
        <f t="shared" si="62"/>
        <v>104.4991302</v>
      </c>
      <c r="F1996" t="str">
        <f>VLOOKUP($C1996,'AREA DEFINITIONS, 1982-present'!$A$1:$F$163,4,FALSE)</f>
        <v>15-I</v>
      </c>
      <c r="G1996" t="str">
        <f>VLOOKUP($C1996,'AREA DEFINITIONS, 1982-present'!$A$1:$F$163,5,FALSE)</f>
        <v>SE-I</v>
      </c>
      <c r="H1996">
        <f>VLOOKUP($C1996,'AREA DEFINITIONS, 1982-present'!$A$1:$F$163,6,FALSE)</f>
        <v>0</v>
      </c>
      <c r="I1996">
        <f t="shared" si="63"/>
        <v>69.491827019999988</v>
      </c>
    </row>
    <row r="1997" spans="1:9" x14ac:dyDescent="0.3">
      <c r="A1997">
        <v>1998</v>
      </c>
      <c r="B1997" t="s">
        <v>51</v>
      </c>
      <c r="C1997">
        <v>160</v>
      </c>
      <c r="D1997">
        <v>694.6</v>
      </c>
      <c r="E1997">
        <f t="shared" si="62"/>
        <v>1531.3311358000001</v>
      </c>
      <c r="F1997" t="str">
        <f>VLOOKUP($C1997,'AREA DEFINITIONS, 1982-present'!$A$1:$F$163,4,FALSE)</f>
        <v>16-O</v>
      </c>
      <c r="G1997" t="str">
        <f>VLOOKUP($C1997,'AREA DEFINITIONS, 1982-present'!$A$1:$F$163,5,FALSE)</f>
        <v>SE-O</v>
      </c>
      <c r="H1997">
        <f>VLOOKUP($C1997,'AREA DEFINITIONS, 1982-present'!$A$1:$F$163,6,FALSE)</f>
        <v>0</v>
      </c>
      <c r="I1997">
        <f t="shared" si="63"/>
        <v>1018.33381958</v>
      </c>
    </row>
    <row r="1998" spans="1:9" x14ac:dyDescent="0.3">
      <c r="A1998">
        <v>1998</v>
      </c>
      <c r="B1998" t="s">
        <v>51</v>
      </c>
      <c r="C1998">
        <v>161</v>
      </c>
      <c r="D1998">
        <v>243.2</v>
      </c>
      <c r="E1998">
        <f t="shared" si="62"/>
        <v>536.16431360000001</v>
      </c>
      <c r="F1998" t="str">
        <f>VLOOKUP($C1998,'AREA DEFINITIONS, 1982-present'!$A$1:$F$163,4,FALSE)</f>
        <v>16-I</v>
      </c>
      <c r="G1998" t="str">
        <f>VLOOKUP($C1998,'AREA DEFINITIONS, 1982-present'!$A$1:$F$163,5,FALSE)</f>
        <v>SE-I</v>
      </c>
      <c r="H1998">
        <f>VLOOKUP($C1998,'AREA DEFINITIONS, 1982-present'!$A$1:$F$163,6,FALSE)</f>
        <v>0</v>
      </c>
      <c r="I1998">
        <f t="shared" si="63"/>
        <v>356.54878335999996</v>
      </c>
    </row>
    <row r="1999" spans="1:9" x14ac:dyDescent="0.3">
      <c r="A1999">
        <v>1998</v>
      </c>
      <c r="B1999" t="s">
        <v>51</v>
      </c>
      <c r="C1999">
        <v>162</v>
      </c>
      <c r="D1999">
        <v>736.9</v>
      </c>
      <c r="E1999">
        <f t="shared" si="62"/>
        <v>1624.5866887</v>
      </c>
      <c r="F1999" t="str">
        <f>VLOOKUP($C1999,'AREA DEFINITIONS, 1982-present'!$A$1:$F$163,4,FALSE)</f>
        <v>16-I</v>
      </c>
      <c r="G1999" t="str">
        <f>VLOOKUP($C1999,'AREA DEFINITIONS, 1982-present'!$A$1:$F$163,5,FALSE)</f>
        <v>SE-I</v>
      </c>
      <c r="H1999">
        <f>VLOOKUP($C1999,'AREA DEFINITIONS, 1982-present'!$A$1:$F$163,6,FALSE)</f>
        <v>0</v>
      </c>
      <c r="I1999">
        <f t="shared" si="63"/>
        <v>1080.3486778699998</v>
      </c>
    </row>
    <row r="2000" spans="1:9" x14ac:dyDescent="0.3">
      <c r="A2000">
        <v>1998</v>
      </c>
      <c r="B2000" t="s">
        <v>51</v>
      </c>
      <c r="C2000">
        <v>163</v>
      </c>
      <c r="D2000">
        <v>147.5</v>
      </c>
      <c r="E2000">
        <f t="shared" si="62"/>
        <v>325.1818925</v>
      </c>
      <c r="F2000" t="str">
        <f>VLOOKUP($C2000,'AREA DEFINITIONS, 1982-present'!$A$1:$F$163,4,FALSE)</f>
        <v>16-I</v>
      </c>
      <c r="G2000" t="str">
        <f>VLOOKUP($C2000,'AREA DEFINITIONS, 1982-present'!$A$1:$F$163,5,FALSE)</f>
        <v>SE-I</v>
      </c>
      <c r="H2000">
        <f>VLOOKUP($C2000,'AREA DEFINITIONS, 1982-present'!$A$1:$F$163,6,FALSE)</f>
        <v>0</v>
      </c>
      <c r="I2000">
        <f t="shared" si="63"/>
        <v>216.24566425</v>
      </c>
    </row>
    <row r="2001" spans="1:9" x14ac:dyDescent="0.3">
      <c r="A2001">
        <v>1998</v>
      </c>
      <c r="B2001" t="s">
        <v>51</v>
      </c>
      <c r="C2001">
        <v>170</v>
      </c>
      <c r="D2001">
        <v>336.3</v>
      </c>
      <c r="E2001">
        <f t="shared" si="62"/>
        <v>741.41471490000004</v>
      </c>
      <c r="F2001" t="str">
        <f>VLOOKUP($C2001,'AREA DEFINITIONS, 1982-present'!$A$1:$F$163,4,FALSE)</f>
        <v>17-O</v>
      </c>
      <c r="G2001" t="str">
        <f>VLOOKUP($C2001,'AREA DEFINITIONS, 1982-present'!$A$1:$F$163,5,FALSE)</f>
        <v>SE-O</v>
      </c>
      <c r="H2001">
        <f>VLOOKUP($C2001,'AREA DEFINITIONS, 1982-present'!$A$1:$F$163,6,FALSE)</f>
        <v>0</v>
      </c>
      <c r="I2001">
        <f t="shared" si="63"/>
        <v>493.04011449000001</v>
      </c>
    </row>
    <row r="2002" spans="1:9" x14ac:dyDescent="0.3">
      <c r="A2002">
        <v>1998</v>
      </c>
      <c r="B2002" t="s">
        <v>51</v>
      </c>
      <c r="C2002">
        <v>171</v>
      </c>
      <c r="D2002">
        <v>200.4</v>
      </c>
      <c r="E2002">
        <f t="shared" si="62"/>
        <v>441.80644920000003</v>
      </c>
      <c r="F2002" t="str">
        <f>VLOOKUP($C2002,'AREA DEFINITIONS, 1982-present'!$A$1:$F$163,4,FALSE)</f>
        <v>17-I</v>
      </c>
      <c r="G2002" t="str">
        <f>VLOOKUP($C2002,'AREA DEFINITIONS, 1982-present'!$A$1:$F$163,5,FALSE)</f>
        <v>SE-I</v>
      </c>
      <c r="H2002">
        <f>VLOOKUP($C2002,'AREA DEFINITIONS, 1982-present'!$A$1:$F$163,6,FALSE)</f>
        <v>0</v>
      </c>
      <c r="I2002">
        <f t="shared" si="63"/>
        <v>293.80088891999998</v>
      </c>
    </row>
    <row r="2003" spans="1:9" x14ac:dyDescent="0.3">
      <c r="A2003">
        <v>1998</v>
      </c>
      <c r="B2003" t="s">
        <v>51</v>
      </c>
      <c r="C2003">
        <v>173</v>
      </c>
      <c r="D2003">
        <v>139.4</v>
      </c>
      <c r="E2003">
        <f t="shared" si="62"/>
        <v>307.32444620000001</v>
      </c>
      <c r="F2003" t="str">
        <f>VLOOKUP($C2003,'AREA DEFINITIONS, 1982-present'!$A$1:$F$163,4,FALSE)</f>
        <v>17-I</v>
      </c>
      <c r="G2003" t="str">
        <f>VLOOKUP($C2003,'AREA DEFINITIONS, 1982-present'!$A$1:$F$163,5,FALSE)</f>
        <v>SE-I</v>
      </c>
      <c r="H2003">
        <f>VLOOKUP($C2003,'AREA DEFINITIONS, 1982-present'!$A$1:$F$163,6,FALSE)</f>
        <v>0</v>
      </c>
      <c r="I2003">
        <f t="shared" si="63"/>
        <v>204.37047862</v>
      </c>
    </row>
    <row r="2004" spans="1:9" x14ac:dyDescent="0.3">
      <c r="A2004">
        <v>1998</v>
      </c>
      <c r="B2004" t="s">
        <v>51</v>
      </c>
      <c r="C2004">
        <v>174</v>
      </c>
      <c r="D2004">
        <v>32.5</v>
      </c>
      <c r="E2004">
        <f t="shared" si="62"/>
        <v>71.650247499999992</v>
      </c>
      <c r="F2004" t="str">
        <f>VLOOKUP($C2004,'AREA DEFINITIONS, 1982-present'!$A$1:$F$163,4,FALSE)</f>
        <v>17-I</v>
      </c>
      <c r="G2004" t="str">
        <f>VLOOKUP($C2004,'AREA DEFINITIONS, 1982-present'!$A$1:$F$163,5,FALSE)</f>
        <v>SE-I</v>
      </c>
      <c r="H2004">
        <f>VLOOKUP($C2004,'AREA DEFINITIONS, 1982-present'!$A$1:$F$163,6,FALSE)</f>
        <v>0</v>
      </c>
      <c r="I2004">
        <f t="shared" si="63"/>
        <v>47.647349750000004</v>
      </c>
    </row>
    <row r="2005" spans="1:9" x14ac:dyDescent="0.3">
      <c r="A2005">
        <v>1998</v>
      </c>
      <c r="B2005" t="s">
        <v>51</v>
      </c>
      <c r="C2005">
        <v>181</v>
      </c>
      <c r="D2005">
        <v>342.7</v>
      </c>
      <c r="E2005">
        <f t="shared" si="62"/>
        <v>755.5243021</v>
      </c>
      <c r="F2005" t="str">
        <f>VLOOKUP($C2005,'AREA DEFINITIONS, 1982-present'!$A$1:$F$163,4,FALSE)</f>
        <v>18S-O</v>
      </c>
      <c r="G2005" t="str">
        <f>VLOOKUP($C2005,'AREA DEFINITIONS, 1982-present'!$A$1:$F$163,5,FALSE)</f>
        <v>SE-O</v>
      </c>
      <c r="H2005">
        <f>VLOOKUP($C2005,'AREA DEFINITIONS, 1982-present'!$A$1:$F$163,6,FALSE)</f>
        <v>0</v>
      </c>
      <c r="I2005">
        <f t="shared" si="63"/>
        <v>502.42297720999994</v>
      </c>
    </row>
    <row r="2006" spans="1:9" x14ac:dyDescent="0.3">
      <c r="A2006">
        <v>1998</v>
      </c>
      <c r="B2006" t="s">
        <v>51</v>
      </c>
      <c r="C2006">
        <v>182</v>
      </c>
      <c r="D2006">
        <v>199.3</v>
      </c>
      <c r="E2006">
        <f t="shared" si="62"/>
        <v>439.38136390000005</v>
      </c>
      <c r="F2006" t="str">
        <f>VLOOKUP($C2006,'AREA DEFINITIONS, 1982-present'!$A$1:$F$163,4,FALSE)</f>
        <v>183-I</v>
      </c>
      <c r="G2006" t="str">
        <f>VLOOKUP($C2006,'AREA DEFINITIONS, 1982-present'!$A$1:$F$163,5,FALSE)</f>
        <v>SE-I</v>
      </c>
      <c r="H2006">
        <f>VLOOKUP($C2006,'AREA DEFINITIONS, 1982-present'!$A$1:$F$163,6,FALSE)</f>
        <v>0</v>
      </c>
      <c r="I2006">
        <f t="shared" si="63"/>
        <v>292.18820939</v>
      </c>
    </row>
    <row r="2007" spans="1:9" x14ac:dyDescent="0.3">
      <c r="A2007">
        <v>1998</v>
      </c>
      <c r="B2007" t="s">
        <v>51</v>
      </c>
      <c r="C2007">
        <v>183</v>
      </c>
      <c r="D2007">
        <v>47.3</v>
      </c>
      <c r="E2007">
        <f t="shared" si="62"/>
        <v>104.2786679</v>
      </c>
      <c r="F2007" t="str">
        <f>VLOOKUP($C2007,'AREA DEFINITIONS, 1982-present'!$A$1:$F$163,4,FALSE)</f>
        <v>183-I</v>
      </c>
      <c r="G2007" t="str">
        <f>VLOOKUP($C2007,'AREA DEFINITIONS, 1982-present'!$A$1:$F$163,5,FALSE)</f>
        <v>SE-I</v>
      </c>
      <c r="H2007">
        <f>VLOOKUP($C2007,'AREA DEFINITIONS, 1982-present'!$A$1:$F$163,6,FALSE)</f>
        <v>0</v>
      </c>
      <c r="I2007">
        <f t="shared" si="63"/>
        <v>69.345219789999987</v>
      </c>
    </row>
    <row r="2008" spans="1:9" x14ac:dyDescent="0.3">
      <c r="A2008">
        <v>1998</v>
      </c>
      <c r="B2008" t="s">
        <v>51</v>
      </c>
      <c r="C2008">
        <v>184</v>
      </c>
      <c r="D2008">
        <v>161.69999999999999</v>
      </c>
      <c r="E2008">
        <f t="shared" si="62"/>
        <v>356.48753909999999</v>
      </c>
      <c r="F2008" t="str">
        <f>VLOOKUP($C2008,'AREA DEFINITIONS, 1982-present'!$A$1:$F$163,4,FALSE)</f>
        <v>183-I</v>
      </c>
      <c r="G2008" t="str">
        <f>VLOOKUP($C2008,'AREA DEFINITIONS, 1982-present'!$A$1:$F$163,5,FALSE)</f>
        <v>SE-I</v>
      </c>
      <c r="H2008">
        <f>VLOOKUP($C2008,'AREA DEFINITIONS, 1982-present'!$A$1:$F$163,6,FALSE)</f>
        <v>0</v>
      </c>
      <c r="I2008">
        <f t="shared" si="63"/>
        <v>237.06389090999997</v>
      </c>
    </row>
    <row r="2009" spans="1:9" x14ac:dyDescent="0.3">
      <c r="A2009">
        <v>1998</v>
      </c>
      <c r="B2009" t="s">
        <v>27</v>
      </c>
      <c r="C2009">
        <v>185</v>
      </c>
      <c r="D2009">
        <v>786.5</v>
      </c>
      <c r="E2009">
        <f t="shared" si="62"/>
        <v>1733.9359895000002</v>
      </c>
      <c r="F2009" t="str">
        <f>VLOOKUP($C2009,'AREA DEFINITIONS, 1982-present'!$A$1:$F$163,4,FALSE)</f>
        <v>18W</v>
      </c>
      <c r="G2009" t="str">
        <f>VLOOKUP($C2009,'AREA DEFINITIONS, 1982-present'!$A$1:$F$163,5,FALSE)</f>
        <v>Yakutat</v>
      </c>
      <c r="H2009">
        <f>VLOOKUP($C2009,'AREA DEFINITIONS, 1982-present'!$A$1:$F$163,6,FALSE)</f>
        <v>0</v>
      </c>
      <c r="I2009">
        <f t="shared" si="63"/>
        <v>1153.06586395</v>
      </c>
    </row>
    <row r="2010" spans="1:9" x14ac:dyDescent="0.3">
      <c r="A2010">
        <v>1998</v>
      </c>
      <c r="B2010" t="s">
        <v>27</v>
      </c>
      <c r="C2010">
        <v>190</v>
      </c>
      <c r="D2010">
        <v>566.79999999999995</v>
      </c>
      <c r="E2010">
        <f t="shared" si="62"/>
        <v>1249.5803163999999</v>
      </c>
      <c r="F2010">
        <f>VLOOKUP($C2010,'AREA DEFINITIONS, 1982-present'!$A$1:$F$163,4,FALSE)</f>
        <v>19</v>
      </c>
      <c r="G2010" t="str">
        <f>VLOOKUP($C2010,'AREA DEFINITIONS, 1982-present'!$A$1:$F$163,5,FALSE)</f>
        <v>Yakutat</v>
      </c>
      <c r="H2010">
        <f>VLOOKUP($C2010,'AREA DEFINITIONS, 1982-present'!$A$1:$F$163,6,FALSE)</f>
        <v>0</v>
      </c>
      <c r="I2010">
        <f t="shared" si="63"/>
        <v>830.96977963999996</v>
      </c>
    </row>
    <row r="2011" spans="1:9" x14ac:dyDescent="0.3">
      <c r="A2011">
        <v>1998</v>
      </c>
      <c r="B2011" t="s">
        <v>27</v>
      </c>
      <c r="C2011">
        <v>200</v>
      </c>
      <c r="D2011">
        <v>676.9</v>
      </c>
      <c r="E2011">
        <f t="shared" si="62"/>
        <v>1492.3093087</v>
      </c>
      <c r="F2011">
        <f>VLOOKUP($C2011,'AREA DEFINITIONS, 1982-present'!$A$1:$F$163,4,FALSE)</f>
        <v>20</v>
      </c>
      <c r="G2011" t="str">
        <f>VLOOKUP($C2011,'AREA DEFINITIONS, 1982-present'!$A$1:$F$163,5,FALSE)</f>
        <v>Yakutat</v>
      </c>
      <c r="H2011">
        <f>VLOOKUP($C2011,'AREA DEFINITIONS, 1982-present'!$A$1:$F$163,6,FALSE)</f>
        <v>0</v>
      </c>
      <c r="I2011">
        <f t="shared" si="63"/>
        <v>992.38433986999985</v>
      </c>
    </row>
    <row r="2012" spans="1:9" x14ac:dyDescent="0.3">
      <c r="A2012">
        <v>1998</v>
      </c>
      <c r="B2012" t="s">
        <v>27</v>
      </c>
      <c r="C2012">
        <v>210</v>
      </c>
      <c r="D2012">
        <v>414.2</v>
      </c>
      <c r="E2012">
        <f t="shared" si="62"/>
        <v>913.15484660000004</v>
      </c>
      <c r="F2012">
        <f>VLOOKUP($C2012,'AREA DEFINITIONS, 1982-present'!$A$1:$F$163,4,FALSE)</f>
        <v>21</v>
      </c>
      <c r="G2012" t="str">
        <f>VLOOKUP($C2012,'AREA DEFINITIONS, 1982-present'!$A$1:$F$163,5,FALSE)</f>
        <v>Yakutat</v>
      </c>
      <c r="H2012">
        <f>VLOOKUP($C2012,'AREA DEFINITIONS, 1982-present'!$A$1:$F$163,6,FALSE)</f>
        <v>0</v>
      </c>
      <c r="I2012">
        <f t="shared" si="63"/>
        <v>607.24714665999988</v>
      </c>
    </row>
    <row r="2013" spans="1:9" x14ac:dyDescent="0.3">
      <c r="A2013">
        <v>1998</v>
      </c>
      <c r="B2013" t="s">
        <v>27</v>
      </c>
      <c r="C2013">
        <v>220</v>
      </c>
      <c r="D2013">
        <v>497.4</v>
      </c>
      <c r="E2013">
        <f t="shared" si="62"/>
        <v>1096.5794801999998</v>
      </c>
      <c r="F2013">
        <f>VLOOKUP($C2013,'AREA DEFINITIONS, 1982-present'!$A$1:$F$163,4,FALSE)</f>
        <v>22</v>
      </c>
      <c r="G2013" t="str">
        <f>VLOOKUP($C2013,'AREA DEFINITIONS, 1982-present'!$A$1:$F$163,5,FALSE)</f>
        <v>Yakutat</v>
      </c>
      <c r="H2013">
        <f>VLOOKUP($C2013,'AREA DEFINITIONS, 1982-present'!$A$1:$F$163,6,FALSE)</f>
        <v>0</v>
      </c>
      <c r="I2013">
        <f t="shared" si="63"/>
        <v>729.22436201999994</v>
      </c>
    </row>
    <row r="2014" spans="1:9" x14ac:dyDescent="0.3">
      <c r="A2014">
        <v>1998</v>
      </c>
      <c r="B2014" t="s">
        <v>27</v>
      </c>
      <c r="C2014">
        <v>230</v>
      </c>
      <c r="D2014">
        <v>406.6</v>
      </c>
      <c r="E2014">
        <f t="shared" si="62"/>
        <v>896.39971180000009</v>
      </c>
      <c r="F2014">
        <f>VLOOKUP($C2014,'AREA DEFINITIONS, 1982-present'!$A$1:$F$163,4,FALSE)</f>
        <v>23</v>
      </c>
      <c r="G2014" t="str">
        <f>VLOOKUP($C2014,'AREA DEFINITIONS, 1982-present'!$A$1:$F$163,5,FALSE)</f>
        <v>Yakutat</v>
      </c>
      <c r="H2014" t="str">
        <f>VLOOKUP($C2014,'AREA DEFINITIONS, 1982-present'!$A$1:$F$163,6,FALSE)</f>
        <v>POW-O</v>
      </c>
      <c r="I2014">
        <f t="shared" si="63"/>
        <v>596.10499717999994</v>
      </c>
    </row>
    <row r="2015" spans="1:9" x14ac:dyDescent="0.3">
      <c r="A2015">
        <v>1998</v>
      </c>
      <c r="B2015" t="s">
        <v>27</v>
      </c>
      <c r="C2015">
        <v>232</v>
      </c>
      <c r="D2015">
        <v>43.8</v>
      </c>
      <c r="E2015">
        <f t="shared" si="62"/>
        <v>96.562487399999995</v>
      </c>
      <c r="F2015">
        <f>VLOOKUP($C2015,'AREA DEFINITIONS, 1982-present'!$A$1:$F$163,4,FALSE)</f>
        <v>23</v>
      </c>
      <c r="G2015" t="str">
        <f>VLOOKUP($C2015,'AREA DEFINITIONS, 1982-present'!$A$1:$F$163,5,FALSE)</f>
        <v>Yakutat</v>
      </c>
      <c r="H2015" t="str">
        <f>VLOOKUP($C2015,'AREA DEFINITIONS, 1982-present'!$A$1:$F$163,6,FALSE)</f>
        <v>POW-I</v>
      </c>
      <c r="I2015">
        <f t="shared" si="63"/>
        <v>64.213966739999989</v>
      </c>
    </row>
    <row r="2016" spans="1:9" x14ac:dyDescent="0.3">
      <c r="A2016">
        <v>1998</v>
      </c>
      <c r="B2016" t="s">
        <v>27</v>
      </c>
      <c r="C2016">
        <v>240</v>
      </c>
      <c r="D2016">
        <v>1345.7</v>
      </c>
      <c r="E2016">
        <f t="shared" si="62"/>
        <v>2966.7611711000004</v>
      </c>
      <c r="F2016">
        <f>VLOOKUP($C2016,'AREA DEFINITIONS, 1982-present'!$A$1:$F$163,4,FALSE)</f>
        <v>24</v>
      </c>
      <c r="G2016" t="str">
        <f>VLOOKUP($C2016,'AREA DEFINITIONS, 1982-present'!$A$1:$F$163,5,FALSE)</f>
        <v>Kodiak</v>
      </c>
      <c r="H2016" t="str">
        <f>VLOOKUP($C2016,'AREA DEFINITIONS, 1982-present'!$A$1:$F$163,6,FALSE)</f>
        <v>POW-O</v>
      </c>
      <c r="I2016">
        <f t="shared" si="63"/>
        <v>1972.8934941100001</v>
      </c>
    </row>
    <row r="2017" spans="1:9" x14ac:dyDescent="0.3">
      <c r="A2017">
        <v>1998</v>
      </c>
      <c r="B2017" t="s">
        <v>27</v>
      </c>
      <c r="C2017">
        <v>242</v>
      </c>
      <c r="D2017">
        <v>175.2</v>
      </c>
      <c r="E2017">
        <f t="shared" si="62"/>
        <v>386.24994959999998</v>
      </c>
      <c r="F2017">
        <f>VLOOKUP($C2017,'AREA DEFINITIONS, 1982-present'!$A$1:$F$163,4,FALSE)</f>
        <v>24</v>
      </c>
      <c r="G2017" t="str">
        <f>VLOOKUP($C2017,'AREA DEFINITIONS, 1982-present'!$A$1:$F$163,5,FALSE)</f>
        <v>Kodiak</v>
      </c>
      <c r="H2017" t="str">
        <f>VLOOKUP($C2017,'AREA DEFINITIONS, 1982-present'!$A$1:$F$163,6,FALSE)</f>
        <v>POW-I</v>
      </c>
      <c r="I2017">
        <f t="shared" si="63"/>
        <v>256.85586695999996</v>
      </c>
    </row>
    <row r="2018" spans="1:9" x14ac:dyDescent="0.3">
      <c r="A2018">
        <v>1998</v>
      </c>
      <c r="B2018" t="s">
        <v>27</v>
      </c>
      <c r="C2018">
        <v>250</v>
      </c>
      <c r="D2018">
        <v>1119.9000000000001</v>
      </c>
      <c r="E2018">
        <f t="shared" si="62"/>
        <v>2468.9572977000003</v>
      </c>
      <c r="F2018">
        <f>VLOOKUP($C2018,'AREA DEFINITIONS, 1982-present'!$A$1:$F$163,4,FALSE)</f>
        <v>25</v>
      </c>
      <c r="G2018" t="str">
        <f>VLOOKUP($C2018,'AREA DEFINITIONS, 1982-present'!$A$1:$F$163,5,FALSE)</f>
        <v>Kodiak</v>
      </c>
      <c r="H2018">
        <f>VLOOKUP($C2018,'AREA DEFINITIONS, 1982-present'!$A$1:$F$163,6,FALSE)</f>
        <v>0</v>
      </c>
      <c r="I2018">
        <f t="shared" si="63"/>
        <v>1641.8543687700001</v>
      </c>
    </row>
    <row r="2019" spans="1:9" x14ac:dyDescent="0.3">
      <c r="A2019">
        <v>1998</v>
      </c>
      <c r="B2019" t="s">
        <v>27</v>
      </c>
      <c r="C2019">
        <v>260</v>
      </c>
      <c r="D2019">
        <v>1114.2</v>
      </c>
      <c r="E2019">
        <f t="shared" si="62"/>
        <v>2456.3909466000005</v>
      </c>
      <c r="F2019">
        <f>VLOOKUP($C2019,'AREA DEFINITIONS, 1982-present'!$A$1:$F$163,4,FALSE)</f>
        <v>26</v>
      </c>
      <c r="G2019" t="str">
        <f>VLOOKUP($C2019,'AREA DEFINITIONS, 1982-present'!$A$1:$F$163,5,FALSE)</f>
        <v>Kodiak</v>
      </c>
      <c r="H2019">
        <f>VLOOKUP($C2019,'AREA DEFINITIONS, 1982-present'!$A$1:$F$163,6,FALSE)</f>
        <v>0</v>
      </c>
      <c r="I2019">
        <f t="shared" si="63"/>
        <v>1633.4977566600001</v>
      </c>
    </row>
    <row r="2020" spans="1:9" x14ac:dyDescent="0.3">
      <c r="A2020">
        <v>1998</v>
      </c>
      <c r="B2020" t="s">
        <v>27</v>
      </c>
      <c r="C2020">
        <v>261</v>
      </c>
      <c r="D2020">
        <v>468.9</v>
      </c>
      <c r="E2020">
        <f t="shared" si="62"/>
        <v>1033.7477246999999</v>
      </c>
      <c r="F2020">
        <f>VLOOKUP($C2020,'AREA DEFINITIONS, 1982-present'!$A$1:$F$163,4,FALSE)</f>
        <v>26</v>
      </c>
      <c r="G2020" t="str">
        <f>VLOOKUP($C2020,'AREA DEFINITIONS, 1982-present'!$A$1:$F$163,5,FALSE)</f>
        <v>Kodiak</v>
      </c>
      <c r="H2020">
        <f>VLOOKUP($C2020,'AREA DEFINITIONS, 1982-present'!$A$1:$F$163,6,FALSE)</f>
        <v>0</v>
      </c>
      <c r="I2020">
        <f t="shared" si="63"/>
        <v>687.44130146999987</v>
      </c>
    </row>
    <row r="2021" spans="1:9" x14ac:dyDescent="0.3">
      <c r="A2021">
        <v>1998</v>
      </c>
      <c r="B2021" t="s">
        <v>27</v>
      </c>
      <c r="C2021">
        <v>270</v>
      </c>
      <c r="D2021">
        <v>1519.2</v>
      </c>
      <c r="E2021">
        <f t="shared" si="62"/>
        <v>3349.2632616000005</v>
      </c>
      <c r="F2021">
        <f>VLOOKUP($C2021,'AREA DEFINITIONS, 1982-present'!$A$1:$F$163,4,FALSE)</f>
        <v>27</v>
      </c>
      <c r="G2021" t="str">
        <f>VLOOKUP($C2021,'AREA DEFINITIONS, 1982-present'!$A$1:$F$163,5,FALSE)</f>
        <v>Kodiak</v>
      </c>
      <c r="H2021">
        <f>VLOOKUP($C2021,'AREA DEFINITIONS, 1982-present'!$A$1:$F$163,6,FALSE)</f>
        <v>0</v>
      </c>
      <c r="I2021">
        <f t="shared" si="63"/>
        <v>2227.2570381599999</v>
      </c>
    </row>
    <row r="2022" spans="1:9" x14ac:dyDescent="0.3">
      <c r="A2022">
        <v>1998</v>
      </c>
      <c r="B2022" t="s">
        <v>27</v>
      </c>
      <c r="C2022">
        <v>271</v>
      </c>
      <c r="D2022">
        <v>344.7</v>
      </c>
      <c r="E2022">
        <f t="shared" si="62"/>
        <v>759.93354810000005</v>
      </c>
      <c r="F2022">
        <f>VLOOKUP($C2022,'AREA DEFINITIONS, 1982-present'!$A$1:$F$163,4,FALSE)</f>
        <v>27</v>
      </c>
      <c r="G2022" t="str">
        <f>VLOOKUP($C2022,'AREA DEFINITIONS, 1982-present'!$A$1:$F$163,5,FALSE)</f>
        <v>Kodiak</v>
      </c>
      <c r="H2022">
        <f>VLOOKUP($C2022,'AREA DEFINITIONS, 1982-present'!$A$1:$F$163,6,FALSE)</f>
        <v>0</v>
      </c>
      <c r="I2022">
        <f t="shared" si="63"/>
        <v>505.35512180999996</v>
      </c>
    </row>
    <row r="2023" spans="1:9" x14ac:dyDescent="0.3">
      <c r="A2023">
        <v>1998</v>
      </c>
      <c r="B2023" t="s">
        <v>27</v>
      </c>
      <c r="C2023">
        <v>280</v>
      </c>
      <c r="D2023">
        <v>1558.5</v>
      </c>
      <c r="E2023">
        <f t="shared" si="62"/>
        <v>3435.9049454999999</v>
      </c>
      <c r="F2023">
        <f>VLOOKUP($C2023,'AREA DEFINITIONS, 1982-present'!$A$1:$F$163,4,FALSE)</f>
        <v>28</v>
      </c>
      <c r="G2023" t="str">
        <f>VLOOKUP($C2023,'AREA DEFINITIONS, 1982-present'!$A$1:$F$163,5,FALSE)</f>
        <v>Kodiak</v>
      </c>
      <c r="H2023">
        <f>VLOOKUP($C2023,'AREA DEFINITIONS, 1982-present'!$A$1:$F$163,6,FALSE)</f>
        <v>0</v>
      </c>
      <c r="I2023">
        <f t="shared" si="63"/>
        <v>2284.8736795499999</v>
      </c>
    </row>
    <row r="2024" spans="1:9" x14ac:dyDescent="0.3">
      <c r="A2024">
        <v>1998</v>
      </c>
      <c r="B2024" t="s">
        <v>27</v>
      </c>
      <c r="C2024">
        <v>281</v>
      </c>
      <c r="D2024">
        <v>89</v>
      </c>
      <c r="E2024">
        <f t="shared" si="62"/>
        <v>196.21144700000002</v>
      </c>
      <c r="F2024">
        <f>VLOOKUP($C2024,'AREA DEFINITIONS, 1982-present'!$A$1:$F$163,4,FALSE)</f>
        <v>28</v>
      </c>
      <c r="G2024" t="str">
        <f>VLOOKUP($C2024,'AREA DEFINITIONS, 1982-present'!$A$1:$F$163,5,FALSE)</f>
        <v>Kodiak</v>
      </c>
      <c r="H2024">
        <f>VLOOKUP($C2024,'AREA DEFINITIONS, 1982-present'!$A$1:$F$163,6,FALSE)</f>
        <v>0</v>
      </c>
      <c r="I2024">
        <f t="shared" si="63"/>
        <v>130.48043469999999</v>
      </c>
    </row>
    <row r="2025" spans="1:9" x14ac:dyDescent="0.3">
      <c r="A2025">
        <v>1998</v>
      </c>
      <c r="B2025" t="s">
        <v>28</v>
      </c>
      <c r="C2025">
        <v>290</v>
      </c>
      <c r="D2025">
        <v>2255.5</v>
      </c>
      <c r="E2025">
        <f t="shared" si="62"/>
        <v>4972.5271764999998</v>
      </c>
      <c r="F2025">
        <f>VLOOKUP($C2025,'AREA DEFINITIONS, 1982-present'!$A$1:$F$163,4,FALSE)</f>
        <v>29</v>
      </c>
      <c r="G2025" t="str">
        <f>VLOOKUP($C2025,'AREA DEFINITIONS, 1982-present'!$A$1:$F$163,5,FALSE)</f>
        <v>Chirikof</v>
      </c>
      <c r="H2025">
        <f>VLOOKUP($C2025,'AREA DEFINITIONS, 1982-present'!$A$1:$F$163,6,FALSE)</f>
        <v>0</v>
      </c>
      <c r="I2025">
        <f t="shared" si="63"/>
        <v>3306.7260726499994</v>
      </c>
    </row>
    <row r="2026" spans="1:9" x14ac:dyDescent="0.3">
      <c r="A2026">
        <v>1998</v>
      </c>
      <c r="B2026" t="s">
        <v>28</v>
      </c>
      <c r="C2026">
        <v>300</v>
      </c>
      <c r="D2026">
        <v>681.4</v>
      </c>
      <c r="E2026">
        <f t="shared" si="62"/>
        <v>1502.2301122000001</v>
      </c>
      <c r="F2026">
        <f>VLOOKUP($C2026,'AREA DEFINITIONS, 1982-present'!$A$1:$F$163,4,FALSE)</f>
        <v>30</v>
      </c>
      <c r="G2026" t="str">
        <f>VLOOKUP($C2026,'AREA DEFINITIONS, 1982-present'!$A$1:$F$163,5,FALSE)</f>
        <v>Chirikof</v>
      </c>
      <c r="H2026">
        <f>VLOOKUP($C2026,'AREA DEFINITIONS, 1982-present'!$A$1:$F$163,6,FALSE)</f>
        <v>0</v>
      </c>
      <c r="I2026">
        <f t="shared" si="63"/>
        <v>998.98166521999997</v>
      </c>
    </row>
    <row r="2027" spans="1:9" x14ac:dyDescent="0.3">
      <c r="A2027">
        <v>1998</v>
      </c>
      <c r="B2027" t="s">
        <v>28</v>
      </c>
      <c r="C2027">
        <v>310</v>
      </c>
      <c r="D2027">
        <v>428.4</v>
      </c>
      <c r="E2027">
        <f t="shared" si="62"/>
        <v>944.46049319999997</v>
      </c>
      <c r="F2027">
        <f>VLOOKUP($C2027,'AREA DEFINITIONS, 1982-present'!$A$1:$F$163,4,FALSE)</f>
        <v>31</v>
      </c>
      <c r="G2027" t="str">
        <f>VLOOKUP($C2027,'AREA DEFINITIONS, 1982-present'!$A$1:$F$163,5,FALSE)</f>
        <v>Chirikof</v>
      </c>
      <c r="H2027">
        <f>VLOOKUP($C2027,'AREA DEFINITIONS, 1982-present'!$A$1:$F$163,6,FALSE)</f>
        <v>0</v>
      </c>
      <c r="I2027">
        <f t="shared" si="63"/>
        <v>628.06537331999994</v>
      </c>
    </row>
    <row r="2028" spans="1:9" x14ac:dyDescent="0.3">
      <c r="A2028">
        <v>1998</v>
      </c>
      <c r="B2028" t="s">
        <v>28</v>
      </c>
      <c r="C2028">
        <v>320</v>
      </c>
      <c r="D2028">
        <v>837.5</v>
      </c>
      <c r="E2028">
        <f t="shared" si="62"/>
        <v>1846.3717624999999</v>
      </c>
      <c r="F2028">
        <f>VLOOKUP($C2028,'AREA DEFINITIONS, 1982-present'!$A$1:$F$163,4,FALSE)</f>
        <v>32</v>
      </c>
      <c r="G2028" t="str">
        <f>VLOOKUP($C2028,'AREA DEFINITIONS, 1982-present'!$A$1:$F$163,5,FALSE)</f>
        <v>Shumagin</v>
      </c>
      <c r="H2028">
        <f>VLOOKUP($C2028,'AREA DEFINITIONS, 1982-present'!$A$1:$F$163,6,FALSE)</f>
        <v>0</v>
      </c>
      <c r="I2028">
        <f t="shared" si="63"/>
        <v>1227.83555125</v>
      </c>
    </row>
    <row r="2029" spans="1:9" x14ac:dyDescent="0.3">
      <c r="A2029">
        <v>1998</v>
      </c>
      <c r="B2029" t="s">
        <v>28</v>
      </c>
      <c r="C2029">
        <v>330</v>
      </c>
      <c r="D2029">
        <v>381.6</v>
      </c>
      <c r="E2029">
        <f t="shared" si="62"/>
        <v>841.28413680000006</v>
      </c>
      <c r="F2029">
        <f>VLOOKUP($C2029,'AREA DEFINITIONS, 1982-present'!$A$1:$F$163,4,FALSE)</f>
        <v>33</v>
      </c>
      <c r="G2029" t="str">
        <f>VLOOKUP($C2029,'AREA DEFINITIONS, 1982-present'!$A$1:$F$163,5,FALSE)</f>
        <v>Shumagin</v>
      </c>
      <c r="H2029">
        <f>VLOOKUP($C2029,'AREA DEFINITIONS, 1982-present'!$A$1:$F$163,6,FALSE)</f>
        <v>0</v>
      </c>
      <c r="I2029">
        <f t="shared" si="63"/>
        <v>559.45318967999992</v>
      </c>
    </row>
    <row r="2030" spans="1:9" x14ac:dyDescent="0.3">
      <c r="A2030">
        <v>1998</v>
      </c>
      <c r="B2030" t="s">
        <v>28</v>
      </c>
      <c r="C2030">
        <v>340</v>
      </c>
      <c r="D2030">
        <v>162.6</v>
      </c>
      <c r="E2030">
        <f t="shared" si="62"/>
        <v>358.47169980000001</v>
      </c>
      <c r="F2030">
        <f>VLOOKUP($C2030,'AREA DEFINITIONS, 1982-present'!$A$1:$F$163,4,FALSE)</f>
        <v>34</v>
      </c>
      <c r="G2030" t="str">
        <f>VLOOKUP($C2030,'AREA DEFINITIONS, 1982-present'!$A$1:$F$163,5,FALSE)</f>
        <v>Shumagin</v>
      </c>
      <c r="H2030">
        <f>VLOOKUP($C2030,'AREA DEFINITIONS, 1982-present'!$A$1:$F$163,6,FALSE)</f>
        <v>0</v>
      </c>
      <c r="I2030">
        <f t="shared" si="63"/>
        <v>238.38335598</v>
      </c>
    </row>
    <row r="2031" spans="1:9" x14ac:dyDescent="0.3">
      <c r="A2031">
        <v>1998</v>
      </c>
      <c r="B2031" t="s">
        <v>16</v>
      </c>
      <c r="C2031" t="s">
        <v>32</v>
      </c>
      <c r="D2031">
        <v>747</v>
      </c>
      <c r="E2031">
        <f t="shared" si="62"/>
        <v>1646.8533810000001</v>
      </c>
      <c r="F2031" t="str">
        <f>VLOOKUP($C2031,'AREA DEFINITIONS, 1982-present'!$A$1:$F$163,4,FALSE)</f>
        <v>4A</v>
      </c>
      <c r="G2031" t="str">
        <f>VLOOKUP($C2031,'AREA DEFINITIONS, 1982-present'!$A$1:$F$163,5,FALSE)</f>
        <v>Bering Sea</v>
      </c>
      <c r="H2031">
        <f>VLOOKUP($C2031,'AREA DEFINITIONS, 1982-present'!$A$1:$F$163,6,FALSE)</f>
        <v>0</v>
      </c>
      <c r="I2031">
        <f t="shared" si="63"/>
        <v>1095.1560081</v>
      </c>
    </row>
    <row r="2032" spans="1:9" x14ac:dyDescent="0.3">
      <c r="A2032">
        <v>1998</v>
      </c>
      <c r="B2032" t="s">
        <v>16</v>
      </c>
      <c r="C2032">
        <v>350</v>
      </c>
      <c r="D2032">
        <v>267.10000000000002</v>
      </c>
      <c r="E2032">
        <f t="shared" si="62"/>
        <v>588.85480330000007</v>
      </c>
      <c r="F2032">
        <f>VLOOKUP($C2032,'AREA DEFINITIONS, 1982-present'!$A$1:$F$163,4,FALSE)</f>
        <v>35</v>
      </c>
      <c r="G2032" t="str">
        <f>VLOOKUP($C2032,'AREA DEFINITIONS, 1982-present'!$A$1:$F$163,5,FALSE)</f>
        <v>Shumagin</v>
      </c>
      <c r="H2032">
        <f>VLOOKUP($C2032,'AREA DEFINITIONS, 1982-present'!$A$1:$F$163,6,FALSE)</f>
        <v>0</v>
      </c>
      <c r="I2032">
        <f t="shared" si="63"/>
        <v>391.58791133000005</v>
      </c>
    </row>
    <row r="2033" spans="1:9" x14ac:dyDescent="0.3">
      <c r="A2033">
        <v>1998</v>
      </c>
      <c r="B2033" t="s">
        <v>16</v>
      </c>
      <c r="C2033">
        <v>360</v>
      </c>
      <c r="D2033">
        <v>354.5</v>
      </c>
      <c r="E2033">
        <f t="shared" si="62"/>
        <v>781.53885349999996</v>
      </c>
      <c r="F2033">
        <f>VLOOKUP($C2033,'AREA DEFINITIONS, 1982-present'!$A$1:$F$163,4,FALSE)</f>
        <v>36</v>
      </c>
      <c r="G2033" t="str">
        <f>VLOOKUP($C2033,'AREA DEFINITIONS, 1982-present'!$A$1:$F$163,5,FALSE)</f>
        <v>Shumagin</v>
      </c>
      <c r="H2033">
        <f>VLOOKUP($C2033,'AREA DEFINITIONS, 1982-present'!$A$1:$F$163,6,FALSE)</f>
        <v>0</v>
      </c>
      <c r="I2033">
        <f t="shared" si="63"/>
        <v>519.72263035000003</v>
      </c>
    </row>
    <row r="2034" spans="1:9" x14ac:dyDescent="0.3">
      <c r="A2034">
        <v>1998</v>
      </c>
      <c r="B2034" t="s">
        <v>16</v>
      </c>
      <c r="C2034">
        <v>370</v>
      </c>
      <c r="D2034">
        <v>19.600000000000001</v>
      </c>
      <c r="E2034">
        <f t="shared" si="62"/>
        <v>43.210610800000005</v>
      </c>
      <c r="F2034">
        <f>VLOOKUP($C2034,'AREA DEFINITIONS, 1982-present'!$A$1:$F$163,4,FALSE)</f>
        <v>37</v>
      </c>
      <c r="G2034" t="str">
        <f>VLOOKUP($C2034,'AREA DEFINITIONS, 1982-present'!$A$1:$F$163,5,FALSE)</f>
        <v>Shumagin</v>
      </c>
      <c r="H2034">
        <f>VLOOKUP($C2034,'AREA DEFINITIONS, 1982-present'!$A$1:$F$163,6,FALSE)</f>
        <v>0</v>
      </c>
      <c r="I2034">
        <f t="shared" si="63"/>
        <v>28.735017080000002</v>
      </c>
    </row>
    <row r="2035" spans="1:9" x14ac:dyDescent="0.3">
      <c r="A2035">
        <v>1998</v>
      </c>
      <c r="B2035" t="s">
        <v>16</v>
      </c>
      <c r="C2035">
        <v>380</v>
      </c>
      <c r="D2035">
        <v>72.599999999999994</v>
      </c>
      <c r="E2035">
        <f t="shared" si="62"/>
        <v>160.05562979999999</v>
      </c>
      <c r="F2035">
        <f>VLOOKUP($C2035,'AREA DEFINITIONS, 1982-present'!$A$1:$F$163,4,FALSE)</f>
        <v>38</v>
      </c>
      <c r="G2035" t="str">
        <f>VLOOKUP($C2035,'AREA DEFINITIONS, 1982-present'!$A$1:$F$163,5,FALSE)</f>
        <v>Shumagin</v>
      </c>
      <c r="H2035">
        <f>VLOOKUP($C2035,'AREA DEFINITIONS, 1982-present'!$A$1:$F$163,6,FALSE)</f>
        <v>0</v>
      </c>
      <c r="I2035">
        <f t="shared" si="63"/>
        <v>106.43684897999998</v>
      </c>
    </row>
    <row r="2036" spans="1:9" x14ac:dyDescent="0.3">
      <c r="A2036">
        <v>1998</v>
      </c>
      <c r="B2036" t="s">
        <v>17</v>
      </c>
      <c r="C2036">
        <v>400</v>
      </c>
      <c r="D2036">
        <v>71.5</v>
      </c>
      <c r="E2036">
        <f t="shared" si="62"/>
        <v>157.63054449999998</v>
      </c>
      <c r="F2036">
        <f>VLOOKUP($C2036,'AREA DEFINITIONS, 1982-present'!$A$1:$F$163,4,FALSE)</f>
        <v>40</v>
      </c>
      <c r="G2036" t="str">
        <f>VLOOKUP($C2036,'AREA DEFINITIONS, 1982-present'!$A$1:$F$163,5,FALSE)</f>
        <v>Aleutian</v>
      </c>
      <c r="H2036">
        <f>VLOOKUP($C2036,'AREA DEFINITIONS, 1982-present'!$A$1:$F$163,6,FALSE)</f>
        <v>0</v>
      </c>
      <c r="I2036">
        <f t="shared" si="63"/>
        <v>104.82416945</v>
      </c>
    </row>
    <row r="2037" spans="1:9" x14ac:dyDescent="0.3">
      <c r="A2037">
        <v>1998</v>
      </c>
      <c r="B2037" t="s">
        <v>17</v>
      </c>
      <c r="C2037">
        <v>410</v>
      </c>
      <c r="D2037">
        <v>208.7</v>
      </c>
      <c r="E2037">
        <f t="shared" si="62"/>
        <v>460.10482009999998</v>
      </c>
      <c r="F2037">
        <f>VLOOKUP($C2037,'AREA DEFINITIONS, 1982-present'!$A$1:$F$163,4,FALSE)</f>
        <v>41</v>
      </c>
      <c r="G2037" t="str">
        <f>VLOOKUP($C2037,'AREA DEFINITIONS, 1982-present'!$A$1:$F$163,5,FALSE)</f>
        <v>Aleutian</v>
      </c>
      <c r="H2037">
        <f>VLOOKUP($C2037,'AREA DEFINITIONS, 1982-present'!$A$1:$F$163,6,FALSE)</f>
        <v>0</v>
      </c>
      <c r="I2037">
        <f t="shared" si="63"/>
        <v>305.96928901000001</v>
      </c>
    </row>
    <row r="2038" spans="1:9" x14ac:dyDescent="0.3">
      <c r="A2038">
        <v>1998</v>
      </c>
      <c r="B2038" t="s">
        <v>17</v>
      </c>
      <c r="C2038">
        <v>420</v>
      </c>
      <c r="D2038">
        <v>69</v>
      </c>
      <c r="E2038">
        <f t="shared" si="62"/>
        <v>152.118987</v>
      </c>
      <c r="F2038" t="str">
        <f>VLOOKUP($C2038,'AREA DEFINITIONS, 1982-present'!$A$1:$F$163,4,FALSE)</f>
        <v>42+</v>
      </c>
      <c r="G2038" t="str">
        <f>VLOOKUP($C2038,'AREA DEFINITIONS, 1982-present'!$A$1:$F$163,5,FALSE)</f>
        <v>Aleutian</v>
      </c>
      <c r="H2038">
        <f>VLOOKUP($C2038,'AREA DEFINITIONS, 1982-present'!$A$1:$F$163,6,FALSE)</f>
        <v>0</v>
      </c>
      <c r="I2038">
        <f t="shared" si="63"/>
        <v>101.15898869999999</v>
      </c>
    </row>
    <row r="2039" spans="1:9" x14ac:dyDescent="0.3">
      <c r="A2039">
        <v>1998</v>
      </c>
      <c r="B2039" t="s">
        <v>17</v>
      </c>
      <c r="C2039">
        <v>430</v>
      </c>
      <c r="D2039">
        <v>33.799999999999997</v>
      </c>
      <c r="E2039">
        <f t="shared" si="62"/>
        <v>74.516257400000001</v>
      </c>
      <c r="F2039" t="str">
        <f>VLOOKUP($C2039,'AREA DEFINITIONS, 1982-present'!$A$1:$F$163,4,FALSE)</f>
        <v>42+</v>
      </c>
      <c r="G2039" t="str">
        <f>VLOOKUP($C2039,'AREA DEFINITIONS, 1982-present'!$A$1:$F$163,5,FALSE)</f>
        <v>Aleutian</v>
      </c>
      <c r="H2039">
        <f>VLOOKUP($C2039,'AREA DEFINITIONS, 1982-present'!$A$1:$F$163,6,FALSE)</f>
        <v>0</v>
      </c>
      <c r="I2039">
        <f t="shared" si="63"/>
        <v>49.553243739999992</v>
      </c>
    </row>
    <row r="2040" spans="1:9" x14ac:dyDescent="0.3">
      <c r="A2040">
        <v>1998</v>
      </c>
      <c r="B2040" t="s">
        <v>17</v>
      </c>
      <c r="C2040">
        <v>440</v>
      </c>
      <c r="D2040">
        <v>108</v>
      </c>
      <c r="E2040">
        <f t="shared" si="62"/>
        <v>238.09928400000001</v>
      </c>
      <c r="F2040" t="str">
        <f>VLOOKUP($C2040,'AREA DEFINITIONS, 1982-present'!$A$1:$F$163,4,FALSE)</f>
        <v>42+</v>
      </c>
      <c r="G2040" t="str">
        <f>VLOOKUP($C2040,'AREA DEFINITIONS, 1982-present'!$A$1:$F$163,5,FALSE)</f>
        <v>Aleutian</v>
      </c>
      <c r="H2040">
        <f>VLOOKUP($C2040,'AREA DEFINITIONS, 1982-present'!$A$1:$F$163,6,FALSE)</f>
        <v>0</v>
      </c>
      <c r="I2040">
        <f t="shared" si="63"/>
        <v>158.33580839999999</v>
      </c>
    </row>
    <row r="2041" spans="1:9" x14ac:dyDescent="0.3">
      <c r="A2041">
        <v>1998</v>
      </c>
      <c r="B2041" t="s">
        <v>17</v>
      </c>
      <c r="C2041" t="s">
        <v>72</v>
      </c>
      <c r="D2041">
        <v>25.9</v>
      </c>
      <c r="E2041">
        <f t="shared" si="62"/>
        <v>57.099735699999997</v>
      </c>
      <c r="F2041" t="str">
        <f>VLOOKUP($C2041,'AREA DEFINITIONS, 1982-present'!$A$1:$F$163,4,FALSE)</f>
        <v>42+</v>
      </c>
      <c r="G2041" t="str">
        <f>VLOOKUP($C2041,'AREA DEFINITIONS, 1982-present'!$A$1:$F$163,5,FALSE)</f>
        <v>Aleutian</v>
      </c>
      <c r="H2041">
        <f>VLOOKUP($C2041,'AREA DEFINITIONS, 1982-present'!$A$1:$F$163,6,FALSE)</f>
        <v>0</v>
      </c>
      <c r="I2041">
        <f t="shared" si="63"/>
        <v>37.971272569999996</v>
      </c>
    </row>
    <row r="2042" spans="1:9" x14ac:dyDescent="0.3">
      <c r="A2042">
        <v>1998</v>
      </c>
      <c r="B2042" t="s">
        <v>17</v>
      </c>
      <c r="C2042">
        <v>490</v>
      </c>
      <c r="D2042">
        <v>94.5</v>
      </c>
      <c r="E2042">
        <f t="shared" si="62"/>
        <v>208.33687350000002</v>
      </c>
      <c r="F2042" t="str">
        <f>VLOOKUP($C2042,'AREA DEFINITIONS, 1982-present'!$A$1:$F$163,4,FALSE)</f>
        <v>42+</v>
      </c>
      <c r="G2042" t="str">
        <f>VLOOKUP($C2042,'AREA DEFINITIONS, 1982-present'!$A$1:$F$163,5,FALSE)</f>
        <v>Aleutian</v>
      </c>
      <c r="H2042">
        <f>VLOOKUP($C2042,'AREA DEFINITIONS, 1982-present'!$A$1:$F$163,6,FALSE)</f>
        <v>0</v>
      </c>
      <c r="I2042">
        <f t="shared" si="63"/>
        <v>138.54383235</v>
      </c>
    </row>
    <row r="2043" spans="1:9" x14ac:dyDescent="0.3">
      <c r="A2043">
        <v>1998</v>
      </c>
      <c r="B2043" t="s">
        <v>54</v>
      </c>
      <c r="C2043" t="s">
        <v>32</v>
      </c>
      <c r="D2043">
        <v>1901.6</v>
      </c>
      <c r="E2043">
        <f t="shared" si="62"/>
        <v>4192.3110968000001</v>
      </c>
      <c r="F2043" t="str">
        <f>VLOOKUP($C2043,'AREA DEFINITIONS, 1982-present'!$A$1:$F$163,4,FALSE)</f>
        <v>4A</v>
      </c>
      <c r="G2043" t="str">
        <f>VLOOKUP($C2043,'AREA DEFINITIONS, 1982-present'!$A$1:$F$163,5,FALSE)</f>
        <v>Bering Sea</v>
      </c>
      <c r="H2043">
        <f>VLOOKUP($C2043,'AREA DEFINITIONS, 1982-present'!$A$1:$F$163,6,FALSE)</f>
        <v>0</v>
      </c>
      <c r="I2043">
        <f t="shared" si="63"/>
        <v>2787.8830856799996</v>
      </c>
    </row>
    <row r="2044" spans="1:9" x14ac:dyDescent="0.3">
      <c r="A2044">
        <v>1997</v>
      </c>
      <c r="B2044" t="s">
        <v>49</v>
      </c>
      <c r="C2044">
        <v>9</v>
      </c>
      <c r="D2044">
        <v>7.3</v>
      </c>
      <c r="E2044">
        <f t="shared" si="62"/>
        <v>16.0937479</v>
      </c>
      <c r="F2044">
        <f>VLOOKUP($C2044,'AREA DEFINITIONS, 1982-present'!$A$1:$F$163,4,FALSE)</f>
        <v>0</v>
      </c>
      <c r="G2044">
        <f>VLOOKUP($C2044,'AREA DEFINITIONS, 1982-present'!$A$1:$F$163,5,FALSE)</f>
        <v>0</v>
      </c>
      <c r="H2044">
        <f>VLOOKUP($C2044,'AREA DEFINITIONS, 1982-present'!$A$1:$F$163,6,FALSE)</f>
        <v>0</v>
      </c>
      <c r="I2044">
        <f t="shared" si="63"/>
        <v>10.702327789999998</v>
      </c>
    </row>
    <row r="2045" spans="1:9" x14ac:dyDescent="0.3">
      <c r="A2045">
        <v>1997</v>
      </c>
      <c r="B2045" t="s">
        <v>49</v>
      </c>
      <c r="C2045">
        <v>10</v>
      </c>
      <c r="D2045">
        <v>9.6999999999999993</v>
      </c>
      <c r="E2045">
        <f t="shared" si="62"/>
        <v>21.384843099999998</v>
      </c>
      <c r="F2045">
        <f>VLOOKUP($C2045,'AREA DEFINITIONS, 1982-present'!$A$1:$F$163,4,FALSE)</f>
        <v>0</v>
      </c>
      <c r="G2045">
        <f>VLOOKUP($C2045,'AREA DEFINITIONS, 1982-present'!$A$1:$F$163,5,FALSE)</f>
        <v>0</v>
      </c>
      <c r="H2045">
        <f>VLOOKUP($C2045,'AREA DEFINITIONS, 1982-present'!$A$1:$F$163,6,FALSE)</f>
        <v>0</v>
      </c>
      <c r="I2045">
        <f t="shared" si="63"/>
        <v>14.220901309999997</v>
      </c>
    </row>
    <row r="2046" spans="1:9" x14ac:dyDescent="0.3">
      <c r="A2046">
        <v>1997</v>
      </c>
      <c r="B2046" t="s">
        <v>49</v>
      </c>
      <c r="C2046">
        <v>20</v>
      </c>
      <c r="D2046">
        <v>45.4</v>
      </c>
      <c r="E2046">
        <f t="shared" si="62"/>
        <v>100.0898842</v>
      </c>
      <c r="F2046">
        <f>VLOOKUP($C2046,'AREA DEFINITIONS, 1982-present'!$A$1:$F$163,4,FALSE)</f>
        <v>0</v>
      </c>
      <c r="G2046">
        <f>VLOOKUP($C2046,'AREA DEFINITIONS, 1982-present'!$A$1:$F$163,5,FALSE)</f>
        <v>0</v>
      </c>
      <c r="H2046">
        <f>VLOOKUP($C2046,'AREA DEFINITIONS, 1982-present'!$A$1:$F$163,6,FALSE)</f>
        <v>0</v>
      </c>
      <c r="I2046">
        <f t="shared" si="63"/>
        <v>66.559682419999987</v>
      </c>
    </row>
    <row r="2047" spans="1:9" x14ac:dyDescent="0.3">
      <c r="A2047">
        <v>1997</v>
      </c>
      <c r="B2047" t="s">
        <v>49</v>
      </c>
      <c r="C2047">
        <v>30</v>
      </c>
      <c r="D2047">
        <v>10.4</v>
      </c>
      <c r="E2047">
        <f t="shared" si="62"/>
        <v>22.928079199999999</v>
      </c>
      <c r="F2047">
        <f>VLOOKUP($C2047,'AREA DEFINITIONS, 1982-present'!$A$1:$F$163,4,FALSE)</f>
        <v>0</v>
      </c>
      <c r="G2047">
        <f>VLOOKUP($C2047,'AREA DEFINITIONS, 1982-present'!$A$1:$F$163,5,FALSE)</f>
        <v>0</v>
      </c>
      <c r="H2047">
        <f>VLOOKUP($C2047,'AREA DEFINITIONS, 1982-present'!$A$1:$F$163,6,FALSE)</f>
        <v>0</v>
      </c>
      <c r="I2047">
        <f t="shared" si="63"/>
        <v>15.24715192</v>
      </c>
    </row>
    <row r="2048" spans="1:9" x14ac:dyDescent="0.3">
      <c r="A2048">
        <v>1997</v>
      </c>
      <c r="B2048" t="s">
        <v>49</v>
      </c>
      <c r="C2048">
        <v>40</v>
      </c>
      <c r="D2048">
        <v>3.3</v>
      </c>
      <c r="E2048">
        <f t="shared" si="62"/>
        <v>7.2752559000000003</v>
      </c>
      <c r="F2048">
        <f>VLOOKUP($C2048,'AREA DEFINITIONS, 1982-present'!$A$1:$F$163,4,FALSE)</f>
        <v>0</v>
      </c>
      <c r="G2048">
        <f>VLOOKUP($C2048,'AREA DEFINITIONS, 1982-present'!$A$1:$F$163,5,FALSE)</f>
        <v>0</v>
      </c>
      <c r="H2048">
        <f>VLOOKUP($C2048,'AREA DEFINITIONS, 1982-present'!$A$1:$F$163,6,FALSE)</f>
        <v>0</v>
      </c>
      <c r="I2048">
        <f t="shared" si="63"/>
        <v>4.83803859</v>
      </c>
    </row>
    <row r="2049" spans="1:9" x14ac:dyDescent="0.3">
      <c r="A2049">
        <v>1997</v>
      </c>
      <c r="B2049" t="s">
        <v>49</v>
      </c>
      <c r="C2049">
        <v>50</v>
      </c>
      <c r="D2049">
        <v>102.9</v>
      </c>
      <c r="E2049">
        <f t="shared" si="62"/>
        <v>226.85570670000001</v>
      </c>
      <c r="F2049">
        <f>VLOOKUP($C2049,'AREA DEFINITIONS, 1982-present'!$A$1:$F$163,4,FALSE)</f>
        <v>0</v>
      </c>
      <c r="G2049">
        <f>VLOOKUP($C2049,'AREA DEFINITIONS, 1982-present'!$A$1:$F$163,5,FALSE)</f>
        <v>0</v>
      </c>
      <c r="H2049">
        <f>VLOOKUP($C2049,'AREA DEFINITIONS, 1982-present'!$A$1:$F$163,6,FALSE)</f>
        <v>0</v>
      </c>
      <c r="I2049">
        <f t="shared" si="63"/>
        <v>150.85883966999998</v>
      </c>
    </row>
    <row r="2050" spans="1:9" x14ac:dyDescent="0.3">
      <c r="A2050">
        <v>1997</v>
      </c>
      <c r="B2050" t="s">
        <v>50</v>
      </c>
      <c r="C2050" t="s">
        <v>65</v>
      </c>
      <c r="D2050">
        <v>109.2</v>
      </c>
      <c r="E2050">
        <f t="shared" si="62"/>
        <v>240.7448316</v>
      </c>
      <c r="F2050">
        <f>VLOOKUP($C2050,'AREA DEFINITIONS, 1982-present'!$A$1:$F$163,4,FALSE)</f>
        <v>0</v>
      </c>
      <c r="G2050">
        <f>VLOOKUP($C2050,'AREA DEFINITIONS, 1982-present'!$A$1:$F$163,5,FALSE)</f>
        <v>0</v>
      </c>
      <c r="H2050">
        <f>VLOOKUP($C2050,'AREA DEFINITIONS, 1982-present'!$A$1:$F$163,6,FALSE)</f>
        <v>0</v>
      </c>
      <c r="I2050">
        <f t="shared" si="63"/>
        <v>160.09509516</v>
      </c>
    </row>
    <row r="2051" spans="1:9" x14ac:dyDescent="0.3">
      <c r="A2051">
        <v>1997</v>
      </c>
      <c r="B2051" t="s">
        <v>50</v>
      </c>
      <c r="C2051">
        <v>70</v>
      </c>
      <c r="D2051">
        <v>24.2</v>
      </c>
      <c r="E2051">
        <f t="shared" ref="E2051:E2114" si="64">D2051*2204.623 / 1000</f>
        <v>53.351876599999997</v>
      </c>
      <c r="F2051">
        <f>VLOOKUP($C2051,'AREA DEFINITIONS, 1982-present'!$A$1:$F$163,4,FALSE)</f>
        <v>0</v>
      </c>
      <c r="G2051">
        <f>VLOOKUP($C2051,'AREA DEFINITIONS, 1982-present'!$A$1:$F$163,5,FALSE)</f>
        <v>0</v>
      </c>
      <c r="H2051">
        <f>VLOOKUP($C2051,'AREA DEFINITIONS, 1982-present'!$A$1:$F$163,6,FALSE)</f>
        <v>0</v>
      </c>
      <c r="I2051">
        <f t="shared" ref="I2051:I2114" si="65">IFERROR(D2051*1.10231*1.33,"NA")</f>
        <v>35.478949659999998</v>
      </c>
    </row>
    <row r="2052" spans="1:9" x14ac:dyDescent="0.3">
      <c r="A2052">
        <v>1997</v>
      </c>
      <c r="B2052" t="s">
        <v>50</v>
      </c>
      <c r="C2052">
        <v>80</v>
      </c>
      <c r="D2052">
        <v>314.8</v>
      </c>
      <c r="E2052">
        <f t="shared" si="64"/>
        <v>694.01532040000006</v>
      </c>
      <c r="F2052">
        <f>VLOOKUP($C2052,'AREA DEFINITIONS, 1982-present'!$A$1:$F$163,4,FALSE)</f>
        <v>0</v>
      </c>
      <c r="G2052">
        <f>VLOOKUP($C2052,'AREA DEFINITIONS, 1982-present'!$A$1:$F$163,5,FALSE)</f>
        <v>0</v>
      </c>
      <c r="H2052">
        <f>VLOOKUP($C2052,'AREA DEFINITIONS, 1982-present'!$A$1:$F$163,6,FALSE)</f>
        <v>0</v>
      </c>
      <c r="I2052">
        <f t="shared" si="65"/>
        <v>461.51956003999999</v>
      </c>
    </row>
    <row r="2053" spans="1:9" x14ac:dyDescent="0.3">
      <c r="A2053">
        <v>1997</v>
      </c>
      <c r="B2053" t="s">
        <v>50</v>
      </c>
      <c r="C2053">
        <v>81</v>
      </c>
      <c r="D2053">
        <v>40.1</v>
      </c>
      <c r="E2053">
        <f t="shared" si="64"/>
        <v>88.405382300000014</v>
      </c>
      <c r="F2053">
        <f>VLOOKUP($C2053,'AREA DEFINITIONS, 1982-present'!$A$1:$F$163,4,FALSE)</f>
        <v>0</v>
      </c>
      <c r="G2053">
        <f>VLOOKUP($C2053,'AREA DEFINITIONS, 1982-present'!$A$1:$F$163,5,FALSE)</f>
        <v>0</v>
      </c>
      <c r="H2053">
        <f>VLOOKUP($C2053,'AREA DEFINITIONS, 1982-present'!$A$1:$F$163,6,FALSE)</f>
        <v>0</v>
      </c>
      <c r="I2053">
        <f t="shared" si="65"/>
        <v>58.789499229999997</v>
      </c>
    </row>
    <row r="2054" spans="1:9" x14ac:dyDescent="0.3">
      <c r="A2054">
        <v>1997</v>
      </c>
      <c r="B2054" t="s">
        <v>50</v>
      </c>
      <c r="C2054">
        <v>90</v>
      </c>
      <c r="D2054">
        <v>90.8</v>
      </c>
      <c r="E2054">
        <f t="shared" si="64"/>
        <v>200.1797684</v>
      </c>
      <c r="F2054">
        <f>VLOOKUP($C2054,'AREA DEFINITIONS, 1982-present'!$A$1:$F$163,4,FALSE)</f>
        <v>0</v>
      </c>
      <c r="G2054">
        <f>VLOOKUP($C2054,'AREA DEFINITIONS, 1982-present'!$A$1:$F$163,5,FALSE)</f>
        <v>0</v>
      </c>
      <c r="H2054">
        <f>VLOOKUP($C2054,'AREA DEFINITIONS, 1982-present'!$A$1:$F$163,6,FALSE)</f>
        <v>0</v>
      </c>
      <c r="I2054">
        <f t="shared" si="65"/>
        <v>133.11936483999997</v>
      </c>
    </row>
    <row r="2055" spans="1:9" x14ac:dyDescent="0.3">
      <c r="A2055">
        <v>1997</v>
      </c>
      <c r="B2055" t="s">
        <v>50</v>
      </c>
      <c r="C2055">
        <v>91</v>
      </c>
      <c r="D2055">
        <v>256</v>
      </c>
      <c r="E2055">
        <f t="shared" si="64"/>
        <v>564.38348800000006</v>
      </c>
      <c r="F2055">
        <f>VLOOKUP($C2055,'AREA DEFINITIONS, 1982-present'!$A$1:$F$163,4,FALSE)</f>
        <v>0</v>
      </c>
      <c r="G2055">
        <f>VLOOKUP($C2055,'AREA DEFINITIONS, 1982-present'!$A$1:$F$163,5,FALSE)</f>
        <v>0</v>
      </c>
      <c r="H2055">
        <f>VLOOKUP($C2055,'AREA DEFINITIONS, 1982-present'!$A$1:$F$163,6,FALSE)</f>
        <v>0</v>
      </c>
      <c r="I2055">
        <f t="shared" si="65"/>
        <v>375.3145088</v>
      </c>
    </row>
    <row r="2056" spans="1:9" x14ac:dyDescent="0.3">
      <c r="A2056">
        <v>1997</v>
      </c>
      <c r="B2056" t="s">
        <v>50</v>
      </c>
      <c r="C2056">
        <v>92</v>
      </c>
      <c r="D2056">
        <v>33.200000000000003</v>
      </c>
      <c r="E2056">
        <f t="shared" si="64"/>
        <v>73.193483600000008</v>
      </c>
      <c r="F2056">
        <f>VLOOKUP($C2056,'AREA DEFINITIONS, 1982-present'!$A$1:$F$163,4,FALSE)</f>
        <v>0</v>
      </c>
      <c r="G2056">
        <f>VLOOKUP($C2056,'AREA DEFINITIONS, 1982-present'!$A$1:$F$163,5,FALSE)</f>
        <v>0</v>
      </c>
      <c r="H2056">
        <f>VLOOKUP($C2056,'AREA DEFINITIONS, 1982-present'!$A$1:$F$163,6,FALSE)</f>
        <v>0</v>
      </c>
      <c r="I2056">
        <f t="shared" si="65"/>
        <v>48.673600360000002</v>
      </c>
    </row>
    <row r="2057" spans="1:9" x14ac:dyDescent="0.3">
      <c r="A2057">
        <v>1997</v>
      </c>
      <c r="B2057" t="s">
        <v>50</v>
      </c>
      <c r="C2057">
        <v>100</v>
      </c>
      <c r="D2057">
        <v>519.1</v>
      </c>
      <c r="E2057">
        <f t="shared" si="64"/>
        <v>1144.4197993</v>
      </c>
      <c r="F2057">
        <f>VLOOKUP($C2057,'AREA DEFINITIONS, 1982-present'!$A$1:$F$163,4,FALSE)</f>
        <v>0</v>
      </c>
      <c r="G2057">
        <f>VLOOKUP($C2057,'AREA DEFINITIONS, 1982-present'!$A$1:$F$163,5,FALSE)</f>
        <v>0</v>
      </c>
      <c r="H2057">
        <f>VLOOKUP($C2057,'AREA DEFINITIONS, 1982-present'!$A$1:$F$163,6,FALSE)</f>
        <v>0</v>
      </c>
      <c r="I2057">
        <f t="shared" si="65"/>
        <v>761.03813092999997</v>
      </c>
    </row>
    <row r="2058" spans="1:9" x14ac:dyDescent="0.3">
      <c r="A2058">
        <v>1997</v>
      </c>
      <c r="B2058" t="s">
        <v>50</v>
      </c>
      <c r="C2058">
        <v>102</v>
      </c>
      <c r="D2058">
        <v>604.6</v>
      </c>
      <c r="E2058">
        <f t="shared" si="64"/>
        <v>1332.9150658000001</v>
      </c>
      <c r="F2058">
        <f>VLOOKUP($C2058,'AREA DEFINITIONS, 1982-present'!$A$1:$F$163,4,FALSE)</f>
        <v>0</v>
      </c>
      <c r="G2058">
        <f>VLOOKUP($C2058,'AREA DEFINITIONS, 1982-present'!$A$1:$F$163,5,FALSE)</f>
        <v>0</v>
      </c>
      <c r="H2058">
        <f>VLOOKUP($C2058,'AREA DEFINITIONS, 1982-present'!$A$1:$F$163,6,FALSE)</f>
        <v>0</v>
      </c>
      <c r="I2058">
        <f t="shared" si="65"/>
        <v>886.38731257999996</v>
      </c>
    </row>
    <row r="2059" spans="1:9" x14ac:dyDescent="0.3">
      <c r="A2059">
        <v>1997</v>
      </c>
      <c r="B2059" t="s">
        <v>50</v>
      </c>
      <c r="C2059">
        <v>103</v>
      </c>
      <c r="D2059">
        <v>12</v>
      </c>
      <c r="E2059">
        <f t="shared" si="64"/>
        <v>26.455476000000001</v>
      </c>
      <c r="F2059">
        <f>VLOOKUP($C2059,'AREA DEFINITIONS, 1982-present'!$A$1:$F$163,4,FALSE)</f>
        <v>0</v>
      </c>
      <c r="G2059">
        <f>VLOOKUP($C2059,'AREA DEFINITIONS, 1982-present'!$A$1:$F$163,5,FALSE)</f>
        <v>0</v>
      </c>
      <c r="H2059">
        <f>VLOOKUP($C2059,'AREA DEFINITIONS, 1982-present'!$A$1:$F$163,6,FALSE)</f>
        <v>0</v>
      </c>
      <c r="I2059">
        <f t="shared" si="65"/>
        <v>17.592867599999998</v>
      </c>
    </row>
    <row r="2060" spans="1:9" x14ac:dyDescent="0.3">
      <c r="A2060">
        <v>1997</v>
      </c>
      <c r="B2060" t="s">
        <v>50</v>
      </c>
      <c r="C2060">
        <v>110</v>
      </c>
      <c r="D2060">
        <v>98.5</v>
      </c>
      <c r="E2060">
        <f t="shared" si="64"/>
        <v>217.15536550000002</v>
      </c>
      <c r="F2060">
        <f>VLOOKUP($C2060,'AREA DEFINITIONS, 1982-present'!$A$1:$F$163,4,FALSE)</f>
        <v>0</v>
      </c>
      <c r="G2060">
        <f>VLOOKUP($C2060,'AREA DEFINITIONS, 1982-present'!$A$1:$F$163,5,FALSE)</f>
        <v>0</v>
      </c>
      <c r="H2060">
        <f>VLOOKUP($C2060,'AREA DEFINITIONS, 1982-present'!$A$1:$F$163,6,FALSE)</f>
        <v>0</v>
      </c>
      <c r="I2060">
        <f t="shared" si="65"/>
        <v>144.40812154999998</v>
      </c>
    </row>
    <row r="2061" spans="1:9" x14ac:dyDescent="0.3">
      <c r="A2061">
        <v>1997</v>
      </c>
      <c r="B2061" t="s">
        <v>50</v>
      </c>
      <c r="C2061">
        <v>112</v>
      </c>
      <c r="D2061">
        <v>674.7</v>
      </c>
      <c r="E2061">
        <f t="shared" si="64"/>
        <v>1487.4591381</v>
      </c>
      <c r="F2061">
        <f>VLOOKUP($C2061,'AREA DEFINITIONS, 1982-present'!$A$1:$F$163,4,FALSE)</f>
        <v>0</v>
      </c>
      <c r="G2061">
        <f>VLOOKUP($C2061,'AREA DEFINITIONS, 1982-present'!$A$1:$F$163,5,FALSE)</f>
        <v>0</v>
      </c>
      <c r="H2061">
        <f>VLOOKUP($C2061,'AREA DEFINITIONS, 1982-present'!$A$1:$F$163,6,FALSE)</f>
        <v>0</v>
      </c>
      <c r="I2061">
        <f t="shared" si="65"/>
        <v>989.15898081000012</v>
      </c>
    </row>
    <row r="2062" spans="1:9" x14ac:dyDescent="0.3">
      <c r="A2062">
        <v>1997</v>
      </c>
      <c r="B2062" t="s">
        <v>50</v>
      </c>
      <c r="C2062">
        <v>114</v>
      </c>
      <c r="D2062">
        <v>46.9</v>
      </c>
      <c r="E2062">
        <f t="shared" si="64"/>
        <v>103.3968187</v>
      </c>
      <c r="F2062">
        <f>VLOOKUP($C2062,'AREA DEFINITIONS, 1982-present'!$A$1:$F$163,4,FALSE)</f>
        <v>0</v>
      </c>
      <c r="G2062">
        <f>VLOOKUP($C2062,'AREA DEFINITIONS, 1982-present'!$A$1:$F$163,5,FALSE)</f>
        <v>0</v>
      </c>
      <c r="H2062">
        <f>VLOOKUP($C2062,'AREA DEFINITIONS, 1982-present'!$A$1:$F$163,6,FALSE)</f>
        <v>0</v>
      </c>
      <c r="I2062">
        <f t="shared" si="65"/>
        <v>68.758790869999999</v>
      </c>
    </row>
    <row r="2063" spans="1:9" x14ac:dyDescent="0.3">
      <c r="A2063">
        <v>1997</v>
      </c>
      <c r="B2063" t="s">
        <v>50</v>
      </c>
      <c r="C2063">
        <v>120</v>
      </c>
      <c r="D2063">
        <v>61.5</v>
      </c>
      <c r="E2063">
        <f t="shared" si="64"/>
        <v>135.5843145</v>
      </c>
      <c r="F2063">
        <f>VLOOKUP($C2063,'AREA DEFINITIONS, 1982-present'!$A$1:$F$163,4,FALSE)</f>
        <v>0</v>
      </c>
      <c r="G2063">
        <f>VLOOKUP($C2063,'AREA DEFINITIONS, 1982-present'!$A$1:$F$163,5,FALSE)</f>
        <v>0</v>
      </c>
      <c r="H2063">
        <f>VLOOKUP($C2063,'AREA DEFINITIONS, 1982-present'!$A$1:$F$163,6,FALSE)</f>
        <v>0</v>
      </c>
      <c r="I2063">
        <f t="shared" si="65"/>
        <v>90.163446449999995</v>
      </c>
    </row>
    <row r="2064" spans="1:9" x14ac:dyDescent="0.3">
      <c r="A2064">
        <v>1997</v>
      </c>
      <c r="B2064" t="s">
        <v>50</v>
      </c>
      <c r="C2064">
        <v>121</v>
      </c>
      <c r="D2064">
        <v>108.3</v>
      </c>
      <c r="E2064">
        <f t="shared" si="64"/>
        <v>238.76067090000001</v>
      </c>
      <c r="F2064">
        <f>VLOOKUP($C2064,'AREA DEFINITIONS, 1982-present'!$A$1:$F$163,4,FALSE)</f>
        <v>0</v>
      </c>
      <c r="G2064">
        <f>VLOOKUP($C2064,'AREA DEFINITIONS, 1982-present'!$A$1:$F$163,5,FALSE)</f>
        <v>0</v>
      </c>
      <c r="H2064">
        <f>VLOOKUP($C2064,'AREA DEFINITIONS, 1982-present'!$A$1:$F$163,6,FALSE)</f>
        <v>0</v>
      </c>
      <c r="I2064">
        <f t="shared" si="65"/>
        <v>158.77563008999999</v>
      </c>
    </row>
    <row r="2065" spans="1:9" x14ac:dyDescent="0.3">
      <c r="A2065">
        <v>1997</v>
      </c>
      <c r="B2065" t="s">
        <v>50</v>
      </c>
      <c r="C2065">
        <v>122</v>
      </c>
      <c r="D2065">
        <v>25.3</v>
      </c>
      <c r="E2065">
        <f t="shared" si="64"/>
        <v>55.776961900000003</v>
      </c>
      <c r="F2065">
        <f>VLOOKUP($C2065,'AREA DEFINITIONS, 1982-present'!$A$1:$F$163,4,FALSE)</f>
        <v>0</v>
      </c>
      <c r="G2065">
        <f>VLOOKUP($C2065,'AREA DEFINITIONS, 1982-present'!$A$1:$F$163,5,FALSE)</f>
        <v>0</v>
      </c>
      <c r="H2065">
        <f>VLOOKUP($C2065,'AREA DEFINITIONS, 1982-present'!$A$1:$F$163,6,FALSE)</f>
        <v>0</v>
      </c>
      <c r="I2065">
        <f t="shared" si="65"/>
        <v>37.091629189999999</v>
      </c>
    </row>
    <row r="2066" spans="1:9" x14ac:dyDescent="0.3">
      <c r="A2066">
        <v>1997</v>
      </c>
      <c r="B2066" t="s">
        <v>50</v>
      </c>
      <c r="C2066">
        <v>130</v>
      </c>
      <c r="D2066">
        <v>299.10000000000002</v>
      </c>
      <c r="E2066">
        <f t="shared" si="64"/>
        <v>659.40273930000001</v>
      </c>
      <c r="F2066">
        <f>VLOOKUP($C2066,'AREA DEFINITIONS, 1982-present'!$A$1:$F$163,4,FALSE)</f>
        <v>0</v>
      </c>
      <c r="G2066">
        <f>VLOOKUP($C2066,'AREA DEFINITIONS, 1982-present'!$A$1:$F$163,5,FALSE)</f>
        <v>0</v>
      </c>
      <c r="H2066">
        <f>VLOOKUP($C2066,'AREA DEFINITIONS, 1982-present'!$A$1:$F$163,6,FALSE)</f>
        <v>0</v>
      </c>
      <c r="I2066">
        <f t="shared" si="65"/>
        <v>438.50222493000001</v>
      </c>
    </row>
    <row r="2067" spans="1:9" x14ac:dyDescent="0.3">
      <c r="A2067">
        <v>1997</v>
      </c>
      <c r="B2067" t="s">
        <v>50</v>
      </c>
      <c r="C2067">
        <v>131</v>
      </c>
      <c r="D2067">
        <v>736.6</v>
      </c>
      <c r="E2067">
        <f t="shared" si="64"/>
        <v>1623.9253017999999</v>
      </c>
      <c r="F2067">
        <f>VLOOKUP($C2067,'AREA DEFINITIONS, 1982-present'!$A$1:$F$163,4,FALSE)</f>
        <v>0</v>
      </c>
      <c r="G2067">
        <f>VLOOKUP($C2067,'AREA DEFINITIONS, 1982-present'!$A$1:$F$163,5,FALSE)</f>
        <v>0</v>
      </c>
      <c r="H2067">
        <f>VLOOKUP($C2067,'AREA DEFINITIONS, 1982-present'!$A$1:$F$163,6,FALSE)</f>
        <v>0</v>
      </c>
      <c r="I2067">
        <f t="shared" si="65"/>
        <v>1079.9088561800002</v>
      </c>
    </row>
    <row r="2068" spans="1:9" x14ac:dyDescent="0.3">
      <c r="A2068">
        <v>1997</v>
      </c>
      <c r="B2068" t="s">
        <v>50</v>
      </c>
      <c r="C2068">
        <v>132</v>
      </c>
      <c r="D2068">
        <v>603.79999999999995</v>
      </c>
      <c r="E2068">
        <f t="shared" si="64"/>
        <v>1331.1513673999998</v>
      </c>
      <c r="F2068">
        <f>VLOOKUP($C2068,'AREA DEFINITIONS, 1982-present'!$A$1:$F$163,4,FALSE)</f>
        <v>0</v>
      </c>
      <c r="G2068">
        <f>VLOOKUP($C2068,'AREA DEFINITIONS, 1982-present'!$A$1:$F$163,5,FALSE)</f>
        <v>0</v>
      </c>
      <c r="H2068">
        <f>VLOOKUP($C2068,'AREA DEFINITIONS, 1982-present'!$A$1:$F$163,6,FALSE)</f>
        <v>0</v>
      </c>
      <c r="I2068">
        <f t="shared" si="65"/>
        <v>885.21445473999995</v>
      </c>
    </row>
    <row r="2069" spans="1:9" x14ac:dyDescent="0.3">
      <c r="A2069">
        <v>1997</v>
      </c>
      <c r="B2069" t="s">
        <v>50</v>
      </c>
      <c r="C2069">
        <v>133</v>
      </c>
      <c r="D2069">
        <v>281</v>
      </c>
      <c r="E2069">
        <f t="shared" si="64"/>
        <v>619.49906299999998</v>
      </c>
      <c r="F2069">
        <f>VLOOKUP($C2069,'AREA DEFINITIONS, 1982-present'!$A$1:$F$163,4,FALSE)</f>
        <v>0</v>
      </c>
      <c r="G2069">
        <f>VLOOKUP($C2069,'AREA DEFINITIONS, 1982-present'!$A$1:$F$163,5,FALSE)</f>
        <v>0</v>
      </c>
      <c r="H2069">
        <f>VLOOKUP($C2069,'AREA DEFINITIONS, 1982-present'!$A$1:$F$163,6,FALSE)</f>
        <v>0</v>
      </c>
      <c r="I2069">
        <f t="shared" si="65"/>
        <v>411.96631629999996</v>
      </c>
    </row>
    <row r="2070" spans="1:9" x14ac:dyDescent="0.3">
      <c r="A2070">
        <v>1997</v>
      </c>
      <c r="B2070" t="s">
        <v>50</v>
      </c>
      <c r="C2070">
        <v>134</v>
      </c>
      <c r="D2070">
        <v>105.5</v>
      </c>
      <c r="E2070">
        <f t="shared" si="64"/>
        <v>232.58772650000003</v>
      </c>
      <c r="F2070">
        <f>VLOOKUP($C2070,'AREA DEFINITIONS, 1982-present'!$A$1:$F$163,4,FALSE)</f>
        <v>0</v>
      </c>
      <c r="G2070">
        <f>VLOOKUP($C2070,'AREA DEFINITIONS, 1982-present'!$A$1:$F$163,5,FALSE)</f>
        <v>0</v>
      </c>
      <c r="H2070">
        <f>VLOOKUP($C2070,'AREA DEFINITIONS, 1982-present'!$A$1:$F$163,6,FALSE)</f>
        <v>0</v>
      </c>
      <c r="I2070">
        <f t="shared" si="65"/>
        <v>154.67062765</v>
      </c>
    </row>
    <row r="2071" spans="1:9" x14ac:dyDescent="0.3">
      <c r="A2071">
        <v>1997</v>
      </c>
      <c r="B2071" t="s">
        <v>50</v>
      </c>
      <c r="C2071">
        <v>135</v>
      </c>
      <c r="D2071">
        <v>543.9</v>
      </c>
      <c r="E2071">
        <f t="shared" si="64"/>
        <v>1199.0944497</v>
      </c>
      <c r="F2071">
        <f>VLOOKUP($C2071,'AREA DEFINITIONS, 1982-present'!$A$1:$F$163,4,FALSE)</f>
        <v>0</v>
      </c>
      <c r="G2071">
        <f>VLOOKUP($C2071,'AREA DEFINITIONS, 1982-present'!$A$1:$F$163,5,FALSE)</f>
        <v>0</v>
      </c>
      <c r="H2071">
        <f>VLOOKUP($C2071,'AREA DEFINITIONS, 1982-present'!$A$1:$F$163,6,FALSE)</f>
        <v>0</v>
      </c>
      <c r="I2071">
        <f t="shared" si="65"/>
        <v>797.39672396999993</v>
      </c>
    </row>
    <row r="2072" spans="1:9" x14ac:dyDescent="0.3">
      <c r="A2072">
        <v>1997</v>
      </c>
      <c r="B2072" t="s">
        <v>51</v>
      </c>
      <c r="C2072">
        <v>140</v>
      </c>
      <c r="D2072">
        <v>27.1</v>
      </c>
      <c r="E2072">
        <f t="shared" si="64"/>
        <v>59.745283300000004</v>
      </c>
      <c r="F2072" t="str">
        <f>VLOOKUP($C2072,'AREA DEFINITIONS, 1982-present'!$A$1:$F$163,4,FALSE)</f>
        <v>14-O</v>
      </c>
      <c r="G2072" t="str">
        <f>VLOOKUP($C2072,'AREA DEFINITIONS, 1982-present'!$A$1:$F$163,5,FALSE)</f>
        <v>SE-O</v>
      </c>
      <c r="H2072">
        <f>VLOOKUP($C2072,'AREA DEFINITIONS, 1982-present'!$A$1:$F$163,6,FALSE)</f>
        <v>0</v>
      </c>
      <c r="I2072">
        <f t="shared" si="65"/>
        <v>39.730559329999998</v>
      </c>
    </row>
    <row r="2073" spans="1:9" x14ac:dyDescent="0.3">
      <c r="A2073">
        <v>1997</v>
      </c>
      <c r="B2073" t="s">
        <v>51</v>
      </c>
      <c r="C2073">
        <v>141</v>
      </c>
      <c r="D2073">
        <v>17</v>
      </c>
      <c r="E2073">
        <f t="shared" si="64"/>
        <v>37.478591000000002</v>
      </c>
      <c r="F2073" t="str">
        <f>VLOOKUP($C2073,'AREA DEFINITIONS, 1982-present'!$A$1:$F$163,4,FALSE)</f>
        <v>14-I</v>
      </c>
      <c r="G2073" t="str">
        <f>VLOOKUP($C2073,'AREA DEFINITIONS, 1982-present'!$A$1:$F$163,5,FALSE)</f>
        <v>SE-I</v>
      </c>
      <c r="H2073">
        <f>VLOOKUP($C2073,'AREA DEFINITIONS, 1982-present'!$A$1:$F$163,6,FALSE)</f>
        <v>0</v>
      </c>
      <c r="I2073">
        <f t="shared" si="65"/>
        <v>24.923229099999997</v>
      </c>
    </row>
    <row r="2074" spans="1:9" x14ac:dyDescent="0.3">
      <c r="A2074">
        <v>1997</v>
      </c>
      <c r="B2074" t="s">
        <v>51</v>
      </c>
      <c r="C2074">
        <v>142</v>
      </c>
      <c r="D2074">
        <v>101.2</v>
      </c>
      <c r="E2074">
        <f t="shared" si="64"/>
        <v>223.10784760000001</v>
      </c>
      <c r="F2074" t="str">
        <f>VLOOKUP($C2074,'AREA DEFINITIONS, 1982-present'!$A$1:$F$163,4,FALSE)</f>
        <v>14-I</v>
      </c>
      <c r="G2074" t="str">
        <f>VLOOKUP($C2074,'AREA DEFINITIONS, 1982-present'!$A$1:$F$163,5,FALSE)</f>
        <v>SE-I</v>
      </c>
      <c r="H2074">
        <f>VLOOKUP($C2074,'AREA DEFINITIONS, 1982-present'!$A$1:$F$163,6,FALSE)</f>
        <v>0</v>
      </c>
      <c r="I2074">
        <f t="shared" si="65"/>
        <v>148.36651676</v>
      </c>
    </row>
    <row r="2075" spans="1:9" x14ac:dyDescent="0.3">
      <c r="A2075">
        <v>1997</v>
      </c>
      <c r="B2075" t="s">
        <v>51</v>
      </c>
      <c r="C2075">
        <v>143</v>
      </c>
      <c r="D2075">
        <v>120.9</v>
      </c>
      <c r="E2075">
        <f t="shared" si="64"/>
        <v>266.53892070000001</v>
      </c>
      <c r="F2075" t="str">
        <f>VLOOKUP($C2075,'AREA DEFINITIONS, 1982-present'!$A$1:$F$163,4,FALSE)</f>
        <v>14-I</v>
      </c>
      <c r="G2075" t="str">
        <f>VLOOKUP($C2075,'AREA DEFINITIONS, 1982-present'!$A$1:$F$163,5,FALSE)</f>
        <v>SE-I</v>
      </c>
      <c r="H2075">
        <f>VLOOKUP($C2075,'AREA DEFINITIONS, 1982-present'!$A$1:$F$163,6,FALSE)</f>
        <v>0</v>
      </c>
      <c r="I2075">
        <f t="shared" si="65"/>
        <v>177.24814106999997</v>
      </c>
    </row>
    <row r="2076" spans="1:9" x14ac:dyDescent="0.3">
      <c r="A2076">
        <v>1997</v>
      </c>
      <c r="B2076" t="s">
        <v>51</v>
      </c>
      <c r="C2076">
        <v>144</v>
      </c>
      <c r="D2076">
        <v>25.4</v>
      </c>
      <c r="E2076">
        <f t="shared" si="64"/>
        <v>55.997424200000005</v>
      </c>
      <c r="F2076" t="str">
        <f>VLOOKUP($C2076,'AREA DEFINITIONS, 1982-present'!$A$1:$F$163,4,FALSE)</f>
        <v>14-I</v>
      </c>
      <c r="G2076" t="str">
        <f>VLOOKUP($C2076,'AREA DEFINITIONS, 1982-present'!$A$1:$F$163,5,FALSE)</f>
        <v>SE-I</v>
      </c>
      <c r="H2076">
        <f>VLOOKUP($C2076,'AREA DEFINITIONS, 1982-present'!$A$1:$F$163,6,FALSE)</f>
        <v>0</v>
      </c>
      <c r="I2076">
        <f t="shared" si="65"/>
        <v>37.23823642</v>
      </c>
    </row>
    <row r="2077" spans="1:9" x14ac:dyDescent="0.3">
      <c r="A2077">
        <v>1997</v>
      </c>
      <c r="B2077" t="s">
        <v>51</v>
      </c>
      <c r="C2077">
        <v>150</v>
      </c>
      <c r="D2077">
        <v>152.5</v>
      </c>
      <c r="E2077">
        <f t="shared" si="64"/>
        <v>336.20500750000002</v>
      </c>
      <c r="F2077" t="str">
        <f>VLOOKUP($C2077,'AREA DEFINITIONS, 1982-present'!$A$1:$F$163,4,FALSE)</f>
        <v>15-O</v>
      </c>
      <c r="G2077" t="str">
        <f>VLOOKUP($C2077,'AREA DEFINITIONS, 1982-present'!$A$1:$F$163,5,FALSE)</f>
        <v>SE-O</v>
      </c>
      <c r="H2077">
        <f>VLOOKUP($C2077,'AREA DEFINITIONS, 1982-present'!$A$1:$F$163,6,FALSE)</f>
        <v>0</v>
      </c>
      <c r="I2077">
        <f t="shared" si="65"/>
        <v>223.57602575000001</v>
      </c>
    </row>
    <row r="2078" spans="1:9" x14ac:dyDescent="0.3">
      <c r="A2078">
        <v>1997</v>
      </c>
      <c r="B2078" t="s">
        <v>51</v>
      </c>
      <c r="C2078">
        <v>151</v>
      </c>
      <c r="D2078">
        <v>266.89999999999998</v>
      </c>
      <c r="E2078">
        <f t="shared" si="64"/>
        <v>588.41387870000005</v>
      </c>
      <c r="F2078" t="str">
        <f>VLOOKUP($C2078,'AREA DEFINITIONS, 1982-present'!$A$1:$F$163,4,FALSE)</f>
        <v>15-I</v>
      </c>
      <c r="G2078" t="str">
        <f>VLOOKUP($C2078,'AREA DEFINITIONS, 1982-present'!$A$1:$F$163,5,FALSE)</f>
        <v>SE-I</v>
      </c>
      <c r="H2078">
        <f>VLOOKUP($C2078,'AREA DEFINITIONS, 1982-present'!$A$1:$F$163,6,FALSE)</f>
        <v>0</v>
      </c>
      <c r="I2078">
        <f t="shared" si="65"/>
        <v>391.29469687</v>
      </c>
    </row>
    <row r="2079" spans="1:9" x14ac:dyDescent="0.3">
      <c r="A2079">
        <v>1997</v>
      </c>
      <c r="B2079" t="s">
        <v>51</v>
      </c>
      <c r="C2079">
        <v>152</v>
      </c>
      <c r="D2079">
        <v>292</v>
      </c>
      <c r="E2079">
        <f t="shared" si="64"/>
        <v>643.74991599999998</v>
      </c>
      <c r="F2079" t="str">
        <f>VLOOKUP($C2079,'AREA DEFINITIONS, 1982-present'!$A$1:$F$163,4,FALSE)</f>
        <v>15-I</v>
      </c>
      <c r="G2079" t="str">
        <f>VLOOKUP($C2079,'AREA DEFINITIONS, 1982-present'!$A$1:$F$163,5,FALSE)</f>
        <v>SE-I</v>
      </c>
      <c r="H2079">
        <f>VLOOKUP($C2079,'AREA DEFINITIONS, 1982-present'!$A$1:$F$163,6,FALSE)</f>
        <v>0</v>
      </c>
      <c r="I2079">
        <f t="shared" si="65"/>
        <v>428.09311159999999</v>
      </c>
    </row>
    <row r="2080" spans="1:9" x14ac:dyDescent="0.3">
      <c r="A2080">
        <v>1997</v>
      </c>
      <c r="B2080" t="s">
        <v>51</v>
      </c>
      <c r="C2080">
        <v>153</v>
      </c>
      <c r="D2080">
        <v>71.400000000000006</v>
      </c>
      <c r="E2080">
        <f t="shared" si="64"/>
        <v>157.41008220000001</v>
      </c>
      <c r="F2080" t="str">
        <f>VLOOKUP($C2080,'AREA DEFINITIONS, 1982-present'!$A$1:$F$163,4,FALSE)</f>
        <v>15-I</v>
      </c>
      <c r="G2080" t="str">
        <f>VLOOKUP($C2080,'AREA DEFINITIONS, 1982-present'!$A$1:$F$163,5,FALSE)</f>
        <v>SE-I</v>
      </c>
      <c r="H2080">
        <f>VLOOKUP($C2080,'AREA DEFINITIONS, 1982-present'!$A$1:$F$163,6,FALSE)</f>
        <v>0</v>
      </c>
      <c r="I2080">
        <f t="shared" si="65"/>
        <v>104.67756222</v>
      </c>
    </row>
    <row r="2081" spans="1:9" x14ac:dyDescent="0.3">
      <c r="A2081">
        <v>1997</v>
      </c>
      <c r="B2081" t="s">
        <v>51</v>
      </c>
      <c r="C2081">
        <v>160</v>
      </c>
      <c r="D2081">
        <v>697.3</v>
      </c>
      <c r="E2081">
        <f t="shared" si="64"/>
        <v>1537.2836178999999</v>
      </c>
      <c r="F2081" t="str">
        <f>VLOOKUP($C2081,'AREA DEFINITIONS, 1982-present'!$A$1:$F$163,4,FALSE)</f>
        <v>16-O</v>
      </c>
      <c r="G2081" t="str">
        <f>VLOOKUP($C2081,'AREA DEFINITIONS, 1982-present'!$A$1:$F$163,5,FALSE)</f>
        <v>SE-O</v>
      </c>
      <c r="H2081">
        <f>VLOOKUP($C2081,'AREA DEFINITIONS, 1982-present'!$A$1:$F$163,6,FALSE)</f>
        <v>0</v>
      </c>
      <c r="I2081">
        <f t="shared" si="65"/>
        <v>1022.2922147899999</v>
      </c>
    </row>
    <row r="2082" spans="1:9" x14ac:dyDescent="0.3">
      <c r="A2082">
        <v>1997</v>
      </c>
      <c r="B2082" t="s">
        <v>51</v>
      </c>
      <c r="C2082">
        <v>161</v>
      </c>
      <c r="D2082">
        <v>237.5</v>
      </c>
      <c r="E2082">
        <f t="shared" si="64"/>
        <v>523.59796249999999</v>
      </c>
      <c r="F2082" t="str">
        <f>VLOOKUP($C2082,'AREA DEFINITIONS, 1982-present'!$A$1:$F$163,4,FALSE)</f>
        <v>16-I</v>
      </c>
      <c r="G2082" t="str">
        <f>VLOOKUP($C2082,'AREA DEFINITIONS, 1982-present'!$A$1:$F$163,5,FALSE)</f>
        <v>SE-I</v>
      </c>
      <c r="H2082">
        <f>VLOOKUP($C2082,'AREA DEFINITIONS, 1982-present'!$A$1:$F$163,6,FALSE)</f>
        <v>0</v>
      </c>
      <c r="I2082">
        <f t="shared" si="65"/>
        <v>348.19217124999994</v>
      </c>
    </row>
    <row r="2083" spans="1:9" x14ac:dyDescent="0.3">
      <c r="A2083">
        <v>1997</v>
      </c>
      <c r="B2083" t="s">
        <v>51</v>
      </c>
      <c r="C2083">
        <v>162</v>
      </c>
      <c r="D2083">
        <v>753.6</v>
      </c>
      <c r="E2083">
        <f t="shared" si="64"/>
        <v>1661.4038928</v>
      </c>
      <c r="F2083" t="str">
        <f>VLOOKUP($C2083,'AREA DEFINITIONS, 1982-present'!$A$1:$F$163,4,FALSE)</f>
        <v>16-I</v>
      </c>
      <c r="G2083" t="str">
        <f>VLOOKUP($C2083,'AREA DEFINITIONS, 1982-present'!$A$1:$F$163,5,FALSE)</f>
        <v>SE-I</v>
      </c>
      <c r="H2083">
        <f>VLOOKUP($C2083,'AREA DEFINITIONS, 1982-present'!$A$1:$F$163,6,FALSE)</f>
        <v>0</v>
      </c>
      <c r="I2083">
        <f t="shared" si="65"/>
        <v>1104.83208528</v>
      </c>
    </row>
    <row r="2084" spans="1:9" x14ac:dyDescent="0.3">
      <c r="A2084">
        <v>1997</v>
      </c>
      <c r="B2084" t="s">
        <v>51</v>
      </c>
      <c r="C2084">
        <v>163</v>
      </c>
      <c r="D2084">
        <v>95.8</v>
      </c>
      <c r="E2084">
        <f t="shared" si="64"/>
        <v>211.20288339999999</v>
      </c>
      <c r="F2084" t="str">
        <f>VLOOKUP($C2084,'AREA DEFINITIONS, 1982-present'!$A$1:$F$163,4,FALSE)</f>
        <v>16-I</v>
      </c>
      <c r="G2084" t="str">
        <f>VLOOKUP($C2084,'AREA DEFINITIONS, 1982-present'!$A$1:$F$163,5,FALSE)</f>
        <v>SE-I</v>
      </c>
      <c r="H2084">
        <f>VLOOKUP($C2084,'AREA DEFINITIONS, 1982-present'!$A$1:$F$163,6,FALSE)</f>
        <v>0</v>
      </c>
      <c r="I2084">
        <f t="shared" si="65"/>
        <v>140.44972633999998</v>
      </c>
    </row>
    <row r="2085" spans="1:9" x14ac:dyDescent="0.3">
      <c r="A2085">
        <v>1997</v>
      </c>
      <c r="B2085" t="s">
        <v>51</v>
      </c>
      <c r="C2085">
        <v>170</v>
      </c>
      <c r="D2085">
        <v>400.5</v>
      </c>
      <c r="E2085">
        <f t="shared" si="64"/>
        <v>882.95151150000004</v>
      </c>
      <c r="F2085" t="str">
        <f>VLOOKUP($C2085,'AREA DEFINITIONS, 1982-present'!$A$1:$F$163,4,FALSE)</f>
        <v>17-O</v>
      </c>
      <c r="G2085" t="str">
        <f>VLOOKUP($C2085,'AREA DEFINITIONS, 1982-present'!$A$1:$F$163,5,FALSE)</f>
        <v>SE-O</v>
      </c>
      <c r="H2085">
        <f>VLOOKUP($C2085,'AREA DEFINITIONS, 1982-present'!$A$1:$F$163,6,FALSE)</f>
        <v>0</v>
      </c>
      <c r="I2085">
        <f t="shared" si="65"/>
        <v>587.16195615000004</v>
      </c>
    </row>
    <row r="2086" spans="1:9" x14ac:dyDescent="0.3">
      <c r="A2086">
        <v>1997</v>
      </c>
      <c r="B2086" t="s">
        <v>51</v>
      </c>
      <c r="C2086">
        <v>171</v>
      </c>
      <c r="D2086">
        <v>190.7</v>
      </c>
      <c r="E2086">
        <f t="shared" si="64"/>
        <v>420.42160609999996</v>
      </c>
      <c r="F2086" t="str">
        <f>VLOOKUP($C2086,'AREA DEFINITIONS, 1982-present'!$A$1:$F$163,4,FALSE)</f>
        <v>17-I</v>
      </c>
      <c r="G2086" t="str">
        <f>VLOOKUP($C2086,'AREA DEFINITIONS, 1982-present'!$A$1:$F$163,5,FALSE)</f>
        <v>SE-I</v>
      </c>
      <c r="H2086">
        <f>VLOOKUP($C2086,'AREA DEFINITIONS, 1982-present'!$A$1:$F$163,6,FALSE)</f>
        <v>0</v>
      </c>
      <c r="I2086">
        <f t="shared" si="65"/>
        <v>279.57998760999999</v>
      </c>
    </row>
    <row r="2087" spans="1:9" x14ac:dyDescent="0.3">
      <c r="A2087">
        <v>1997</v>
      </c>
      <c r="B2087" t="s">
        <v>51</v>
      </c>
      <c r="C2087">
        <v>173</v>
      </c>
      <c r="D2087">
        <v>124.3</v>
      </c>
      <c r="E2087">
        <f t="shared" si="64"/>
        <v>274.0346389</v>
      </c>
      <c r="F2087" t="str">
        <f>VLOOKUP($C2087,'AREA DEFINITIONS, 1982-present'!$A$1:$F$163,4,FALSE)</f>
        <v>17-I</v>
      </c>
      <c r="G2087" t="str">
        <f>VLOOKUP($C2087,'AREA DEFINITIONS, 1982-present'!$A$1:$F$163,5,FALSE)</f>
        <v>SE-I</v>
      </c>
      <c r="H2087">
        <f>VLOOKUP($C2087,'AREA DEFINITIONS, 1982-present'!$A$1:$F$163,6,FALSE)</f>
        <v>0</v>
      </c>
      <c r="I2087">
        <f t="shared" si="65"/>
        <v>182.23278688999997</v>
      </c>
    </row>
    <row r="2088" spans="1:9" x14ac:dyDescent="0.3">
      <c r="A2088">
        <v>1997</v>
      </c>
      <c r="B2088" t="s">
        <v>51</v>
      </c>
      <c r="C2088">
        <v>174</v>
      </c>
      <c r="D2088">
        <v>16.600000000000001</v>
      </c>
      <c r="E2088">
        <f t="shared" si="64"/>
        <v>36.596741800000004</v>
      </c>
      <c r="F2088" t="str">
        <f>VLOOKUP($C2088,'AREA DEFINITIONS, 1982-present'!$A$1:$F$163,4,FALSE)</f>
        <v>17-I</v>
      </c>
      <c r="G2088" t="str">
        <f>VLOOKUP($C2088,'AREA DEFINITIONS, 1982-present'!$A$1:$F$163,5,FALSE)</f>
        <v>SE-I</v>
      </c>
      <c r="H2088">
        <f>VLOOKUP($C2088,'AREA DEFINITIONS, 1982-present'!$A$1:$F$163,6,FALSE)</f>
        <v>0</v>
      </c>
      <c r="I2088">
        <f t="shared" si="65"/>
        <v>24.336800180000001</v>
      </c>
    </row>
    <row r="2089" spans="1:9" x14ac:dyDescent="0.3">
      <c r="A2089">
        <v>1997</v>
      </c>
      <c r="B2089" t="s">
        <v>51</v>
      </c>
      <c r="C2089">
        <v>181</v>
      </c>
      <c r="D2089">
        <v>370.7</v>
      </c>
      <c r="E2089">
        <f t="shared" si="64"/>
        <v>817.25374609999994</v>
      </c>
      <c r="F2089" t="str">
        <f>VLOOKUP($C2089,'AREA DEFINITIONS, 1982-present'!$A$1:$F$163,4,FALSE)</f>
        <v>18S-O</v>
      </c>
      <c r="G2089" t="str">
        <f>VLOOKUP($C2089,'AREA DEFINITIONS, 1982-present'!$A$1:$F$163,5,FALSE)</f>
        <v>SE-O</v>
      </c>
      <c r="H2089">
        <f>VLOOKUP($C2089,'AREA DEFINITIONS, 1982-present'!$A$1:$F$163,6,FALSE)</f>
        <v>0</v>
      </c>
      <c r="I2089">
        <f t="shared" si="65"/>
        <v>543.47300160999998</v>
      </c>
    </row>
    <row r="2090" spans="1:9" x14ac:dyDescent="0.3">
      <c r="A2090">
        <v>1997</v>
      </c>
      <c r="B2090" t="s">
        <v>51</v>
      </c>
      <c r="C2090">
        <v>182</v>
      </c>
      <c r="D2090">
        <v>267.8</v>
      </c>
      <c r="E2090">
        <f t="shared" si="64"/>
        <v>590.39803940000002</v>
      </c>
      <c r="F2090" t="str">
        <f>VLOOKUP($C2090,'AREA DEFINITIONS, 1982-present'!$A$1:$F$163,4,FALSE)</f>
        <v>183-I</v>
      </c>
      <c r="G2090" t="str">
        <f>VLOOKUP($C2090,'AREA DEFINITIONS, 1982-present'!$A$1:$F$163,5,FALSE)</f>
        <v>SE-I</v>
      </c>
      <c r="H2090">
        <f>VLOOKUP($C2090,'AREA DEFINITIONS, 1982-present'!$A$1:$F$163,6,FALSE)</f>
        <v>0</v>
      </c>
      <c r="I2090">
        <f t="shared" si="65"/>
        <v>392.61416194000003</v>
      </c>
    </row>
    <row r="2091" spans="1:9" x14ac:dyDescent="0.3">
      <c r="A2091">
        <v>1997</v>
      </c>
      <c r="B2091" t="s">
        <v>51</v>
      </c>
      <c r="C2091">
        <v>183</v>
      </c>
      <c r="D2091">
        <v>29</v>
      </c>
      <c r="E2091">
        <f t="shared" si="64"/>
        <v>63.934067000000006</v>
      </c>
      <c r="F2091" t="str">
        <f>VLOOKUP($C2091,'AREA DEFINITIONS, 1982-present'!$A$1:$F$163,4,FALSE)</f>
        <v>183-I</v>
      </c>
      <c r="G2091" t="str">
        <f>VLOOKUP($C2091,'AREA DEFINITIONS, 1982-present'!$A$1:$F$163,5,FALSE)</f>
        <v>SE-I</v>
      </c>
      <c r="H2091">
        <f>VLOOKUP($C2091,'AREA DEFINITIONS, 1982-present'!$A$1:$F$163,6,FALSE)</f>
        <v>0</v>
      </c>
      <c r="I2091">
        <f t="shared" si="65"/>
        <v>42.516096699999999</v>
      </c>
    </row>
    <row r="2092" spans="1:9" x14ac:dyDescent="0.3">
      <c r="A2092">
        <v>1997</v>
      </c>
      <c r="B2092" t="s">
        <v>51</v>
      </c>
      <c r="C2092">
        <v>184</v>
      </c>
      <c r="D2092">
        <v>165.7</v>
      </c>
      <c r="E2092">
        <f t="shared" si="64"/>
        <v>365.30603109999998</v>
      </c>
      <c r="F2092" t="str">
        <f>VLOOKUP($C2092,'AREA DEFINITIONS, 1982-present'!$A$1:$F$163,4,FALSE)</f>
        <v>183-I</v>
      </c>
      <c r="G2092" t="str">
        <f>VLOOKUP($C2092,'AREA DEFINITIONS, 1982-present'!$A$1:$F$163,5,FALSE)</f>
        <v>SE-I</v>
      </c>
      <c r="H2092">
        <f>VLOOKUP($C2092,'AREA DEFINITIONS, 1982-present'!$A$1:$F$163,6,FALSE)</f>
        <v>0</v>
      </c>
      <c r="I2092">
        <f t="shared" si="65"/>
        <v>242.92818011</v>
      </c>
    </row>
    <row r="2093" spans="1:9" x14ac:dyDescent="0.3">
      <c r="A2093">
        <v>1997</v>
      </c>
      <c r="B2093" t="s">
        <v>27</v>
      </c>
      <c r="C2093">
        <v>185</v>
      </c>
      <c r="D2093">
        <v>933.5</v>
      </c>
      <c r="E2093">
        <f t="shared" si="64"/>
        <v>2058.0155705000002</v>
      </c>
      <c r="F2093" t="str">
        <f>VLOOKUP($C2093,'AREA DEFINITIONS, 1982-present'!$A$1:$F$163,4,FALSE)</f>
        <v>18W</v>
      </c>
      <c r="G2093" t="str">
        <f>VLOOKUP($C2093,'AREA DEFINITIONS, 1982-present'!$A$1:$F$163,5,FALSE)</f>
        <v>Yakutat</v>
      </c>
      <c r="H2093">
        <f>VLOOKUP($C2093,'AREA DEFINITIONS, 1982-present'!$A$1:$F$163,6,FALSE)</f>
        <v>0</v>
      </c>
      <c r="I2093">
        <f t="shared" si="65"/>
        <v>1368.57849205</v>
      </c>
    </row>
    <row r="2094" spans="1:9" x14ac:dyDescent="0.3">
      <c r="A2094">
        <v>1997</v>
      </c>
      <c r="B2094" t="s">
        <v>27</v>
      </c>
      <c r="C2094">
        <v>190</v>
      </c>
      <c r="D2094">
        <v>554.20000000000005</v>
      </c>
      <c r="E2094">
        <f t="shared" si="64"/>
        <v>1221.8020666</v>
      </c>
      <c r="F2094">
        <f>VLOOKUP($C2094,'AREA DEFINITIONS, 1982-present'!$A$1:$F$163,4,FALSE)</f>
        <v>19</v>
      </c>
      <c r="G2094" t="str">
        <f>VLOOKUP($C2094,'AREA DEFINITIONS, 1982-present'!$A$1:$F$163,5,FALSE)</f>
        <v>Yakutat</v>
      </c>
      <c r="H2094">
        <f>VLOOKUP($C2094,'AREA DEFINITIONS, 1982-present'!$A$1:$F$163,6,FALSE)</f>
        <v>0</v>
      </c>
      <c r="I2094">
        <f t="shared" si="65"/>
        <v>812.49726866000015</v>
      </c>
    </row>
    <row r="2095" spans="1:9" x14ac:dyDescent="0.3">
      <c r="A2095">
        <v>1997</v>
      </c>
      <c r="B2095" t="s">
        <v>27</v>
      </c>
      <c r="C2095">
        <v>200</v>
      </c>
      <c r="D2095">
        <v>583.20000000000005</v>
      </c>
      <c r="E2095">
        <f t="shared" si="64"/>
        <v>1285.7361336000001</v>
      </c>
      <c r="F2095">
        <f>VLOOKUP($C2095,'AREA DEFINITIONS, 1982-present'!$A$1:$F$163,4,FALSE)</f>
        <v>20</v>
      </c>
      <c r="G2095" t="str">
        <f>VLOOKUP($C2095,'AREA DEFINITIONS, 1982-present'!$A$1:$F$163,5,FALSE)</f>
        <v>Yakutat</v>
      </c>
      <c r="H2095">
        <f>VLOOKUP($C2095,'AREA DEFINITIONS, 1982-present'!$A$1:$F$163,6,FALSE)</f>
        <v>0</v>
      </c>
      <c r="I2095">
        <f t="shared" si="65"/>
        <v>855.01336536000008</v>
      </c>
    </row>
    <row r="2096" spans="1:9" x14ac:dyDescent="0.3">
      <c r="A2096">
        <v>1997</v>
      </c>
      <c r="B2096" t="s">
        <v>27</v>
      </c>
      <c r="C2096">
        <v>210</v>
      </c>
      <c r="D2096">
        <v>544.9</v>
      </c>
      <c r="E2096">
        <f t="shared" si="64"/>
        <v>1201.2990726999999</v>
      </c>
      <c r="F2096">
        <f>VLOOKUP($C2096,'AREA DEFINITIONS, 1982-present'!$A$1:$F$163,4,FALSE)</f>
        <v>21</v>
      </c>
      <c r="G2096" t="str">
        <f>VLOOKUP($C2096,'AREA DEFINITIONS, 1982-present'!$A$1:$F$163,5,FALSE)</f>
        <v>Yakutat</v>
      </c>
      <c r="H2096">
        <f>VLOOKUP($C2096,'AREA DEFINITIONS, 1982-present'!$A$1:$F$163,6,FALSE)</f>
        <v>0</v>
      </c>
      <c r="I2096">
        <f t="shared" si="65"/>
        <v>798.86279626999988</v>
      </c>
    </row>
    <row r="2097" spans="1:9" x14ac:dyDescent="0.3">
      <c r="A2097">
        <v>1997</v>
      </c>
      <c r="B2097" t="s">
        <v>27</v>
      </c>
      <c r="C2097">
        <v>220</v>
      </c>
      <c r="D2097">
        <v>462.8</v>
      </c>
      <c r="E2097">
        <f t="shared" si="64"/>
        <v>1020.2995244</v>
      </c>
      <c r="F2097">
        <f>VLOOKUP($C2097,'AREA DEFINITIONS, 1982-present'!$A$1:$F$163,4,FALSE)</f>
        <v>22</v>
      </c>
      <c r="G2097" t="str">
        <f>VLOOKUP($C2097,'AREA DEFINITIONS, 1982-present'!$A$1:$F$163,5,FALSE)</f>
        <v>Yakutat</v>
      </c>
      <c r="H2097">
        <f>VLOOKUP($C2097,'AREA DEFINITIONS, 1982-present'!$A$1:$F$163,6,FALSE)</f>
        <v>0</v>
      </c>
      <c r="I2097">
        <f t="shared" si="65"/>
        <v>678.49826043999997</v>
      </c>
    </row>
    <row r="2098" spans="1:9" x14ac:dyDescent="0.3">
      <c r="A2098">
        <v>1997</v>
      </c>
      <c r="B2098" t="s">
        <v>27</v>
      </c>
      <c r="C2098">
        <v>230</v>
      </c>
      <c r="D2098">
        <v>412</v>
      </c>
      <c r="E2098">
        <f t="shared" si="64"/>
        <v>908.30467599999997</v>
      </c>
      <c r="F2098">
        <f>VLOOKUP($C2098,'AREA DEFINITIONS, 1982-present'!$A$1:$F$163,4,FALSE)</f>
        <v>23</v>
      </c>
      <c r="G2098" t="str">
        <f>VLOOKUP($C2098,'AREA DEFINITIONS, 1982-present'!$A$1:$F$163,5,FALSE)</f>
        <v>Yakutat</v>
      </c>
      <c r="H2098" t="str">
        <f>VLOOKUP($C2098,'AREA DEFINITIONS, 1982-present'!$A$1:$F$163,6,FALSE)</f>
        <v>POW-O</v>
      </c>
      <c r="I2098">
        <f t="shared" si="65"/>
        <v>604.02178759999993</v>
      </c>
    </row>
    <row r="2099" spans="1:9" x14ac:dyDescent="0.3">
      <c r="A2099">
        <v>1997</v>
      </c>
      <c r="B2099" t="s">
        <v>27</v>
      </c>
      <c r="C2099">
        <v>232</v>
      </c>
      <c r="D2099">
        <v>68.099999999999994</v>
      </c>
      <c r="E2099">
        <f t="shared" si="64"/>
        <v>150.13482629999999</v>
      </c>
      <c r="F2099">
        <f>VLOOKUP($C2099,'AREA DEFINITIONS, 1982-present'!$A$1:$F$163,4,FALSE)</f>
        <v>23</v>
      </c>
      <c r="G2099" t="str">
        <f>VLOOKUP($C2099,'AREA DEFINITIONS, 1982-present'!$A$1:$F$163,5,FALSE)</f>
        <v>Yakutat</v>
      </c>
      <c r="H2099" t="str">
        <f>VLOOKUP($C2099,'AREA DEFINITIONS, 1982-present'!$A$1:$F$163,6,FALSE)</f>
        <v>POW-I</v>
      </c>
      <c r="I2099">
        <f t="shared" si="65"/>
        <v>99.839523629999988</v>
      </c>
    </row>
    <row r="2100" spans="1:9" x14ac:dyDescent="0.3">
      <c r="A2100">
        <v>1997</v>
      </c>
      <c r="B2100" t="s">
        <v>27</v>
      </c>
      <c r="C2100">
        <v>240</v>
      </c>
      <c r="D2100">
        <v>1389.4</v>
      </c>
      <c r="E2100">
        <f t="shared" si="64"/>
        <v>3063.1031962000002</v>
      </c>
      <c r="F2100">
        <f>VLOOKUP($C2100,'AREA DEFINITIONS, 1982-present'!$A$1:$F$163,4,FALSE)</f>
        <v>24</v>
      </c>
      <c r="G2100" t="str">
        <f>VLOOKUP($C2100,'AREA DEFINITIONS, 1982-present'!$A$1:$F$163,5,FALSE)</f>
        <v>Kodiak</v>
      </c>
      <c r="H2100" t="str">
        <f>VLOOKUP($C2100,'AREA DEFINITIONS, 1982-present'!$A$1:$F$163,6,FALSE)</f>
        <v>POW-O</v>
      </c>
      <c r="I2100">
        <f t="shared" si="65"/>
        <v>2036.9608536200001</v>
      </c>
    </row>
    <row r="2101" spans="1:9" x14ac:dyDescent="0.3">
      <c r="A2101">
        <v>1997</v>
      </c>
      <c r="B2101" t="s">
        <v>27</v>
      </c>
      <c r="C2101">
        <v>242</v>
      </c>
      <c r="D2101">
        <v>206.3</v>
      </c>
      <c r="E2101">
        <f t="shared" si="64"/>
        <v>454.81372490000001</v>
      </c>
      <c r="F2101">
        <f>VLOOKUP($C2101,'AREA DEFINITIONS, 1982-present'!$A$1:$F$163,4,FALSE)</f>
        <v>24</v>
      </c>
      <c r="G2101" t="str">
        <f>VLOOKUP($C2101,'AREA DEFINITIONS, 1982-present'!$A$1:$F$163,5,FALSE)</f>
        <v>Kodiak</v>
      </c>
      <c r="H2101" t="str">
        <f>VLOOKUP($C2101,'AREA DEFINITIONS, 1982-present'!$A$1:$F$163,6,FALSE)</f>
        <v>POW-I</v>
      </c>
      <c r="I2101">
        <f t="shared" si="65"/>
        <v>302.45071548999999</v>
      </c>
    </row>
    <row r="2102" spans="1:9" x14ac:dyDescent="0.3">
      <c r="A2102">
        <v>1997</v>
      </c>
      <c r="B2102" t="s">
        <v>27</v>
      </c>
      <c r="C2102">
        <v>250</v>
      </c>
      <c r="D2102">
        <v>850.5</v>
      </c>
      <c r="E2102">
        <f t="shared" si="64"/>
        <v>1875.0318615000001</v>
      </c>
      <c r="F2102">
        <f>VLOOKUP($C2102,'AREA DEFINITIONS, 1982-present'!$A$1:$F$163,4,FALSE)</f>
        <v>25</v>
      </c>
      <c r="G2102" t="str">
        <f>VLOOKUP($C2102,'AREA DEFINITIONS, 1982-present'!$A$1:$F$163,5,FALSE)</f>
        <v>Kodiak</v>
      </c>
      <c r="H2102">
        <f>VLOOKUP($C2102,'AREA DEFINITIONS, 1982-present'!$A$1:$F$163,6,FALSE)</f>
        <v>0</v>
      </c>
      <c r="I2102">
        <f t="shared" si="65"/>
        <v>1246.89449115</v>
      </c>
    </row>
    <row r="2103" spans="1:9" x14ac:dyDescent="0.3">
      <c r="A2103">
        <v>1997</v>
      </c>
      <c r="B2103" t="s">
        <v>27</v>
      </c>
      <c r="C2103">
        <v>260</v>
      </c>
      <c r="D2103">
        <v>959.5</v>
      </c>
      <c r="E2103">
        <f t="shared" si="64"/>
        <v>2115.3357685000001</v>
      </c>
      <c r="F2103">
        <f>VLOOKUP($C2103,'AREA DEFINITIONS, 1982-present'!$A$1:$F$163,4,FALSE)</f>
        <v>26</v>
      </c>
      <c r="G2103" t="str">
        <f>VLOOKUP($C2103,'AREA DEFINITIONS, 1982-present'!$A$1:$F$163,5,FALSE)</f>
        <v>Kodiak</v>
      </c>
      <c r="H2103">
        <f>VLOOKUP($C2103,'AREA DEFINITIONS, 1982-present'!$A$1:$F$163,6,FALSE)</f>
        <v>0</v>
      </c>
      <c r="I2103">
        <f t="shared" si="65"/>
        <v>1406.6963718499999</v>
      </c>
    </row>
    <row r="2104" spans="1:9" x14ac:dyDescent="0.3">
      <c r="A2104">
        <v>1997</v>
      </c>
      <c r="B2104" t="s">
        <v>27</v>
      </c>
      <c r="C2104">
        <v>261</v>
      </c>
      <c r="D2104">
        <v>515.20000000000005</v>
      </c>
      <c r="E2104">
        <f t="shared" si="64"/>
        <v>1135.8217696000002</v>
      </c>
      <c r="F2104">
        <f>VLOOKUP($C2104,'AREA DEFINITIONS, 1982-present'!$A$1:$F$163,4,FALSE)</f>
        <v>26</v>
      </c>
      <c r="G2104" t="str">
        <f>VLOOKUP($C2104,'AREA DEFINITIONS, 1982-present'!$A$1:$F$163,5,FALSE)</f>
        <v>Kodiak</v>
      </c>
      <c r="H2104">
        <f>VLOOKUP($C2104,'AREA DEFINITIONS, 1982-present'!$A$1:$F$163,6,FALSE)</f>
        <v>0</v>
      </c>
      <c r="I2104">
        <f t="shared" si="65"/>
        <v>755.32044896000002</v>
      </c>
    </row>
    <row r="2105" spans="1:9" x14ac:dyDescent="0.3">
      <c r="A2105">
        <v>1997</v>
      </c>
      <c r="B2105" t="s">
        <v>27</v>
      </c>
      <c r="C2105">
        <v>270</v>
      </c>
      <c r="D2105">
        <v>1186.9000000000001</v>
      </c>
      <c r="E2105">
        <f t="shared" si="64"/>
        <v>2616.6670387000004</v>
      </c>
      <c r="F2105">
        <f>VLOOKUP($C2105,'AREA DEFINITIONS, 1982-present'!$A$1:$F$163,4,FALSE)</f>
        <v>27</v>
      </c>
      <c r="G2105" t="str">
        <f>VLOOKUP($C2105,'AREA DEFINITIONS, 1982-present'!$A$1:$F$163,5,FALSE)</f>
        <v>Kodiak</v>
      </c>
      <c r="H2105">
        <f>VLOOKUP($C2105,'AREA DEFINITIONS, 1982-present'!$A$1:$F$163,6,FALSE)</f>
        <v>0</v>
      </c>
      <c r="I2105">
        <f t="shared" si="65"/>
        <v>1740.0812128699999</v>
      </c>
    </row>
    <row r="2106" spans="1:9" x14ac:dyDescent="0.3">
      <c r="A2106">
        <v>1997</v>
      </c>
      <c r="B2106" t="s">
        <v>27</v>
      </c>
      <c r="C2106">
        <v>271</v>
      </c>
      <c r="D2106">
        <v>319</v>
      </c>
      <c r="E2106">
        <f t="shared" si="64"/>
        <v>703.27473699999996</v>
      </c>
      <c r="F2106">
        <f>VLOOKUP($C2106,'AREA DEFINITIONS, 1982-present'!$A$1:$F$163,4,FALSE)</f>
        <v>27</v>
      </c>
      <c r="G2106" t="str">
        <f>VLOOKUP($C2106,'AREA DEFINITIONS, 1982-present'!$A$1:$F$163,5,FALSE)</f>
        <v>Kodiak</v>
      </c>
      <c r="H2106">
        <f>VLOOKUP($C2106,'AREA DEFINITIONS, 1982-present'!$A$1:$F$163,6,FALSE)</f>
        <v>0</v>
      </c>
      <c r="I2106">
        <f t="shared" si="65"/>
        <v>467.67706370000002</v>
      </c>
    </row>
    <row r="2107" spans="1:9" x14ac:dyDescent="0.3">
      <c r="A2107">
        <v>1997</v>
      </c>
      <c r="B2107" t="s">
        <v>27</v>
      </c>
      <c r="C2107">
        <v>280</v>
      </c>
      <c r="D2107">
        <v>1883.7</v>
      </c>
      <c r="E2107">
        <f t="shared" si="64"/>
        <v>4152.8483451000002</v>
      </c>
      <c r="F2107">
        <f>VLOOKUP($C2107,'AREA DEFINITIONS, 1982-present'!$A$1:$F$163,4,FALSE)</f>
        <v>28</v>
      </c>
      <c r="G2107" t="str">
        <f>VLOOKUP($C2107,'AREA DEFINITIONS, 1982-present'!$A$1:$F$163,5,FALSE)</f>
        <v>Kodiak</v>
      </c>
      <c r="H2107">
        <f>VLOOKUP($C2107,'AREA DEFINITIONS, 1982-present'!$A$1:$F$163,6,FALSE)</f>
        <v>0</v>
      </c>
      <c r="I2107">
        <f t="shared" si="65"/>
        <v>2761.64039151</v>
      </c>
    </row>
    <row r="2108" spans="1:9" x14ac:dyDescent="0.3">
      <c r="A2108">
        <v>1997</v>
      </c>
      <c r="B2108" t="s">
        <v>27</v>
      </c>
      <c r="C2108">
        <v>281</v>
      </c>
      <c r="D2108">
        <v>127.7</v>
      </c>
      <c r="E2108">
        <f t="shared" si="64"/>
        <v>281.5303571</v>
      </c>
      <c r="F2108">
        <f>VLOOKUP($C2108,'AREA DEFINITIONS, 1982-present'!$A$1:$F$163,4,FALSE)</f>
        <v>28</v>
      </c>
      <c r="G2108" t="str">
        <f>VLOOKUP($C2108,'AREA DEFINITIONS, 1982-present'!$A$1:$F$163,5,FALSE)</f>
        <v>Kodiak</v>
      </c>
      <c r="H2108">
        <f>VLOOKUP($C2108,'AREA DEFINITIONS, 1982-present'!$A$1:$F$163,6,FALSE)</f>
        <v>0</v>
      </c>
      <c r="I2108">
        <f t="shared" si="65"/>
        <v>187.21743271</v>
      </c>
    </row>
    <row r="2109" spans="1:9" x14ac:dyDescent="0.3">
      <c r="A2109">
        <v>1997</v>
      </c>
      <c r="B2109" t="s">
        <v>28</v>
      </c>
      <c r="C2109">
        <v>290</v>
      </c>
      <c r="D2109">
        <v>1859.3</v>
      </c>
      <c r="E2109">
        <f t="shared" si="64"/>
        <v>4099.0555439</v>
      </c>
      <c r="F2109">
        <f>VLOOKUP($C2109,'AREA DEFINITIONS, 1982-present'!$A$1:$F$163,4,FALSE)</f>
        <v>29</v>
      </c>
      <c r="G2109" t="str">
        <f>VLOOKUP($C2109,'AREA DEFINITIONS, 1982-present'!$A$1:$F$163,5,FALSE)</f>
        <v>Chirikof</v>
      </c>
      <c r="H2109">
        <f>VLOOKUP($C2109,'AREA DEFINITIONS, 1982-present'!$A$1:$F$163,6,FALSE)</f>
        <v>0</v>
      </c>
      <c r="I2109">
        <f t="shared" si="65"/>
        <v>2725.8682273899999</v>
      </c>
    </row>
    <row r="2110" spans="1:9" x14ac:dyDescent="0.3">
      <c r="A2110">
        <v>1997</v>
      </c>
      <c r="B2110" t="s">
        <v>28</v>
      </c>
      <c r="C2110">
        <v>300</v>
      </c>
      <c r="D2110">
        <v>404.3</v>
      </c>
      <c r="E2110">
        <f t="shared" si="64"/>
        <v>891.32907890000013</v>
      </c>
      <c r="F2110">
        <f>VLOOKUP($C2110,'AREA DEFINITIONS, 1982-present'!$A$1:$F$163,4,FALSE)</f>
        <v>30</v>
      </c>
      <c r="G2110" t="str">
        <f>VLOOKUP($C2110,'AREA DEFINITIONS, 1982-present'!$A$1:$F$163,5,FALSE)</f>
        <v>Chirikof</v>
      </c>
      <c r="H2110">
        <f>VLOOKUP($C2110,'AREA DEFINITIONS, 1982-present'!$A$1:$F$163,6,FALSE)</f>
        <v>0</v>
      </c>
      <c r="I2110">
        <f t="shared" si="65"/>
        <v>592.73303089000001</v>
      </c>
    </row>
    <row r="2111" spans="1:9" x14ac:dyDescent="0.3">
      <c r="A2111">
        <v>1997</v>
      </c>
      <c r="B2111" t="s">
        <v>28</v>
      </c>
      <c r="C2111">
        <v>310</v>
      </c>
      <c r="D2111">
        <v>376.4</v>
      </c>
      <c r="E2111">
        <f t="shared" si="64"/>
        <v>829.82009719999996</v>
      </c>
      <c r="F2111">
        <f>VLOOKUP($C2111,'AREA DEFINITIONS, 1982-present'!$A$1:$F$163,4,FALSE)</f>
        <v>31</v>
      </c>
      <c r="G2111" t="str">
        <f>VLOOKUP($C2111,'AREA DEFINITIONS, 1982-present'!$A$1:$F$163,5,FALSE)</f>
        <v>Chirikof</v>
      </c>
      <c r="H2111">
        <f>VLOOKUP($C2111,'AREA DEFINITIONS, 1982-present'!$A$1:$F$163,6,FALSE)</f>
        <v>0</v>
      </c>
      <c r="I2111">
        <f t="shared" si="65"/>
        <v>551.82961372</v>
      </c>
    </row>
    <row r="2112" spans="1:9" x14ac:dyDescent="0.3">
      <c r="A2112">
        <v>1997</v>
      </c>
      <c r="B2112" t="s">
        <v>28</v>
      </c>
      <c r="C2112">
        <v>320</v>
      </c>
      <c r="D2112">
        <v>679.2</v>
      </c>
      <c r="E2112">
        <f t="shared" si="64"/>
        <v>1497.3799415999999</v>
      </c>
      <c r="F2112">
        <f>VLOOKUP($C2112,'AREA DEFINITIONS, 1982-present'!$A$1:$F$163,4,FALSE)</f>
        <v>32</v>
      </c>
      <c r="G2112" t="str">
        <f>VLOOKUP($C2112,'AREA DEFINITIONS, 1982-present'!$A$1:$F$163,5,FALSE)</f>
        <v>Shumagin</v>
      </c>
      <c r="H2112">
        <f>VLOOKUP($C2112,'AREA DEFINITIONS, 1982-present'!$A$1:$F$163,6,FALSE)</f>
        <v>0</v>
      </c>
      <c r="I2112">
        <f t="shared" si="65"/>
        <v>995.75630616000001</v>
      </c>
    </row>
    <row r="2113" spans="1:9" x14ac:dyDescent="0.3">
      <c r="A2113">
        <v>1997</v>
      </c>
      <c r="B2113" t="s">
        <v>28</v>
      </c>
      <c r="C2113">
        <v>330</v>
      </c>
      <c r="D2113">
        <v>357.2</v>
      </c>
      <c r="E2113">
        <f t="shared" si="64"/>
        <v>787.49133559999996</v>
      </c>
      <c r="F2113">
        <f>VLOOKUP($C2113,'AREA DEFINITIONS, 1982-present'!$A$1:$F$163,4,FALSE)</f>
        <v>33</v>
      </c>
      <c r="G2113" t="str">
        <f>VLOOKUP($C2113,'AREA DEFINITIONS, 1982-present'!$A$1:$F$163,5,FALSE)</f>
        <v>Shumagin</v>
      </c>
      <c r="H2113">
        <f>VLOOKUP($C2113,'AREA DEFINITIONS, 1982-present'!$A$1:$F$163,6,FALSE)</f>
        <v>0</v>
      </c>
      <c r="I2113">
        <f t="shared" si="65"/>
        <v>523.68102555999997</v>
      </c>
    </row>
    <row r="2114" spans="1:9" x14ac:dyDescent="0.3">
      <c r="A2114">
        <v>1997</v>
      </c>
      <c r="B2114" t="s">
        <v>28</v>
      </c>
      <c r="C2114">
        <v>340</v>
      </c>
      <c r="D2114">
        <v>278.7</v>
      </c>
      <c r="E2114">
        <f t="shared" si="64"/>
        <v>614.42843010000001</v>
      </c>
      <c r="F2114">
        <f>VLOOKUP($C2114,'AREA DEFINITIONS, 1982-present'!$A$1:$F$163,4,FALSE)</f>
        <v>34</v>
      </c>
      <c r="G2114" t="str">
        <f>VLOOKUP($C2114,'AREA DEFINITIONS, 1982-present'!$A$1:$F$163,5,FALSE)</f>
        <v>Shumagin</v>
      </c>
      <c r="H2114">
        <f>VLOOKUP($C2114,'AREA DEFINITIONS, 1982-present'!$A$1:$F$163,6,FALSE)</f>
        <v>0</v>
      </c>
      <c r="I2114">
        <f t="shared" si="65"/>
        <v>408.59435000999997</v>
      </c>
    </row>
    <row r="2115" spans="1:9" x14ac:dyDescent="0.3">
      <c r="A2115">
        <v>1997</v>
      </c>
      <c r="B2115" t="s">
        <v>16</v>
      </c>
      <c r="C2115" t="s">
        <v>32</v>
      </c>
      <c r="D2115">
        <v>775.9</v>
      </c>
      <c r="E2115">
        <f t="shared" ref="E2115:E2178" si="66">D2115*2204.623 / 1000</f>
        <v>1710.5669857</v>
      </c>
      <c r="F2115" t="str">
        <f>VLOOKUP($C2115,'AREA DEFINITIONS, 1982-present'!$A$1:$F$163,4,FALSE)</f>
        <v>4A</v>
      </c>
      <c r="G2115" t="str">
        <f>VLOOKUP($C2115,'AREA DEFINITIONS, 1982-present'!$A$1:$F$163,5,FALSE)</f>
        <v>Bering Sea</v>
      </c>
      <c r="H2115">
        <f>VLOOKUP($C2115,'AREA DEFINITIONS, 1982-present'!$A$1:$F$163,6,FALSE)</f>
        <v>0</v>
      </c>
      <c r="I2115">
        <f t="shared" ref="I2115:I2178" si="67">IFERROR(D2115*1.10231*1.33,"NA")</f>
        <v>1137.52549757</v>
      </c>
    </row>
    <row r="2116" spans="1:9" x14ac:dyDescent="0.3">
      <c r="A2116">
        <v>1997</v>
      </c>
      <c r="B2116" t="s">
        <v>16</v>
      </c>
      <c r="C2116">
        <v>350</v>
      </c>
      <c r="D2116">
        <v>189.6</v>
      </c>
      <c r="E2116">
        <f t="shared" si="66"/>
        <v>417.99652079999998</v>
      </c>
      <c r="F2116">
        <f>VLOOKUP($C2116,'AREA DEFINITIONS, 1982-present'!$A$1:$F$163,4,FALSE)</f>
        <v>35</v>
      </c>
      <c r="G2116" t="str">
        <f>VLOOKUP($C2116,'AREA DEFINITIONS, 1982-present'!$A$1:$F$163,5,FALSE)</f>
        <v>Shumagin</v>
      </c>
      <c r="H2116">
        <f>VLOOKUP($C2116,'AREA DEFINITIONS, 1982-present'!$A$1:$F$163,6,FALSE)</f>
        <v>0</v>
      </c>
      <c r="I2116">
        <f t="shared" si="67"/>
        <v>277.96730807999995</v>
      </c>
    </row>
    <row r="2117" spans="1:9" x14ac:dyDescent="0.3">
      <c r="A2117">
        <v>1997</v>
      </c>
      <c r="B2117" t="s">
        <v>16</v>
      </c>
      <c r="C2117">
        <v>360</v>
      </c>
      <c r="D2117">
        <v>261.8</v>
      </c>
      <c r="E2117">
        <f t="shared" si="66"/>
        <v>577.17030139999997</v>
      </c>
      <c r="F2117">
        <f>VLOOKUP($C2117,'AREA DEFINITIONS, 1982-present'!$A$1:$F$163,4,FALSE)</f>
        <v>36</v>
      </c>
      <c r="G2117" t="str">
        <f>VLOOKUP($C2117,'AREA DEFINITIONS, 1982-present'!$A$1:$F$163,5,FALSE)</f>
        <v>Shumagin</v>
      </c>
      <c r="H2117">
        <f>VLOOKUP($C2117,'AREA DEFINITIONS, 1982-present'!$A$1:$F$163,6,FALSE)</f>
        <v>0</v>
      </c>
      <c r="I2117">
        <f t="shared" si="67"/>
        <v>383.81772813999999</v>
      </c>
    </row>
    <row r="2118" spans="1:9" x14ac:dyDescent="0.3">
      <c r="A2118">
        <v>1997</v>
      </c>
      <c r="B2118" t="s">
        <v>16</v>
      </c>
      <c r="C2118">
        <v>370</v>
      </c>
      <c r="D2118">
        <v>8.1</v>
      </c>
      <c r="E2118">
        <f t="shared" si="66"/>
        <v>17.857446299999999</v>
      </c>
      <c r="F2118">
        <f>VLOOKUP($C2118,'AREA DEFINITIONS, 1982-present'!$A$1:$F$163,4,FALSE)</f>
        <v>37</v>
      </c>
      <c r="G2118" t="str">
        <f>VLOOKUP($C2118,'AREA DEFINITIONS, 1982-present'!$A$1:$F$163,5,FALSE)</f>
        <v>Shumagin</v>
      </c>
      <c r="H2118">
        <f>VLOOKUP($C2118,'AREA DEFINITIONS, 1982-present'!$A$1:$F$163,6,FALSE)</f>
        <v>0</v>
      </c>
      <c r="I2118">
        <f t="shared" si="67"/>
        <v>11.875185629999999</v>
      </c>
    </row>
    <row r="2119" spans="1:9" x14ac:dyDescent="0.3">
      <c r="A2119">
        <v>1997</v>
      </c>
      <c r="B2119" t="s">
        <v>16</v>
      </c>
      <c r="C2119">
        <v>380</v>
      </c>
      <c r="D2119">
        <v>28.1</v>
      </c>
      <c r="E2119">
        <f t="shared" si="66"/>
        <v>61.949906300000002</v>
      </c>
      <c r="F2119">
        <f>VLOOKUP($C2119,'AREA DEFINITIONS, 1982-present'!$A$1:$F$163,4,FALSE)</f>
        <v>38</v>
      </c>
      <c r="G2119" t="str">
        <f>VLOOKUP($C2119,'AREA DEFINITIONS, 1982-present'!$A$1:$F$163,5,FALSE)</f>
        <v>Shumagin</v>
      </c>
      <c r="H2119">
        <f>VLOOKUP($C2119,'AREA DEFINITIONS, 1982-present'!$A$1:$F$163,6,FALSE)</f>
        <v>0</v>
      </c>
      <c r="I2119">
        <f t="shared" si="67"/>
        <v>41.196631629999999</v>
      </c>
    </row>
    <row r="2120" spans="1:9" x14ac:dyDescent="0.3">
      <c r="A2120">
        <v>1997</v>
      </c>
      <c r="B2120" t="s">
        <v>17</v>
      </c>
      <c r="C2120" t="s">
        <v>32</v>
      </c>
      <c r="D2120">
        <v>987.1</v>
      </c>
      <c r="E2120">
        <f t="shared" si="66"/>
        <v>2176.1833633000001</v>
      </c>
      <c r="F2120" t="str">
        <f>VLOOKUP($C2120,'AREA DEFINITIONS, 1982-present'!$A$1:$F$163,4,FALSE)</f>
        <v>4A</v>
      </c>
      <c r="G2120" t="str">
        <f>VLOOKUP($C2120,'AREA DEFINITIONS, 1982-present'!$A$1:$F$163,5,FALSE)</f>
        <v>Bering Sea</v>
      </c>
      <c r="H2120">
        <f>VLOOKUP($C2120,'AREA DEFINITIONS, 1982-present'!$A$1:$F$163,6,FALSE)</f>
        <v>0</v>
      </c>
      <c r="I2120">
        <f t="shared" si="67"/>
        <v>1447.15996733</v>
      </c>
    </row>
    <row r="2121" spans="1:9" x14ac:dyDescent="0.3">
      <c r="A2121">
        <v>1997</v>
      </c>
      <c r="B2121" t="s">
        <v>17</v>
      </c>
      <c r="C2121">
        <v>400</v>
      </c>
      <c r="D2121">
        <v>31.3</v>
      </c>
      <c r="E2121">
        <f t="shared" si="66"/>
        <v>69.004699900000006</v>
      </c>
      <c r="F2121">
        <f>VLOOKUP($C2121,'AREA DEFINITIONS, 1982-present'!$A$1:$F$163,4,FALSE)</f>
        <v>40</v>
      </c>
      <c r="G2121" t="str">
        <f>VLOOKUP($C2121,'AREA DEFINITIONS, 1982-present'!$A$1:$F$163,5,FALSE)</f>
        <v>Aleutian</v>
      </c>
      <c r="H2121">
        <f>VLOOKUP($C2121,'AREA DEFINITIONS, 1982-present'!$A$1:$F$163,6,FALSE)</f>
        <v>0</v>
      </c>
      <c r="I2121">
        <f t="shared" si="67"/>
        <v>45.888062990000002</v>
      </c>
    </row>
    <row r="2122" spans="1:9" x14ac:dyDescent="0.3">
      <c r="A2122">
        <v>1997</v>
      </c>
      <c r="B2122" t="s">
        <v>17</v>
      </c>
      <c r="C2122">
        <v>410</v>
      </c>
      <c r="D2122">
        <v>135.4</v>
      </c>
      <c r="E2122">
        <f t="shared" si="66"/>
        <v>298.50595420000002</v>
      </c>
      <c r="F2122">
        <f>VLOOKUP($C2122,'AREA DEFINITIONS, 1982-present'!$A$1:$F$163,4,FALSE)</f>
        <v>41</v>
      </c>
      <c r="G2122" t="str">
        <f>VLOOKUP($C2122,'AREA DEFINITIONS, 1982-present'!$A$1:$F$163,5,FALSE)</f>
        <v>Aleutian</v>
      </c>
      <c r="H2122">
        <f>VLOOKUP($C2122,'AREA DEFINITIONS, 1982-present'!$A$1:$F$163,6,FALSE)</f>
        <v>0</v>
      </c>
      <c r="I2122">
        <f t="shared" si="67"/>
        <v>198.50618942</v>
      </c>
    </row>
    <row r="2123" spans="1:9" x14ac:dyDescent="0.3">
      <c r="A2123">
        <v>1997</v>
      </c>
      <c r="B2123" t="s">
        <v>17</v>
      </c>
      <c r="C2123">
        <v>420</v>
      </c>
      <c r="D2123">
        <v>59.5</v>
      </c>
      <c r="E2123">
        <f t="shared" si="66"/>
        <v>131.17506849999998</v>
      </c>
      <c r="F2123" t="str">
        <f>VLOOKUP($C2123,'AREA DEFINITIONS, 1982-present'!$A$1:$F$163,4,FALSE)</f>
        <v>42+</v>
      </c>
      <c r="G2123" t="str">
        <f>VLOOKUP($C2123,'AREA DEFINITIONS, 1982-present'!$A$1:$F$163,5,FALSE)</f>
        <v>Aleutian</v>
      </c>
      <c r="H2123">
        <f>VLOOKUP($C2123,'AREA DEFINITIONS, 1982-present'!$A$1:$F$163,6,FALSE)</f>
        <v>0</v>
      </c>
      <c r="I2123">
        <f t="shared" si="67"/>
        <v>87.231301849999994</v>
      </c>
    </row>
    <row r="2124" spans="1:9" x14ac:dyDescent="0.3">
      <c r="A2124">
        <v>1997</v>
      </c>
      <c r="B2124" t="s">
        <v>17</v>
      </c>
      <c r="C2124">
        <v>430</v>
      </c>
      <c r="D2124">
        <v>62.3</v>
      </c>
      <c r="E2124">
        <f t="shared" si="66"/>
        <v>137.34801290000001</v>
      </c>
      <c r="F2124" t="str">
        <f>VLOOKUP($C2124,'AREA DEFINITIONS, 1982-present'!$A$1:$F$163,4,FALSE)</f>
        <v>42+</v>
      </c>
      <c r="G2124" t="str">
        <f>VLOOKUP($C2124,'AREA DEFINITIONS, 1982-present'!$A$1:$F$163,5,FALSE)</f>
        <v>Aleutian</v>
      </c>
      <c r="H2124">
        <f>VLOOKUP($C2124,'AREA DEFINITIONS, 1982-present'!$A$1:$F$163,6,FALSE)</f>
        <v>0</v>
      </c>
      <c r="I2124">
        <f t="shared" si="67"/>
        <v>91.336304289999987</v>
      </c>
    </row>
    <row r="2125" spans="1:9" x14ac:dyDescent="0.3">
      <c r="A2125">
        <v>1997</v>
      </c>
      <c r="B2125" t="s">
        <v>17</v>
      </c>
      <c r="C2125">
        <v>440</v>
      </c>
      <c r="D2125">
        <v>86.2</v>
      </c>
      <c r="E2125">
        <f t="shared" si="66"/>
        <v>190.03850260000002</v>
      </c>
      <c r="F2125" t="str">
        <f>VLOOKUP($C2125,'AREA DEFINITIONS, 1982-present'!$A$1:$F$163,4,FALSE)</f>
        <v>42+</v>
      </c>
      <c r="G2125" t="str">
        <f>VLOOKUP($C2125,'AREA DEFINITIONS, 1982-present'!$A$1:$F$163,5,FALSE)</f>
        <v>Aleutian</v>
      </c>
      <c r="H2125">
        <f>VLOOKUP($C2125,'AREA DEFINITIONS, 1982-present'!$A$1:$F$163,6,FALSE)</f>
        <v>0</v>
      </c>
      <c r="I2125">
        <f t="shared" si="67"/>
        <v>126.37543226</v>
      </c>
    </row>
    <row r="2126" spans="1:9" x14ac:dyDescent="0.3">
      <c r="A2126">
        <v>1997</v>
      </c>
      <c r="B2126" t="s">
        <v>17</v>
      </c>
      <c r="C2126" t="s">
        <v>74</v>
      </c>
      <c r="D2126">
        <v>5</v>
      </c>
      <c r="E2126">
        <f t="shared" si="66"/>
        <v>11.023115000000001</v>
      </c>
      <c r="F2126" t="str">
        <f>VLOOKUP($C2126,'AREA DEFINITIONS, 1982-present'!$A$1:$F$163,4,FALSE)</f>
        <v>42+</v>
      </c>
      <c r="G2126" t="str">
        <f>VLOOKUP($C2126,'AREA DEFINITIONS, 1982-present'!$A$1:$F$163,5,FALSE)</f>
        <v>Aleutian</v>
      </c>
      <c r="H2126">
        <f>VLOOKUP($C2126,'AREA DEFINITIONS, 1982-present'!$A$1:$F$163,6,FALSE)</f>
        <v>0</v>
      </c>
      <c r="I2126">
        <f t="shared" si="67"/>
        <v>7.3303615000000004</v>
      </c>
    </row>
    <row r="2127" spans="1:9" x14ac:dyDescent="0.3">
      <c r="A2127">
        <v>1997</v>
      </c>
      <c r="B2127" t="s">
        <v>17</v>
      </c>
      <c r="C2127" t="s">
        <v>75</v>
      </c>
      <c r="D2127">
        <v>90.3</v>
      </c>
      <c r="E2127">
        <f t="shared" si="66"/>
        <v>199.07745689999999</v>
      </c>
      <c r="F2127" t="str">
        <f>VLOOKUP($C2127,'AREA DEFINITIONS, 1982-present'!$A$1:$F$163,4,FALSE)</f>
        <v>42+</v>
      </c>
      <c r="G2127" t="str">
        <f>VLOOKUP($C2127,'AREA DEFINITIONS, 1982-present'!$A$1:$F$163,5,FALSE)</f>
        <v>Aleutian</v>
      </c>
      <c r="H2127">
        <f>VLOOKUP($C2127,'AREA DEFINITIONS, 1982-present'!$A$1:$F$163,6,FALSE)</f>
        <v>0</v>
      </c>
      <c r="I2127">
        <f t="shared" si="67"/>
        <v>132.38632869</v>
      </c>
    </row>
    <row r="2128" spans="1:9" x14ac:dyDescent="0.3">
      <c r="A2128">
        <v>1997</v>
      </c>
      <c r="B2128" t="s">
        <v>18</v>
      </c>
      <c r="C2128" t="s">
        <v>32</v>
      </c>
      <c r="D2128">
        <v>499.5</v>
      </c>
      <c r="E2128">
        <f t="shared" si="66"/>
        <v>1101.2091885</v>
      </c>
      <c r="F2128" t="str">
        <f>VLOOKUP($C2128,'AREA DEFINITIONS, 1982-present'!$A$1:$F$163,4,FALSE)</f>
        <v>4A</v>
      </c>
      <c r="G2128" t="str">
        <f>VLOOKUP($C2128,'AREA DEFINITIONS, 1982-present'!$A$1:$F$163,5,FALSE)</f>
        <v>Bering Sea</v>
      </c>
      <c r="H2128">
        <f>VLOOKUP($C2128,'AREA DEFINITIONS, 1982-present'!$A$1:$F$163,6,FALSE)</f>
        <v>0</v>
      </c>
      <c r="I2128">
        <f t="shared" si="67"/>
        <v>732.30311385000005</v>
      </c>
    </row>
    <row r="2129" spans="1:9" x14ac:dyDescent="0.3">
      <c r="A2129">
        <v>1997</v>
      </c>
      <c r="B2129" t="s">
        <v>19</v>
      </c>
      <c r="C2129" t="s">
        <v>32</v>
      </c>
      <c r="D2129">
        <v>506</v>
      </c>
      <c r="E2129">
        <f t="shared" si="66"/>
        <v>1115.5392380000001</v>
      </c>
      <c r="F2129" t="str">
        <f>VLOOKUP($C2129,'AREA DEFINITIONS, 1982-present'!$A$1:$F$163,4,FALSE)</f>
        <v>4A</v>
      </c>
      <c r="G2129" t="str">
        <f>VLOOKUP($C2129,'AREA DEFINITIONS, 1982-present'!$A$1:$F$163,5,FALSE)</f>
        <v>Bering Sea</v>
      </c>
      <c r="H2129">
        <f>VLOOKUP($C2129,'AREA DEFINITIONS, 1982-present'!$A$1:$F$163,6,FALSE)</f>
        <v>0</v>
      </c>
      <c r="I2129">
        <f t="shared" si="67"/>
        <v>741.83258379999995</v>
      </c>
    </row>
    <row r="2130" spans="1:9" x14ac:dyDescent="0.3">
      <c r="A2130">
        <v>1997</v>
      </c>
      <c r="B2130" t="s">
        <v>22</v>
      </c>
      <c r="C2130" t="s">
        <v>32</v>
      </c>
      <c r="D2130">
        <v>113.7</v>
      </c>
      <c r="E2130">
        <f t="shared" si="66"/>
        <v>250.6656351</v>
      </c>
      <c r="F2130" t="str">
        <f>VLOOKUP($C2130,'AREA DEFINITIONS, 1982-present'!$A$1:$F$163,4,FALSE)</f>
        <v>4A</v>
      </c>
      <c r="G2130" t="str">
        <f>VLOOKUP($C2130,'AREA DEFINITIONS, 1982-present'!$A$1:$F$163,5,FALSE)</f>
        <v>Bering Sea</v>
      </c>
      <c r="H2130">
        <f>VLOOKUP($C2130,'AREA DEFINITIONS, 1982-present'!$A$1:$F$163,6,FALSE)</f>
        <v>0</v>
      </c>
      <c r="I2130">
        <f t="shared" si="67"/>
        <v>166.69242051000001</v>
      </c>
    </row>
    <row r="2131" spans="1:9" x14ac:dyDescent="0.3">
      <c r="A2131">
        <v>1996</v>
      </c>
      <c r="B2131" t="s">
        <v>49</v>
      </c>
      <c r="C2131">
        <v>9</v>
      </c>
      <c r="D2131">
        <v>3.4</v>
      </c>
      <c r="E2131">
        <f t="shared" si="66"/>
        <v>7.4957182000000007</v>
      </c>
      <c r="F2131">
        <f>VLOOKUP($C2131,'AREA DEFINITIONS, 1982-present'!$A$1:$F$163,4,FALSE)</f>
        <v>0</v>
      </c>
      <c r="G2131">
        <f>VLOOKUP($C2131,'AREA DEFINITIONS, 1982-present'!$A$1:$F$163,5,FALSE)</f>
        <v>0</v>
      </c>
      <c r="H2131">
        <f>VLOOKUP($C2131,'AREA DEFINITIONS, 1982-present'!$A$1:$F$163,6,FALSE)</f>
        <v>0</v>
      </c>
      <c r="I2131">
        <f t="shared" si="67"/>
        <v>4.984645819999999</v>
      </c>
    </row>
    <row r="2132" spans="1:9" x14ac:dyDescent="0.3">
      <c r="A2132">
        <v>1996</v>
      </c>
      <c r="B2132" t="s">
        <v>49</v>
      </c>
      <c r="C2132">
        <v>10</v>
      </c>
      <c r="D2132">
        <v>5</v>
      </c>
      <c r="E2132">
        <f t="shared" si="66"/>
        <v>11.023115000000001</v>
      </c>
      <c r="F2132">
        <f>VLOOKUP($C2132,'AREA DEFINITIONS, 1982-present'!$A$1:$F$163,4,FALSE)</f>
        <v>0</v>
      </c>
      <c r="G2132">
        <f>VLOOKUP($C2132,'AREA DEFINITIONS, 1982-present'!$A$1:$F$163,5,FALSE)</f>
        <v>0</v>
      </c>
      <c r="H2132">
        <f>VLOOKUP($C2132,'AREA DEFINITIONS, 1982-present'!$A$1:$F$163,6,FALSE)</f>
        <v>0</v>
      </c>
      <c r="I2132">
        <f t="shared" si="67"/>
        <v>7.3303615000000004</v>
      </c>
    </row>
    <row r="2133" spans="1:9" x14ac:dyDescent="0.3">
      <c r="A2133">
        <v>1996</v>
      </c>
      <c r="B2133" t="s">
        <v>49</v>
      </c>
      <c r="C2133">
        <v>20</v>
      </c>
      <c r="D2133">
        <v>34.4</v>
      </c>
      <c r="E2133">
        <f t="shared" si="66"/>
        <v>75.839031199999994</v>
      </c>
      <c r="F2133">
        <f>VLOOKUP($C2133,'AREA DEFINITIONS, 1982-present'!$A$1:$F$163,4,FALSE)</f>
        <v>0</v>
      </c>
      <c r="G2133">
        <f>VLOOKUP($C2133,'AREA DEFINITIONS, 1982-present'!$A$1:$F$163,5,FALSE)</f>
        <v>0</v>
      </c>
      <c r="H2133">
        <f>VLOOKUP($C2133,'AREA DEFINITIONS, 1982-present'!$A$1:$F$163,6,FALSE)</f>
        <v>0</v>
      </c>
      <c r="I2133">
        <f t="shared" si="67"/>
        <v>50.432887119999997</v>
      </c>
    </row>
    <row r="2134" spans="1:9" x14ac:dyDescent="0.3">
      <c r="A2134">
        <v>1996</v>
      </c>
      <c r="B2134" t="s">
        <v>49</v>
      </c>
      <c r="C2134">
        <v>30</v>
      </c>
      <c r="D2134">
        <v>11.1</v>
      </c>
      <c r="E2134">
        <f t="shared" si="66"/>
        <v>24.471315299999997</v>
      </c>
      <c r="F2134">
        <f>VLOOKUP($C2134,'AREA DEFINITIONS, 1982-present'!$A$1:$F$163,4,FALSE)</f>
        <v>0</v>
      </c>
      <c r="G2134">
        <f>VLOOKUP($C2134,'AREA DEFINITIONS, 1982-present'!$A$1:$F$163,5,FALSE)</f>
        <v>0</v>
      </c>
      <c r="H2134">
        <f>VLOOKUP($C2134,'AREA DEFINITIONS, 1982-present'!$A$1:$F$163,6,FALSE)</f>
        <v>0</v>
      </c>
      <c r="I2134">
        <f t="shared" si="67"/>
        <v>16.273402529999998</v>
      </c>
    </row>
    <row r="2135" spans="1:9" x14ac:dyDescent="0.3">
      <c r="A2135">
        <v>1996</v>
      </c>
      <c r="B2135" t="s">
        <v>49</v>
      </c>
      <c r="C2135">
        <v>40</v>
      </c>
      <c r="D2135">
        <v>3.9</v>
      </c>
      <c r="E2135">
        <f t="shared" si="66"/>
        <v>8.5980296999999997</v>
      </c>
      <c r="F2135">
        <f>VLOOKUP($C2135,'AREA DEFINITIONS, 1982-present'!$A$1:$F$163,4,FALSE)</f>
        <v>0</v>
      </c>
      <c r="G2135">
        <f>VLOOKUP($C2135,'AREA DEFINITIONS, 1982-present'!$A$1:$F$163,5,FALSE)</f>
        <v>0</v>
      </c>
      <c r="H2135">
        <f>VLOOKUP($C2135,'AREA DEFINITIONS, 1982-present'!$A$1:$F$163,6,FALSE)</f>
        <v>0</v>
      </c>
      <c r="I2135">
        <f t="shared" si="67"/>
        <v>5.7176819700000001</v>
      </c>
    </row>
    <row r="2136" spans="1:9" x14ac:dyDescent="0.3">
      <c r="A2136">
        <v>1996</v>
      </c>
      <c r="B2136" t="s">
        <v>49</v>
      </c>
      <c r="C2136">
        <v>50</v>
      </c>
      <c r="D2136">
        <v>76.3</v>
      </c>
      <c r="E2136">
        <f t="shared" si="66"/>
        <v>168.21273490000002</v>
      </c>
      <c r="F2136">
        <f>VLOOKUP($C2136,'AREA DEFINITIONS, 1982-present'!$A$1:$F$163,4,FALSE)</f>
        <v>0</v>
      </c>
      <c r="G2136">
        <f>VLOOKUP($C2136,'AREA DEFINITIONS, 1982-present'!$A$1:$F$163,5,FALSE)</f>
        <v>0</v>
      </c>
      <c r="H2136">
        <f>VLOOKUP($C2136,'AREA DEFINITIONS, 1982-present'!$A$1:$F$163,6,FALSE)</f>
        <v>0</v>
      </c>
      <c r="I2136">
        <f t="shared" si="67"/>
        <v>111.86131648999999</v>
      </c>
    </row>
    <row r="2137" spans="1:9" x14ac:dyDescent="0.3">
      <c r="A2137">
        <v>1996</v>
      </c>
      <c r="B2137" t="s">
        <v>50</v>
      </c>
      <c r="C2137" t="s">
        <v>65</v>
      </c>
      <c r="D2137">
        <v>71.599999999999994</v>
      </c>
      <c r="E2137">
        <f t="shared" si="66"/>
        <v>157.85100679999999</v>
      </c>
      <c r="F2137">
        <f>VLOOKUP($C2137,'AREA DEFINITIONS, 1982-present'!$A$1:$F$163,4,FALSE)</f>
        <v>0</v>
      </c>
      <c r="G2137">
        <f>VLOOKUP($C2137,'AREA DEFINITIONS, 1982-present'!$A$1:$F$163,5,FALSE)</f>
        <v>0</v>
      </c>
      <c r="H2137">
        <f>VLOOKUP($C2137,'AREA DEFINITIONS, 1982-present'!$A$1:$F$163,6,FALSE)</f>
        <v>0</v>
      </c>
      <c r="I2137">
        <f t="shared" si="67"/>
        <v>104.97077668</v>
      </c>
    </row>
    <row r="2138" spans="1:9" x14ac:dyDescent="0.3">
      <c r="A2138">
        <v>1996</v>
      </c>
      <c r="B2138" t="s">
        <v>50</v>
      </c>
      <c r="C2138">
        <v>70</v>
      </c>
      <c r="D2138">
        <v>19.5</v>
      </c>
      <c r="E2138">
        <f t="shared" si="66"/>
        <v>42.990148500000004</v>
      </c>
      <c r="F2138">
        <f>VLOOKUP($C2138,'AREA DEFINITIONS, 1982-present'!$A$1:$F$163,4,FALSE)</f>
        <v>0</v>
      </c>
      <c r="G2138">
        <f>VLOOKUP($C2138,'AREA DEFINITIONS, 1982-present'!$A$1:$F$163,5,FALSE)</f>
        <v>0</v>
      </c>
      <c r="H2138">
        <f>VLOOKUP($C2138,'AREA DEFINITIONS, 1982-present'!$A$1:$F$163,6,FALSE)</f>
        <v>0</v>
      </c>
      <c r="I2138">
        <f t="shared" si="67"/>
        <v>28.588409849999998</v>
      </c>
    </row>
    <row r="2139" spans="1:9" x14ac:dyDescent="0.3">
      <c r="A2139">
        <v>1996</v>
      </c>
      <c r="B2139" t="s">
        <v>50</v>
      </c>
      <c r="C2139">
        <v>80</v>
      </c>
      <c r="D2139">
        <v>198.5</v>
      </c>
      <c r="E2139">
        <f t="shared" si="66"/>
        <v>437.61766549999999</v>
      </c>
      <c r="F2139">
        <f>VLOOKUP($C2139,'AREA DEFINITIONS, 1982-present'!$A$1:$F$163,4,FALSE)</f>
        <v>0</v>
      </c>
      <c r="G2139">
        <f>VLOOKUP($C2139,'AREA DEFINITIONS, 1982-present'!$A$1:$F$163,5,FALSE)</f>
        <v>0</v>
      </c>
      <c r="H2139">
        <f>VLOOKUP($C2139,'AREA DEFINITIONS, 1982-present'!$A$1:$F$163,6,FALSE)</f>
        <v>0</v>
      </c>
      <c r="I2139">
        <f t="shared" si="67"/>
        <v>291.01535154999999</v>
      </c>
    </row>
    <row r="2140" spans="1:9" x14ac:dyDescent="0.3">
      <c r="A2140">
        <v>1996</v>
      </c>
      <c r="B2140" t="s">
        <v>50</v>
      </c>
      <c r="C2140">
        <v>81</v>
      </c>
      <c r="D2140">
        <v>36.299999999999997</v>
      </c>
      <c r="E2140">
        <f t="shared" si="66"/>
        <v>80.027814899999996</v>
      </c>
      <c r="F2140">
        <f>VLOOKUP($C2140,'AREA DEFINITIONS, 1982-present'!$A$1:$F$163,4,FALSE)</f>
        <v>0</v>
      </c>
      <c r="G2140">
        <f>VLOOKUP($C2140,'AREA DEFINITIONS, 1982-present'!$A$1:$F$163,5,FALSE)</f>
        <v>0</v>
      </c>
      <c r="H2140">
        <f>VLOOKUP($C2140,'AREA DEFINITIONS, 1982-present'!$A$1:$F$163,6,FALSE)</f>
        <v>0</v>
      </c>
      <c r="I2140">
        <f t="shared" si="67"/>
        <v>53.21842448999999</v>
      </c>
    </row>
    <row r="2141" spans="1:9" x14ac:dyDescent="0.3">
      <c r="A2141">
        <v>1996</v>
      </c>
      <c r="B2141" t="s">
        <v>50</v>
      </c>
      <c r="C2141">
        <v>90</v>
      </c>
      <c r="D2141">
        <v>120.7</v>
      </c>
      <c r="E2141">
        <f t="shared" si="66"/>
        <v>266.09799609999999</v>
      </c>
      <c r="F2141">
        <f>VLOOKUP($C2141,'AREA DEFINITIONS, 1982-present'!$A$1:$F$163,4,FALSE)</f>
        <v>0</v>
      </c>
      <c r="G2141">
        <f>VLOOKUP($C2141,'AREA DEFINITIONS, 1982-present'!$A$1:$F$163,5,FALSE)</f>
        <v>0</v>
      </c>
      <c r="H2141">
        <f>VLOOKUP($C2141,'AREA DEFINITIONS, 1982-present'!$A$1:$F$163,6,FALSE)</f>
        <v>0</v>
      </c>
      <c r="I2141">
        <f t="shared" si="67"/>
        <v>176.95492661</v>
      </c>
    </row>
    <row r="2142" spans="1:9" x14ac:dyDescent="0.3">
      <c r="A2142">
        <v>1996</v>
      </c>
      <c r="B2142" t="s">
        <v>50</v>
      </c>
      <c r="C2142">
        <v>91</v>
      </c>
      <c r="D2142">
        <v>207.8</v>
      </c>
      <c r="E2142">
        <f t="shared" si="66"/>
        <v>458.12065940000008</v>
      </c>
      <c r="F2142">
        <f>VLOOKUP($C2142,'AREA DEFINITIONS, 1982-present'!$A$1:$F$163,4,FALSE)</f>
        <v>0</v>
      </c>
      <c r="G2142">
        <f>VLOOKUP($C2142,'AREA DEFINITIONS, 1982-present'!$A$1:$F$163,5,FALSE)</f>
        <v>0</v>
      </c>
      <c r="H2142">
        <f>VLOOKUP($C2142,'AREA DEFINITIONS, 1982-present'!$A$1:$F$163,6,FALSE)</f>
        <v>0</v>
      </c>
      <c r="I2142">
        <f t="shared" si="67"/>
        <v>304.64982393999998</v>
      </c>
    </row>
    <row r="2143" spans="1:9" x14ac:dyDescent="0.3">
      <c r="A2143">
        <v>1996</v>
      </c>
      <c r="B2143" t="s">
        <v>50</v>
      </c>
      <c r="C2143">
        <v>92</v>
      </c>
      <c r="D2143">
        <v>22.2</v>
      </c>
      <c r="E2143">
        <f t="shared" si="66"/>
        <v>48.942630599999994</v>
      </c>
      <c r="F2143">
        <f>VLOOKUP($C2143,'AREA DEFINITIONS, 1982-present'!$A$1:$F$163,4,FALSE)</f>
        <v>0</v>
      </c>
      <c r="G2143">
        <f>VLOOKUP($C2143,'AREA DEFINITIONS, 1982-present'!$A$1:$F$163,5,FALSE)</f>
        <v>0</v>
      </c>
      <c r="H2143">
        <f>VLOOKUP($C2143,'AREA DEFINITIONS, 1982-present'!$A$1:$F$163,6,FALSE)</f>
        <v>0</v>
      </c>
      <c r="I2143">
        <f t="shared" si="67"/>
        <v>32.546805059999997</v>
      </c>
    </row>
    <row r="2144" spans="1:9" x14ac:dyDescent="0.3">
      <c r="A2144">
        <v>1996</v>
      </c>
      <c r="B2144" t="s">
        <v>50</v>
      </c>
      <c r="C2144">
        <v>100</v>
      </c>
      <c r="D2144">
        <v>456</v>
      </c>
      <c r="E2144">
        <f t="shared" si="66"/>
        <v>1005.308088</v>
      </c>
      <c r="F2144">
        <f>VLOOKUP($C2144,'AREA DEFINITIONS, 1982-present'!$A$1:$F$163,4,FALSE)</f>
        <v>0</v>
      </c>
      <c r="G2144">
        <f>VLOOKUP($C2144,'AREA DEFINITIONS, 1982-present'!$A$1:$F$163,5,FALSE)</f>
        <v>0</v>
      </c>
      <c r="H2144">
        <f>VLOOKUP($C2144,'AREA DEFINITIONS, 1982-present'!$A$1:$F$163,6,FALSE)</f>
        <v>0</v>
      </c>
      <c r="I2144">
        <f t="shared" si="67"/>
        <v>668.52896880000003</v>
      </c>
    </row>
    <row r="2145" spans="1:9" x14ac:dyDescent="0.3">
      <c r="A2145">
        <v>1996</v>
      </c>
      <c r="B2145" t="s">
        <v>50</v>
      </c>
      <c r="C2145">
        <v>102</v>
      </c>
      <c r="D2145">
        <v>480</v>
      </c>
      <c r="E2145">
        <f t="shared" si="66"/>
        <v>1058.2190399999999</v>
      </c>
      <c r="F2145">
        <f>VLOOKUP($C2145,'AREA DEFINITIONS, 1982-present'!$A$1:$F$163,4,FALSE)</f>
        <v>0</v>
      </c>
      <c r="G2145">
        <f>VLOOKUP($C2145,'AREA DEFINITIONS, 1982-present'!$A$1:$F$163,5,FALSE)</f>
        <v>0</v>
      </c>
      <c r="H2145">
        <f>VLOOKUP($C2145,'AREA DEFINITIONS, 1982-present'!$A$1:$F$163,6,FALSE)</f>
        <v>0</v>
      </c>
      <c r="I2145">
        <f t="shared" si="67"/>
        <v>703.71470399999998</v>
      </c>
    </row>
    <row r="2146" spans="1:9" x14ac:dyDescent="0.3">
      <c r="A2146">
        <v>1996</v>
      </c>
      <c r="B2146" t="s">
        <v>50</v>
      </c>
      <c r="C2146">
        <v>103</v>
      </c>
      <c r="D2146">
        <v>13.7</v>
      </c>
      <c r="E2146">
        <f t="shared" si="66"/>
        <v>30.2033351</v>
      </c>
      <c r="F2146">
        <f>VLOOKUP($C2146,'AREA DEFINITIONS, 1982-present'!$A$1:$F$163,4,FALSE)</f>
        <v>0</v>
      </c>
      <c r="G2146">
        <f>VLOOKUP($C2146,'AREA DEFINITIONS, 1982-present'!$A$1:$F$163,5,FALSE)</f>
        <v>0</v>
      </c>
      <c r="H2146">
        <f>VLOOKUP($C2146,'AREA DEFINITIONS, 1982-present'!$A$1:$F$163,6,FALSE)</f>
        <v>0</v>
      </c>
      <c r="I2146">
        <f t="shared" si="67"/>
        <v>20.085190509999997</v>
      </c>
    </row>
    <row r="2147" spans="1:9" x14ac:dyDescent="0.3">
      <c r="A2147">
        <v>1996</v>
      </c>
      <c r="B2147" t="s">
        <v>50</v>
      </c>
      <c r="C2147">
        <v>110</v>
      </c>
      <c r="D2147">
        <v>88.2</v>
      </c>
      <c r="E2147">
        <f t="shared" si="66"/>
        <v>194.44774860000001</v>
      </c>
      <c r="F2147">
        <f>VLOOKUP($C2147,'AREA DEFINITIONS, 1982-present'!$A$1:$F$163,4,FALSE)</f>
        <v>0</v>
      </c>
      <c r="G2147">
        <f>VLOOKUP($C2147,'AREA DEFINITIONS, 1982-present'!$A$1:$F$163,5,FALSE)</f>
        <v>0</v>
      </c>
      <c r="H2147">
        <f>VLOOKUP($C2147,'AREA DEFINITIONS, 1982-present'!$A$1:$F$163,6,FALSE)</f>
        <v>0</v>
      </c>
      <c r="I2147">
        <f t="shared" si="67"/>
        <v>129.30757686000001</v>
      </c>
    </row>
    <row r="2148" spans="1:9" x14ac:dyDescent="0.3">
      <c r="A2148">
        <v>1996</v>
      </c>
      <c r="B2148" t="s">
        <v>50</v>
      </c>
      <c r="C2148">
        <v>112</v>
      </c>
      <c r="D2148">
        <v>514.70000000000005</v>
      </c>
      <c r="E2148">
        <f t="shared" si="66"/>
        <v>1134.7194581000001</v>
      </c>
      <c r="F2148">
        <f>VLOOKUP($C2148,'AREA DEFINITIONS, 1982-present'!$A$1:$F$163,4,FALSE)</f>
        <v>0</v>
      </c>
      <c r="G2148">
        <f>VLOOKUP($C2148,'AREA DEFINITIONS, 1982-present'!$A$1:$F$163,5,FALSE)</f>
        <v>0</v>
      </c>
      <c r="H2148">
        <f>VLOOKUP($C2148,'AREA DEFINITIONS, 1982-present'!$A$1:$F$163,6,FALSE)</f>
        <v>0</v>
      </c>
      <c r="I2148">
        <f t="shared" si="67"/>
        <v>754.58741281000005</v>
      </c>
    </row>
    <row r="2149" spans="1:9" x14ac:dyDescent="0.3">
      <c r="A2149">
        <v>1996</v>
      </c>
      <c r="B2149" t="s">
        <v>50</v>
      </c>
      <c r="C2149">
        <v>114</v>
      </c>
      <c r="D2149">
        <v>56.7</v>
      </c>
      <c r="E2149">
        <f t="shared" si="66"/>
        <v>125.00212410000002</v>
      </c>
      <c r="F2149">
        <f>VLOOKUP($C2149,'AREA DEFINITIONS, 1982-present'!$A$1:$F$163,4,FALSE)</f>
        <v>0</v>
      </c>
      <c r="G2149">
        <f>VLOOKUP($C2149,'AREA DEFINITIONS, 1982-present'!$A$1:$F$163,5,FALSE)</f>
        <v>0</v>
      </c>
      <c r="H2149">
        <f>VLOOKUP($C2149,'AREA DEFINITIONS, 1982-present'!$A$1:$F$163,6,FALSE)</f>
        <v>0</v>
      </c>
      <c r="I2149">
        <f t="shared" si="67"/>
        <v>83.126299410000001</v>
      </c>
    </row>
    <row r="2150" spans="1:9" x14ac:dyDescent="0.3">
      <c r="A2150">
        <v>1996</v>
      </c>
      <c r="B2150" t="s">
        <v>50</v>
      </c>
      <c r="C2150">
        <v>120</v>
      </c>
      <c r="D2150">
        <v>37.4</v>
      </c>
      <c r="E2150">
        <f t="shared" si="66"/>
        <v>82.452900200000002</v>
      </c>
      <c r="F2150">
        <f>VLOOKUP($C2150,'AREA DEFINITIONS, 1982-present'!$A$1:$F$163,4,FALSE)</f>
        <v>0</v>
      </c>
      <c r="G2150">
        <f>VLOOKUP($C2150,'AREA DEFINITIONS, 1982-present'!$A$1:$F$163,5,FALSE)</f>
        <v>0</v>
      </c>
      <c r="H2150">
        <f>VLOOKUP($C2150,'AREA DEFINITIONS, 1982-present'!$A$1:$F$163,6,FALSE)</f>
        <v>0</v>
      </c>
      <c r="I2150">
        <f t="shared" si="67"/>
        <v>54.831104019999991</v>
      </c>
    </row>
    <row r="2151" spans="1:9" x14ac:dyDescent="0.3">
      <c r="A2151">
        <v>1996</v>
      </c>
      <c r="B2151" t="s">
        <v>50</v>
      </c>
      <c r="C2151">
        <v>121</v>
      </c>
      <c r="D2151">
        <v>76.7</v>
      </c>
      <c r="E2151">
        <f t="shared" si="66"/>
        <v>169.09458410000002</v>
      </c>
      <c r="F2151">
        <f>VLOOKUP($C2151,'AREA DEFINITIONS, 1982-present'!$A$1:$F$163,4,FALSE)</f>
        <v>0</v>
      </c>
      <c r="G2151">
        <f>VLOOKUP($C2151,'AREA DEFINITIONS, 1982-present'!$A$1:$F$163,5,FALSE)</f>
        <v>0</v>
      </c>
      <c r="H2151">
        <f>VLOOKUP($C2151,'AREA DEFINITIONS, 1982-present'!$A$1:$F$163,6,FALSE)</f>
        <v>0</v>
      </c>
      <c r="I2151">
        <f t="shared" si="67"/>
        <v>112.44774541</v>
      </c>
    </row>
    <row r="2152" spans="1:9" x14ac:dyDescent="0.3">
      <c r="A2152">
        <v>1996</v>
      </c>
      <c r="B2152" t="s">
        <v>50</v>
      </c>
      <c r="C2152">
        <v>122</v>
      </c>
      <c r="D2152">
        <v>4.7</v>
      </c>
      <c r="E2152">
        <f t="shared" si="66"/>
        <v>10.361728100000001</v>
      </c>
      <c r="F2152">
        <f>VLOOKUP($C2152,'AREA DEFINITIONS, 1982-present'!$A$1:$F$163,4,FALSE)</f>
        <v>0</v>
      </c>
      <c r="G2152">
        <f>VLOOKUP($C2152,'AREA DEFINITIONS, 1982-present'!$A$1:$F$163,5,FALSE)</f>
        <v>0</v>
      </c>
      <c r="H2152">
        <f>VLOOKUP($C2152,'AREA DEFINITIONS, 1982-present'!$A$1:$F$163,6,FALSE)</f>
        <v>0</v>
      </c>
      <c r="I2152">
        <f t="shared" si="67"/>
        <v>6.8905398099999999</v>
      </c>
    </row>
    <row r="2153" spans="1:9" x14ac:dyDescent="0.3">
      <c r="A2153">
        <v>1996</v>
      </c>
      <c r="B2153" t="s">
        <v>50</v>
      </c>
      <c r="C2153">
        <v>130</v>
      </c>
      <c r="D2153">
        <v>389.6</v>
      </c>
      <c r="E2153">
        <f t="shared" si="66"/>
        <v>858.92112080000004</v>
      </c>
      <c r="F2153">
        <f>VLOOKUP($C2153,'AREA DEFINITIONS, 1982-present'!$A$1:$F$163,4,FALSE)</f>
        <v>0</v>
      </c>
      <c r="G2153">
        <f>VLOOKUP($C2153,'AREA DEFINITIONS, 1982-present'!$A$1:$F$163,5,FALSE)</f>
        <v>0</v>
      </c>
      <c r="H2153">
        <f>VLOOKUP($C2153,'AREA DEFINITIONS, 1982-present'!$A$1:$F$163,6,FALSE)</f>
        <v>0</v>
      </c>
      <c r="I2153">
        <f t="shared" si="67"/>
        <v>571.18176807999998</v>
      </c>
    </row>
    <row r="2154" spans="1:9" x14ac:dyDescent="0.3">
      <c r="A2154">
        <v>1996</v>
      </c>
      <c r="B2154" t="s">
        <v>50</v>
      </c>
      <c r="C2154">
        <v>131</v>
      </c>
      <c r="D2154">
        <v>538.29999999999995</v>
      </c>
      <c r="E2154">
        <f t="shared" si="66"/>
        <v>1186.7485609</v>
      </c>
      <c r="F2154">
        <f>VLOOKUP($C2154,'AREA DEFINITIONS, 1982-present'!$A$1:$F$163,4,FALSE)</f>
        <v>0</v>
      </c>
      <c r="G2154">
        <f>VLOOKUP($C2154,'AREA DEFINITIONS, 1982-present'!$A$1:$F$163,5,FALSE)</f>
        <v>0</v>
      </c>
      <c r="H2154">
        <f>VLOOKUP($C2154,'AREA DEFINITIONS, 1982-present'!$A$1:$F$163,6,FALSE)</f>
        <v>0</v>
      </c>
      <c r="I2154">
        <f t="shared" si="67"/>
        <v>789.18671908999988</v>
      </c>
    </row>
    <row r="2155" spans="1:9" x14ac:dyDescent="0.3">
      <c r="A2155">
        <v>1996</v>
      </c>
      <c r="B2155" t="s">
        <v>50</v>
      </c>
      <c r="C2155">
        <v>132</v>
      </c>
      <c r="D2155">
        <v>355.8</v>
      </c>
      <c r="E2155">
        <f t="shared" si="66"/>
        <v>784.40486340000007</v>
      </c>
      <c r="F2155">
        <f>VLOOKUP($C2155,'AREA DEFINITIONS, 1982-present'!$A$1:$F$163,4,FALSE)</f>
        <v>0</v>
      </c>
      <c r="G2155">
        <f>VLOOKUP($C2155,'AREA DEFINITIONS, 1982-present'!$A$1:$F$163,5,FALSE)</f>
        <v>0</v>
      </c>
      <c r="H2155">
        <f>VLOOKUP($C2155,'AREA DEFINITIONS, 1982-present'!$A$1:$F$163,6,FALSE)</f>
        <v>0</v>
      </c>
      <c r="I2155">
        <f t="shared" si="67"/>
        <v>521.62852434000001</v>
      </c>
    </row>
    <row r="2156" spans="1:9" x14ac:dyDescent="0.3">
      <c r="A2156">
        <v>1996</v>
      </c>
      <c r="B2156" t="s">
        <v>50</v>
      </c>
      <c r="C2156">
        <v>133</v>
      </c>
      <c r="D2156">
        <v>248.4</v>
      </c>
      <c r="E2156">
        <f t="shared" si="66"/>
        <v>547.62835319999999</v>
      </c>
      <c r="F2156">
        <f>VLOOKUP($C2156,'AREA DEFINITIONS, 1982-present'!$A$1:$F$163,4,FALSE)</f>
        <v>0</v>
      </c>
      <c r="G2156">
        <f>VLOOKUP($C2156,'AREA DEFINITIONS, 1982-present'!$A$1:$F$163,5,FALSE)</f>
        <v>0</v>
      </c>
      <c r="H2156">
        <f>VLOOKUP($C2156,'AREA DEFINITIONS, 1982-present'!$A$1:$F$163,6,FALSE)</f>
        <v>0</v>
      </c>
      <c r="I2156">
        <f t="shared" si="67"/>
        <v>364.17235932</v>
      </c>
    </row>
    <row r="2157" spans="1:9" x14ac:dyDescent="0.3">
      <c r="A2157">
        <v>1996</v>
      </c>
      <c r="B2157" t="s">
        <v>50</v>
      </c>
      <c r="C2157">
        <v>134</v>
      </c>
      <c r="D2157">
        <v>61.6</v>
      </c>
      <c r="E2157">
        <f t="shared" si="66"/>
        <v>135.80477679999998</v>
      </c>
      <c r="F2157">
        <f>VLOOKUP($C2157,'AREA DEFINITIONS, 1982-present'!$A$1:$F$163,4,FALSE)</f>
        <v>0</v>
      </c>
      <c r="G2157">
        <f>VLOOKUP($C2157,'AREA DEFINITIONS, 1982-present'!$A$1:$F$163,5,FALSE)</f>
        <v>0</v>
      </c>
      <c r="H2157">
        <f>VLOOKUP($C2157,'AREA DEFINITIONS, 1982-present'!$A$1:$F$163,6,FALSE)</f>
        <v>0</v>
      </c>
      <c r="I2157">
        <f t="shared" si="67"/>
        <v>90.310053679999996</v>
      </c>
    </row>
    <row r="2158" spans="1:9" x14ac:dyDescent="0.3">
      <c r="A2158">
        <v>1996</v>
      </c>
      <c r="B2158" t="s">
        <v>50</v>
      </c>
      <c r="C2158">
        <v>135</v>
      </c>
      <c r="D2158">
        <v>290.60000000000002</v>
      </c>
      <c r="E2158">
        <f t="shared" si="66"/>
        <v>640.66344379999998</v>
      </c>
      <c r="F2158">
        <f>VLOOKUP($C2158,'AREA DEFINITIONS, 1982-present'!$A$1:$F$163,4,FALSE)</f>
        <v>0</v>
      </c>
      <c r="G2158">
        <f>VLOOKUP($C2158,'AREA DEFINITIONS, 1982-present'!$A$1:$F$163,5,FALSE)</f>
        <v>0</v>
      </c>
      <c r="H2158">
        <f>VLOOKUP($C2158,'AREA DEFINITIONS, 1982-present'!$A$1:$F$163,6,FALSE)</f>
        <v>0</v>
      </c>
      <c r="I2158">
        <f t="shared" si="67"/>
        <v>426.04061037999998</v>
      </c>
    </row>
    <row r="2159" spans="1:9" x14ac:dyDescent="0.3">
      <c r="A2159">
        <v>1996</v>
      </c>
      <c r="B2159" t="s">
        <v>51</v>
      </c>
      <c r="C2159">
        <v>140</v>
      </c>
      <c r="D2159">
        <v>48.1</v>
      </c>
      <c r="E2159">
        <f t="shared" si="66"/>
        <v>106.04236630000001</v>
      </c>
      <c r="F2159" t="str">
        <f>VLOOKUP($C2159,'AREA DEFINITIONS, 1982-present'!$A$1:$F$163,4,FALSE)</f>
        <v>14-O</v>
      </c>
      <c r="G2159" t="str">
        <f>VLOOKUP($C2159,'AREA DEFINITIONS, 1982-present'!$A$1:$F$163,5,FALSE)</f>
        <v>SE-O</v>
      </c>
      <c r="H2159">
        <f>VLOOKUP($C2159,'AREA DEFINITIONS, 1982-present'!$A$1:$F$163,6,FALSE)</f>
        <v>0</v>
      </c>
      <c r="I2159">
        <f t="shared" si="67"/>
        <v>70.518077630000008</v>
      </c>
    </row>
    <row r="2160" spans="1:9" x14ac:dyDescent="0.3">
      <c r="A2160">
        <v>1996</v>
      </c>
      <c r="B2160" t="s">
        <v>51</v>
      </c>
      <c r="C2160">
        <v>141</v>
      </c>
      <c r="D2160">
        <v>15.7</v>
      </c>
      <c r="E2160">
        <f t="shared" si="66"/>
        <v>34.612581099999993</v>
      </c>
      <c r="F2160" t="str">
        <f>VLOOKUP($C2160,'AREA DEFINITIONS, 1982-present'!$A$1:$F$163,4,FALSE)</f>
        <v>14-I</v>
      </c>
      <c r="G2160" t="str">
        <f>VLOOKUP($C2160,'AREA DEFINITIONS, 1982-present'!$A$1:$F$163,5,FALSE)</f>
        <v>SE-I</v>
      </c>
      <c r="H2160">
        <f>VLOOKUP($C2160,'AREA DEFINITIONS, 1982-present'!$A$1:$F$163,6,FALSE)</f>
        <v>0</v>
      </c>
      <c r="I2160">
        <f t="shared" si="67"/>
        <v>23.017335109999998</v>
      </c>
    </row>
    <row r="2161" spans="1:9" x14ac:dyDescent="0.3">
      <c r="A2161">
        <v>1996</v>
      </c>
      <c r="B2161" t="s">
        <v>51</v>
      </c>
      <c r="C2161">
        <v>142</v>
      </c>
      <c r="D2161">
        <v>58.9</v>
      </c>
      <c r="E2161">
        <f t="shared" si="66"/>
        <v>129.85229469999999</v>
      </c>
      <c r="F2161" t="str">
        <f>VLOOKUP($C2161,'AREA DEFINITIONS, 1982-present'!$A$1:$F$163,4,FALSE)</f>
        <v>14-I</v>
      </c>
      <c r="G2161" t="str">
        <f>VLOOKUP($C2161,'AREA DEFINITIONS, 1982-present'!$A$1:$F$163,5,FALSE)</f>
        <v>SE-I</v>
      </c>
      <c r="H2161">
        <f>VLOOKUP($C2161,'AREA DEFINITIONS, 1982-present'!$A$1:$F$163,6,FALSE)</f>
        <v>0</v>
      </c>
      <c r="I2161">
        <f t="shared" si="67"/>
        <v>86.351658470000004</v>
      </c>
    </row>
    <row r="2162" spans="1:9" x14ac:dyDescent="0.3">
      <c r="A2162">
        <v>1996</v>
      </c>
      <c r="B2162" t="s">
        <v>51</v>
      </c>
      <c r="C2162">
        <v>143</v>
      </c>
      <c r="D2162">
        <v>131.30000000000001</v>
      </c>
      <c r="E2162">
        <f t="shared" si="66"/>
        <v>289.46699990000008</v>
      </c>
      <c r="F2162" t="str">
        <f>VLOOKUP($C2162,'AREA DEFINITIONS, 1982-present'!$A$1:$F$163,4,FALSE)</f>
        <v>14-I</v>
      </c>
      <c r="G2162" t="str">
        <f>VLOOKUP($C2162,'AREA DEFINITIONS, 1982-present'!$A$1:$F$163,5,FALSE)</f>
        <v>SE-I</v>
      </c>
      <c r="H2162">
        <f>VLOOKUP($C2162,'AREA DEFINITIONS, 1982-present'!$A$1:$F$163,6,FALSE)</f>
        <v>0</v>
      </c>
      <c r="I2162">
        <f t="shared" si="67"/>
        <v>192.49529299000002</v>
      </c>
    </row>
    <row r="2163" spans="1:9" x14ac:dyDescent="0.3">
      <c r="A2163">
        <v>1996</v>
      </c>
      <c r="B2163" t="s">
        <v>51</v>
      </c>
      <c r="C2163">
        <v>144</v>
      </c>
      <c r="D2163">
        <v>21.7</v>
      </c>
      <c r="E2163">
        <f t="shared" si="66"/>
        <v>47.840319100000002</v>
      </c>
      <c r="F2163" t="str">
        <f>VLOOKUP($C2163,'AREA DEFINITIONS, 1982-present'!$A$1:$F$163,4,FALSE)</f>
        <v>14-I</v>
      </c>
      <c r="G2163" t="str">
        <f>VLOOKUP($C2163,'AREA DEFINITIONS, 1982-present'!$A$1:$F$163,5,FALSE)</f>
        <v>SE-I</v>
      </c>
      <c r="H2163">
        <f>VLOOKUP($C2163,'AREA DEFINITIONS, 1982-present'!$A$1:$F$163,6,FALSE)</f>
        <v>0</v>
      </c>
      <c r="I2163">
        <f t="shared" si="67"/>
        <v>31.813768909999997</v>
      </c>
    </row>
    <row r="2164" spans="1:9" x14ac:dyDescent="0.3">
      <c r="A2164">
        <v>1996</v>
      </c>
      <c r="B2164" t="s">
        <v>51</v>
      </c>
      <c r="C2164">
        <v>150</v>
      </c>
      <c r="D2164">
        <v>161.69999999999999</v>
      </c>
      <c r="E2164">
        <f t="shared" si="66"/>
        <v>356.48753909999999</v>
      </c>
      <c r="F2164" t="str">
        <f>VLOOKUP($C2164,'AREA DEFINITIONS, 1982-present'!$A$1:$F$163,4,FALSE)</f>
        <v>15-O</v>
      </c>
      <c r="G2164" t="str">
        <f>VLOOKUP($C2164,'AREA DEFINITIONS, 1982-present'!$A$1:$F$163,5,FALSE)</f>
        <v>SE-O</v>
      </c>
      <c r="H2164">
        <f>VLOOKUP($C2164,'AREA DEFINITIONS, 1982-present'!$A$1:$F$163,6,FALSE)</f>
        <v>0</v>
      </c>
      <c r="I2164">
        <f t="shared" si="67"/>
        <v>237.06389090999997</v>
      </c>
    </row>
    <row r="2165" spans="1:9" x14ac:dyDescent="0.3">
      <c r="A2165">
        <v>1996</v>
      </c>
      <c r="B2165" t="s">
        <v>51</v>
      </c>
      <c r="C2165">
        <v>151</v>
      </c>
      <c r="D2165">
        <v>248.7</v>
      </c>
      <c r="E2165">
        <f t="shared" si="66"/>
        <v>548.2897400999999</v>
      </c>
      <c r="F2165" t="str">
        <f>VLOOKUP($C2165,'AREA DEFINITIONS, 1982-present'!$A$1:$F$163,4,FALSE)</f>
        <v>15-I</v>
      </c>
      <c r="G2165" t="str">
        <f>VLOOKUP($C2165,'AREA DEFINITIONS, 1982-present'!$A$1:$F$163,5,FALSE)</f>
        <v>SE-I</v>
      </c>
      <c r="H2165">
        <f>VLOOKUP($C2165,'AREA DEFINITIONS, 1982-present'!$A$1:$F$163,6,FALSE)</f>
        <v>0</v>
      </c>
      <c r="I2165">
        <f t="shared" si="67"/>
        <v>364.61218100999997</v>
      </c>
    </row>
    <row r="2166" spans="1:9" x14ac:dyDescent="0.3">
      <c r="A2166">
        <v>1996</v>
      </c>
      <c r="B2166" t="s">
        <v>51</v>
      </c>
      <c r="C2166">
        <v>152</v>
      </c>
      <c r="D2166">
        <v>251.7</v>
      </c>
      <c r="E2166">
        <f t="shared" si="66"/>
        <v>554.90360910000004</v>
      </c>
      <c r="F2166" t="str">
        <f>VLOOKUP($C2166,'AREA DEFINITIONS, 1982-present'!$A$1:$F$163,4,FALSE)</f>
        <v>15-I</v>
      </c>
      <c r="G2166" t="str">
        <f>VLOOKUP($C2166,'AREA DEFINITIONS, 1982-present'!$A$1:$F$163,5,FALSE)</f>
        <v>SE-I</v>
      </c>
      <c r="H2166">
        <f>VLOOKUP($C2166,'AREA DEFINITIONS, 1982-present'!$A$1:$F$163,6,FALSE)</f>
        <v>0</v>
      </c>
      <c r="I2166">
        <f t="shared" si="67"/>
        <v>369.01039790999999</v>
      </c>
    </row>
    <row r="2167" spans="1:9" x14ac:dyDescent="0.3">
      <c r="A2167">
        <v>1996</v>
      </c>
      <c r="B2167" t="s">
        <v>51</v>
      </c>
      <c r="C2167">
        <v>153</v>
      </c>
      <c r="D2167">
        <v>55.3</v>
      </c>
      <c r="E2167">
        <f t="shared" si="66"/>
        <v>121.9156519</v>
      </c>
      <c r="F2167" t="str">
        <f>VLOOKUP($C2167,'AREA DEFINITIONS, 1982-present'!$A$1:$F$163,4,FALSE)</f>
        <v>15-I</v>
      </c>
      <c r="G2167" t="str">
        <f>VLOOKUP($C2167,'AREA DEFINITIONS, 1982-present'!$A$1:$F$163,5,FALSE)</f>
        <v>SE-I</v>
      </c>
      <c r="H2167">
        <f>VLOOKUP($C2167,'AREA DEFINITIONS, 1982-present'!$A$1:$F$163,6,FALSE)</f>
        <v>0</v>
      </c>
      <c r="I2167">
        <f t="shared" si="67"/>
        <v>81.073798189999991</v>
      </c>
    </row>
    <row r="2168" spans="1:9" x14ac:dyDescent="0.3">
      <c r="A2168">
        <v>1996</v>
      </c>
      <c r="B2168" t="s">
        <v>51</v>
      </c>
      <c r="C2168">
        <v>160</v>
      </c>
      <c r="D2168">
        <v>599.4</v>
      </c>
      <c r="E2168">
        <f t="shared" si="66"/>
        <v>1321.4510261999999</v>
      </c>
      <c r="F2168" t="str">
        <f>VLOOKUP($C2168,'AREA DEFINITIONS, 1982-present'!$A$1:$F$163,4,FALSE)</f>
        <v>16-O</v>
      </c>
      <c r="G2168" t="str">
        <f>VLOOKUP($C2168,'AREA DEFINITIONS, 1982-present'!$A$1:$F$163,5,FALSE)</f>
        <v>SE-O</v>
      </c>
      <c r="H2168">
        <f>VLOOKUP($C2168,'AREA DEFINITIONS, 1982-present'!$A$1:$F$163,6,FALSE)</f>
        <v>0</v>
      </c>
      <c r="I2168">
        <f t="shared" si="67"/>
        <v>878.76373661999992</v>
      </c>
    </row>
    <row r="2169" spans="1:9" x14ac:dyDescent="0.3">
      <c r="A2169">
        <v>1996</v>
      </c>
      <c r="B2169" t="s">
        <v>51</v>
      </c>
      <c r="C2169">
        <v>161</v>
      </c>
      <c r="D2169">
        <v>198.2</v>
      </c>
      <c r="E2169">
        <f t="shared" si="66"/>
        <v>436.95627859999996</v>
      </c>
      <c r="F2169" t="str">
        <f>VLOOKUP($C2169,'AREA DEFINITIONS, 1982-present'!$A$1:$F$163,4,FALSE)</f>
        <v>16-I</v>
      </c>
      <c r="G2169" t="str">
        <f>VLOOKUP($C2169,'AREA DEFINITIONS, 1982-present'!$A$1:$F$163,5,FALSE)</f>
        <v>SE-I</v>
      </c>
      <c r="H2169">
        <f>VLOOKUP($C2169,'AREA DEFINITIONS, 1982-present'!$A$1:$F$163,6,FALSE)</f>
        <v>0</v>
      </c>
      <c r="I2169">
        <f t="shared" si="67"/>
        <v>290.57552986000002</v>
      </c>
    </row>
    <row r="2170" spans="1:9" x14ac:dyDescent="0.3">
      <c r="A2170">
        <v>1996</v>
      </c>
      <c r="B2170" t="s">
        <v>51</v>
      </c>
      <c r="C2170">
        <v>162</v>
      </c>
      <c r="D2170">
        <v>610.5</v>
      </c>
      <c r="E2170">
        <f t="shared" si="66"/>
        <v>1345.9223415000001</v>
      </c>
      <c r="F2170" t="str">
        <f>VLOOKUP($C2170,'AREA DEFINITIONS, 1982-present'!$A$1:$F$163,4,FALSE)</f>
        <v>16-I</v>
      </c>
      <c r="G2170" t="str">
        <f>VLOOKUP($C2170,'AREA DEFINITIONS, 1982-present'!$A$1:$F$163,5,FALSE)</f>
        <v>SE-I</v>
      </c>
      <c r="H2170">
        <f>VLOOKUP($C2170,'AREA DEFINITIONS, 1982-present'!$A$1:$F$163,6,FALSE)</f>
        <v>0</v>
      </c>
      <c r="I2170">
        <f t="shared" si="67"/>
        <v>895.03713915000003</v>
      </c>
    </row>
    <row r="2171" spans="1:9" x14ac:dyDescent="0.3">
      <c r="A2171">
        <v>1996</v>
      </c>
      <c r="B2171" t="s">
        <v>51</v>
      </c>
      <c r="C2171">
        <v>163</v>
      </c>
      <c r="D2171">
        <v>37.4</v>
      </c>
      <c r="E2171">
        <f t="shared" si="66"/>
        <v>82.452900200000002</v>
      </c>
      <c r="F2171" t="str">
        <f>VLOOKUP($C2171,'AREA DEFINITIONS, 1982-present'!$A$1:$F$163,4,FALSE)</f>
        <v>16-I</v>
      </c>
      <c r="G2171" t="str">
        <f>VLOOKUP($C2171,'AREA DEFINITIONS, 1982-present'!$A$1:$F$163,5,FALSE)</f>
        <v>SE-I</v>
      </c>
      <c r="H2171">
        <f>VLOOKUP($C2171,'AREA DEFINITIONS, 1982-present'!$A$1:$F$163,6,FALSE)</f>
        <v>0</v>
      </c>
      <c r="I2171">
        <f t="shared" si="67"/>
        <v>54.831104019999991</v>
      </c>
    </row>
    <row r="2172" spans="1:9" x14ac:dyDescent="0.3">
      <c r="A2172">
        <v>1996</v>
      </c>
      <c r="B2172" t="s">
        <v>51</v>
      </c>
      <c r="C2172">
        <v>170</v>
      </c>
      <c r="D2172">
        <v>463.3</v>
      </c>
      <c r="E2172">
        <f t="shared" si="66"/>
        <v>1021.4018359</v>
      </c>
      <c r="F2172" t="str">
        <f>VLOOKUP($C2172,'AREA DEFINITIONS, 1982-present'!$A$1:$F$163,4,FALSE)</f>
        <v>17-O</v>
      </c>
      <c r="G2172" t="str">
        <f>VLOOKUP($C2172,'AREA DEFINITIONS, 1982-present'!$A$1:$F$163,5,FALSE)</f>
        <v>SE-O</v>
      </c>
      <c r="H2172">
        <f>VLOOKUP($C2172,'AREA DEFINITIONS, 1982-present'!$A$1:$F$163,6,FALSE)</f>
        <v>0</v>
      </c>
      <c r="I2172">
        <f t="shared" si="67"/>
        <v>679.23129659000006</v>
      </c>
    </row>
    <row r="2173" spans="1:9" x14ac:dyDescent="0.3">
      <c r="A2173">
        <v>1996</v>
      </c>
      <c r="B2173" t="s">
        <v>51</v>
      </c>
      <c r="C2173">
        <v>171</v>
      </c>
      <c r="D2173">
        <v>150.9</v>
      </c>
      <c r="E2173">
        <f t="shared" si="66"/>
        <v>332.6776107</v>
      </c>
      <c r="F2173" t="str">
        <f>VLOOKUP($C2173,'AREA DEFINITIONS, 1982-present'!$A$1:$F$163,4,FALSE)</f>
        <v>17-I</v>
      </c>
      <c r="G2173" t="str">
        <f>VLOOKUP($C2173,'AREA DEFINITIONS, 1982-present'!$A$1:$F$163,5,FALSE)</f>
        <v>SE-I</v>
      </c>
      <c r="H2173">
        <f>VLOOKUP($C2173,'AREA DEFINITIONS, 1982-present'!$A$1:$F$163,6,FALSE)</f>
        <v>0</v>
      </c>
      <c r="I2173">
        <f t="shared" si="67"/>
        <v>221.23031006999997</v>
      </c>
    </row>
    <row r="2174" spans="1:9" x14ac:dyDescent="0.3">
      <c r="A2174">
        <v>1996</v>
      </c>
      <c r="B2174" t="s">
        <v>51</v>
      </c>
      <c r="C2174">
        <v>173</v>
      </c>
      <c r="D2174">
        <v>91.4</v>
      </c>
      <c r="E2174">
        <f t="shared" si="66"/>
        <v>201.50254220000002</v>
      </c>
      <c r="F2174" t="str">
        <f>VLOOKUP($C2174,'AREA DEFINITIONS, 1982-present'!$A$1:$F$163,4,FALSE)</f>
        <v>17-I</v>
      </c>
      <c r="G2174" t="str">
        <f>VLOOKUP($C2174,'AREA DEFINITIONS, 1982-present'!$A$1:$F$163,5,FALSE)</f>
        <v>SE-I</v>
      </c>
      <c r="H2174">
        <f>VLOOKUP($C2174,'AREA DEFINITIONS, 1982-present'!$A$1:$F$163,6,FALSE)</f>
        <v>0</v>
      </c>
      <c r="I2174">
        <f t="shared" si="67"/>
        <v>133.99900822000001</v>
      </c>
    </row>
    <row r="2175" spans="1:9" x14ac:dyDescent="0.3">
      <c r="A2175">
        <v>1996</v>
      </c>
      <c r="B2175" t="s">
        <v>51</v>
      </c>
      <c r="C2175">
        <v>174</v>
      </c>
      <c r="D2175">
        <v>20.8</v>
      </c>
      <c r="E2175">
        <f t="shared" si="66"/>
        <v>45.856158399999998</v>
      </c>
      <c r="F2175" t="str">
        <f>VLOOKUP($C2175,'AREA DEFINITIONS, 1982-present'!$A$1:$F$163,4,FALSE)</f>
        <v>17-I</v>
      </c>
      <c r="G2175" t="str">
        <f>VLOOKUP($C2175,'AREA DEFINITIONS, 1982-present'!$A$1:$F$163,5,FALSE)</f>
        <v>SE-I</v>
      </c>
      <c r="H2175">
        <f>VLOOKUP($C2175,'AREA DEFINITIONS, 1982-present'!$A$1:$F$163,6,FALSE)</f>
        <v>0</v>
      </c>
      <c r="I2175">
        <f t="shared" si="67"/>
        <v>30.494303840000001</v>
      </c>
    </row>
    <row r="2176" spans="1:9" x14ac:dyDescent="0.3">
      <c r="A2176">
        <v>1996</v>
      </c>
      <c r="B2176" t="s">
        <v>51</v>
      </c>
      <c r="C2176">
        <v>181</v>
      </c>
      <c r="D2176">
        <v>363.6</v>
      </c>
      <c r="E2176">
        <f t="shared" si="66"/>
        <v>801.60092280000003</v>
      </c>
      <c r="F2176" t="str">
        <f>VLOOKUP($C2176,'AREA DEFINITIONS, 1982-present'!$A$1:$F$163,4,FALSE)</f>
        <v>18S-O</v>
      </c>
      <c r="G2176" t="str">
        <f>VLOOKUP($C2176,'AREA DEFINITIONS, 1982-present'!$A$1:$F$163,5,FALSE)</f>
        <v>SE-O</v>
      </c>
      <c r="H2176">
        <f>VLOOKUP($C2176,'AREA DEFINITIONS, 1982-present'!$A$1:$F$163,6,FALSE)</f>
        <v>0</v>
      </c>
      <c r="I2176">
        <f t="shared" si="67"/>
        <v>533.06388828000001</v>
      </c>
    </row>
    <row r="2177" spans="1:9" x14ac:dyDescent="0.3">
      <c r="A2177">
        <v>1996</v>
      </c>
      <c r="B2177" t="s">
        <v>51</v>
      </c>
      <c r="C2177">
        <v>182</v>
      </c>
      <c r="D2177">
        <v>269.60000000000002</v>
      </c>
      <c r="E2177">
        <f t="shared" si="66"/>
        <v>594.36636080000005</v>
      </c>
      <c r="F2177" t="str">
        <f>VLOOKUP($C2177,'AREA DEFINITIONS, 1982-present'!$A$1:$F$163,4,FALSE)</f>
        <v>183-I</v>
      </c>
      <c r="G2177" t="str">
        <f>VLOOKUP($C2177,'AREA DEFINITIONS, 1982-present'!$A$1:$F$163,5,FALSE)</f>
        <v>SE-I</v>
      </c>
      <c r="H2177">
        <f>VLOOKUP($C2177,'AREA DEFINITIONS, 1982-present'!$A$1:$F$163,6,FALSE)</f>
        <v>0</v>
      </c>
      <c r="I2177">
        <f t="shared" si="67"/>
        <v>395.25309207999999</v>
      </c>
    </row>
    <row r="2178" spans="1:9" x14ac:dyDescent="0.3">
      <c r="A2178">
        <v>1996</v>
      </c>
      <c r="B2178" t="s">
        <v>51</v>
      </c>
      <c r="C2178">
        <v>183</v>
      </c>
      <c r="D2178">
        <v>17.2</v>
      </c>
      <c r="E2178">
        <f t="shared" si="66"/>
        <v>37.919515599999997</v>
      </c>
      <c r="F2178" t="str">
        <f>VLOOKUP($C2178,'AREA DEFINITIONS, 1982-present'!$A$1:$F$163,4,FALSE)</f>
        <v>183-I</v>
      </c>
      <c r="G2178" t="str">
        <f>VLOOKUP($C2178,'AREA DEFINITIONS, 1982-present'!$A$1:$F$163,5,FALSE)</f>
        <v>SE-I</v>
      </c>
      <c r="H2178">
        <f>VLOOKUP($C2178,'AREA DEFINITIONS, 1982-present'!$A$1:$F$163,6,FALSE)</f>
        <v>0</v>
      </c>
      <c r="I2178">
        <f t="shared" si="67"/>
        <v>25.216443559999998</v>
      </c>
    </row>
    <row r="2179" spans="1:9" x14ac:dyDescent="0.3">
      <c r="A2179">
        <v>1996</v>
      </c>
      <c r="B2179" t="s">
        <v>51</v>
      </c>
      <c r="C2179">
        <v>184</v>
      </c>
      <c r="D2179">
        <v>146.9</v>
      </c>
      <c r="E2179">
        <f t="shared" ref="E2179:E2242" si="68">D2179*2204.623 / 1000</f>
        <v>323.85911870000001</v>
      </c>
      <c r="F2179" t="str">
        <f>VLOOKUP($C2179,'AREA DEFINITIONS, 1982-present'!$A$1:$F$163,4,FALSE)</f>
        <v>183-I</v>
      </c>
      <c r="G2179" t="str">
        <f>VLOOKUP($C2179,'AREA DEFINITIONS, 1982-present'!$A$1:$F$163,5,FALSE)</f>
        <v>SE-I</v>
      </c>
      <c r="H2179">
        <f>VLOOKUP($C2179,'AREA DEFINITIONS, 1982-present'!$A$1:$F$163,6,FALSE)</f>
        <v>0</v>
      </c>
      <c r="I2179">
        <f t="shared" ref="I2179:I2242" si="69">IFERROR(D2179*1.10231*1.33,"NA")</f>
        <v>215.36602087</v>
      </c>
    </row>
    <row r="2180" spans="1:9" x14ac:dyDescent="0.3">
      <c r="A2180">
        <v>1996</v>
      </c>
      <c r="B2180" t="s">
        <v>27</v>
      </c>
      <c r="C2180">
        <v>185</v>
      </c>
      <c r="D2180">
        <v>817.7</v>
      </c>
      <c r="E2180">
        <f t="shared" si="68"/>
        <v>1802.7202271000003</v>
      </c>
      <c r="F2180" t="str">
        <f>VLOOKUP($C2180,'AREA DEFINITIONS, 1982-present'!$A$1:$F$163,4,FALSE)</f>
        <v>18W</v>
      </c>
      <c r="G2180" t="str">
        <f>VLOOKUP($C2180,'AREA DEFINITIONS, 1982-present'!$A$1:$F$163,5,FALSE)</f>
        <v>Yakutat</v>
      </c>
      <c r="H2180">
        <f>VLOOKUP($C2180,'AREA DEFINITIONS, 1982-present'!$A$1:$F$163,6,FALSE)</f>
        <v>0</v>
      </c>
      <c r="I2180">
        <f t="shared" si="69"/>
        <v>1198.80731971</v>
      </c>
    </row>
    <row r="2181" spans="1:9" x14ac:dyDescent="0.3">
      <c r="A2181">
        <v>1996</v>
      </c>
      <c r="B2181" t="s">
        <v>27</v>
      </c>
      <c r="C2181">
        <v>190</v>
      </c>
      <c r="D2181">
        <v>286.3</v>
      </c>
      <c r="E2181">
        <f t="shared" si="68"/>
        <v>631.18356489999996</v>
      </c>
      <c r="F2181">
        <f>VLOOKUP($C2181,'AREA DEFINITIONS, 1982-present'!$A$1:$F$163,4,FALSE)</f>
        <v>19</v>
      </c>
      <c r="G2181" t="str">
        <f>VLOOKUP($C2181,'AREA DEFINITIONS, 1982-present'!$A$1:$F$163,5,FALSE)</f>
        <v>Yakutat</v>
      </c>
      <c r="H2181">
        <f>VLOOKUP($C2181,'AREA DEFINITIONS, 1982-present'!$A$1:$F$163,6,FALSE)</f>
        <v>0</v>
      </c>
      <c r="I2181">
        <f t="shared" si="69"/>
        <v>419.73649948999997</v>
      </c>
    </row>
    <row r="2182" spans="1:9" x14ac:dyDescent="0.3">
      <c r="A2182">
        <v>1996</v>
      </c>
      <c r="B2182" t="s">
        <v>27</v>
      </c>
      <c r="C2182">
        <v>200</v>
      </c>
      <c r="D2182">
        <v>406.9</v>
      </c>
      <c r="E2182">
        <f t="shared" si="68"/>
        <v>897.0610987</v>
      </c>
      <c r="F2182">
        <f>VLOOKUP($C2182,'AREA DEFINITIONS, 1982-present'!$A$1:$F$163,4,FALSE)</f>
        <v>20</v>
      </c>
      <c r="G2182" t="str">
        <f>VLOOKUP($C2182,'AREA DEFINITIONS, 1982-present'!$A$1:$F$163,5,FALSE)</f>
        <v>Yakutat</v>
      </c>
      <c r="H2182">
        <f>VLOOKUP($C2182,'AREA DEFINITIONS, 1982-present'!$A$1:$F$163,6,FALSE)</f>
        <v>0</v>
      </c>
      <c r="I2182">
        <f t="shared" si="69"/>
        <v>596.54481886999997</v>
      </c>
    </row>
    <row r="2183" spans="1:9" x14ac:dyDescent="0.3">
      <c r="A2183">
        <v>1996</v>
      </c>
      <c r="B2183" t="s">
        <v>27</v>
      </c>
      <c r="C2183">
        <v>210</v>
      </c>
      <c r="D2183">
        <v>396</v>
      </c>
      <c r="E2183">
        <f t="shared" si="68"/>
        <v>873.030708</v>
      </c>
      <c r="F2183">
        <f>VLOOKUP($C2183,'AREA DEFINITIONS, 1982-present'!$A$1:$F$163,4,FALSE)</f>
        <v>21</v>
      </c>
      <c r="G2183" t="str">
        <f>VLOOKUP($C2183,'AREA DEFINITIONS, 1982-present'!$A$1:$F$163,5,FALSE)</f>
        <v>Yakutat</v>
      </c>
      <c r="H2183">
        <f>VLOOKUP($C2183,'AREA DEFINITIONS, 1982-present'!$A$1:$F$163,6,FALSE)</f>
        <v>0</v>
      </c>
      <c r="I2183">
        <f t="shared" si="69"/>
        <v>580.56463080000003</v>
      </c>
    </row>
    <row r="2184" spans="1:9" x14ac:dyDescent="0.3">
      <c r="A2184">
        <v>1996</v>
      </c>
      <c r="B2184" t="s">
        <v>27</v>
      </c>
      <c r="C2184">
        <v>220</v>
      </c>
      <c r="D2184">
        <v>341.5</v>
      </c>
      <c r="E2184">
        <f t="shared" si="68"/>
        <v>752.87875450000001</v>
      </c>
      <c r="F2184">
        <f>VLOOKUP($C2184,'AREA DEFINITIONS, 1982-present'!$A$1:$F$163,4,FALSE)</f>
        <v>22</v>
      </c>
      <c r="G2184" t="str">
        <f>VLOOKUP($C2184,'AREA DEFINITIONS, 1982-present'!$A$1:$F$163,5,FALSE)</f>
        <v>Yakutat</v>
      </c>
      <c r="H2184">
        <f>VLOOKUP($C2184,'AREA DEFINITIONS, 1982-present'!$A$1:$F$163,6,FALSE)</f>
        <v>0</v>
      </c>
      <c r="I2184">
        <f t="shared" si="69"/>
        <v>500.66369044999999</v>
      </c>
    </row>
    <row r="2185" spans="1:9" x14ac:dyDescent="0.3">
      <c r="A2185">
        <v>1996</v>
      </c>
      <c r="B2185" t="s">
        <v>27</v>
      </c>
      <c r="C2185">
        <v>230</v>
      </c>
      <c r="D2185">
        <v>335.7</v>
      </c>
      <c r="E2185">
        <f t="shared" si="68"/>
        <v>740.09194109999999</v>
      </c>
      <c r="F2185">
        <f>VLOOKUP($C2185,'AREA DEFINITIONS, 1982-present'!$A$1:$F$163,4,FALSE)</f>
        <v>23</v>
      </c>
      <c r="G2185" t="str">
        <f>VLOOKUP($C2185,'AREA DEFINITIONS, 1982-present'!$A$1:$F$163,5,FALSE)</f>
        <v>Yakutat</v>
      </c>
      <c r="H2185" t="str">
        <f>VLOOKUP($C2185,'AREA DEFINITIONS, 1982-present'!$A$1:$F$163,6,FALSE)</f>
        <v>POW-O</v>
      </c>
      <c r="I2185">
        <f t="shared" si="69"/>
        <v>492.16047111</v>
      </c>
    </row>
    <row r="2186" spans="1:9" x14ac:dyDescent="0.3">
      <c r="A2186">
        <v>1996</v>
      </c>
      <c r="B2186" t="s">
        <v>27</v>
      </c>
      <c r="C2186">
        <v>232</v>
      </c>
      <c r="D2186">
        <v>37</v>
      </c>
      <c r="E2186">
        <f t="shared" si="68"/>
        <v>81.571051000000011</v>
      </c>
      <c r="F2186">
        <f>VLOOKUP($C2186,'AREA DEFINITIONS, 1982-present'!$A$1:$F$163,4,FALSE)</f>
        <v>23</v>
      </c>
      <c r="G2186" t="str">
        <f>VLOOKUP($C2186,'AREA DEFINITIONS, 1982-present'!$A$1:$F$163,5,FALSE)</f>
        <v>Yakutat</v>
      </c>
      <c r="H2186" t="str">
        <f>VLOOKUP($C2186,'AREA DEFINITIONS, 1982-present'!$A$1:$F$163,6,FALSE)</f>
        <v>POW-I</v>
      </c>
      <c r="I2186">
        <f t="shared" si="69"/>
        <v>54.244675099999995</v>
      </c>
    </row>
    <row r="2187" spans="1:9" x14ac:dyDescent="0.3">
      <c r="A2187">
        <v>1996</v>
      </c>
      <c r="B2187" t="s">
        <v>27</v>
      </c>
      <c r="C2187">
        <v>240</v>
      </c>
      <c r="D2187">
        <v>962.1</v>
      </c>
      <c r="E2187">
        <f t="shared" si="68"/>
        <v>2121.0677883000003</v>
      </c>
      <c r="F2187">
        <f>VLOOKUP($C2187,'AREA DEFINITIONS, 1982-present'!$A$1:$F$163,4,FALSE)</f>
        <v>24</v>
      </c>
      <c r="G2187" t="str">
        <f>VLOOKUP($C2187,'AREA DEFINITIONS, 1982-present'!$A$1:$F$163,5,FALSE)</f>
        <v>Kodiak</v>
      </c>
      <c r="H2187" t="str">
        <f>VLOOKUP($C2187,'AREA DEFINITIONS, 1982-present'!$A$1:$F$163,6,FALSE)</f>
        <v>POW-O</v>
      </c>
      <c r="I2187">
        <f t="shared" si="69"/>
        <v>1410.5081598300001</v>
      </c>
    </row>
    <row r="2188" spans="1:9" x14ac:dyDescent="0.3">
      <c r="A2188">
        <v>1996</v>
      </c>
      <c r="B2188" t="s">
        <v>27</v>
      </c>
      <c r="C2188">
        <v>242</v>
      </c>
      <c r="D2188">
        <v>184.8</v>
      </c>
      <c r="E2188">
        <f t="shared" si="68"/>
        <v>407.41433040000004</v>
      </c>
      <c r="F2188">
        <f>VLOOKUP($C2188,'AREA DEFINITIONS, 1982-present'!$A$1:$F$163,4,FALSE)</f>
        <v>24</v>
      </c>
      <c r="G2188" t="str">
        <f>VLOOKUP($C2188,'AREA DEFINITIONS, 1982-present'!$A$1:$F$163,5,FALSE)</f>
        <v>Kodiak</v>
      </c>
      <c r="H2188" t="str">
        <f>VLOOKUP($C2188,'AREA DEFINITIONS, 1982-present'!$A$1:$F$163,6,FALSE)</f>
        <v>POW-I</v>
      </c>
      <c r="I2188">
        <f t="shared" si="69"/>
        <v>270.93016104000003</v>
      </c>
    </row>
    <row r="2189" spans="1:9" x14ac:dyDescent="0.3">
      <c r="A2189">
        <v>1996</v>
      </c>
      <c r="B2189" t="s">
        <v>27</v>
      </c>
      <c r="C2189">
        <v>250</v>
      </c>
      <c r="D2189">
        <v>872.3</v>
      </c>
      <c r="E2189">
        <f t="shared" si="68"/>
        <v>1923.0926428999999</v>
      </c>
      <c r="F2189">
        <f>VLOOKUP($C2189,'AREA DEFINITIONS, 1982-present'!$A$1:$F$163,4,FALSE)</f>
        <v>25</v>
      </c>
      <c r="G2189" t="str">
        <f>VLOOKUP($C2189,'AREA DEFINITIONS, 1982-present'!$A$1:$F$163,5,FALSE)</f>
        <v>Kodiak</v>
      </c>
      <c r="H2189">
        <f>VLOOKUP($C2189,'AREA DEFINITIONS, 1982-present'!$A$1:$F$163,6,FALSE)</f>
        <v>0</v>
      </c>
      <c r="I2189">
        <f t="shared" si="69"/>
        <v>1278.8548672899999</v>
      </c>
    </row>
    <row r="2190" spans="1:9" x14ac:dyDescent="0.3">
      <c r="A2190">
        <v>1996</v>
      </c>
      <c r="B2190" t="s">
        <v>27</v>
      </c>
      <c r="C2190">
        <v>260</v>
      </c>
      <c r="D2190">
        <v>878.7</v>
      </c>
      <c r="E2190">
        <f t="shared" si="68"/>
        <v>1937.2022301</v>
      </c>
      <c r="F2190">
        <f>VLOOKUP($C2190,'AREA DEFINITIONS, 1982-present'!$A$1:$F$163,4,FALSE)</f>
        <v>26</v>
      </c>
      <c r="G2190" t="str">
        <f>VLOOKUP($C2190,'AREA DEFINITIONS, 1982-present'!$A$1:$F$163,5,FALSE)</f>
        <v>Kodiak</v>
      </c>
      <c r="H2190">
        <f>VLOOKUP($C2190,'AREA DEFINITIONS, 1982-present'!$A$1:$F$163,6,FALSE)</f>
        <v>0</v>
      </c>
      <c r="I2190">
        <f t="shared" si="69"/>
        <v>1288.23773001</v>
      </c>
    </row>
    <row r="2191" spans="1:9" x14ac:dyDescent="0.3">
      <c r="A2191">
        <v>1996</v>
      </c>
      <c r="B2191" t="s">
        <v>27</v>
      </c>
      <c r="C2191">
        <v>261</v>
      </c>
      <c r="D2191">
        <v>389</v>
      </c>
      <c r="E2191">
        <f t="shared" si="68"/>
        <v>857.5983470000001</v>
      </c>
      <c r="F2191">
        <f>VLOOKUP($C2191,'AREA DEFINITIONS, 1982-present'!$A$1:$F$163,4,FALSE)</f>
        <v>26</v>
      </c>
      <c r="G2191" t="str">
        <f>VLOOKUP($C2191,'AREA DEFINITIONS, 1982-present'!$A$1:$F$163,5,FALSE)</f>
        <v>Kodiak</v>
      </c>
      <c r="H2191">
        <f>VLOOKUP($C2191,'AREA DEFINITIONS, 1982-present'!$A$1:$F$163,6,FALSE)</f>
        <v>0</v>
      </c>
      <c r="I2191">
        <f t="shared" si="69"/>
        <v>570.30212469999992</v>
      </c>
    </row>
    <row r="2192" spans="1:9" x14ac:dyDescent="0.3">
      <c r="A2192">
        <v>1996</v>
      </c>
      <c r="B2192" t="s">
        <v>27</v>
      </c>
      <c r="C2192">
        <v>270</v>
      </c>
      <c r="D2192">
        <v>1107.5</v>
      </c>
      <c r="E2192">
        <f t="shared" si="68"/>
        <v>2441.6199725000001</v>
      </c>
      <c r="F2192">
        <f>VLOOKUP($C2192,'AREA DEFINITIONS, 1982-present'!$A$1:$F$163,4,FALSE)</f>
        <v>27</v>
      </c>
      <c r="G2192" t="str">
        <f>VLOOKUP($C2192,'AREA DEFINITIONS, 1982-present'!$A$1:$F$163,5,FALSE)</f>
        <v>Kodiak</v>
      </c>
      <c r="H2192">
        <f>VLOOKUP($C2192,'AREA DEFINITIONS, 1982-present'!$A$1:$F$163,6,FALSE)</f>
        <v>0</v>
      </c>
      <c r="I2192">
        <f t="shared" si="69"/>
        <v>1623.6750722500001</v>
      </c>
    </row>
    <row r="2193" spans="1:9" x14ac:dyDescent="0.3">
      <c r="A2193">
        <v>1996</v>
      </c>
      <c r="B2193" t="s">
        <v>27</v>
      </c>
      <c r="C2193">
        <v>271</v>
      </c>
      <c r="D2193">
        <v>229</v>
      </c>
      <c r="E2193">
        <f t="shared" si="68"/>
        <v>504.85866700000003</v>
      </c>
      <c r="F2193">
        <f>VLOOKUP($C2193,'AREA DEFINITIONS, 1982-present'!$A$1:$F$163,4,FALSE)</f>
        <v>27</v>
      </c>
      <c r="G2193" t="str">
        <f>VLOOKUP($C2193,'AREA DEFINITIONS, 1982-present'!$A$1:$F$163,5,FALSE)</f>
        <v>Kodiak</v>
      </c>
      <c r="H2193">
        <f>VLOOKUP($C2193,'AREA DEFINITIONS, 1982-present'!$A$1:$F$163,6,FALSE)</f>
        <v>0</v>
      </c>
      <c r="I2193">
        <f t="shared" si="69"/>
        <v>335.73055669999997</v>
      </c>
    </row>
    <row r="2194" spans="1:9" x14ac:dyDescent="0.3">
      <c r="A2194">
        <v>1996</v>
      </c>
      <c r="B2194" t="s">
        <v>27</v>
      </c>
      <c r="C2194">
        <v>280</v>
      </c>
      <c r="D2194">
        <v>1383.1</v>
      </c>
      <c r="E2194">
        <f t="shared" si="68"/>
        <v>3049.2140712999999</v>
      </c>
      <c r="F2194">
        <f>VLOOKUP($C2194,'AREA DEFINITIONS, 1982-present'!$A$1:$F$163,4,FALSE)</f>
        <v>28</v>
      </c>
      <c r="G2194" t="str">
        <f>VLOOKUP($C2194,'AREA DEFINITIONS, 1982-present'!$A$1:$F$163,5,FALSE)</f>
        <v>Kodiak</v>
      </c>
      <c r="H2194">
        <f>VLOOKUP($C2194,'AREA DEFINITIONS, 1982-present'!$A$1:$F$163,6,FALSE)</f>
        <v>0</v>
      </c>
      <c r="I2194">
        <f t="shared" si="69"/>
        <v>2027.7245981299998</v>
      </c>
    </row>
    <row r="2195" spans="1:9" x14ac:dyDescent="0.3">
      <c r="A2195">
        <v>1996</v>
      </c>
      <c r="B2195" t="s">
        <v>27</v>
      </c>
      <c r="C2195">
        <v>281</v>
      </c>
      <c r="D2195">
        <v>133.69999999999999</v>
      </c>
      <c r="E2195">
        <f t="shared" si="68"/>
        <v>294.75809509999999</v>
      </c>
      <c r="F2195">
        <f>VLOOKUP($C2195,'AREA DEFINITIONS, 1982-present'!$A$1:$F$163,4,FALSE)</f>
        <v>28</v>
      </c>
      <c r="G2195" t="str">
        <f>VLOOKUP($C2195,'AREA DEFINITIONS, 1982-present'!$A$1:$F$163,5,FALSE)</f>
        <v>Kodiak</v>
      </c>
      <c r="H2195">
        <f>VLOOKUP($C2195,'AREA DEFINITIONS, 1982-present'!$A$1:$F$163,6,FALSE)</f>
        <v>0</v>
      </c>
      <c r="I2195">
        <f t="shared" si="69"/>
        <v>196.01386650999999</v>
      </c>
    </row>
    <row r="2196" spans="1:9" x14ac:dyDescent="0.3">
      <c r="A2196">
        <v>1996</v>
      </c>
      <c r="B2196" t="s">
        <v>28</v>
      </c>
      <c r="C2196">
        <v>290</v>
      </c>
      <c r="D2196">
        <v>673</v>
      </c>
      <c r="E2196">
        <f t="shared" si="68"/>
        <v>1483.7112790000001</v>
      </c>
      <c r="F2196">
        <f>VLOOKUP($C2196,'AREA DEFINITIONS, 1982-present'!$A$1:$F$163,4,FALSE)</f>
        <v>29</v>
      </c>
      <c r="G2196" t="str">
        <f>VLOOKUP($C2196,'AREA DEFINITIONS, 1982-present'!$A$1:$F$163,5,FALSE)</f>
        <v>Chirikof</v>
      </c>
      <c r="H2196">
        <f>VLOOKUP($C2196,'AREA DEFINITIONS, 1982-present'!$A$1:$F$163,6,FALSE)</f>
        <v>0</v>
      </c>
      <c r="I2196">
        <f t="shared" si="69"/>
        <v>986.6666578999999</v>
      </c>
    </row>
    <row r="2197" spans="1:9" x14ac:dyDescent="0.3">
      <c r="A2197">
        <v>1996</v>
      </c>
      <c r="B2197" t="s">
        <v>28</v>
      </c>
      <c r="C2197">
        <v>300</v>
      </c>
      <c r="D2197">
        <v>193.2</v>
      </c>
      <c r="E2197">
        <f t="shared" si="68"/>
        <v>425.93316359999994</v>
      </c>
      <c r="F2197">
        <f>VLOOKUP($C2197,'AREA DEFINITIONS, 1982-present'!$A$1:$F$163,4,FALSE)</f>
        <v>30</v>
      </c>
      <c r="G2197" t="str">
        <f>VLOOKUP($C2197,'AREA DEFINITIONS, 1982-present'!$A$1:$F$163,5,FALSE)</f>
        <v>Chirikof</v>
      </c>
      <c r="H2197">
        <f>VLOOKUP($C2197,'AREA DEFINITIONS, 1982-present'!$A$1:$F$163,6,FALSE)</f>
        <v>0</v>
      </c>
      <c r="I2197">
        <f t="shared" si="69"/>
        <v>283.24516835999998</v>
      </c>
    </row>
    <row r="2198" spans="1:9" x14ac:dyDescent="0.3">
      <c r="A2198">
        <v>1996</v>
      </c>
      <c r="B2198" t="s">
        <v>28</v>
      </c>
      <c r="C2198">
        <v>310</v>
      </c>
      <c r="D2198">
        <v>120.3</v>
      </c>
      <c r="E2198">
        <f t="shared" si="68"/>
        <v>265.21614690000001</v>
      </c>
      <c r="F2198">
        <f>VLOOKUP($C2198,'AREA DEFINITIONS, 1982-present'!$A$1:$F$163,4,FALSE)</f>
        <v>31</v>
      </c>
      <c r="G2198" t="str">
        <f>VLOOKUP($C2198,'AREA DEFINITIONS, 1982-present'!$A$1:$F$163,5,FALSE)</f>
        <v>Chirikof</v>
      </c>
      <c r="H2198">
        <f>VLOOKUP($C2198,'AREA DEFINITIONS, 1982-present'!$A$1:$F$163,6,FALSE)</f>
        <v>0</v>
      </c>
      <c r="I2198">
        <f t="shared" si="69"/>
        <v>176.36849769</v>
      </c>
    </row>
    <row r="2199" spans="1:9" x14ac:dyDescent="0.3">
      <c r="A2199">
        <v>1996</v>
      </c>
      <c r="B2199" t="s">
        <v>28</v>
      </c>
      <c r="C2199">
        <v>320</v>
      </c>
      <c r="D2199">
        <v>293.39999999999998</v>
      </c>
      <c r="E2199">
        <f t="shared" si="68"/>
        <v>646.83638819999987</v>
      </c>
      <c r="F2199">
        <f>VLOOKUP($C2199,'AREA DEFINITIONS, 1982-present'!$A$1:$F$163,4,FALSE)</f>
        <v>32</v>
      </c>
      <c r="G2199" t="str">
        <f>VLOOKUP($C2199,'AREA DEFINITIONS, 1982-present'!$A$1:$F$163,5,FALSE)</f>
        <v>Shumagin</v>
      </c>
      <c r="H2199">
        <f>VLOOKUP($C2199,'AREA DEFINITIONS, 1982-present'!$A$1:$F$163,6,FALSE)</f>
        <v>0</v>
      </c>
      <c r="I2199">
        <f t="shared" si="69"/>
        <v>430.14561281999994</v>
      </c>
    </row>
    <row r="2200" spans="1:9" x14ac:dyDescent="0.3">
      <c r="A2200">
        <v>1996</v>
      </c>
      <c r="B2200" t="s">
        <v>28</v>
      </c>
      <c r="C2200">
        <v>330</v>
      </c>
      <c r="D2200">
        <v>145.69999999999999</v>
      </c>
      <c r="E2200">
        <f t="shared" si="68"/>
        <v>321.21357110000002</v>
      </c>
      <c r="F2200">
        <f>VLOOKUP($C2200,'AREA DEFINITIONS, 1982-present'!$A$1:$F$163,4,FALSE)</f>
        <v>33</v>
      </c>
      <c r="G2200" t="str">
        <f>VLOOKUP($C2200,'AREA DEFINITIONS, 1982-present'!$A$1:$F$163,5,FALSE)</f>
        <v>Shumagin</v>
      </c>
      <c r="H2200">
        <f>VLOOKUP($C2200,'AREA DEFINITIONS, 1982-present'!$A$1:$F$163,6,FALSE)</f>
        <v>0</v>
      </c>
      <c r="I2200">
        <f t="shared" si="69"/>
        <v>213.60673410999999</v>
      </c>
    </row>
    <row r="2201" spans="1:9" x14ac:dyDescent="0.3">
      <c r="A2201">
        <v>1996</v>
      </c>
      <c r="B2201" t="s">
        <v>28</v>
      </c>
      <c r="C2201">
        <v>340</v>
      </c>
      <c r="D2201">
        <v>98.5</v>
      </c>
      <c r="E2201">
        <f t="shared" si="68"/>
        <v>217.15536550000002</v>
      </c>
      <c r="F2201">
        <f>VLOOKUP($C2201,'AREA DEFINITIONS, 1982-present'!$A$1:$F$163,4,FALSE)</f>
        <v>34</v>
      </c>
      <c r="G2201" t="str">
        <f>VLOOKUP($C2201,'AREA DEFINITIONS, 1982-present'!$A$1:$F$163,5,FALSE)</f>
        <v>Shumagin</v>
      </c>
      <c r="H2201">
        <f>VLOOKUP($C2201,'AREA DEFINITIONS, 1982-present'!$A$1:$F$163,6,FALSE)</f>
        <v>0</v>
      </c>
      <c r="I2201">
        <f t="shared" si="69"/>
        <v>144.40812154999998</v>
      </c>
    </row>
    <row r="2202" spans="1:9" x14ac:dyDescent="0.3">
      <c r="A2202">
        <v>1996</v>
      </c>
      <c r="B2202" t="s">
        <v>16</v>
      </c>
      <c r="C2202" t="s">
        <v>32</v>
      </c>
      <c r="D2202">
        <v>472.4</v>
      </c>
      <c r="E2202">
        <f t="shared" si="68"/>
        <v>1041.4639052</v>
      </c>
      <c r="F2202" t="str">
        <f>VLOOKUP($C2202,'AREA DEFINITIONS, 1982-present'!$A$1:$F$163,4,FALSE)</f>
        <v>4A</v>
      </c>
      <c r="G2202" t="str">
        <f>VLOOKUP($C2202,'AREA DEFINITIONS, 1982-present'!$A$1:$F$163,5,FALSE)</f>
        <v>Bering Sea</v>
      </c>
      <c r="H2202">
        <f>VLOOKUP($C2202,'AREA DEFINITIONS, 1982-present'!$A$1:$F$163,6,FALSE)</f>
        <v>0</v>
      </c>
      <c r="I2202">
        <f t="shared" si="69"/>
        <v>692.57255451999993</v>
      </c>
    </row>
    <row r="2203" spans="1:9" x14ac:dyDescent="0.3">
      <c r="A2203">
        <v>1996</v>
      </c>
      <c r="B2203" t="s">
        <v>16</v>
      </c>
      <c r="C2203">
        <v>350</v>
      </c>
      <c r="D2203">
        <v>114.9</v>
      </c>
      <c r="E2203">
        <f t="shared" si="68"/>
        <v>253.31118270000002</v>
      </c>
      <c r="F2203">
        <f>VLOOKUP($C2203,'AREA DEFINITIONS, 1982-present'!$A$1:$F$163,4,FALSE)</f>
        <v>35</v>
      </c>
      <c r="G2203" t="str">
        <f>VLOOKUP($C2203,'AREA DEFINITIONS, 1982-present'!$A$1:$F$163,5,FALSE)</f>
        <v>Shumagin</v>
      </c>
      <c r="H2203">
        <f>VLOOKUP($C2203,'AREA DEFINITIONS, 1982-present'!$A$1:$F$163,6,FALSE)</f>
        <v>0</v>
      </c>
      <c r="I2203">
        <f t="shared" si="69"/>
        <v>168.45170727000001</v>
      </c>
    </row>
    <row r="2204" spans="1:9" x14ac:dyDescent="0.3">
      <c r="A2204">
        <v>1996</v>
      </c>
      <c r="B2204" t="s">
        <v>16</v>
      </c>
      <c r="C2204">
        <v>360</v>
      </c>
      <c r="D2204">
        <v>156.80000000000001</v>
      </c>
      <c r="E2204">
        <f t="shared" si="68"/>
        <v>345.68488640000004</v>
      </c>
      <c r="F2204">
        <f>VLOOKUP($C2204,'AREA DEFINITIONS, 1982-present'!$A$1:$F$163,4,FALSE)</f>
        <v>36</v>
      </c>
      <c r="G2204" t="str">
        <f>VLOOKUP($C2204,'AREA DEFINITIONS, 1982-present'!$A$1:$F$163,5,FALSE)</f>
        <v>Shumagin</v>
      </c>
      <c r="H2204">
        <f>VLOOKUP($C2204,'AREA DEFINITIONS, 1982-present'!$A$1:$F$163,6,FALSE)</f>
        <v>0</v>
      </c>
      <c r="I2204">
        <f t="shared" si="69"/>
        <v>229.88013664000002</v>
      </c>
    </row>
    <row r="2205" spans="1:9" x14ac:dyDescent="0.3">
      <c r="A2205">
        <v>1996</v>
      </c>
      <c r="B2205" t="s">
        <v>16</v>
      </c>
      <c r="C2205">
        <v>370</v>
      </c>
      <c r="D2205">
        <v>9.8000000000000007</v>
      </c>
      <c r="E2205">
        <f t="shared" si="68"/>
        <v>21.605305400000002</v>
      </c>
      <c r="F2205">
        <f>VLOOKUP($C2205,'AREA DEFINITIONS, 1982-present'!$A$1:$F$163,4,FALSE)</f>
        <v>37</v>
      </c>
      <c r="G2205" t="str">
        <f>VLOOKUP($C2205,'AREA DEFINITIONS, 1982-present'!$A$1:$F$163,5,FALSE)</f>
        <v>Shumagin</v>
      </c>
      <c r="H2205">
        <f>VLOOKUP($C2205,'AREA DEFINITIONS, 1982-present'!$A$1:$F$163,6,FALSE)</f>
        <v>0</v>
      </c>
      <c r="I2205">
        <f t="shared" si="69"/>
        <v>14.367508540000001</v>
      </c>
    </row>
    <row r="2206" spans="1:9" x14ac:dyDescent="0.3">
      <c r="A2206">
        <v>1996</v>
      </c>
      <c r="B2206" t="s">
        <v>16</v>
      </c>
      <c r="C2206" t="s">
        <v>80</v>
      </c>
      <c r="D2206">
        <v>17</v>
      </c>
      <c r="E2206">
        <f t="shared" si="68"/>
        <v>37.478591000000002</v>
      </c>
      <c r="F2206" t="str">
        <f>VLOOKUP($C2206,'AREA DEFINITIONS, 1982-present'!$A$1:$F$163,4,FALSE)</f>
        <v>38-39</v>
      </c>
      <c r="G2206" t="str">
        <f>VLOOKUP($C2206,'AREA DEFINITIONS, 1982-present'!$A$1:$F$163,5,FALSE)</f>
        <v>Shumagin-Aleutian</v>
      </c>
      <c r="H2206">
        <f>VLOOKUP($C2206,'AREA DEFINITIONS, 1982-present'!$A$1:$F$163,6,FALSE)</f>
        <v>0</v>
      </c>
      <c r="I2206">
        <f t="shared" si="69"/>
        <v>24.923229099999997</v>
      </c>
    </row>
    <row r="2207" spans="1:9" x14ac:dyDescent="0.3">
      <c r="A2207">
        <v>1996</v>
      </c>
      <c r="B2207" t="s">
        <v>17</v>
      </c>
      <c r="C2207" t="s">
        <v>32</v>
      </c>
      <c r="D2207">
        <v>529.6</v>
      </c>
      <c r="E2207">
        <f t="shared" si="68"/>
        <v>1167.5683408000002</v>
      </c>
      <c r="F2207" t="str">
        <f>VLOOKUP($C2207,'AREA DEFINITIONS, 1982-present'!$A$1:$F$163,4,FALSE)</f>
        <v>4A</v>
      </c>
      <c r="G2207" t="str">
        <f>VLOOKUP($C2207,'AREA DEFINITIONS, 1982-present'!$A$1:$F$163,5,FALSE)</f>
        <v>Bering Sea</v>
      </c>
      <c r="H2207">
        <f>VLOOKUP($C2207,'AREA DEFINITIONS, 1982-present'!$A$1:$F$163,6,FALSE)</f>
        <v>0</v>
      </c>
      <c r="I2207">
        <f t="shared" si="69"/>
        <v>776.43189008000002</v>
      </c>
    </row>
    <row r="2208" spans="1:9" x14ac:dyDescent="0.3">
      <c r="A2208">
        <v>1996</v>
      </c>
      <c r="B2208" t="s">
        <v>17</v>
      </c>
      <c r="C2208">
        <v>400</v>
      </c>
      <c r="D2208">
        <v>72.3</v>
      </c>
      <c r="E2208">
        <f t="shared" si="68"/>
        <v>159.39424289999999</v>
      </c>
      <c r="F2208">
        <f>VLOOKUP($C2208,'AREA DEFINITIONS, 1982-present'!$A$1:$F$163,4,FALSE)</f>
        <v>40</v>
      </c>
      <c r="G2208" t="str">
        <f>VLOOKUP($C2208,'AREA DEFINITIONS, 1982-present'!$A$1:$F$163,5,FALSE)</f>
        <v>Aleutian</v>
      </c>
      <c r="H2208">
        <f>VLOOKUP($C2208,'AREA DEFINITIONS, 1982-present'!$A$1:$F$163,6,FALSE)</f>
        <v>0</v>
      </c>
      <c r="I2208">
        <f t="shared" si="69"/>
        <v>105.99702728999999</v>
      </c>
    </row>
    <row r="2209" spans="1:9" x14ac:dyDescent="0.3">
      <c r="A2209">
        <v>1996</v>
      </c>
      <c r="B2209" t="s">
        <v>17</v>
      </c>
      <c r="C2209">
        <v>410</v>
      </c>
      <c r="D2209">
        <v>68.2</v>
      </c>
      <c r="E2209">
        <f t="shared" si="68"/>
        <v>150.35528859999999</v>
      </c>
      <c r="F2209">
        <f>VLOOKUP($C2209,'AREA DEFINITIONS, 1982-present'!$A$1:$F$163,4,FALSE)</f>
        <v>41</v>
      </c>
      <c r="G2209" t="str">
        <f>VLOOKUP($C2209,'AREA DEFINITIONS, 1982-present'!$A$1:$F$163,5,FALSE)</f>
        <v>Aleutian</v>
      </c>
      <c r="H2209">
        <f>VLOOKUP($C2209,'AREA DEFINITIONS, 1982-present'!$A$1:$F$163,6,FALSE)</f>
        <v>0</v>
      </c>
      <c r="I2209">
        <f t="shared" si="69"/>
        <v>99.986130860000003</v>
      </c>
    </row>
    <row r="2210" spans="1:9" x14ac:dyDescent="0.3">
      <c r="A2210">
        <v>1996</v>
      </c>
      <c r="B2210" t="s">
        <v>17</v>
      </c>
      <c r="C2210">
        <v>420</v>
      </c>
      <c r="D2210">
        <v>116.3</v>
      </c>
      <c r="E2210">
        <f t="shared" si="68"/>
        <v>256.39765490000002</v>
      </c>
      <c r="F2210" t="str">
        <f>VLOOKUP($C2210,'AREA DEFINITIONS, 1982-present'!$A$1:$F$163,4,FALSE)</f>
        <v>42+</v>
      </c>
      <c r="G2210" t="str">
        <f>VLOOKUP($C2210,'AREA DEFINITIONS, 1982-present'!$A$1:$F$163,5,FALSE)</f>
        <v>Aleutian</v>
      </c>
      <c r="H2210">
        <f>VLOOKUP($C2210,'AREA DEFINITIONS, 1982-present'!$A$1:$F$163,6,FALSE)</f>
        <v>0</v>
      </c>
      <c r="I2210">
        <f t="shared" si="69"/>
        <v>170.50420848999997</v>
      </c>
    </row>
    <row r="2211" spans="1:9" x14ac:dyDescent="0.3">
      <c r="A2211">
        <v>1996</v>
      </c>
      <c r="B2211" t="s">
        <v>17</v>
      </c>
      <c r="C2211">
        <v>430</v>
      </c>
      <c r="D2211">
        <v>53.2</v>
      </c>
      <c r="E2211">
        <f t="shared" si="68"/>
        <v>117.28594360000001</v>
      </c>
      <c r="F2211" t="str">
        <f>VLOOKUP($C2211,'AREA DEFINITIONS, 1982-present'!$A$1:$F$163,4,FALSE)</f>
        <v>42+</v>
      </c>
      <c r="G2211" t="str">
        <f>VLOOKUP($C2211,'AREA DEFINITIONS, 1982-present'!$A$1:$F$163,5,FALSE)</f>
        <v>Aleutian</v>
      </c>
      <c r="H2211">
        <f>VLOOKUP($C2211,'AREA DEFINITIONS, 1982-present'!$A$1:$F$163,6,FALSE)</f>
        <v>0</v>
      </c>
      <c r="I2211">
        <f t="shared" si="69"/>
        <v>77.995046360000003</v>
      </c>
    </row>
    <row r="2212" spans="1:9" x14ac:dyDescent="0.3">
      <c r="A2212">
        <v>1996</v>
      </c>
      <c r="B2212" t="s">
        <v>17</v>
      </c>
      <c r="C2212">
        <v>440</v>
      </c>
      <c r="D2212">
        <v>43.1</v>
      </c>
      <c r="E2212">
        <f t="shared" si="68"/>
        <v>95.019251300000008</v>
      </c>
      <c r="F2212" t="str">
        <f>VLOOKUP($C2212,'AREA DEFINITIONS, 1982-present'!$A$1:$F$163,4,FALSE)</f>
        <v>42+</v>
      </c>
      <c r="G2212" t="str">
        <f>VLOOKUP($C2212,'AREA DEFINITIONS, 1982-present'!$A$1:$F$163,5,FALSE)</f>
        <v>Aleutian</v>
      </c>
      <c r="H2212">
        <f>VLOOKUP($C2212,'AREA DEFINITIONS, 1982-present'!$A$1:$F$163,6,FALSE)</f>
        <v>0</v>
      </c>
      <c r="I2212">
        <f t="shared" si="69"/>
        <v>63.187716129999998</v>
      </c>
    </row>
    <row r="2213" spans="1:9" x14ac:dyDescent="0.3">
      <c r="A2213">
        <v>1996</v>
      </c>
      <c r="B2213" t="s">
        <v>17</v>
      </c>
      <c r="C2213" t="s">
        <v>67</v>
      </c>
      <c r="D2213">
        <v>55.4</v>
      </c>
      <c r="E2213">
        <f t="shared" si="68"/>
        <v>122.13611419999999</v>
      </c>
      <c r="F2213" t="str">
        <f>VLOOKUP($C2213,'AREA DEFINITIONS, 1982-present'!$A$1:$F$163,4,FALSE)</f>
        <v>42+</v>
      </c>
      <c r="G2213" t="str">
        <f>VLOOKUP($C2213,'AREA DEFINITIONS, 1982-present'!$A$1:$F$163,5,FALSE)</f>
        <v>Aleutian</v>
      </c>
      <c r="H2213">
        <f>VLOOKUP($C2213,'AREA DEFINITIONS, 1982-present'!$A$1:$F$163,6,FALSE)</f>
        <v>0</v>
      </c>
      <c r="I2213">
        <f t="shared" si="69"/>
        <v>81.220405419999992</v>
      </c>
    </row>
    <row r="2214" spans="1:9" x14ac:dyDescent="0.3">
      <c r="A2214">
        <v>1996</v>
      </c>
      <c r="B2214" t="s">
        <v>18</v>
      </c>
      <c r="C2214" t="s">
        <v>32</v>
      </c>
      <c r="D2214">
        <v>308.39999999999998</v>
      </c>
      <c r="E2214">
        <f t="shared" si="68"/>
        <v>679.90573319999999</v>
      </c>
      <c r="F2214" t="str">
        <f>VLOOKUP($C2214,'AREA DEFINITIONS, 1982-present'!$A$1:$F$163,4,FALSE)</f>
        <v>4A</v>
      </c>
      <c r="G2214" t="str">
        <f>VLOOKUP($C2214,'AREA DEFINITIONS, 1982-present'!$A$1:$F$163,5,FALSE)</f>
        <v>Bering Sea</v>
      </c>
      <c r="H2214">
        <f>VLOOKUP($C2214,'AREA DEFINITIONS, 1982-present'!$A$1:$F$163,6,FALSE)</f>
        <v>0</v>
      </c>
      <c r="I2214">
        <f t="shared" si="69"/>
        <v>452.13669731999994</v>
      </c>
    </row>
    <row r="2215" spans="1:9" x14ac:dyDescent="0.3">
      <c r="A2215">
        <v>1996</v>
      </c>
      <c r="B2215" t="s">
        <v>19</v>
      </c>
      <c r="C2215" t="s">
        <v>32</v>
      </c>
      <c r="D2215">
        <v>320.39999999999998</v>
      </c>
      <c r="E2215">
        <f t="shared" si="68"/>
        <v>706.36120919999996</v>
      </c>
      <c r="F2215" t="str">
        <f>VLOOKUP($C2215,'AREA DEFINITIONS, 1982-present'!$A$1:$F$163,4,FALSE)</f>
        <v>4A</v>
      </c>
      <c r="G2215" t="str">
        <f>VLOOKUP($C2215,'AREA DEFINITIONS, 1982-present'!$A$1:$F$163,5,FALSE)</f>
        <v>Bering Sea</v>
      </c>
      <c r="H2215">
        <f>VLOOKUP($C2215,'AREA DEFINITIONS, 1982-present'!$A$1:$F$163,6,FALSE)</f>
        <v>0</v>
      </c>
      <c r="I2215">
        <f t="shared" si="69"/>
        <v>469.72956491999992</v>
      </c>
    </row>
    <row r="2216" spans="1:9" x14ac:dyDescent="0.3">
      <c r="A2216">
        <v>1996</v>
      </c>
      <c r="B2216" t="s">
        <v>22</v>
      </c>
      <c r="C2216" t="s">
        <v>32</v>
      </c>
      <c r="D2216">
        <v>54.4</v>
      </c>
      <c r="E2216">
        <f t="shared" si="68"/>
        <v>119.93149120000001</v>
      </c>
      <c r="F2216" t="str">
        <f>VLOOKUP($C2216,'AREA DEFINITIONS, 1982-present'!$A$1:$F$163,4,FALSE)</f>
        <v>4A</v>
      </c>
      <c r="G2216" t="str">
        <f>VLOOKUP($C2216,'AREA DEFINITIONS, 1982-present'!$A$1:$F$163,5,FALSE)</f>
        <v>Bering Sea</v>
      </c>
      <c r="H2216">
        <f>VLOOKUP($C2216,'AREA DEFINITIONS, 1982-present'!$A$1:$F$163,6,FALSE)</f>
        <v>0</v>
      </c>
      <c r="I2216">
        <f t="shared" si="69"/>
        <v>79.754333119999984</v>
      </c>
    </row>
    <row r="2217" spans="1:9" x14ac:dyDescent="0.3">
      <c r="A2217">
        <v>1995</v>
      </c>
      <c r="B2217" t="s">
        <v>49</v>
      </c>
      <c r="C2217">
        <v>9</v>
      </c>
      <c r="D2217">
        <v>5.5</v>
      </c>
      <c r="E2217">
        <f t="shared" si="68"/>
        <v>12.1254265</v>
      </c>
      <c r="F2217">
        <f>VLOOKUP($C2217,'AREA DEFINITIONS, 1982-present'!$A$1:$F$163,4,FALSE)</f>
        <v>0</v>
      </c>
      <c r="G2217">
        <f>VLOOKUP($C2217,'AREA DEFINITIONS, 1982-present'!$A$1:$F$163,5,FALSE)</f>
        <v>0</v>
      </c>
      <c r="H2217">
        <f>VLOOKUP($C2217,'AREA DEFINITIONS, 1982-present'!$A$1:$F$163,6,FALSE)</f>
        <v>0</v>
      </c>
      <c r="I2217">
        <f t="shared" si="69"/>
        <v>8.0633976499999989</v>
      </c>
    </row>
    <row r="2218" spans="1:9" x14ac:dyDescent="0.3">
      <c r="A2218">
        <v>1995</v>
      </c>
      <c r="B2218" t="s">
        <v>49</v>
      </c>
      <c r="C2218">
        <v>10</v>
      </c>
      <c r="D2218">
        <v>5.3</v>
      </c>
      <c r="E2218">
        <f t="shared" si="68"/>
        <v>11.684501899999999</v>
      </c>
      <c r="F2218">
        <f>VLOOKUP($C2218,'AREA DEFINITIONS, 1982-present'!$A$1:$F$163,4,FALSE)</f>
        <v>0</v>
      </c>
      <c r="G2218">
        <f>VLOOKUP($C2218,'AREA DEFINITIONS, 1982-present'!$A$1:$F$163,5,FALSE)</f>
        <v>0</v>
      </c>
      <c r="H2218">
        <f>VLOOKUP($C2218,'AREA DEFINITIONS, 1982-present'!$A$1:$F$163,6,FALSE)</f>
        <v>0</v>
      </c>
      <c r="I2218">
        <f t="shared" si="69"/>
        <v>7.7701831899999991</v>
      </c>
    </row>
    <row r="2219" spans="1:9" x14ac:dyDescent="0.3">
      <c r="A2219">
        <v>1995</v>
      </c>
      <c r="B2219" t="s">
        <v>49</v>
      </c>
      <c r="C2219">
        <v>20</v>
      </c>
      <c r="D2219">
        <v>29</v>
      </c>
      <c r="E2219">
        <f t="shared" si="68"/>
        <v>63.934067000000006</v>
      </c>
      <c r="F2219">
        <f>VLOOKUP($C2219,'AREA DEFINITIONS, 1982-present'!$A$1:$F$163,4,FALSE)</f>
        <v>0</v>
      </c>
      <c r="G2219">
        <f>VLOOKUP($C2219,'AREA DEFINITIONS, 1982-present'!$A$1:$F$163,5,FALSE)</f>
        <v>0</v>
      </c>
      <c r="H2219">
        <f>VLOOKUP($C2219,'AREA DEFINITIONS, 1982-present'!$A$1:$F$163,6,FALSE)</f>
        <v>0</v>
      </c>
      <c r="I2219">
        <f t="shared" si="69"/>
        <v>42.516096699999999</v>
      </c>
    </row>
    <row r="2220" spans="1:9" x14ac:dyDescent="0.3">
      <c r="A2220">
        <v>1995</v>
      </c>
      <c r="B2220" t="s">
        <v>49</v>
      </c>
      <c r="C2220">
        <v>30</v>
      </c>
      <c r="D2220">
        <v>8.4</v>
      </c>
      <c r="E2220">
        <f t="shared" si="68"/>
        <v>18.5188332</v>
      </c>
      <c r="F2220">
        <f>VLOOKUP($C2220,'AREA DEFINITIONS, 1982-present'!$A$1:$F$163,4,FALSE)</f>
        <v>0</v>
      </c>
      <c r="G2220">
        <f>VLOOKUP($C2220,'AREA DEFINITIONS, 1982-present'!$A$1:$F$163,5,FALSE)</f>
        <v>0</v>
      </c>
      <c r="H2220">
        <f>VLOOKUP($C2220,'AREA DEFINITIONS, 1982-present'!$A$1:$F$163,6,FALSE)</f>
        <v>0</v>
      </c>
      <c r="I2220">
        <f t="shared" si="69"/>
        <v>12.315007320000001</v>
      </c>
    </row>
    <row r="2221" spans="1:9" x14ac:dyDescent="0.3">
      <c r="A2221">
        <v>1995</v>
      </c>
      <c r="B2221" t="s">
        <v>49</v>
      </c>
      <c r="C2221">
        <v>40</v>
      </c>
      <c r="D2221">
        <v>4.4000000000000004</v>
      </c>
      <c r="E2221">
        <f t="shared" si="68"/>
        <v>9.7003412000000004</v>
      </c>
      <c r="F2221">
        <f>VLOOKUP($C2221,'AREA DEFINITIONS, 1982-present'!$A$1:$F$163,4,FALSE)</f>
        <v>0</v>
      </c>
      <c r="G2221">
        <f>VLOOKUP($C2221,'AREA DEFINITIONS, 1982-present'!$A$1:$F$163,5,FALSE)</f>
        <v>0</v>
      </c>
      <c r="H2221">
        <f>VLOOKUP($C2221,'AREA DEFINITIONS, 1982-present'!$A$1:$F$163,6,FALSE)</f>
        <v>0</v>
      </c>
      <c r="I2221">
        <f t="shared" si="69"/>
        <v>6.4507181200000012</v>
      </c>
    </row>
    <row r="2222" spans="1:9" x14ac:dyDescent="0.3">
      <c r="A2222">
        <v>1995</v>
      </c>
      <c r="B2222" t="s">
        <v>49</v>
      </c>
      <c r="C2222">
        <v>50</v>
      </c>
      <c r="D2222">
        <v>75.900000000000006</v>
      </c>
      <c r="E2222">
        <f t="shared" si="68"/>
        <v>167.33088570000001</v>
      </c>
      <c r="F2222">
        <f>VLOOKUP($C2222,'AREA DEFINITIONS, 1982-present'!$A$1:$F$163,4,FALSE)</f>
        <v>0</v>
      </c>
      <c r="G2222">
        <f>VLOOKUP($C2222,'AREA DEFINITIONS, 1982-present'!$A$1:$F$163,5,FALSE)</f>
        <v>0</v>
      </c>
      <c r="H2222">
        <f>VLOOKUP($C2222,'AREA DEFINITIONS, 1982-present'!$A$1:$F$163,6,FALSE)</f>
        <v>0</v>
      </c>
      <c r="I2222">
        <f t="shared" si="69"/>
        <v>111.27488757</v>
      </c>
    </row>
    <row r="2223" spans="1:9" x14ac:dyDescent="0.3">
      <c r="A2223">
        <v>1995</v>
      </c>
      <c r="B2223" t="s">
        <v>50</v>
      </c>
      <c r="C2223">
        <v>60</v>
      </c>
      <c r="D2223">
        <v>51.6</v>
      </c>
      <c r="E2223">
        <f t="shared" si="68"/>
        <v>113.7585468</v>
      </c>
      <c r="F2223">
        <f>VLOOKUP($C2223,'AREA DEFINITIONS, 1982-present'!$A$1:$F$163,4,FALSE)</f>
        <v>0</v>
      </c>
      <c r="G2223">
        <f>VLOOKUP($C2223,'AREA DEFINITIONS, 1982-present'!$A$1:$F$163,5,FALSE)</f>
        <v>0</v>
      </c>
      <c r="H2223">
        <f>VLOOKUP($C2223,'AREA DEFINITIONS, 1982-present'!$A$1:$F$163,6,FALSE)</f>
        <v>0</v>
      </c>
      <c r="I2223">
        <f t="shared" si="69"/>
        <v>75.649330679999991</v>
      </c>
    </row>
    <row r="2224" spans="1:9" x14ac:dyDescent="0.3">
      <c r="A2224">
        <v>1995</v>
      </c>
      <c r="B2224" t="s">
        <v>50</v>
      </c>
      <c r="C2224">
        <v>70</v>
      </c>
      <c r="D2224">
        <v>23.5</v>
      </c>
      <c r="E2224">
        <f t="shared" si="68"/>
        <v>51.808640500000003</v>
      </c>
      <c r="F2224">
        <f>VLOOKUP($C2224,'AREA DEFINITIONS, 1982-present'!$A$1:$F$163,4,FALSE)</f>
        <v>0</v>
      </c>
      <c r="G2224">
        <f>VLOOKUP($C2224,'AREA DEFINITIONS, 1982-present'!$A$1:$F$163,5,FALSE)</f>
        <v>0</v>
      </c>
      <c r="H2224">
        <f>VLOOKUP($C2224,'AREA DEFINITIONS, 1982-present'!$A$1:$F$163,6,FALSE)</f>
        <v>0</v>
      </c>
      <c r="I2224">
        <f t="shared" si="69"/>
        <v>34.45269905</v>
      </c>
    </row>
    <row r="2225" spans="1:9" x14ac:dyDescent="0.3">
      <c r="A2225">
        <v>1995</v>
      </c>
      <c r="B2225" t="s">
        <v>50</v>
      </c>
      <c r="C2225">
        <v>80</v>
      </c>
      <c r="D2225">
        <v>251.8</v>
      </c>
      <c r="E2225">
        <f t="shared" si="68"/>
        <v>555.12407140000005</v>
      </c>
      <c r="F2225">
        <f>VLOOKUP($C2225,'AREA DEFINITIONS, 1982-present'!$A$1:$F$163,4,FALSE)</f>
        <v>0</v>
      </c>
      <c r="G2225">
        <f>VLOOKUP($C2225,'AREA DEFINITIONS, 1982-present'!$A$1:$F$163,5,FALSE)</f>
        <v>0</v>
      </c>
      <c r="H2225">
        <f>VLOOKUP($C2225,'AREA DEFINITIONS, 1982-present'!$A$1:$F$163,6,FALSE)</f>
        <v>0</v>
      </c>
      <c r="I2225">
        <f t="shared" si="69"/>
        <v>369.15700513999997</v>
      </c>
    </row>
    <row r="2226" spans="1:9" x14ac:dyDescent="0.3">
      <c r="A2226">
        <v>1995</v>
      </c>
      <c r="B2226" t="s">
        <v>50</v>
      </c>
      <c r="C2226">
        <v>81</v>
      </c>
      <c r="D2226">
        <v>21.2</v>
      </c>
      <c r="E2226">
        <f t="shared" si="68"/>
        <v>46.738007599999996</v>
      </c>
      <c r="F2226">
        <f>VLOOKUP($C2226,'AREA DEFINITIONS, 1982-present'!$A$1:$F$163,4,FALSE)</f>
        <v>0</v>
      </c>
      <c r="G2226">
        <f>VLOOKUP($C2226,'AREA DEFINITIONS, 1982-present'!$A$1:$F$163,5,FALSE)</f>
        <v>0</v>
      </c>
      <c r="H2226">
        <f>VLOOKUP($C2226,'AREA DEFINITIONS, 1982-present'!$A$1:$F$163,6,FALSE)</f>
        <v>0</v>
      </c>
      <c r="I2226">
        <f t="shared" si="69"/>
        <v>31.080732759999997</v>
      </c>
    </row>
    <row r="2227" spans="1:9" x14ac:dyDescent="0.3">
      <c r="A2227">
        <v>1995</v>
      </c>
      <c r="B2227" t="s">
        <v>50</v>
      </c>
      <c r="C2227">
        <v>90</v>
      </c>
      <c r="D2227">
        <v>162.30000000000001</v>
      </c>
      <c r="E2227">
        <f t="shared" si="68"/>
        <v>357.81031290000004</v>
      </c>
      <c r="F2227">
        <f>VLOOKUP($C2227,'AREA DEFINITIONS, 1982-present'!$A$1:$F$163,4,FALSE)</f>
        <v>0</v>
      </c>
      <c r="G2227">
        <f>VLOOKUP($C2227,'AREA DEFINITIONS, 1982-present'!$A$1:$F$163,5,FALSE)</f>
        <v>0</v>
      </c>
      <c r="H2227">
        <f>VLOOKUP($C2227,'AREA DEFINITIONS, 1982-present'!$A$1:$F$163,6,FALSE)</f>
        <v>0</v>
      </c>
      <c r="I2227">
        <f t="shared" si="69"/>
        <v>237.94353429</v>
      </c>
    </row>
    <row r="2228" spans="1:9" x14ac:dyDescent="0.3">
      <c r="A2228">
        <v>1995</v>
      </c>
      <c r="B2228" t="s">
        <v>50</v>
      </c>
      <c r="C2228">
        <v>91</v>
      </c>
      <c r="D2228">
        <v>166.5</v>
      </c>
      <c r="E2228">
        <f t="shared" si="68"/>
        <v>367.06972949999999</v>
      </c>
      <c r="F2228">
        <f>VLOOKUP($C2228,'AREA DEFINITIONS, 1982-present'!$A$1:$F$163,4,FALSE)</f>
        <v>0</v>
      </c>
      <c r="G2228">
        <f>VLOOKUP($C2228,'AREA DEFINITIONS, 1982-present'!$A$1:$F$163,5,FALSE)</f>
        <v>0</v>
      </c>
      <c r="H2228">
        <f>VLOOKUP($C2228,'AREA DEFINITIONS, 1982-present'!$A$1:$F$163,6,FALSE)</f>
        <v>0</v>
      </c>
      <c r="I2228">
        <f t="shared" si="69"/>
        <v>244.10103794999998</v>
      </c>
    </row>
    <row r="2229" spans="1:9" x14ac:dyDescent="0.3">
      <c r="A2229">
        <v>1995</v>
      </c>
      <c r="B2229" t="s">
        <v>50</v>
      </c>
      <c r="C2229">
        <v>92</v>
      </c>
      <c r="D2229">
        <v>24.3</v>
      </c>
      <c r="E2229">
        <f t="shared" si="68"/>
        <v>53.572338900000005</v>
      </c>
      <c r="F2229">
        <f>VLOOKUP($C2229,'AREA DEFINITIONS, 1982-present'!$A$1:$F$163,4,FALSE)</f>
        <v>0</v>
      </c>
      <c r="G2229">
        <f>VLOOKUP($C2229,'AREA DEFINITIONS, 1982-present'!$A$1:$F$163,5,FALSE)</f>
        <v>0</v>
      </c>
      <c r="H2229">
        <f>VLOOKUP($C2229,'AREA DEFINITIONS, 1982-present'!$A$1:$F$163,6,FALSE)</f>
        <v>0</v>
      </c>
      <c r="I2229">
        <f t="shared" si="69"/>
        <v>35.625556889999999</v>
      </c>
    </row>
    <row r="2230" spans="1:9" x14ac:dyDescent="0.3">
      <c r="A2230">
        <v>1995</v>
      </c>
      <c r="B2230" t="s">
        <v>50</v>
      </c>
      <c r="C2230">
        <v>100</v>
      </c>
      <c r="D2230">
        <v>332.3</v>
      </c>
      <c r="E2230">
        <f t="shared" si="68"/>
        <v>732.59622290000004</v>
      </c>
      <c r="F2230">
        <f>VLOOKUP($C2230,'AREA DEFINITIONS, 1982-present'!$A$1:$F$163,4,FALSE)</f>
        <v>0</v>
      </c>
      <c r="G2230">
        <f>VLOOKUP($C2230,'AREA DEFINITIONS, 1982-present'!$A$1:$F$163,5,FALSE)</f>
        <v>0</v>
      </c>
      <c r="H2230">
        <f>VLOOKUP($C2230,'AREA DEFINITIONS, 1982-present'!$A$1:$F$163,6,FALSE)</f>
        <v>0</v>
      </c>
      <c r="I2230">
        <f t="shared" si="69"/>
        <v>487.17582528999998</v>
      </c>
    </row>
    <row r="2231" spans="1:9" x14ac:dyDescent="0.3">
      <c r="A2231">
        <v>1995</v>
      </c>
      <c r="B2231" t="s">
        <v>50</v>
      </c>
      <c r="C2231">
        <v>102</v>
      </c>
      <c r="D2231">
        <v>683.6</v>
      </c>
      <c r="E2231">
        <f t="shared" si="68"/>
        <v>1507.0802828000001</v>
      </c>
      <c r="F2231">
        <f>VLOOKUP($C2231,'AREA DEFINITIONS, 1982-present'!$A$1:$F$163,4,FALSE)</f>
        <v>0</v>
      </c>
      <c r="G2231">
        <f>VLOOKUP($C2231,'AREA DEFINITIONS, 1982-present'!$A$1:$F$163,5,FALSE)</f>
        <v>0</v>
      </c>
      <c r="H2231">
        <f>VLOOKUP($C2231,'AREA DEFINITIONS, 1982-present'!$A$1:$F$163,6,FALSE)</f>
        <v>0</v>
      </c>
      <c r="I2231">
        <f t="shared" si="69"/>
        <v>1002.2070242799999</v>
      </c>
    </row>
    <row r="2232" spans="1:9" x14ac:dyDescent="0.3">
      <c r="A2232">
        <v>1995</v>
      </c>
      <c r="B2232" t="s">
        <v>50</v>
      </c>
      <c r="C2232">
        <v>103</v>
      </c>
      <c r="D2232">
        <v>11.2</v>
      </c>
      <c r="E2232">
        <f t="shared" si="68"/>
        <v>24.691777599999998</v>
      </c>
      <c r="F2232">
        <f>VLOOKUP($C2232,'AREA DEFINITIONS, 1982-present'!$A$1:$F$163,4,FALSE)</f>
        <v>0</v>
      </c>
      <c r="G2232">
        <f>VLOOKUP($C2232,'AREA DEFINITIONS, 1982-present'!$A$1:$F$163,5,FALSE)</f>
        <v>0</v>
      </c>
      <c r="H2232">
        <f>VLOOKUP($C2232,'AREA DEFINITIONS, 1982-present'!$A$1:$F$163,6,FALSE)</f>
        <v>0</v>
      </c>
      <c r="I2232">
        <f t="shared" si="69"/>
        <v>16.420009759999999</v>
      </c>
    </row>
    <row r="2233" spans="1:9" x14ac:dyDescent="0.3">
      <c r="A2233">
        <v>1995</v>
      </c>
      <c r="B2233" t="s">
        <v>50</v>
      </c>
      <c r="C2233">
        <v>110</v>
      </c>
      <c r="D2233">
        <v>104.3</v>
      </c>
      <c r="E2233">
        <f t="shared" si="68"/>
        <v>229.94217889999999</v>
      </c>
      <c r="F2233">
        <f>VLOOKUP($C2233,'AREA DEFINITIONS, 1982-present'!$A$1:$F$163,4,FALSE)</f>
        <v>0</v>
      </c>
      <c r="G2233">
        <f>VLOOKUP($C2233,'AREA DEFINITIONS, 1982-present'!$A$1:$F$163,5,FALSE)</f>
        <v>0</v>
      </c>
      <c r="H2233">
        <f>VLOOKUP($C2233,'AREA DEFINITIONS, 1982-present'!$A$1:$F$163,6,FALSE)</f>
        <v>0</v>
      </c>
      <c r="I2233">
        <f t="shared" si="69"/>
        <v>152.91134088999999</v>
      </c>
    </row>
    <row r="2234" spans="1:9" x14ac:dyDescent="0.3">
      <c r="A2234">
        <v>1995</v>
      </c>
      <c r="B2234" t="s">
        <v>50</v>
      </c>
      <c r="C2234">
        <v>112</v>
      </c>
      <c r="D2234">
        <v>513.70000000000005</v>
      </c>
      <c r="E2234">
        <f t="shared" si="68"/>
        <v>1132.5148351</v>
      </c>
      <c r="F2234">
        <f>VLOOKUP($C2234,'AREA DEFINITIONS, 1982-present'!$A$1:$F$163,4,FALSE)</f>
        <v>0</v>
      </c>
      <c r="G2234">
        <f>VLOOKUP($C2234,'AREA DEFINITIONS, 1982-present'!$A$1:$F$163,5,FALSE)</f>
        <v>0</v>
      </c>
      <c r="H2234">
        <f>VLOOKUP($C2234,'AREA DEFINITIONS, 1982-present'!$A$1:$F$163,6,FALSE)</f>
        <v>0</v>
      </c>
      <c r="I2234">
        <f t="shared" si="69"/>
        <v>753.1213405100001</v>
      </c>
    </row>
    <row r="2235" spans="1:9" x14ac:dyDescent="0.3">
      <c r="A2235">
        <v>1995</v>
      </c>
      <c r="B2235" t="s">
        <v>50</v>
      </c>
      <c r="C2235">
        <v>114</v>
      </c>
      <c r="D2235">
        <v>31.5</v>
      </c>
      <c r="E2235">
        <f t="shared" si="68"/>
        <v>69.445624500000008</v>
      </c>
      <c r="F2235">
        <f>VLOOKUP($C2235,'AREA DEFINITIONS, 1982-present'!$A$1:$F$163,4,FALSE)</f>
        <v>0</v>
      </c>
      <c r="G2235">
        <f>VLOOKUP($C2235,'AREA DEFINITIONS, 1982-present'!$A$1:$F$163,5,FALSE)</f>
        <v>0</v>
      </c>
      <c r="H2235">
        <f>VLOOKUP($C2235,'AREA DEFINITIONS, 1982-present'!$A$1:$F$163,6,FALSE)</f>
        <v>0</v>
      </c>
      <c r="I2235">
        <f t="shared" si="69"/>
        <v>46.181277449999996</v>
      </c>
    </row>
    <row r="2236" spans="1:9" x14ac:dyDescent="0.3">
      <c r="A2236">
        <v>1995</v>
      </c>
      <c r="B2236" t="s">
        <v>50</v>
      </c>
      <c r="C2236">
        <v>120</v>
      </c>
      <c r="D2236">
        <v>81.400000000000006</v>
      </c>
      <c r="E2236">
        <f t="shared" si="68"/>
        <v>179.45631220000001</v>
      </c>
      <c r="F2236">
        <f>VLOOKUP($C2236,'AREA DEFINITIONS, 1982-present'!$A$1:$F$163,4,FALSE)</f>
        <v>0</v>
      </c>
      <c r="G2236">
        <f>VLOOKUP($C2236,'AREA DEFINITIONS, 1982-present'!$A$1:$F$163,5,FALSE)</f>
        <v>0</v>
      </c>
      <c r="H2236">
        <f>VLOOKUP($C2236,'AREA DEFINITIONS, 1982-present'!$A$1:$F$163,6,FALSE)</f>
        <v>0</v>
      </c>
      <c r="I2236">
        <f t="shared" si="69"/>
        <v>119.33828522</v>
      </c>
    </row>
    <row r="2237" spans="1:9" x14ac:dyDescent="0.3">
      <c r="A2237">
        <v>1995</v>
      </c>
      <c r="B2237" t="s">
        <v>50</v>
      </c>
      <c r="C2237">
        <v>121</v>
      </c>
      <c r="D2237">
        <v>93.1</v>
      </c>
      <c r="E2237">
        <f t="shared" si="68"/>
        <v>205.25040129999999</v>
      </c>
      <c r="F2237">
        <f>VLOOKUP($C2237,'AREA DEFINITIONS, 1982-present'!$A$1:$F$163,4,FALSE)</f>
        <v>0</v>
      </c>
      <c r="G2237">
        <f>VLOOKUP($C2237,'AREA DEFINITIONS, 1982-present'!$A$1:$F$163,5,FALSE)</f>
        <v>0</v>
      </c>
      <c r="H2237">
        <f>VLOOKUP($C2237,'AREA DEFINITIONS, 1982-present'!$A$1:$F$163,6,FALSE)</f>
        <v>0</v>
      </c>
      <c r="I2237">
        <f t="shared" si="69"/>
        <v>136.49133112999999</v>
      </c>
    </row>
    <row r="2238" spans="1:9" x14ac:dyDescent="0.3">
      <c r="A2238">
        <v>1995</v>
      </c>
      <c r="B2238" t="s">
        <v>50</v>
      </c>
      <c r="C2238">
        <v>122</v>
      </c>
      <c r="D2238">
        <v>10.7</v>
      </c>
      <c r="E2238">
        <f t="shared" si="68"/>
        <v>23.589466099999999</v>
      </c>
      <c r="F2238">
        <f>VLOOKUP($C2238,'AREA DEFINITIONS, 1982-present'!$A$1:$F$163,4,FALSE)</f>
        <v>0</v>
      </c>
      <c r="G2238">
        <f>VLOOKUP($C2238,'AREA DEFINITIONS, 1982-present'!$A$1:$F$163,5,FALSE)</f>
        <v>0</v>
      </c>
      <c r="H2238">
        <f>VLOOKUP($C2238,'AREA DEFINITIONS, 1982-present'!$A$1:$F$163,6,FALSE)</f>
        <v>0</v>
      </c>
      <c r="I2238">
        <f t="shared" si="69"/>
        <v>15.686973609999999</v>
      </c>
    </row>
    <row r="2239" spans="1:9" x14ac:dyDescent="0.3">
      <c r="A2239">
        <v>1995</v>
      </c>
      <c r="B2239" t="s">
        <v>50</v>
      </c>
      <c r="C2239">
        <v>130</v>
      </c>
      <c r="D2239">
        <v>379.9</v>
      </c>
      <c r="E2239">
        <f t="shared" si="68"/>
        <v>837.53627770000003</v>
      </c>
      <c r="F2239">
        <f>VLOOKUP($C2239,'AREA DEFINITIONS, 1982-present'!$A$1:$F$163,4,FALSE)</f>
        <v>0</v>
      </c>
      <c r="G2239">
        <f>VLOOKUP($C2239,'AREA DEFINITIONS, 1982-present'!$A$1:$F$163,5,FALSE)</f>
        <v>0</v>
      </c>
      <c r="H2239">
        <f>VLOOKUP($C2239,'AREA DEFINITIONS, 1982-present'!$A$1:$F$163,6,FALSE)</f>
        <v>0</v>
      </c>
      <c r="I2239">
        <f t="shared" si="69"/>
        <v>556.96086676999994</v>
      </c>
    </row>
    <row r="2240" spans="1:9" x14ac:dyDescent="0.3">
      <c r="A2240">
        <v>1995</v>
      </c>
      <c r="B2240" t="s">
        <v>50</v>
      </c>
      <c r="C2240">
        <v>131</v>
      </c>
      <c r="D2240">
        <v>564.20000000000005</v>
      </c>
      <c r="E2240">
        <f t="shared" si="68"/>
        <v>1243.8482966000001</v>
      </c>
      <c r="F2240">
        <f>VLOOKUP($C2240,'AREA DEFINITIONS, 1982-present'!$A$1:$F$163,4,FALSE)</f>
        <v>0</v>
      </c>
      <c r="G2240">
        <f>VLOOKUP($C2240,'AREA DEFINITIONS, 1982-present'!$A$1:$F$163,5,FALSE)</f>
        <v>0</v>
      </c>
      <c r="H2240">
        <f>VLOOKUP($C2240,'AREA DEFINITIONS, 1982-present'!$A$1:$F$163,6,FALSE)</f>
        <v>0</v>
      </c>
      <c r="I2240">
        <f t="shared" si="69"/>
        <v>827.15799166000011</v>
      </c>
    </row>
    <row r="2241" spans="1:9" x14ac:dyDescent="0.3">
      <c r="A2241">
        <v>1995</v>
      </c>
      <c r="B2241" t="s">
        <v>50</v>
      </c>
      <c r="C2241">
        <v>132</v>
      </c>
      <c r="D2241">
        <v>342.4</v>
      </c>
      <c r="E2241">
        <f t="shared" si="68"/>
        <v>754.86291519999997</v>
      </c>
      <c r="F2241">
        <f>VLOOKUP($C2241,'AREA DEFINITIONS, 1982-present'!$A$1:$F$163,4,FALSE)</f>
        <v>0</v>
      </c>
      <c r="G2241">
        <f>VLOOKUP($C2241,'AREA DEFINITIONS, 1982-present'!$A$1:$F$163,5,FALSE)</f>
        <v>0</v>
      </c>
      <c r="H2241">
        <f>VLOOKUP($C2241,'AREA DEFINITIONS, 1982-present'!$A$1:$F$163,6,FALSE)</f>
        <v>0</v>
      </c>
      <c r="I2241">
        <f t="shared" si="69"/>
        <v>501.98315551999997</v>
      </c>
    </row>
    <row r="2242" spans="1:9" x14ac:dyDescent="0.3">
      <c r="A2242">
        <v>1995</v>
      </c>
      <c r="B2242" t="s">
        <v>50</v>
      </c>
      <c r="C2242">
        <v>133</v>
      </c>
      <c r="D2242">
        <v>223.6</v>
      </c>
      <c r="E2242">
        <f t="shared" si="68"/>
        <v>492.95370279999997</v>
      </c>
      <c r="F2242">
        <f>VLOOKUP($C2242,'AREA DEFINITIONS, 1982-present'!$A$1:$F$163,4,FALSE)</f>
        <v>0</v>
      </c>
      <c r="G2242">
        <f>VLOOKUP($C2242,'AREA DEFINITIONS, 1982-present'!$A$1:$F$163,5,FALSE)</f>
        <v>0</v>
      </c>
      <c r="H2242">
        <f>VLOOKUP($C2242,'AREA DEFINITIONS, 1982-present'!$A$1:$F$163,6,FALSE)</f>
        <v>0</v>
      </c>
      <c r="I2242">
        <f t="shared" si="69"/>
        <v>327.81376627999998</v>
      </c>
    </row>
    <row r="2243" spans="1:9" x14ac:dyDescent="0.3">
      <c r="A2243">
        <v>1995</v>
      </c>
      <c r="B2243" t="s">
        <v>50</v>
      </c>
      <c r="C2243">
        <v>134</v>
      </c>
      <c r="D2243">
        <v>43.7</v>
      </c>
      <c r="E2243">
        <f t="shared" ref="E2243:E2306" si="70">D2243*2204.623 / 1000</f>
        <v>96.342025100000015</v>
      </c>
      <c r="F2243">
        <f>VLOOKUP($C2243,'AREA DEFINITIONS, 1982-present'!$A$1:$F$163,4,FALSE)</f>
        <v>0</v>
      </c>
      <c r="G2243">
        <f>VLOOKUP($C2243,'AREA DEFINITIONS, 1982-present'!$A$1:$F$163,5,FALSE)</f>
        <v>0</v>
      </c>
      <c r="H2243">
        <f>VLOOKUP($C2243,'AREA DEFINITIONS, 1982-present'!$A$1:$F$163,6,FALSE)</f>
        <v>0</v>
      </c>
      <c r="I2243">
        <f t="shared" ref="I2243:I2306" si="71">IFERROR(D2243*1.10231*1.33,"NA")</f>
        <v>64.067359510000003</v>
      </c>
    </row>
    <row r="2244" spans="1:9" x14ac:dyDescent="0.3">
      <c r="A2244">
        <v>1995</v>
      </c>
      <c r="B2244" t="s">
        <v>50</v>
      </c>
      <c r="C2244">
        <v>135</v>
      </c>
      <c r="D2244">
        <v>197.9</v>
      </c>
      <c r="E2244">
        <f t="shared" si="70"/>
        <v>436.29489170000005</v>
      </c>
      <c r="F2244">
        <f>VLOOKUP($C2244,'AREA DEFINITIONS, 1982-present'!$A$1:$F$163,4,FALSE)</f>
        <v>0</v>
      </c>
      <c r="G2244">
        <f>VLOOKUP($C2244,'AREA DEFINITIONS, 1982-present'!$A$1:$F$163,5,FALSE)</f>
        <v>0</v>
      </c>
      <c r="H2244">
        <f>VLOOKUP($C2244,'AREA DEFINITIONS, 1982-present'!$A$1:$F$163,6,FALSE)</f>
        <v>0</v>
      </c>
      <c r="I2244">
        <f t="shared" si="71"/>
        <v>290.13570816999999</v>
      </c>
    </row>
    <row r="2245" spans="1:9" x14ac:dyDescent="0.3">
      <c r="A2245">
        <v>1995</v>
      </c>
      <c r="B2245" t="s">
        <v>51</v>
      </c>
      <c r="C2245">
        <v>140</v>
      </c>
      <c r="D2245">
        <v>16.7</v>
      </c>
      <c r="E2245">
        <f t="shared" si="70"/>
        <v>36.817204100000005</v>
      </c>
      <c r="F2245" t="str">
        <f>VLOOKUP($C2245,'AREA DEFINITIONS, 1982-present'!$A$1:$F$163,4,FALSE)</f>
        <v>14-O</v>
      </c>
      <c r="G2245" t="str">
        <f>VLOOKUP($C2245,'AREA DEFINITIONS, 1982-present'!$A$1:$F$163,5,FALSE)</f>
        <v>SE-O</v>
      </c>
      <c r="H2245">
        <f>VLOOKUP($C2245,'AREA DEFINITIONS, 1982-present'!$A$1:$F$163,6,FALSE)</f>
        <v>0</v>
      </c>
      <c r="I2245">
        <f t="shared" si="71"/>
        <v>24.483407409999998</v>
      </c>
    </row>
    <row r="2246" spans="1:9" x14ac:dyDescent="0.3">
      <c r="A2246">
        <v>1995</v>
      </c>
      <c r="B2246" t="s">
        <v>51</v>
      </c>
      <c r="C2246">
        <v>141</v>
      </c>
      <c r="D2246">
        <v>23.5</v>
      </c>
      <c r="E2246">
        <f t="shared" si="70"/>
        <v>51.808640500000003</v>
      </c>
      <c r="F2246" t="str">
        <f>VLOOKUP($C2246,'AREA DEFINITIONS, 1982-present'!$A$1:$F$163,4,FALSE)</f>
        <v>14-I</v>
      </c>
      <c r="G2246" t="str">
        <f>VLOOKUP($C2246,'AREA DEFINITIONS, 1982-present'!$A$1:$F$163,5,FALSE)</f>
        <v>SE-I</v>
      </c>
      <c r="H2246">
        <f>VLOOKUP($C2246,'AREA DEFINITIONS, 1982-present'!$A$1:$F$163,6,FALSE)</f>
        <v>0</v>
      </c>
      <c r="I2246">
        <f t="shared" si="71"/>
        <v>34.45269905</v>
      </c>
    </row>
    <row r="2247" spans="1:9" x14ac:dyDescent="0.3">
      <c r="A2247">
        <v>1995</v>
      </c>
      <c r="B2247" t="s">
        <v>51</v>
      </c>
      <c r="C2247">
        <v>142</v>
      </c>
      <c r="D2247">
        <v>63.6</v>
      </c>
      <c r="E2247">
        <f t="shared" si="70"/>
        <v>140.21402280000001</v>
      </c>
      <c r="F2247" t="str">
        <f>VLOOKUP($C2247,'AREA DEFINITIONS, 1982-present'!$A$1:$F$163,4,FALSE)</f>
        <v>14-I</v>
      </c>
      <c r="G2247" t="str">
        <f>VLOOKUP($C2247,'AREA DEFINITIONS, 1982-present'!$A$1:$F$163,5,FALSE)</f>
        <v>SE-I</v>
      </c>
      <c r="H2247">
        <f>VLOOKUP($C2247,'AREA DEFINITIONS, 1982-present'!$A$1:$F$163,6,FALSE)</f>
        <v>0</v>
      </c>
      <c r="I2247">
        <f t="shared" si="71"/>
        <v>93.242198279999997</v>
      </c>
    </row>
    <row r="2248" spans="1:9" x14ac:dyDescent="0.3">
      <c r="A2248">
        <v>1995</v>
      </c>
      <c r="B2248" t="s">
        <v>51</v>
      </c>
      <c r="C2248">
        <v>143</v>
      </c>
      <c r="D2248">
        <v>112.1</v>
      </c>
      <c r="E2248">
        <f t="shared" si="70"/>
        <v>247.13823829999998</v>
      </c>
      <c r="F2248" t="str">
        <f>VLOOKUP($C2248,'AREA DEFINITIONS, 1982-present'!$A$1:$F$163,4,FALSE)</f>
        <v>14-I</v>
      </c>
      <c r="G2248" t="str">
        <f>VLOOKUP($C2248,'AREA DEFINITIONS, 1982-present'!$A$1:$F$163,5,FALSE)</f>
        <v>SE-I</v>
      </c>
      <c r="H2248">
        <f>VLOOKUP($C2248,'AREA DEFINITIONS, 1982-present'!$A$1:$F$163,6,FALSE)</f>
        <v>0</v>
      </c>
      <c r="I2248">
        <f t="shared" si="71"/>
        <v>164.34670482999999</v>
      </c>
    </row>
    <row r="2249" spans="1:9" x14ac:dyDescent="0.3">
      <c r="A2249">
        <v>1995</v>
      </c>
      <c r="B2249" t="s">
        <v>51</v>
      </c>
      <c r="C2249">
        <v>144</v>
      </c>
      <c r="D2249">
        <v>37.299999999999997</v>
      </c>
      <c r="E2249">
        <f t="shared" si="70"/>
        <v>82.232437899999994</v>
      </c>
      <c r="F2249" t="str">
        <f>VLOOKUP($C2249,'AREA DEFINITIONS, 1982-present'!$A$1:$F$163,4,FALSE)</f>
        <v>14-I</v>
      </c>
      <c r="G2249" t="str">
        <f>VLOOKUP($C2249,'AREA DEFINITIONS, 1982-present'!$A$1:$F$163,5,FALSE)</f>
        <v>SE-I</v>
      </c>
      <c r="H2249">
        <f>VLOOKUP($C2249,'AREA DEFINITIONS, 1982-present'!$A$1:$F$163,6,FALSE)</f>
        <v>0</v>
      </c>
      <c r="I2249">
        <f t="shared" si="71"/>
        <v>54.684496789999997</v>
      </c>
    </row>
    <row r="2250" spans="1:9" x14ac:dyDescent="0.3">
      <c r="A2250">
        <v>1995</v>
      </c>
      <c r="B2250" t="s">
        <v>51</v>
      </c>
      <c r="C2250">
        <v>150</v>
      </c>
      <c r="D2250">
        <v>117.2</v>
      </c>
      <c r="E2250">
        <f t="shared" si="70"/>
        <v>258.38181559999998</v>
      </c>
      <c r="F2250" t="str">
        <f>VLOOKUP($C2250,'AREA DEFINITIONS, 1982-present'!$A$1:$F$163,4,FALSE)</f>
        <v>15-O</v>
      </c>
      <c r="G2250" t="str">
        <f>VLOOKUP($C2250,'AREA DEFINITIONS, 1982-present'!$A$1:$F$163,5,FALSE)</f>
        <v>SE-O</v>
      </c>
      <c r="H2250">
        <f>VLOOKUP($C2250,'AREA DEFINITIONS, 1982-present'!$A$1:$F$163,6,FALSE)</f>
        <v>0</v>
      </c>
      <c r="I2250">
        <f t="shared" si="71"/>
        <v>171.82367356</v>
      </c>
    </row>
    <row r="2251" spans="1:9" x14ac:dyDescent="0.3">
      <c r="A2251">
        <v>1995</v>
      </c>
      <c r="B2251" t="s">
        <v>51</v>
      </c>
      <c r="C2251">
        <v>151</v>
      </c>
      <c r="D2251">
        <v>210.1</v>
      </c>
      <c r="E2251">
        <f t="shared" si="70"/>
        <v>463.19129229999999</v>
      </c>
      <c r="F2251" t="str">
        <f>VLOOKUP($C2251,'AREA DEFINITIONS, 1982-present'!$A$1:$F$163,4,FALSE)</f>
        <v>15-I</v>
      </c>
      <c r="G2251" t="str">
        <f>VLOOKUP($C2251,'AREA DEFINITIONS, 1982-present'!$A$1:$F$163,5,FALSE)</f>
        <v>SE-I</v>
      </c>
      <c r="H2251">
        <f>VLOOKUP($C2251,'AREA DEFINITIONS, 1982-present'!$A$1:$F$163,6,FALSE)</f>
        <v>0</v>
      </c>
      <c r="I2251">
        <f t="shared" si="71"/>
        <v>308.02179022999997</v>
      </c>
    </row>
    <row r="2252" spans="1:9" x14ac:dyDescent="0.3">
      <c r="A2252">
        <v>1995</v>
      </c>
      <c r="B2252" t="s">
        <v>51</v>
      </c>
      <c r="C2252">
        <v>152</v>
      </c>
      <c r="D2252">
        <v>148.9</v>
      </c>
      <c r="E2252">
        <f t="shared" si="70"/>
        <v>328.26836470000001</v>
      </c>
      <c r="F2252" t="str">
        <f>VLOOKUP($C2252,'AREA DEFINITIONS, 1982-present'!$A$1:$F$163,4,FALSE)</f>
        <v>15-I</v>
      </c>
      <c r="G2252" t="str">
        <f>VLOOKUP($C2252,'AREA DEFINITIONS, 1982-present'!$A$1:$F$163,5,FALSE)</f>
        <v>SE-I</v>
      </c>
      <c r="H2252">
        <f>VLOOKUP($C2252,'AREA DEFINITIONS, 1982-present'!$A$1:$F$163,6,FALSE)</f>
        <v>0</v>
      </c>
      <c r="I2252">
        <f t="shared" si="71"/>
        <v>218.29816547000001</v>
      </c>
    </row>
    <row r="2253" spans="1:9" x14ac:dyDescent="0.3">
      <c r="A2253">
        <v>1995</v>
      </c>
      <c r="B2253" t="s">
        <v>51</v>
      </c>
      <c r="C2253">
        <v>153</v>
      </c>
      <c r="D2253">
        <v>110.7</v>
      </c>
      <c r="E2253">
        <f t="shared" si="70"/>
        <v>244.05176610000001</v>
      </c>
      <c r="F2253" t="str">
        <f>VLOOKUP($C2253,'AREA DEFINITIONS, 1982-present'!$A$1:$F$163,4,FALSE)</f>
        <v>15-I</v>
      </c>
      <c r="G2253" t="str">
        <f>VLOOKUP($C2253,'AREA DEFINITIONS, 1982-present'!$A$1:$F$163,5,FALSE)</f>
        <v>SE-I</v>
      </c>
      <c r="H2253">
        <f>VLOOKUP($C2253,'AREA DEFINITIONS, 1982-present'!$A$1:$F$163,6,FALSE)</f>
        <v>0</v>
      </c>
      <c r="I2253">
        <f t="shared" si="71"/>
        <v>162.29420360999998</v>
      </c>
    </row>
    <row r="2254" spans="1:9" x14ac:dyDescent="0.3">
      <c r="A2254">
        <v>1995</v>
      </c>
      <c r="B2254" t="s">
        <v>51</v>
      </c>
      <c r="C2254">
        <v>160</v>
      </c>
      <c r="D2254">
        <v>496.1</v>
      </c>
      <c r="E2254">
        <f t="shared" si="70"/>
        <v>1093.7134703000002</v>
      </c>
      <c r="F2254" t="str">
        <f>VLOOKUP($C2254,'AREA DEFINITIONS, 1982-present'!$A$1:$F$163,4,FALSE)</f>
        <v>16-O</v>
      </c>
      <c r="G2254" t="str">
        <f>VLOOKUP($C2254,'AREA DEFINITIONS, 1982-present'!$A$1:$F$163,5,FALSE)</f>
        <v>SE-O</v>
      </c>
      <c r="H2254">
        <f>VLOOKUP($C2254,'AREA DEFINITIONS, 1982-present'!$A$1:$F$163,6,FALSE)</f>
        <v>0</v>
      </c>
      <c r="I2254">
        <f t="shared" si="71"/>
        <v>727.31846803000008</v>
      </c>
    </row>
    <row r="2255" spans="1:9" x14ac:dyDescent="0.3">
      <c r="A2255">
        <v>1995</v>
      </c>
      <c r="B2255" t="s">
        <v>51</v>
      </c>
      <c r="C2255">
        <v>161</v>
      </c>
      <c r="D2255">
        <v>200.2</v>
      </c>
      <c r="E2255">
        <f t="shared" si="70"/>
        <v>441.36552460000001</v>
      </c>
      <c r="F2255" t="str">
        <f>VLOOKUP($C2255,'AREA DEFINITIONS, 1982-present'!$A$1:$F$163,4,FALSE)</f>
        <v>16-I</v>
      </c>
      <c r="G2255" t="str">
        <f>VLOOKUP($C2255,'AREA DEFINITIONS, 1982-present'!$A$1:$F$163,5,FALSE)</f>
        <v>SE-I</v>
      </c>
      <c r="H2255">
        <f>VLOOKUP($C2255,'AREA DEFINITIONS, 1982-present'!$A$1:$F$163,6,FALSE)</f>
        <v>0</v>
      </c>
      <c r="I2255">
        <f t="shared" si="71"/>
        <v>293.50767445999998</v>
      </c>
    </row>
    <row r="2256" spans="1:9" x14ac:dyDescent="0.3">
      <c r="A2256">
        <v>1995</v>
      </c>
      <c r="B2256" t="s">
        <v>51</v>
      </c>
      <c r="C2256">
        <v>162</v>
      </c>
      <c r="D2256">
        <v>567.1</v>
      </c>
      <c r="E2256">
        <f t="shared" si="70"/>
        <v>1250.2417033000002</v>
      </c>
      <c r="F2256" t="str">
        <f>VLOOKUP($C2256,'AREA DEFINITIONS, 1982-present'!$A$1:$F$163,4,FALSE)</f>
        <v>16-I</v>
      </c>
      <c r="G2256" t="str">
        <f>VLOOKUP($C2256,'AREA DEFINITIONS, 1982-present'!$A$1:$F$163,5,FALSE)</f>
        <v>SE-I</v>
      </c>
      <c r="H2256">
        <f>VLOOKUP($C2256,'AREA DEFINITIONS, 1982-present'!$A$1:$F$163,6,FALSE)</f>
        <v>0</v>
      </c>
      <c r="I2256">
        <f t="shared" si="71"/>
        <v>831.4096013300001</v>
      </c>
    </row>
    <row r="2257" spans="1:9" x14ac:dyDescent="0.3">
      <c r="A2257">
        <v>1995</v>
      </c>
      <c r="B2257" t="s">
        <v>51</v>
      </c>
      <c r="C2257">
        <v>163</v>
      </c>
      <c r="D2257">
        <v>30</v>
      </c>
      <c r="E2257">
        <f t="shared" si="70"/>
        <v>66.138689999999997</v>
      </c>
      <c r="F2257" t="str">
        <f>VLOOKUP($C2257,'AREA DEFINITIONS, 1982-present'!$A$1:$F$163,4,FALSE)</f>
        <v>16-I</v>
      </c>
      <c r="G2257" t="str">
        <f>VLOOKUP($C2257,'AREA DEFINITIONS, 1982-present'!$A$1:$F$163,5,FALSE)</f>
        <v>SE-I</v>
      </c>
      <c r="H2257">
        <f>VLOOKUP($C2257,'AREA DEFINITIONS, 1982-present'!$A$1:$F$163,6,FALSE)</f>
        <v>0</v>
      </c>
      <c r="I2257">
        <f t="shared" si="71"/>
        <v>43.982168999999999</v>
      </c>
    </row>
    <row r="2258" spans="1:9" x14ac:dyDescent="0.3">
      <c r="A2258">
        <v>1995</v>
      </c>
      <c r="B2258" t="s">
        <v>51</v>
      </c>
      <c r="C2258">
        <v>170</v>
      </c>
      <c r="D2258">
        <v>478.8</v>
      </c>
      <c r="E2258">
        <f t="shared" si="70"/>
        <v>1055.5734924000001</v>
      </c>
      <c r="F2258" t="str">
        <f>VLOOKUP($C2258,'AREA DEFINITIONS, 1982-present'!$A$1:$F$163,4,FALSE)</f>
        <v>17-O</v>
      </c>
      <c r="G2258" t="str">
        <f>VLOOKUP($C2258,'AREA DEFINITIONS, 1982-present'!$A$1:$F$163,5,FALSE)</f>
        <v>SE-O</v>
      </c>
      <c r="H2258">
        <f>VLOOKUP($C2258,'AREA DEFINITIONS, 1982-present'!$A$1:$F$163,6,FALSE)</f>
        <v>0</v>
      </c>
      <c r="I2258">
        <f t="shared" si="71"/>
        <v>701.95541723999997</v>
      </c>
    </row>
    <row r="2259" spans="1:9" x14ac:dyDescent="0.3">
      <c r="A2259">
        <v>1995</v>
      </c>
      <c r="B2259" t="s">
        <v>51</v>
      </c>
      <c r="C2259">
        <v>171</v>
      </c>
      <c r="D2259">
        <v>114.4</v>
      </c>
      <c r="E2259">
        <f t="shared" si="70"/>
        <v>252.20887120000003</v>
      </c>
      <c r="F2259" t="str">
        <f>VLOOKUP($C2259,'AREA DEFINITIONS, 1982-present'!$A$1:$F$163,4,FALSE)</f>
        <v>17-I</v>
      </c>
      <c r="G2259" t="str">
        <f>VLOOKUP($C2259,'AREA DEFINITIONS, 1982-present'!$A$1:$F$163,5,FALSE)</f>
        <v>SE-I</v>
      </c>
      <c r="H2259">
        <f>VLOOKUP($C2259,'AREA DEFINITIONS, 1982-present'!$A$1:$F$163,6,FALSE)</f>
        <v>0</v>
      </c>
      <c r="I2259">
        <f t="shared" si="71"/>
        <v>167.71867112000001</v>
      </c>
    </row>
    <row r="2260" spans="1:9" x14ac:dyDescent="0.3">
      <c r="A2260">
        <v>1995</v>
      </c>
      <c r="B2260" t="s">
        <v>51</v>
      </c>
      <c r="C2260">
        <v>173</v>
      </c>
      <c r="D2260">
        <v>65</v>
      </c>
      <c r="E2260">
        <f t="shared" si="70"/>
        <v>143.30049499999998</v>
      </c>
      <c r="F2260" t="str">
        <f>VLOOKUP($C2260,'AREA DEFINITIONS, 1982-present'!$A$1:$F$163,4,FALSE)</f>
        <v>17-I</v>
      </c>
      <c r="G2260" t="str">
        <f>VLOOKUP($C2260,'AREA DEFINITIONS, 1982-present'!$A$1:$F$163,5,FALSE)</f>
        <v>SE-I</v>
      </c>
      <c r="H2260">
        <f>VLOOKUP($C2260,'AREA DEFINITIONS, 1982-present'!$A$1:$F$163,6,FALSE)</f>
        <v>0</v>
      </c>
      <c r="I2260">
        <f t="shared" si="71"/>
        <v>95.294699500000007</v>
      </c>
    </row>
    <row r="2261" spans="1:9" x14ac:dyDescent="0.3">
      <c r="A2261">
        <v>1995</v>
      </c>
      <c r="B2261" t="s">
        <v>51</v>
      </c>
      <c r="C2261">
        <v>174</v>
      </c>
      <c r="D2261">
        <v>15.6</v>
      </c>
      <c r="E2261">
        <f t="shared" si="70"/>
        <v>34.392118799999999</v>
      </c>
      <c r="F2261" t="str">
        <f>VLOOKUP($C2261,'AREA DEFINITIONS, 1982-present'!$A$1:$F$163,4,FALSE)</f>
        <v>17-I</v>
      </c>
      <c r="G2261" t="str">
        <f>VLOOKUP($C2261,'AREA DEFINITIONS, 1982-present'!$A$1:$F$163,5,FALSE)</f>
        <v>SE-I</v>
      </c>
      <c r="H2261">
        <f>VLOOKUP($C2261,'AREA DEFINITIONS, 1982-present'!$A$1:$F$163,6,FALSE)</f>
        <v>0</v>
      </c>
      <c r="I2261">
        <f t="shared" si="71"/>
        <v>22.87072788</v>
      </c>
    </row>
    <row r="2262" spans="1:9" x14ac:dyDescent="0.3">
      <c r="A2262">
        <v>1995</v>
      </c>
      <c r="B2262" t="s">
        <v>51</v>
      </c>
      <c r="C2262">
        <v>181</v>
      </c>
      <c r="D2262">
        <v>302.10000000000002</v>
      </c>
      <c r="E2262">
        <f t="shared" si="70"/>
        <v>666.01660830000003</v>
      </c>
      <c r="F2262" t="str">
        <f>VLOOKUP($C2262,'AREA DEFINITIONS, 1982-present'!$A$1:$F$163,4,FALSE)</f>
        <v>18S-O</v>
      </c>
      <c r="G2262" t="str">
        <f>VLOOKUP($C2262,'AREA DEFINITIONS, 1982-present'!$A$1:$F$163,5,FALSE)</f>
        <v>SE-O</v>
      </c>
      <c r="H2262">
        <f>VLOOKUP($C2262,'AREA DEFINITIONS, 1982-present'!$A$1:$F$163,6,FALSE)</f>
        <v>0</v>
      </c>
      <c r="I2262">
        <f t="shared" si="71"/>
        <v>442.90044183000003</v>
      </c>
    </row>
    <row r="2263" spans="1:9" x14ac:dyDescent="0.3">
      <c r="A2263">
        <v>1995</v>
      </c>
      <c r="B2263" t="s">
        <v>51</v>
      </c>
      <c r="C2263">
        <v>182</v>
      </c>
      <c r="D2263">
        <v>262.39999999999998</v>
      </c>
      <c r="E2263">
        <f t="shared" si="70"/>
        <v>578.49307519999991</v>
      </c>
      <c r="F2263" t="str">
        <f>VLOOKUP($C2263,'AREA DEFINITIONS, 1982-present'!$A$1:$F$163,4,FALSE)</f>
        <v>183-I</v>
      </c>
      <c r="G2263" t="str">
        <f>VLOOKUP($C2263,'AREA DEFINITIONS, 1982-present'!$A$1:$F$163,5,FALSE)</f>
        <v>SE-I</v>
      </c>
      <c r="H2263">
        <f>VLOOKUP($C2263,'AREA DEFINITIONS, 1982-present'!$A$1:$F$163,6,FALSE)</f>
        <v>0</v>
      </c>
      <c r="I2263">
        <f t="shared" si="71"/>
        <v>384.69737151999999</v>
      </c>
    </row>
    <row r="2264" spans="1:9" x14ac:dyDescent="0.3">
      <c r="A2264">
        <v>1995</v>
      </c>
      <c r="B2264" t="s">
        <v>51</v>
      </c>
      <c r="C2264">
        <v>183</v>
      </c>
      <c r="D2264">
        <v>12.2</v>
      </c>
      <c r="E2264">
        <f t="shared" si="70"/>
        <v>26.896400599999996</v>
      </c>
      <c r="F2264" t="str">
        <f>VLOOKUP($C2264,'AREA DEFINITIONS, 1982-present'!$A$1:$F$163,4,FALSE)</f>
        <v>183-I</v>
      </c>
      <c r="G2264" t="str">
        <f>VLOOKUP($C2264,'AREA DEFINITIONS, 1982-present'!$A$1:$F$163,5,FALSE)</f>
        <v>SE-I</v>
      </c>
      <c r="H2264">
        <f>VLOOKUP($C2264,'AREA DEFINITIONS, 1982-present'!$A$1:$F$163,6,FALSE)</f>
        <v>0</v>
      </c>
      <c r="I2264">
        <f t="shared" si="71"/>
        <v>17.886082059999996</v>
      </c>
    </row>
    <row r="2265" spans="1:9" x14ac:dyDescent="0.3">
      <c r="A2265">
        <v>1995</v>
      </c>
      <c r="B2265" t="s">
        <v>51</v>
      </c>
      <c r="C2265">
        <v>184</v>
      </c>
      <c r="D2265">
        <v>137.80000000000001</v>
      </c>
      <c r="E2265">
        <f t="shared" si="70"/>
        <v>303.79704939999999</v>
      </c>
      <c r="F2265" t="str">
        <f>VLOOKUP($C2265,'AREA DEFINITIONS, 1982-present'!$A$1:$F$163,4,FALSE)</f>
        <v>183-I</v>
      </c>
      <c r="G2265" t="str">
        <f>VLOOKUP($C2265,'AREA DEFINITIONS, 1982-present'!$A$1:$F$163,5,FALSE)</f>
        <v>SE-I</v>
      </c>
      <c r="H2265">
        <f>VLOOKUP($C2265,'AREA DEFINITIONS, 1982-present'!$A$1:$F$163,6,FALSE)</f>
        <v>0</v>
      </c>
      <c r="I2265">
        <f t="shared" si="71"/>
        <v>202.02476293999999</v>
      </c>
    </row>
    <row r="2266" spans="1:9" x14ac:dyDescent="0.3">
      <c r="A2266">
        <v>1995</v>
      </c>
      <c r="B2266" t="s">
        <v>27</v>
      </c>
      <c r="C2266">
        <v>185</v>
      </c>
      <c r="D2266">
        <v>662.9</v>
      </c>
      <c r="E2266">
        <f t="shared" si="70"/>
        <v>1461.4445866999999</v>
      </c>
      <c r="F2266" t="str">
        <f>VLOOKUP($C2266,'AREA DEFINITIONS, 1982-present'!$A$1:$F$163,4,FALSE)</f>
        <v>18W</v>
      </c>
      <c r="G2266" t="str">
        <f>VLOOKUP($C2266,'AREA DEFINITIONS, 1982-present'!$A$1:$F$163,5,FALSE)</f>
        <v>Yakutat</v>
      </c>
      <c r="H2266">
        <f>VLOOKUP($C2266,'AREA DEFINITIONS, 1982-present'!$A$1:$F$163,6,FALSE)</f>
        <v>0</v>
      </c>
      <c r="I2266">
        <f t="shared" si="71"/>
        <v>971.85932766999997</v>
      </c>
    </row>
    <row r="2267" spans="1:9" x14ac:dyDescent="0.3">
      <c r="A2267">
        <v>1995</v>
      </c>
      <c r="B2267" t="s">
        <v>27</v>
      </c>
      <c r="C2267">
        <v>190</v>
      </c>
      <c r="D2267">
        <v>255.1</v>
      </c>
      <c r="E2267">
        <f t="shared" si="70"/>
        <v>562.39932729999998</v>
      </c>
      <c r="F2267">
        <f>VLOOKUP($C2267,'AREA DEFINITIONS, 1982-present'!$A$1:$F$163,4,FALSE)</f>
        <v>19</v>
      </c>
      <c r="G2267" t="str">
        <f>VLOOKUP($C2267,'AREA DEFINITIONS, 1982-present'!$A$1:$F$163,5,FALSE)</f>
        <v>Yakutat</v>
      </c>
      <c r="H2267">
        <f>VLOOKUP($C2267,'AREA DEFINITIONS, 1982-present'!$A$1:$F$163,6,FALSE)</f>
        <v>0</v>
      </c>
      <c r="I2267">
        <f t="shared" si="71"/>
        <v>373.99504373000002</v>
      </c>
    </row>
    <row r="2268" spans="1:9" x14ac:dyDescent="0.3">
      <c r="A2268">
        <v>1995</v>
      </c>
      <c r="B2268" t="s">
        <v>27</v>
      </c>
      <c r="C2268">
        <v>200</v>
      </c>
      <c r="D2268">
        <v>281.2</v>
      </c>
      <c r="E2268">
        <f t="shared" si="70"/>
        <v>619.93998759999999</v>
      </c>
      <c r="F2268">
        <f>VLOOKUP($C2268,'AREA DEFINITIONS, 1982-present'!$A$1:$F$163,4,FALSE)</f>
        <v>20</v>
      </c>
      <c r="G2268" t="str">
        <f>VLOOKUP($C2268,'AREA DEFINITIONS, 1982-present'!$A$1:$F$163,5,FALSE)</f>
        <v>Yakutat</v>
      </c>
      <c r="H2268">
        <f>VLOOKUP($C2268,'AREA DEFINITIONS, 1982-present'!$A$1:$F$163,6,FALSE)</f>
        <v>0</v>
      </c>
      <c r="I2268">
        <f t="shared" si="71"/>
        <v>412.25953075999996</v>
      </c>
    </row>
    <row r="2269" spans="1:9" x14ac:dyDescent="0.3">
      <c r="A2269">
        <v>1995</v>
      </c>
      <c r="B2269" t="s">
        <v>27</v>
      </c>
      <c r="C2269">
        <v>210</v>
      </c>
      <c r="D2269">
        <v>280</v>
      </c>
      <c r="E2269">
        <f t="shared" si="70"/>
        <v>617.29444000000001</v>
      </c>
      <c r="F2269">
        <f>VLOOKUP($C2269,'AREA DEFINITIONS, 1982-present'!$A$1:$F$163,4,FALSE)</f>
        <v>21</v>
      </c>
      <c r="G2269" t="str">
        <f>VLOOKUP($C2269,'AREA DEFINITIONS, 1982-present'!$A$1:$F$163,5,FALSE)</f>
        <v>Yakutat</v>
      </c>
      <c r="H2269">
        <f>VLOOKUP($C2269,'AREA DEFINITIONS, 1982-present'!$A$1:$F$163,6,FALSE)</f>
        <v>0</v>
      </c>
      <c r="I2269">
        <f t="shared" si="71"/>
        <v>410.50024400000001</v>
      </c>
    </row>
    <row r="2270" spans="1:9" x14ac:dyDescent="0.3">
      <c r="A2270">
        <v>1995</v>
      </c>
      <c r="B2270" t="s">
        <v>27</v>
      </c>
      <c r="C2270">
        <v>220</v>
      </c>
      <c r="D2270">
        <v>196.9</v>
      </c>
      <c r="E2270">
        <f t="shared" si="70"/>
        <v>434.09026870000002</v>
      </c>
      <c r="F2270">
        <f>VLOOKUP($C2270,'AREA DEFINITIONS, 1982-present'!$A$1:$F$163,4,FALSE)</f>
        <v>22</v>
      </c>
      <c r="G2270" t="str">
        <f>VLOOKUP($C2270,'AREA DEFINITIONS, 1982-present'!$A$1:$F$163,5,FALSE)</f>
        <v>Yakutat</v>
      </c>
      <c r="H2270">
        <f>VLOOKUP($C2270,'AREA DEFINITIONS, 1982-present'!$A$1:$F$163,6,FALSE)</f>
        <v>0</v>
      </c>
      <c r="I2270">
        <f t="shared" si="71"/>
        <v>288.66963587000004</v>
      </c>
    </row>
    <row r="2271" spans="1:9" x14ac:dyDescent="0.3">
      <c r="A2271">
        <v>1995</v>
      </c>
      <c r="B2271" t="s">
        <v>27</v>
      </c>
      <c r="C2271">
        <v>230</v>
      </c>
      <c r="D2271">
        <v>271.5</v>
      </c>
      <c r="E2271">
        <f t="shared" si="70"/>
        <v>598.5551445000001</v>
      </c>
      <c r="F2271">
        <f>VLOOKUP($C2271,'AREA DEFINITIONS, 1982-present'!$A$1:$F$163,4,FALSE)</f>
        <v>23</v>
      </c>
      <c r="G2271" t="str">
        <f>VLOOKUP($C2271,'AREA DEFINITIONS, 1982-present'!$A$1:$F$163,5,FALSE)</f>
        <v>Yakutat</v>
      </c>
      <c r="H2271" t="str">
        <f>VLOOKUP($C2271,'AREA DEFINITIONS, 1982-present'!$A$1:$F$163,6,FALSE)</f>
        <v>POW-O</v>
      </c>
      <c r="I2271">
        <f t="shared" si="71"/>
        <v>398.03862944999997</v>
      </c>
    </row>
    <row r="2272" spans="1:9" x14ac:dyDescent="0.3">
      <c r="A2272">
        <v>1995</v>
      </c>
      <c r="B2272" t="s">
        <v>27</v>
      </c>
      <c r="C2272">
        <v>232</v>
      </c>
      <c r="D2272">
        <v>41.8</v>
      </c>
      <c r="E2272">
        <f t="shared" si="70"/>
        <v>92.153241399999999</v>
      </c>
      <c r="F2272">
        <f>VLOOKUP($C2272,'AREA DEFINITIONS, 1982-present'!$A$1:$F$163,4,FALSE)</f>
        <v>23</v>
      </c>
      <c r="G2272" t="str">
        <f>VLOOKUP($C2272,'AREA DEFINITIONS, 1982-present'!$A$1:$F$163,5,FALSE)</f>
        <v>Yakutat</v>
      </c>
      <c r="H2272" t="str">
        <f>VLOOKUP($C2272,'AREA DEFINITIONS, 1982-present'!$A$1:$F$163,6,FALSE)</f>
        <v>POW-I</v>
      </c>
      <c r="I2272">
        <f t="shared" si="71"/>
        <v>61.281822139999989</v>
      </c>
    </row>
    <row r="2273" spans="1:9" x14ac:dyDescent="0.3">
      <c r="A2273">
        <v>1995</v>
      </c>
      <c r="B2273" t="s">
        <v>27</v>
      </c>
      <c r="C2273">
        <v>240</v>
      </c>
      <c r="D2273">
        <v>716</v>
      </c>
      <c r="E2273">
        <f t="shared" si="70"/>
        <v>1578.510068</v>
      </c>
      <c r="F2273">
        <f>VLOOKUP($C2273,'AREA DEFINITIONS, 1982-present'!$A$1:$F$163,4,FALSE)</f>
        <v>24</v>
      </c>
      <c r="G2273" t="str">
        <f>VLOOKUP($C2273,'AREA DEFINITIONS, 1982-present'!$A$1:$F$163,5,FALSE)</f>
        <v>Kodiak</v>
      </c>
      <c r="H2273" t="str">
        <f>VLOOKUP($C2273,'AREA DEFINITIONS, 1982-present'!$A$1:$F$163,6,FALSE)</f>
        <v>POW-O</v>
      </c>
      <c r="I2273">
        <f t="shared" si="71"/>
        <v>1049.7077667999999</v>
      </c>
    </row>
    <row r="2274" spans="1:9" x14ac:dyDescent="0.3">
      <c r="A2274">
        <v>1995</v>
      </c>
      <c r="B2274" t="s">
        <v>27</v>
      </c>
      <c r="C2274">
        <v>242</v>
      </c>
      <c r="D2274">
        <v>118.7</v>
      </c>
      <c r="E2274">
        <f t="shared" si="70"/>
        <v>261.68875009999999</v>
      </c>
      <c r="F2274">
        <f>VLOOKUP($C2274,'AREA DEFINITIONS, 1982-present'!$A$1:$F$163,4,FALSE)</f>
        <v>24</v>
      </c>
      <c r="G2274" t="str">
        <f>VLOOKUP($C2274,'AREA DEFINITIONS, 1982-present'!$A$1:$F$163,5,FALSE)</f>
        <v>Kodiak</v>
      </c>
      <c r="H2274" t="str">
        <f>VLOOKUP($C2274,'AREA DEFINITIONS, 1982-present'!$A$1:$F$163,6,FALSE)</f>
        <v>POW-I</v>
      </c>
      <c r="I2274">
        <f t="shared" si="71"/>
        <v>174.02278200999999</v>
      </c>
    </row>
    <row r="2275" spans="1:9" x14ac:dyDescent="0.3">
      <c r="A2275">
        <v>1995</v>
      </c>
      <c r="B2275" t="s">
        <v>27</v>
      </c>
      <c r="C2275">
        <v>250</v>
      </c>
      <c r="D2275">
        <v>956.1</v>
      </c>
      <c r="E2275">
        <f t="shared" si="70"/>
        <v>2107.8400503000003</v>
      </c>
      <c r="F2275">
        <f>VLOOKUP($C2275,'AREA DEFINITIONS, 1982-present'!$A$1:$F$163,4,FALSE)</f>
        <v>25</v>
      </c>
      <c r="G2275" t="str">
        <f>VLOOKUP($C2275,'AREA DEFINITIONS, 1982-present'!$A$1:$F$163,5,FALSE)</f>
        <v>Kodiak</v>
      </c>
      <c r="H2275">
        <f>VLOOKUP($C2275,'AREA DEFINITIONS, 1982-present'!$A$1:$F$163,6,FALSE)</f>
        <v>0</v>
      </c>
      <c r="I2275">
        <f t="shared" si="71"/>
        <v>1401.7117260299999</v>
      </c>
    </row>
    <row r="2276" spans="1:9" x14ac:dyDescent="0.3">
      <c r="A2276">
        <v>1995</v>
      </c>
      <c r="B2276" t="s">
        <v>27</v>
      </c>
      <c r="C2276">
        <v>260</v>
      </c>
      <c r="D2276">
        <v>945.8</v>
      </c>
      <c r="E2276">
        <f t="shared" si="70"/>
        <v>2085.1324334000001</v>
      </c>
      <c r="F2276">
        <f>VLOOKUP($C2276,'AREA DEFINITIONS, 1982-present'!$A$1:$F$163,4,FALSE)</f>
        <v>26</v>
      </c>
      <c r="G2276" t="str">
        <f>VLOOKUP($C2276,'AREA DEFINITIONS, 1982-present'!$A$1:$F$163,5,FALSE)</f>
        <v>Kodiak</v>
      </c>
      <c r="H2276">
        <f>VLOOKUP($C2276,'AREA DEFINITIONS, 1982-present'!$A$1:$F$163,6,FALSE)</f>
        <v>0</v>
      </c>
      <c r="I2276">
        <f t="shared" si="71"/>
        <v>1386.61118134</v>
      </c>
    </row>
    <row r="2277" spans="1:9" x14ac:dyDescent="0.3">
      <c r="A2277">
        <v>1995</v>
      </c>
      <c r="B2277" t="s">
        <v>27</v>
      </c>
      <c r="C2277">
        <v>261</v>
      </c>
      <c r="D2277">
        <v>415</v>
      </c>
      <c r="E2277">
        <f t="shared" si="70"/>
        <v>914.91854499999999</v>
      </c>
      <c r="F2277">
        <f>VLOOKUP($C2277,'AREA DEFINITIONS, 1982-present'!$A$1:$F$163,4,FALSE)</f>
        <v>26</v>
      </c>
      <c r="G2277" t="str">
        <f>VLOOKUP($C2277,'AREA DEFINITIONS, 1982-present'!$A$1:$F$163,5,FALSE)</f>
        <v>Kodiak</v>
      </c>
      <c r="H2277">
        <f>VLOOKUP($C2277,'AREA DEFINITIONS, 1982-present'!$A$1:$F$163,6,FALSE)</f>
        <v>0</v>
      </c>
      <c r="I2277">
        <f t="shared" si="71"/>
        <v>608.4200045</v>
      </c>
    </row>
    <row r="2278" spans="1:9" x14ac:dyDescent="0.3">
      <c r="A2278">
        <v>1995</v>
      </c>
      <c r="B2278" t="s">
        <v>27</v>
      </c>
      <c r="C2278">
        <v>270</v>
      </c>
      <c r="D2278">
        <v>1257</v>
      </c>
      <c r="E2278">
        <f t="shared" si="70"/>
        <v>2771.2111110000001</v>
      </c>
      <c r="F2278">
        <f>VLOOKUP($C2278,'AREA DEFINITIONS, 1982-present'!$A$1:$F$163,4,FALSE)</f>
        <v>27</v>
      </c>
      <c r="G2278" t="str">
        <f>VLOOKUP($C2278,'AREA DEFINITIONS, 1982-present'!$A$1:$F$163,5,FALSE)</f>
        <v>Kodiak</v>
      </c>
      <c r="H2278">
        <f>VLOOKUP($C2278,'AREA DEFINITIONS, 1982-present'!$A$1:$F$163,6,FALSE)</f>
        <v>0</v>
      </c>
      <c r="I2278">
        <f t="shared" si="71"/>
        <v>1842.8528811000001</v>
      </c>
    </row>
    <row r="2279" spans="1:9" x14ac:dyDescent="0.3">
      <c r="A2279">
        <v>1995</v>
      </c>
      <c r="B2279" t="s">
        <v>27</v>
      </c>
      <c r="C2279">
        <v>271</v>
      </c>
      <c r="D2279">
        <v>228.2</v>
      </c>
      <c r="E2279">
        <f t="shared" si="70"/>
        <v>503.09496859999996</v>
      </c>
      <c r="F2279">
        <f>VLOOKUP($C2279,'AREA DEFINITIONS, 1982-present'!$A$1:$F$163,4,FALSE)</f>
        <v>27</v>
      </c>
      <c r="G2279" t="str">
        <f>VLOOKUP($C2279,'AREA DEFINITIONS, 1982-present'!$A$1:$F$163,5,FALSE)</f>
        <v>Kodiak</v>
      </c>
      <c r="H2279">
        <f>VLOOKUP($C2279,'AREA DEFINITIONS, 1982-present'!$A$1:$F$163,6,FALSE)</f>
        <v>0</v>
      </c>
      <c r="I2279">
        <f t="shared" si="71"/>
        <v>334.55769885999996</v>
      </c>
    </row>
    <row r="2280" spans="1:9" x14ac:dyDescent="0.3">
      <c r="A2280">
        <v>1995</v>
      </c>
      <c r="B2280" t="s">
        <v>27</v>
      </c>
      <c r="C2280">
        <v>280</v>
      </c>
      <c r="D2280">
        <v>1450.2</v>
      </c>
      <c r="E2280">
        <f t="shared" si="70"/>
        <v>3197.1442746000002</v>
      </c>
      <c r="F2280">
        <f>VLOOKUP($C2280,'AREA DEFINITIONS, 1982-present'!$A$1:$F$163,4,FALSE)</f>
        <v>28</v>
      </c>
      <c r="G2280" t="str">
        <f>VLOOKUP($C2280,'AREA DEFINITIONS, 1982-present'!$A$1:$F$163,5,FALSE)</f>
        <v>Kodiak</v>
      </c>
      <c r="H2280">
        <f>VLOOKUP($C2280,'AREA DEFINITIONS, 1982-present'!$A$1:$F$163,6,FALSE)</f>
        <v>0</v>
      </c>
      <c r="I2280">
        <f t="shared" si="71"/>
        <v>2126.0980494599999</v>
      </c>
    </row>
    <row r="2281" spans="1:9" x14ac:dyDescent="0.3">
      <c r="A2281">
        <v>1995</v>
      </c>
      <c r="B2281" t="s">
        <v>27</v>
      </c>
      <c r="C2281">
        <v>281</v>
      </c>
      <c r="D2281">
        <v>149.80000000000001</v>
      </c>
      <c r="E2281">
        <f t="shared" si="70"/>
        <v>330.25252540000002</v>
      </c>
      <c r="F2281">
        <f>VLOOKUP($C2281,'AREA DEFINITIONS, 1982-present'!$A$1:$F$163,4,FALSE)</f>
        <v>28</v>
      </c>
      <c r="G2281" t="str">
        <f>VLOOKUP($C2281,'AREA DEFINITIONS, 1982-present'!$A$1:$F$163,5,FALSE)</f>
        <v>Kodiak</v>
      </c>
      <c r="H2281">
        <f>VLOOKUP($C2281,'AREA DEFINITIONS, 1982-present'!$A$1:$F$163,6,FALSE)</f>
        <v>0</v>
      </c>
      <c r="I2281">
        <f t="shared" si="71"/>
        <v>219.61763053999999</v>
      </c>
    </row>
    <row r="2282" spans="1:9" x14ac:dyDescent="0.3">
      <c r="A2282">
        <v>1995</v>
      </c>
      <c r="B2282" t="s">
        <v>28</v>
      </c>
      <c r="C2282">
        <v>290</v>
      </c>
      <c r="D2282">
        <v>607.4</v>
      </c>
      <c r="E2282">
        <f t="shared" si="70"/>
        <v>1339.0880101999999</v>
      </c>
      <c r="F2282">
        <f>VLOOKUP($C2282,'AREA DEFINITIONS, 1982-present'!$A$1:$F$163,4,FALSE)</f>
        <v>29</v>
      </c>
      <c r="G2282" t="str">
        <f>VLOOKUP($C2282,'AREA DEFINITIONS, 1982-present'!$A$1:$F$163,5,FALSE)</f>
        <v>Chirikof</v>
      </c>
      <c r="H2282">
        <f>VLOOKUP($C2282,'AREA DEFINITIONS, 1982-present'!$A$1:$F$163,6,FALSE)</f>
        <v>0</v>
      </c>
      <c r="I2282">
        <f t="shared" si="71"/>
        <v>890.49231501999986</v>
      </c>
    </row>
    <row r="2283" spans="1:9" x14ac:dyDescent="0.3">
      <c r="A2283">
        <v>1995</v>
      </c>
      <c r="B2283" t="s">
        <v>28</v>
      </c>
      <c r="C2283">
        <v>300</v>
      </c>
      <c r="D2283">
        <v>170</v>
      </c>
      <c r="E2283">
        <f t="shared" si="70"/>
        <v>374.78591000000006</v>
      </c>
      <c r="F2283">
        <f>VLOOKUP($C2283,'AREA DEFINITIONS, 1982-present'!$A$1:$F$163,4,FALSE)</f>
        <v>30</v>
      </c>
      <c r="G2283" t="str">
        <f>VLOOKUP($C2283,'AREA DEFINITIONS, 1982-present'!$A$1:$F$163,5,FALSE)</f>
        <v>Chirikof</v>
      </c>
      <c r="H2283">
        <f>VLOOKUP($C2283,'AREA DEFINITIONS, 1982-present'!$A$1:$F$163,6,FALSE)</f>
        <v>0</v>
      </c>
      <c r="I2283">
        <f t="shared" si="71"/>
        <v>249.232291</v>
      </c>
    </row>
    <row r="2284" spans="1:9" x14ac:dyDescent="0.3">
      <c r="A2284">
        <v>1995</v>
      </c>
      <c r="B2284" t="s">
        <v>28</v>
      </c>
      <c r="C2284">
        <v>310</v>
      </c>
      <c r="D2284">
        <v>129.1</v>
      </c>
      <c r="E2284">
        <f t="shared" si="70"/>
        <v>284.61682930000001</v>
      </c>
      <c r="F2284">
        <f>VLOOKUP($C2284,'AREA DEFINITIONS, 1982-present'!$A$1:$F$163,4,FALSE)</f>
        <v>31</v>
      </c>
      <c r="G2284" t="str">
        <f>VLOOKUP($C2284,'AREA DEFINITIONS, 1982-present'!$A$1:$F$163,5,FALSE)</f>
        <v>Chirikof</v>
      </c>
      <c r="H2284">
        <f>VLOOKUP($C2284,'AREA DEFINITIONS, 1982-present'!$A$1:$F$163,6,FALSE)</f>
        <v>0</v>
      </c>
      <c r="I2284">
        <f t="shared" si="71"/>
        <v>189.26993392999998</v>
      </c>
    </row>
    <row r="2285" spans="1:9" x14ac:dyDescent="0.3">
      <c r="A2285">
        <v>1995</v>
      </c>
      <c r="B2285" t="s">
        <v>28</v>
      </c>
      <c r="C2285">
        <v>320</v>
      </c>
      <c r="D2285">
        <v>234.9</v>
      </c>
      <c r="E2285">
        <f t="shared" si="70"/>
        <v>517.86594270000001</v>
      </c>
      <c r="F2285">
        <f>VLOOKUP($C2285,'AREA DEFINITIONS, 1982-present'!$A$1:$F$163,4,FALSE)</f>
        <v>32</v>
      </c>
      <c r="G2285" t="str">
        <f>VLOOKUP($C2285,'AREA DEFINITIONS, 1982-present'!$A$1:$F$163,5,FALSE)</f>
        <v>Shumagin</v>
      </c>
      <c r="H2285">
        <f>VLOOKUP($C2285,'AREA DEFINITIONS, 1982-present'!$A$1:$F$163,6,FALSE)</f>
        <v>0</v>
      </c>
      <c r="I2285">
        <f t="shared" si="71"/>
        <v>344.38038326999998</v>
      </c>
    </row>
    <row r="2286" spans="1:9" x14ac:dyDescent="0.3">
      <c r="A2286">
        <v>1995</v>
      </c>
      <c r="B2286" t="s">
        <v>28</v>
      </c>
      <c r="C2286">
        <v>330</v>
      </c>
      <c r="D2286">
        <v>162.9</v>
      </c>
      <c r="E2286">
        <f t="shared" si="70"/>
        <v>359.13308670000004</v>
      </c>
      <c r="F2286">
        <f>VLOOKUP($C2286,'AREA DEFINITIONS, 1982-present'!$A$1:$F$163,4,FALSE)</f>
        <v>33</v>
      </c>
      <c r="G2286" t="str">
        <f>VLOOKUP($C2286,'AREA DEFINITIONS, 1982-present'!$A$1:$F$163,5,FALSE)</f>
        <v>Shumagin</v>
      </c>
      <c r="H2286">
        <f>VLOOKUP($C2286,'AREA DEFINITIONS, 1982-present'!$A$1:$F$163,6,FALSE)</f>
        <v>0</v>
      </c>
      <c r="I2286">
        <f t="shared" si="71"/>
        <v>238.82317767000001</v>
      </c>
    </row>
    <row r="2287" spans="1:9" x14ac:dyDescent="0.3">
      <c r="A2287">
        <v>1995</v>
      </c>
      <c r="B2287" t="s">
        <v>28</v>
      </c>
      <c r="C2287">
        <v>340</v>
      </c>
      <c r="D2287">
        <v>108.6</v>
      </c>
      <c r="E2287">
        <f t="shared" si="70"/>
        <v>239.42205779999998</v>
      </c>
      <c r="F2287">
        <f>VLOOKUP($C2287,'AREA DEFINITIONS, 1982-present'!$A$1:$F$163,4,FALSE)</f>
        <v>34</v>
      </c>
      <c r="G2287" t="str">
        <f>VLOOKUP($C2287,'AREA DEFINITIONS, 1982-present'!$A$1:$F$163,5,FALSE)</f>
        <v>Shumagin</v>
      </c>
      <c r="H2287">
        <f>VLOOKUP($C2287,'AREA DEFINITIONS, 1982-present'!$A$1:$F$163,6,FALSE)</f>
        <v>0</v>
      </c>
      <c r="I2287">
        <f t="shared" si="71"/>
        <v>159.21545178</v>
      </c>
    </row>
    <row r="2288" spans="1:9" x14ac:dyDescent="0.3">
      <c r="A2288">
        <v>1995</v>
      </c>
      <c r="B2288" t="s">
        <v>16</v>
      </c>
      <c r="C2288" t="s">
        <v>32</v>
      </c>
      <c r="D2288">
        <v>366.9</v>
      </c>
      <c r="E2288">
        <f t="shared" si="70"/>
        <v>808.87617869999997</v>
      </c>
      <c r="F2288" t="str">
        <f>VLOOKUP($C2288,'AREA DEFINITIONS, 1982-present'!$A$1:$F$163,4,FALSE)</f>
        <v>4A</v>
      </c>
      <c r="G2288" t="str">
        <f>VLOOKUP($C2288,'AREA DEFINITIONS, 1982-present'!$A$1:$F$163,5,FALSE)</f>
        <v>Bering Sea</v>
      </c>
      <c r="H2288">
        <f>VLOOKUP($C2288,'AREA DEFINITIONS, 1982-present'!$A$1:$F$163,6,FALSE)</f>
        <v>0</v>
      </c>
      <c r="I2288">
        <f t="shared" si="71"/>
        <v>537.90192687000001</v>
      </c>
    </row>
    <row r="2289" spans="1:9" x14ac:dyDescent="0.3">
      <c r="A2289">
        <v>1995</v>
      </c>
      <c r="B2289" t="s">
        <v>16</v>
      </c>
      <c r="C2289">
        <v>350</v>
      </c>
      <c r="D2289">
        <v>138.19999999999999</v>
      </c>
      <c r="E2289">
        <f t="shared" si="70"/>
        <v>304.67889859999997</v>
      </c>
      <c r="F2289">
        <f>VLOOKUP($C2289,'AREA DEFINITIONS, 1982-present'!$A$1:$F$163,4,FALSE)</f>
        <v>35</v>
      </c>
      <c r="G2289" t="str">
        <f>VLOOKUP($C2289,'AREA DEFINITIONS, 1982-present'!$A$1:$F$163,5,FALSE)</f>
        <v>Shumagin</v>
      </c>
      <c r="H2289">
        <f>VLOOKUP($C2289,'AREA DEFINITIONS, 1982-present'!$A$1:$F$163,6,FALSE)</f>
        <v>0</v>
      </c>
      <c r="I2289">
        <f t="shared" si="71"/>
        <v>202.61119185999999</v>
      </c>
    </row>
    <row r="2290" spans="1:9" x14ac:dyDescent="0.3">
      <c r="A2290">
        <v>1995</v>
      </c>
      <c r="B2290" t="s">
        <v>16</v>
      </c>
      <c r="C2290">
        <v>360</v>
      </c>
      <c r="D2290">
        <v>175.2</v>
      </c>
      <c r="E2290">
        <f t="shared" si="70"/>
        <v>386.24994959999998</v>
      </c>
      <c r="F2290">
        <f>VLOOKUP($C2290,'AREA DEFINITIONS, 1982-present'!$A$1:$F$163,4,FALSE)</f>
        <v>36</v>
      </c>
      <c r="G2290" t="str">
        <f>VLOOKUP($C2290,'AREA DEFINITIONS, 1982-present'!$A$1:$F$163,5,FALSE)</f>
        <v>Shumagin</v>
      </c>
      <c r="H2290">
        <f>VLOOKUP($C2290,'AREA DEFINITIONS, 1982-present'!$A$1:$F$163,6,FALSE)</f>
        <v>0</v>
      </c>
      <c r="I2290">
        <f t="shared" si="71"/>
        <v>256.85586695999996</v>
      </c>
    </row>
    <row r="2291" spans="1:9" x14ac:dyDescent="0.3">
      <c r="A2291">
        <v>1995</v>
      </c>
      <c r="B2291" t="s">
        <v>16</v>
      </c>
      <c r="C2291">
        <v>370</v>
      </c>
      <c r="D2291">
        <v>14.5</v>
      </c>
      <c r="E2291">
        <f t="shared" si="70"/>
        <v>31.967033500000003</v>
      </c>
      <c r="F2291">
        <f>VLOOKUP($C2291,'AREA DEFINITIONS, 1982-present'!$A$1:$F$163,4,FALSE)</f>
        <v>37</v>
      </c>
      <c r="G2291" t="str">
        <f>VLOOKUP($C2291,'AREA DEFINITIONS, 1982-present'!$A$1:$F$163,5,FALSE)</f>
        <v>Shumagin</v>
      </c>
      <c r="H2291">
        <f>VLOOKUP($C2291,'AREA DEFINITIONS, 1982-present'!$A$1:$F$163,6,FALSE)</f>
        <v>0</v>
      </c>
      <c r="I2291">
        <f t="shared" si="71"/>
        <v>21.258048349999999</v>
      </c>
    </row>
    <row r="2292" spans="1:9" x14ac:dyDescent="0.3">
      <c r="A2292">
        <v>1995</v>
      </c>
      <c r="B2292" t="s">
        <v>16</v>
      </c>
      <c r="C2292">
        <v>380</v>
      </c>
      <c r="D2292">
        <v>38.6</v>
      </c>
      <c r="E2292">
        <f t="shared" si="70"/>
        <v>85.098447800000002</v>
      </c>
      <c r="F2292">
        <f>VLOOKUP($C2292,'AREA DEFINITIONS, 1982-present'!$A$1:$F$163,4,FALSE)</f>
        <v>38</v>
      </c>
      <c r="G2292" t="str">
        <f>VLOOKUP($C2292,'AREA DEFINITIONS, 1982-present'!$A$1:$F$163,5,FALSE)</f>
        <v>Shumagin</v>
      </c>
      <c r="H2292">
        <f>VLOOKUP($C2292,'AREA DEFINITIONS, 1982-present'!$A$1:$F$163,6,FALSE)</f>
        <v>0</v>
      </c>
      <c r="I2292">
        <f t="shared" si="71"/>
        <v>56.59039078</v>
      </c>
    </row>
    <row r="2293" spans="1:9" x14ac:dyDescent="0.3">
      <c r="A2293">
        <v>1995</v>
      </c>
      <c r="B2293" t="s">
        <v>17</v>
      </c>
      <c r="C2293" t="s">
        <v>32</v>
      </c>
      <c r="D2293">
        <v>451.4</v>
      </c>
      <c r="E2293">
        <f t="shared" si="70"/>
        <v>995.16682219999996</v>
      </c>
      <c r="F2293" t="str">
        <f>VLOOKUP($C2293,'AREA DEFINITIONS, 1982-present'!$A$1:$F$163,4,FALSE)</f>
        <v>4A</v>
      </c>
      <c r="G2293" t="str">
        <f>VLOOKUP($C2293,'AREA DEFINITIONS, 1982-present'!$A$1:$F$163,5,FALSE)</f>
        <v>Bering Sea</v>
      </c>
      <c r="H2293">
        <f>VLOOKUP($C2293,'AREA DEFINITIONS, 1982-present'!$A$1:$F$163,6,FALSE)</f>
        <v>0</v>
      </c>
      <c r="I2293">
        <f t="shared" si="71"/>
        <v>661.78503621999994</v>
      </c>
    </row>
    <row r="2294" spans="1:9" x14ac:dyDescent="0.3">
      <c r="A2294">
        <v>1995</v>
      </c>
      <c r="B2294" t="s">
        <v>17</v>
      </c>
      <c r="C2294">
        <v>400</v>
      </c>
      <c r="D2294">
        <v>46.2</v>
      </c>
      <c r="E2294">
        <f t="shared" si="70"/>
        <v>101.85358260000001</v>
      </c>
      <c r="F2294">
        <f>VLOOKUP($C2294,'AREA DEFINITIONS, 1982-present'!$A$1:$F$163,4,FALSE)</f>
        <v>40</v>
      </c>
      <c r="G2294" t="str">
        <f>VLOOKUP($C2294,'AREA DEFINITIONS, 1982-present'!$A$1:$F$163,5,FALSE)</f>
        <v>Aleutian</v>
      </c>
      <c r="H2294">
        <f>VLOOKUP($C2294,'AREA DEFINITIONS, 1982-present'!$A$1:$F$163,6,FALSE)</f>
        <v>0</v>
      </c>
      <c r="I2294">
        <f t="shared" si="71"/>
        <v>67.732540260000007</v>
      </c>
    </row>
    <row r="2295" spans="1:9" x14ac:dyDescent="0.3">
      <c r="A2295">
        <v>1995</v>
      </c>
      <c r="B2295" t="s">
        <v>17</v>
      </c>
      <c r="C2295">
        <v>410</v>
      </c>
      <c r="D2295">
        <v>45.7</v>
      </c>
      <c r="E2295">
        <f t="shared" si="70"/>
        <v>100.75127110000001</v>
      </c>
      <c r="F2295">
        <f>VLOOKUP($C2295,'AREA DEFINITIONS, 1982-present'!$A$1:$F$163,4,FALSE)</f>
        <v>41</v>
      </c>
      <c r="G2295" t="str">
        <f>VLOOKUP($C2295,'AREA DEFINITIONS, 1982-present'!$A$1:$F$163,5,FALSE)</f>
        <v>Aleutian</v>
      </c>
      <c r="H2295">
        <f>VLOOKUP($C2295,'AREA DEFINITIONS, 1982-present'!$A$1:$F$163,6,FALSE)</f>
        <v>0</v>
      </c>
      <c r="I2295">
        <f t="shared" si="71"/>
        <v>66.999504110000004</v>
      </c>
    </row>
    <row r="2296" spans="1:9" x14ac:dyDescent="0.3">
      <c r="A2296">
        <v>1995</v>
      </c>
      <c r="B2296" t="s">
        <v>17</v>
      </c>
      <c r="C2296">
        <v>420</v>
      </c>
      <c r="D2296">
        <v>113.6</v>
      </c>
      <c r="E2296">
        <f t="shared" si="70"/>
        <v>250.44517279999999</v>
      </c>
      <c r="F2296" t="str">
        <f>VLOOKUP($C2296,'AREA DEFINITIONS, 1982-present'!$A$1:$F$163,4,FALSE)</f>
        <v>42+</v>
      </c>
      <c r="G2296" t="str">
        <f>VLOOKUP($C2296,'AREA DEFINITIONS, 1982-present'!$A$1:$F$163,5,FALSE)</f>
        <v>Aleutian</v>
      </c>
      <c r="H2296">
        <f>VLOOKUP($C2296,'AREA DEFINITIONS, 1982-present'!$A$1:$F$163,6,FALSE)</f>
        <v>0</v>
      </c>
      <c r="I2296">
        <f t="shared" si="71"/>
        <v>166.54581327999998</v>
      </c>
    </row>
    <row r="2297" spans="1:9" x14ac:dyDescent="0.3">
      <c r="A2297">
        <v>1995</v>
      </c>
      <c r="B2297" t="s">
        <v>17</v>
      </c>
      <c r="C2297">
        <v>430</v>
      </c>
      <c r="D2297">
        <v>48.2</v>
      </c>
      <c r="E2297">
        <f t="shared" si="70"/>
        <v>106.26282860000001</v>
      </c>
      <c r="F2297" t="str">
        <f>VLOOKUP($C2297,'AREA DEFINITIONS, 1982-present'!$A$1:$F$163,4,FALSE)</f>
        <v>42+</v>
      </c>
      <c r="G2297" t="str">
        <f>VLOOKUP($C2297,'AREA DEFINITIONS, 1982-present'!$A$1:$F$163,5,FALSE)</f>
        <v>Aleutian</v>
      </c>
      <c r="H2297">
        <f>VLOOKUP($C2297,'AREA DEFINITIONS, 1982-present'!$A$1:$F$163,6,FALSE)</f>
        <v>0</v>
      </c>
      <c r="I2297">
        <f t="shared" si="71"/>
        <v>70.664684859999994</v>
      </c>
    </row>
    <row r="2298" spans="1:9" x14ac:dyDescent="0.3">
      <c r="A2298">
        <v>1995</v>
      </c>
      <c r="B2298" t="s">
        <v>17</v>
      </c>
      <c r="C2298">
        <v>440</v>
      </c>
      <c r="D2298">
        <v>33.1</v>
      </c>
      <c r="E2298">
        <f t="shared" si="70"/>
        <v>72.973021300000013</v>
      </c>
      <c r="F2298" t="str">
        <f>VLOOKUP($C2298,'AREA DEFINITIONS, 1982-present'!$A$1:$F$163,4,FALSE)</f>
        <v>42+</v>
      </c>
      <c r="G2298" t="str">
        <f>VLOOKUP($C2298,'AREA DEFINITIONS, 1982-present'!$A$1:$F$163,5,FALSE)</f>
        <v>Aleutian</v>
      </c>
      <c r="H2298">
        <f>VLOOKUP($C2298,'AREA DEFINITIONS, 1982-present'!$A$1:$F$163,6,FALSE)</f>
        <v>0</v>
      </c>
      <c r="I2298">
        <f t="shared" si="71"/>
        <v>48.526993130000001</v>
      </c>
    </row>
    <row r="2299" spans="1:9" x14ac:dyDescent="0.3">
      <c r="A2299">
        <v>1995</v>
      </c>
      <c r="B2299" t="s">
        <v>17</v>
      </c>
      <c r="C2299" t="s">
        <v>82</v>
      </c>
      <c r="D2299">
        <v>23.9</v>
      </c>
      <c r="E2299">
        <f t="shared" si="70"/>
        <v>52.690489700000001</v>
      </c>
      <c r="F2299" t="str">
        <f>VLOOKUP($C2299,'AREA DEFINITIONS, 1982-present'!$A$1:$F$163,4,FALSE)</f>
        <v>42+</v>
      </c>
      <c r="G2299" t="str">
        <f>VLOOKUP($C2299,'AREA DEFINITIONS, 1982-present'!$A$1:$F$163,5,FALSE)</f>
        <v>Aleutian</v>
      </c>
      <c r="H2299">
        <f>VLOOKUP($C2299,'AREA DEFINITIONS, 1982-present'!$A$1:$F$163,6,FALSE)</f>
        <v>0</v>
      </c>
      <c r="I2299">
        <f t="shared" si="71"/>
        <v>35.039127969999996</v>
      </c>
    </row>
    <row r="2300" spans="1:9" x14ac:dyDescent="0.3">
      <c r="A2300">
        <v>1995</v>
      </c>
      <c r="B2300" t="s">
        <v>18</v>
      </c>
      <c r="C2300" t="s">
        <v>32</v>
      </c>
      <c r="D2300">
        <v>302.8</v>
      </c>
      <c r="E2300">
        <f t="shared" si="70"/>
        <v>667.55984440000009</v>
      </c>
      <c r="F2300" t="str">
        <f>VLOOKUP($C2300,'AREA DEFINITIONS, 1982-present'!$A$1:$F$163,4,FALSE)</f>
        <v>4A</v>
      </c>
      <c r="G2300" t="str">
        <f>VLOOKUP($C2300,'AREA DEFINITIONS, 1982-present'!$A$1:$F$163,5,FALSE)</f>
        <v>Bering Sea</v>
      </c>
      <c r="H2300">
        <f>VLOOKUP($C2300,'AREA DEFINITIONS, 1982-present'!$A$1:$F$163,6,FALSE)</f>
        <v>0</v>
      </c>
      <c r="I2300">
        <f t="shared" si="71"/>
        <v>443.92669244000001</v>
      </c>
    </row>
    <row r="2301" spans="1:9" x14ac:dyDescent="0.3">
      <c r="A2301">
        <v>1995</v>
      </c>
      <c r="B2301" t="s">
        <v>19</v>
      </c>
      <c r="C2301" t="s">
        <v>32</v>
      </c>
      <c r="D2301">
        <v>291.60000000000002</v>
      </c>
      <c r="E2301">
        <f t="shared" si="70"/>
        <v>642.86806680000007</v>
      </c>
      <c r="F2301" t="str">
        <f>VLOOKUP($C2301,'AREA DEFINITIONS, 1982-present'!$A$1:$F$163,4,FALSE)</f>
        <v>4A</v>
      </c>
      <c r="G2301" t="str">
        <f>VLOOKUP($C2301,'AREA DEFINITIONS, 1982-present'!$A$1:$F$163,5,FALSE)</f>
        <v>Bering Sea</v>
      </c>
      <c r="H2301">
        <f>VLOOKUP($C2301,'AREA DEFINITIONS, 1982-present'!$A$1:$F$163,6,FALSE)</f>
        <v>0</v>
      </c>
      <c r="I2301">
        <f t="shared" si="71"/>
        <v>427.50668268000004</v>
      </c>
    </row>
    <row r="2302" spans="1:9" x14ac:dyDescent="0.3">
      <c r="A2302">
        <v>1995</v>
      </c>
      <c r="B2302" t="s">
        <v>22</v>
      </c>
      <c r="C2302" t="s">
        <v>32</v>
      </c>
      <c r="D2302">
        <v>57.7</v>
      </c>
      <c r="E2302">
        <f t="shared" si="70"/>
        <v>127.2067471</v>
      </c>
      <c r="F2302" t="str">
        <f>VLOOKUP($C2302,'AREA DEFINITIONS, 1982-present'!$A$1:$F$163,4,FALSE)</f>
        <v>4A</v>
      </c>
      <c r="G2302" t="str">
        <f>VLOOKUP($C2302,'AREA DEFINITIONS, 1982-present'!$A$1:$F$163,5,FALSE)</f>
        <v>Bering Sea</v>
      </c>
      <c r="H2302">
        <f>VLOOKUP($C2302,'AREA DEFINITIONS, 1982-present'!$A$1:$F$163,6,FALSE)</f>
        <v>0</v>
      </c>
      <c r="I2302">
        <f t="shared" si="71"/>
        <v>84.592371709999995</v>
      </c>
    </row>
    <row r="2303" spans="1:9" x14ac:dyDescent="0.3">
      <c r="A2303">
        <v>1994</v>
      </c>
      <c r="B2303" t="s">
        <v>49</v>
      </c>
      <c r="C2303" t="s">
        <v>61</v>
      </c>
      <c r="D2303">
        <v>0.5</v>
      </c>
      <c r="E2303">
        <f t="shared" si="70"/>
        <v>1.1023115000000001</v>
      </c>
      <c r="F2303">
        <f>VLOOKUP($C2303,'AREA DEFINITIONS, 1982-present'!$A$1:$F$163,4,FALSE)</f>
        <v>0</v>
      </c>
      <c r="G2303">
        <f>VLOOKUP($C2303,'AREA DEFINITIONS, 1982-present'!$A$1:$F$163,5,FALSE)</f>
        <v>0</v>
      </c>
      <c r="H2303">
        <f>VLOOKUP($C2303,'AREA DEFINITIONS, 1982-present'!$A$1:$F$163,6,FALSE)</f>
        <v>0</v>
      </c>
      <c r="I2303">
        <f t="shared" si="71"/>
        <v>0.73303615</v>
      </c>
    </row>
    <row r="2304" spans="1:9" x14ac:dyDescent="0.3">
      <c r="A2304">
        <v>1994</v>
      </c>
      <c r="B2304" t="s">
        <v>49</v>
      </c>
      <c r="C2304">
        <v>10</v>
      </c>
      <c r="D2304">
        <v>1.8</v>
      </c>
      <c r="E2304">
        <f t="shared" si="70"/>
        <v>3.9683214000000002</v>
      </c>
      <c r="F2304">
        <f>VLOOKUP($C2304,'AREA DEFINITIONS, 1982-present'!$A$1:$F$163,4,FALSE)</f>
        <v>0</v>
      </c>
      <c r="G2304">
        <f>VLOOKUP($C2304,'AREA DEFINITIONS, 1982-present'!$A$1:$F$163,5,FALSE)</f>
        <v>0</v>
      </c>
      <c r="H2304">
        <f>VLOOKUP($C2304,'AREA DEFINITIONS, 1982-present'!$A$1:$F$163,6,FALSE)</f>
        <v>0</v>
      </c>
      <c r="I2304">
        <f t="shared" si="71"/>
        <v>2.6389301399999998</v>
      </c>
    </row>
    <row r="2305" spans="1:9" x14ac:dyDescent="0.3">
      <c r="A2305">
        <v>1994</v>
      </c>
      <c r="B2305" t="s">
        <v>49</v>
      </c>
      <c r="C2305">
        <v>20</v>
      </c>
      <c r="D2305">
        <v>23</v>
      </c>
      <c r="E2305">
        <f t="shared" si="70"/>
        <v>50.706328999999997</v>
      </c>
      <c r="F2305">
        <f>VLOOKUP($C2305,'AREA DEFINITIONS, 1982-present'!$A$1:$F$163,4,FALSE)</f>
        <v>0</v>
      </c>
      <c r="G2305">
        <f>VLOOKUP($C2305,'AREA DEFINITIONS, 1982-present'!$A$1:$F$163,5,FALSE)</f>
        <v>0</v>
      </c>
      <c r="H2305">
        <f>VLOOKUP($C2305,'AREA DEFINITIONS, 1982-present'!$A$1:$F$163,6,FALSE)</f>
        <v>0</v>
      </c>
      <c r="I2305">
        <f t="shared" si="71"/>
        <v>33.719662899999996</v>
      </c>
    </row>
    <row r="2306" spans="1:9" x14ac:dyDescent="0.3">
      <c r="A2306">
        <v>1994</v>
      </c>
      <c r="B2306" t="s">
        <v>49</v>
      </c>
      <c r="C2306">
        <v>30</v>
      </c>
      <c r="D2306">
        <v>1.6</v>
      </c>
      <c r="E2306">
        <f t="shared" si="70"/>
        <v>3.5273968000000004</v>
      </c>
      <c r="F2306">
        <f>VLOOKUP($C2306,'AREA DEFINITIONS, 1982-present'!$A$1:$F$163,4,FALSE)</f>
        <v>0</v>
      </c>
      <c r="G2306">
        <f>VLOOKUP($C2306,'AREA DEFINITIONS, 1982-present'!$A$1:$F$163,5,FALSE)</f>
        <v>0</v>
      </c>
      <c r="H2306">
        <f>VLOOKUP($C2306,'AREA DEFINITIONS, 1982-present'!$A$1:$F$163,6,FALSE)</f>
        <v>0</v>
      </c>
      <c r="I2306">
        <f t="shared" si="71"/>
        <v>2.3457156800000001</v>
      </c>
    </row>
    <row r="2307" spans="1:9" x14ac:dyDescent="0.3">
      <c r="A2307">
        <v>1994</v>
      </c>
      <c r="B2307" t="s">
        <v>49</v>
      </c>
      <c r="C2307">
        <v>40</v>
      </c>
      <c r="D2307">
        <v>10.4</v>
      </c>
      <c r="E2307">
        <f t="shared" ref="E2307:E2370" si="72">D2307*2204.623 / 1000</f>
        <v>22.928079199999999</v>
      </c>
      <c r="F2307">
        <f>VLOOKUP($C2307,'AREA DEFINITIONS, 1982-present'!$A$1:$F$163,4,FALSE)</f>
        <v>0</v>
      </c>
      <c r="G2307">
        <f>VLOOKUP($C2307,'AREA DEFINITIONS, 1982-present'!$A$1:$F$163,5,FALSE)</f>
        <v>0</v>
      </c>
      <c r="H2307">
        <f>VLOOKUP($C2307,'AREA DEFINITIONS, 1982-present'!$A$1:$F$163,6,FALSE)</f>
        <v>0</v>
      </c>
      <c r="I2307">
        <f t="shared" ref="I2307:I2370" si="73">IFERROR(D2307*1.10231*1.33,"NA")</f>
        <v>15.24715192</v>
      </c>
    </row>
    <row r="2308" spans="1:9" x14ac:dyDescent="0.3">
      <c r="A2308">
        <v>1994</v>
      </c>
      <c r="B2308" t="s">
        <v>49</v>
      </c>
      <c r="C2308">
        <v>50</v>
      </c>
      <c r="D2308">
        <v>127.1</v>
      </c>
      <c r="E2308">
        <f t="shared" si="72"/>
        <v>280.20758330000001</v>
      </c>
      <c r="F2308">
        <f>VLOOKUP($C2308,'AREA DEFINITIONS, 1982-present'!$A$1:$F$163,4,FALSE)</f>
        <v>0</v>
      </c>
      <c r="G2308">
        <f>VLOOKUP($C2308,'AREA DEFINITIONS, 1982-present'!$A$1:$F$163,5,FALSE)</f>
        <v>0</v>
      </c>
      <c r="H2308">
        <f>VLOOKUP($C2308,'AREA DEFINITIONS, 1982-present'!$A$1:$F$163,6,FALSE)</f>
        <v>0</v>
      </c>
      <c r="I2308">
        <f t="shared" si="73"/>
        <v>186.33778932999996</v>
      </c>
    </row>
    <row r="2309" spans="1:9" x14ac:dyDescent="0.3">
      <c r="A2309">
        <v>1994</v>
      </c>
      <c r="B2309" t="s">
        <v>50</v>
      </c>
      <c r="C2309">
        <v>60</v>
      </c>
      <c r="D2309">
        <v>75.2</v>
      </c>
      <c r="E2309">
        <f t="shared" si="72"/>
        <v>165.78764960000001</v>
      </c>
      <c r="F2309">
        <f>VLOOKUP($C2309,'AREA DEFINITIONS, 1982-present'!$A$1:$F$163,4,FALSE)</f>
        <v>0</v>
      </c>
      <c r="G2309">
        <f>VLOOKUP($C2309,'AREA DEFINITIONS, 1982-present'!$A$1:$F$163,5,FALSE)</f>
        <v>0</v>
      </c>
      <c r="H2309">
        <f>VLOOKUP($C2309,'AREA DEFINITIONS, 1982-present'!$A$1:$F$163,6,FALSE)</f>
        <v>0</v>
      </c>
      <c r="I2309">
        <f t="shared" si="73"/>
        <v>110.24863696</v>
      </c>
    </row>
    <row r="2310" spans="1:9" x14ac:dyDescent="0.3">
      <c r="A2310">
        <v>1994</v>
      </c>
      <c r="B2310" t="s">
        <v>50</v>
      </c>
      <c r="C2310">
        <v>70</v>
      </c>
      <c r="D2310">
        <v>24.4</v>
      </c>
      <c r="E2310">
        <f t="shared" si="72"/>
        <v>53.792801199999992</v>
      </c>
      <c r="F2310">
        <f>VLOOKUP($C2310,'AREA DEFINITIONS, 1982-present'!$A$1:$F$163,4,FALSE)</f>
        <v>0</v>
      </c>
      <c r="G2310">
        <f>VLOOKUP($C2310,'AREA DEFINITIONS, 1982-present'!$A$1:$F$163,5,FALSE)</f>
        <v>0</v>
      </c>
      <c r="H2310">
        <f>VLOOKUP($C2310,'AREA DEFINITIONS, 1982-present'!$A$1:$F$163,6,FALSE)</f>
        <v>0</v>
      </c>
      <c r="I2310">
        <f t="shared" si="73"/>
        <v>35.772164119999992</v>
      </c>
    </row>
    <row r="2311" spans="1:9" x14ac:dyDescent="0.3">
      <c r="A2311">
        <v>1994</v>
      </c>
      <c r="B2311" t="s">
        <v>50</v>
      </c>
      <c r="C2311">
        <v>80</v>
      </c>
      <c r="D2311">
        <v>215.6</v>
      </c>
      <c r="E2311">
        <f t="shared" si="72"/>
        <v>475.31671879999999</v>
      </c>
      <c r="F2311">
        <f>VLOOKUP($C2311,'AREA DEFINITIONS, 1982-present'!$A$1:$F$163,4,FALSE)</f>
        <v>0</v>
      </c>
      <c r="G2311">
        <f>VLOOKUP($C2311,'AREA DEFINITIONS, 1982-present'!$A$1:$F$163,5,FALSE)</f>
        <v>0</v>
      </c>
      <c r="H2311">
        <f>VLOOKUP($C2311,'AREA DEFINITIONS, 1982-present'!$A$1:$F$163,6,FALSE)</f>
        <v>0</v>
      </c>
      <c r="I2311">
        <f t="shared" si="73"/>
        <v>316.08518787999998</v>
      </c>
    </row>
    <row r="2312" spans="1:9" x14ac:dyDescent="0.3">
      <c r="A2312">
        <v>1994</v>
      </c>
      <c r="B2312" t="s">
        <v>50</v>
      </c>
      <c r="C2312">
        <v>81</v>
      </c>
      <c r="D2312">
        <v>19.7</v>
      </c>
      <c r="E2312">
        <f t="shared" si="72"/>
        <v>43.431073099999999</v>
      </c>
      <c r="F2312">
        <f>VLOOKUP($C2312,'AREA DEFINITIONS, 1982-present'!$A$1:$F$163,4,FALSE)</f>
        <v>0</v>
      </c>
      <c r="G2312">
        <f>VLOOKUP($C2312,'AREA DEFINITIONS, 1982-present'!$A$1:$F$163,5,FALSE)</f>
        <v>0</v>
      </c>
      <c r="H2312">
        <f>VLOOKUP($C2312,'AREA DEFINITIONS, 1982-present'!$A$1:$F$163,6,FALSE)</f>
        <v>0</v>
      </c>
      <c r="I2312">
        <f t="shared" si="73"/>
        <v>28.881624309999999</v>
      </c>
    </row>
    <row r="2313" spans="1:9" x14ac:dyDescent="0.3">
      <c r="A2313">
        <v>1994</v>
      </c>
      <c r="B2313" t="s">
        <v>50</v>
      </c>
      <c r="C2313">
        <v>90</v>
      </c>
      <c r="D2313">
        <v>123.7</v>
      </c>
      <c r="E2313">
        <f t="shared" si="72"/>
        <v>272.71186510000001</v>
      </c>
      <c r="F2313">
        <f>VLOOKUP($C2313,'AREA DEFINITIONS, 1982-present'!$A$1:$F$163,4,FALSE)</f>
        <v>0</v>
      </c>
      <c r="G2313">
        <f>VLOOKUP($C2313,'AREA DEFINITIONS, 1982-present'!$A$1:$F$163,5,FALSE)</f>
        <v>0</v>
      </c>
      <c r="H2313">
        <f>VLOOKUP($C2313,'AREA DEFINITIONS, 1982-present'!$A$1:$F$163,6,FALSE)</f>
        <v>0</v>
      </c>
      <c r="I2313">
        <f t="shared" si="73"/>
        <v>181.35314351</v>
      </c>
    </row>
    <row r="2314" spans="1:9" x14ac:dyDescent="0.3">
      <c r="A2314">
        <v>1994</v>
      </c>
      <c r="B2314" t="s">
        <v>50</v>
      </c>
      <c r="C2314">
        <v>91</v>
      </c>
      <c r="D2314">
        <v>204.1</v>
      </c>
      <c r="E2314">
        <f t="shared" si="72"/>
        <v>449.9635543</v>
      </c>
      <c r="F2314">
        <f>VLOOKUP($C2314,'AREA DEFINITIONS, 1982-present'!$A$1:$F$163,4,FALSE)</f>
        <v>0</v>
      </c>
      <c r="G2314">
        <f>VLOOKUP($C2314,'AREA DEFINITIONS, 1982-present'!$A$1:$F$163,5,FALSE)</f>
        <v>0</v>
      </c>
      <c r="H2314">
        <f>VLOOKUP($C2314,'AREA DEFINITIONS, 1982-present'!$A$1:$F$163,6,FALSE)</f>
        <v>0</v>
      </c>
      <c r="I2314">
        <f t="shared" si="73"/>
        <v>299.22535642999998</v>
      </c>
    </row>
    <row r="2315" spans="1:9" x14ac:dyDescent="0.3">
      <c r="A2315">
        <v>1994</v>
      </c>
      <c r="B2315" t="s">
        <v>50</v>
      </c>
      <c r="C2315">
        <v>92</v>
      </c>
      <c r="D2315">
        <v>15.5</v>
      </c>
      <c r="E2315">
        <f t="shared" si="72"/>
        <v>34.171656499999997</v>
      </c>
      <c r="F2315">
        <f>VLOOKUP($C2315,'AREA DEFINITIONS, 1982-present'!$A$1:$F$163,4,FALSE)</f>
        <v>0</v>
      </c>
      <c r="G2315">
        <f>VLOOKUP($C2315,'AREA DEFINITIONS, 1982-present'!$A$1:$F$163,5,FALSE)</f>
        <v>0</v>
      </c>
      <c r="H2315">
        <f>VLOOKUP($C2315,'AREA DEFINITIONS, 1982-present'!$A$1:$F$163,6,FALSE)</f>
        <v>0</v>
      </c>
      <c r="I2315">
        <f t="shared" si="73"/>
        <v>22.724120649999996</v>
      </c>
    </row>
    <row r="2316" spans="1:9" x14ac:dyDescent="0.3">
      <c r="A2316">
        <v>1994</v>
      </c>
      <c r="B2316" t="s">
        <v>50</v>
      </c>
      <c r="C2316">
        <v>100</v>
      </c>
      <c r="D2316">
        <v>419.9</v>
      </c>
      <c r="E2316">
        <f t="shared" si="72"/>
        <v>925.72119770000006</v>
      </c>
      <c r="F2316">
        <f>VLOOKUP($C2316,'AREA DEFINITIONS, 1982-present'!$A$1:$F$163,4,FALSE)</f>
        <v>0</v>
      </c>
      <c r="G2316">
        <f>VLOOKUP($C2316,'AREA DEFINITIONS, 1982-present'!$A$1:$F$163,5,FALSE)</f>
        <v>0</v>
      </c>
      <c r="H2316">
        <f>VLOOKUP($C2316,'AREA DEFINITIONS, 1982-present'!$A$1:$F$163,6,FALSE)</f>
        <v>0</v>
      </c>
      <c r="I2316">
        <f t="shared" si="73"/>
        <v>615.6037587699999</v>
      </c>
    </row>
    <row r="2317" spans="1:9" x14ac:dyDescent="0.3">
      <c r="A2317">
        <v>1994</v>
      </c>
      <c r="B2317" t="s">
        <v>50</v>
      </c>
      <c r="C2317">
        <v>102</v>
      </c>
      <c r="D2317">
        <v>613.5</v>
      </c>
      <c r="E2317">
        <f t="shared" si="72"/>
        <v>1352.5362105000002</v>
      </c>
      <c r="F2317">
        <f>VLOOKUP($C2317,'AREA DEFINITIONS, 1982-present'!$A$1:$F$163,4,FALSE)</f>
        <v>0</v>
      </c>
      <c r="G2317">
        <f>VLOOKUP($C2317,'AREA DEFINITIONS, 1982-present'!$A$1:$F$163,5,FALSE)</f>
        <v>0</v>
      </c>
      <c r="H2317">
        <f>VLOOKUP($C2317,'AREA DEFINITIONS, 1982-present'!$A$1:$F$163,6,FALSE)</f>
        <v>0</v>
      </c>
      <c r="I2317">
        <f t="shared" si="73"/>
        <v>899.43535605</v>
      </c>
    </row>
    <row r="2318" spans="1:9" x14ac:dyDescent="0.3">
      <c r="A2318">
        <v>1994</v>
      </c>
      <c r="B2318" t="s">
        <v>50</v>
      </c>
      <c r="C2318">
        <v>103</v>
      </c>
      <c r="D2318">
        <v>14.3</v>
      </c>
      <c r="E2318">
        <f t="shared" si="72"/>
        <v>31.526108900000004</v>
      </c>
      <c r="F2318">
        <f>VLOOKUP($C2318,'AREA DEFINITIONS, 1982-present'!$A$1:$F$163,4,FALSE)</f>
        <v>0</v>
      </c>
      <c r="G2318">
        <f>VLOOKUP($C2318,'AREA DEFINITIONS, 1982-present'!$A$1:$F$163,5,FALSE)</f>
        <v>0</v>
      </c>
      <c r="H2318">
        <f>VLOOKUP($C2318,'AREA DEFINITIONS, 1982-present'!$A$1:$F$163,6,FALSE)</f>
        <v>0</v>
      </c>
      <c r="I2318">
        <f t="shared" si="73"/>
        <v>20.964833890000001</v>
      </c>
    </row>
    <row r="2319" spans="1:9" x14ac:dyDescent="0.3">
      <c r="A2319">
        <v>1994</v>
      </c>
      <c r="B2319" t="s">
        <v>50</v>
      </c>
      <c r="C2319">
        <v>110</v>
      </c>
      <c r="D2319">
        <v>116.9</v>
      </c>
      <c r="E2319">
        <f t="shared" si="72"/>
        <v>257.72042870000001</v>
      </c>
      <c r="F2319">
        <f>VLOOKUP($C2319,'AREA DEFINITIONS, 1982-present'!$A$1:$F$163,4,FALSE)</f>
        <v>0</v>
      </c>
      <c r="G2319">
        <f>VLOOKUP($C2319,'AREA DEFINITIONS, 1982-present'!$A$1:$F$163,5,FALSE)</f>
        <v>0</v>
      </c>
      <c r="H2319">
        <f>VLOOKUP($C2319,'AREA DEFINITIONS, 1982-present'!$A$1:$F$163,6,FALSE)</f>
        <v>0</v>
      </c>
      <c r="I2319">
        <f t="shared" si="73"/>
        <v>171.38385187</v>
      </c>
    </row>
    <row r="2320" spans="1:9" x14ac:dyDescent="0.3">
      <c r="A2320">
        <v>1994</v>
      </c>
      <c r="B2320" t="s">
        <v>50</v>
      </c>
      <c r="C2320">
        <v>112</v>
      </c>
      <c r="D2320">
        <v>570.1</v>
      </c>
      <c r="E2320">
        <f t="shared" si="72"/>
        <v>1256.8555723000002</v>
      </c>
      <c r="F2320">
        <f>VLOOKUP($C2320,'AREA DEFINITIONS, 1982-present'!$A$1:$F$163,4,FALSE)</f>
        <v>0</v>
      </c>
      <c r="G2320">
        <f>VLOOKUP($C2320,'AREA DEFINITIONS, 1982-present'!$A$1:$F$163,5,FALSE)</f>
        <v>0</v>
      </c>
      <c r="H2320">
        <f>VLOOKUP($C2320,'AREA DEFINITIONS, 1982-present'!$A$1:$F$163,6,FALSE)</f>
        <v>0</v>
      </c>
      <c r="I2320">
        <f t="shared" si="73"/>
        <v>835.80781822999995</v>
      </c>
    </row>
    <row r="2321" spans="1:9" x14ac:dyDescent="0.3">
      <c r="A2321">
        <v>1994</v>
      </c>
      <c r="B2321" t="s">
        <v>50</v>
      </c>
      <c r="C2321">
        <v>114</v>
      </c>
      <c r="D2321">
        <v>32.9</v>
      </c>
      <c r="E2321">
        <f t="shared" si="72"/>
        <v>72.532096699999997</v>
      </c>
      <c r="F2321">
        <f>VLOOKUP($C2321,'AREA DEFINITIONS, 1982-present'!$A$1:$F$163,4,FALSE)</f>
        <v>0</v>
      </c>
      <c r="G2321">
        <f>VLOOKUP($C2321,'AREA DEFINITIONS, 1982-present'!$A$1:$F$163,5,FALSE)</f>
        <v>0</v>
      </c>
      <c r="H2321">
        <f>VLOOKUP($C2321,'AREA DEFINITIONS, 1982-present'!$A$1:$F$163,6,FALSE)</f>
        <v>0</v>
      </c>
      <c r="I2321">
        <f t="shared" si="73"/>
        <v>48.233778669999992</v>
      </c>
    </row>
    <row r="2322" spans="1:9" x14ac:dyDescent="0.3">
      <c r="A2322">
        <v>1994</v>
      </c>
      <c r="B2322" t="s">
        <v>50</v>
      </c>
      <c r="C2322">
        <v>120</v>
      </c>
      <c r="D2322">
        <v>65.5</v>
      </c>
      <c r="E2322">
        <f t="shared" si="72"/>
        <v>144.4028065</v>
      </c>
      <c r="F2322">
        <f>VLOOKUP($C2322,'AREA DEFINITIONS, 1982-present'!$A$1:$F$163,4,FALSE)</f>
        <v>0</v>
      </c>
      <c r="G2322">
        <f>VLOOKUP($C2322,'AREA DEFINITIONS, 1982-present'!$A$1:$F$163,5,FALSE)</f>
        <v>0</v>
      </c>
      <c r="H2322">
        <f>VLOOKUP($C2322,'AREA DEFINITIONS, 1982-present'!$A$1:$F$163,6,FALSE)</f>
        <v>0</v>
      </c>
      <c r="I2322">
        <f t="shared" si="73"/>
        <v>96.027735649999997</v>
      </c>
    </row>
    <row r="2323" spans="1:9" x14ac:dyDescent="0.3">
      <c r="A2323">
        <v>1994</v>
      </c>
      <c r="B2323" t="s">
        <v>50</v>
      </c>
      <c r="C2323">
        <v>121</v>
      </c>
      <c r="D2323">
        <v>80.8</v>
      </c>
      <c r="E2323">
        <f t="shared" si="72"/>
        <v>178.13353839999999</v>
      </c>
      <c r="F2323">
        <f>VLOOKUP($C2323,'AREA DEFINITIONS, 1982-present'!$A$1:$F$163,4,FALSE)</f>
        <v>0</v>
      </c>
      <c r="G2323">
        <f>VLOOKUP($C2323,'AREA DEFINITIONS, 1982-present'!$A$1:$F$163,5,FALSE)</f>
        <v>0</v>
      </c>
      <c r="H2323">
        <f>VLOOKUP($C2323,'AREA DEFINITIONS, 1982-present'!$A$1:$F$163,6,FALSE)</f>
        <v>0</v>
      </c>
      <c r="I2323">
        <f t="shared" si="73"/>
        <v>118.45864183999998</v>
      </c>
    </row>
    <row r="2324" spans="1:9" x14ac:dyDescent="0.3">
      <c r="A2324">
        <v>1994</v>
      </c>
      <c r="B2324" t="s">
        <v>50</v>
      </c>
      <c r="C2324">
        <v>122</v>
      </c>
      <c r="D2324">
        <v>10.8</v>
      </c>
      <c r="E2324">
        <f t="shared" si="72"/>
        <v>23.8099284</v>
      </c>
      <c r="F2324">
        <f>VLOOKUP($C2324,'AREA DEFINITIONS, 1982-present'!$A$1:$F$163,4,FALSE)</f>
        <v>0</v>
      </c>
      <c r="G2324">
        <f>VLOOKUP($C2324,'AREA DEFINITIONS, 1982-present'!$A$1:$F$163,5,FALSE)</f>
        <v>0</v>
      </c>
      <c r="H2324">
        <f>VLOOKUP($C2324,'AREA DEFINITIONS, 1982-present'!$A$1:$F$163,6,FALSE)</f>
        <v>0</v>
      </c>
      <c r="I2324">
        <f t="shared" si="73"/>
        <v>15.83358084</v>
      </c>
    </row>
    <row r="2325" spans="1:9" x14ac:dyDescent="0.3">
      <c r="A2325">
        <v>1994</v>
      </c>
      <c r="B2325" t="s">
        <v>50</v>
      </c>
      <c r="C2325">
        <v>130</v>
      </c>
      <c r="D2325">
        <v>434.7</v>
      </c>
      <c r="E2325">
        <f t="shared" si="72"/>
        <v>958.34961809999993</v>
      </c>
      <c r="F2325">
        <f>VLOOKUP($C2325,'AREA DEFINITIONS, 1982-present'!$A$1:$F$163,4,FALSE)</f>
        <v>0</v>
      </c>
      <c r="G2325">
        <f>VLOOKUP($C2325,'AREA DEFINITIONS, 1982-present'!$A$1:$F$163,5,FALSE)</f>
        <v>0</v>
      </c>
      <c r="H2325">
        <f>VLOOKUP($C2325,'AREA DEFINITIONS, 1982-present'!$A$1:$F$163,6,FALSE)</f>
        <v>0</v>
      </c>
      <c r="I2325">
        <f t="shared" si="73"/>
        <v>637.3016288099999</v>
      </c>
    </row>
    <row r="2326" spans="1:9" x14ac:dyDescent="0.3">
      <c r="A2326">
        <v>1994</v>
      </c>
      <c r="B2326" t="s">
        <v>50</v>
      </c>
      <c r="C2326">
        <v>131</v>
      </c>
      <c r="D2326">
        <v>625.20000000000005</v>
      </c>
      <c r="E2326">
        <f t="shared" si="72"/>
        <v>1378.3302996</v>
      </c>
      <c r="F2326">
        <f>VLOOKUP($C2326,'AREA DEFINITIONS, 1982-present'!$A$1:$F$163,4,FALSE)</f>
        <v>0</v>
      </c>
      <c r="G2326">
        <f>VLOOKUP($C2326,'AREA DEFINITIONS, 1982-present'!$A$1:$F$163,5,FALSE)</f>
        <v>0</v>
      </c>
      <c r="H2326">
        <f>VLOOKUP($C2326,'AREA DEFINITIONS, 1982-present'!$A$1:$F$163,6,FALSE)</f>
        <v>0</v>
      </c>
      <c r="I2326">
        <f t="shared" si="73"/>
        <v>916.58840196000006</v>
      </c>
    </row>
    <row r="2327" spans="1:9" x14ac:dyDescent="0.3">
      <c r="A2327">
        <v>1994</v>
      </c>
      <c r="B2327" t="s">
        <v>50</v>
      </c>
      <c r="C2327">
        <v>132</v>
      </c>
      <c r="D2327">
        <v>308.60000000000002</v>
      </c>
      <c r="E2327">
        <f t="shared" si="72"/>
        <v>680.3466578</v>
      </c>
      <c r="F2327">
        <f>VLOOKUP($C2327,'AREA DEFINITIONS, 1982-present'!$A$1:$F$163,4,FALSE)</f>
        <v>0</v>
      </c>
      <c r="G2327">
        <f>VLOOKUP($C2327,'AREA DEFINITIONS, 1982-present'!$A$1:$F$163,5,FALSE)</f>
        <v>0</v>
      </c>
      <c r="H2327">
        <f>VLOOKUP($C2327,'AREA DEFINITIONS, 1982-present'!$A$1:$F$163,6,FALSE)</f>
        <v>0</v>
      </c>
      <c r="I2327">
        <f t="shared" si="73"/>
        <v>452.42991178</v>
      </c>
    </row>
    <row r="2328" spans="1:9" x14ac:dyDescent="0.3">
      <c r="A2328">
        <v>1994</v>
      </c>
      <c r="B2328" t="s">
        <v>50</v>
      </c>
      <c r="C2328">
        <v>133</v>
      </c>
      <c r="D2328">
        <v>198.1</v>
      </c>
      <c r="E2328">
        <f t="shared" si="72"/>
        <v>436.73581630000001</v>
      </c>
      <c r="F2328">
        <f>VLOOKUP($C2328,'AREA DEFINITIONS, 1982-present'!$A$1:$F$163,4,FALSE)</f>
        <v>0</v>
      </c>
      <c r="G2328">
        <f>VLOOKUP($C2328,'AREA DEFINITIONS, 1982-present'!$A$1:$F$163,5,FALSE)</f>
        <v>0</v>
      </c>
      <c r="H2328">
        <f>VLOOKUP($C2328,'AREA DEFINITIONS, 1982-present'!$A$1:$F$163,6,FALSE)</f>
        <v>0</v>
      </c>
      <c r="I2328">
        <f t="shared" si="73"/>
        <v>290.42892262999999</v>
      </c>
    </row>
    <row r="2329" spans="1:9" x14ac:dyDescent="0.3">
      <c r="A2329">
        <v>1994</v>
      </c>
      <c r="B2329" t="s">
        <v>50</v>
      </c>
      <c r="C2329">
        <v>134</v>
      </c>
      <c r="D2329">
        <v>75.400000000000006</v>
      </c>
      <c r="E2329">
        <f t="shared" si="72"/>
        <v>166.2285742</v>
      </c>
      <c r="F2329">
        <f>VLOOKUP($C2329,'AREA DEFINITIONS, 1982-present'!$A$1:$F$163,4,FALSE)</f>
        <v>0</v>
      </c>
      <c r="G2329">
        <f>VLOOKUP($C2329,'AREA DEFINITIONS, 1982-present'!$A$1:$F$163,5,FALSE)</f>
        <v>0</v>
      </c>
      <c r="H2329">
        <f>VLOOKUP($C2329,'AREA DEFINITIONS, 1982-present'!$A$1:$F$163,6,FALSE)</f>
        <v>0</v>
      </c>
      <c r="I2329">
        <f t="shared" si="73"/>
        <v>110.54185142000001</v>
      </c>
    </row>
    <row r="2330" spans="1:9" x14ac:dyDescent="0.3">
      <c r="A2330">
        <v>1994</v>
      </c>
      <c r="B2330" t="s">
        <v>50</v>
      </c>
      <c r="C2330">
        <v>135</v>
      </c>
      <c r="D2330">
        <v>244.8</v>
      </c>
      <c r="E2330">
        <f t="shared" si="72"/>
        <v>539.69171040000003</v>
      </c>
      <c r="F2330">
        <f>VLOOKUP($C2330,'AREA DEFINITIONS, 1982-present'!$A$1:$F$163,4,FALSE)</f>
        <v>0</v>
      </c>
      <c r="G2330">
        <f>VLOOKUP($C2330,'AREA DEFINITIONS, 1982-present'!$A$1:$F$163,5,FALSE)</f>
        <v>0</v>
      </c>
      <c r="H2330">
        <f>VLOOKUP($C2330,'AREA DEFINITIONS, 1982-present'!$A$1:$F$163,6,FALSE)</f>
        <v>0</v>
      </c>
      <c r="I2330">
        <f t="shared" si="73"/>
        <v>358.89449904000003</v>
      </c>
    </row>
    <row r="2331" spans="1:9" x14ac:dyDescent="0.3">
      <c r="A2331">
        <v>1994</v>
      </c>
      <c r="B2331" t="s">
        <v>51</v>
      </c>
      <c r="C2331">
        <v>140</v>
      </c>
      <c r="D2331">
        <v>117.7</v>
      </c>
      <c r="E2331">
        <f t="shared" si="72"/>
        <v>259.48412710000002</v>
      </c>
      <c r="F2331" t="str">
        <f>VLOOKUP($C2331,'AREA DEFINITIONS, 1982-present'!$A$1:$F$163,4,FALSE)</f>
        <v>14-O</v>
      </c>
      <c r="G2331" t="str">
        <f>VLOOKUP($C2331,'AREA DEFINITIONS, 1982-present'!$A$1:$F$163,5,FALSE)</f>
        <v>SE-O</v>
      </c>
      <c r="H2331">
        <f>VLOOKUP($C2331,'AREA DEFINITIONS, 1982-present'!$A$1:$F$163,6,FALSE)</f>
        <v>0</v>
      </c>
      <c r="I2331">
        <f t="shared" si="73"/>
        <v>172.55670971000001</v>
      </c>
    </row>
    <row r="2332" spans="1:9" x14ac:dyDescent="0.3">
      <c r="A2332">
        <v>1994</v>
      </c>
      <c r="B2332" t="s">
        <v>51</v>
      </c>
      <c r="C2332">
        <v>141</v>
      </c>
      <c r="D2332">
        <v>113.3</v>
      </c>
      <c r="E2332">
        <f t="shared" si="72"/>
        <v>249.7837859</v>
      </c>
      <c r="F2332" t="str">
        <f>VLOOKUP($C2332,'AREA DEFINITIONS, 1982-present'!$A$1:$F$163,4,FALSE)</f>
        <v>14-I</v>
      </c>
      <c r="G2332" t="str">
        <f>VLOOKUP($C2332,'AREA DEFINITIONS, 1982-present'!$A$1:$F$163,5,FALSE)</f>
        <v>SE-I</v>
      </c>
      <c r="H2332">
        <f>VLOOKUP($C2332,'AREA DEFINITIONS, 1982-present'!$A$1:$F$163,6,FALSE)</f>
        <v>0</v>
      </c>
      <c r="I2332">
        <f t="shared" si="73"/>
        <v>166.10599159</v>
      </c>
    </row>
    <row r="2333" spans="1:9" x14ac:dyDescent="0.3">
      <c r="A2333">
        <v>1994</v>
      </c>
      <c r="B2333" t="s">
        <v>51</v>
      </c>
      <c r="C2333">
        <v>142</v>
      </c>
      <c r="D2333">
        <v>34.4</v>
      </c>
      <c r="E2333">
        <f t="shared" si="72"/>
        <v>75.839031199999994</v>
      </c>
      <c r="F2333" t="str">
        <f>VLOOKUP($C2333,'AREA DEFINITIONS, 1982-present'!$A$1:$F$163,4,FALSE)</f>
        <v>14-I</v>
      </c>
      <c r="G2333" t="str">
        <f>VLOOKUP($C2333,'AREA DEFINITIONS, 1982-present'!$A$1:$F$163,5,FALSE)</f>
        <v>SE-I</v>
      </c>
      <c r="H2333">
        <f>VLOOKUP($C2333,'AREA DEFINITIONS, 1982-present'!$A$1:$F$163,6,FALSE)</f>
        <v>0</v>
      </c>
      <c r="I2333">
        <f t="shared" si="73"/>
        <v>50.432887119999997</v>
      </c>
    </row>
    <row r="2334" spans="1:9" x14ac:dyDescent="0.3">
      <c r="A2334">
        <v>1994</v>
      </c>
      <c r="B2334" t="s">
        <v>51</v>
      </c>
      <c r="C2334">
        <v>143</v>
      </c>
      <c r="D2334">
        <v>97.3</v>
      </c>
      <c r="E2334">
        <f t="shared" si="72"/>
        <v>214.5098179</v>
      </c>
      <c r="F2334" t="str">
        <f>VLOOKUP($C2334,'AREA DEFINITIONS, 1982-present'!$A$1:$F$163,4,FALSE)</f>
        <v>14-I</v>
      </c>
      <c r="G2334" t="str">
        <f>VLOOKUP($C2334,'AREA DEFINITIONS, 1982-present'!$A$1:$F$163,5,FALSE)</f>
        <v>SE-I</v>
      </c>
      <c r="H2334">
        <f>VLOOKUP($C2334,'AREA DEFINITIONS, 1982-present'!$A$1:$F$163,6,FALSE)</f>
        <v>0</v>
      </c>
      <c r="I2334">
        <f t="shared" si="73"/>
        <v>142.64883479</v>
      </c>
    </row>
    <row r="2335" spans="1:9" x14ac:dyDescent="0.3">
      <c r="A2335">
        <v>1994</v>
      </c>
      <c r="B2335" t="s">
        <v>51</v>
      </c>
      <c r="C2335">
        <v>144</v>
      </c>
      <c r="D2335">
        <v>55.4</v>
      </c>
      <c r="E2335">
        <f t="shared" si="72"/>
        <v>122.13611419999999</v>
      </c>
      <c r="F2335" t="str">
        <f>VLOOKUP($C2335,'AREA DEFINITIONS, 1982-present'!$A$1:$F$163,4,FALSE)</f>
        <v>14-I</v>
      </c>
      <c r="G2335" t="str">
        <f>VLOOKUP($C2335,'AREA DEFINITIONS, 1982-present'!$A$1:$F$163,5,FALSE)</f>
        <v>SE-I</v>
      </c>
      <c r="H2335">
        <f>VLOOKUP($C2335,'AREA DEFINITIONS, 1982-present'!$A$1:$F$163,6,FALSE)</f>
        <v>0</v>
      </c>
      <c r="I2335">
        <f t="shared" si="73"/>
        <v>81.220405419999992</v>
      </c>
    </row>
    <row r="2336" spans="1:9" x14ac:dyDescent="0.3">
      <c r="A2336">
        <v>1994</v>
      </c>
      <c r="B2336" t="s">
        <v>51</v>
      </c>
      <c r="C2336">
        <v>150</v>
      </c>
      <c r="D2336">
        <v>450.8</v>
      </c>
      <c r="E2336">
        <f t="shared" si="72"/>
        <v>993.84404840000013</v>
      </c>
      <c r="F2336" t="str">
        <f>VLOOKUP($C2336,'AREA DEFINITIONS, 1982-present'!$A$1:$F$163,4,FALSE)</f>
        <v>15-O</v>
      </c>
      <c r="G2336" t="str">
        <f>VLOOKUP($C2336,'AREA DEFINITIONS, 1982-present'!$A$1:$F$163,5,FALSE)</f>
        <v>SE-O</v>
      </c>
      <c r="H2336">
        <f>VLOOKUP($C2336,'AREA DEFINITIONS, 1982-present'!$A$1:$F$163,6,FALSE)</f>
        <v>0</v>
      </c>
      <c r="I2336">
        <f t="shared" si="73"/>
        <v>660.90539283999999</v>
      </c>
    </row>
    <row r="2337" spans="1:9" x14ac:dyDescent="0.3">
      <c r="A2337">
        <v>1994</v>
      </c>
      <c r="B2337" t="s">
        <v>51</v>
      </c>
      <c r="C2337">
        <v>151</v>
      </c>
      <c r="D2337">
        <v>360.2</v>
      </c>
      <c r="E2337">
        <f t="shared" si="72"/>
        <v>794.10520459999998</v>
      </c>
      <c r="F2337" t="str">
        <f>VLOOKUP($C2337,'AREA DEFINITIONS, 1982-present'!$A$1:$F$163,4,FALSE)</f>
        <v>15-I</v>
      </c>
      <c r="G2337" t="str">
        <f>VLOOKUP($C2337,'AREA DEFINITIONS, 1982-present'!$A$1:$F$163,5,FALSE)</f>
        <v>SE-I</v>
      </c>
      <c r="H2337">
        <f>VLOOKUP($C2337,'AREA DEFINITIONS, 1982-present'!$A$1:$F$163,6,FALSE)</f>
        <v>0</v>
      </c>
      <c r="I2337">
        <f t="shared" si="73"/>
        <v>528.07924246000005</v>
      </c>
    </row>
    <row r="2338" spans="1:9" x14ac:dyDescent="0.3">
      <c r="A2338">
        <v>1994</v>
      </c>
      <c r="B2338" t="s">
        <v>51</v>
      </c>
      <c r="C2338">
        <v>152</v>
      </c>
      <c r="D2338">
        <v>168.8</v>
      </c>
      <c r="E2338">
        <f t="shared" si="72"/>
        <v>372.14036240000001</v>
      </c>
      <c r="F2338" t="str">
        <f>VLOOKUP($C2338,'AREA DEFINITIONS, 1982-present'!$A$1:$F$163,4,FALSE)</f>
        <v>15-I</v>
      </c>
      <c r="G2338" t="str">
        <f>VLOOKUP($C2338,'AREA DEFINITIONS, 1982-present'!$A$1:$F$163,5,FALSE)</f>
        <v>SE-I</v>
      </c>
      <c r="H2338">
        <f>VLOOKUP($C2338,'AREA DEFINITIONS, 1982-present'!$A$1:$F$163,6,FALSE)</f>
        <v>0</v>
      </c>
      <c r="I2338">
        <f t="shared" si="73"/>
        <v>247.47300424000002</v>
      </c>
    </row>
    <row r="2339" spans="1:9" x14ac:dyDescent="0.3">
      <c r="A2339">
        <v>1994</v>
      </c>
      <c r="B2339" t="s">
        <v>51</v>
      </c>
      <c r="C2339">
        <v>153</v>
      </c>
      <c r="D2339">
        <v>75.5</v>
      </c>
      <c r="E2339">
        <f t="shared" si="72"/>
        <v>166.44903650000001</v>
      </c>
      <c r="F2339" t="str">
        <f>VLOOKUP($C2339,'AREA DEFINITIONS, 1982-present'!$A$1:$F$163,4,FALSE)</f>
        <v>15-I</v>
      </c>
      <c r="G2339" t="str">
        <f>VLOOKUP($C2339,'AREA DEFINITIONS, 1982-present'!$A$1:$F$163,5,FALSE)</f>
        <v>SE-I</v>
      </c>
      <c r="H2339">
        <f>VLOOKUP($C2339,'AREA DEFINITIONS, 1982-present'!$A$1:$F$163,6,FALSE)</f>
        <v>0</v>
      </c>
      <c r="I2339">
        <f t="shared" si="73"/>
        <v>110.68845864999999</v>
      </c>
    </row>
    <row r="2340" spans="1:9" x14ac:dyDescent="0.3">
      <c r="A2340">
        <v>1994</v>
      </c>
      <c r="B2340" t="s">
        <v>51</v>
      </c>
      <c r="C2340">
        <v>160</v>
      </c>
      <c r="D2340">
        <v>845.7</v>
      </c>
      <c r="E2340">
        <f t="shared" si="72"/>
        <v>1864.4496711000002</v>
      </c>
      <c r="F2340" t="str">
        <f>VLOOKUP($C2340,'AREA DEFINITIONS, 1982-present'!$A$1:$F$163,4,FALSE)</f>
        <v>16-O</v>
      </c>
      <c r="G2340" t="str">
        <f>VLOOKUP($C2340,'AREA DEFINITIONS, 1982-present'!$A$1:$F$163,5,FALSE)</f>
        <v>SE-O</v>
      </c>
      <c r="H2340">
        <f>VLOOKUP($C2340,'AREA DEFINITIONS, 1982-present'!$A$1:$F$163,6,FALSE)</f>
        <v>0</v>
      </c>
      <c r="I2340">
        <f t="shared" si="73"/>
        <v>1239.85734411</v>
      </c>
    </row>
    <row r="2341" spans="1:9" x14ac:dyDescent="0.3">
      <c r="A2341">
        <v>1994</v>
      </c>
      <c r="B2341" t="s">
        <v>51</v>
      </c>
      <c r="C2341">
        <v>161</v>
      </c>
      <c r="D2341">
        <v>189.4</v>
      </c>
      <c r="E2341">
        <f t="shared" si="72"/>
        <v>417.55559620000002</v>
      </c>
      <c r="F2341" t="str">
        <f>VLOOKUP($C2341,'AREA DEFINITIONS, 1982-present'!$A$1:$F$163,4,FALSE)</f>
        <v>16-I</v>
      </c>
      <c r="G2341" t="str">
        <f>VLOOKUP($C2341,'AREA DEFINITIONS, 1982-present'!$A$1:$F$163,5,FALSE)</f>
        <v>SE-I</v>
      </c>
      <c r="H2341">
        <f>VLOOKUP($C2341,'AREA DEFINITIONS, 1982-present'!$A$1:$F$163,6,FALSE)</f>
        <v>0</v>
      </c>
      <c r="I2341">
        <f t="shared" si="73"/>
        <v>277.67409362000001</v>
      </c>
    </row>
    <row r="2342" spans="1:9" x14ac:dyDescent="0.3">
      <c r="A2342">
        <v>1994</v>
      </c>
      <c r="B2342" t="s">
        <v>51</v>
      </c>
      <c r="C2342">
        <v>162</v>
      </c>
      <c r="D2342">
        <v>498.1</v>
      </c>
      <c r="E2342">
        <f t="shared" si="72"/>
        <v>1098.1227162999999</v>
      </c>
      <c r="F2342" t="str">
        <f>VLOOKUP($C2342,'AREA DEFINITIONS, 1982-present'!$A$1:$F$163,4,FALSE)</f>
        <v>16-I</v>
      </c>
      <c r="G2342" t="str">
        <f>VLOOKUP($C2342,'AREA DEFINITIONS, 1982-present'!$A$1:$F$163,5,FALSE)</f>
        <v>SE-I</v>
      </c>
      <c r="H2342">
        <f>VLOOKUP($C2342,'AREA DEFINITIONS, 1982-present'!$A$1:$F$163,6,FALSE)</f>
        <v>0</v>
      </c>
      <c r="I2342">
        <f t="shared" si="73"/>
        <v>730.25061262999998</v>
      </c>
    </row>
    <row r="2343" spans="1:9" x14ac:dyDescent="0.3">
      <c r="A2343">
        <v>1994</v>
      </c>
      <c r="B2343" t="s">
        <v>51</v>
      </c>
      <c r="C2343">
        <v>163</v>
      </c>
      <c r="D2343">
        <v>57.1</v>
      </c>
      <c r="E2343">
        <f t="shared" si="72"/>
        <v>125.88397330000001</v>
      </c>
      <c r="F2343" t="str">
        <f>VLOOKUP($C2343,'AREA DEFINITIONS, 1982-present'!$A$1:$F$163,4,FALSE)</f>
        <v>16-I</v>
      </c>
      <c r="G2343" t="str">
        <f>VLOOKUP($C2343,'AREA DEFINITIONS, 1982-present'!$A$1:$F$163,5,FALSE)</f>
        <v>SE-I</v>
      </c>
      <c r="H2343">
        <f>VLOOKUP($C2343,'AREA DEFINITIONS, 1982-present'!$A$1:$F$163,6,FALSE)</f>
        <v>0</v>
      </c>
      <c r="I2343">
        <f t="shared" si="73"/>
        <v>83.71272832999999</v>
      </c>
    </row>
    <row r="2344" spans="1:9" x14ac:dyDescent="0.3">
      <c r="A2344">
        <v>1994</v>
      </c>
      <c r="B2344" t="s">
        <v>51</v>
      </c>
      <c r="C2344">
        <v>170</v>
      </c>
      <c r="D2344">
        <v>622.9</v>
      </c>
      <c r="E2344">
        <f t="shared" si="72"/>
        <v>1373.2596667</v>
      </c>
      <c r="F2344" t="str">
        <f>VLOOKUP($C2344,'AREA DEFINITIONS, 1982-present'!$A$1:$F$163,4,FALSE)</f>
        <v>17-O</v>
      </c>
      <c r="G2344" t="str">
        <f>VLOOKUP($C2344,'AREA DEFINITIONS, 1982-present'!$A$1:$F$163,5,FALSE)</f>
        <v>SE-O</v>
      </c>
      <c r="H2344">
        <f>VLOOKUP($C2344,'AREA DEFINITIONS, 1982-present'!$A$1:$F$163,6,FALSE)</f>
        <v>0</v>
      </c>
      <c r="I2344">
        <f t="shared" si="73"/>
        <v>913.21643567000001</v>
      </c>
    </row>
    <row r="2345" spans="1:9" x14ac:dyDescent="0.3">
      <c r="A2345">
        <v>1994</v>
      </c>
      <c r="B2345" t="s">
        <v>51</v>
      </c>
      <c r="C2345">
        <v>171</v>
      </c>
      <c r="D2345">
        <v>99.6</v>
      </c>
      <c r="E2345">
        <f t="shared" si="72"/>
        <v>219.58045079999999</v>
      </c>
      <c r="F2345" t="str">
        <f>VLOOKUP($C2345,'AREA DEFINITIONS, 1982-present'!$A$1:$F$163,4,FALSE)</f>
        <v>17-I</v>
      </c>
      <c r="G2345" t="str">
        <f>VLOOKUP($C2345,'AREA DEFINITIONS, 1982-present'!$A$1:$F$163,5,FALSE)</f>
        <v>SE-I</v>
      </c>
      <c r="H2345">
        <f>VLOOKUP($C2345,'AREA DEFINITIONS, 1982-present'!$A$1:$F$163,6,FALSE)</f>
        <v>0</v>
      </c>
      <c r="I2345">
        <f t="shared" si="73"/>
        <v>146.02080107999998</v>
      </c>
    </row>
    <row r="2346" spans="1:9" x14ac:dyDescent="0.3">
      <c r="A2346">
        <v>1994</v>
      </c>
      <c r="B2346" t="s">
        <v>51</v>
      </c>
      <c r="C2346">
        <v>173</v>
      </c>
      <c r="D2346">
        <v>104.2</v>
      </c>
      <c r="E2346">
        <f t="shared" si="72"/>
        <v>229.72171660000001</v>
      </c>
      <c r="F2346" t="str">
        <f>VLOOKUP($C2346,'AREA DEFINITIONS, 1982-present'!$A$1:$F$163,4,FALSE)</f>
        <v>17-I</v>
      </c>
      <c r="G2346" t="str">
        <f>VLOOKUP($C2346,'AREA DEFINITIONS, 1982-present'!$A$1:$F$163,5,FALSE)</f>
        <v>SE-I</v>
      </c>
      <c r="H2346">
        <f>VLOOKUP($C2346,'AREA DEFINITIONS, 1982-present'!$A$1:$F$163,6,FALSE)</f>
        <v>0</v>
      </c>
      <c r="I2346">
        <f t="shared" si="73"/>
        <v>152.76473365999999</v>
      </c>
    </row>
    <row r="2347" spans="1:9" x14ac:dyDescent="0.3">
      <c r="A2347">
        <v>1994</v>
      </c>
      <c r="B2347" t="s">
        <v>51</v>
      </c>
      <c r="C2347">
        <v>174</v>
      </c>
      <c r="D2347">
        <v>20.2</v>
      </c>
      <c r="E2347">
        <f t="shared" si="72"/>
        <v>44.533384599999998</v>
      </c>
      <c r="F2347" t="str">
        <f>VLOOKUP($C2347,'AREA DEFINITIONS, 1982-present'!$A$1:$F$163,4,FALSE)</f>
        <v>17-I</v>
      </c>
      <c r="G2347" t="str">
        <f>VLOOKUP($C2347,'AREA DEFINITIONS, 1982-present'!$A$1:$F$163,5,FALSE)</f>
        <v>SE-I</v>
      </c>
      <c r="H2347">
        <f>VLOOKUP($C2347,'AREA DEFINITIONS, 1982-present'!$A$1:$F$163,6,FALSE)</f>
        <v>0</v>
      </c>
      <c r="I2347">
        <f t="shared" si="73"/>
        <v>29.614660459999996</v>
      </c>
    </row>
    <row r="2348" spans="1:9" x14ac:dyDescent="0.3">
      <c r="A2348">
        <v>1994</v>
      </c>
      <c r="B2348" t="s">
        <v>51</v>
      </c>
      <c r="C2348">
        <v>181</v>
      </c>
      <c r="D2348">
        <v>353</v>
      </c>
      <c r="E2348">
        <f t="shared" si="72"/>
        <v>778.23191899999995</v>
      </c>
      <c r="F2348" t="str">
        <f>VLOOKUP($C2348,'AREA DEFINITIONS, 1982-present'!$A$1:$F$163,4,FALSE)</f>
        <v>18S-O</v>
      </c>
      <c r="G2348" t="str">
        <f>VLOOKUP($C2348,'AREA DEFINITIONS, 1982-present'!$A$1:$F$163,5,FALSE)</f>
        <v>SE-O</v>
      </c>
      <c r="H2348">
        <f>VLOOKUP($C2348,'AREA DEFINITIONS, 1982-present'!$A$1:$F$163,6,FALSE)</f>
        <v>0</v>
      </c>
      <c r="I2348">
        <f t="shared" si="73"/>
        <v>517.52352189999999</v>
      </c>
    </row>
    <row r="2349" spans="1:9" x14ac:dyDescent="0.3">
      <c r="A2349">
        <v>1994</v>
      </c>
      <c r="B2349" t="s">
        <v>51</v>
      </c>
      <c r="C2349">
        <v>182</v>
      </c>
      <c r="D2349">
        <v>298.60000000000002</v>
      </c>
      <c r="E2349">
        <f t="shared" si="72"/>
        <v>658.30042780000008</v>
      </c>
      <c r="F2349" t="str">
        <f>VLOOKUP($C2349,'AREA DEFINITIONS, 1982-present'!$A$1:$F$163,4,FALSE)</f>
        <v>183-I</v>
      </c>
      <c r="G2349" t="str">
        <f>VLOOKUP($C2349,'AREA DEFINITIONS, 1982-present'!$A$1:$F$163,5,FALSE)</f>
        <v>SE-I</v>
      </c>
      <c r="H2349">
        <f>VLOOKUP($C2349,'AREA DEFINITIONS, 1982-present'!$A$1:$F$163,6,FALSE)</f>
        <v>0</v>
      </c>
      <c r="I2349">
        <f t="shared" si="73"/>
        <v>437.76918878000004</v>
      </c>
    </row>
    <row r="2350" spans="1:9" x14ac:dyDescent="0.3">
      <c r="A2350">
        <v>1994</v>
      </c>
      <c r="B2350" t="s">
        <v>51</v>
      </c>
      <c r="C2350">
        <v>183</v>
      </c>
      <c r="D2350">
        <v>17.899999999999999</v>
      </c>
      <c r="E2350">
        <f t="shared" si="72"/>
        <v>39.462751699999998</v>
      </c>
      <c r="F2350" t="str">
        <f>VLOOKUP($C2350,'AREA DEFINITIONS, 1982-present'!$A$1:$F$163,4,FALSE)</f>
        <v>183-I</v>
      </c>
      <c r="G2350" t="str">
        <f>VLOOKUP($C2350,'AREA DEFINITIONS, 1982-present'!$A$1:$F$163,5,FALSE)</f>
        <v>SE-I</v>
      </c>
      <c r="H2350">
        <f>VLOOKUP($C2350,'AREA DEFINITIONS, 1982-present'!$A$1:$F$163,6,FALSE)</f>
        <v>0</v>
      </c>
      <c r="I2350">
        <f t="shared" si="73"/>
        <v>26.24269417</v>
      </c>
    </row>
    <row r="2351" spans="1:9" x14ac:dyDescent="0.3">
      <c r="A2351">
        <v>1994</v>
      </c>
      <c r="B2351" t="s">
        <v>51</v>
      </c>
      <c r="C2351">
        <v>184</v>
      </c>
      <c r="D2351">
        <v>127.7</v>
      </c>
      <c r="E2351">
        <f t="shared" si="72"/>
        <v>281.5303571</v>
      </c>
      <c r="F2351" t="str">
        <f>VLOOKUP($C2351,'AREA DEFINITIONS, 1982-present'!$A$1:$F$163,4,FALSE)</f>
        <v>183-I</v>
      </c>
      <c r="G2351" t="str">
        <f>VLOOKUP($C2351,'AREA DEFINITIONS, 1982-present'!$A$1:$F$163,5,FALSE)</f>
        <v>SE-I</v>
      </c>
      <c r="H2351">
        <f>VLOOKUP($C2351,'AREA DEFINITIONS, 1982-present'!$A$1:$F$163,6,FALSE)</f>
        <v>0</v>
      </c>
      <c r="I2351">
        <f t="shared" si="73"/>
        <v>187.21743271</v>
      </c>
    </row>
    <row r="2352" spans="1:9" x14ac:dyDescent="0.3">
      <c r="A2352">
        <v>1994</v>
      </c>
      <c r="B2352" t="s">
        <v>27</v>
      </c>
      <c r="C2352">
        <v>185</v>
      </c>
      <c r="D2352">
        <v>395.6</v>
      </c>
      <c r="E2352">
        <f t="shared" si="72"/>
        <v>872.14885880000008</v>
      </c>
      <c r="F2352" t="str">
        <f>VLOOKUP($C2352,'AREA DEFINITIONS, 1982-present'!$A$1:$F$163,4,FALSE)</f>
        <v>18W</v>
      </c>
      <c r="G2352" t="str">
        <f>VLOOKUP($C2352,'AREA DEFINITIONS, 1982-present'!$A$1:$F$163,5,FALSE)</f>
        <v>Yakutat</v>
      </c>
      <c r="H2352">
        <f>VLOOKUP($C2352,'AREA DEFINITIONS, 1982-present'!$A$1:$F$163,6,FALSE)</f>
        <v>0</v>
      </c>
      <c r="I2352">
        <f t="shared" si="73"/>
        <v>579.97820188000003</v>
      </c>
    </row>
    <row r="2353" spans="1:9" x14ac:dyDescent="0.3">
      <c r="A2353">
        <v>1994</v>
      </c>
      <c r="B2353" t="s">
        <v>27</v>
      </c>
      <c r="C2353">
        <v>190</v>
      </c>
      <c r="D2353">
        <v>440.8</v>
      </c>
      <c r="E2353">
        <f t="shared" si="72"/>
        <v>971.79781839999998</v>
      </c>
      <c r="F2353">
        <f>VLOOKUP($C2353,'AREA DEFINITIONS, 1982-present'!$A$1:$F$163,4,FALSE)</f>
        <v>19</v>
      </c>
      <c r="G2353" t="str">
        <f>VLOOKUP($C2353,'AREA DEFINITIONS, 1982-present'!$A$1:$F$163,5,FALSE)</f>
        <v>Yakutat</v>
      </c>
      <c r="H2353">
        <f>VLOOKUP($C2353,'AREA DEFINITIONS, 1982-present'!$A$1:$F$163,6,FALSE)</f>
        <v>0</v>
      </c>
      <c r="I2353">
        <f t="shared" si="73"/>
        <v>646.24466984000003</v>
      </c>
    </row>
    <row r="2354" spans="1:9" x14ac:dyDescent="0.3">
      <c r="A2354">
        <v>1994</v>
      </c>
      <c r="B2354" t="s">
        <v>27</v>
      </c>
      <c r="C2354">
        <v>200</v>
      </c>
      <c r="D2354">
        <v>447.2</v>
      </c>
      <c r="E2354">
        <f t="shared" si="72"/>
        <v>985.90740559999995</v>
      </c>
      <c r="F2354">
        <f>VLOOKUP($C2354,'AREA DEFINITIONS, 1982-present'!$A$1:$F$163,4,FALSE)</f>
        <v>20</v>
      </c>
      <c r="G2354" t="str">
        <f>VLOOKUP($C2354,'AREA DEFINITIONS, 1982-present'!$A$1:$F$163,5,FALSE)</f>
        <v>Yakutat</v>
      </c>
      <c r="H2354">
        <f>VLOOKUP($C2354,'AREA DEFINITIONS, 1982-present'!$A$1:$F$163,6,FALSE)</f>
        <v>0</v>
      </c>
      <c r="I2354">
        <f t="shared" si="73"/>
        <v>655.62753255999996</v>
      </c>
    </row>
    <row r="2355" spans="1:9" x14ac:dyDescent="0.3">
      <c r="A2355">
        <v>1994</v>
      </c>
      <c r="B2355" t="s">
        <v>27</v>
      </c>
      <c r="C2355">
        <v>210</v>
      </c>
      <c r="D2355">
        <v>425.9</v>
      </c>
      <c r="E2355">
        <f t="shared" si="72"/>
        <v>938.94893569999988</v>
      </c>
      <c r="F2355">
        <f>VLOOKUP($C2355,'AREA DEFINITIONS, 1982-present'!$A$1:$F$163,4,FALSE)</f>
        <v>21</v>
      </c>
      <c r="G2355" t="str">
        <f>VLOOKUP($C2355,'AREA DEFINITIONS, 1982-present'!$A$1:$F$163,5,FALSE)</f>
        <v>Yakutat</v>
      </c>
      <c r="H2355">
        <f>VLOOKUP($C2355,'AREA DEFINITIONS, 1982-present'!$A$1:$F$163,6,FALSE)</f>
        <v>0</v>
      </c>
      <c r="I2355">
        <f t="shared" si="73"/>
        <v>624.40019256999994</v>
      </c>
    </row>
    <row r="2356" spans="1:9" x14ac:dyDescent="0.3">
      <c r="A2356">
        <v>1994</v>
      </c>
      <c r="B2356" t="s">
        <v>27</v>
      </c>
      <c r="C2356">
        <v>220</v>
      </c>
      <c r="D2356">
        <v>334</v>
      </c>
      <c r="E2356">
        <f t="shared" si="72"/>
        <v>736.34408200000007</v>
      </c>
      <c r="F2356">
        <f>VLOOKUP($C2356,'AREA DEFINITIONS, 1982-present'!$A$1:$F$163,4,FALSE)</f>
        <v>22</v>
      </c>
      <c r="G2356" t="str">
        <f>VLOOKUP($C2356,'AREA DEFINITIONS, 1982-present'!$A$1:$F$163,5,FALSE)</f>
        <v>Yakutat</v>
      </c>
      <c r="H2356">
        <f>VLOOKUP($C2356,'AREA DEFINITIONS, 1982-present'!$A$1:$F$163,6,FALSE)</f>
        <v>0</v>
      </c>
      <c r="I2356">
        <f t="shared" si="73"/>
        <v>489.66814820000002</v>
      </c>
    </row>
    <row r="2357" spans="1:9" x14ac:dyDescent="0.3">
      <c r="A2357">
        <v>1994</v>
      </c>
      <c r="B2357" t="s">
        <v>27</v>
      </c>
      <c r="C2357">
        <v>230</v>
      </c>
      <c r="D2357">
        <v>597.79999999999995</v>
      </c>
      <c r="E2357">
        <f t="shared" si="72"/>
        <v>1317.9236294</v>
      </c>
      <c r="F2357">
        <f>VLOOKUP($C2357,'AREA DEFINITIONS, 1982-present'!$A$1:$F$163,4,FALSE)</f>
        <v>23</v>
      </c>
      <c r="G2357" t="str">
        <f>VLOOKUP($C2357,'AREA DEFINITIONS, 1982-present'!$A$1:$F$163,5,FALSE)</f>
        <v>Yakutat</v>
      </c>
      <c r="H2357" t="str">
        <f>VLOOKUP($C2357,'AREA DEFINITIONS, 1982-present'!$A$1:$F$163,6,FALSE)</f>
        <v>POW-O</v>
      </c>
      <c r="I2357">
        <f t="shared" si="73"/>
        <v>876.41802093999991</v>
      </c>
    </row>
    <row r="2358" spans="1:9" x14ac:dyDescent="0.3">
      <c r="A2358">
        <v>1994</v>
      </c>
      <c r="B2358" t="s">
        <v>27</v>
      </c>
      <c r="C2358">
        <v>232</v>
      </c>
      <c r="D2358">
        <v>68.5</v>
      </c>
      <c r="E2358">
        <f t="shared" si="72"/>
        <v>151.01667550000002</v>
      </c>
      <c r="F2358">
        <f>VLOOKUP($C2358,'AREA DEFINITIONS, 1982-present'!$A$1:$F$163,4,FALSE)</f>
        <v>23</v>
      </c>
      <c r="G2358" t="str">
        <f>VLOOKUP($C2358,'AREA DEFINITIONS, 1982-present'!$A$1:$F$163,5,FALSE)</f>
        <v>Yakutat</v>
      </c>
      <c r="H2358" t="str">
        <f>VLOOKUP($C2358,'AREA DEFINITIONS, 1982-present'!$A$1:$F$163,6,FALSE)</f>
        <v>POW-I</v>
      </c>
      <c r="I2358">
        <f t="shared" si="73"/>
        <v>100.42595255000001</v>
      </c>
    </row>
    <row r="2359" spans="1:9" x14ac:dyDescent="0.3">
      <c r="A2359">
        <v>1994</v>
      </c>
      <c r="B2359" t="s">
        <v>27</v>
      </c>
      <c r="C2359">
        <v>240</v>
      </c>
      <c r="D2359">
        <v>788.8</v>
      </c>
      <c r="E2359">
        <f t="shared" si="72"/>
        <v>1739.0066224</v>
      </c>
      <c r="F2359">
        <f>VLOOKUP($C2359,'AREA DEFINITIONS, 1982-present'!$A$1:$F$163,4,FALSE)</f>
        <v>24</v>
      </c>
      <c r="G2359" t="str">
        <f>VLOOKUP($C2359,'AREA DEFINITIONS, 1982-present'!$A$1:$F$163,5,FALSE)</f>
        <v>Kodiak</v>
      </c>
      <c r="H2359" t="str">
        <f>VLOOKUP($C2359,'AREA DEFINITIONS, 1982-present'!$A$1:$F$163,6,FALSE)</f>
        <v>POW-O</v>
      </c>
      <c r="I2359">
        <f t="shared" si="73"/>
        <v>1156.4378302399998</v>
      </c>
    </row>
    <row r="2360" spans="1:9" x14ac:dyDescent="0.3">
      <c r="A2360">
        <v>1994</v>
      </c>
      <c r="B2360" t="s">
        <v>27</v>
      </c>
      <c r="C2360">
        <v>242</v>
      </c>
      <c r="D2360">
        <v>96.8</v>
      </c>
      <c r="E2360">
        <f t="shared" si="72"/>
        <v>213.40750639999999</v>
      </c>
      <c r="F2360">
        <f>VLOOKUP($C2360,'AREA DEFINITIONS, 1982-present'!$A$1:$F$163,4,FALSE)</f>
        <v>24</v>
      </c>
      <c r="G2360" t="str">
        <f>VLOOKUP($C2360,'AREA DEFINITIONS, 1982-present'!$A$1:$F$163,5,FALSE)</f>
        <v>Kodiak</v>
      </c>
      <c r="H2360" t="str">
        <f>VLOOKUP($C2360,'AREA DEFINITIONS, 1982-present'!$A$1:$F$163,6,FALSE)</f>
        <v>POW-I</v>
      </c>
      <c r="I2360">
        <f t="shared" si="73"/>
        <v>141.91579863999999</v>
      </c>
    </row>
    <row r="2361" spans="1:9" x14ac:dyDescent="0.3">
      <c r="A2361">
        <v>1994</v>
      </c>
      <c r="B2361" t="s">
        <v>27</v>
      </c>
      <c r="C2361">
        <v>250</v>
      </c>
      <c r="D2361">
        <v>1742.9</v>
      </c>
      <c r="E2361">
        <f t="shared" si="72"/>
        <v>3842.4374267000003</v>
      </c>
      <c r="F2361">
        <f>VLOOKUP($C2361,'AREA DEFINITIONS, 1982-present'!$A$1:$F$163,4,FALSE)</f>
        <v>25</v>
      </c>
      <c r="G2361" t="str">
        <f>VLOOKUP($C2361,'AREA DEFINITIONS, 1982-present'!$A$1:$F$163,5,FALSE)</f>
        <v>Kodiak</v>
      </c>
      <c r="H2361">
        <f>VLOOKUP($C2361,'AREA DEFINITIONS, 1982-present'!$A$1:$F$163,6,FALSE)</f>
        <v>0</v>
      </c>
      <c r="I2361">
        <f t="shared" si="73"/>
        <v>2555.2174116700003</v>
      </c>
    </row>
    <row r="2362" spans="1:9" x14ac:dyDescent="0.3">
      <c r="A2362">
        <v>1994</v>
      </c>
      <c r="B2362" t="s">
        <v>27</v>
      </c>
      <c r="C2362">
        <v>260</v>
      </c>
      <c r="D2362">
        <v>1874.7</v>
      </c>
      <c r="E2362">
        <f t="shared" si="72"/>
        <v>4133.0067380999999</v>
      </c>
      <c r="F2362">
        <f>VLOOKUP($C2362,'AREA DEFINITIONS, 1982-present'!$A$1:$F$163,4,FALSE)</f>
        <v>26</v>
      </c>
      <c r="G2362" t="str">
        <f>VLOOKUP($C2362,'AREA DEFINITIONS, 1982-present'!$A$1:$F$163,5,FALSE)</f>
        <v>Kodiak</v>
      </c>
      <c r="H2362">
        <f>VLOOKUP($C2362,'AREA DEFINITIONS, 1982-present'!$A$1:$F$163,6,FALSE)</f>
        <v>0</v>
      </c>
      <c r="I2362">
        <f t="shared" si="73"/>
        <v>2748.4457408099997</v>
      </c>
    </row>
    <row r="2363" spans="1:9" x14ac:dyDescent="0.3">
      <c r="A2363">
        <v>1994</v>
      </c>
      <c r="B2363" t="s">
        <v>27</v>
      </c>
      <c r="C2363">
        <v>261</v>
      </c>
      <c r="D2363">
        <v>526.1</v>
      </c>
      <c r="E2363">
        <f t="shared" si="72"/>
        <v>1159.8521603000002</v>
      </c>
      <c r="F2363">
        <f>VLOOKUP($C2363,'AREA DEFINITIONS, 1982-present'!$A$1:$F$163,4,FALSE)</f>
        <v>26</v>
      </c>
      <c r="G2363" t="str">
        <f>VLOOKUP($C2363,'AREA DEFINITIONS, 1982-present'!$A$1:$F$163,5,FALSE)</f>
        <v>Kodiak</v>
      </c>
      <c r="H2363">
        <f>VLOOKUP($C2363,'AREA DEFINITIONS, 1982-present'!$A$1:$F$163,6,FALSE)</f>
        <v>0</v>
      </c>
      <c r="I2363">
        <f t="shared" si="73"/>
        <v>771.30063703000008</v>
      </c>
    </row>
    <row r="2364" spans="1:9" x14ac:dyDescent="0.3">
      <c r="A2364">
        <v>1994</v>
      </c>
      <c r="B2364" t="s">
        <v>27</v>
      </c>
      <c r="C2364">
        <v>270</v>
      </c>
      <c r="D2364">
        <v>1357</v>
      </c>
      <c r="E2364">
        <f t="shared" si="72"/>
        <v>2991.6734109999998</v>
      </c>
      <c r="F2364">
        <f>VLOOKUP($C2364,'AREA DEFINITIONS, 1982-present'!$A$1:$F$163,4,FALSE)</f>
        <v>27</v>
      </c>
      <c r="G2364" t="str">
        <f>VLOOKUP($C2364,'AREA DEFINITIONS, 1982-present'!$A$1:$F$163,5,FALSE)</f>
        <v>Kodiak</v>
      </c>
      <c r="H2364">
        <f>VLOOKUP($C2364,'AREA DEFINITIONS, 1982-present'!$A$1:$F$163,6,FALSE)</f>
        <v>0</v>
      </c>
      <c r="I2364">
        <f t="shared" si="73"/>
        <v>1989.4601110999999</v>
      </c>
    </row>
    <row r="2365" spans="1:9" x14ac:dyDescent="0.3">
      <c r="A2365">
        <v>1994</v>
      </c>
      <c r="B2365" t="s">
        <v>27</v>
      </c>
      <c r="C2365">
        <v>271</v>
      </c>
      <c r="D2365">
        <v>199.4</v>
      </c>
      <c r="E2365">
        <f t="shared" si="72"/>
        <v>439.6018262</v>
      </c>
      <c r="F2365">
        <f>VLOOKUP($C2365,'AREA DEFINITIONS, 1982-present'!$A$1:$F$163,4,FALSE)</f>
        <v>27</v>
      </c>
      <c r="G2365" t="str">
        <f>VLOOKUP($C2365,'AREA DEFINITIONS, 1982-present'!$A$1:$F$163,5,FALSE)</f>
        <v>Kodiak</v>
      </c>
      <c r="H2365">
        <f>VLOOKUP($C2365,'AREA DEFINITIONS, 1982-present'!$A$1:$F$163,6,FALSE)</f>
        <v>0</v>
      </c>
      <c r="I2365">
        <f t="shared" si="73"/>
        <v>292.33481662000003</v>
      </c>
    </row>
    <row r="2366" spans="1:9" x14ac:dyDescent="0.3">
      <c r="A2366">
        <v>1994</v>
      </c>
      <c r="B2366" t="s">
        <v>27</v>
      </c>
      <c r="C2366">
        <v>280</v>
      </c>
      <c r="D2366">
        <v>1581.6</v>
      </c>
      <c r="E2366">
        <f t="shared" si="72"/>
        <v>3486.8317368000003</v>
      </c>
      <c r="F2366">
        <f>VLOOKUP($C2366,'AREA DEFINITIONS, 1982-present'!$A$1:$F$163,4,FALSE)</f>
        <v>28</v>
      </c>
      <c r="G2366" t="str">
        <f>VLOOKUP($C2366,'AREA DEFINITIONS, 1982-present'!$A$1:$F$163,5,FALSE)</f>
        <v>Kodiak</v>
      </c>
      <c r="H2366">
        <f>VLOOKUP($C2366,'AREA DEFINITIONS, 1982-present'!$A$1:$F$163,6,FALSE)</f>
        <v>0</v>
      </c>
      <c r="I2366">
        <f t="shared" si="73"/>
        <v>2318.7399496799999</v>
      </c>
    </row>
    <row r="2367" spans="1:9" x14ac:dyDescent="0.3">
      <c r="A2367">
        <v>1994</v>
      </c>
      <c r="B2367" t="s">
        <v>27</v>
      </c>
      <c r="C2367">
        <v>281</v>
      </c>
      <c r="D2367">
        <v>255.8</v>
      </c>
      <c r="E2367">
        <f t="shared" si="72"/>
        <v>563.94256340000004</v>
      </c>
      <c r="F2367">
        <f>VLOOKUP($C2367,'AREA DEFINITIONS, 1982-present'!$A$1:$F$163,4,FALSE)</f>
        <v>28</v>
      </c>
      <c r="G2367" t="str">
        <f>VLOOKUP($C2367,'AREA DEFINITIONS, 1982-present'!$A$1:$F$163,5,FALSE)</f>
        <v>Kodiak</v>
      </c>
      <c r="H2367">
        <f>VLOOKUP($C2367,'AREA DEFINITIONS, 1982-present'!$A$1:$F$163,6,FALSE)</f>
        <v>0</v>
      </c>
      <c r="I2367">
        <f t="shared" si="73"/>
        <v>375.02129434</v>
      </c>
    </row>
    <row r="2368" spans="1:9" x14ac:dyDescent="0.3">
      <c r="A2368">
        <v>1994</v>
      </c>
      <c r="B2368" t="s">
        <v>28</v>
      </c>
      <c r="C2368">
        <v>290</v>
      </c>
      <c r="D2368">
        <v>310</v>
      </c>
      <c r="E2368">
        <f t="shared" si="72"/>
        <v>683.43313000000001</v>
      </c>
      <c r="F2368">
        <f>VLOOKUP($C2368,'AREA DEFINITIONS, 1982-present'!$A$1:$F$163,4,FALSE)</f>
        <v>29</v>
      </c>
      <c r="G2368" t="str">
        <f>VLOOKUP($C2368,'AREA DEFINITIONS, 1982-present'!$A$1:$F$163,5,FALSE)</f>
        <v>Chirikof</v>
      </c>
      <c r="H2368">
        <f>VLOOKUP($C2368,'AREA DEFINITIONS, 1982-present'!$A$1:$F$163,6,FALSE)</f>
        <v>0</v>
      </c>
      <c r="I2368">
        <f t="shared" si="73"/>
        <v>454.48241300000001</v>
      </c>
    </row>
    <row r="2369" spans="1:9" x14ac:dyDescent="0.3">
      <c r="A2369">
        <v>1994</v>
      </c>
      <c r="B2369" t="s">
        <v>28</v>
      </c>
      <c r="C2369">
        <v>300</v>
      </c>
      <c r="D2369">
        <v>272</v>
      </c>
      <c r="E2369">
        <f t="shared" si="72"/>
        <v>599.65745600000002</v>
      </c>
      <c r="F2369">
        <f>VLOOKUP($C2369,'AREA DEFINITIONS, 1982-present'!$A$1:$F$163,4,FALSE)</f>
        <v>30</v>
      </c>
      <c r="G2369" t="str">
        <f>VLOOKUP($C2369,'AREA DEFINITIONS, 1982-present'!$A$1:$F$163,5,FALSE)</f>
        <v>Chirikof</v>
      </c>
      <c r="H2369">
        <f>VLOOKUP($C2369,'AREA DEFINITIONS, 1982-present'!$A$1:$F$163,6,FALSE)</f>
        <v>0</v>
      </c>
      <c r="I2369">
        <f t="shared" si="73"/>
        <v>398.77166559999995</v>
      </c>
    </row>
    <row r="2370" spans="1:9" x14ac:dyDescent="0.3">
      <c r="A2370">
        <v>1994</v>
      </c>
      <c r="B2370" t="s">
        <v>28</v>
      </c>
      <c r="C2370">
        <v>310</v>
      </c>
      <c r="D2370">
        <v>183.8</v>
      </c>
      <c r="E2370">
        <f t="shared" si="72"/>
        <v>405.20970740000001</v>
      </c>
      <c r="F2370">
        <f>VLOOKUP($C2370,'AREA DEFINITIONS, 1982-present'!$A$1:$F$163,4,FALSE)</f>
        <v>31</v>
      </c>
      <c r="G2370" t="str">
        <f>VLOOKUP($C2370,'AREA DEFINITIONS, 1982-present'!$A$1:$F$163,5,FALSE)</f>
        <v>Chirikof</v>
      </c>
      <c r="H2370">
        <f>VLOOKUP($C2370,'AREA DEFINITIONS, 1982-present'!$A$1:$F$163,6,FALSE)</f>
        <v>0</v>
      </c>
      <c r="I2370">
        <f t="shared" si="73"/>
        <v>269.46408874000002</v>
      </c>
    </row>
    <row r="2371" spans="1:9" x14ac:dyDescent="0.3">
      <c r="A2371">
        <v>1994</v>
      </c>
      <c r="B2371" t="s">
        <v>28</v>
      </c>
      <c r="C2371">
        <v>320</v>
      </c>
      <c r="D2371">
        <v>391.3</v>
      </c>
      <c r="E2371">
        <f t="shared" ref="E2371:E2434" si="74">D2371*2204.623 / 1000</f>
        <v>862.66897990000007</v>
      </c>
      <c r="F2371">
        <f>VLOOKUP($C2371,'AREA DEFINITIONS, 1982-present'!$A$1:$F$163,4,FALSE)</f>
        <v>32</v>
      </c>
      <c r="G2371" t="str">
        <f>VLOOKUP($C2371,'AREA DEFINITIONS, 1982-present'!$A$1:$F$163,5,FALSE)</f>
        <v>Shumagin</v>
      </c>
      <c r="H2371">
        <f>VLOOKUP($C2371,'AREA DEFINITIONS, 1982-present'!$A$1:$F$163,6,FALSE)</f>
        <v>0</v>
      </c>
      <c r="I2371">
        <f t="shared" ref="I2371:I2434" si="75">IFERROR(D2371*1.10231*1.33,"NA")</f>
        <v>573.67409098999997</v>
      </c>
    </row>
    <row r="2372" spans="1:9" x14ac:dyDescent="0.3">
      <c r="A2372">
        <v>1994</v>
      </c>
      <c r="B2372" t="s">
        <v>28</v>
      </c>
      <c r="C2372">
        <v>330</v>
      </c>
      <c r="D2372">
        <v>373.4</v>
      </c>
      <c r="E2372">
        <f t="shared" si="74"/>
        <v>823.20622820000006</v>
      </c>
      <c r="F2372">
        <f>VLOOKUP($C2372,'AREA DEFINITIONS, 1982-present'!$A$1:$F$163,4,FALSE)</f>
        <v>33</v>
      </c>
      <c r="G2372" t="str">
        <f>VLOOKUP($C2372,'AREA DEFINITIONS, 1982-present'!$A$1:$F$163,5,FALSE)</f>
        <v>Shumagin</v>
      </c>
      <c r="H2372">
        <f>VLOOKUP($C2372,'AREA DEFINITIONS, 1982-present'!$A$1:$F$163,6,FALSE)</f>
        <v>0</v>
      </c>
      <c r="I2372">
        <f t="shared" si="75"/>
        <v>547.43139681999992</v>
      </c>
    </row>
    <row r="2373" spans="1:9" x14ac:dyDescent="0.3">
      <c r="A2373">
        <v>1994</v>
      </c>
      <c r="B2373" t="s">
        <v>28</v>
      </c>
      <c r="C2373">
        <v>340</v>
      </c>
      <c r="D2373">
        <v>168.7</v>
      </c>
      <c r="E2373">
        <f t="shared" si="74"/>
        <v>371.91990009999995</v>
      </c>
      <c r="F2373">
        <f>VLOOKUP($C2373,'AREA DEFINITIONS, 1982-present'!$A$1:$F$163,4,FALSE)</f>
        <v>34</v>
      </c>
      <c r="G2373" t="str">
        <f>VLOOKUP($C2373,'AREA DEFINITIONS, 1982-present'!$A$1:$F$163,5,FALSE)</f>
        <v>Shumagin</v>
      </c>
      <c r="H2373">
        <f>VLOOKUP($C2373,'AREA DEFINITIONS, 1982-present'!$A$1:$F$163,6,FALSE)</f>
        <v>0</v>
      </c>
      <c r="I2373">
        <f t="shared" si="75"/>
        <v>247.32639700999999</v>
      </c>
    </row>
    <row r="2374" spans="1:9" x14ac:dyDescent="0.3">
      <c r="A2374">
        <v>1994</v>
      </c>
      <c r="B2374" t="s">
        <v>16</v>
      </c>
      <c r="C2374" t="s">
        <v>32</v>
      </c>
      <c r="D2374">
        <v>379.3</v>
      </c>
      <c r="E2374">
        <f t="shared" si="74"/>
        <v>836.21350389999998</v>
      </c>
      <c r="F2374" t="str">
        <f>VLOOKUP($C2374,'AREA DEFINITIONS, 1982-present'!$A$1:$F$163,4,FALSE)</f>
        <v>4A</v>
      </c>
      <c r="G2374" t="str">
        <f>VLOOKUP($C2374,'AREA DEFINITIONS, 1982-present'!$A$1:$F$163,5,FALSE)</f>
        <v>Bering Sea</v>
      </c>
      <c r="H2374">
        <f>VLOOKUP($C2374,'AREA DEFINITIONS, 1982-present'!$A$1:$F$163,6,FALSE)</f>
        <v>0</v>
      </c>
      <c r="I2374">
        <f t="shared" si="75"/>
        <v>556.08122338999999</v>
      </c>
    </row>
    <row r="2375" spans="1:9" x14ac:dyDescent="0.3">
      <c r="A2375">
        <v>1994</v>
      </c>
      <c r="B2375" t="s">
        <v>16</v>
      </c>
      <c r="C2375">
        <v>350</v>
      </c>
      <c r="D2375">
        <v>229.9</v>
      </c>
      <c r="E2375">
        <f t="shared" si="74"/>
        <v>506.84282770000004</v>
      </c>
      <c r="F2375">
        <f>VLOOKUP($C2375,'AREA DEFINITIONS, 1982-present'!$A$1:$F$163,4,FALSE)</f>
        <v>35</v>
      </c>
      <c r="G2375" t="str">
        <f>VLOOKUP($C2375,'AREA DEFINITIONS, 1982-present'!$A$1:$F$163,5,FALSE)</f>
        <v>Shumagin</v>
      </c>
      <c r="H2375">
        <f>VLOOKUP($C2375,'AREA DEFINITIONS, 1982-present'!$A$1:$F$163,6,FALSE)</f>
        <v>0</v>
      </c>
      <c r="I2375">
        <f t="shared" si="75"/>
        <v>337.05002177</v>
      </c>
    </row>
    <row r="2376" spans="1:9" x14ac:dyDescent="0.3">
      <c r="A2376">
        <v>1994</v>
      </c>
      <c r="B2376" t="s">
        <v>16</v>
      </c>
      <c r="C2376">
        <v>360</v>
      </c>
      <c r="D2376">
        <v>188.1</v>
      </c>
      <c r="E2376">
        <f t="shared" si="74"/>
        <v>414.68958630000003</v>
      </c>
      <c r="F2376">
        <f>VLOOKUP($C2376,'AREA DEFINITIONS, 1982-present'!$A$1:$F$163,4,FALSE)</f>
        <v>36</v>
      </c>
      <c r="G2376" t="str">
        <f>VLOOKUP($C2376,'AREA DEFINITIONS, 1982-present'!$A$1:$F$163,5,FALSE)</f>
        <v>Shumagin</v>
      </c>
      <c r="H2376">
        <f>VLOOKUP($C2376,'AREA DEFINITIONS, 1982-present'!$A$1:$F$163,6,FALSE)</f>
        <v>0</v>
      </c>
      <c r="I2376">
        <f t="shared" si="75"/>
        <v>275.76819962999997</v>
      </c>
    </row>
    <row r="2377" spans="1:9" x14ac:dyDescent="0.3">
      <c r="A2377">
        <v>1994</v>
      </c>
      <c r="B2377" t="s">
        <v>16</v>
      </c>
      <c r="C2377" t="s">
        <v>83</v>
      </c>
      <c r="D2377">
        <v>20.7</v>
      </c>
      <c r="E2377">
        <f t="shared" si="74"/>
        <v>45.635696100000004</v>
      </c>
      <c r="F2377" t="str">
        <f>VLOOKUP($C2377,'AREA DEFINITIONS, 1982-present'!$A$1:$F$163,4,FALSE)</f>
        <v>37-38-39</v>
      </c>
      <c r="G2377" t="str">
        <f>VLOOKUP($C2377,'AREA DEFINITIONS, 1982-present'!$A$1:$F$163,5,FALSE)</f>
        <v>Shumagin-Aleutian</v>
      </c>
      <c r="H2377">
        <f>VLOOKUP($C2377,'AREA DEFINITIONS, 1982-present'!$A$1:$F$163,6,FALSE)</f>
        <v>0</v>
      </c>
      <c r="I2377">
        <f t="shared" si="75"/>
        <v>30.34769661</v>
      </c>
    </row>
    <row r="2378" spans="1:9" x14ac:dyDescent="0.3">
      <c r="A2378">
        <v>1994</v>
      </c>
      <c r="B2378" t="s">
        <v>17</v>
      </c>
      <c r="C2378" t="s">
        <v>32</v>
      </c>
      <c r="D2378">
        <v>553.1</v>
      </c>
      <c r="E2378">
        <f t="shared" si="74"/>
        <v>1219.3769813000001</v>
      </c>
      <c r="F2378" t="str">
        <f>VLOOKUP($C2378,'AREA DEFINITIONS, 1982-present'!$A$1:$F$163,4,FALSE)</f>
        <v>4A</v>
      </c>
      <c r="G2378" t="str">
        <f>VLOOKUP($C2378,'AREA DEFINITIONS, 1982-present'!$A$1:$F$163,5,FALSE)</f>
        <v>Bering Sea</v>
      </c>
      <c r="H2378">
        <f>VLOOKUP($C2378,'AREA DEFINITIONS, 1982-present'!$A$1:$F$163,6,FALSE)</f>
        <v>0</v>
      </c>
      <c r="I2378">
        <f t="shared" si="75"/>
        <v>810.88458912999999</v>
      </c>
    </row>
    <row r="2379" spans="1:9" x14ac:dyDescent="0.3">
      <c r="A2379">
        <v>1994</v>
      </c>
      <c r="B2379" t="s">
        <v>17</v>
      </c>
      <c r="C2379" t="s">
        <v>84</v>
      </c>
      <c r="D2379">
        <v>91.3</v>
      </c>
      <c r="E2379">
        <f t="shared" si="74"/>
        <v>201.28207990000001</v>
      </c>
      <c r="F2379" t="str">
        <f>VLOOKUP($C2379,'AREA DEFINITIONS, 1982-present'!$A$1:$F$163,4,FALSE)</f>
        <v>40-41</v>
      </c>
      <c r="G2379" t="str">
        <f>VLOOKUP($C2379,'AREA DEFINITIONS, 1982-present'!$A$1:$F$163,5,FALSE)</f>
        <v>Aleutian</v>
      </c>
      <c r="H2379">
        <f>VLOOKUP($C2379,'AREA DEFINITIONS, 1982-present'!$A$1:$F$163,6,FALSE)</f>
        <v>0</v>
      </c>
      <c r="I2379">
        <f t="shared" si="75"/>
        <v>133.85240099000001</v>
      </c>
    </row>
    <row r="2380" spans="1:9" x14ac:dyDescent="0.3">
      <c r="A2380">
        <v>1994</v>
      </c>
      <c r="B2380" t="s">
        <v>17</v>
      </c>
      <c r="C2380">
        <v>420</v>
      </c>
      <c r="D2380">
        <v>63.1</v>
      </c>
      <c r="E2380">
        <f t="shared" si="74"/>
        <v>139.1117113</v>
      </c>
      <c r="F2380" t="str">
        <f>VLOOKUP($C2380,'AREA DEFINITIONS, 1982-present'!$A$1:$F$163,4,FALSE)</f>
        <v>42+</v>
      </c>
      <c r="G2380" t="str">
        <f>VLOOKUP($C2380,'AREA DEFINITIONS, 1982-present'!$A$1:$F$163,5,FALSE)</f>
        <v>Aleutian</v>
      </c>
      <c r="H2380">
        <f>VLOOKUP($C2380,'AREA DEFINITIONS, 1982-present'!$A$1:$F$163,6,FALSE)</f>
        <v>0</v>
      </c>
      <c r="I2380">
        <f t="shared" si="75"/>
        <v>92.509162129999993</v>
      </c>
    </row>
    <row r="2381" spans="1:9" x14ac:dyDescent="0.3">
      <c r="A2381">
        <v>1994</v>
      </c>
      <c r="B2381" t="s">
        <v>17</v>
      </c>
      <c r="C2381">
        <v>430</v>
      </c>
      <c r="D2381">
        <v>44.4</v>
      </c>
      <c r="E2381">
        <f t="shared" si="74"/>
        <v>97.885261199999988</v>
      </c>
      <c r="F2381" t="str">
        <f>VLOOKUP($C2381,'AREA DEFINITIONS, 1982-present'!$A$1:$F$163,4,FALSE)</f>
        <v>42+</v>
      </c>
      <c r="G2381" t="str">
        <f>VLOOKUP($C2381,'AREA DEFINITIONS, 1982-present'!$A$1:$F$163,5,FALSE)</f>
        <v>Aleutian</v>
      </c>
      <c r="H2381">
        <f>VLOOKUP($C2381,'AREA DEFINITIONS, 1982-present'!$A$1:$F$163,6,FALSE)</f>
        <v>0</v>
      </c>
      <c r="I2381">
        <f t="shared" si="75"/>
        <v>65.093610119999994</v>
      </c>
    </row>
    <row r="2382" spans="1:9" x14ac:dyDescent="0.3">
      <c r="A2382">
        <v>1994</v>
      </c>
      <c r="B2382" t="s">
        <v>17</v>
      </c>
      <c r="C2382">
        <v>440</v>
      </c>
      <c r="D2382">
        <v>56.5</v>
      </c>
      <c r="E2382">
        <f t="shared" si="74"/>
        <v>124.5611995</v>
      </c>
      <c r="F2382" t="str">
        <f>VLOOKUP($C2382,'AREA DEFINITIONS, 1982-present'!$A$1:$F$163,4,FALSE)</f>
        <v>42+</v>
      </c>
      <c r="G2382" t="str">
        <f>VLOOKUP($C2382,'AREA DEFINITIONS, 1982-present'!$A$1:$F$163,5,FALSE)</f>
        <v>Aleutian</v>
      </c>
      <c r="H2382">
        <f>VLOOKUP($C2382,'AREA DEFINITIONS, 1982-present'!$A$1:$F$163,6,FALSE)</f>
        <v>0</v>
      </c>
      <c r="I2382">
        <f t="shared" si="75"/>
        <v>82.83308495</v>
      </c>
    </row>
    <row r="2383" spans="1:9" x14ac:dyDescent="0.3">
      <c r="A2383">
        <v>1994</v>
      </c>
      <c r="B2383" t="s">
        <v>17</v>
      </c>
      <c r="C2383" t="s">
        <v>57</v>
      </c>
      <c r="D2383">
        <v>55.1</v>
      </c>
      <c r="E2383">
        <f t="shared" si="74"/>
        <v>121.4747273</v>
      </c>
      <c r="F2383" t="str">
        <f>VLOOKUP($C2383,'AREA DEFINITIONS, 1982-present'!$A$1:$F$163,4,FALSE)</f>
        <v>42+</v>
      </c>
      <c r="G2383" t="str">
        <f>VLOOKUP($C2383,'AREA DEFINITIONS, 1982-present'!$A$1:$F$163,5,FALSE)</f>
        <v>Aleutian</v>
      </c>
      <c r="H2383">
        <f>VLOOKUP($C2383,'AREA DEFINITIONS, 1982-present'!$A$1:$F$163,6,FALSE)</f>
        <v>0</v>
      </c>
      <c r="I2383">
        <f t="shared" si="75"/>
        <v>80.780583730000004</v>
      </c>
    </row>
    <row r="2384" spans="1:9" x14ac:dyDescent="0.3">
      <c r="A2384">
        <v>1994</v>
      </c>
      <c r="B2384" t="s">
        <v>17</v>
      </c>
      <c r="C2384">
        <v>490</v>
      </c>
      <c r="D2384">
        <v>51.5</v>
      </c>
      <c r="E2384">
        <f t="shared" si="74"/>
        <v>113.5380845</v>
      </c>
      <c r="F2384" t="str">
        <f>VLOOKUP($C2384,'AREA DEFINITIONS, 1982-present'!$A$1:$F$163,4,FALSE)</f>
        <v>42+</v>
      </c>
      <c r="G2384" t="str">
        <f>VLOOKUP($C2384,'AREA DEFINITIONS, 1982-present'!$A$1:$F$163,5,FALSE)</f>
        <v>Aleutian</v>
      </c>
      <c r="H2384">
        <f>VLOOKUP($C2384,'AREA DEFINITIONS, 1982-present'!$A$1:$F$163,6,FALSE)</f>
        <v>0</v>
      </c>
      <c r="I2384">
        <f t="shared" si="75"/>
        <v>75.502723449999991</v>
      </c>
    </row>
    <row r="2385" spans="1:9" x14ac:dyDescent="0.3">
      <c r="A2385">
        <v>1994</v>
      </c>
      <c r="B2385" t="s">
        <v>18</v>
      </c>
      <c r="C2385" t="s">
        <v>32</v>
      </c>
      <c r="D2385">
        <v>324.3</v>
      </c>
      <c r="E2385">
        <f t="shared" si="74"/>
        <v>714.95923889999995</v>
      </c>
      <c r="F2385" t="str">
        <f>VLOOKUP($C2385,'AREA DEFINITIONS, 1982-present'!$A$1:$F$163,4,FALSE)</f>
        <v>4A</v>
      </c>
      <c r="G2385" t="str">
        <f>VLOOKUP($C2385,'AREA DEFINITIONS, 1982-present'!$A$1:$F$163,5,FALSE)</f>
        <v>Bering Sea</v>
      </c>
      <c r="H2385">
        <f>VLOOKUP($C2385,'AREA DEFINITIONS, 1982-present'!$A$1:$F$163,6,FALSE)</f>
        <v>0</v>
      </c>
      <c r="I2385">
        <f t="shared" si="75"/>
        <v>475.44724689000003</v>
      </c>
    </row>
    <row r="2386" spans="1:9" x14ac:dyDescent="0.3">
      <c r="A2386">
        <v>1994</v>
      </c>
      <c r="B2386" t="s">
        <v>19</v>
      </c>
      <c r="C2386" t="s">
        <v>32</v>
      </c>
      <c r="D2386">
        <v>322.5</v>
      </c>
      <c r="E2386">
        <f t="shared" si="74"/>
        <v>710.99091750000002</v>
      </c>
      <c r="F2386" t="str">
        <f>VLOOKUP($C2386,'AREA DEFINITIONS, 1982-present'!$A$1:$F$163,4,FALSE)</f>
        <v>4A</v>
      </c>
      <c r="G2386" t="str">
        <f>VLOOKUP($C2386,'AREA DEFINITIONS, 1982-present'!$A$1:$F$163,5,FALSE)</f>
        <v>Bering Sea</v>
      </c>
      <c r="H2386">
        <f>VLOOKUP($C2386,'AREA DEFINITIONS, 1982-present'!$A$1:$F$163,6,FALSE)</f>
        <v>0</v>
      </c>
      <c r="I2386">
        <f t="shared" si="75"/>
        <v>472.80831674999996</v>
      </c>
    </row>
    <row r="2387" spans="1:9" x14ac:dyDescent="0.3">
      <c r="A2387">
        <v>1994</v>
      </c>
      <c r="B2387" t="s">
        <v>22</v>
      </c>
      <c r="C2387" t="s">
        <v>32</v>
      </c>
      <c r="D2387">
        <v>54.5</v>
      </c>
      <c r="E2387">
        <f t="shared" si="74"/>
        <v>120.1519535</v>
      </c>
      <c r="F2387" t="str">
        <f>VLOOKUP($C2387,'AREA DEFINITIONS, 1982-present'!$A$1:$F$163,4,FALSE)</f>
        <v>4A</v>
      </c>
      <c r="G2387" t="str">
        <f>VLOOKUP($C2387,'AREA DEFINITIONS, 1982-present'!$A$1:$F$163,5,FALSE)</f>
        <v>Bering Sea</v>
      </c>
      <c r="H2387">
        <f>VLOOKUP($C2387,'AREA DEFINITIONS, 1982-present'!$A$1:$F$163,6,FALSE)</f>
        <v>0</v>
      </c>
      <c r="I2387">
        <f t="shared" si="75"/>
        <v>79.900940349999999</v>
      </c>
    </row>
    <row r="2388" spans="1:9" x14ac:dyDescent="0.3">
      <c r="A2388">
        <v>1993</v>
      </c>
      <c r="B2388" t="s">
        <v>49</v>
      </c>
      <c r="C2388">
        <v>9</v>
      </c>
      <c r="D2388">
        <v>4</v>
      </c>
      <c r="E2388">
        <f t="shared" si="74"/>
        <v>8.8184920000000009</v>
      </c>
      <c r="F2388">
        <f>VLOOKUP($C2388,'AREA DEFINITIONS, 1982-present'!$A$1:$F$163,4,FALSE)</f>
        <v>0</v>
      </c>
      <c r="G2388">
        <f>VLOOKUP($C2388,'AREA DEFINITIONS, 1982-present'!$A$1:$F$163,5,FALSE)</f>
        <v>0</v>
      </c>
      <c r="H2388">
        <f>VLOOKUP($C2388,'AREA DEFINITIONS, 1982-present'!$A$1:$F$163,6,FALSE)</f>
        <v>0</v>
      </c>
      <c r="I2388">
        <f t="shared" si="75"/>
        <v>5.8642892</v>
      </c>
    </row>
    <row r="2389" spans="1:9" x14ac:dyDescent="0.3">
      <c r="A2389">
        <v>1993</v>
      </c>
      <c r="B2389" t="s">
        <v>49</v>
      </c>
      <c r="C2389">
        <v>10</v>
      </c>
      <c r="D2389">
        <v>2.8</v>
      </c>
      <c r="E2389">
        <f t="shared" si="74"/>
        <v>6.1729443999999996</v>
      </c>
      <c r="F2389">
        <f>VLOOKUP($C2389,'AREA DEFINITIONS, 1982-present'!$A$1:$F$163,4,FALSE)</f>
        <v>0</v>
      </c>
      <c r="G2389">
        <f>VLOOKUP($C2389,'AREA DEFINITIONS, 1982-present'!$A$1:$F$163,5,FALSE)</f>
        <v>0</v>
      </c>
      <c r="H2389">
        <f>VLOOKUP($C2389,'AREA DEFINITIONS, 1982-present'!$A$1:$F$163,6,FALSE)</f>
        <v>0</v>
      </c>
      <c r="I2389">
        <f t="shared" si="75"/>
        <v>4.1050024399999998</v>
      </c>
    </row>
    <row r="2390" spans="1:9" x14ac:dyDescent="0.3">
      <c r="A2390">
        <v>1993</v>
      </c>
      <c r="B2390" t="s">
        <v>49</v>
      </c>
      <c r="C2390">
        <v>20</v>
      </c>
      <c r="D2390">
        <v>47.5</v>
      </c>
      <c r="E2390">
        <f t="shared" si="74"/>
        <v>104.7195925</v>
      </c>
      <c r="F2390">
        <f>VLOOKUP($C2390,'AREA DEFINITIONS, 1982-present'!$A$1:$F$163,4,FALSE)</f>
        <v>0</v>
      </c>
      <c r="G2390">
        <f>VLOOKUP($C2390,'AREA DEFINITIONS, 1982-present'!$A$1:$F$163,5,FALSE)</f>
        <v>0</v>
      </c>
      <c r="H2390">
        <f>VLOOKUP($C2390,'AREA DEFINITIONS, 1982-present'!$A$1:$F$163,6,FALSE)</f>
        <v>0</v>
      </c>
      <c r="I2390">
        <f t="shared" si="75"/>
        <v>69.638434250000003</v>
      </c>
    </row>
    <row r="2391" spans="1:9" x14ac:dyDescent="0.3">
      <c r="A2391">
        <v>1993</v>
      </c>
      <c r="B2391" t="s">
        <v>49</v>
      </c>
      <c r="C2391">
        <v>30</v>
      </c>
      <c r="D2391">
        <v>13.8</v>
      </c>
      <c r="E2391">
        <f t="shared" si="74"/>
        <v>30.423797400000002</v>
      </c>
      <c r="F2391">
        <f>VLOOKUP($C2391,'AREA DEFINITIONS, 1982-present'!$A$1:$F$163,4,FALSE)</f>
        <v>0</v>
      </c>
      <c r="G2391">
        <f>VLOOKUP($C2391,'AREA DEFINITIONS, 1982-present'!$A$1:$F$163,5,FALSE)</f>
        <v>0</v>
      </c>
      <c r="H2391">
        <f>VLOOKUP($C2391,'AREA DEFINITIONS, 1982-present'!$A$1:$F$163,6,FALSE)</f>
        <v>0</v>
      </c>
      <c r="I2391">
        <f t="shared" si="75"/>
        <v>20.231797740000001</v>
      </c>
    </row>
    <row r="2392" spans="1:9" x14ac:dyDescent="0.3">
      <c r="A2392">
        <v>1993</v>
      </c>
      <c r="B2392" t="s">
        <v>49</v>
      </c>
      <c r="C2392">
        <v>40</v>
      </c>
      <c r="D2392">
        <v>11</v>
      </c>
      <c r="E2392">
        <f t="shared" si="74"/>
        <v>24.250852999999999</v>
      </c>
      <c r="F2392">
        <f>VLOOKUP($C2392,'AREA DEFINITIONS, 1982-present'!$A$1:$F$163,4,FALSE)</f>
        <v>0</v>
      </c>
      <c r="G2392">
        <f>VLOOKUP($C2392,'AREA DEFINITIONS, 1982-present'!$A$1:$F$163,5,FALSE)</f>
        <v>0</v>
      </c>
      <c r="H2392">
        <f>VLOOKUP($C2392,'AREA DEFINITIONS, 1982-present'!$A$1:$F$163,6,FALSE)</f>
        <v>0</v>
      </c>
      <c r="I2392">
        <f t="shared" si="75"/>
        <v>16.126795299999998</v>
      </c>
    </row>
    <row r="2393" spans="1:9" x14ac:dyDescent="0.3">
      <c r="A2393">
        <v>1993</v>
      </c>
      <c r="B2393" t="s">
        <v>49</v>
      </c>
      <c r="C2393">
        <v>50</v>
      </c>
      <c r="D2393">
        <v>149.6</v>
      </c>
      <c r="E2393">
        <f t="shared" si="74"/>
        <v>329.81160080000001</v>
      </c>
      <c r="F2393">
        <f>VLOOKUP($C2393,'AREA DEFINITIONS, 1982-present'!$A$1:$F$163,4,FALSE)</f>
        <v>0</v>
      </c>
      <c r="G2393">
        <f>VLOOKUP($C2393,'AREA DEFINITIONS, 1982-present'!$A$1:$F$163,5,FALSE)</f>
        <v>0</v>
      </c>
      <c r="H2393">
        <f>VLOOKUP($C2393,'AREA DEFINITIONS, 1982-present'!$A$1:$F$163,6,FALSE)</f>
        <v>0</v>
      </c>
      <c r="I2393">
        <f t="shared" si="75"/>
        <v>219.32441607999996</v>
      </c>
    </row>
    <row r="2394" spans="1:9" x14ac:dyDescent="0.3">
      <c r="A2394">
        <v>1993</v>
      </c>
      <c r="B2394" t="s">
        <v>50</v>
      </c>
      <c r="C2394">
        <v>60</v>
      </c>
      <c r="D2394">
        <v>75.2</v>
      </c>
      <c r="E2394">
        <f t="shared" si="74"/>
        <v>165.78764960000001</v>
      </c>
      <c r="F2394">
        <f>VLOOKUP($C2394,'AREA DEFINITIONS, 1982-present'!$A$1:$F$163,4,FALSE)</f>
        <v>0</v>
      </c>
      <c r="G2394">
        <f>VLOOKUP($C2394,'AREA DEFINITIONS, 1982-present'!$A$1:$F$163,5,FALSE)</f>
        <v>0</v>
      </c>
      <c r="H2394">
        <f>VLOOKUP($C2394,'AREA DEFINITIONS, 1982-present'!$A$1:$F$163,6,FALSE)</f>
        <v>0</v>
      </c>
      <c r="I2394">
        <f t="shared" si="75"/>
        <v>110.24863696</v>
      </c>
    </row>
    <row r="2395" spans="1:9" x14ac:dyDescent="0.3">
      <c r="A2395">
        <v>1993</v>
      </c>
      <c r="B2395" t="s">
        <v>50</v>
      </c>
      <c r="C2395">
        <v>70</v>
      </c>
      <c r="D2395">
        <v>61.8</v>
      </c>
      <c r="E2395">
        <f t="shared" si="74"/>
        <v>136.2457014</v>
      </c>
      <c r="F2395">
        <f>VLOOKUP($C2395,'AREA DEFINITIONS, 1982-present'!$A$1:$F$163,4,FALSE)</f>
        <v>0</v>
      </c>
      <c r="G2395">
        <f>VLOOKUP($C2395,'AREA DEFINITIONS, 1982-present'!$A$1:$F$163,5,FALSE)</f>
        <v>0</v>
      </c>
      <c r="H2395">
        <f>VLOOKUP($C2395,'AREA DEFINITIONS, 1982-present'!$A$1:$F$163,6,FALSE)</f>
        <v>0</v>
      </c>
      <c r="I2395">
        <f t="shared" si="75"/>
        <v>90.603268139999997</v>
      </c>
    </row>
    <row r="2396" spans="1:9" x14ac:dyDescent="0.3">
      <c r="A2396">
        <v>1993</v>
      </c>
      <c r="B2396" t="s">
        <v>50</v>
      </c>
      <c r="C2396">
        <v>80</v>
      </c>
      <c r="D2396">
        <v>188.6</v>
      </c>
      <c r="E2396">
        <f t="shared" si="74"/>
        <v>415.79189779999996</v>
      </c>
      <c r="F2396">
        <f>VLOOKUP($C2396,'AREA DEFINITIONS, 1982-present'!$A$1:$F$163,4,FALSE)</f>
        <v>0</v>
      </c>
      <c r="G2396">
        <f>VLOOKUP($C2396,'AREA DEFINITIONS, 1982-present'!$A$1:$F$163,5,FALSE)</f>
        <v>0</v>
      </c>
      <c r="H2396">
        <f>VLOOKUP($C2396,'AREA DEFINITIONS, 1982-present'!$A$1:$F$163,6,FALSE)</f>
        <v>0</v>
      </c>
      <c r="I2396">
        <f t="shared" si="75"/>
        <v>276.50123578</v>
      </c>
    </row>
    <row r="2397" spans="1:9" x14ac:dyDescent="0.3">
      <c r="A2397">
        <v>1993</v>
      </c>
      <c r="B2397" t="s">
        <v>50</v>
      </c>
      <c r="C2397">
        <v>81</v>
      </c>
      <c r="D2397">
        <v>20.100000000000001</v>
      </c>
      <c r="E2397">
        <f t="shared" si="74"/>
        <v>44.312922300000004</v>
      </c>
      <c r="F2397">
        <f>VLOOKUP($C2397,'AREA DEFINITIONS, 1982-present'!$A$1:$F$163,4,FALSE)</f>
        <v>0</v>
      </c>
      <c r="G2397">
        <f>VLOOKUP($C2397,'AREA DEFINITIONS, 1982-present'!$A$1:$F$163,5,FALSE)</f>
        <v>0</v>
      </c>
      <c r="H2397">
        <f>VLOOKUP($C2397,'AREA DEFINITIONS, 1982-present'!$A$1:$F$163,6,FALSE)</f>
        <v>0</v>
      </c>
      <c r="I2397">
        <f t="shared" si="75"/>
        <v>29.468053230000002</v>
      </c>
    </row>
    <row r="2398" spans="1:9" x14ac:dyDescent="0.3">
      <c r="A2398">
        <v>1993</v>
      </c>
      <c r="B2398" t="s">
        <v>50</v>
      </c>
      <c r="C2398">
        <v>90</v>
      </c>
      <c r="D2398">
        <v>155</v>
      </c>
      <c r="E2398">
        <f t="shared" si="74"/>
        <v>341.716565</v>
      </c>
      <c r="F2398">
        <f>VLOOKUP($C2398,'AREA DEFINITIONS, 1982-present'!$A$1:$F$163,4,FALSE)</f>
        <v>0</v>
      </c>
      <c r="G2398">
        <f>VLOOKUP($C2398,'AREA DEFINITIONS, 1982-present'!$A$1:$F$163,5,FALSE)</f>
        <v>0</v>
      </c>
      <c r="H2398">
        <f>VLOOKUP($C2398,'AREA DEFINITIONS, 1982-present'!$A$1:$F$163,6,FALSE)</f>
        <v>0</v>
      </c>
      <c r="I2398">
        <f t="shared" si="75"/>
        <v>227.2412065</v>
      </c>
    </row>
    <row r="2399" spans="1:9" x14ac:dyDescent="0.3">
      <c r="A2399">
        <v>1993</v>
      </c>
      <c r="B2399" t="s">
        <v>50</v>
      </c>
      <c r="C2399">
        <v>91</v>
      </c>
      <c r="D2399">
        <v>304.7</v>
      </c>
      <c r="E2399">
        <f t="shared" si="74"/>
        <v>671.74862810000002</v>
      </c>
      <c r="F2399">
        <f>VLOOKUP($C2399,'AREA DEFINITIONS, 1982-present'!$A$1:$F$163,4,FALSE)</f>
        <v>0</v>
      </c>
      <c r="G2399">
        <f>VLOOKUP($C2399,'AREA DEFINITIONS, 1982-present'!$A$1:$F$163,5,FALSE)</f>
        <v>0</v>
      </c>
      <c r="H2399">
        <f>VLOOKUP($C2399,'AREA DEFINITIONS, 1982-present'!$A$1:$F$163,6,FALSE)</f>
        <v>0</v>
      </c>
      <c r="I2399">
        <f t="shared" si="75"/>
        <v>446.71222980999994</v>
      </c>
    </row>
    <row r="2400" spans="1:9" x14ac:dyDescent="0.3">
      <c r="A2400">
        <v>1993</v>
      </c>
      <c r="B2400" t="s">
        <v>50</v>
      </c>
      <c r="C2400">
        <v>92</v>
      </c>
      <c r="D2400">
        <v>22</v>
      </c>
      <c r="E2400">
        <f t="shared" si="74"/>
        <v>48.501705999999999</v>
      </c>
      <c r="F2400">
        <f>VLOOKUP($C2400,'AREA DEFINITIONS, 1982-present'!$A$1:$F$163,4,FALSE)</f>
        <v>0</v>
      </c>
      <c r="G2400">
        <f>VLOOKUP($C2400,'AREA DEFINITIONS, 1982-present'!$A$1:$F$163,5,FALSE)</f>
        <v>0</v>
      </c>
      <c r="H2400">
        <f>VLOOKUP($C2400,'AREA DEFINITIONS, 1982-present'!$A$1:$F$163,6,FALSE)</f>
        <v>0</v>
      </c>
      <c r="I2400">
        <f t="shared" si="75"/>
        <v>32.253590599999995</v>
      </c>
    </row>
    <row r="2401" spans="1:9" x14ac:dyDescent="0.3">
      <c r="A2401">
        <v>1993</v>
      </c>
      <c r="B2401" t="s">
        <v>50</v>
      </c>
      <c r="C2401">
        <v>100</v>
      </c>
      <c r="D2401">
        <v>327.10000000000002</v>
      </c>
      <c r="E2401">
        <f t="shared" si="74"/>
        <v>721.13218330000007</v>
      </c>
      <c r="F2401">
        <f>VLOOKUP($C2401,'AREA DEFINITIONS, 1982-present'!$A$1:$F$163,4,FALSE)</f>
        <v>0</v>
      </c>
      <c r="G2401">
        <f>VLOOKUP($C2401,'AREA DEFINITIONS, 1982-present'!$A$1:$F$163,5,FALSE)</f>
        <v>0</v>
      </c>
      <c r="H2401">
        <f>VLOOKUP($C2401,'AREA DEFINITIONS, 1982-present'!$A$1:$F$163,6,FALSE)</f>
        <v>0</v>
      </c>
      <c r="I2401">
        <f t="shared" si="75"/>
        <v>479.55224933000005</v>
      </c>
    </row>
    <row r="2402" spans="1:9" x14ac:dyDescent="0.3">
      <c r="A2402">
        <v>1993</v>
      </c>
      <c r="B2402" t="s">
        <v>50</v>
      </c>
      <c r="C2402">
        <v>102</v>
      </c>
      <c r="D2402">
        <v>636.79999999999995</v>
      </c>
      <c r="E2402">
        <f t="shared" si="74"/>
        <v>1403.9039264</v>
      </c>
      <c r="F2402">
        <f>VLOOKUP($C2402,'AREA DEFINITIONS, 1982-present'!$A$1:$F$163,4,FALSE)</f>
        <v>0</v>
      </c>
      <c r="G2402">
        <f>VLOOKUP($C2402,'AREA DEFINITIONS, 1982-present'!$A$1:$F$163,5,FALSE)</f>
        <v>0</v>
      </c>
      <c r="H2402">
        <f>VLOOKUP($C2402,'AREA DEFINITIONS, 1982-present'!$A$1:$F$163,6,FALSE)</f>
        <v>0</v>
      </c>
      <c r="I2402">
        <f t="shared" si="75"/>
        <v>933.59484063999992</v>
      </c>
    </row>
    <row r="2403" spans="1:9" x14ac:dyDescent="0.3">
      <c r="A2403">
        <v>1993</v>
      </c>
      <c r="B2403" t="s">
        <v>50</v>
      </c>
      <c r="C2403">
        <v>103</v>
      </c>
      <c r="D2403">
        <v>7.2</v>
      </c>
      <c r="E2403">
        <f t="shared" si="74"/>
        <v>15.873285600000001</v>
      </c>
      <c r="F2403">
        <f>VLOOKUP($C2403,'AREA DEFINITIONS, 1982-present'!$A$1:$F$163,4,FALSE)</f>
        <v>0</v>
      </c>
      <c r="G2403">
        <f>VLOOKUP($C2403,'AREA DEFINITIONS, 1982-present'!$A$1:$F$163,5,FALSE)</f>
        <v>0</v>
      </c>
      <c r="H2403">
        <f>VLOOKUP($C2403,'AREA DEFINITIONS, 1982-present'!$A$1:$F$163,6,FALSE)</f>
        <v>0</v>
      </c>
      <c r="I2403">
        <f t="shared" si="75"/>
        <v>10.555720559999999</v>
      </c>
    </row>
    <row r="2404" spans="1:9" x14ac:dyDescent="0.3">
      <c r="A2404">
        <v>1993</v>
      </c>
      <c r="B2404" t="s">
        <v>50</v>
      </c>
      <c r="C2404">
        <v>110</v>
      </c>
      <c r="D2404">
        <v>245.2</v>
      </c>
      <c r="E2404">
        <f t="shared" si="74"/>
        <v>540.57355960000007</v>
      </c>
      <c r="F2404">
        <f>VLOOKUP($C2404,'AREA DEFINITIONS, 1982-present'!$A$1:$F$163,4,FALSE)</f>
        <v>0</v>
      </c>
      <c r="G2404">
        <f>VLOOKUP($C2404,'AREA DEFINITIONS, 1982-present'!$A$1:$F$163,5,FALSE)</f>
        <v>0</v>
      </c>
      <c r="H2404">
        <f>VLOOKUP($C2404,'AREA DEFINITIONS, 1982-present'!$A$1:$F$163,6,FALSE)</f>
        <v>0</v>
      </c>
      <c r="I2404">
        <f t="shared" si="75"/>
        <v>359.48092795999997</v>
      </c>
    </row>
    <row r="2405" spans="1:9" x14ac:dyDescent="0.3">
      <c r="A2405">
        <v>1993</v>
      </c>
      <c r="B2405" t="s">
        <v>50</v>
      </c>
      <c r="C2405">
        <v>112</v>
      </c>
      <c r="D2405">
        <v>597.29999999999995</v>
      </c>
      <c r="E2405">
        <f t="shared" si="74"/>
        <v>1316.8213178999999</v>
      </c>
      <c r="F2405">
        <f>VLOOKUP($C2405,'AREA DEFINITIONS, 1982-present'!$A$1:$F$163,4,FALSE)</f>
        <v>0</v>
      </c>
      <c r="G2405">
        <f>VLOOKUP($C2405,'AREA DEFINITIONS, 1982-present'!$A$1:$F$163,5,FALSE)</f>
        <v>0</v>
      </c>
      <c r="H2405">
        <f>VLOOKUP($C2405,'AREA DEFINITIONS, 1982-present'!$A$1:$F$163,6,FALSE)</f>
        <v>0</v>
      </c>
      <c r="I2405">
        <f t="shared" si="75"/>
        <v>875.68498478999993</v>
      </c>
    </row>
    <row r="2406" spans="1:9" x14ac:dyDescent="0.3">
      <c r="A2406">
        <v>1993</v>
      </c>
      <c r="B2406" t="s">
        <v>50</v>
      </c>
      <c r="C2406">
        <v>114</v>
      </c>
      <c r="D2406">
        <v>19.8</v>
      </c>
      <c r="E2406">
        <f t="shared" si="74"/>
        <v>43.6515354</v>
      </c>
      <c r="F2406">
        <f>VLOOKUP($C2406,'AREA DEFINITIONS, 1982-present'!$A$1:$F$163,4,FALSE)</f>
        <v>0</v>
      </c>
      <c r="G2406">
        <f>VLOOKUP($C2406,'AREA DEFINITIONS, 1982-present'!$A$1:$F$163,5,FALSE)</f>
        <v>0</v>
      </c>
      <c r="H2406">
        <f>VLOOKUP($C2406,'AREA DEFINITIONS, 1982-present'!$A$1:$F$163,6,FALSE)</f>
        <v>0</v>
      </c>
      <c r="I2406">
        <f t="shared" si="75"/>
        <v>29.02823154</v>
      </c>
    </row>
    <row r="2407" spans="1:9" x14ac:dyDescent="0.3">
      <c r="A2407">
        <v>1993</v>
      </c>
      <c r="B2407" t="s">
        <v>50</v>
      </c>
      <c r="C2407">
        <v>120</v>
      </c>
      <c r="D2407">
        <v>134.5</v>
      </c>
      <c r="E2407">
        <f t="shared" si="74"/>
        <v>296.5217935</v>
      </c>
      <c r="F2407">
        <f>VLOOKUP($C2407,'AREA DEFINITIONS, 1982-present'!$A$1:$F$163,4,FALSE)</f>
        <v>0</v>
      </c>
      <c r="G2407">
        <f>VLOOKUP($C2407,'AREA DEFINITIONS, 1982-present'!$A$1:$F$163,5,FALSE)</f>
        <v>0</v>
      </c>
      <c r="H2407">
        <f>VLOOKUP($C2407,'AREA DEFINITIONS, 1982-present'!$A$1:$F$163,6,FALSE)</f>
        <v>0</v>
      </c>
      <c r="I2407">
        <f t="shared" si="75"/>
        <v>197.18672435000002</v>
      </c>
    </row>
    <row r="2408" spans="1:9" x14ac:dyDescent="0.3">
      <c r="A2408">
        <v>1993</v>
      </c>
      <c r="B2408" t="s">
        <v>50</v>
      </c>
      <c r="C2408">
        <v>121</v>
      </c>
      <c r="D2408">
        <v>90.2</v>
      </c>
      <c r="E2408">
        <f t="shared" si="74"/>
        <v>198.85699460000001</v>
      </c>
      <c r="F2408">
        <f>VLOOKUP($C2408,'AREA DEFINITIONS, 1982-present'!$A$1:$F$163,4,FALSE)</f>
        <v>0</v>
      </c>
      <c r="G2408">
        <f>VLOOKUP($C2408,'AREA DEFINITIONS, 1982-present'!$A$1:$F$163,5,FALSE)</f>
        <v>0</v>
      </c>
      <c r="H2408">
        <f>VLOOKUP($C2408,'AREA DEFINITIONS, 1982-present'!$A$1:$F$163,6,FALSE)</f>
        <v>0</v>
      </c>
      <c r="I2408">
        <f t="shared" si="75"/>
        <v>132.23972146</v>
      </c>
    </row>
    <row r="2409" spans="1:9" x14ac:dyDescent="0.3">
      <c r="A2409">
        <v>1993</v>
      </c>
      <c r="B2409" t="s">
        <v>50</v>
      </c>
      <c r="C2409">
        <v>122</v>
      </c>
      <c r="D2409">
        <v>17.3</v>
      </c>
      <c r="E2409">
        <f t="shared" si="74"/>
        <v>38.139977900000005</v>
      </c>
      <c r="F2409">
        <f>VLOOKUP($C2409,'AREA DEFINITIONS, 1982-present'!$A$1:$F$163,4,FALSE)</f>
        <v>0</v>
      </c>
      <c r="G2409">
        <f>VLOOKUP($C2409,'AREA DEFINITIONS, 1982-present'!$A$1:$F$163,5,FALSE)</f>
        <v>0</v>
      </c>
      <c r="H2409">
        <f>VLOOKUP($C2409,'AREA DEFINITIONS, 1982-present'!$A$1:$F$163,6,FALSE)</f>
        <v>0</v>
      </c>
      <c r="I2409">
        <f t="shared" si="75"/>
        <v>25.363050789999999</v>
      </c>
    </row>
    <row r="2410" spans="1:9" x14ac:dyDescent="0.3">
      <c r="A2410">
        <v>1993</v>
      </c>
      <c r="B2410" t="s">
        <v>50</v>
      </c>
      <c r="C2410">
        <v>130</v>
      </c>
      <c r="D2410">
        <v>457.7</v>
      </c>
      <c r="E2410">
        <f t="shared" si="74"/>
        <v>1009.0559471</v>
      </c>
      <c r="F2410">
        <f>VLOOKUP($C2410,'AREA DEFINITIONS, 1982-present'!$A$1:$F$163,4,FALSE)</f>
        <v>0</v>
      </c>
      <c r="G2410">
        <f>VLOOKUP($C2410,'AREA DEFINITIONS, 1982-present'!$A$1:$F$163,5,FALSE)</f>
        <v>0</v>
      </c>
      <c r="H2410">
        <f>VLOOKUP($C2410,'AREA DEFINITIONS, 1982-present'!$A$1:$F$163,6,FALSE)</f>
        <v>0</v>
      </c>
      <c r="I2410">
        <f t="shared" si="75"/>
        <v>671.02129171000001</v>
      </c>
    </row>
    <row r="2411" spans="1:9" x14ac:dyDescent="0.3">
      <c r="A2411">
        <v>1993</v>
      </c>
      <c r="B2411" t="s">
        <v>50</v>
      </c>
      <c r="C2411">
        <v>131</v>
      </c>
      <c r="D2411">
        <v>583.1</v>
      </c>
      <c r="E2411">
        <f t="shared" si="74"/>
        <v>1285.5156713000001</v>
      </c>
      <c r="F2411">
        <f>VLOOKUP($C2411,'AREA DEFINITIONS, 1982-present'!$A$1:$F$163,4,FALSE)</f>
        <v>0</v>
      </c>
      <c r="G2411">
        <f>VLOOKUP($C2411,'AREA DEFINITIONS, 1982-present'!$A$1:$F$163,5,FALSE)</f>
        <v>0</v>
      </c>
      <c r="H2411">
        <f>VLOOKUP($C2411,'AREA DEFINITIONS, 1982-present'!$A$1:$F$163,6,FALSE)</f>
        <v>0</v>
      </c>
      <c r="I2411">
        <f t="shared" si="75"/>
        <v>854.86675812999999</v>
      </c>
    </row>
    <row r="2412" spans="1:9" x14ac:dyDescent="0.3">
      <c r="A2412">
        <v>1993</v>
      </c>
      <c r="B2412" t="s">
        <v>50</v>
      </c>
      <c r="C2412">
        <v>132</v>
      </c>
      <c r="D2412">
        <v>365.7</v>
      </c>
      <c r="E2412">
        <f t="shared" si="74"/>
        <v>806.23063109999998</v>
      </c>
      <c r="F2412">
        <f>VLOOKUP($C2412,'AREA DEFINITIONS, 1982-present'!$A$1:$F$163,4,FALSE)</f>
        <v>0</v>
      </c>
      <c r="G2412">
        <f>VLOOKUP($C2412,'AREA DEFINITIONS, 1982-present'!$A$1:$F$163,5,FALSE)</f>
        <v>0</v>
      </c>
      <c r="H2412">
        <f>VLOOKUP($C2412,'AREA DEFINITIONS, 1982-present'!$A$1:$F$163,6,FALSE)</f>
        <v>0</v>
      </c>
      <c r="I2412">
        <f t="shared" si="75"/>
        <v>536.14264011</v>
      </c>
    </row>
    <row r="2413" spans="1:9" x14ac:dyDescent="0.3">
      <c r="A2413">
        <v>1993</v>
      </c>
      <c r="B2413" t="s">
        <v>50</v>
      </c>
      <c r="C2413">
        <v>133</v>
      </c>
      <c r="D2413">
        <v>211.8</v>
      </c>
      <c r="E2413">
        <f t="shared" si="74"/>
        <v>466.93915140000001</v>
      </c>
      <c r="F2413">
        <f>VLOOKUP($C2413,'AREA DEFINITIONS, 1982-present'!$A$1:$F$163,4,FALSE)</f>
        <v>0</v>
      </c>
      <c r="G2413">
        <f>VLOOKUP($C2413,'AREA DEFINITIONS, 1982-present'!$A$1:$F$163,5,FALSE)</f>
        <v>0</v>
      </c>
      <c r="H2413">
        <f>VLOOKUP($C2413,'AREA DEFINITIONS, 1982-present'!$A$1:$F$163,6,FALSE)</f>
        <v>0</v>
      </c>
      <c r="I2413">
        <f t="shared" si="75"/>
        <v>310.51411314000001</v>
      </c>
    </row>
    <row r="2414" spans="1:9" x14ac:dyDescent="0.3">
      <c r="A2414">
        <v>1993</v>
      </c>
      <c r="B2414" t="s">
        <v>50</v>
      </c>
      <c r="C2414">
        <v>134</v>
      </c>
      <c r="D2414">
        <v>71.7</v>
      </c>
      <c r="E2414">
        <f t="shared" si="74"/>
        <v>158.07146910000003</v>
      </c>
      <c r="F2414">
        <f>VLOOKUP($C2414,'AREA DEFINITIONS, 1982-present'!$A$1:$F$163,4,FALSE)</f>
        <v>0</v>
      </c>
      <c r="G2414">
        <f>VLOOKUP($C2414,'AREA DEFINITIONS, 1982-present'!$A$1:$F$163,5,FALSE)</f>
        <v>0</v>
      </c>
      <c r="H2414">
        <f>VLOOKUP($C2414,'AREA DEFINITIONS, 1982-present'!$A$1:$F$163,6,FALSE)</f>
        <v>0</v>
      </c>
      <c r="I2414">
        <f t="shared" si="75"/>
        <v>105.11738390999999</v>
      </c>
    </row>
    <row r="2415" spans="1:9" x14ac:dyDescent="0.3">
      <c r="A2415">
        <v>1993</v>
      </c>
      <c r="B2415" t="s">
        <v>50</v>
      </c>
      <c r="C2415">
        <v>135</v>
      </c>
      <c r="D2415">
        <v>196.1</v>
      </c>
      <c r="E2415">
        <f t="shared" si="74"/>
        <v>432.32657030000001</v>
      </c>
      <c r="F2415">
        <f>VLOOKUP($C2415,'AREA DEFINITIONS, 1982-present'!$A$1:$F$163,4,FALSE)</f>
        <v>0</v>
      </c>
      <c r="G2415">
        <f>VLOOKUP($C2415,'AREA DEFINITIONS, 1982-present'!$A$1:$F$163,5,FALSE)</f>
        <v>0</v>
      </c>
      <c r="H2415">
        <f>VLOOKUP($C2415,'AREA DEFINITIONS, 1982-present'!$A$1:$F$163,6,FALSE)</f>
        <v>0</v>
      </c>
      <c r="I2415">
        <f t="shared" si="75"/>
        <v>287.49677802999997</v>
      </c>
    </row>
    <row r="2416" spans="1:9" x14ac:dyDescent="0.3">
      <c r="A2416">
        <v>1993</v>
      </c>
      <c r="B2416" t="s">
        <v>51</v>
      </c>
      <c r="C2416">
        <v>140</v>
      </c>
      <c r="D2416">
        <v>178.5</v>
      </c>
      <c r="E2416">
        <f t="shared" si="74"/>
        <v>393.52520549999997</v>
      </c>
      <c r="F2416" t="str">
        <f>VLOOKUP($C2416,'AREA DEFINITIONS, 1982-present'!$A$1:$F$163,4,FALSE)</f>
        <v>14-O</v>
      </c>
      <c r="G2416" t="str">
        <f>VLOOKUP($C2416,'AREA DEFINITIONS, 1982-present'!$A$1:$F$163,5,FALSE)</f>
        <v>SE-O</v>
      </c>
      <c r="H2416">
        <f>VLOOKUP($C2416,'AREA DEFINITIONS, 1982-present'!$A$1:$F$163,6,FALSE)</f>
        <v>0</v>
      </c>
      <c r="I2416">
        <f t="shared" si="75"/>
        <v>261.69390555000001</v>
      </c>
    </row>
    <row r="2417" spans="1:9" x14ac:dyDescent="0.3">
      <c r="A2417">
        <v>1993</v>
      </c>
      <c r="B2417" t="s">
        <v>51</v>
      </c>
      <c r="C2417">
        <v>141</v>
      </c>
      <c r="D2417">
        <v>160.6</v>
      </c>
      <c r="E2417">
        <f t="shared" si="74"/>
        <v>354.06245380000001</v>
      </c>
      <c r="F2417" t="str">
        <f>VLOOKUP($C2417,'AREA DEFINITIONS, 1982-present'!$A$1:$F$163,4,FALSE)</f>
        <v>14-I</v>
      </c>
      <c r="G2417" t="str">
        <f>VLOOKUP($C2417,'AREA DEFINITIONS, 1982-present'!$A$1:$F$163,5,FALSE)</f>
        <v>SE-I</v>
      </c>
      <c r="H2417">
        <f>VLOOKUP($C2417,'AREA DEFINITIONS, 1982-present'!$A$1:$F$163,6,FALSE)</f>
        <v>0</v>
      </c>
      <c r="I2417">
        <f t="shared" si="75"/>
        <v>235.45121137999999</v>
      </c>
    </row>
    <row r="2418" spans="1:9" x14ac:dyDescent="0.3">
      <c r="A2418">
        <v>1993</v>
      </c>
      <c r="B2418" t="s">
        <v>51</v>
      </c>
      <c r="C2418">
        <v>142</v>
      </c>
      <c r="D2418">
        <v>56.3</v>
      </c>
      <c r="E2418">
        <f t="shared" si="74"/>
        <v>124.12027489999998</v>
      </c>
      <c r="F2418" t="str">
        <f>VLOOKUP($C2418,'AREA DEFINITIONS, 1982-present'!$A$1:$F$163,4,FALSE)</f>
        <v>14-I</v>
      </c>
      <c r="G2418" t="str">
        <f>VLOOKUP($C2418,'AREA DEFINITIONS, 1982-present'!$A$1:$F$163,5,FALSE)</f>
        <v>SE-I</v>
      </c>
      <c r="H2418">
        <f>VLOOKUP($C2418,'AREA DEFINITIONS, 1982-present'!$A$1:$F$163,6,FALSE)</f>
        <v>0</v>
      </c>
      <c r="I2418">
        <f t="shared" si="75"/>
        <v>82.539870489999984</v>
      </c>
    </row>
    <row r="2419" spans="1:9" x14ac:dyDescent="0.3">
      <c r="A2419">
        <v>1993</v>
      </c>
      <c r="B2419" t="s">
        <v>51</v>
      </c>
      <c r="C2419">
        <v>143</v>
      </c>
      <c r="D2419">
        <v>99.2</v>
      </c>
      <c r="E2419">
        <f t="shared" si="74"/>
        <v>218.69860160000002</v>
      </c>
      <c r="F2419" t="str">
        <f>VLOOKUP($C2419,'AREA DEFINITIONS, 1982-present'!$A$1:$F$163,4,FALSE)</f>
        <v>14-I</v>
      </c>
      <c r="G2419" t="str">
        <f>VLOOKUP($C2419,'AREA DEFINITIONS, 1982-present'!$A$1:$F$163,5,FALSE)</f>
        <v>SE-I</v>
      </c>
      <c r="H2419">
        <f>VLOOKUP($C2419,'AREA DEFINITIONS, 1982-present'!$A$1:$F$163,6,FALSE)</f>
        <v>0</v>
      </c>
      <c r="I2419">
        <f t="shared" si="75"/>
        <v>145.43437215999998</v>
      </c>
    </row>
    <row r="2420" spans="1:9" x14ac:dyDescent="0.3">
      <c r="A2420">
        <v>1993</v>
      </c>
      <c r="B2420" t="s">
        <v>51</v>
      </c>
      <c r="C2420">
        <v>144</v>
      </c>
      <c r="D2420">
        <v>18.3</v>
      </c>
      <c r="E2420">
        <f t="shared" si="74"/>
        <v>40.344600900000003</v>
      </c>
      <c r="F2420" t="str">
        <f>VLOOKUP($C2420,'AREA DEFINITIONS, 1982-present'!$A$1:$F$163,4,FALSE)</f>
        <v>14-I</v>
      </c>
      <c r="G2420" t="str">
        <f>VLOOKUP($C2420,'AREA DEFINITIONS, 1982-present'!$A$1:$F$163,5,FALSE)</f>
        <v>SE-I</v>
      </c>
      <c r="H2420">
        <f>VLOOKUP($C2420,'AREA DEFINITIONS, 1982-present'!$A$1:$F$163,6,FALSE)</f>
        <v>0</v>
      </c>
      <c r="I2420">
        <f t="shared" si="75"/>
        <v>26.829123090000003</v>
      </c>
    </row>
    <row r="2421" spans="1:9" x14ac:dyDescent="0.3">
      <c r="A2421">
        <v>1993</v>
      </c>
      <c r="B2421" t="s">
        <v>51</v>
      </c>
      <c r="C2421">
        <v>150</v>
      </c>
      <c r="D2421">
        <v>404.5</v>
      </c>
      <c r="E2421">
        <f t="shared" si="74"/>
        <v>891.77000350000003</v>
      </c>
      <c r="F2421" t="str">
        <f>VLOOKUP($C2421,'AREA DEFINITIONS, 1982-present'!$A$1:$F$163,4,FALSE)</f>
        <v>15-O</v>
      </c>
      <c r="G2421" t="str">
        <f>VLOOKUP($C2421,'AREA DEFINITIONS, 1982-present'!$A$1:$F$163,5,FALSE)</f>
        <v>SE-O</v>
      </c>
      <c r="H2421">
        <f>VLOOKUP($C2421,'AREA DEFINITIONS, 1982-present'!$A$1:$F$163,6,FALSE)</f>
        <v>0</v>
      </c>
      <c r="I2421">
        <f t="shared" si="75"/>
        <v>593.02624534999995</v>
      </c>
    </row>
    <row r="2422" spans="1:9" x14ac:dyDescent="0.3">
      <c r="A2422">
        <v>1993</v>
      </c>
      <c r="B2422" t="s">
        <v>51</v>
      </c>
      <c r="C2422">
        <v>151</v>
      </c>
      <c r="D2422">
        <v>539.29999999999995</v>
      </c>
      <c r="E2422">
        <f t="shared" si="74"/>
        <v>1188.9531838999999</v>
      </c>
      <c r="F2422" t="str">
        <f>VLOOKUP($C2422,'AREA DEFINITIONS, 1982-present'!$A$1:$F$163,4,FALSE)</f>
        <v>15-I</v>
      </c>
      <c r="G2422" t="str">
        <f>VLOOKUP($C2422,'AREA DEFINITIONS, 1982-present'!$A$1:$F$163,5,FALSE)</f>
        <v>SE-I</v>
      </c>
      <c r="H2422">
        <f>VLOOKUP($C2422,'AREA DEFINITIONS, 1982-present'!$A$1:$F$163,6,FALSE)</f>
        <v>0</v>
      </c>
      <c r="I2422">
        <f t="shared" si="75"/>
        <v>790.65279138999983</v>
      </c>
    </row>
    <row r="2423" spans="1:9" x14ac:dyDescent="0.3">
      <c r="A2423">
        <v>1993</v>
      </c>
      <c r="B2423" t="s">
        <v>51</v>
      </c>
      <c r="C2423">
        <v>152</v>
      </c>
      <c r="D2423">
        <v>174.5</v>
      </c>
      <c r="E2423">
        <f t="shared" si="74"/>
        <v>384.70671350000003</v>
      </c>
      <c r="F2423" t="str">
        <f>VLOOKUP($C2423,'AREA DEFINITIONS, 1982-present'!$A$1:$F$163,4,FALSE)</f>
        <v>15-I</v>
      </c>
      <c r="G2423" t="str">
        <f>VLOOKUP($C2423,'AREA DEFINITIONS, 1982-present'!$A$1:$F$163,5,FALSE)</f>
        <v>SE-I</v>
      </c>
      <c r="H2423">
        <f>VLOOKUP($C2423,'AREA DEFINITIONS, 1982-present'!$A$1:$F$163,6,FALSE)</f>
        <v>0</v>
      </c>
      <c r="I2423">
        <f t="shared" si="75"/>
        <v>255.82961635000001</v>
      </c>
    </row>
    <row r="2424" spans="1:9" x14ac:dyDescent="0.3">
      <c r="A2424">
        <v>1993</v>
      </c>
      <c r="B2424" t="s">
        <v>51</v>
      </c>
      <c r="C2424">
        <v>153</v>
      </c>
      <c r="D2424">
        <v>64.099999999999994</v>
      </c>
      <c r="E2424">
        <f t="shared" si="74"/>
        <v>141.31633429999999</v>
      </c>
      <c r="F2424" t="str">
        <f>VLOOKUP($C2424,'AREA DEFINITIONS, 1982-present'!$A$1:$F$163,4,FALSE)</f>
        <v>15-I</v>
      </c>
      <c r="G2424" t="str">
        <f>VLOOKUP($C2424,'AREA DEFINITIONS, 1982-present'!$A$1:$F$163,5,FALSE)</f>
        <v>SE-I</v>
      </c>
      <c r="H2424">
        <f>VLOOKUP($C2424,'AREA DEFINITIONS, 1982-present'!$A$1:$F$163,6,FALSE)</f>
        <v>0</v>
      </c>
      <c r="I2424">
        <f t="shared" si="75"/>
        <v>93.97523443</v>
      </c>
    </row>
    <row r="2425" spans="1:9" x14ac:dyDescent="0.3">
      <c r="A2425">
        <v>1993</v>
      </c>
      <c r="B2425" t="s">
        <v>51</v>
      </c>
      <c r="C2425">
        <v>160</v>
      </c>
      <c r="D2425">
        <v>716.5</v>
      </c>
      <c r="E2425">
        <f t="shared" si="74"/>
        <v>1579.6123795000001</v>
      </c>
      <c r="F2425" t="str">
        <f>VLOOKUP($C2425,'AREA DEFINITIONS, 1982-present'!$A$1:$F$163,4,FALSE)</f>
        <v>16-O</v>
      </c>
      <c r="G2425" t="str">
        <f>VLOOKUP($C2425,'AREA DEFINITIONS, 1982-present'!$A$1:$F$163,5,FALSE)</f>
        <v>SE-O</v>
      </c>
      <c r="H2425">
        <f>VLOOKUP($C2425,'AREA DEFINITIONS, 1982-present'!$A$1:$F$163,6,FALSE)</f>
        <v>0</v>
      </c>
      <c r="I2425">
        <f t="shared" si="75"/>
        <v>1050.4408029499998</v>
      </c>
    </row>
    <row r="2426" spans="1:9" x14ac:dyDescent="0.3">
      <c r="A2426">
        <v>1993</v>
      </c>
      <c r="B2426" t="s">
        <v>51</v>
      </c>
      <c r="C2426">
        <v>161</v>
      </c>
      <c r="D2426">
        <v>200.5</v>
      </c>
      <c r="E2426">
        <f t="shared" si="74"/>
        <v>442.02691149999998</v>
      </c>
      <c r="F2426" t="str">
        <f>VLOOKUP($C2426,'AREA DEFINITIONS, 1982-present'!$A$1:$F$163,4,FALSE)</f>
        <v>16-I</v>
      </c>
      <c r="G2426" t="str">
        <f>VLOOKUP($C2426,'AREA DEFINITIONS, 1982-present'!$A$1:$F$163,5,FALSE)</f>
        <v>SE-I</v>
      </c>
      <c r="H2426">
        <f>VLOOKUP($C2426,'AREA DEFINITIONS, 1982-present'!$A$1:$F$163,6,FALSE)</f>
        <v>0</v>
      </c>
      <c r="I2426">
        <f t="shared" si="75"/>
        <v>293.94749615000001</v>
      </c>
    </row>
    <row r="2427" spans="1:9" x14ac:dyDescent="0.3">
      <c r="A2427">
        <v>1993</v>
      </c>
      <c r="B2427" t="s">
        <v>51</v>
      </c>
      <c r="C2427">
        <v>162</v>
      </c>
      <c r="D2427">
        <v>652.79999999999995</v>
      </c>
      <c r="E2427">
        <f t="shared" si="74"/>
        <v>1439.1778943999998</v>
      </c>
      <c r="F2427" t="str">
        <f>VLOOKUP($C2427,'AREA DEFINITIONS, 1982-present'!$A$1:$F$163,4,FALSE)</f>
        <v>16-I</v>
      </c>
      <c r="G2427" t="str">
        <f>VLOOKUP($C2427,'AREA DEFINITIONS, 1982-present'!$A$1:$F$163,5,FALSE)</f>
        <v>SE-I</v>
      </c>
      <c r="H2427">
        <f>VLOOKUP($C2427,'AREA DEFINITIONS, 1982-present'!$A$1:$F$163,6,FALSE)</f>
        <v>0</v>
      </c>
      <c r="I2427">
        <f t="shared" si="75"/>
        <v>957.05199743999992</v>
      </c>
    </row>
    <row r="2428" spans="1:9" x14ac:dyDescent="0.3">
      <c r="A2428">
        <v>1993</v>
      </c>
      <c r="B2428" t="s">
        <v>51</v>
      </c>
      <c r="C2428">
        <v>163</v>
      </c>
      <c r="D2428">
        <v>117.3</v>
      </c>
      <c r="E2428">
        <f t="shared" si="74"/>
        <v>258.60227789999999</v>
      </c>
      <c r="F2428" t="str">
        <f>VLOOKUP($C2428,'AREA DEFINITIONS, 1982-present'!$A$1:$F$163,4,FALSE)</f>
        <v>16-I</v>
      </c>
      <c r="G2428" t="str">
        <f>VLOOKUP($C2428,'AREA DEFINITIONS, 1982-present'!$A$1:$F$163,5,FALSE)</f>
        <v>SE-I</v>
      </c>
      <c r="H2428">
        <f>VLOOKUP($C2428,'AREA DEFINITIONS, 1982-present'!$A$1:$F$163,6,FALSE)</f>
        <v>0</v>
      </c>
      <c r="I2428">
        <f t="shared" si="75"/>
        <v>171.97028079</v>
      </c>
    </row>
    <row r="2429" spans="1:9" x14ac:dyDescent="0.3">
      <c r="A2429">
        <v>1993</v>
      </c>
      <c r="B2429" t="s">
        <v>51</v>
      </c>
      <c r="C2429">
        <v>170</v>
      </c>
      <c r="D2429">
        <v>640.79999999999995</v>
      </c>
      <c r="E2429">
        <f t="shared" si="74"/>
        <v>1412.7224183999999</v>
      </c>
      <c r="F2429" t="str">
        <f>VLOOKUP($C2429,'AREA DEFINITIONS, 1982-present'!$A$1:$F$163,4,FALSE)</f>
        <v>17-O</v>
      </c>
      <c r="G2429" t="str">
        <f>VLOOKUP($C2429,'AREA DEFINITIONS, 1982-present'!$A$1:$F$163,5,FALSE)</f>
        <v>SE-O</v>
      </c>
      <c r="H2429">
        <f>VLOOKUP($C2429,'AREA DEFINITIONS, 1982-present'!$A$1:$F$163,6,FALSE)</f>
        <v>0</v>
      </c>
      <c r="I2429">
        <f t="shared" si="75"/>
        <v>939.45912983999983</v>
      </c>
    </row>
    <row r="2430" spans="1:9" x14ac:dyDescent="0.3">
      <c r="A2430">
        <v>1993</v>
      </c>
      <c r="B2430" t="s">
        <v>51</v>
      </c>
      <c r="C2430" t="s">
        <v>85</v>
      </c>
      <c r="D2430">
        <v>127.3</v>
      </c>
      <c r="E2430">
        <f t="shared" si="74"/>
        <v>280.64850790000003</v>
      </c>
      <c r="F2430" t="str">
        <f>VLOOKUP($C2430,'AREA DEFINITIONS, 1982-present'!$A$1:$F$163,4,FALSE)</f>
        <v>17-I</v>
      </c>
      <c r="G2430" t="str">
        <f>VLOOKUP($C2430,'AREA DEFINITIONS, 1982-present'!$A$1:$F$163,5,FALSE)</f>
        <v>SE-I</v>
      </c>
      <c r="H2430">
        <f>VLOOKUP($C2430,'AREA DEFINITIONS, 1982-present'!$A$1:$F$163,6,FALSE)</f>
        <v>0</v>
      </c>
      <c r="I2430">
        <f t="shared" si="75"/>
        <v>186.63100378999999</v>
      </c>
    </row>
    <row r="2431" spans="1:9" x14ac:dyDescent="0.3">
      <c r="A2431">
        <v>1993</v>
      </c>
      <c r="B2431" t="s">
        <v>51</v>
      </c>
      <c r="C2431">
        <v>173</v>
      </c>
      <c r="D2431">
        <v>120.3</v>
      </c>
      <c r="E2431">
        <f t="shared" si="74"/>
        <v>265.21614690000001</v>
      </c>
      <c r="F2431" t="str">
        <f>VLOOKUP($C2431,'AREA DEFINITIONS, 1982-present'!$A$1:$F$163,4,FALSE)</f>
        <v>17-I</v>
      </c>
      <c r="G2431" t="str">
        <f>VLOOKUP($C2431,'AREA DEFINITIONS, 1982-present'!$A$1:$F$163,5,FALSE)</f>
        <v>SE-I</v>
      </c>
      <c r="H2431">
        <f>VLOOKUP($C2431,'AREA DEFINITIONS, 1982-present'!$A$1:$F$163,6,FALSE)</f>
        <v>0</v>
      </c>
      <c r="I2431">
        <f t="shared" si="75"/>
        <v>176.36849769</v>
      </c>
    </row>
    <row r="2432" spans="1:9" x14ac:dyDescent="0.3">
      <c r="A2432">
        <v>1993</v>
      </c>
      <c r="B2432" t="s">
        <v>51</v>
      </c>
      <c r="C2432">
        <v>181</v>
      </c>
      <c r="D2432">
        <v>389.2</v>
      </c>
      <c r="E2432">
        <f t="shared" si="74"/>
        <v>858.03927160000001</v>
      </c>
      <c r="F2432" t="str">
        <f>VLOOKUP($C2432,'AREA DEFINITIONS, 1982-present'!$A$1:$F$163,4,FALSE)</f>
        <v>18S-O</v>
      </c>
      <c r="G2432" t="str">
        <f>VLOOKUP($C2432,'AREA DEFINITIONS, 1982-present'!$A$1:$F$163,5,FALSE)</f>
        <v>SE-O</v>
      </c>
      <c r="H2432">
        <f>VLOOKUP($C2432,'AREA DEFINITIONS, 1982-present'!$A$1:$F$163,6,FALSE)</f>
        <v>0</v>
      </c>
      <c r="I2432">
        <f t="shared" si="75"/>
        <v>570.59533915999998</v>
      </c>
    </row>
    <row r="2433" spans="1:9" x14ac:dyDescent="0.3">
      <c r="A2433">
        <v>1993</v>
      </c>
      <c r="B2433" t="s">
        <v>51</v>
      </c>
      <c r="C2433">
        <v>182</v>
      </c>
      <c r="D2433">
        <v>322.8</v>
      </c>
      <c r="E2433">
        <f t="shared" si="74"/>
        <v>711.65230440000005</v>
      </c>
      <c r="F2433" t="str">
        <f>VLOOKUP($C2433,'AREA DEFINITIONS, 1982-present'!$A$1:$F$163,4,FALSE)</f>
        <v>183-I</v>
      </c>
      <c r="G2433" t="str">
        <f>VLOOKUP($C2433,'AREA DEFINITIONS, 1982-present'!$A$1:$F$163,5,FALSE)</f>
        <v>SE-I</v>
      </c>
      <c r="H2433">
        <f>VLOOKUP($C2433,'AREA DEFINITIONS, 1982-present'!$A$1:$F$163,6,FALSE)</f>
        <v>0</v>
      </c>
      <c r="I2433">
        <f t="shared" si="75"/>
        <v>473.24813844000005</v>
      </c>
    </row>
    <row r="2434" spans="1:9" x14ac:dyDescent="0.3">
      <c r="A2434">
        <v>1993</v>
      </c>
      <c r="B2434" t="s">
        <v>51</v>
      </c>
      <c r="C2434">
        <v>183</v>
      </c>
      <c r="D2434">
        <v>52.7</v>
      </c>
      <c r="E2434">
        <f t="shared" si="74"/>
        <v>116.1836321</v>
      </c>
      <c r="F2434" t="str">
        <f>VLOOKUP($C2434,'AREA DEFINITIONS, 1982-present'!$A$1:$F$163,4,FALSE)</f>
        <v>183-I</v>
      </c>
      <c r="G2434" t="str">
        <f>VLOOKUP($C2434,'AREA DEFINITIONS, 1982-present'!$A$1:$F$163,5,FALSE)</f>
        <v>SE-I</v>
      </c>
      <c r="H2434">
        <f>VLOOKUP($C2434,'AREA DEFINITIONS, 1982-present'!$A$1:$F$163,6,FALSE)</f>
        <v>0</v>
      </c>
      <c r="I2434">
        <f t="shared" si="75"/>
        <v>77.26201021</v>
      </c>
    </row>
    <row r="2435" spans="1:9" x14ac:dyDescent="0.3">
      <c r="A2435">
        <v>1993</v>
      </c>
      <c r="B2435" t="s">
        <v>51</v>
      </c>
      <c r="C2435">
        <v>184</v>
      </c>
      <c r="D2435">
        <v>85.5</v>
      </c>
      <c r="E2435">
        <f t="shared" ref="E2435:E2498" si="76">D2435*2204.623 / 1000</f>
        <v>188.49526649999999</v>
      </c>
      <c r="F2435" t="str">
        <f>VLOOKUP($C2435,'AREA DEFINITIONS, 1982-present'!$A$1:$F$163,4,FALSE)</f>
        <v>183-I</v>
      </c>
      <c r="G2435" t="str">
        <f>VLOOKUP($C2435,'AREA DEFINITIONS, 1982-present'!$A$1:$F$163,5,FALSE)</f>
        <v>SE-I</v>
      </c>
      <c r="H2435">
        <f>VLOOKUP($C2435,'AREA DEFINITIONS, 1982-present'!$A$1:$F$163,6,FALSE)</f>
        <v>0</v>
      </c>
      <c r="I2435">
        <f t="shared" ref="I2435:I2498" si="77">IFERROR(D2435*1.10231*1.33,"NA")</f>
        <v>125.34918164999999</v>
      </c>
    </row>
    <row r="2436" spans="1:9" x14ac:dyDescent="0.3">
      <c r="A2436">
        <v>1993</v>
      </c>
      <c r="B2436" t="s">
        <v>27</v>
      </c>
      <c r="C2436">
        <v>185</v>
      </c>
      <c r="D2436">
        <v>369.5</v>
      </c>
      <c r="E2436">
        <f t="shared" si="76"/>
        <v>814.60819850000007</v>
      </c>
      <c r="F2436" t="str">
        <f>VLOOKUP($C2436,'AREA DEFINITIONS, 1982-present'!$A$1:$F$163,4,FALSE)</f>
        <v>18W</v>
      </c>
      <c r="G2436" t="str">
        <f>VLOOKUP($C2436,'AREA DEFINITIONS, 1982-present'!$A$1:$F$163,5,FALSE)</f>
        <v>Yakutat</v>
      </c>
      <c r="H2436">
        <f>VLOOKUP($C2436,'AREA DEFINITIONS, 1982-present'!$A$1:$F$163,6,FALSE)</f>
        <v>0</v>
      </c>
      <c r="I2436">
        <f t="shared" si="77"/>
        <v>541.71371484999997</v>
      </c>
    </row>
    <row r="2437" spans="1:9" x14ac:dyDescent="0.3">
      <c r="A2437">
        <v>1993</v>
      </c>
      <c r="B2437" t="s">
        <v>27</v>
      </c>
      <c r="C2437">
        <v>190</v>
      </c>
      <c r="D2437">
        <v>420.5</v>
      </c>
      <c r="E2437">
        <f t="shared" si="76"/>
        <v>927.0439715</v>
      </c>
      <c r="F2437">
        <f>VLOOKUP($C2437,'AREA DEFINITIONS, 1982-present'!$A$1:$F$163,4,FALSE)</f>
        <v>19</v>
      </c>
      <c r="G2437" t="str">
        <f>VLOOKUP($C2437,'AREA DEFINITIONS, 1982-present'!$A$1:$F$163,5,FALSE)</f>
        <v>Yakutat</v>
      </c>
      <c r="H2437">
        <f>VLOOKUP($C2437,'AREA DEFINITIONS, 1982-present'!$A$1:$F$163,6,FALSE)</f>
        <v>0</v>
      </c>
      <c r="I2437">
        <f t="shared" si="77"/>
        <v>616.48340214999996</v>
      </c>
    </row>
    <row r="2438" spans="1:9" x14ac:dyDescent="0.3">
      <c r="A2438">
        <v>1993</v>
      </c>
      <c r="B2438" t="s">
        <v>27</v>
      </c>
      <c r="C2438">
        <v>200</v>
      </c>
      <c r="D2438">
        <v>493.1</v>
      </c>
      <c r="E2438">
        <f t="shared" si="76"/>
        <v>1087.0996012999999</v>
      </c>
      <c r="F2438">
        <f>VLOOKUP($C2438,'AREA DEFINITIONS, 1982-present'!$A$1:$F$163,4,FALSE)</f>
        <v>20</v>
      </c>
      <c r="G2438" t="str">
        <f>VLOOKUP($C2438,'AREA DEFINITIONS, 1982-present'!$A$1:$F$163,5,FALSE)</f>
        <v>Yakutat</v>
      </c>
      <c r="H2438">
        <f>VLOOKUP($C2438,'AREA DEFINITIONS, 1982-present'!$A$1:$F$163,6,FALSE)</f>
        <v>0</v>
      </c>
      <c r="I2438">
        <f t="shared" si="77"/>
        <v>722.92025113</v>
      </c>
    </row>
    <row r="2439" spans="1:9" x14ac:dyDescent="0.3">
      <c r="A2439">
        <v>1993</v>
      </c>
      <c r="B2439" t="s">
        <v>27</v>
      </c>
      <c r="C2439">
        <v>210</v>
      </c>
      <c r="D2439">
        <v>331.5</v>
      </c>
      <c r="E2439">
        <f t="shared" si="76"/>
        <v>730.83252450000009</v>
      </c>
      <c r="F2439">
        <f>VLOOKUP($C2439,'AREA DEFINITIONS, 1982-present'!$A$1:$F$163,4,FALSE)</f>
        <v>21</v>
      </c>
      <c r="G2439" t="str">
        <f>VLOOKUP($C2439,'AREA DEFINITIONS, 1982-present'!$A$1:$F$163,5,FALSE)</f>
        <v>Yakutat</v>
      </c>
      <c r="H2439">
        <f>VLOOKUP($C2439,'AREA DEFINITIONS, 1982-present'!$A$1:$F$163,6,FALSE)</f>
        <v>0</v>
      </c>
      <c r="I2439">
        <f t="shared" si="77"/>
        <v>486.00296744999997</v>
      </c>
    </row>
    <row r="2440" spans="1:9" x14ac:dyDescent="0.3">
      <c r="A2440">
        <v>1993</v>
      </c>
      <c r="B2440" t="s">
        <v>27</v>
      </c>
      <c r="C2440">
        <v>220</v>
      </c>
      <c r="D2440">
        <v>287.89999999999998</v>
      </c>
      <c r="E2440">
        <f t="shared" si="76"/>
        <v>634.71096169999998</v>
      </c>
      <c r="F2440">
        <f>VLOOKUP($C2440,'AREA DEFINITIONS, 1982-present'!$A$1:$F$163,4,FALSE)</f>
        <v>22</v>
      </c>
      <c r="G2440" t="str">
        <f>VLOOKUP($C2440,'AREA DEFINITIONS, 1982-present'!$A$1:$F$163,5,FALSE)</f>
        <v>Yakutat</v>
      </c>
      <c r="H2440">
        <f>VLOOKUP($C2440,'AREA DEFINITIONS, 1982-present'!$A$1:$F$163,6,FALSE)</f>
        <v>0</v>
      </c>
      <c r="I2440">
        <f t="shared" si="77"/>
        <v>422.08221516999998</v>
      </c>
    </row>
    <row r="2441" spans="1:9" x14ac:dyDescent="0.3">
      <c r="A2441">
        <v>1993</v>
      </c>
      <c r="B2441" t="s">
        <v>27</v>
      </c>
      <c r="C2441">
        <v>230</v>
      </c>
      <c r="D2441">
        <v>538.4</v>
      </c>
      <c r="E2441">
        <f t="shared" si="76"/>
        <v>1186.9690232</v>
      </c>
      <c r="F2441">
        <f>VLOOKUP($C2441,'AREA DEFINITIONS, 1982-present'!$A$1:$F$163,4,FALSE)</f>
        <v>23</v>
      </c>
      <c r="G2441" t="str">
        <f>VLOOKUP($C2441,'AREA DEFINITIONS, 1982-present'!$A$1:$F$163,5,FALSE)</f>
        <v>Yakutat</v>
      </c>
      <c r="H2441" t="str">
        <f>VLOOKUP($C2441,'AREA DEFINITIONS, 1982-present'!$A$1:$F$163,6,FALSE)</f>
        <v>POW-O</v>
      </c>
      <c r="I2441">
        <f t="shared" si="77"/>
        <v>789.33332631999986</v>
      </c>
    </row>
    <row r="2442" spans="1:9" x14ac:dyDescent="0.3">
      <c r="A2442">
        <v>1993</v>
      </c>
      <c r="B2442" t="s">
        <v>27</v>
      </c>
      <c r="C2442">
        <v>232</v>
      </c>
      <c r="D2442">
        <v>63.8</v>
      </c>
      <c r="E2442">
        <f t="shared" si="76"/>
        <v>140.6549474</v>
      </c>
      <c r="F2442">
        <f>VLOOKUP($C2442,'AREA DEFINITIONS, 1982-present'!$A$1:$F$163,4,FALSE)</f>
        <v>23</v>
      </c>
      <c r="G2442" t="str">
        <f>VLOOKUP($C2442,'AREA DEFINITIONS, 1982-present'!$A$1:$F$163,5,FALSE)</f>
        <v>Yakutat</v>
      </c>
      <c r="H2442" t="str">
        <f>VLOOKUP($C2442,'AREA DEFINITIONS, 1982-present'!$A$1:$F$163,6,FALSE)</f>
        <v>POW-I</v>
      </c>
      <c r="I2442">
        <f t="shared" si="77"/>
        <v>93.535412739999998</v>
      </c>
    </row>
    <row r="2443" spans="1:9" x14ac:dyDescent="0.3">
      <c r="A2443">
        <v>1993</v>
      </c>
      <c r="B2443" t="s">
        <v>27</v>
      </c>
      <c r="C2443">
        <v>240</v>
      </c>
      <c r="D2443">
        <v>754.1</v>
      </c>
      <c r="E2443">
        <f t="shared" si="76"/>
        <v>1662.5062043</v>
      </c>
      <c r="F2443">
        <f>VLOOKUP($C2443,'AREA DEFINITIONS, 1982-present'!$A$1:$F$163,4,FALSE)</f>
        <v>24</v>
      </c>
      <c r="G2443" t="str">
        <f>VLOOKUP($C2443,'AREA DEFINITIONS, 1982-present'!$A$1:$F$163,5,FALSE)</f>
        <v>Kodiak</v>
      </c>
      <c r="H2443" t="str">
        <f>VLOOKUP($C2443,'AREA DEFINITIONS, 1982-present'!$A$1:$F$163,6,FALSE)</f>
        <v>POW-O</v>
      </c>
      <c r="I2443">
        <f t="shared" si="77"/>
        <v>1105.5651214299999</v>
      </c>
    </row>
    <row r="2444" spans="1:9" x14ac:dyDescent="0.3">
      <c r="A2444">
        <v>1993</v>
      </c>
      <c r="B2444" t="s">
        <v>27</v>
      </c>
      <c r="C2444">
        <v>242</v>
      </c>
      <c r="D2444">
        <v>96.7</v>
      </c>
      <c r="E2444">
        <f t="shared" si="76"/>
        <v>213.18704410000001</v>
      </c>
      <c r="F2444">
        <f>VLOOKUP($C2444,'AREA DEFINITIONS, 1982-present'!$A$1:$F$163,4,FALSE)</f>
        <v>24</v>
      </c>
      <c r="G2444" t="str">
        <f>VLOOKUP($C2444,'AREA DEFINITIONS, 1982-present'!$A$1:$F$163,5,FALSE)</f>
        <v>Kodiak</v>
      </c>
      <c r="H2444" t="str">
        <f>VLOOKUP($C2444,'AREA DEFINITIONS, 1982-present'!$A$1:$F$163,6,FALSE)</f>
        <v>POW-I</v>
      </c>
      <c r="I2444">
        <f t="shared" si="77"/>
        <v>141.76919140999999</v>
      </c>
    </row>
    <row r="2445" spans="1:9" x14ac:dyDescent="0.3">
      <c r="A2445">
        <v>1993</v>
      </c>
      <c r="B2445" t="s">
        <v>27</v>
      </c>
      <c r="C2445">
        <v>250</v>
      </c>
      <c r="D2445">
        <v>1387.6</v>
      </c>
      <c r="E2445">
        <f t="shared" si="76"/>
        <v>3059.1348748</v>
      </c>
      <c r="F2445">
        <f>VLOOKUP($C2445,'AREA DEFINITIONS, 1982-present'!$A$1:$F$163,4,FALSE)</f>
        <v>25</v>
      </c>
      <c r="G2445" t="str">
        <f>VLOOKUP($C2445,'AREA DEFINITIONS, 1982-present'!$A$1:$F$163,5,FALSE)</f>
        <v>Kodiak</v>
      </c>
      <c r="H2445">
        <f>VLOOKUP($C2445,'AREA DEFINITIONS, 1982-present'!$A$1:$F$163,6,FALSE)</f>
        <v>0</v>
      </c>
      <c r="I2445">
        <f t="shared" si="77"/>
        <v>2034.3219234799999</v>
      </c>
    </row>
    <row r="2446" spans="1:9" x14ac:dyDescent="0.3">
      <c r="A2446">
        <v>1993</v>
      </c>
      <c r="B2446" t="s">
        <v>27</v>
      </c>
      <c r="C2446">
        <v>260</v>
      </c>
      <c r="D2446">
        <v>1601.9</v>
      </c>
      <c r="E2446">
        <f t="shared" si="76"/>
        <v>3531.5855837000004</v>
      </c>
      <c r="F2446">
        <f>VLOOKUP($C2446,'AREA DEFINITIONS, 1982-present'!$A$1:$F$163,4,FALSE)</f>
        <v>26</v>
      </c>
      <c r="G2446" t="str">
        <f>VLOOKUP($C2446,'AREA DEFINITIONS, 1982-present'!$A$1:$F$163,5,FALSE)</f>
        <v>Kodiak</v>
      </c>
      <c r="H2446">
        <f>VLOOKUP($C2446,'AREA DEFINITIONS, 1982-present'!$A$1:$F$163,6,FALSE)</f>
        <v>0</v>
      </c>
      <c r="I2446">
        <f t="shared" si="77"/>
        <v>2348.5012173700002</v>
      </c>
    </row>
    <row r="2447" spans="1:9" x14ac:dyDescent="0.3">
      <c r="A2447">
        <v>1993</v>
      </c>
      <c r="B2447" t="s">
        <v>27</v>
      </c>
      <c r="C2447">
        <v>261</v>
      </c>
      <c r="D2447">
        <v>570.4</v>
      </c>
      <c r="E2447">
        <f t="shared" si="76"/>
        <v>1257.5169592</v>
      </c>
      <c r="F2447">
        <f>VLOOKUP($C2447,'AREA DEFINITIONS, 1982-present'!$A$1:$F$163,4,FALSE)</f>
        <v>26</v>
      </c>
      <c r="G2447" t="str">
        <f>VLOOKUP($C2447,'AREA DEFINITIONS, 1982-present'!$A$1:$F$163,5,FALSE)</f>
        <v>Kodiak</v>
      </c>
      <c r="H2447">
        <f>VLOOKUP($C2447,'AREA DEFINITIONS, 1982-present'!$A$1:$F$163,6,FALSE)</f>
        <v>0</v>
      </c>
      <c r="I2447">
        <f t="shared" si="77"/>
        <v>836.24763991999998</v>
      </c>
    </row>
    <row r="2448" spans="1:9" x14ac:dyDescent="0.3">
      <c r="A2448">
        <v>1993</v>
      </c>
      <c r="B2448" t="s">
        <v>27</v>
      </c>
      <c r="C2448">
        <v>270</v>
      </c>
      <c r="D2448">
        <v>1653.2</v>
      </c>
      <c r="E2448">
        <f t="shared" si="76"/>
        <v>3644.6827436000003</v>
      </c>
      <c r="F2448">
        <f>VLOOKUP($C2448,'AREA DEFINITIONS, 1982-present'!$A$1:$F$163,4,FALSE)</f>
        <v>27</v>
      </c>
      <c r="G2448" t="str">
        <f>VLOOKUP($C2448,'AREA DEFINITIONS, 1982-present'!$A$1:$F$163,5,FALSE)</f>
        <v>Kodiak</v>
      </c>
      <c r="H2448">
        <f>VLOOKUP($C2448,'AREA DEFINITIONS, 1982-present'!$A$1:$F$163,6,FALSE)</f>
        <v>0</v>
      </c>
      <c r="I2448">
        <f t="shared" si="77"/>
        <v>2423.7107263600001</v>
      </c>
    </row>
    <row r="2449" spans="1:9" x14ac:dyDescent="0.3">
      <c r="A2449">
        <v>1993</v>
      </c>
      <c r="B2449" t="s">
        <v>27</v>
      </c>
      <c r="C2449">
        <v>271</v>
      </c>
      <c r="D2449">
        <v>144</v>
      </c>
      <c r="E2449">
        <f t="shared" si="76"/>
        <v>317.465712</v>
      </c>
      <c r="F2449">
        <f>VLOOKUP($C2449,'AREA DEFINITIONS, 1982-present'!$A$1:$F$163,4,FALSE)</f>
        <v>27</v>
      </c>
      <c r="G2449" t="str">
        <f>VLOOKUP($C2449,'AREA DEFINITIONS, 1982-present'!$A$1:$F$163,5,FALSE)</f>
        <v>Kodiak</v>
      </c>
      <c r="H2449">
        <f>VLOOKUP($C2449,'AREA DEFINITIONS, 1982-present'!$A$1:$F$163,6,FALSE)</f>
        <v>0</v>
      </c>
      <c r="I2449">
        <f t="shared" si="77"/>
        <v>211.11441119999998</v>
      </c>
    </row>
    <row r="2450" spans="1:9" x14ac:dyDescent="0.3">
      <c r="A2450">
        <v>1993</v>
      </c>
      <c r="B2450" t="s">
        <v>27</v>
      </c>
      <c r="C2450">
        <v>280</v>
      </c>
      <c r="D2450">
        <v>1462.5</v>
      </c>
      <c r="E2450">
        <f t="shared" si="76"/>
        <v>3224.2611375000001</v>
      </c>
      <c r="F2450">
        <f>VLOOKUP($C2450,'AREA DEFINITIONS, 1982-present'!$A$1:$F$163,4,FALSE)</f>
        <v>28</v>
      </c>
      <c r="G2450" t="str">
        <f>VLOOKUP($C2450,'AREA DEFINITIONS, 1982-present'!$A$1:$F$163,5,FALSE)</f>
        <v>Kodiak</v>
      </c>
      <c r="H2450">
        <f>VLOOKUP($C2450,'AREA DEFINITIONS, 1982-present'!$A$1:$F$163,6,FALSE)</f>
        <v>0</v>
      </c>
      <c r="I2450">
        <f t="shared" si="77"/>
        <v>2144.1307387499996</v>
      </c>
    </row>
    <row r="2451" spans="1:9" x14ac:dyDescent="0.3">
      <c r="A2451">
        <v>1993</v>
      </c>
      <c r="B2451" t="s">
        <v>27</v>
      </c>
      <c r="C2451">
        <v>281</v>
      </c>
      <c r="D2451">
        <v>79.2</v>
      </c>
      <c r="E2451">
        <f t="shared" si="76"/>
        <v>174.6061416</v>
      </c>
      <c r="F2451">
        <f>VLOOKUP($C2451,'AREA DEFINITIONS, 1982-present'!$A$1:$F$163,4,FALSE)</f>
        <v>28</v>
      </c>
      <c r="G2451" t="str">
        <f>VLOOKUP($C2451,'AREA DEFINITIONS, 1982-present'!$A$1:$F$163,5,FALSE)</f>
        <v>Kodiak</v>
      </c>
      <c r="H2451">
        <f>VLOOKUP($C2451,'AREA DEFINITIONS, 1982-present'!$A$1:$F$163,6,FALSE)</f>
        <v>0</v>
      </c>
      <c r="I2451">
        <f t="shared" si="77"/>
        <v>116.11292616</v>
      </c>
    </row>
    <row r="2452" spans="1:9" x14ac:dyDescent="0.3">
      <c r="A2452">
        <v>1993</v>
      </c>
      <c r="B2452" t="s">
        <v>28</v>
      </c>
      <c r="C2452">
        <v>290</v>
      </c>
      <c r="D2452">
        <v>953.2</v>
      </c>
      <c r="E2452">
        <f t="shared" si="76"/>
        <v>2101.4466436000002</v>
      </c>
      <c r="F2452">
        <f>VLOOKUP($C2452,'AREA DEFINITIONS, 1982-present'!$A$1:$F$163,4,FALSE)</f>
        <v>29</v>
      </c>
      <c r="G2452" t="str">
        <f>VLOOKUP($C2452,'AREA DEFINITIONS, 1982-present'!$A$1:$F$163,5,FALSE)</f>
        <v>Chirikof</v>
      </c>
      <c r="H2452">
        <f>VLOOKUP($C2452,'AREA DEFINITIONS, 1982-present'!$A$1:$F$163,6,FALSE)</f>
        <v>0</v>
      </c>
      <c r="I2452">
        <f t="shared" si="77"/>
        <v>1397.46011636</v>
      </c>
    </row>
    <row r="2453" spans="1:9" x14ac:dyDescent="0.3">
      <c r="A2453">
        <v>1993</v>
      </c>
      <c r="B2453" t="s">
        <v>28</v>
      </c>
      <c r="C2453">
        <v>300</v>
      </c>
      <c r="D2453">
        <v>572.29999999999995</v>
      </c>
      <c r="E2453">
        <f t="shared" si="76"/>
        <v>1261.7057428999999</v>
      </c>
      <c r="F2453">
        <f>VLOOKUP($C2453,'AREA DEFINITIONS, 1982-present'!$A$1:$F$163,4,FALSE)</f>
        <v>30</v>
      </c>
      <c r="G2453" t="str">
        <f>VLOOKUP($C2453,'AREA DEFINITIONS, 1982-present'!$A$1:$F$163,5,FALSE)</f>
        <v>Chirikof</v>
      </c>
      <c r="H2453">
        <f>VLOOKUP($C2453,'AREA DEFINITIONS, 1982-present'!$A$1:$F$163,6,FALSE)</f>
        <v>0</v>
      </c>
      <c r="I2453">
        <f t="shared" si="77"/>
        <v>839.03317728999991</v>
      </c>
    </row>
    <row r="2454" spans="1:9" x14ac:dyDescent="0.3">
      <c r="A2454">
        <v>1993</v>
      </c>
      <c r="B2454" t="s">
        <v>28</v>
      </c>
      <c r="C2454">
        <v>310</v>
      </c>
      <c r="D2454">
        <v>584.5</v>
      </c>
      <c r="E2454">
        <f t="shared" si="76"/>
        <v>1288.6021435</v>
      </c>
      <c r="F2454">
        <f>VLOOKUP($C2454,'AREA DEFINITIONS, 1982-present'!$A$1:$F$163,4,FALSE)</f>
        <v>31</v>
      </c>
      <c r="G2454" t="str">
        <f>VLOOKUP($C2454,'AREA DEFINITIONS, 1982-present'!$A$1:$F$163,5,FALSE)</f>
        <v>Chirikof</v>
      </c>
      <c r="H2454">
        <f>VLOOKUP($C2454,'AREA DEFINITIONS, 1982-present'!$A$1:$F$163,6,FALSE)</f>
        <v>0</v>
      </c>
      <c r="I2454">
        <f t="shared" si="77"/>
        <v>856.91925934999995</v>
      </c>
    </row>
    <row r="2455" spans="1:9" x14ac:dyDescent="0.3">
      <c r="A2455">
        <v>1993</v>
      </c>
      <c r="B2455" t="s">
        <v>28</v>
      </c>
      <c r="C2455">
        <v>320</v>
      </c>
      <c r="D2455">
        <v>834.6</v>
      </c>
      <c r="E2455">
        <f t="shared" si="76"/>
        <v>1839.9783557999999</v>
      </c>
      <c r="F2455">
        <f>VLOOKUP($C2455,'AREA DEFINITIONS, 1982-present'!$A$1:$F$163,4,FALSE)</f>
        <v>32</v>
      </c>
      <c r="G2455" t="str">
        <f>VLOOKUP($C2455,'AREA DEFINITIONS, 1982-present'!$A$1:$F$163,5,FALSE)</f>
        <v>Shumagin</v>
      </c>
      <c r="H2455">
        <f>VLOOKUP($C2455,'AREA DEFINITIONS, 1982-present'!$A$1:$F$163,6,FALSE)</f>
        <v>0</v>
      </c>
      <c r="I2455">
        <f t="shared" si="77"/>
        <v>1223.5839415799999</v>
      </c>
    </row>
    <row r="2456" spans="1:9" x14ac:dyDescent="0.3">
      <c r="A2456">
        <v>1993</v>
      </c>
      <c r="B2456" t="s">
        <v>28</v>
      </c>
      <c r="C2456">
        <v>330</v>
      </c>
      <c r="D2456">
        <v>320.5</v>
      </c>
      <c r="E2456">
        <f t="shared" si="76"/>
        <v>706.58167150000008</v>
      </c>
      <c r="F2456">
        <f>VLOOKUP($C2456,'AREA DEFINITIONS, 1982-present'!$A$1:$F$163,4,FALSE)</f>
        <v>33</v>
      </c>
      <c r="G2456" t="str">
        <f>VLOOKUP($C2456,'AREA DEFINITIONS, 1982-present'!$A$1:$F$163,5,FALSE)</f>
        <v>Shumagin</v>
      </c>
      <c r="H2456">
        <f>VLOOKUP($C2456,'AREA DEFINITIONS, 1982-present'!$A$1:$F$163,6,FALSE)</f>
        <v>0</v>
      </c>
      <c r="I2456">
        <f t="shared" si="77"/>
        <v>469.87617215</v>
      </c>
    </row>
    <row r="2457" spans="1:9" x14ac:dyDescent="0.3">
      <c r="A2457">
        <v>1993</v>
      </c>
      <c r="B2457" t="s">
        <v>28</v>
      </c>
      <c r="C2457">
        <v>340</v>
      </c>
      <c r="D2457">
        <v>276.5</v>
      </c>
      <c r="E2457">
        <f t="shared" si="76"/>
        <v>609.57825950000006</v>
      </c>
      <c r="F2457">
        <f>VLOOKUP($C2457,'AREA DEFINITIONS, 1982-present'!$A$1:$F$163,4,FALSE)</f>
        <v>34</v>
      </c>
      <c r="G2457" t="str">
        <f>VLOOKUP($C2457,'AREA DEFINITIONS, 1982-present'!$A$1:$F$163,5,FALSE)</f>
        <v>Shumagin</v>
      </c>
      <c r="H2457">
        <f>VLOOKUP($C2457,'AREA DEFINITIONS, 1982-present'!$A$1:$F$163,6,FALSE)</f>
        <v>0</v>
      </c>
      <c r="I2457">
        <f t="shared" si="77"/>
        <v>405.36899094999995</v>
      </c>
    </row>
    <row r="2458" spans="1:9" x14ac:dyDescent="0.3">
      <c r="A2458">
        <v>1993</v>
      </c>
      <c r="B2458" t="s">
        <v>16</v>
      </c>
      <c r="C2458" t="s">
        <v>32</v>
      </c>
      <c r="D2458">
        <v>675.2</v>
      </c>
      <c r="E2458">
        <f t="shared" si="76"/>
        <v>1488.5614496000001</v>
      </c>
      <c r="F2458" t="str">
        <f>VLOOKUP($C2458,'AREA DEFINITIONS, 1982-present'!$A$1:$F$163,4,FALSE)</f>
        <v>4A</v>
      </c>
      <c r="G2458" t="str">
        <f>VLOOKUP($C2458,'AREA DEFINITIONS, 1982-present'!$A$1:$F$163,5,FALSE)</f>
        <v>Bering Sea</v>
      </c>
      <c r="H2458">
        <f>VLOOKUP($C2458,'AREA DEFINITIONS, 1982-present'!$A$1:$F$163,6,FALSE)</f>
        <v>0</v>
      </c>
      <c r="I2458">
        <f t="shared" si="77"/>
        <v>989.89201696000009</v>
      </c>
    </row>
    <row r="2459" spans="1:9" x14ac:dyDescent="0.3">
      <c r="A2459">
        <v>1993</v>
      </c>
      <c r="B2459" t="s">
        <v>16</v>
      </c>
      <c r="C2459">
        <v>350</v>
      </c>
      <c r="D2459">
        <v>243.7</v>
      </c>
      <c r="E2459">
        <f t="shared" si="76"/>
        <v>537.26662509999994</v>
      </c>
      <c r="F2459">
        <f>VLOOKUP($C2459,'AREA DEFINITIONS, 1982-present'!$A$1:$F$163,4,FALSE)</f>
        <v>35</v>
      </c>
      <c r="G2459" t="str">
        <f>VLOOKUP($C2459,'AREA DEFINITIONS, 1982-present'!$A$1:$F$163,5,FALSE)</f>
        <v>Shumagin</v>
      </c>
      <c r="H2459">
        <f>VLOOKUP($C2459,'AREA DEFINITIONS, 1982-present'!$A$1:$F$163,6,FALSE)</f>
        <v>0</v>
      </c>
      <c r="I2459">
        <f t="shared" si="77"/>
        <v>357.28181950999993</v>
      </c>
    </row>
    <row r="2460" spans="1:9" x14ac:dyDescent="0.3">
      <c r="A2460">
        <v>1993</v>
      </c>
      <c r="B2460" t="s">
        <v>16</v>
      </c>
      <c r="C2460">
        <v>360</v>
      </c>
      <c r="D2460">
        <v>191.9</v>
      </c>
      <c r="E2460">
        <f t="shared" si="76"/>
        <v>423.06715370000001</v>
      </c>
      <c r="F2460">
        <f>VLOOKUP($C2460,'AREA DEFINITIONS, 1982-present'!$A$1:$F$163,4,FALSE)</f>
        <v>36</v>
      </c>
      <c r="G2460" t="str">
        <f>VLOOKUP($C2460,'AREA DEFINITIONS, 1982-present'!$A$1:$F$163,5,FALSE)</f>
        <v>Shumagin</v>
      </c>
      <c r="H2460">
        <f>VLOOKUP($C2460,'AREA DEFINITIONS, 1982-present'!$A$1:$F$163,6,FALSE)</f>
        <v>0</v>
      </c>
      <c r="I2460">
        <f t="shared" si="77"/>
        <v>281.33927437</v>
      </c>
    </row>
    <row r="2461" spans="1:9" x14ac:dyDescent="0.3">
      <c r="A2461">
        <v>1993</v>
      </c>
      <c r="B2461" t="s">
        <v>16</v>
      </c>
      <c r="C2461">
        <v>370</v>
      </c>
      <c r="D2461">
        <v>26.3</v>
      </c>
      <c r="E2461">
        <f t="shared" si="76"/>
        <v>57.981584900000001</v>
      </c>
      <c r="F2461">
        <f>VLOOKUP($C2461,'AREA DEFINITIONS, 1982-present'!$A$1:$F$163,4,FALSE)</f>
        <v>37</v>
      </c>
      <c r="G2461" t="str">
        <f>VLOOKUP($C2461,'AREA DEFINITIONS, 1982-present'!$A$1:$F$163,5,FALSE)</f>
        <v>Shumagin</v>
      </c>
      <c r="H2461">
        <f>VLOOKUP($C2461,'AREA DEFINITIONS, 1982-present'!$A$1:$F$163,6,FALSE)</f>
        <v>0</v>
      </c>
      <c r="I2461">
        <f t="shared" si="77"/>
        <v>38.557701489999999</v>
      </c>
    </row>
    <row r="2462" spans="1:9" x14ac:dyDescent="0.3">
      <c r="A2462">
        <v>1993</v>
      </c>
      <c r="B2462" t="s">
        <v>16</v>
      </c>
      <c r="C2462" t="s">
        <v>80</v>
      </c>
      <c r="D2462">
        <v>24.5</v>
      </c>
      <c r="E2462">
        <f t="shared" si="76"/>
        <v>54.013263500000001</v>
      </c>
      <c r="F2462" t="str">
        <f>VLOOKUP($C2462,'AREA DEFINITIONS, 1982-present'!$A$1:$F$163,4,FALSE)</f>
        <v>38-39</v>
      </c>
      <c r="G2462" t="str">
        <f>VLOOKUP($C2462,'AREA DEFINITIONS, 1982-present'!$A$1:$F$163,5,FALSE)</f>
        <v>Shumagin-Aleutian</v>
      </c>
      <c r="H2462">
        <f>VLOOKUP($C2462,'AREA DEFINITIONS, 1982-present'!$A$1:$F$163,6,FALSE)</f>
        <v>0</v>
      </c>
      <c r="I2462">
        <f t="shared" si="77"/>
        <v>35.91877135</v>
      </c>
    </row>
    <row r="2463" spans="1:9" x14ac:dyDescent="0.3">
      <c r="A2463">
        <v>1993</v>
      </c>
      <c r="B2463" t="s">
        <v>17</v>
      </c>
      <c r="C2463" t="s">
        <v>32</v>
      </c>
      <c r="D2463">
        <v>577</v>
      </c>
      <c r="E2463">
        <f t="shared" si="76"/>
        <v>1272.0674710000001</v>
      </c>
      <c r="F2463" t="str">
        <f>VLOOKUP($C2463,'AREA DEFINITIONS, 1982-present'!$A$1:$F$163,4,FALSE)</f>
        <v>4A</v>
      </c>
      <c r="G2463" t="str">
        <f>VLOOKUP($C2463,'AREA DEFINITIONS, 1982-present'!$A$1:$F$163,5,FALSE)</f>
        <v>Bering Sea</v>
      </c>
      <c r="H2463">
        <f>VLOOKUP($C2463,'AREA DEFINITIONS, 1982-present'!$A$1:$F$163,6,FALSE)</f>
        <v>0</v>
      </c>
      <c r="I2463">
        <f t="shared" si="77"/>
        <v>845.92371709999986</v>
      </c>
    </row>
    <row r="2464" spans="1:9" x14ac:dyDescent="0.3">
      <c r="A2464">
        <v>1993</v>
      </c>
      <c r="B2464" t="s">
        <v>17</v>
      </c>
      <c r="C2464">
        <v>400</v>
      </c>
      <c r="D2464">
        <v>33.700000000000003</v>
      </c>
      <c r="E2464">
        <f t="shared" si="76"/>
        <v>74.295795100000007</v>
      </c>
      <c r="F2464">
        <f>VLOOKUP($C2464,'AREA DEFINITIONS, 1982-present'!$A$1:$F$163,4,FALSE)</f>
        <v>40</v>
      </c>
      <c r="G2464" t="str">
        <f>VLOOKUP($C2464,'AREA DEFINITIONS, 1982-present'!$A$1:$F$163,5,FALSE)</f>
        <v>Aleutian</v>
      </c>
      <c r="H2464">
        <f>VLOOKUP($C2464,'AREA DEFINITIONS, 1982-present'!$A$1:$F$163,6,FALSE)</f>
        <v>0</v>
      </c>
      <c r="I2464">
        <f t="shared" si="77"/>
        <v>49.406636509999998</v>
      </c>
    </row>
    <row r="2465" spans="1:9" x14ac:dyDescent="0.3">
      <c r="A2465">
        <v>1993</v>
      </c>
      <c r="B2465" t="s">
        <v>17</v>
      </c>
      <c r="C2465">
        <v>410</v>
      </c>
      <c r="D2465">
        <v>84.3</v>
      </c>
      <c r="E2465">
        <f t="shared" si="76"/>
        <v>185.8497189</v>
      </c>
      <c r="F2465">
        <f>VLOOKUP($C2465,'AREA DEFINITIONS, 1982-present'!$A$1:$F$163,4,FALSE)</f>
        <v>41</v>
      </c>
      <c r="G2465" t="str">
        <f>VLOOKUP($C2465,'AREA DEFINITIONS, 1982-present'!$A$1:$F$163,5,FALSE)</f>
        <v>Aleutian</v>
      </c>
      <c r="H2465">
        <f>VLOOKUP($C2465,'AREA DEFINITIONS, 1982-present'!$A$1:$F$163,6,FALSE)</f>
        <v>0</v>
      </c>
      <c r="I2465">
        <f t="shared" si="77"/>
        <v>123.58989489</v>
      </c>
    </row>
    <row r="2466" spans="1:9" x14ac:dyDescent="0.3">
      <c r="A2466">
        <v>1993</v>
      </c>
      <c r="B2466" t="s">
        <v>17</v>
      </c>
      <c r="C2466">
        <v>420</v>
      </c>
      <c r="D2466">
        <v>79.5</v>
      </c>
      <c r="E2466">
        <f t="shared" si="76"/>
        <v>175.26752850000003</v>
      </c>
      <c r="F2466" t="str">
        <f>VLOOKUP($C2466,'AREA DEFINITIONS, 1982-present'!$A$1:$F$163,4,FALSE)</f>
        <v>42+</v>
      </c>
      <c r="G2466" t="str">
        <f>VLOOKUP($C2466,'AREA DEFINITIONS, 1982-present'!$A$1:$F$163,5,FALSE)</f>
        <v>Aleutian</v>
      </c>
      <c r="H2466">
        <f>VLOOKUP($C2466,'AREA DEFINITIONS, 1982-present'!$A$1:$F$163,6,FALSE)</f>
        <v>0</v>
      </c>
      <c r="I2466">
        <f t="shared" si="77"/>
        <v>116.55274784999999</v>
      </c>
    </row>
    <row r="2467" spans="1:9" x14ac:dyDescent="0.3">
      <c r="A2467">
        <v>1993</v>
      </c>
      <c r="B2467" t="s">
        <v>17</v>
      </c>
      <c r="C2467">
        <v>430</v>
      </c>
      <c r="D2467">
        <v>41.3</v>
      </c>
      <c r="E2467">
        <f t="shared" si="76"/>
        <v>91.0509299</v>
      </c>
      <c r="F2467" t="str">
        <f>VLOOKUP($C2467,'AREA DEFINITIONS, 1982-present'!$A$1:$F$163,4,FALSE)</f>
        <v>42+</v>
      </c>
      <c r="G2467" t="str">
        <f>VLOOKUP($C2467,'AREA DEFINITIONS, 1982-present'!$A$1:$F$163,5,FALSE)</f>
        <v>Aleutian</v>
      </c>
      <c r="H2467">
        <f>VLOOKUP($C2467,'AREA DEFINITIONS, 1982-present'!$A$1:$F$163,6,FALSE)</f>
        <v>0</v>
      </c>
      <c r="I2467">
        <f t="shared" si="77"/>
        <v>60.548785989999992</v>
      </c>
    </row>
    <row r="2468" spans="1:9" x14ac:dyDescent="0.3">
      <c r="A2468">
        <v>1993</v>
      </c>
      <c r="B2468" t="s">
        <v>17</v>
      </c>
      <c r="C2468" t="s">
        <v>78</v>
      </c>
      <c r="D2468">
        <v>74.3</v>
      </c>
      <c r="E2468">
        <f t="shared" si="76"/>
        <v>163.80348889999999</v>
      </c>
      <c r="F2468" t="str">
        <f>VLOOKUP($C2468,'AREA DEFINITIONS, 1982-present'!$A$1:$F$163,4,FALSE)</f>
        <v>42+</v>
      </c>
      <c r="G2468" t="str">
        <f>VLOOKUP($C2468,'AREA DEFINITIONS, 1982-present'!$A$1:$F$163,5,FALSE)</f>
        <v>Aleutian</v>
      </c>
      <c r="H2468">
        <f>VLOOKUP($C2468,'AREA DEFINITIONS, 1982-present'!$A$1:$F$163,6,FALSE)</f>
        <v>0</v>
      </c>
      <c r="I2468">
        <f t="shared" si="77"/>
        <v>108.92917188999999</v>
      </c>
    </row>
    <row r="2469" spans="1:9" x14ac:dyDescent="0.3">
      <c r="A2469">
        <v>1993</v>
      </c>
      <c r="B2469" t="s">
        <v>18</v>
      </c>
      <c r="C2469" t="s">
        <v>32</v>
      </c>
      <c r="D2469">
        <v>376.9</v>
      </c>
      <c r="E2469">
        <f t="shared" si="76"/>
        <v>830.92240869999989</v>
      </c>
      <c r="F2469" t="str">
        <f>VLOOKUP($C2469,'AREA DEFINITIONS, 1982-present'!$A$1:$F$163,4,FALSE)</f>
        <v>4A</v>
      </c>
      <c r="G2469" t="str">
        <f>VLOOKUP($C2469,'AREA DEFINITIONS, 1982-present'!$A$1:$F$163,5,FALSE)</f>
        <v>Bering Sea</v>
      </c>
      <c r="H2469">
        <f>VLOOKUP($C2469,'AREA DEFINITIONS, 1982-present'!$A$1:$F$163,6,FALSE)</f>
        <v>0</v>
      </c>
      <c r="I2469">
        <f t="shared" si="77"/>
        <v>552.56264986999997</v>
      </c>
    </row>
    <row r="2470" spans="1:9" x14ac:dyDescent="0.3">
      <c r="A2470">
        <v>1993</v>
      </c>
      <c r="B2470" t="s">
        <v>19</v>
      </c>
      <c r="C2470" t="s">
        <v>32</v>
      </c>
      <c r="D2470">
        <v>379.3</v>
      </c>
      <c r="E2470">
        <f t="shared" si="76"/>
        <v>836.21350389999998</v>
      </c>
      <c r="F2470" t="str">
        <f>VLOOKUP($C2470,'AREA DEFINITIONS, 1982-present'!$A$1:$F$163,4,FALSE)</f>
        <v>4A</v>
      </c>
      <c r="G2470" t="str">
        <f>VLOOKUP($C2470,'AREA DEFINITIONS, 1982-present'!$A$1:$F$163,5,FALSE)</f>
        <v>Bering Sea</v>
      </c>
      <c r="H2470">
        <f>VLOOKUP($C2470,'AREA DEFINITIONS, 1982-present'!$A$1:$F$163,6,FALSE)</f>
        <v>0</v>
      </c>
      <c r="I2470">
        <f t="shared" si="77"/>
        <v>556.08122338999999</v>
      </c>
    </row>
    <row r="2471" spans="1:9" x14ac:dyDescent="0.3">
      <c r="A2471">
        <v>1993</v>
      </c>
      <c r="B2471" t="s">
        <v>22</v>
      </c>
      <c r="C2471" t="s">
        <v>32</v>
      </c>
      <c r="D2471">
        <v>29.1</v>
      </c>
      <c r="E2471">
        <f t="shared" si="76"/>
        <v>64.154529300000007</v>
      </c>
      <c r="F2471" t="str">
        <f>VLOOKUP($C2471,'AREA DEFINITIONS, 1982-present'!$A$1:$F$163,4,FALSE)</f>
        <v>4A</v>
      </c>
      <c r="G2471" t="str">
        <f>VLOOKUP($C2471,'AREA DEFINITIONS, 1982-present'!$A$1:$F$163,5,FALSE)</f>
        <v>Bering Sea</v>
      </c>
      <c r="H2471">
        <f>VLOOKUP($C2471,'AREA DEFINITIONS, 1982-present'!$A$1:$F$163,6,FALSE)</f>
        <v>0</v>
      </c>
      <c r="I2471">
        <f t="shared" si="77"/>
        <v>42.662703930000006</v>
      </c>
    </row>
    <row r="2472" spans="1:9" x14ac:dyDescent="0.3">
      <c r="A2472">
        <v>1992</v>
      </c>
      <c r="B2472" t="s">
        <v>49</v>
      </c>
      <c r="C2472" t="s">
        <v>70</v>
      </c>
      <c r="D2472">
        <v>9.9</v>
      </c>
      <c r="E2472">
        <f t="shared" si="76"/>
        <v>21.8257677</v>
      </c>
      <c r="F2472">
        <f>VLOOKUP($C2472,'AREA DEFINITIONS, 1982-present'!$A$1:$F$163,4,FALSE)</f>
        <v>0</v>
      </c>
      <c r="G2472">
        <f>VLOOKUP($C2472,'AREA DEFINITIONS, 1982-present'!$A$1:$F$163,5,FALSE)</f>
        <v>0</v>
      </c>
      <c r="H2472">
        <f>VLOOKUP($C2472,'AREA DEFINITIONS, 1982-present'!$A$1:$F$163,6,FALSE)</f>
        <v>0</v>
      </c>
      <c r="I2472">
        <f t="shared" si="77"/>
        <v>14.51411577</v>
      </c>
    </row>
    <row r="2473" spans="1:9" x14ac:dyDescent="0.3">
      <c r="A2473">
        <v>1992</v>
      </c>
      <c r="B2473" t="s">
        <v>49</v>
      </c>
      <c r="C2473">
        <v>10</v>
      </c>
      <c r="D2473">
        <v>5</v>
      </c>
      <c r="E2473">
        <f t="shared" si="76"/>
        <v>11.023115000000001</v>
      </c>
      <c r="F2473">
        <f>VLOOKUP($C2473,'AREA DEFINITIONS, 1982-present'!$A$1:$F$163,4,FALSE)</f>
        <v>0</v>
      </c>
      <c r="G2473">
        <f>VLOOKUP($C2473,'AREA DEFINITIONS, 1982-present'!$A$1:$F$163,5,FALSE)</f>
        <v>0</v>
      </c>
      <c r="H2473">
        <f>VLOOKUP($C2473,'AREA DEFINITIONS, 1982-present'!$A$1:$F$163,6,FALSE)</f>
        <v>0</v>
      </c>
      <c r="I2473">
        <f t="shared" si="77"/>
        <v>7.3303615000000004</v>
      </c>
    </row>
    <row r="2474" spans="1:9" x14ac:dyDescent="0.3">
      <c r="A2474">
        <v>1992</v>
      </c>
      <c r="B2474" t="s">
        <v>49</v>
      </c>
      <c r="C2474">
        <v>20</v>
      </c>
      <c r="D2474">
        <v>31.1</v>
      </c>
      <c r="E2474">
        <f t="shared" si="76"/>
        <v>68.563775300000003</v>
      </c>
      <c r="F2474">
        <f>VLOOKUP($C2474,'AREA DEFINITIONS, 1982-present'!$A$1:$F$163,4,FALSE)</f>
        <v>0</v>
      </c>
      <c r="G2474">
        <f>VLOOKUP($C2474,'AREA DEFINITIONS, 1982-present'!$A$1:$F$163,5,FALSE)</f>
        <v>0</v>
      </c>
      <c r="H2474">
        <f>VLOOKUP($C2474,'AREA DEFINITIONS, 1982-present'!$A$1:$F$163,6,FALSE)</f>
        <v>0</v>
      </c>
      <c r="I2474">
        <f t="shared" si="77"/>
        <v>45.59484853</v>
      </c>
    </row>
    <row r="2475" spans="1:9" x14ac:dyDescent="0.3">
      <c r="A2475">
        <v>1992</v>
      </c>
      <c r="B2475" t="s">
        <v>49</v>
      </c>
      <c r="C2475">
        <v>30</v>
      </c>
      <c r="D2475">
        <v>11.4</v>
      </c>
      <c r="E2475">
        <f t="shared" si="76"/>
        <v>25.132702200000001</v>
      </c>
      <c r="F2475">
        <f>VLOOKUP($C2475,'AREA DEFINITIONS, 1982-present'!$A$1:$F$163,4,FALSE)</f>
        <v>0</v>
      </c>
      <c r="G2475">
        <f>VLOOKUP($C2475,'AREA DEFINITIONS, 1982-present'!$A$1:$F$163,5,FALSE)</f>
        <v>0</v>
      </c>
      <c r="H2475">
        <f>VLOOKUP($C2475,'AREA DEFINITIONS, 1982-present'!$A$1:$F$163,6,FALSE)</f>
        <v>0</v>
      </c>
      <c r="I2475">
        <f t="shared" si="77"/>
        <v>16.713224220000001</v>
      </c>
    </row>
    <row r="2476" spans="1:9" x14ac:dyDescent="0.3">
      <c r="A2476">
        <v>1992</v>
      </c>
      <c r="B2476" t="s">
        <v>49</v>
      </c>
      <c r="C2476">
        <v>40</v>
      </c>
      <c r="D2476">
        <v>9.1</v>
      </c>
      <c r="E2476">
        <f t="shared" si="76"/>
        <v>20.062069299999997</v>
      </c>
      <c r="F2476">
        <f>VLOOKUP($C2476,'AREA DEFINITIONS, 1982-present'!$A$1:$F$163,4,FALSE)</f>
        <v>0</v>
      </c>
      <c r="G2476">
        <f>VLOOKUP($C2476,'AREA DEFINITIONS, 1982-present'!$A$1:$F$163,5,FALSE)</f>
        <v>0</v>
      </c>
      <c r="H2476">
        <f>VLOOKUP($C2476,'AREA DEFINITIONS, 1982-present'!$A$1:$F$163,6,FALSE)</f>
        <v>0</v>
      </c>
      <c r="I2476">
        <f t="shared" si="77"/>
        <v>13.341257929999999</v>
      </c>
    </row>
    <row r="2477" spans="1:9" x14ac:dyDescent="0.3">
      <c r="A2477">
        <v>1992</v>
      </c>
      <c r="B2477" t="s">
        <v>49</v>
      </c>
      <c r="C2477">
        <v>50</v>
      </c>
      <c r="D2477">
        <v>130.80000000000001</v>
      </c>
      <c r="E2477">
        <f t="shared" si="76"/>
        <v>288.36468840000003</v>
      </c>
      <c r="F2477">
        <f>VLOOKUP($C2477,'AREA DEFINITIONS, 1982-present'!$A$1:$F$163,4,FALSE)</f>
        <v>0</v>
      </c>
      <c r="G2477">
        <f>VLOOKUP($C2477,'AREA DEFINITIONS, 1982-present'!$A$1:$F$163,5,FALSE)</f>
        <v>0</v>
      </c>
      <c r="H2477">
        <f>VLOOKUP($C2477,'AREA DEFINITIONS, 1982-present'!$A$1:$F$163,6,FALSE)</f>
        <v>0</v>
      </c>
      <c r="I2477">
        <f t="shared" si="77"/>
        <v>191.76225684000002</v>
      </c>
    </row>
    <row r="2478" spans="1:9" x14ac:dyDescent="0.3">
      <c r="A2478">
        <v>1992</v>
      </c>
      <c r="B2478" t="s">
        <v>50</v>
      </c>
      <c r="C2478">
        <v>60</v>
      </c>
      <c r="D2478">
        <v>67.7</v>
      </c>
      <c r="E2478">
        <f t="shared" si="76"/>
        <v>149.25297710000001</v>
      </c>
      <c r="F2478">
        <f>VLOOKUP($C2478,'AREA DEFINITIONS, 1982-present'!$A$1:$F$163,4,FALSE)</f>
        <v>0</v>
      </c>
      <c r="G2478">
        <f>VLOOKUP($C2478,'AREA DEFINITIONS, 1982-present'!$A$1:$F$163,5,FALSE)</f>
        <v>0</v>
      </c>
      <c r="H2478">
        <f>VLOOKUP($C2478,'AREA DEFINITIONS, 1982-present'!$A$1:$F$163,6,FALSE)</f>
        <v>0</v>
      </c>
      <c r="I2478">
        <f t="shared" si="77"/>
        <v>99.253094709999999</v>
      </c>
    </row>
    <row r="2479" spans="1:9" x14ac:dyDescent="0.3">
      <c r="A2479">
        <v>1992</v>
      </c>
      <c r="B2479" t="s">
        <v>50</v>
      </c>
      <c r="C2479">
        <v>61</v>
      </c>
      <c r="D2479">
        <v>1.3</v>
      </c>
      <c r="E2479">
        <f t="shared" si="76"/>
        <v>2.8660098999999999</v>
      </c>
      <c r="F2479">
        <f>VLOOKUP($C2479,'AREA DEFINITIONS, 1982-present'!$A$1:$F$163,4,FALSE)</f>
        <v>0</v>
      </c>
      <c r="G2479">
        <f>VLOOKUP($C2479,'AREA DEFINITIONS, 1982-present'!$A$1:$F$163,5,FALSE)</f>
        <v>0</v>
      </c>
      <c r="H2479">
        <f>VLOOKUP($C2479,'AREA DEFINITIONS, 1982-present'!$A$1:$F$163,6,FALSE)</f>
        <v>0</v>
      </c>
      <c r="I2479">
        <f t="shared" si="77"/>
        <v>1.90589399</v>
      </c>
    </row>
    <row r="2480" spans="1:9" x14ac:dyDescent="0.3">
      <c r="A2480">
        <v>1992</v>
      </c>
      <c r="B2480" t="s">
        <v>50</v>
      </c>
      <c r="C2480" t="s">
        <v>62</v>
      </c>
      <c r="D2480">
        <v>55.9</v>
      </c>
      <c r="E2480">
        <f t="shared" si="76"/>
        <v>123.23842569999999</v>
      </c>
      <c r="F2480">
        <f>VLOOKUP($C2480,'AREA DEFINITIONS, 1982-present'!$A$1:$F$163,4,FALSE)</f>
        <v>0</v>
      </c>
      <c r="G2480">
        <f>VLOOKUP($C2480,'AREA DEFINITIONS, 1982-present'!$A$1:$F$163,5,FALSE)</f>
        <v>0</v>
      </c>
      <c r="H2480">
        <f>VLOOKUP($C2480,'AREA DEFINITIONS, 1982-present'!$A$1:$F$163,6,FALSE)</f>
        <v>0</v>
      </c>
      <c r="I2480">
        <f t="shared" si="77"/>
        <v>81.953441569999995</v>
      </c>
    </row>
    <row r="2481" spans="1:9" x14ac:dyDescent="0.3">
      <c r="A2481">
        <v>1992</v>
      </c>
      <c r="B2481" t="s">
        <v>50</v>
      </c>
      <c r="C2481">
        <v>80</v>
      </c>
      <c r="D2481">
        <v>136.30000000000001</v>
      </c>
      <c r="E2481">
        <f t="shared" si="76"/>
        <v>300.49011490000004</v>
      </c>
      <c r="F2481">
        <f>VLOOKUP($C2481,'AREA DEFINITIONS, 1982-present'!$A$1:$F$163,4,FALSE)</f>
        <v>0</v>
      </c>
      <c r="G2481">
        <f>VLOOKUP($C2481,'AREA DEFINITIONS, 1982-present'!$A$1:$F$163,5,FALSE)</f>
        <v>0</v>
      </c>
      <c r="H2481">
        <f>VLOOKUP($C2481,'AREA DEFINITIONS, 1982-present'!$A$1:$F$163,6,FALSE)</f>
        <v>0</v>
      </c>
      <c r="I2481">
        <f t="shared" si="77"/>
        <v>199.82565449000001</v>
      </c>
    </row>
    <row r="2482" spans="1:9" x14ac:dyDescent="0.3">
      <c r="A2482">
        <v>1992</v>
      </c>
      <c r="B2482" t="s">
        <v>50</v>
      </c>
      <c r="C2482">
        <v>81</v>
      </c>
      <c r="D2482">
        <v>37.700000000000003</v>
      </c>
      <c r="E2482">
        <f t="shared" si="76"/>
        <v>83.114287099999999</v>
      </c>
      <c r="F2482">
        <f>VLOOKUP($C2482,'AREA DEFINITIONS, 1982-present'!$A$1:$F$163,4,FALSE)</f>
        <v>0</v>
      </c>
      <c r="G2482">
        <f>VLOOKUP($C2482,'AREA DEFINITIONS, 1982-present'!$A$1:$F$163,5,FALSE)</f>
        <v>0</v>
      </c>
      <c r="H2482">
        <f>VLOOKUP($C2482,'AREA DEFINITIONS, 1982-present'!$A$1:$F$163,6,FALSE)</f>
        <v>0</v>
      </c>
      <c r="I2482">
        <f t="shared" si="77"/>
        <v>55.270925710000007</v>
      </c>
    </row>
    <row r="2483" spans="1:9" x14ac:dyDescent="0.3">
      <c r="A2483">
        <v>1992</v>
      </c>
      <c r="B2483" t="s">
        <v>50</v>
      </c>
      <c r="C2483">
        <v>90</v>
      </c>
      <c r="D2483">
        <v>142.4</v>
      </c>
      <c r="E2483">
        <f t="shared" si="76"/>
        <v>313.93831520000003</v>
      </c>
      <c r="F2483">
        <f>VLOOKUP($C2483,'AREA DEFINITIONS, 1982-present'!$A$1:$F$163,4,FALSE)</f>
        <v>0</v>
      </c>
      <c r="G2483">
        <f>VLOOKUP($C2483,'AREA DEFINITIONS, 1982-present'!$A$1:$F$163,5,FALSE)</f>
        <v>0</v>
      </c>
      <c r="H2483">
        <f>VLOOKUP($C2483,'AREA DEFINITIONS, 1982-present'!$A$1:$F$163,6,FALSE)</f>
        <v>0</v>
      </c>
      <c r="I2483">
        <f t="shared" si="77"/>
        <v>208.76869551999999</v>
      </c>
    </row>
    <row r="2484" spans="1:9" x14ac:dyDescent="0.3">
      <c r="A2484">
        <v>1992</v>
      </c>
      <c r="B2484" t="s">
        <v>50</v>
      </c>
      <c r="C2484">
        <v>91</v>
      </c>
      <c r="D2484">
        <v>233</v>
      </c>
      <c r="E2484">
        <f t="shared" si="76"/>
        <v>513.67715899999996</v>
      </c>
      <c r="F2484">
        <f>VLOOKUP($C2484,'AREA DEFINITIONS, 1982-present'!$A$1:$F$163,4,FALSE)</f>
        <v>0</v>
      </c>
      <c r="G2484">
        <f>VLOOKUP($C2484,'AREA DEFINITIONS, 1982-present'!$A$1:$F$163,5,FALSE)</f>
        <v>0</v>
      </c>
      <c r="H2484">
        <f>VLOOKUP($C2484,'AREA DEFINITIONS, 1982-present'!$A$1:$F$163,6,FALSE)</f>
        <v>0</v>
      </c>
      <c r="I2484">
        <f t="shared" si="77"/>
        <v>341.59484589999994</v>
      </c>
    </row>
    <row r="2485" spans="1:9" x14ac:dyDescent="0.3">
      <c r="A2485">
        <v>1992</v>
      </c>
      <c r="B2485" t="s">
        <v>50</v>
      </c>
      <c r="C2485">
        <v>92</v>
      </c>
      <c r="D2485">
        <v>25.1</v>
      </c>
      <c r="E2485">
        <f t="shared" si="76"/>
        <v>55.336037300000001</v>
      </c>
      <c r="F2485">
        <f>VLOOKUP($C2485,'AREA DEFINITIONS, 1982-present'!$A$1:$F$163,4,FALSE)</f>
        <v>0</v>
      </c>
      <c r="G2485">
        <f>VLOOKUP($C2485,'AREA DEFINITIONS, 1982-present'!$A$1:$F$163,5,FALSE)</f>
        <v>0</v>
      </c>
      <c r="H2485">
        <f>VLOOKUP($C2485,'AREA DEFINITIONS, 1982-present'!$A$1:$F$163,6,FALSE)</f>
        <v>0</v>
      </c>
      <c r="I2485">
        <f t="shared" si="77"/>
        <v>36.798414729999998</v>
      </c>
    </row>
    <row r="2486" spans="1:9" x14ac:dyDescent="0.3">
      <c r="A2486">
        <v>1992</v>
      </c>
      <c r="B2486" t="s">
        <v>50</v>
      </c>
      <c r="C2486">
        <v>100</v>
      </c>
      <c r="D2486">
        <v>144.69999999999999</v>
      </c>
      <c r="E2486">
        <f t="shared" si="76"/>
        <v>319.0089481</v>
      </c>
      <c r="F2486">
        <f>VLOOKUP($C2486,'AREA DEFINITIONS, 1982-present'!$A$1:$F$163,4,FALSE)</f>
        <v>0</v>
      </c>
      <c r="G2486">
        <f>VLOOKUP($C2486,'AREA DEFINITIONS, 1982-present'!$A$1:$F$163,5,FALSE)</f>
        <v>0</v>
      </c>
      <c r="H2486">
        <f>VLOOKUP($C2486,'AREA DEFINITIONS, 1982-present'!$A$1:$F$163,6,FALSE)</f>
        <v>0</v>
      </c>
      <c r="I2486">
        <f t="shared" si="77"/>
        <v>212.14066180999995</v>
      </c>
    </row>
    <row r="2487" spans="1:9" x14ac:dyDescent="0.3">
      <c r="A2487">
        <v>1992</v>
      </c>
      <c r="B2487" t="s">
        <v>50</v>
      </c>
      <c r="C2487">
        <v>102</v>
      </c>
      <c r="D2487">
        <v>453.8</v>
      </c>
      <c r="E2487">
        <f t="shared" si="76"/>
        <v>1000.4579174</v>
      </c>
      <c r="F2487">
        <f>VLOOKUP($C2487,'AREA DEFINITIONS, 1982-present'!$A$1:$F$163,4,FALSE)</f>
        <v>0</v>
      </c>
      <c r="G2487">
        <f>VLOOKUP($C2487,'AREA DEFINITIONS, 1982-present'!$A$1:$F$163,5,FALSE)</f>
        <v>0</v>
      </c>
      <c r="H2487">
        <f>VLOOKUP($C2487,'AREA DEFINITIONS, 1982-present'!$A$1:$F$163,6,FALSE)</f>
        <v>0</v>
      </c>
      <c r="I2487">
        <f t="shared" si="77"/>
        <v>665.30360974000007</v>
      </c>
    </row>
    <row r="2488" spans="1:9" x14ac:dyDescent="0.3">
      <c r="A2488">
        <v>1992</v>
      </c>
      <c r="B2488" t="s">
        <v>50</v>
      </c>
      <c r="C2488">
        <v>103</v>
      </c>
      <c r="D2488">
        <v>14.7</v>
      </c>
      <c r="E2488">
        <f t="shared" si="76"/>
        <v>32.407958100000002</v>
      </c>
      <c r="F2488">
        <f>VLOOKUP($C2488,'AREA DEFINITIONS, 1982-present'!$A$1:$F$163,4,FALSE)</f>
        <v>0</v>
      </c>
      <c r="G2488">
        <f>VLOOKUP($C2488,'AREA DEFINITIONS, 1982-present'!$A$1:$F$163,5,FALSE)</f>
        <v>0</v>
      </c>
      <c r="H2488">
        <f>VLOOKUP($C2488,'AREA DEFINITIONS, 1982-present'!$A$1:$F$163,6,FALSE)</f>
        <v>0</v>
      </c>
      <c r="I2488">
        <f t="shared" si="77"/>
        <v>21.551262810000001</v>
      </c>
    </row>
    <row r="2489" spans="1:9" x14ac:dyDescent="0.3">
      <c r="A2489">
        <v>1992</v>
      </c>
      <c r="B2489" t="s">
        <v>50</v>
      </c>
      <c r="C2489">
        <v>110</v>
      </c>
      <c r="D2489">
        <v>177.9</v>
      </c>
      <c r="E2489">
        <f t="shared" si="76"/>
        <v>392.20243170000003</v>
      </c>
      <c r="F2489">
        <f>VLOOKUP($C2489,'AREA DEFINITIONS, 1982-present'!$A$1:$F$163,4,FALSE)</f>
        <v>0</v>
      </c>
      <c r="G2489">
        <f>VLOOKUP($C2489,'AREA DEFINITIONS, 1982-present'!$A$1:$F$163,5,FALSE)</f>
        <v>0</v>
      </c>
      <c r="H2489">
        <f>VLOOKUP($C2489,'AREA DEFINITIONS, 1982-present'!$A$1:$F$163,6,FALSE)</f>
        <v>0</v>
      </c>
      <c r="I2489">
        <f t="shared" si="77"/>
        <v>260.81426217000001</v>
      </c>
    </row>
    <row r="2490" spans="1:9" x14ac:dyDescent="0.3">
      <c r="A2490">
        <v>1992</v>
      </c>
      <c r="B2490" t="s">
        <v>50</v>
      </c>
      <c r="C2490">
        <v>112</v>
      </c>
      <c r="D2490">
        <v>432.3</v>
      </c>
      <c r="E2490">
        <f t="shared" si="76"/>
        <v>953.05852290000007</v>
      </c>
      <c r="F2490">
        <f>VLOOKUP($C2490,'AREA DEFINITIONS, 1982-present'!$A$1:$F$163,4,FALSE)</f>
        <v>0</v>
      </c>
      <c r="G2490">
        <f>VLOOKUP($C2490,'AREA DEFINITIONS, 1982-present'!$A$1:$F$163,5,FALSE)</f>
        <v>0</v>
      </c>
      <c r="H2490">
        <f>VLOOKUP($C2490,'AREA DEFINITIONS, 1982-present'!$A$1:$F$163,6,FALSE)</f>
        <v>0</v>
      </c>
      <c r="I2490">
        <f t="shared" si="77"/>
        <v>633.78305528999999</v>
      </c>
    </row>
    <row r="2491" spans="1:9" x14ac:dyDescent="0.3">
      <c r="A2491">
        <v>1992</v>
      </c>
      <c r="B2491" t="s">
        <v>50</v>
      </c>
      <c r="C2491">
        <v>114</v>
      </c>
      <c r="D2491">
        <v>26.2</v>
      </c>
      <c r="E2491">
        <f t="shared" si="76"/>
        <v>57.7611226</v>
      </c>
      <c r="F2491">
        <f>VLOOKUP($C2491,'AREA DEFINITIONS, 1982-present'!$A$1:$F$163,4,FALSE)</f>
        <v>0</v>
      </c>
      <c r="G2491">
        <f>VLOOKUP($C2491,'AREA DEFINITIONS, 1982-present'!$A$1:$F$163,5,FALSE)</f>
        <v>0</v>
      </c>
      <c r="H2491">
        <f>VLOOKUP($C2491,'AREA DEFINITIONS, 1982-present'!$A$1:$F$163,6,FALSE)</f>
        <v>0</v>
      </c>
      <c r="I2491">
        <f t="shared" si="77"/>
        <v>38.411094259999999</v>
      </c>
    </row>
    <row r="2492" spans="1:9" x14ac:dyDescent="0.3">
      <c r="A2492">
        <v>1992</v>
      </c>
      <c r="B2492" t="s">
        <v>50</v>
      </c>
      <c r="C2492">
        <v>120</v>
      </c>
      <c r="D2492">
        <v>32</v>
      </c>
      <c r="E2492">
        <f t="shared" si="76"/>
        <v>70.547936000000007</v>
      </c>
      <c r="F2492">
        <f>VLOOKUP($C2492,'AREA DEFINITIONS, 1982-present'!$A$1:$F$163,4,FALSE)</f>
        <v>0</v>
      </c>
      <c r="G2492">
        <f>VLOOKUP($C2492,'AREA DEFINITIONS, 1982-present'!$A$1:$F$163,5,FALSE)</f>
        <v>0</v>
      </c>
      <c r="H2492">
        <f>VLOOKUP($C2492,'AREA DEFINITIONS, 1982-present'!$A$1:$F$163,6,FALSE)</f>
        <v>0</v>
      </c>
      <c r="I2492">
        <f t="shared" si="77"/>
        <v>46.9143136</v>
      </c>
    </row>
    <row r="2493" spans="1:9" x14ac:dyDescent="0.3">
      <c r="A2493">
        <v>1992</v>
      </c>
      <c r="B2493" t="s">
        <v>50</v>
      </c>
      <c r="C2493">
        <v>121</v>
      </c>
      <c r="D2493">
        <v>104.7</v>
      </c>
      <c r="E2493">
        <f t="shared" si="76"/>
        <v>230.82402810000002</v>
      </c>
      <c r="F2493">
        <f>VLOOKUP($C2493,'AREA DEFINITIONS, 1982-present'!$A$1:$F$163,4,FALSE)</f>
        <v>0</v>
      </c>
      <c r="G2493">
        <f>VLOOKUP($C2493,'AREA DEFINITIONS, 1982-present'!$A$1:$F$163,5,FALSE)</f>
        <v>0</v>
      </c>
      <c r="H2493">
        <f>VLOOKUP($C2493,'AREA DEFINITIONS, 1982-present'!$A$1:$F$163,6,FALSE)</f>
        <v>0</v>
      </c>
      <c r="I2493">
        <f t="shared" si="77"/>
        <v>153.49776980999999</v>
      </c>
    </row>
    <row r="2494" spans="1:9" x14ac:dyDescent="0.3">
      <c r="A2494">
        <v>1992</v>
      </c>
      <c r="B2494" t="s">
        <v>50</v>
      </c>
      <c r="C2494">
        <v>122</v>
      </c>
      <c r="D2494">
        <v>20.399999999999999</v>
      </c>
      <c r="E2494">
        <f t="shared" si="76"/>
        <v>44.974309199999993</v>
      </c>
      <c r="F2494">
        <f>VLOOKUP($C2494,'AREA DEFINITIONS, 1982-present'!$A$1:$F$163,4,FALSE)</f>
        <v>0</v>
      </c>
      <c r="G2494">
        <f>VLOOKUP($C2494,'AREA DEFINITIONS, 1982-present'!$A$1:$F$163,5,FALSE)</f>
        <v>0</v>
      </c>
      <c r="H2494">
        <f>VLOOKUP($C2494,'AREA DEFINITIONS, 1982-present'!$A$1:$F$163,6,FALSE)</f>
        <v>0</v>
      </c>
      <c r="I2494">
        <f t="shared" si="77"/>
        <v>29.907874919999998</v>
      </c>
    </row>
    <row r="2495" spans="1:9" x14ac:dyDescent="0.3">
      <c r="A2495">
        <v>1992</v>
      </c>
      <c r="B2495" t="s">
        <v>50</v>
      </c>
      <c r="C2495">
        <v>130</v>
      </c>
      <c r="D2495">
        <v>219.2</v>
      </c>
      <c r="E2495">
        <f t="shared" si="76"/>
        <v>483.25336160000001</v>
      </c>
      <c r="F2495">
        <f>VLOOKUP($C2495,'AREA DEFINITIONS, 1982-present'!$A$1:$F$163,4,FALSE)</f>
        <v>0</v>
      </c>
      <c r="G2495">
        <f>VLOOKUP($C2495,'AREA DEFINITIONS, 1982-present'!$A$1:$F$163,5,FALSE)</f>
        <v>0</v>
      </c>
      <c r="H2495">
        <f>VLOOKUP($C2495,'AREA DEFINITIONS, 1982-present'!$A$1:$F$163,6,FALSE)</f>
        <v>0</v>
      </c>
      <c r="I2495">
        <f t="shared" si="77"/>
        <v>321.36304815999995</v>
      </c>
    </row>
    <row r="2496" spans="1:9" x14ac:dyDescent="0.3">
      <c r="A2496">
        <v>1992</v>
      </c>
      <c r="B2496" t="s">
        <v>50</v>
      </c>
      <c r="C2496">
        <v>131</v>
      </c>
      <c r="D2496">
        <v>362.7</v>
      </c>
      <c r="E2496">
        <f t="shared" si="76"/>
        <v>799.61676209999996</v>
      </c>
      <c r="F2496">
        <f>VLOOKUP($C2496,'AREA DEFINITIONS, 1982-present'!$A$1:$F$163,4,FALSE)</f>
        <v>0</v>
      </c>
      <c r="G2496">
        <f>VLOOKUP($C2496,'AREA DEFINITIONS, 1982-present'!$A$1:$F$163,5,FALSE)</f>
        <v>0</v>
      </c>
      <c r="H2496">
        <f>VLOOKUP($C2496,'AREA DEFINITIONS, 1982-present'!$A$1:$F$163,6,FALSE)</f>
        <v>0</v>
      </c>
      <c r="I2496">
        <f t="shared" si="77"/>
        <v>531.74442320999992</v>
      </c>
    </row>
    <row r="2497" spans="1:9" x14ac:dyDescent="0.3">
      <c r="A2497">
        <v>1992</v>
      </c>
      <c r="B2497" t="s">
        <v>50</v>
      </c>
      <c r="C2497">
        <v>132</v>
      </c>
      <c r="D2497">
        <v>367</v>
      </c>
      <c r="E2497">
        <f t="shared" si="76"/>
        <v>809.09664100000009</v>
      </c>
      <c r="F2497">
        <f>VLOOKUP($C2497,'AREA DEFINITIONS, 1982-present'!$A$1:$F$163,4,FALSE)</f>
        <v>0</v>
      </c>
      <c r="G2497">
        <f>VLOOKUP($C2497,'AREA DEFINITIONS, 1982-present'!$A$1:$F$163,5,FALSE)</f>
        <v>0</v>
      </c>
      <c r="H2497">
        <f>VLOOKUP($C2497,'AREA DEFINITIONS, 1982-present'!$A$1:$F$163,6,FALSE)</f>
        <v>0</v>
      </c>
      <c r="I2497">
        <f t="shared" si="77"/>
        <v>538.04853409999998</v>
      </c>
    </row>
    <row r="2498" spans="1:9" x14ac:dyDescent="0.3">
      <c r="A2498">
        <v>1992</v>
      </c>
      <c r="B2498" t="s">
        <v>50</v>
      </c>
      <c r="C2498">
        <v>133</v>
      </c>
      <c r="D2498">
        <v>156.4</v>
      </c>
      <c r="E2498">
        <f t="shared" si="76"/>
        <v>344.80303720000001</v>
      </c>
      <c r="F2498">
        <f>VLOOKUP($C2498,'AREA DEFINITIONS, 1982-present'!$A$1:$F$163,4,FALSE)</f>
        <v>0</v>
      </c>
      <c r="G2498">
        <f>VLOOKUP($C2498,'AREA DEFINITIONS, 1982-present'!$A$1:$F$163,5,FALSE)</f>
        <v>0</v>
      </c>
      <c r="H2498">
        <f>VLOOKUP($C2498,'AREA DEFINITIONS, 1982-present'!$A$1:$F$163,6,FALSE)</f>
        <v>0</v>
      </c>
      <c r="I2498">
        <f t="shared" si="77"/>
        <v>229.29370772000001</v>
      </c>
    </row>
    <row r="2499" spans="1:9" x14ac:dyDescent="0.3">
      <c r="A2499">
        <v>1992</v>
      </c>
      <c r="B2499" t="s">
        <v>50</v>
      </c>
      <c r="C2499">
        <v>134</v>
      </c>
      <c r="D2499">
        <v>68</v>
      </c>
      <c r="E2499">
        <f t="shared" ref="E2499:E2562" si="78">D2499*2204.623 / 1000</f>
        <v>149.91436400000001</v>
      </c>
      <c r="F2499">
        <f>VLOOKUP($C2499,'AREA DEFINITIONS, 1982-present'!$A$1:$F$163,4,FALSE)</f>
        <v>0</v>
      </c>
      <c r="G2499">
        <f>VLOOKUP($C2499,'AREA DEFINITIONS, 1982-present'!$A$1:$F$163,5,FALSE)</f>
        <v>0</v>
      </c>
      <c r="H2499">
        <f>VLOOKUP($C2499,'AREA DEFINITIONS, 1982-present'!$A$1:$F$163,6,FALSE)</f>
        <v>0</v>
      </c>
      <c r="I2499">
        <f t="shared" ref="I2499:I2562" si="79">IFERROR(D2499*1.10231*1.33,"NA")</f>
        <v>99.692916399999987</v>
      </c>
    </row>
    <row r="2500" spans="1:9" x14ac:dyDescent="0.3">
      <c r="A2500">
        <v>1992</v>
      </c>
      <c r="B2500" t="s">
        <v>50</v>
      </c>
      <c r="C2500">
        <v>135</v>
      </c>
      <c r="D2500">
        <v>179.4</v>
      </c>
      <c r="E2500">
        <f t="shared" si="78"/>
        <v>395.50936620000004</v>
      </c>
      <c r="F2500">
        <f>VLOOKUP($C2500,'AREA DEFINITIONS, 1982-present'!$A$1:$F$163,4,FALSE)</f>
        <v>0</v>
      </c>
      <c r="G2500">
        <f>VLOOKUP($C2500,'AREA DEFINITIONS, 1982-present'!$A$1:$F$163,5,FALSE)</f>
        <v>0</v>
      </c>
      <c r="H2500">
        <f>VLOOKUP($C2500,'AREA DEFINITIONS, 1982-present'!$A$1:$F$163,6,FALSE)</f>
        <v>0</v>
      </c>
      <c r="I2500">
        <f t="shared" si="79"/>
        <v>263.01337061999999</v>
      </c>
    </row>
    <row r="2501" spans="1:9" x14ac:dyDescent="0.3">
      <c r="A2501">
        <v>1992</v>
      </c>
      <c r="B2501" t="s">
        <v>51</v>
      </c>
      <c r="C2501">
        <v>140</v>
      </c>
      <c r="D2501">
        <v>62.1</v>
      </c>
      <c r="E2501">
        <f t="shared" si="78"/>
        <v>136.9070883</v>
      </c>
      <c r="F2501" t="str">
        <f>VLOOKUP($C2501,'AREA DEFINITIONS, 1982-present'!$A$1:$F$163,4,FALSE)</f>
        <v>14-O</v>
      </c>
      <c r="G2501" t="str">
        <f>VLOOKUP($C2501,'AREA DEFINITIONS, 1982-present'!$A$1:$F$163,5,FALSE)</f>
        <v>SE-O</v>
      </c>
      <c r="H2501">
        <f>VLOOKUP($C2501,'AREA DEFINITIONS, 1982-present'!$A$1:$F$163,6,FALSE)</f>
        <v>0</v>
      </c>
      <c r="I2501">
        <f t="shared" si="79"/>
        <v>91.04308983</v>
      </c>
    </row>
    <row r="2502" spans="1:9" x14ac:dyDescent="0.3">
      <c r="A2502">
        <v>1992</v>
      </c>
      <c r="B2502" t="s">
        <v>51</v>
      </c>
      <c r="C2502">
        <v>141</v>
      </c>
      <c r="D2502">
        <v>61</v>
      </c>
      <c r="E2502">
        <f t="shared" si="78"/>
        <v>134.48200299999999</v>
      </c>
      <c r="F2502" t="str">
        <f>VLOOKUP($C2502,'AREA DEFINITIONS, 1982-present'!$A$1:$F$163,4,FALSE)</f>
        <v>14-I</v>
      </c>
      <c r="G2502" t="str">
        <f>VLOOKUP($C2502,'AREA DEFINITIONS, 1982-present'!$A$1:$F$163,5,FALSE)</f>
        <v>SE-I</v>
      </c>
      <c r="H2502">
        <f>VLOOKUP($C2502,'AREA DEFINITIONS, 1982-present'!$A$1:$F$163,6,FALSE)</f>
        <v>0</v>
      </c>
      <c r="I2502">
        <f t="shared" si="79"/>
        <v>89.430410300000005</v>
      </c>
    </row>
    <row r="2503" spans="1:9" x14ac:dyDescent="0.3">
      <c r="A2503">
        <v>1992</v>
      </c>
      <c r="B2503" t="s">
        <v>51</v>
      </c>
      <c r="C2503">
        <v>142</v>
      </c>
      <c r="D2503">
        <v>25.6</v>
      </c>
      <c r="E2503">
        <f t="shared" si="78"/>
        <v>56.438348800000007</v>
      </c>
      <c r="F2503" t="str">
        <f>VLOOKUP($C2503,'AREA DEFINITIONS, 1982-present'!$A$1:$F$163,4,FALSE)</f>
        <v>14-I</v>
      </c>
      <c r="G2503" t="str">
        <f>VLOOKUP($C2503,'AREA DEFINITIONS, 1982-present'!$A$1:$F$163,5,FALSE)</f>
        <v>SE-I</v>
      </c>
      <c r="H2503">
        <f>VLOOKUP($C2503,'AREA DEFINITIONS, 1982-present'!$A$1:$F$163,6,FALSE)</f>
        <v>0</v>
      </c>
      <c r="I2503">
        <f t="shared" si="79"/>
        <v>37.531450880000001</v>
      </c>
    </row>
    <row r="2504" spans="1:9" x14ac:dyDescent="0.3">
      <c r="A2504">
        <v>1992</v>
      </c>
      <c r="B2504" t="s">
        <v>51</v>
      </c>
      <c r="C2504">
        <v>143</v>
      </c>
      <c r="D2504">
        <v>91</v>
      </c>
      <c r="E2504">
        <f t="shared" si="78"/>
        <v>200.62069299999999</v>
      </c>
      <c r="F2504" t="str">
        <f>VLOOKUP($C2504,'AREA DEFINITIONS, 1982-present'!$A$1:$F$163,4,FALSE)</f>
        <v>14-I</v>
      </c>
      <c r="G2504" t="str">
        <f>VLOOKUP($C2504,'AREA DEFINITIONS, 1982-present'!$A$1:$F$163,5,FALSE)</f>
        <v>SE-I</v>
      </c>
      <c r="H2504">
        <f>VLOOKUP($C2504,'AREA DEFINITIONS, 1982-present'!$A$1:$F$163,6,FALSE)</f>
        <v>0</v>
      </c>
      <c r="I2504">
        <f t="shared" si="79"/>
        <v>133.4125793</v>
      </c>
    </row>
    <row r="2505" spans="1:9" x14ac:dyDescent="0.3">
      <c r="A2505">
        <v>1992</v>
      </c>
      <c r="B2505" t="s">
        <v>51</v>
      </c>
      <c r="C2505">
        <v>144</v>
      </c>
      <c r="D2505">
        <v>27.9</v>
      </c>
      <c r="E2505">
        <f t="shared" si="78"/>
        <v>61.5089817</v>
      </c>
      <c r="F2505" t="str">
        <f>VLOOKUP($C2505,'AREA DEFINITIONS, 1982-present'!$A$1:$F$163,4,FALSE)</f>
        <v>14-I</v>
      </c>
      <c r="G2505" t="str">
        <f>VLOOKUP($C2505,'AREA DEFINITIONS, 1982-present'!$A$1:$F$163,5,FALSE)</f>
        <v>SE-I</v>
      </c>
      <c r="H2505">
        <f>VLOOKUP($C2505,'AREA DEFINITIONS, 1982-present'!$A$1:$F$163,6,FALSE)</f>
        <v>0</v>
      </c>
      <c r="I2505">
        <f t="shared" si="79"/>
        <v>40.903417169999997</v>
      </c>
    </row>
    <row r="2506" spans="1:9" x14ac:dyDescent="0.3">
      <c r="A2506">
        <v>1992</v>
      </c>
      <c r="B2506" t="s">
        <v>51</v>
      </c>
      <c r="C2506">
        <v>150</v>
      </c>
      <c r="D2506">
        <v>204</v>
      </c>
      <c r="E2506">
        <f t="shared" si="78"/>
        <v>449.74309199999999</v>
      </c>
      <c r="F2506" t="str">
        <f>VLOOKUP($C2506,'AREA DEFINITIONS, 1982-present'!$A$1:$F$163,4,FALSE)</f>
        <v>15-O</v>
      </c>
      <c r="G2506" t="str">
        <f>VLOOKUP($C2506,'AREA DEFINITIONS, 1982-present'!$A$1:$F$163,5,FALSE)</f>
        <v>SE-O</v>
      </c>
      <c r="H2506">
        <f>VLOOKUP($C2506,'AREA DEFINITIONS, 1982-present'!$A$1:$F$163,6,FALSE)</f>
        <v>0</v>
      </c>
      <c r="I2506">
        <f t="shared" si="79"/>
        <v>299.0787492</v>
      </c>
    </row>
    <row r="2507" spans="1:9" x14ac:dyDescent="0.3">
      <c r="A2507">
        <v>1992</v>
      </c>
      <c r="B2507" t="s">
        <v>51</v>
      </c>
      <c r="C2507">
        <v>151</v>
      </c>
      <c r="D2507">
        <v>457.7</v>
      </c>
      <c r="E2507">
        <f t="shared" si="78"/>
        <v>1009.0559471</v>
      </c>
      <c r="F2507" t="str">
        <f>VLOOKUP($C2507,'AREA DEFINITIONS, 1982-present'!$A$1:$F$163,4,FALSE)</f>
        <v>15-I</v>
      </c>
      <c r="G2507" t="str">
        <f>VLOOKUP($C2507,'AREA DEFINITIONS, 1982-present'!$A$1:$F$163,5,FALSE)</f>
        <v>SE-I</v>
      </c>
      <c r="H2507">
        <f>VLOOKUP($C2507,'AREA DEFINITIONS, 1982-present'!$A$1:$F$163,6,FALSE)</f>
        <v>0</v>
      </c>
      <c r="I2507">
        <f t="shared" si="79"/>
        <v>671.02129171000001</v>
      </c>
    </row>
    <row r="2508" spans="1:9" x14ac:dyDescent="0.3">
      <c r="A2508">
        <v>1992</v>
      </c>
      <c r="B2508" t="s">
        <v>51</v>
      </c>
      <c r="C2508">
        <v>152</v>
      </c>
      <c r="D2508">
        <v>210.6</v>
      </c>
      <c r="E2508">
        <f t="shared" si="78"/>
        <v>464.29360379999997</v>
      </c>
      <c r="F2508" t="str">
        <f>VLOOKUP($C2508,'AREA DEFINITIONS, 1982-present'!$A$1:$F$163,4,FALSE)</f>
        <v>15-I</v>
      </c>
      <c r="G2508" t="str">
        <f>VLOOKUP($C2508,'AREA DEFINITIONS, 1982-present'!$A$1:$F$163,5,FALSE)</f>
        <v>SE-I</v>
      </c>
      <c r="H2508">
        <f>VLOOKUP($C2508,'AREA DEFINITIONS, 1982-present'!$A$1:$F$163,6,FALSE)</f>
        <v>0</v>
      </c>
      <c r="I2508">
        <f t="shared" si="79"/>
        <v>308.75482638</v>
      </c>
    </row>
    <row r="2509" spans="1:9" x14ac:dyDescent="0.3">
      <c r="A2509">
        <v>1992</v>
      </c>
      <c r="B2509" t="s">
        <v>51</v>
      </c>
      <c r="C2509">
        <v>153</v>
      </c>
      <c r="D2509">
        <v>87.3</v>
      </c>
      <c r="E2509">
        <f t="shared" si="78"/>
        <v>192.46358789999999</v>
      </c>
      <c r="F2509" t="str">
        <f>VLOOKUP($C2509,'AREA DEFINITIONS, 1982-present'!$A$1:$F$163,4,FALSE)</f>
        <v>15-I</v>
      </c>
      <c r="G2509" t="str">
        <f>VLOOKUP($C2509,'AREA DEFINITIONS, 1982-present'!$A$1:$F$163,5,FALSE)</f>
        <v>SE-I</v>
      </c>
      <c r="H2509">
        <f>VLOOKUP($C2509,'AREA DEFINITIONS, 1982-present'!$A$1:$F$163,6,FALSE)</f>
        <v>0</v>
      </c>
      <c r="I2509">
        <f t="shared" si="79"/>
        <v>127.98811178999999</v>
      </c>
    </row>
    <row r="2510" spans="1:9" x14ac:dyDescent="0.3">
      <c r="A2510">
        <v>1992</v>
      </c>
      <c r="B2510" t="s">
        <v>51</v>
      </c>
      <c r="C2510">
        <v>160</v>
      </c>
      <c r="D2510">
        <v>525.20000000000005</v>
      </c>
      <c r="E2510">
        <f t="shared" si="78"/>
        <v>1157.8679996000003</v>
      </c>
      <c r="F2510" t="str">
        <f>VLOOKUP($C2510,'AREA DEFINITIONS, 1982-present'!$A$1:$F$163,4,FALSE)</f>
        <v>16-O</v>
      </c>
      <c r="G2510" t="str">
        <f>VLOOKUP($C2510,'AREA DEFINITIONS, 1982-present'!$A$1:$F$163,5,FALSE)</f>
        <v>SE-O</v>
      </c>
      <c r="H2510">
        <f>VLOOKUP($C2510,'AREA DEFINITIONS, 1982-present'!$A$1:$F$163,6,FALSE)</f>
        <v>0</v>
      </c>
      <c r="I2510">
        <f t="shared" si="79"/>
        <v>769.9811719600001</v>
      </c>
    </row>
    <row r="2511" spans="1:9" x14ac:dyDescent="0.3">
      <c r="A2511">
        <v>1992</v>
      </c>
      <c r="B2511" t="s">
        <v>51</v>
      </c>
      <c r="C2511">
        <v>161</v>
      </c>
      <c r="D2511">
        <v>229</v>
      </c>
      <c r="E2511">
        <f t="shared" si="78"/>
        <v>504.85866700000003</v>
      </c>
      <c r="F2511" t="str">
        <f>VLOOKUP($C2511,'AREA DEFINITIONS, 1982-present'!$A$1:$F$163,4,FALSE)</f>
        <v>16-I</v>
      </c>
      <c r="G2511" t="str">
        <f>VLOOKUP($C2511,'AREA DEFINITIONS, 1982-present'!$A$1:$F$163,5,FALSE)</f>
        <v>SE-I</v>
      </c>
      <c r="H2511">
        <f>VLOOKUP($C2511,'AREA DEFINITIONS, 1982-present'!$A$1:$F$163,6,FALSE)</f>
        <v>0</v>
      </c>
      <c r="I2511">
        <f t="shared" si="79"/>
        <v>335.73055669999997</v>
      </c>
    </row>
    <row r="2512" spans="1:9" x14ac:dyDescent="0.3">
      <c r="A2512">
        <v>1992</v>
      </c>
      <c r="B2512" t="s">
        <v>51</v>
      </c>
      <c r="C2512">
        <v>162</v>
      </c>
      <c r="D2512">
        <v>687.2</v>
      </c>
      <c r="E2512">
        <f t="shared" si="78"/>
        <v>1515.0169256000001</v>
      </c>
      <c r="F2512" t="str">
        <f>VLOOKUP($C2512,'AREA DEFINITIONS, 1982-present'!$A$1:$F$163,4,FALSE)</f>
        <v>16-I</v>
      </c>
      <c r="G2512" t="str">
        <f>VLOOKUP($C2512,'AREA DEFINITIONS, 1982-present'!$A$1:$F$163,5,FALSE)</f>
        <v>SE-I</v>
      </c>
      <c r="H2512">
        <f>VLOOKUP($C2512,'AREA DEFINITIONS, 1982-present'!$A$1:$F$163,6,FALSE)</f>
        <v>0</v>
      </c>
      <c r="I2512">
        <f t="shared" si="79"/>
        <v>1007.4848845600001</v>
      </c>
    </row>
    <row r="2513" spans="1:9" x14ac:dyDescent="0.3">
      <c r="A2513">
        <v>1992</v>
      </c>
      <c r="B2513" t="s">
        <v>51</v>
      </c>
      <c r="C2513">
        <v>163</v>
      </c>
      <c r="D2513">
        <v>59.5</v>
      </c>
      <c r="E2513">
        <f t="shared" si="78"/>
        <v>131.17506849999998</v>
      </c>
      <c r="F2513" t="str">
        <f>VLOOKUP($C2513,'AREA DEFINITIONS, 1982-present'!$A$1:$F$163,4,FALSE)</f>
        <v>16-I</v>
      </c>
      <c r="G2513" t="str">
        <f>VLOOKUP($C2513,'AREA DEFINITIONS, 1982-present'!$A$1:$F$163,5,FALSE)</f>
        <v>SE-I</v>
      </c>
      <c r="H2513">
        <f>VLOOKUP($C2513,'AREA DEFINITIONS, 1982-present'!$A$1:$F$163,6,FALSE)</f>
        <v>0</v>
      </c>
      <c r="I2513">
        <f t="shared" si="79"/>
        <v>87.231301849999994</v>
      </c>
    </row>
    <row r="2514" spans="1:9" x14ac:dyDescent="0.3">
      <c r="A2514">
        <v>1992</v>
      </c>
      <c r="B2514" t="s">
        <v>51</v>
      </c>
      <c r="C2514">
        <v>170</v>
      </c>
      <c r="D2514">
        <v>552.1</v>
      </c>
      <c r="E2514">
        <f t="shared" si="78"/>
        <v>1217.1723583</v>
      </c>
      <c r="F2514" t="str">
        <f>VLOOKUP($C2514,'AREA DEFINITIONS, 1982-present'!$A$1:$F$163,4,FALSE)</f>
        <v>17-O</v>
      </c>
      <c r="G2514" t="str">
        <f>VLOOKUP($C2514,'AREA DEFINITIONS, 1982-present'!$A$1:$F$163,5,FALSE)</f>
        <v>SE-O</v>
      </c>
      <c r="H2514">
        <f>VLOOKUP($C2514,'AREA DEFINITIONS, 1982-present'!$A$1:$F$163,6,FALSE)</f>
        <v>0</v>
      </c>
      <c r="I2514">
        <f t="shared" si="79"/>
        <v>809.41851682999993</v>
      </c>
    </row>
    <row r="2515" spans="1:9" x14ac:dyDescent="0.3">
      <c r="A2515">
        <v>1992</v>
      </c>
      <c r="B2515" t="s">
        <v>51</v>
      </c>
      <c r="C2515">
        <v>171</v>
      </c>
      <c r="D2515">
        <v>139.9</v>
      </c>
      <c r="E2515">
        <f t="shared" si="78"/>
        <v>308.4267577</v>
      </c>
      <c r="F2515" t="str">
        <f>VLOOKUP($C2515,'AREA DEFINITIONS, 1982-present'!$A$1:$F$163,4,FALSE)</f>
        <v>17-I</v>
      </c>
      <c r="G2515" t="str">
        <f>VLOOKUP($C2515,'AREA DEFINITIONS, 1982-present'!$A$1:$F$163,5,FALSE)</f>
        <v>SE-I</v>
      </c>
      <c r="H2515">
        <f>VLOOKUP($C2515,'AREA DEFINITIONS, 1982-present'!$A$1:$F$163,6,FALSE)</f>
        <v>0</v>
      </c>
      <c r="I2515">
        <f t="shared" si="79"/>
        <v>205.10351477</v>
      </c>
    </row>
    <row r="2516" spans="1:9" x14ac:dyDescent="0.3">
      <c r="A2516">
        <v>1992</v>
      </c>
      <c r="B2516" t="s">
        <v>51</v>
      </c>
      <c r="C2516">
        <v>173</v>
      </c>
      <c r="D2516">
        <v>122.9</v>
      </c>
      <c r="E2516">
        <f t="shared" si="78"/>
        <v>270.9481667</v>
      </c>
      <c r="F2516" t="str">
        <f>VLOOKUP($C2516,'AREA DEFINITIONS, 1982-present'!$A$1:$F$163,4,FALSE)</f>
        <v>17-I</v>
      </c>
      <c r="G2516" t="str">
        <f>VLOOKUP($C2516,'AREA DEFINITIONS, 1982-present'!$A$1:$F$163,5,FALSE)</f>
        <v>SE-I</v>
      </c>
      <c r="H2516">
        <f>VLOOKUP($C2516,'AREA DEFINITIONS, 1982-present'!$A$1:$F$163,6,FALSE)</f>
        <v>0</v>
      </c>
      <c r="I2516">
        <f t="shared" si="79"/>
        <v>180.18028566999999</v>
      </c>
    </row>
    <row r="2517" spans="1:9" x14ac:dyDescent="0.3">
      <c r="A2517">
        <v>1992</v>
      </c>
      <c r="B2517" t="s">
        <v>51</v>
      </c>
      <c r="C2517">
        <v>174</v>
      </c>
      <c r="D2517">
        <v>24.3</v>
      </c>
      <c r="E2517">
        <f t="shared" si="78"/>
        <v>53.572338900000005</v>
      </c>
      <c r="F2517" t="str">
        <f>VLOOKUP($C2517,'AREA DEFINITIONS, 1982-present'!$A$1:$F$163,4,FALSE)</f>
        <v>17-I</v>
      </c>
      <c r="G2517" t="str">
        <f>VLOOKUP($C2517,'AREA DEFINITIONS, 1982-present'!$A$1:$F$163,5,FALSE)</f>
        <v>SE-I</v>
      </c>
      <c r="H2517">
        <f>VLOOKUP($C2517,'AREA DEFINITIONS, 1982-present'!$A$1:$F$163,6,FALSE)</f>
        <v>0</v>
      </c>
      <c r="I2517">
        <f t="shared" si="79"/>
        <v>35.625556889999999</v>
      </c>
    </row>
    <row r="2518" spans="1:9" x14ac:dyDescent="0.3">
      <c r="A2518">
        <v>1992</v>
      </c>
      <c r="B2518" t="s">
        <v>51</v>
      </c>
      <c r="C2518">
        <v>181</v>
      </c>
      <c r="D2518">
        <v>280.3</v>
      </c>
      <c r="E2518">
        <f t="shared" si="78"/>
        <v>617.95582690000003</v>
      </c>
      <c r="F2518" t="str">
        <f>VLOOKUP($C2518,'AREA DEFINITIONS, 1982-present'!$A$1:$F$163,4,FALSE)</f>
        <v>18S-O</v>
      </c>
      <c r="G2518" t="str">
        <f>VLOOKUP($C2518,'AREA DEFINITIONS, 1982-present'!$A$1:$F$163,5,FALSE)</f>
        <v>SE-O</v>
      </c>
      <c r="H2518">
        <f>VLOOKUP($C2518,'AREA DEFINITIONS, 1982-present'!$A$1:$F$163,6,FALSE)</f>
        <v>0</v>
      </c>
      <c r="I2518">
        <f t="shared" si="79"/>
        <v>410.94006568999998</v>
      </c>
    </row>
    <row r="2519" spans="1:9" x14ac:dyDescent="0.3">
      <c r="A2519">
        <v>1992</v>
      </c>
      <c r="B2519" t="s">
        <v>51</v>
      </c>
      <c r="C2519">
        <v>182</v>
      </c>
      <c r="D2519">
        <v>423.4</v>
      </c>
      <c r="E2519">
        <f t="shared" si="78"/>
        <v>933.4373781999999</v>
      </c>
      <c r="F2519" t="str">
        <f>VLOOKUP($C2519,'AREA DEFINITIONS, 1982-present'!$A$1:$F$163,4,FALSE)</f>
        <v>183-I</v>
      </c>
      <c r="G2519" t="str">
        <f>VLOOKUP($C2519,'AREA DEFINITIONS, 1982-present'!$A$1:$F$163,5,FALSE)</f>
        <v>SE-I</v>
      </c>
      <c r="H2519">
        <f>VLOOKUP($C2519,'AREA DEFINITIONS, 1982-present'!$A$1:$F$163,6,FALSE)</f>
        <v>0</v>
      </c>
      <c r="I2519">
        <f t="shared" si="79"/>
        <v>620.73501181999995</v>
      </c>
    </row>
    <row r="2520" spans="1:9" x14ac:dyDescent="0.3">
      <c r="A2520">
        <v>1992</v>
      </c>
      <c r="B2520" t="s">
        <v>51</v>
      </c>
      <c r="C2520">
        <v>183</v>
      </c>
      <c r="D2520">
        <v>49.9</v>
      </c>
      <c r="E2520">
        <f t="shared" si="78"/>
        <v>110.01068769999999</v>
      </c>
      <c r="F2520" t="str">
        <f>VLOOKUP($C2520,'AREA DEFINITIONS, 1982-present'!$A$1:$F$163,4,FALSE)</f>
        <v>183-I</v>
      </c>
      <c r="G2520" t="str">
        <f>VLOOKUP($C2520,'AREA DEFINITIONS, 1982-present'!$A$1:$F$163,5,FALSE)</f>
        <v>SE-I</v>
      </c>
      <c r="H2520">
        <f>VLOOKUP($C2520,'AREA DEFINITIONS, 1982-present'!$A$1:$F$163,6,FALSE)</f>
        <v>0</v>
      </c>
      <c r="I2520">
        <f t="shared" si="79"/>
        <v>73.157007769999993</v>
      </c>
    </row>
    <row r="2521" spans="1:9" x14ac:dyDescent="0.3">
      <c r="A2521">
        <v>1992</v>
      </c>
      <c r="B2521" t="s">
        <v>51</v>
      </c>
      <c r="C2521">
        <v>184</v>
      </c>
      <c r="D2521">
        <v>133.1</v>
      </c>
      <c r="E2521">
        <f t="shared" si="78"/>
        <v>293.4353213</v>
      </c>
      <c r="F2521" t="str">
        <f>VLOOKUP($C2521,'AREA DEFINITIONS, 1982-present'!$A$1:$F$163,4,FALSE)</f>
        <v>183-I</v>
      </c>
      <c r="G2521" t="str">
        <f>VLOOKUP($C2521,'AREA DEFINITIONS, 1982-present'!$A$1:$F$163,5,FALSE)</f>
        <v>SE-I</v>
      </c>
      <c r="H2521">
        <f>VLOOKUP($C2521,'AREA DEFINITIONS, 1982-present'!$A$1:$F$163,6,FALSE)</f>
        <v>0</v>
      </c>
      <c r="I2521">
        <f t="shared" si="79"/>
        <v>195.13422312999998</v>
      </c>
    </row>
    <row r="2522" spans="1:9" x14ac:dyDescent="0.3">
      <c r="A2522">
        <v>1992</v>
      </c>
      <c r="B2522" t="s">
        <v>27</v>
      </c>
      <c r="C2522">
        <v>185</v>
      </c>
      <c r="D2522">
        <v>448</v>
      </c>
      <c r="E2522">
        <f t="shared" si="78"/>
        <v>987.67110400000001</v>
      </c>
      <c r="F2522" t="str">
        <f>VLOOKUP($C2522,'AREA DEFINITIONS, 1982-present'!$A$1:$F$163,4,FALSE)</f>
        <v>18W</v>
      </c>
      <c r="G2522" t="str">
        <f>VLOOKUP($C2522,'AREA DEFINITIONS, 1982-present'!$A$1:$F$163,5,FALSE)</f>
        <v>Yakutat</v>
      </c>
      <c r="H2522">
        <f>VLOOKUP($C2522,'AREA DEFINITIONS, 1982-present'!$A$1:$F$163,6,FALSE)</f>
        <v>0</v>
      </c>
      <c r="I2522">
        <f t="shared" si="79"/>
        <v>656.80039039999997</v>
      </c>
    </row>
    <row r="2523" spans="1:9" x14ac:dyDescent="0.3">
      <c r="A2523">
        <v>1992</v>
      </c>
      <c r="B2523" t="s">
        <v>27</v>
      </c>
      <c r="C2523">
        <v>190</v>
      </c>
      <c r="D2523">
        <v>457.7</v>
      </c>
      <c r="E2523">
        <f t="shared" si="78"/>
        <v>1009.0559471</v>
      </c>
      <c r="F2523">
        <f>VLOOKUP($C2523,'AREA DEFINITIONS, 1982-present'!$A$1:$F$163,4,FALSE)</f>
        <v>19</v>
      </c>
      <c r="G2523" t="str">
        <f>VLOOKUP($C2523,'AREA DEFINITIONS, 1982-present'!$A$1:$F$163,5,FALSE)</f>
        <v>Yakutat</v>
      </c>
      <c r="H2523">
        <f>VLOOKUP($C2523,'AREA DEFINITIONS, 1982-present'!$A$1:$F$163,6,FALSE)</f>
        <v>0</v>
      </c>
      <c r="I2523">
        <f t="shared" si="79"/>
        <v>671.02129171000001</v>
      </c>
    </row>
    <row r="2524" spans="1:9" x14ac:dyDescent="0.3">
      <c r="A2524">
        <v>1992</v>
      </c>
      <c r="B2524" t="s">
        <v>27</v>
      </c>
      <c r="C2524">
        <v>200</v>
      </c>
      <c r="D2524">
        <v>578.4</v>
      </c>
      <c r="E2524">
        <f t="shared" si="78"/>
        <v>1275.1539432</v>
      </c>
      <c r="F2524">
        <f>VLOOKUP($C2524,'AREA DEFINITIONS, 1982-present'!$A$1:$F$163,4,FALSE)</f>
        <v>20</v>
      </c>
      <c r="G2524" t="str">
        <f>VLOOKUP($C2524,'AREA DEFINITIONS, 1982-present'!$A$1:$F$163,5,FALSE)</f>
        <v>Yakutat</v>
      </c>
      <c r="H2524">
        <f>VLOOKUP($C2524,'AREA DEFINITIONS, 1982-present'!$A$1:$F$163,6,FALSE)</f>
        <v>0</v>
      </c>
      <c r="I2524">
        <f t="shared" si="79"/>
        <v>847.97621831999993</v>
      </c>
    </row>
    <row r="2525" spans="1:9" x14ac:dyDescent="0.3">
      <c r="A2525">
        <v>1992</v>
      </c>
      <c r="B2525" t="s">
        <v>27</v>
      </c>
      <c r="C2525">
        <v>210</v>
      </c>
      <c r="D2525">
        <v>308.7</v>
      </c>
      <c r="E2525">
        <f t="shared" si="78"/>
        <v>680.5671200999999</v>
      </c>
      <c r="F2525">
        <f>VLOOKUP($C2525,'AREA DEFINITIONS, 1982-present'!$A$1:$F$163,4,FALSE)</f>
        <v>21</v>
      </c>
      <c r="G2525" t="str">
        <f>VLOOKUP($C2525,'AREA DEFINITIONS, 1982-present'!$A$1:$F$163,5,FALSE)</f>
        <v>Yakutat</v>
      </c>
      <c r="H2525">
        <f>VLOOKUP($C2525,'AREA DEFINITIONS, 1982-present'!$A$1:$F$163,6,FALSE)</f>
        <v>0</v>
      </c>
      <c r="I2525">
        <f t="shared" si="79"/>
        <v>452.57651900999997</v>
      </c>
    </row>
    <row r="2526" spans="1:9" x14ac:dyDescent="0.3">
      <c r="A2526">
        <v>1992</v>
      </c>
      <c r="B2526" t="s">
        <v>27</v>
      </c>
      <c r="C2526">
        <v>220</v>
      </c>
      <c r="D2526">
        <v>336.9</v>
      </c>
      <c r="E2526">
        <f t="shared" si="78"/>
        <v>742.73748869999997</v>
      </c>
      <c r="F2526">
        <f>VLOOKUP($C2526,'AREA DEFINITIONS, 1982-present'!$A$1:$F$163,4,FALSE)</f>
        <v>22</v>
      </c>
      <c r="G2526" t="str">
        <f>VLOOKUP($C2526,'AREA DEFINITIONS, 1982-present'!$A$1:$F$163,5,FALSE)</f>
        <v>Yakutat</v>
      </c>
      <c r="H2526">
        <f>VLOOKUP($C2526,'AREA DEFINITIONS, 1982-present'!$A$1:$F$163,6,FALSE)</f>
        <v>0</v>
      </c>
      <c r="I2526">
        <f t="shared" si="79"/>
        <v>493.91975786999996</v>
      </c>
    </row>
    <row r="2527" spans="1:9" x14ac:dyDescent="0.3">
      <c r="A2527">
        <v>1992</v>
      </c>
      <c r="B2527" t="s">
        <v>27</v>
      </c>
      <c r="C2527">
        <v>230</v>
      </c>
      <c r="D2527">
        <v>392.9</v>
      </c>
      <c r="E2527">
        <f t="shared" si="78"/>
        <v>866.19637669999997</v>
      </c>
      <c r="F2527">
        <f>VLOOKUP($C2527,'AREA DEFINITIONS, 1982-present'!$A$1:$F$163,4,FALSE)</f>
        <v>23</v>
      </c>
      <c r="G2527" t="str">
        <f>VLOOKUP($C2527,'AREA DEFINITIONS, 1982-present'!$A$1:$F$163,5,FALSE)</f>
        <v>Yakutat</v>
      </c>
      <c r="H2527" t="str">
        <f>VLOOKUP($C2527,'AREA DEFINITIONS, 1982-present'!$A$1:$F$163,6,FALSE)</f>
        <v>POW-O</v>
      </c>
      <c r="I2527">
        <f t="shared" si="79"/>
        <v>576.01980666999998</v>
      </c>
    </row>
    <row r="2528" spans="1:9" x14ac:dyDescent="0.3">
      <c r="A2528">
        <v>1992</v>
      </c>
      <c r="B2528" t="s">
        <v>27</v>
      </c>
      <c r="C2528">
        <v>232</v>
      </c>
      <c r="D2528">
        <v>63.4</v>
      </c>
      <c r="E2528">
        <f t="shared" si="78"/>
        <v>139.77309820000002</v>
      </c>
      <c r="F2528">
        <f>VLOOKUP($C2528,'AREA DEFINITIONS, 1982-present'!$A$1:$F$163,4,FALSE)</f>
        <v>23</v>
      </c>
      <c r="G2528" t="str">
        <f>VLOOKUP($C2528,'AREA DEFINITIONS, 1982-present'!$A$1:$F$163,5,FALSE)</f>
        <v>Yakutat</v>
      </c>
      <c r="H2528" t="str">
        <f>VLOOKUP($C2528,'AREA DEFINITIONS, 1982-present'!$A$1:$F$163,6,FALSE)</f>
        <v>POW-I</v>
      </c>
      <c r="I2528">
        <f t="shared" si="79"/>
        <v>92.948983819999981</v>
      </c>
    </row>
    <row r="2529" spans="1:9" x14ac:dyDescent="0.3">
      <c r="A2529">
        <v>1992</v>
      </c>
      <c r="B2529" t="s">
        <v>27</v>
      </c>
      <c r="C2529">
        <v>240</v>
      </c>
      <c r="D2529">
        <v>988.6</v>
      </c>
      <c r="E2529">
        <f t="shared" si="78"/>
        <v>2179.4902978000005</v>
      </c>
      <c r="F2529">
        <f>VLOOKUP($C2529,'AREA DEFINITIONS, 1982-present'!$A$1:$F$163,4,FALSE)</f>
        <v>24</v>
      </c>
      <c r="G2529" t="str">
        <f>VLOOKUP($C2529,'AREA DEFINITIONS, 1982-present'!$A$1:$F$163,5,FALSE)</f>
        <v>Kodiak</v>
      </c>
      <c r="H2529" t="str">
        <f>VLOOKUP($C2529,'AREA DEFINITIONS, 1982-present'!$A$1:$F$163,6,FALSE)</f>
        <v>POW-O</v>
      </c>
      <c r="I2529">
        <f t="shared" si="79"/>
        <v>1449.3590757799998</v>
      </c>
    </row>
    <row r="2530" spans="1:9" x14ac:dyDescent="0.3">
      <c r="A2530">
        <v>1992</v>
      </c>
      <c r="B2530" t="s">
        <v>27</v>
      </c>
      <c r="C2530">
        <v>242</v>
      </c>
      <c r="D2530">
        <v>116</v>
      </c>
      <c r="E2530">
        <f t="shared" si="78"/>
        <v>255.73626800000002</v>
      </c>
      <c r="F2530">
        <f>VLOOKUP($C2530,'AREA DEFINITIONS, 1982-present'!$A$1:$F$163,4,FALSE)</f>
        <v>24</v>
      </c>
      <c r="G2530" t="str">
        <f>VLOOKUP($C2530,'AREA DEFINITIONS, 1982-present'!$A$1:$F$163,5,FALSE)</f>
        <v>Kodiak</v>
      </c>
      <c r="H2530" t="str">
        <f>VLOOKUP($C2530,'AREA DEFINITIONS, 1982-present'!$A$1:$F$163,6,FALSE)</f>
        <v>POW-I</v>
      </c>
      <c r="I2530">
        <f t="shared" si="79"/>
        <v>170.06438679999999</v>
      </c>
    </row>
    <row r="2531" spans="1:9" x14ac:dyDescent="0.3">
      <c r="A2531">
        <v>1992</v>
      </c>
      <c r="B2531" t="s">
        <v>27</v>
      </c>
      <c r="C2531">
        <v>250</v>
      </c>
      <c r="D2531">
        <v>1699.7</v>
      </c>
      <c r="E2531">
        <f t="shared" si="78"/>
        <v>3747.1977131000003</v>
      </c>
      <c r="F2531">
        <f>VLOOKUP($C2531,'AREA DEFINITIONS, 1982-present'!$A$1:$F$163,4,FALSE)</f>
        <v>25</v>
      </c>
      <c r="G2531" t="str">
        <f>VLOOKUP($C2531,'AREA DEFINITIONS, 1982-present'!$A$1:$F$163,5,FALSE)</f>
        <v>Kodiak</v>
      </c>
      <c r="H2531">
        <f>VLOOKUP($C2531,'AREA DEFINITIONS, 1982-present'!$A$1:$F$163,6,FALSE)</f>
        <v>0</v>
      </c>
      <c r="I2531">
        <f t="shared" si="79"/>
        <v>2491.8830883099999</v>
      </c>
    </row>
    <row r="2532" spans="1:9" x14ac:dyDescent="0.3">
      <c r="A2532">
        <v>1992</v>
      </c>
      <c r="B2532" t="s">
        <v>27</v>
      </c>
      <c r="C2532">
        <v>260</v>
      </c>
      <c r="D2532">
        <v>1777.5</v>
      </c>
      <c r="E2532">
        <f t="shared" si="78"/>
        <v>3918.7173825000004</v>
      </c>
      <c r="F2532">
        <f>VLOOKUP($C2532,'AREA DEFINITIONS, 1982-present'!$A$1:$F$163,4,FALSE)</f>
        <v>26</v>
      </c>
      <c r="G2532" t="str">
        <f>VLOOKUP($C2532,'AREA DEFINITIONS, 1982-present'!$A$1:$F$163,5,FALSE)</f>
        <v>Kodiak</v>
      </c>
      <c r="H2532">
        <f>VLOOKUP($C2532,'AREA DEFINITIONS, 1982-present'!$A$1:$F$163,6,FALSE)</f>
        <v>0</v>
      </c>
      <c r="I2532">
        <f t="shared" si="79"/>
        <v>2605.9435132499998</v>
      </c>
    </row>
    <row r="2533" spans="1:9" x14ac:dyDescent="0.3">
      <c r="A2533">
        <v>1992</v>
      </c>
      <c r="B2533" t="s">
        <v>27</v>
      </c>
      <c r="C2533">
        <v>261</v>
      </c>
      <c r="D2533">
        <v>652.20000000000005</v>
      </c>
      <c r="E2533">
        <f t="shared" si="78"/>
        <v>1437.8551206</v>
      </c>
      <c r="F2533">
        <f>VLOOKUP($C2533,'AREA DEFINITIONS, 1982-present'!$A$1:$F$163,4,FALSE)</f>
        <v>26</v>
      </c>
      <c r="G2533" t="str">
        <f>VLOOKUP($C2533,'AREA DEFINITIONS, 1982-present'!$A$1:$F$163,5,FALSE)</f>
        <v>Kodiak</v>
      </c>
      <c r="H2533">
        <f>VLOOKUP($C2533,'AREA DEFINITIONS, 1982-present'!$A$1:$F$163,6,FALSE)</f>
        <v>0</v>
      </c>
      <c r="I2533">
        <f t="shared" si="79"/>
        <v>956.17235405999998</v>
      </c>
    </row>
    <row r="2534" spans="1:9" x14ac:dyDescent="0.3">
      <c r="A2534">
        <v>1992</v>
      </c>
      <c r="B2534" t="s">
        <v>27</v>
      </c>
      <c r="C2534">
        <v>270</v>
      </c>
      <c r="D2534">
        <v>2043.1</v>
      </c>
      <c r="E2534">
        <f t="shared" si="78"/>
        <v>4504.2652512999994</v>
      </c>
      <c r="F2534">
        <f>VLOOKUP($C2534,'AREA DEFINITIONS, 1982-present'!$A$1:$F$163,4,FALSE)</f>
        <v>27</v>
      </c>
      <c r="G2534" t="str">
        <f>VLOOKUP($C2534,'AREA DEFINITIONS, 1982-present'!$A$1:$F$163,5,FALSE)</f>
        <v>Kodiak</v>
      </c>
      <c r="H2534">
        <f>VLOOKUP($C2534,'AREA DEFINITIONS, 1982-present'!$A$1:$F$163,6,FALSE)</f>
        <v>0</v>
      </c>
      <c r="I2534">
        <f t="shared" si="79"/>
        <v>2995.33231613</v>
      </c>
    </row>
    <row r="2535" spans="1:9" x14ac:dyDescent="0.3">
      <c r="A2535">
        <v>1992</v>
      </c>
      <c r="B2535" t="s">
        <v>27</v>
      </c>
      <c r="C2535">
        <v>271</v>
      </c>
      <c r="D2535">
        <v>205.8</v>
      </c>
      <c r="E2535">
        <f t="shared" si="78"/>
        <v>453.71141340000003</v>
      </c>
      <c r="F2535">
        <f>VLOOKUP($C2535,'AREA DEFINITIONS, 1982-present'!$A$1:$F$163,4,FALSE)</f>
        <v>27</v>
      </c>
      <c r="G2535" t="str">
        <f>VLOOKUP($C2535,'AREA DEFINITIONS, 1982-present'!$A$1:$F$163,5,FALSE)</f>
        <v>Kodiak</v>
      </c>
      <c r="H2535">
        <f>VLOOKUP($C2535,'AREA DEFINITIONS, 1982-present'!$A$1:$F$163,6,FALSE)</f>
        <v>0</v>
      </c>
      <c r="I2535">
        <f t="shared" si="79"/>
        <v>301.71767933999996</v>
      </c>
    </row>
    <row r="2536" spans="1:9" x14ac:dyDescent="0.3">
      <c r="A2536">
        <v>1992</v>
      </c>
      <c r="B2536" t="s">
        <v>27</v>
      </c>
      <c r="C2536">
        <v>280</v>
      </c>
      <c r="D2536">
        <v>1927.9</v>
      </c>
      <c r="E2536">
        <f t="shared" si="78"/>
        <v>4250.2926817000007</v>
      </c>
      <c r="F2536">
        <f>VLOOKUP($C2536,'AREA DEFINITIONS, 1982-present'!$A$1:$F$163,4,FALSE)</f>
        <v>28</v>
      </c>
      <c r="G2536" t="str">
        <f>VLOOKUP($C2536,'AREA DEFINITIONS, 1982-present'!$A$1:$F$163,5,FALSE)</f>
        <v>Kodiak</v>
      </c>
      <c r="H2536">
        <f>VLOOKUP($C2536,'AREA DEFINITIONS, 1982-present'!$A$1:$F$163,6,FALSE)</f>
        <v>0</v>
      </c>
      <c r="I2536">
        <f t="shared" si="79"/>
        <v>2826.4407871699996</v>
      </c>
    </row>
    <row r="2537" spans="1:9" x14ac:dyDescent="0.3">
      <c r="A2537">
        <v>1992</v>
      </c>
      <c r="B2537" t="s">
        <v>27</v>
      </c>
      <c r="C2537">
        <v>281</v>
      </c>
      <c r="D2537">
        <v>125.6</v>
      </c>
      <c r="E2537">
        <f t="shared" si="78"/>
        <v>276.90064879999994</v>
      </c>
      <c r="F2537">
        <f>VLOOKUP($C2537,'AREA DEFINITIONS, 1982-present'!$A$1:$F$163,4,FALSE)</f>
        <v>28</v>
      </c>
      <c r="G2537" t="str">
        <f>VLOOKUP($C2537,'AREA DEFINITIONS, 1982-present'!$A$1:$F$163,5,FALSE)</f>
        <v>Kodiak</v>
      </c>
      <c r="H2537">
        <f>VLOOKUP($C2537,'AREA DEFINITIONS, 1982-present'!$A$1:$F$163,6,FALSE)</f>
        <v>0</v>
      </c>
      <c r="I2537">
        <f t="shared" si="79"/>
        <v>184.13868087999998</v>
      </c>
    </row>
    <row r="2538" spans="1:9" x14ac:dyDescent="0.3">
      <c r="A2538">
        <v>1992</v>
      </c>
      <c r="B2538" t="s">
        <v>28</v>
      </c>
      <c r="C2538">
        <v>290</v>
      </c>
      <c r="D2538">
        <v>721.2</v>
      </c>
      <c r="E2538">
        <f t="shared" si="78"/>
        <v>1589.9741076000003</v>
      </c>
      <c r="F2538">
        <f>VLOOKUP($C2538,'AREA DEFINITIONS, 1982-present'!$A$1:$F$163,4,FALSE)</f>
        <v>29</v>
      </c>
      <c r="G2538" t="str">
        <f>VLOOKUP($C2538,'AREA DEFINITIONS, 1982-present'!$A$1:$F$163,5,FALSE)</f>
        <v>Chirikof</v>
      </c>
      <c r="H2538">
        <f>VLOOKUP($C2538,'AREA DEFINITIONS, 1982-present'!$A$1:$F$163,6,FALSE)</f>
        <v>0</v>
      </c>
      <c r="I2538">
        <f t="shared" si="79"/>
        <v>1057.3313427600001</v>
      </c>
    </row>
    <row r="2539" spans="1:9" x14ac:dyDescent="0.3">
      <c r="A2539">
        <v>1992</v>
      </c>
      <c r="B2539" t="s">
        <v>28</v>
      </c>
      <c r="C2539">
        <v>300</v>
      </c>
      <c r="D2539">
        <v>1086.3</v>
      </c>
      <c r="E2539">
        <f t="shared" si="78"/>
        <v>2394.8819649000002</v>
      </c>
      <c r="F2539">
        <f>VLOOKUP($C2539,'AREA DEFINITIONS, 1982-present'!$A$1:$F$163,4,FALSE)</f>
        <v>30</v>
      </c>
      <c r="G2539" t="str">
        <f>VLOOKUP($C2539,'AREA DEFINITIONS, 1982-present'!$A$1:$F$163,5,FALSE)</f>
        <v>Chirikof</v>
      </c>
      <c r="H2539">
        <f>VLOOKUP($C2539,'AREA DEFINITIONS, 1982-present'!$A$1:$F$163,6,FALSE)</f>
        <v>0</v>
      </c>
      <c r="I2539">
        <f t="shared" si="79"/>
        <v>1592.5943394899998</v>
      </c>
    </row>
    <row r="2540" spans="1:9" x14ac:dyDescent="0.3">
      <c r="A2540">
        <v>1992</v>
      </c>
      <c r="B2540" t="s">
        <v>28</v>
      </c>
      <c r="C2540">
        <v>310</v>
      </c>
      <c r="D2540">
        <v>553.20000000000005</v>
      </c>
      <c r="E2540">
        <f t="shared" si="78"/>
        <v>1219.5974436000001</v>
      </c>
      <c r="F2540">
        <f>VLOOKUP($C2540,'AREA DEFINITIONS, 1982-present'!$A$1:$F$163,4,FALSE)</f>
        <v>31</v>
      </c>
      <c r="G2540" t="str">
        <f>VLOOKUP($C2540,'AREA DEFINITIONS, 1982-present'!$A$1:$F$163,5,FALSE)</f>
        <v>Chirikof</v>
      </c>
      <c r="H2540">
        <f>VLOOKUP($C2540,'AREA DEFINITIONS, 1982-present'!$A$1:$F$163,6,FALSE)</f>
        <v>0</v>
      </c>
      <c r="I2540">
        <f t="shared" si="79"/>
        <v>811.03119636000008</v>
      </c>
    </row>
    <row r="2541" spans="1:9" x14ac:dyDescent="0.3">
      <c r="A2541">
        <v>1992</v>
      </c>
      <c r="B2541" t="s">
        <v>28</v>
      </c>
      <c r="C2541">
        <v>320</v>
      </c>
      <c r="D2541">
        <v>687.4</v>
      </c>
      <c r="E2541">
        <f t="shared" si="78"/>
        <v>1515.4578501999999</v>
      </c>
      <c r="F2541">
        <f>VLOOKUP($C2541,'AREA DEFINITIONS, 1982-present'!$A$1:$F$163,4,FALSE)</f>
        <v>32</v>
      </c>
      <c r="G2541" t="str">
        <f>VLOOKUP($C2541,'AREA DEFINITIONS, 1982-present'!$A$1:$F$163,5,FALSE)</f>
        <v>Shumagin</v>
      </c>
      <c r="H2541">
        <f>VLOOKUP($C2541,'AREA DEFINITIONS, 1982-present'!$A$1:$F$163,6,FALSE)</f>
        <v>0</v>
      </c>
      <c r="I2541">
        <f t="shared" si="79"/>
        <v>1007.7780990199999</v>
      </c>
    </row>
    <row r="2542" spans="1:9" x14ac:dyDescent="0.3">
      <c r="A2542">
        <v>1992</v>
      </c>
      <c r="B2542" t="s">
        <v>28</v>
      </c>
      <c r="C2542">
        <v>330</v>
      </c>
      <c r="D2542">
        <v>498</v>
      </c>
      <c r="E2542">
        <f t="shared" si="78"/>
        <v>1097.9022539999999</v>
      </c>
      <c r="F2542">
        <f>VLOOKUP($C2542,'AREA DEFINITIONS, 1982-present'!$A$1:$F$163,4,FALSE)</f>
        <v>33</v>
      </c>
      <c r="G2542" t="str">
        <f>VLOOKUP($C2542,'AREA DEFINITIONS, 1982-present'!$A$1:$F$163,5,FALSE)</f>
        <v>Shumagin</v>
      </c>
      <c r="H2542">
        <f>VLOOKUP($C2542,'AREA DEFINITIONS, 1982-present'!$A$1:$F$163,6,FALSE)</f>
        <v>0</v>
      </c>
      <c r="I2542">
        <f t="shared" si="79"/>
        <v>730.10400540000001</v>
      </c>
    </row>
    <row r="2543" spans="1:9" x14ac:dyDescent="0.3">
      <c r="A2543">
        <v>1992</v>
      </c>
      <c r="B2543" t="s">
        <v>28</v>
      </c>
      <c r="C2543">
        <v>340</v>
      </c>
      <c r="D2543">
        <v>348.8</v>
      </c>
      <c r="E2543">
        <f t="shared" si="78"/>
        <v>768.97250240000005</v>
      </c>
      <c r="F2543">
        <f>VLOOKUP($C2543,'AREA DEFINITIONS, 1982-present'!$A$1:$F$163,4,FALSE)</f>
        <v>34</v>
      </c>
      <c r="G2543" t="str">
        <f>VLOOKUP($C2543,'AREA DEFINITIONS, 1982-present'!$A$1:$F$163,5,FALSE)</f>
        <v>Shumagin</v>
      </c>
      <c r="H2543">
        <f>VLOOKUP($C2543,'AREA DEFINITIONS, 1982-present'!$A$1:$F$163,6,FALSE)</f>
        <v>0</v>
      </c>
      <c r="I2543">
        <f t="shared" si="79"/>
        <v>511.36601824000002</v>
      </c>
    </row>
    <row r="2544" spans="1:9" x14ac:dyDescent="0.3">
      <c r="A2544">
        <v>1992</v>
      </c>
      <c r="B2544" t="s">
        <v>16</v>
      </c>
      <c r="C2544" t="s">
        <v>32</v>
      </c>
      <c r="D2544">
        <v>666.1</v>
      </c>
      <c r="E2544">
        <f t="shared" si="78"/>
        <v>1468.4993803</v>
      </c>
      <c r="F2544" t="str">
        <f>VLOOKUP($C2544,'AREA DEFINITIONS, 1982-present'!$A$1:$F$163,4,FALSE)</f>
        <v>4A</v>
      </c>
      <c r="G2544" t="str">
        <f>VLOOKUP($C2544,'AREA DEFINITIONS, 1982-present'!$A$1:$F$163,5,FALSE)</f>
        <v>Bering Sea</v>
      </c>
      <c r="H2544">
        <f>VLOOKUP($C2544,'AREA DEFINITIONS, 1982-present'!$A$1:$F$163,6,FALSE)</f>
        <v>0</v>
      </c>
      <c r="I2544">
        <f t="shared" si="79"/>
        <v>976.55075903000011</v>
      </c>
    </row>
    <row r="2545" spans="1:9" x14ac:dyDescent="0.3">
      <c r="A2545">
        <v>1992</v>
      </c>
      <c r="B2545" t="s">
        <v>16</v>
      </c>
      <c r="C2545">
        <v>350</v>
      </c>
      <c r="D2545">
        <v>219.3</v>
      </c>
      <c r="E2545">
        <f t="shared" si="78"/>
        <v>483.47382390000001</v>
      </c>
      <c r="F2545">
        <f>VLOOKUP($C2545,'AREA DEFINITIONS, 1982-present'!$A$1:$F$163,4,FALSE)</f>
        <v>35</v>
      </c>
      <c r="G2545" t="str">
        <f>VLOOKUP($C2545,'AREA DEFINITIONS, 1982-present'!$A$1:$F$163,5,FALSE)</f>
        <v>Shumagin</v>
      </c>
      <c r="H2545">
        <f>VLOOKUP($C2545,'AREA DEFINITIONS, 1982-present'!$A$1:$F$163,6,FALSE)</f>
        <v>0</v>
      </c>
      <c r="I2545">
        <f t="shared" si="79"/>
        <v>321.50965539000003</v>
      </c>
    </row>
    <row r="2546" spans="1:9" x14ac:dyDescent="0.3">
      <c r="A2546">
        <v>1992</v>
      </c>
      <c r="B2546" t="s">
        <v>16</v>
      </c>
      <c r="C2546">
        <v>360</v>
      </c>
      <c r="D2546">
        <v>207.3</v>
      </c>
      <c r="E2546">
        <f t="shared" si="78"/>
        <v>457.01834790000004</v>
      </c>
      <c r="F2546">
        <f>VLOOKUP($C2546,'AREA DEFINITIONS, 1982-present'!$A$1:$F$163,4,FALSE)</f>
        <v>36</v>
      </c>
      <c r="G2546" t="str">
        <f>VLOOKUP($C2546,'AREA DEFINITIONS, 1982-present'!$A$1:$F$163,5,FALSE)</f>
        <v>Shumagin</v>
      </c>
      <c r="H2546">
        <f>VLOOKUP($C2546,'AREA DEFINITIONS, 1982-present'!$A$1:$F$163,6,FALSE)</f>
        <v>0</v>
      </c>
      <c r="I2546">
        <f t="shared" si="79"/>
        <v>303.91678779</v>
      </c>
    </row>
    <row r="2547" spans="1:9" x14ac:dyDescent="0.3">
      <c r="A2547">
        <v>1992</v>
      </c>
      <c r="B2547" t="s">
        <v>16</v>
      </c>
      <c r="C2547">
        <v>370</v>
      </c>
      <c r="D2547">
        <v>65.2</v>
      </c>
      <c r="E2547">
        <f t="shared" si="78"/>
        <v>143.74141960000003</v>
      </c>
      <c r="F2547">
        <f>VLOOKUP($C2547,'AREA DEFINITIONS, 1982-present'!$A$1:$F$163,4,FALSE)</f>
        <v>37</v>
      </c>
      <c r="G2547" t="str">
        <f>VLOOKUP($C2547,'AREA DEFINITIONS, 1982-present'!$A$1:$F$163,5,FALSE)</f>
        <v>Shumagin</v>
      </c>
      <c r="H2547">
        <f>VLOOKUP($C2547,'AREA DEFINITIONS, 1982-present'!$A$1:$F$163,6,FALSE)</f>
        <v>0</v>
      </c>
      <c r="I2547">
        <f t="shared" si="79"/>
        <v>95.587913959999995</v>
      </c>
    </row>
    <row r="2548" spans="1:9" x14ac:dyDescent="0.3">
      <c r="A2548">
        <v>1992</v>
      </c>
      <c r="B2548" t="s">
        <v>16</v>
      </c>
      <c r="C2548" t="s">
        <v>80</v>
      </c>
      <c r="D2548">
        <v>53.1</v>
      </c>
      <c r="E2548">
        <f t="shared" si="78"/>
        <v>117.0654813</v>
      </c>
      <c r="F2548" t="str">
        <f>VLOOKUP($C2548,'AREA DEFINITIONS, 1982-present'!$A$1:$F$163,4,FALSE)</f>
        <v>38-39</v>
      </c>
      <c r="G2548" t="str">
        <f>VLOOKUP($C2548,'AREA DEFINITIONS, 1982-present'!$A$1:$F$163,5,FALSE)</f>
        <v>Shumagin-Aleutian</v>
      </c>
      <c r="H2548">
        <f>VLOOKUP($C2548,'AREA DEFINITIONS, 1982-present'!$A$1:$F$163,6,FALSE)</f>
        <v>0</v>
      </c>
      <c r="I2548">
        <f t="shared" si="79"/>
        <v>77.848439130000003</v>
      </c>
    </row>
    <row r="2549" spans="1:9" x14ac:dyDescent="0.3">
      <c r="A2549">
        <v>1992</v>
      </c>
      <c r="B2549" t="s">
        <v>17</v>
      </c>
      <c r="C2549" t="s">
        <v>32</v>
      </c>
      <c r="D2549">
        <v>614.4</v>
      </c>
      <c r="E2549">
        <f t="shared" si="78"/>
        <v>1354.5203712</v>
      </c>
      <c r="F2549" t="str">
        <f>VLOOKUP($C2549,'AREA DEFINITIONS, 1982-present'!$A$1:$F$163,4,FALSE)</f>
        <v>4A</v>
      </c>
      <c r="G2549" t="str">
        <f>VLOOKUP($C2549,'AREA DEFINITIONS, 1982-present'!$A$1:$F$163,5,FALSE)</f>
        <v>Bering Sea</v>
      </c>
      <c r="H2549">
        <f>VLOOKUP($C2549,'AREA DEFINITIONS, 1982-present'!$A$1:$F$163,6,FALSE)</f>
        <v>0</v>
      </c>
      <c r="I2549">
        <f t="shared" si="79"/>
        <v>900.75482111999997</v>
      </c>
    </row>
    <row r="2550" spans="1:9" x14ac:dyDescent="0.3">
      <c r="A2550">
        <v>1992</v>
      </c>
      <c r="B2550" t="s">
        <v>17</v>
      </c>
      <c r="C2550">
        <v>400</v>
      </c>
      <c r="D2550">
        <v>32.700000000000003</v>
      </c>
      <c r="E2550">
        <f t="shared" si="78"/>
        <v>72.091172100000009</v>
      </c>
      <c r="F2550">
        <f>VLOOKUP($C2550,'AREA DEFINITIONS, 1982-present'!$A$1:$F$163,4,FALSE)</f>
        <v>40</v>
      </c>
      <c r="G2550" t="str">
        <f>VLOOKUP($C2550,'AREA DEFINITIONS, 1982-present'!$A$1:$F$163,5,FALSE)</f>
        <v>Aleutian</v>
      </c>
      <c r="H2550">
        <f>VLOOKUP($C2550,'AREA DEFINITIONS, 1982-present'!$A$1:$F$163,6,FALSE)</f>
        <v>0</v>
      </c>
      <c r="I2550">
        <f t="shared" si="79"/>
        <v>47.940564210000005</v>
      </c>
    </row>
    <row r="2551" spans="1:9" x14ac:dyDescent="0.3">
      <c r="A2551">
        <v>1992</v>
      </c>
      <c r="B2551" t="s">
        <v>17</v>
      </c>
      <c r="C2551">
        <v>410</v>
      </c>
      <c r="D2551">
        <v>128.4</v>
      </c>
      <c r="E2551">
        <f t="shared" si="78"/>
        <v>283.0735932</v>
      </c>
      <c r="F2551">
        <f>VLOOKUP($C2551,'AREA DEFINITIONS, 1982-present'!$A$1:$F$163,4,FALSE)</f>
        <v>41</v>
      </c>
      <c r="G2551" t="str">
        <f>VLOOKUP($C2551,'AREA DEFINITIONS, 1982-present'!$A$1:$F$163,5,FALSE)</f>
        <v>Aleutian</v>
      </c>
      <c r="H2551">
        <f>VLOOKUP($C2551,'AREA DEFINITIONS, 1982-present'!$A$1:$F$163,6,FALSE)</f>
        <v>0</v>
      </c>
      <c r="I2551">
        <f t="shared" si="79"/>
        <v>188.24368331999997</v>
      </c>
    </row>
    <row r="2552" spans="1:9" x14ac:dyDescent="0.3">
      <c r="A2552">
        <v>1992</v>
      </c>
      <c r="B2552" t="s">
        <v>17</v>
      </c>
      <c r="C2552">
        <v>420</v>
      </c>
      <c r="D2552">
        <v>122.8</v>
      </c>
      <c r="E2552">
        <f t="shared" si="78"/>
        <v>270.72770439999999</v>
      </c>
      <c r="F2552" t="str">
        <f>VLOOKUP($C2552,'AREA DEFINITIONS, 1982-present'!$A$1:$F$163,4,FALSE)</f>
        <v>42+</v>
      </c>
      <c r="G2552" t="str">
        <f>VLOOKUP($C2552,'AREA DEFINITIONS, 1982-present'!$A$1:$F$163,5,FALSE)</f>
        <v>Aleutian</v>
      </c>
      <c r="H2552">
        <f>VLOOKUP($C2552,'AREA DEFINITIONS, 1982-present'!$A$1:$F$163,6,FALSE)</f>
        <v>0</v>
      </c>
      <c r="I2552">
        <f t="shared" si="79"/>
        <v>180.03367843999999</v>
      </c>
    </row>
    <row r="2553" spans="1:9" x14ac:dyDescent="0.3">
      <c r="A2553">
        <v>1992</v>
      </c>
      <c r="B2553" t="s">
        <v>17</v>
      </c>
      <c r="C2553">
        <v>430</v>
      </c>
      <c r="D2553">
        <v>73.7</v>
      </c>
      <c r="E2553">
        <f t="shared" si="78"/>
        <v>162.4807151</v>
      </c>
      <c r="F2553" t="str">
        <f>VLOOKUP($C2553,'AREA DEFINITIONS, 1982-present'!$A$1:$F$163,4,FALSE)</f>
        <v>42+</v>
      </c>
      <c r="G2553" t="str">
        <f>VLOOKUP($C2553,'AREA DEFINITIONS, 1982-present'!$A$1:$F$163,5,FALSE)</f>
        <v>Aleutian</v>
      </c>
      <c r="H2553">
        <f>VLOOKUP($C2553,'AREA DEFINITIONS, 1982-present'!$A$1:$F$163,6,FALSE)</f>
        <v>0</v>
      </c>
      <c r="I2553">
        <f t="shared" si="79"/>
        <v>108.04952851</v>
      </c>
    </row>
    <row r="2554" spans="1:9" x14ac:dyDescent="0.3">
      <c r="A2554">
        <v>1992</v>
      </c>
      <c r="B2554" t="s">
        <v>17</v>
      </c>
      <c r="C2554" t="s">
        <v>86</v>
      </c>
      <c r="D2554">
        <v>47.9</v>
      </c>
      <c r="E2554">
        <f t="shared" si="78"/>
        <v>105.6014417</v>
      </c>
      <c r="F2554" t="str">
        <f>VLOOKUP($C2554,'AREA DEFINITIONS, 1982-present'!$A$1:$F$163,4,FALSE)</f>
        <v>42+</v>
      </c>
      <c r="G2554" t="str">
        <f>VLOOKUP($C2554,'AREA DEFINITIONS, 1982-present'!$A$1:$F$163,5,FALSE)</f>
        <v>Aleutian</v>
      </c>
      <c r="H2554">
        <f>VLOOKUP($C2554,'AREA DEFINITIONS, 1982-present'!$A$1:$F$163,6,FALSE)</f>
        <v>0</v>
      </c>
      <c r="I2554">
        <f t="shared" si="79"/>
        <v>70.224863169999992</v>
      </c>
    </row>
    <row r="2555" spans="1:9" x14ac:dyDescent="0.3">
      <c r="A2555">
        <v>1992</v>
      </c>
      <c r="B2555" t="s">
        <v>18</v>
      </c>
      <c r="C2555" t="s">
        <v>32</v>
      </c>
      <c r="D2555">
        <v>345.9</v>
      </c>
      <c r="E2555">
        <f t="shared" si="78"/>
        <v>762.57909569999993</v>
      </c>
      <c r="F2555" t="str">
        <f>VLOOKUP($C2555,'AREA DEFINITIONS, 1982-present'!$A$1:$F$163,4,FALSE)</f>
        <v>4A</v>
      </c>
      <c r="G2555" t="str">
        <f>VLOOKUP($C2555,'AREA DEFINITIONS, 1982-present'!$A$1:$F$163,5,FALSE)</f>
        <v>Bering Sea</v>
      </c>
      <c r="H2555">
        <f>VLOOKUP($C2555,'AREA DEFINITIONS, 1982-present'!$A$1:$F$163,6,FALSE)</f>
        <v>0</v>
      </c>
      <c r="I2555">
        <f t="shared" si="79"/>
        <v>507.11440856999991</v>
      </c>
    </row>
    <row r="2556" spans="1:9" x14ac:dyDescent="0.3">
      <c r="A2556">
        <v>1992</v>
      </c>
      <c r="B2556" t="s">
        <v>19</v>
      </c>
      <c r="C2556" t="s">
        <v>32</v>
      </c>
      <c r="D2556">
        <v>314.7</v>
      </c>
      <c r="E2556">
        <f t="shared" si="78"/>
        <v>693.79485809999994</v>
      </c>
      <c r="F2556" t="str">
        <f>VLOOKUP($C2556,'AREA DEFINITIONS, 1982-present'!$A$1:$F$163,4,FALSE)</f>
        <v>4A</v>
      </c>
      <c r="G2556" t="str">
        <f>VLOOKUP($C2556,'AREA DEFINITIONS, 1982-present'!$A$1:$F$163,5,FALSE)</f>
        <v>Bering Sea</v>
      </c>
      <c r="H2556">
        <f>VLOOKUP($C2556,'AREA DEFINITIONS, 1982-present'!$A$1:$F$163,6,FALSE)</f>
        <v>0</v>
      </c>
      <c r="I2556">
        <f t="shared" si="79"/>
        <v>461.37295280999996</v>
      </c>
    </row>
    <row r="2557" spans="1:9" x14ac:dyDescent="0.3">
      <c r="A2557">
        <v>1992</v>
      </c>
      <c r="B2557" t="s">
        <v>22</v>
      </c>
      <c r="C2557" t="s">
        <v>32</v>
      </c>
      <c r="D2557">
        <v>32.5</v>
      </c>
      <c r="E2557">
        <f t="shared" si="78"/>
        <v>71.650247499999992</v>
      </c>
      <c r="F2557" t="str">
        <f>VLOOKUP($C2557,'AREA DEFINITIONS, 1982-present'!$A$1:$F$163,4,FALSE)</f>
        <v>4A</v>
      </c>
      <c r="G2557" t="str">
        <f>VLOOKUP($C2557,'AREA DEFINITIONS, 1982-present'!$A$1:$F$163,5,FALSE)</f>
        <v>Bering Sea</v>
      </c>
      <c r="H2557">
        <f>VLOOKUP($C2557,'AREA DEFINITIONS, 1982-present'!$A$1:$F$163,6,FALSE)</f>
        <v>0</v>
      </c>
      <c r="I2557">
        <f t="shared" si="79"/>
        <v>47.647349750000004</v>
      </c>
    </row>
    <row r="2558" spans="1:9" x14ac:dyDescent="0.3">
      <c r="A2558">
        <v>1991</v>
      </c>
      <c r="B2558" t="s">
        <v>49</v>
      </c>
      <c r="C2558">
        <v>9</v>
      </c>
      <c r="D2558">
        <v>1.9</v>
      </c>
      <c r="E2558">
        <f t="shared" si="78"/>
        <v>4.1887837000000001</v>
      </c>
      <c r="F2558">
        <f>VLOOKUP($C2558,'AREA DEFINITIONS, 1982-present'!$A$1:$F$163,4,FALSE)</f>
        <v>0</v>
      </c>
      <c r="G2558">
        <f>VLOOKUP($C2558,'AREA DEFINITIONS, 1982-present'!$A$1:$F$163,5,FALSE)</f>
        <v>0</v>
      </c>
      <c r="H2558">
        <f>VLOOKUP($C2558,'AREA DEFINITIONS, 1982-present'!$A$1:$F$163,6,FALSE)</f>
        <v>0</v>
      </c>
      <c r="I2558">
        <f t="shared" si="79"/>
        <v>2.7855373699999997</v>
      </c>
    </row>
    <row r="2559" spans="1:9" x14ac:dyDescent="0.3">
      <c r="A2559">
        <v>1991</v>
      </c>
      <c r="B2559" t="s">
        <v>49</v>
      </c>
      <c r="C2559">
        <v>10</v>
      </c>
      <c r="D2559">
        <v>4</v>
      </c>
      <c r="E2559">
        <f t="shared" si="78"/>
        <v>8.8184920000000009</v>
      </c>
      <c r="F2559">
        <f>VLOOKUP($C2559,'AREA DEFINITIONS, 1982-present'!$A$1:$F$163,4,FALSE)</f>
        <v>0</v>
      </c>
      <c r="G2559">
        <f>VLOOKUP($C2559,'AREA DEFINITIONS, 1982-present'!$A$1:$F$163,5,FALSE)</f>
        <v>0</v>
      </c>
      <c r="H2559">
        <f>VLOOKUP($C2559,'AREA DEFINITIONS, 1982-present'!$A$1:$F$163,6,FALSE)</f>
        <v>0</v>
      </c>
      <c r="I2559">
        <f t="shared" si="79"/>
        <v>5.8642892</v>
      </c>
    </row>
    <row r="2560" spans="1:9" x14ac:dyDescent="0.3">
      <c r="A2560">
        <v>1991</v>
      </c>
      <c r="B2560" t="s">
        <v>49</v>
      </c>
      <c r="C2560">
        <v>20</v>
      </c>
      <c r="D2560">
        <v>31.4</v>
      </c>
      <c r="E2560">
        <f t="shared" si="78"/>
        <v>69.225162199999986</v>
      </c>
      <c r="F2560">
        <f>VLOOKUP($C2560,'AREA DEFINITIONS, 1982-present'!$A$1:$F$163,4,FALSE)</f>
        <v>0</v>
      </c>
      <c r="G2560">
        <f>VLOOKUP($C2560,'AREA DEFINITIONS, 1982-present'!$A$1:$F$163,5,FALSE)</f>
        <v>0</v>
      </c>
      <c r="H2560">
        <f>VLOOKUP($C2560,'AREA DEFINITIONS, 1982-present'!$A$1:$F$163,6,FALSE)</f>
        <v>0</v>
      </c>
      <c r="I2560">
        <f t="shared" si="79"/>
        <v>46.034670219999995</v>
      </c>
    </row>
    <row r="2561" spans="1:9" x14ac:dyDescent="0.3">
      <c r="A2561">
        <v>1991</v>
      </c>
      <c r="B2561" t="s">
        <v>49</v>
      </c>
      <c r="C2561">
        <v>30</v>
      </c>
      <c r="D2561">
        <v>4.0999999999999996</v>
      </c>
      <c r="E2561">
        <f t="shared" si="78"/>
        <v>9.0389542999999986</v>
      </c>
      <c r="F2561">
        <f>VLOOKUP($C2561,'AREA DEFINITIONS, 1982-present'!$A$1:$F$163,4,FALSE)</f>
        <v>0</v>
      </c>
      <c r="G2561">
        <f>VLOOKUP($C2561,'AREA DEFINITIONS, 1982-present'!$A$1:$F$163,5,FALSE)</f>
        <v>0</v>
      </c>
      <c r="H2561">
        <f>VLOOKUP($C2561,'AREA DEFINITIONS, 1982-present'!$A$1:$F$163,6,FALSE)</f>
        <v>0</v>
      </c>
      <c r="I2561">
        <f t="shared" si="79"/>
        <v>6.0108964299999998</v>
      </c>
    </row>
    <row r="2562" spans="1:9" x14ac:dyDescent="0.3">
      <c r="A2562">
        <v>1991</v>
      </c>
      <c r="B2562" t="s">
        <v>49</v>
      </c>
      <c r="C2562">
        <v>40</v>
      </c>
      <c r="D2562">
        <v>2.9</v>
      </c>
      <c r="E2562">
        <f t="shared" si="78"/>
        <v>6.3934066999999999</v>
      </c>
      <c r="F2562">
        <f>VLOOKUP($C2562,'AREA DEFINITIONS, 1982-present'!$A$1:$F$163,4,FALSE)</f>
        <v>0</v>
      </c>
      <c r="G2562">
        <f>VLOOKUP($C2562,'AREA DEFINITIONS, 1982-present'!$A$1:$F$163,5,FALSE)</f>
        <v>0</v>
      </c>
      <c r="H2562">
        <f>VLOOKUP($C2562,'AREA DEFINITIONS, 1982-present'!$A$1:$F$163,6,FALSE)</f>
        <v>0</v>
      </c>
      <c r="I2562">
        <f t="shared" si="79"/>
        <v>4.2516096699999997</v>
      </c>
    </row>
    <row r="2563" spans="1:9" x14ac:dyDescent="0.3">
      <c r="A2563">
        <v>1991</v>
      </c>
      <c r="B2563" t="s">
        <v>49</v>
      </c>
      <c r="C2563">
        <v>50</v>
      </c>
      <c r="D2563">
        <v>116.4</v>
      </c>
      <c r="E2563">
        <f t="shared" ref="E2563:E2626" si="80">D2563*2204.623 / 1000</f>
        <v>256.61811720000003</v>
      </c>
      <c r="F2563">
        <f>VLOOKUP($C2563,'AREA DEFINITIONS, 1982-present'!$A$1:$F$163,4,FALSE)</f>
        <v>0</v>
      </c>
      <c r="G2563">
        <f>VLOOKUP($C2563,'AREA DEFINITIONS, 1982-present'!$A$1:$F$163,5,FALSE)</f>
        <v>0</v>
      </c>
      <c r="H2563">
        <f>VLOOKUP($C2563,'AREA DEFINITIONS, 1982-present'!$A$1:$F$163,6,FALSE)</f>
        <v>0</v>
      </c>
      <c r="I2563">
        <f t="shared" ref="I2563:I2626" si="81">IFERROR(D2563*1.10231*1.33,"NA")</f>
        <v>170.65081572000003</v>
      </c>
    </row>
    <row r="2564" spans="1:9" x14ac:dyDescent="0.3">
      <c r="A2564">
        <v>1991</v>
      </c>
      <c r="B2564" t="s">
        <v>50</v>
      </c>
      <c r="C2564">
        <v>60</v>
      </c>
      <c r="D2564">
        <v>127</v>
      </c>
      <c r="E2564">
        <f t="shared" si="80"/>
        <v>279.987121</v>
      </c>
      <c r="F2564">
        <f>VLOOKUP($C2564,'AREA DEFINITIONS, 1982-present'!$A$1:$F$163,4,FALSE)</f>
        <v>0</v>
      </c>
      <c r="G2564">
        <f>VLOOKUP($C2564,'AREA DEFINITIONS, 1982-present'!$A$1:$F$163,5,FALSE)</f>
        <v>0</v>
      </c>
      <c r="H2564">
        <f>VLOOKUP($C2564,'AREA DEFINITIONS, 1982-present'!$A$1:$F$163,6,FALSE)</f>
        <v>0</v>
      </c>
      <c r="I2564">
        <f t="shared" si="81"/>
        <v>186.19118210000002</v>
      </c>
    </row>
    <row r="2565" spans="1:9" x14ac:dyDescent="0.3">
      <c r="A2565">
        <v>1991</v>
      </c>
      <c r="B2565" t="s">
        <v>50</v>
      </c>
      <c r="C2565">
        <v>70</v>
      </c>
      <c r="D2565">
        <v>53.2</v>
      </c>
      <c r="E2565">
        <f t="shared" si="80"/>
        <v>117.28594360000001</v>
      </c>
      <c r="F2565">
        <f>VLOOKUP($C2565,'AREA DEFINITIONS, 1982-present'!$A$1:$F$163,4,FALSE)</f>
        <v>0</v>
      </c>
      <c r="G2565">
        <f>VLOOKUP($C2565,'AREA DEFINITIONS, 1982-present'!$A$1:$F$163,5,FALSE)</f>
        <v>0</v>
      </c>
      <c r="H2565">
        <f>VLOOKUP($C2565,'AREA DEFINITIONS, 1982-present'!$A$1:$F$163,6,FALSE)</f>
        <v>0</v>
      </c>
      <c r="I2565">
        <f t="shared" si="81"/>
        <v>77.995046360000003</v>
      </c>
    </row>
    <row r="2566" spans="1:9" x14ac:dyDescent="0.3">
      <c r="A2566">
        <v>1991</v>
      </c>
      <c r="B2566" t="s">
        <v>50</v>
      </c>
      <c r="C2566">
        <v>80</v>
      </c>
      <c r="D2566">
        <v>104.7</v>
      </c>
      <c r="E2566">
        <f t="shared" si="80"/>
        <v>230.82402810000002</v>
      </c>
      <c r="F2566">
        <f>VLOOKUP($C2566,'AREA DEFINITIONS, 1982-present'!$A$1:$F$163,4,FALSE)</f>
        <v>0</v>
      </c>
      <c r="G2566">
        <f>VLOOKUP($C2566,'AREA DEFINITIONS, 1982-present'!$A$1:$F$163,5,FALSE)</f>
        <v>0</v>
      </c>
      <c r="H2566">
        <f>VLOOKUP($C2566,'AREA DEFINITIONS, 1982-present'!$A$1:$F$163,6,FALSE)</f>
        <v>0</v>
      </c>
      <c r="I2566">
        <f t="shared" si="81"/>
        <v>153.49776980999999</v>
      </c>
    </row>
    <row r="2567" spans="1:9" x14ac:dyDescent="0.3">
      <c r="A2567">
        <v>1991</v>
      </c>
      <c r="B2567" t="s">
        <v>50</v>
      </c>
      <c r="C2567">
        <v>81</v>
      </c>
      <c r="D2567">
        <v>31.6</v>
      </c>
      <c r="E2567">
        <f t="shared" si="80"/>
        <v>69.666086800000002</v>
      </c>
      <c r="F2567">
        <f>VLOOKUP($C2567,'AREA DEFINITIONS, 1982-present'!$A$1:$F$163,4,FALSE)</f>
        <v>0</v>
      </c>
      <c r="G2567">
        <f>VLOOKUP($C2567,'AREA DEFINITIONS, 1982-present'!$A$1:$F$163,5,FALSE)</f>
        <v>0</v>
      </c>
      <c r="H2567">
        <f>VLOOKUP($C2567,'AREA DEFINITIONS, 1982-present'!$A$1:$F$163,6,FALSE)</f>
        <v>0</v>
      </c>
      <c r="I2567">
        <f t="shared" si="81"/>
        <v>46.327884680000004</v>
      </c>
    </row>
    <row r="2568" spans="1:9" x14ac:dyDescent="0.3">
      <c r="A2568">
        <v>1991</v>
      </c>
      <c r="B2568" t="s">
        <v>50</v>
      </c>
      <c r="C2568">
        <v>90</v>
      </c>
      <c r="D2568">
        <v>86.2</v>
      </c>
      <c r="E2568">
        <f t="shared" si="80"/>
        <v>190.03850260000002</v>
      </c>
      <c r="F2568">
        <f>VLOOKUP($C2568,'AREA DEFINITIONS, 1982-present'!$A$1:$F$163,4,FALSE)</f>
        <v>0</v>
      </c>
      <c r="G2568">
        <f>VLOOKUP($C2568,'AREA DEFINITIONS, 1982-present'!$A$1:$F$163,5,FALSE)</f>
        <v>0</v>
      </c>
      <c r="H2568">
        <f>VLOOKUP($C2568,'AREA DEFINITIONS, 1982-present'!$A$1:$F$163,6,FALSE)</f>
        <v>0</v>
      </c>
      <c r="I2568">
        <f t="shared" si="81"/>
        <v>126.37543226</v>
      </c>
    </row>
    <row r="2569" spans="1:9" x14ac:dyDescent="0.3">
      <c r="A2569">
        <v>1991</v>
      </c>
      <c r="B2569" t="s">
        <v>50</v>
      </c>
      <c r="C2569">
        <v>91</v>
      </c>
      <c r="D2569">
        <v>346</v>
      </c>
      <c r="E2569">
        <f t="shared" si="80"/>
        <v>762.79955799999993</v>
      </c>
      <c r="F2569">
        <f>VLOOKUP($C2569,'AREA DEFINITIONS, 1982-present'!$A$1:$F$163,4,FALSE)</f>
        <v>0</v>
      </c>
      <c r="G2569">
        <f>VLOOKUP($C2569,'AREA DEFINITIONS, 1982-present'!$A$1:$F$163,5,FALSE)</f>
        <v>0</v>
      </c>
      <c r="H2569">
        <f>VLOOKUP($C2569,'AREA DEFINITIONS, 1982-present'!$A$1:$F$163,6,FALSE)</f>
        <v>0</v>
      </c>
      <c r="I2569">
        <f t="shared" si="81"/>
        <v>507.2610158</v>
      </c>
    </row>
    <row r="2570" spans="1:9" x14ac:dyDescent="0.3">
      <c r="A2570">
        <v>1991</v>
      </c>
      <c r="B2570" t="s">
        <v>50</v>
      </c>
      <c r="C2570">
        <v>92</v>
      </c>
      <c r="D2570">
        <v>14.5</v>
      </c>
      <c r="E2570">
        <f t="shared" si="80"/>
        <v>31.967033500000003</v>
      </c>
      <c r="F2570">
        <f>VLOOKUP($C2570,'AREA DEFINITIONS, 1982-present'!$A$1:$F$163,4,FALSE)</f>
        <v>0</v>
      </c>
      <c r="G2570">
        <f>VLOOKUP($C2570,'AREA DEFINITIONS, 1982-present'!$A$1:$F$163,5,FALSE)</f>
        <v>0</v>
      </c>
      <c r="H2570">
        <f>VLOOKUP($C2570,'AREA DEFINITIONS, 1982-present'!$A$1:$F$163,6,FALSE)</f>
        <v>0</v>
      </c>
      <c r="I2570">
        <f t="shared" si="81"/>
        <v>21.258048349999999</v>
      </c>
    </row>
    <row r="2571" spans="1:9" x14ac:dyDescent="0.3">
      <c r="A2571">
        <v>1991</v>
      </c>
      <c r="B2571" t="s">
        <v>50</v>
      </c>
      <c r="C2571">
        <v>100</v>
      </c>
      <c r="D2571">
        <v>64</v>
      </c>
      <c r="E2571">
        <f t="shared" si="80"/>
        <v>141.09587200000001</v>
      </c>
      <c r="F2571">
        <f>VLOOKUP($C2571,'AREA DEFINITIONS, 1982-present'!$A$1:$F$163,4,FALSE)</f>
        <v>0</v>
      </c>
      <c r="G2571">
        <f>VLOOKUP($C2571,'AREA DEFINITIONS, 1982-present'!$A$1:$F$163,5,FALSE)</f>
        <v>0</v>
      </c>
      <c r="H2571">
        <f>VLOOKUP($C2571,'AREA DEFINITIONS, 1982-present'!$A$1:$F$163,6,FALSE)</f>
        <v>0</v>
      </c>
      <c r="I2571">
        <f t="shared" si="81"/>
        <v>93.8286272</v>
      </c>
    </row>
    <row r="2572" spans="1:9" x14ac:dyDescent="0.3">
      <c r="A2572">
        <v>1991</v>
      </c>
      <c r="B2572" t="s">
        <v>50</v>
      </c>
      <c r="C2572">
        <v>102</v>
      </c>
      <c r="D2572">
        <v>262</v>
      </c>
      <c r="E2572">
        <f t="shared" si="80"/>
        <v>577.61122599999999</v>
      </c>
      <c r="F2572">
        <f>VLOOKUP($C2572,'AREA DEFINITIONS, 1982-present'!$A$1:$F$163,4,FALSE)</f>
        <v>0</v>
      </c>
      <c r="G2572">
        <f>VLOOKUP($C2572,'AREA DEFINITIONS, 1982-present'!$A$1:$F$163,5,FALSE)</f>
        <v>0</v>
      </c>
      <c r="H2572">
        <f>VLOOKUP($C2572,'AREA DEFINITIONS, 1982-present'!$A$1:$F$163,6,FALSE)</f>
        <v>0</v>
      </c>
      <c r="I2572">
        <f t="shared" si="81"/>
        <v>384.11094259999999</v>
      </c>
    </row>
    <row r="2573" spans="1:9" x14ac:dyDescent="0.3">
      <c r="A2573">
        <v>1991</v>
      </c>
      <c r="B2573" t="s">
        <v>50</v>
      </c>
      <c r="C2573">
        <v>103</v>
      </c>
      <c r="D2573">
        <v>14.1</v>
      </c>
      <c r="E2573">
        <f t="shared" si="80"/>
        <v>31.085184300000002</v>
      </c>
      <c r="F2573">
        <f>VLOOKUP($C2573,'AREA DEFINITIONS, 1982-present'!$A$1:$F$163,4,FALSE)</f>
        <v>0</v>
      </c>
      <c r="G2573">
        <f>VLOOKUP($C2573,'AREA DEFINITIONS, 1982-present'!$A$1:$F$163,5,FALSE)</f>
        <v>0</v>
      </c>
      <c r="H2573">
        <f>VLOOKUP($C2573,'AREA DEFINITIONS, 1982-present'!$A$1:$F$163,6,FALSE)</f>
        <v>0</v>
      </c>
      <c r="I2573">
        <f t="shared" si="81"/>
        <v>20.67161943</v>
      </c>
    </row>
    <row r="2574" spans="1:9" x14ac:dyDescent="0.3">
      <c r="A2574">
        <v>1991</v>
      </c>
      <c r="B2574" t="s">
        <v>50</v>
      </c>
      <c r="C2574">
        <v>110</v>
      </c>
      <c r="D2574">
        <v>64.900000000000006</v>
      </c>
      <c r="E2574">
        <f t="shared" si="80"/>
        <v>143.0800327</v>
      </c>
      <c r="F2574">
        <f>VLOOKUP($C2574,'AREA DEFINITIONS, 1982-present'!$A$1:$F$163,4,FALSE)</f>
        <v>0</v>
      </c>
      <c r="G2574">
        <f>VLOOKUP($C2574,'AREA DEFINITIONS, 1982-present'!$A$1:$F$163,5,FALSE)</f>
        <v>0</v>
      </c>
      <c r="H2574">
        <f>VLOOKUP($C2574,'AREA DEFINITIONS, 1982-present'!$A$1:$F$163,6,FALSE)</f>
        <v>0</v>
      </c>
      <c r="I2574">
        <f t="shared" si="81"/>
        <v>95.148092270000006</v>
      </c>
    </row>
    <row r="2575" spans="1:9" x14ac:dyDescent="0.3">
      <c r="A2575">
        <v>1991</v>
      </c>
      <c r="B2575" t="s">
        <v>50</v>
      </c>
      <c r="C2575">
        <v>111</v>
      </c>
      <c r="D2575">
        <v>31.1</v>
      </c>
      <c r="E2575">
        <f t="shared" si="80"/>
        <v>68.563775300000003</v>
      </c>
      <c r="F2575">
        <f>VLOOKUP($C2575,'AREA DEFINITIONS, 1982-present'!$A$1:$F$163,4,FALSE)</f>
        <v>0</v>
      </c>
      <c r="G2575">
        <f>VLOOKUP($C2575,'AREA DEFINITIONS, 1982-present'!$A$1:$F$163,5,FALSE)</f>
        <v>0</v>
      </c>
      <c r="H2575">
        <f>VLOOKUP($C2575,'AREA DEFINITIONS, 1982-present'!$A$1:$F$163,6,FALSE)</f>
        <v>0</v>
      </c>
      <c r="I2575">
        <f t="shared" si="81"/>
        <v>45.59484853</v>
      </c>
    </row>
    <row r="2576" spans="1:9" x14ac:dyDescent="0.3">
      <c r="A2576">
        <v>1991</v>
      </c>
      <c r="B2576" t="s">
        <v>50</v>
      </c>
      <c r="C2576">
        <v>112</v>
      </c>
      <c r="D2576">
        <v>326.5</v>
      </c>
      <c r="E2576">
        <f t="shared" si="80"/>
        <v>719.80940950000002</v>
      </c>
      <c r="F2576">
        <f>VLOOKUP($C2576,'AREA DEFINITIONS, 1982-present'!$A$1:$F$163,4,FALSE)</f>
        <v>0</v>
      </c>
      <c r="G2576">
        <f>VLOOKUP($C2576,'AREA DEFINITIONS, 1982-present'!$A$1:$F$163,5,FALSE)</f>
        <v>0</v>
      </c>
      <c r="H2576">
        <f>VLOOKUP($C2576,'AREA DEFINITIONS, 1982-present'!$A$1:$F$163,6,FALSE)</f>
        <v>0</v>
      </c>
      <c r="I2576">
        <f t="shared" si="81"/>
        <v>478.67260594999999</v>
      </c>
    </row>
    <row r="2577" spans="1:9" x14ac:dyDescent="0.3">
      <c r="A2577">
        <v>1991</v>
      </c>
      <c r="B2577" t="s">
        <v>50</v>
      </c>
      <c r="C2577">
        <v>113</v>
      </c>
      <c r="D2577">
        <v>272.89999999999998</v>
      </c>
      <c r="E2577">
        <f t="shared" si="80"/>
        <v>601.64161669999999</v>
      </c>
      <c r="F2577">
        <f>VLOOKUP($C2577,'AREA DEFINITIONS, 1982-present'!$A$1:$F$163,4,FALSE)</f>
        <v>0</v>
      </c>
      <c r="G2577">
        <f>VLOOKUP($C2577,'AREA DEFINITIONS, 1982-present'!$A$1:$F$163,5,FALSE)</f>
        <v>0</v>
      </c>
      <c r="H2577">
        <f>VLOOKUP($C2577,'AREA DEFINITIONS, 1982-present'!$A$1:$F$163,6,FALSE)</f>
        <v>0</v>
      </c>
      <c r="I2577">
        <f t="shared" si="81"/>
        <v>400.09113066999998</v>
      </c>
    </row>
    <row r="2578" spans="1:9" x14ac:dyDescent="0.3">
      <c r="A2578">
        <v>1991</v>
      </c>
      <c r="B2578" t="s">
        <v>50</v>
      </c>
      <c r="C2578">
        <v>114</v>
      </c>
      <c r="D2578">
        <v>38.4</v>
      </c>
      <c r="E2578">
        <f t="shared" si="80"/>
        <v>84.6575232</v>
      </c>
      <c r="F2578">
        <f>VLOOKUP($C2578,'AREA DEFINITIONS, 1982-present'!$A$1:$F$163,4,FALSE)</f>
        <v>0</v>
      </c>
      <c r="G2578">
        <f>VLOOKUP($C2578,'AREA DEFINITIONS, 1982-present'!$A$1:$F$163,5,FALSE)</f>
        <v>0</v>
      </c>
      <c r="H2578">
        <f>VLOOKUP($C2578,'AREA DEFINITIONS, 1982-present'!$A$1:$F$163,6,FALSE)</f>
        <v>0</v>
      </c>
      <c r="I2578">
        <f t="shared" si="81"/>
        <v>56.297176319999998</v>
      </c>
    </row>
    <row r="2579" spans="1:9" x14ac:dyDescent="0.3">
      <c r="A2579">
        <v>1991</v>
      </c>
      <c r="B2579" t="s">
        <v>50</v>
      </c>
      <c r="C2579">
        <v>120</v>
      </c>
      <c r="D2579">
        <v>43.6</v>
      </c>
      <c r="E2579">
        <f t="shared" si="80"/>
        <v>96.121562800000007</v>
      </c>
      <c r="F2579">
        <f>VLOOKUP($C2579,'AREA DEFINITIONS, 1982-present'!$A$1:$F$163,4,FALSE)</f>
        <v>0</v>
      </c>
      <c r="G2579">
        <f>VLOOKUP($C2579,'AREA DEFINITIONS, 1982-present'!$A$1:$F$163,5,FALSE)</f>
        <v>0</v>
      </c>
      <c r="H2579">
        <f>VLOOKUP($C2579,'AREA DEFINITIONS, 1982-present'!$A$1:$F$163,6,FALSE)</f>
        <v>0</v>
      </c>
      <c r="I2579">
        <f t="shared" si="81"/>
        <v>63.920752280000002</v>
      </c>
    </row>
    <row r="2580" spans="1:9" x14ac:dyDescent="0.3">
      <c r="A2580">
        <v>1991</v>
      </c>
      <c r="B2580" t="s">
        <v>50</v>
      </c>
      <c r="C2580">
        <v>121</v>
      </c>
      <c r="D2580">
        <v>55.2</v>
      </c>
      <c r="E2580">
        <f t="shared" si="80"/>
        <v>121.69518960000001</v>
      </c>
      <c r="F2580">
        <f>VLOOKUP($C2580,'AREA DEFINITIONS, 1982-present'!$A$1:$F$163,4,FALSE)</f>
        <v>0</v>
      </c>
      <c r="G2580">
        <f>VLOOKUP($C2580,'AREA DEFINITIONS, 1982-present'!$A$1:$F$163,5,FALSE)</f>
        <v>0</v>
      </c>
      <c r="H2580">
        <f>VLOOKUP($C2580,'AREA DEFINITIONS, 1982-present'!$A$1:$F$163,6,FALSE)</f>
        <v>0</v>
      </c>
      <c r="I2580">
        <f t="shared" si="81"/>
        <v>80.927190960000004</v>
      </c>
    </row>
    <row r="2581" spans="1:9" x14ac:dyDescent="0.3">
      <c r="A2581">
        <v>1991</v>
      </c>
      <c r="B2581" t="s">
        <v>50</v>
      </c>
      <c r="C2581">
        <v>122</v>
      </c>
      <c r="D2581">
        <v>24.6</v>
      </c>
      <c r="E2581">
        <f t="shared" si="80"/>
        <v>54.233725800000009</v>
      </c>
      <c r="F2581">
        <f>VLOOKUP($C2581,'AREA DEFINITIONS, 1982-present'!$A$1:$F$163,4,FALSE)</f>
        <v>0</v>
      </c>
      <c r="G2581">
        <f>VLOOKUP($C2581,'AREA DEFINITIONS, 1982-present'!$A$1:$F$163,5,FALSE)</f>
        <v>0</v>
      </c>
      <c r="H2581">
        <f>VLOOKUP($C2581,'AREA DEFINITIONS, 1982-present'!$A$1:$F$163,6,FALSE)</f>
        <v>0</v>
      </c>
      <c r="I2581">
        <f t="shared" si="81"/>
        <v>36.065378580000001</v>
      </c>
    </row>
    <row r="2582" spans="1:9" x14ac:dyDescent="0.3">
      <c r="A2582">
        <v>1991</v>
      </c>
      <c r="B2582" t="s">
        <v>50</v>
      </c>
      <c r="C2582">
        <v>130</v>
      </c>
      <c r="D2582">
        <v>221</v>
      </c>
      <c r="E2582">
        <f t="shared" si="80"/>
        <v>487.22168300000004</v>
      </c>
      <c r="F2582">
        <f>VLOOKUP($C2582,'AREA DEFINITIONS, 1982-present'!$A$1:$F$163,4,FALSE)</f>
        <v>0</v>
      </c>
      <c r="G2582">
        <f>VLOOKUP($C2582,'AREA DEFINITIONS, 1982-present'!$A$1:$F$163,5,FALSE)</f>
        <v>0</v>
      </c>
      <c r="H2582">
        <f>VLOOKUP($C2582,'AREA DEFINITIONS, 1982-present'!$A$1:$F$163,6,FALSE)</f>
        <v>0</v>
      </c>
      <c r="I2582">
        <f t="shared" si="81"/>
        <v>324.00197829999996</v>
      </c>
    </row>
    <row r="2583" spans="1:9" x14ac:dyDescent="0.3">
      <c r="A2583">
        <v>1991</v>
      </c>
      <c r="B2583" t="s">
        <v>50</v>
      </c>
      <c r="C2583">
        <v>131</v>
      </c>
      <c r="D2583">
        <v>212.8</v>
      </c>
      <c r="E2583">
        <f t="shared" si="80"/>
        <v>469.14377440000004</v>
      </c>
      <c r="F2583">
        <f>VLOOKUP($C2583,'AREA DEFINITIONS, 1982-present'!$A$1:$F$163,4,FALSE)</f>
        <v>0</v>
      </c>
      <c r="G2583">
        <f>VLOOKUP($C2583,'AREA DEFINITIONS, 1982-present'!$A$1:$F$163,5,FALSE)</f>
        <v>0</v>
      </c>
      <c r="H2583">
        <f>VLOOKUP($C2583,'AREA DEFINITIONS, 1982-present'!$A$1:$F$163,6,FALSE)</f>
        <v>0</v>
      </c>
      <c r="I2583">
        <f t="shared" si="81"/>
        <v>311.98018544000001</v>
      </c>
    </row>
    <row r="2584" spans="1:9" x14ac:dyDescent="0.3">
      <c r="A2584">
        <v>1991</v>
      </c>
      <c r="B2584" t="s">
        <v>50</v>
      </c>
      <c r="C2584">
        <v>132</v>
      </c>
      <c r="D2584">
        <v>366.4</v>
      </c>
      <c r="E2584">
        <f t="shared" si="80"/>
        <v>807.77386719999993</v>
      </c>
      <c r="F2584">
        <f>VLOOKUP($C2584,'AREA DEFINITIONS, 1982-present'!$A$1:$F$163,4,FALSE)</f>
        <v>0</v>
      </c>
      <c r="G2584">
        <f>VLOOKUP($C2584,'AREA DEFINITIONS, 1982-present'!$A$1:$F$163,5,FALSE)</f>
        <v>0</v>
      </c>
      <c r="H2584">
        <f>VLOOKUP($C2584,'AREA DEFINITIONS, 1982-present'!$A$1:$F$163,6,FALSE)</f>
        <v>0</v>
      </c>
      <c r="I2584">
        <f t="shared" si="81"/>
        <v>537.16889072000004</v>
      </c>
    </row>
    <row r="2585" spans="1:9" x14ac:dyDescent="0.3">
      <c r="A2585">
        <v>1991</v>
      </c>
      <c r="B2585" t="s">
        <v>50</v>
      </c>
      <c r="C2585">
        <v>133</v>
      </c>
      <c r="D2585">
        <v>167.2</v>
      </c>
      <c r="E2585">
        <f t="shared" si="80"/>
        <v>368.6129656</v>
      </c>
      <c r="F2585">
        <f>VLOOKUP($C2585,'AREA DEFINITIONS, 1982-present'!$A$1:$F$163,4,FALSE)</f>
        <v>0</v>
      </c>
      <c r="G2585">
        <f>VLOOKUP($C2585,'AREA DEFINITIONS, 1982-present'!$A$1:$F$163,5,FALSE)</f>
        <v>0</v>
      </c>
      <c r="H2585">
        <f>VLOOKUP($C2585,'AREA DEFINITIONS, 1982-present'!$A$1:$F$163,6,FALSE)</f>
        <v>0</v>
      </c>
      <c r="I2585">
        <f t="shared" si="81"/>
        <v>245.12728855999995</v>
      </c>
    </row>
    <row r="2586" spans="1:9" x14ac:dyDescent="0.3">
      <c r="A2586">
        <v>1991</v>
      </c>
      <c r="B2586" t="s">
        <v>50</v>
      </c>
      <c r="C2586">
        <v>134</v>
      </c>
      <c r="D2586">
        <v>74.8</v>
      </c>
      <c r="E2586">
        <f t="shared" si="80"/>
        <v>164.9058004</v>
      </c>
      <c r="F2586">
        <f>VLOOKUP($C2586,'AREA DEFINITIONS, 1982-present'!$A$1:$F$163,4,FALSE)</f>
        <v>0</v>
      </c>
      <c r="G2586">
        <f>VLOOKUP($C2586,'AREA DEFINITIONS, 1982-present'!$A$1:$F$163,5,FALSE)</f>
        <v>0</v>
      </c>
      <c r="H2586">
        <f>VLOOKUP($C2586,'AREA DEFINITIONS, 1982-present'!$A$1:$F$163,6,FALSE)</f>
        <v>0</v>
      </c>
      <c r="I2586">
        <f t="shared" si="81"/>
        <v>109.66220803999998</v>
      </c>
    </row>
    <row r="2587" spans="1:9" x14ac:dyDescent="0.3">
      <c r="A2587">
        <v>1991</v>
      </c>
      <c r="B2587" t="s">
        <v>50</v>
      </c>
      <c r="C2587">
        <v>135</v>
      </c>
      <c r="D2587">
        <v>249.9</v>
      </c>
      <c r="E2587">
        <f t="shared" si="80"/>
        <v>550.9352877</v>
      </c>
      <c r="F2587">
        <f>VLOOKUP($C2587,'AREA DEFINITIONS, 1982-present'!$A$1:$F$163,4,FALSE)</f>
        <v>0</v>
      </c>
      <c r="G2587">
        <f>VLOOKUP($C2587,'AREA DEFINITIONS, 1982-present'!$A$1:$F$163,5,FALSE)</f>
        <v>0</v>
      </c>
      <c r="H2587">
        <f>VLOOKUP($C2587,'AREA DEFINITIONS, 1982-present'!$A$1:$F$163,6,FALSE)</f>
        <v>0</v>
      </c>
      <c r="I2587">
        <f t="shared" si="81"/>
        <v>366.37146776999998</v>
      </c>
    </row>
    <row r="2588" spans="1:9" x14ac:dyDescent="0.3">
      <c r="A2588">
        <v>1991</v>
      </c>
      <c r="B2588" t="s">
        <v>51</v>
      </c>
      <c r="C2588">
        <v>140</v>
      </c>
      <c r="D2588">
        <v>24.7</v>
      </c>
      <c r="E2588">
        <f t="shared" si="80"/>
        <v>54.454188099999996</v>
      </c>
      <c r="F2588" t="str">
        <f>VLOOKUP($C2588,'AREA DEFINITIONS, 1982-present'!$A$1:$F$163,4,FALSE)</f>
        <v>14-O</v>
      </c>
      <c r="G2588" t="str">
        <f>VLOOKUP($C2588,'AREA DEFINITIONS, 1982-present'!$A$1:$F$163,5,FALSE)</f>
        <v>SE-O</v>
      </c>
      <c r="H2588">
        <f>VLOOKUP($C2588,'AREA DEFINITIONS, 1982-present'!$A$1:$F$163,6,FALSE)</f>
        <v>0</v>
      </c>
      <c r="I2588">
        <f t="shared" si="81"/>
        <v>36.211985810000002</v>
      </c>
    </row>
    <row r="2589" spans="1:9" x14ac:dyDescent="0.3">
      <c r="A2589">
        <v>1991</v>
      </c>
      <c r="B2589" t="s">
        <v>51</v>
      </c>
      <c r="C2589">
        <v>141</v>
      </c>
      <c r="D2589">
        <v>47.8</v>
      </c>
      <c r="E2589">
        <f t="shared" si="80"/>
        <v>105.3809794</v>
      </c>
      <c r="F2589" t="str">
        <f>VLOOKUP($C2589,'AREA DEFINITIONS, 1982-present'!$A$1:$F$163,4,FALSE)</f>
        <v>14-I</v>
      </c>
      <c r="G2589" t="str">
        <f>VLOOKUP($C2589,'AREA DEFINITIONS, 1982-present'!$A$1:$F$163,5,FALSE)</f>
        <v>SE-I</v>
      </c>
      <c r="H2589">
        <f>VLOOKUP($C2589,'AREA DEFINITIONS, 1982-present'!$A$1:$F$163,6,FALSE)</f>
        <v>0</v>
      </c>
      <c r="I2589">
        <f t="shared" si="81"/>
        <v>70.078255939999991</v>
      </c>
    </row>
    <row r="2590" spans="1:9" x14ac:dyDescent="0.3">
      <c r="A2590">
        <v>1991</v>
      </c>
      <c r="B2590" t="s">
        <v>51</v>
      </c>
      <c r="C2590">
        <v>142</v>
      </c>
      <c r="D2590">
        <v>22.6</v>
      </c>
      <c r="E2590">
        <f t="shared" si="80"/>
        <v>49.824479799999999</v>
      </c>
      <c r="F2590" t="str">
        <f>VLOOKUP($C2590,'AREA DEFINITIONS, 1982-present'!$A$1:$F$163,4,FALSE)</f>
        <v>14-I</v>
      </c>
      <c r="G2590" t="str">
        <f>VLOOKUP($C2590,'AREA DEFINITIONS, 1982-present'!$A$1:$F$163,5,FALSE)</f>
        <v>SE-I</v>
      </c>
      <c r="H2590">
        <f>VLOOKUP($C2590,'AREA DEFINITIONS, 1982-present'!$A$1:$F$163,6,FALSE)</f>
        <v>0</v>
      </c>
      <c r="I2590">
        <f t="shared" si="81"/>
        <v>33.13323398</v>
      </c>
    </row>
    <row r="2591" spans="1:9" x14ac:dyDescent="0.3">
      <c r="A2591">
        <v>1991</v>
      </c>
      <c r="B2591" t="s">
        <v>51</v>
      </c>
      <c r="C2591">
        <v>143</v>
      </c>
      <c r="D2591">
        <v>145.1</v>
      </c>
      <c r="E2591">
        <f t="shared" si="80"/>
        <v>319.89079729999997</v>
      </c>
      <c r="F2591" t="str">
        <f>VLOOKUP($C2591,'AREA DEFINITIONS, 1982-present'!$A$1:$F$163,4,FALSE)</f>
        <v>14-I</v>
      </c>
      <c r="G2591" t="str">
        <f>VLOOKUP($C2591,'AREA DEFINITIONS, 1982-present'!$A$1:$F$163,5,FALSE)</f>
        <v>SE-I</v>
      </c>
      <c r="H2591">
        <f>VLOOKUP($C2591,'AREA DEFINITIONS, 1982-present'!$A$1:$F$163,6,FALSE)</f>
        <v>0</v>
      </c>
      <c r="I2591">
        <f t="shared" si="81"/>
        <v>212.72709072999999</v>
      </c>
    </row>
    <row r="2592" spans="1:9" x14ac:dyDescent="0.3">
      <c r="A2592">
        <v>1991</v>
      </c>
      <c r="B2592" t="s">
        <v>51</v>
      </c>
      <c r="C2592">
        <v>144</v>
      </c>
      <c r="D2592">
        <v>24.6</v>
      </c>
      <c r="E2592">
        <f t="shared" si="80"/>
        <v>54.233725800000009</v>
      </c>
      <c r="F2592" t="str">
        <f>VLOOKUP($C2592,'AREA DEFINITIONS, 1982-present'!$A$1:$F$163,4,FALSE)</f>
        <v>14-I</v>
      </c>
      <c r="G2592" t="str">
        <f>VLOOKUP($C2592,'AREA DEFINITIONS, 1982-present'!$A$1:$F$163,5,FALSE)</f>
        <v>SE-I</v>
      </c>
      <c r="H2592">
        <f>VLOOKUP($C2592,'AREA DEFINITIONS, 1982-present'!$A$1:$F$163,6,FALSE)</f>
        <v>0</v>
      </c>
      <c r="I2592">
        <f t="shared" si="81"/>
        <v>36.065378580000001</v>
      </c>
    </row>
    <row r="2593" spans="1:9" x14ac:dyDescent="0.3">
      <c r="A2593">
        <v>1991</v>
      </c>
      <c r="B2593" t="s">
        <v>51</v>
      </c>
      <c r="C2593">
        <v>150</v>
      </c>
      <c r="D2593">
        <v>227.1</v>
      </c>
      <c r="E2593">
        <f t="shared" si="80"/>
        <v>500.66988329999998</v>
      </c>
      <c r="F2593" t="str">
        <f>VLOOKUP($C2593,'AREA DEFINITIONS, 1982-present'!$A$1:$F$163,4,FALSE)</f>
        <v>15-O</v>
      </c>
      <c r="G2593" t="str">
        <f>VLOOKUP($C2593,'AREA DEFINITIONS, 1982-present'!$A$1:$F$163,5,FALSE)</f>
        <v>SE-O</v>
      </c>
      <c r="H2593">
        <f>VLOOKUP($C2593,'AREA DEFINITIONS, 1982-present'!$A$1:$F$163,6,FALSE)</f>
        <v>0</v>
      </c>
      <c r="I2593">
        <f t="shared" si="81"/>
        <v>332.94501932999998</v>
      </c>
    </row>
    <row r="2594" spans="1:9" x14ac:dyDescent="0.3">
      <c r="A2594">
        <v>1991</v>
      </c>
      <c r="B2594" t="s">
        <v>51</v>
      </c>
      <c r="C2594">
        <v>151</v>
      </c>
      <c r="D2594">
        <v>407.9</v>
      </c>
      <c r="E2594">
        <f t="shared" si="80"/>
        <v>899.26572169999997</v>
      </c>
      <c r="F2594" t="str">
        <f>VLOOKUP($C2594,'AREA DEFINITIONS, 1982-present'!$A$1:$F$163,4,FALSE)</f>
        <v>15-I</v>
      </c>
      <c r="G2594" t="str">
        <f>VLOOKUP($C2594,'AREA DEFINITIONS, 1982-present'!$A$1:$F$163,5,FALSE)</f>
        <v>SE-I</v>
      </c>
      <c r="H2594">
        <f>VLOOKUP($C2594,'AREA DEFINITIONS, 1982-present'!$A$1:$F$163,6,FALSE)</f>
        <v>0</v>
      </c>
      <c r="I2594">
        <f t="shared" si="81"/>
        <v>598.01089116999992</v>
      </c>
    </row>
    <row r="2595" spans="1:9" x14ac:dyDescent="0.3">
      <c r="A2595">
        <v>1991</v>
      </c>
      <c r="B2595" t="s">
        <v>51</v>
      </c>
      <c r="C2595">
        <v>152</v>
      </c>
      <c r="D2595">
        <v>186.1</v>
      </c>
      <c r="E2595">
        <f t="shared" si="80"/>
        <v>410.28034029999998</v>
      </c>
      <c r="F2595" t="str">
        <f>VLOOKUP($C2595,'AREA DEFINITIONS, 1982-present'!$A$1:$F$163,4,FALSE)</f>
        <v>15-I</v>
      </c>
      <c r="G2595" t="str">
        <f>VLOOKUP($C2595,'AREA DEFINITIONS, 1982-present'!$A$1:$F$163,5,FALSE)</f>
        <v>SE-I</v>
      </c>
      <c r="H2595">
        <f>VLOOKUP($C2595,'AREA DEFINITIONS, 1982-present'!$A$1:$F$163,6,FALSE)</f>
        <v>0</v>
      </c>
      <c r="I2595">
        <f t="shared" si="81"/>
        <v>272.83605503000001</v>
      </c>
    </row>
    <row r="2596" spans="1:9" x14ac:dyDescent="0.3">
      <c r="A2596">
        <v>1991</v>
      </c>
      <c r="B2596" t="s">
        <v>51</v>
      </c>
      <c r="C2596">
        <v>153</v>
      </c>
      <c r="D2596">
        <v>28.9</v>
      </c>
      <c r="E2596">
        <f t="shared" si="80"/>
        <v>63.713604699999998</v>
      </c>
      <c r="F2596" t="str">
        <f>VLOOKUP($C2596,'AREA DEFINITIONS, 1982-present'!$A$1:$F$163,4,FALSE)</f>
        <v>15-I</v>
      </c>
      <c r="G2596" t="str">
        <f>VLOOKUP($C2596,'AREA DEFINITIONS, 1982-present'!$A$1:$F$163,5,FALSE)</f>
        <v>SE-I</v>
      </c>
      <c r="H2596">
        <f>VLOOKUP($C2596,'AREA DEFINITIONS, 1982-present'!$A$1:$F$163,6,FALSE)</f>
        <v>0</v>
      </c>
      <c r="I2596">
        <f t="shared" si="81"/>
        <v>42.369489469999998</v>
      </c>
    </row>
    <row r="2597" spans="1:9" x14ac:dyDescent="0.3">
      <c r="A2597">
        <v>1991</v>
      </c>
      <c r="B2597" t="s">
        <v>51</v>
      </c>
      <c r="C2597">
        <v>160</v>
      </c>
      <c r="D2597">
        <v>500.3</v>
      </c>
      <c r="E2597">
        <f t="shared" si="80"/>
        <v>1102.9728869</v>
      </c>
      <c r="F2597" t="str">
        <f>VLOOKUP($C2597,'AREA DEFINITIONS, 1982-present'!$A$1:$F$163,4,FALSE)</f>
        <v>16-O</v>
      </c>
      <c r="G2597" t="str">
        <f>VLOOKUP($C2597,'AREA DEFINITIONS, 1982-present'!$A$1:$F$163,5,FALSE)</f>
        <v>SE-O</v>
      </c>
      <c r="H2597">
        <f>VLOOKUP($C2597,'AREA DEFINITIONS, 1982-present'!$A$1:$F$163,6,FALSE)</f>
        <v>0</v>
      </c>
      <c r="I2597">
        <f t="shared" si="81"/>
        <v>733.47597169000005</v>
      </c>
    </row>
    <row r="2598" spans="1:9" x14ac:dyDescent="0.3">
      <c r="A2598">
        <v>1991</v>
      </c>
      <c r="B2598" t="s">
        <v>51</v>
      </c>
      <c r="C2598">
        <v>161</v>
      </c>
      <c r="D2598">
        <v>154.30000000000001</v>
      </c>
      <c r="E2598">
        <f t="shared" si="80"/>
        <v>340.1733289</v>
      </c>
      <c r="F2598" t="str">
        <f>VLOOKUP($C2598,'AREA DEFINITIONS, 1982-present'!$A$1:$F$163,4,FALSE)</f>
        <v>16-I</v>
      </c>
      <c r="G2598" t="str">
        <f>VLOOKUP($C2598,'AREA DEFINITIONS, 1982-present'!$A$1:$F$163,5,FALSE)</f>
        <v>SE-I</v>
      </c>
      <c r="H2598">
        <f>VLOOKUP($C2598,'AREA DEFINITIONS, 1982-present'!$A$1:$F$163,6,FALSE)</f>
        <v>0</v>
      </c>
      <c r="I2598">
        <f t="shared" si="81"/>
        <v>226.21495589</v>
      </c>
    </row>
    <row r="2599" spans="1:9" x14ac:dyDescent="0.3">
      <c r="A2599">
        <v>1991</v>
      </c>
      <c r="B2599" t="s">
        <v>51</v>
      </c>
      <c r="C2599">
        <v>162</v>
      </c>
      <c r="D2599">
        <v>637.79999999999995</v>
      </c>
      <c r="E2599">
        <f t="shared" si="80"/>
        <v>1406.1085493999999</v>
      </c>
      <c r="F2599" t="str">
        <f>VLOOKUP($C2599,'AREA DEFINITIONS, 1982-present'!$A$1:$F$163,4,FALSE)</f>
        <v>16-I</v>
      </c>
      <c r="G2599" t="str">
        <f>VLOOKUP($C2599,'AREA DEFINITIONS, 1982-present'!$A$1:$F$163,5,FALSE)</f>
        <v>SE-I</v>
      </c>
      <c r="H2599">
        <f>VLOOKUP($C2599,'AREA DEFINITIONS, 1982-present'!$A$1:$F$163,6,FALSE)</f>
        <v>0</v>
      </c>
      <c r="I2599">
        <f t="shared" si="81"/>
        <v>935.06091293999987</v>
      </c>
    </row>
    <row r="2600" spans="1:9" x14ac:dyDescent="0.3">
      <c r="A2600">
        <v>1991</v>
      </c>
      <c r="B2600" t="s">
        <v>51</v>
      </c>
      <c r="C2600">
        <v>163</v>
      </c>
      <c r="D2600">
        <v>55.8</v>
      </c>
      <c r="E2600">
        <f t="shared" si="80"/>
        <v>123.0179634</v>
      </c>
      <c r="F2600" t="str">
        <f>VLOOKUP($C2600,'AREA DEFINITIONS, 1982-present'!$A$1:$F$163,4,FALSE)</f>
        <v>16-I</v>
      </c>
      <c r="G2600" t="str">
        <f>VLOOKUP($C2600,'AREA DEFINITIONS, 1982-present'!$A$1:$F$163,5,FALSE)</f>
        <v>SE-I</v>
      </c>
      <c r="H2600">
        <f>VLOOKUP($C2600,'AREA DEFINITIONS, 1982-present'!$A$1:$F$163,6,FALSE)</f>
        <v>0</v>
      </c>
      <c r="I2600">
        <f t="shared" si="81"/>
        <v>81.806834339999995</v>
      </c>
    </row>
    <row r="2601" spans="1:9" x14ac:dyDescent="0.3">
      <c r="A2601">
        <v>1991</v>
      </c>
      <c r="B2601" t="s">
        <v>51</v>
      </c>
      <c r="C2601">
        <v>170</v>
      </c>
      <c r="D2601">
        <v>456.3</v>
      </c>
      <c r="E2601">
        <f t="shared" si="80"/>
        <v>1005.9694749</v>
      </c>
      <c r="F2601" t="str">
        <f>VLOOKUP($C2601,'AREA DEFINITIONS, 1982-present'!$A$1:$F$163,4,FALSE)</f>
        <v>17-O</v>
      </c>
      <c r="G2601" t="str">
        <f>VLOOKUP($C2601,'AREA DEFINITIONS, 1982-present'!$A$1:$F$163,5,FALSE)</f>
        <v>SE-O</v>
      </c>
      <c r="H2601">
        <f>VLOOKUP($C2601,'AREA DEFINITIONS, 1982-present'!$A$1:$F$163,6,FALSE)</f>
        <v>0</v>
      </c>
      <c r="I2601">
        <f t="shared" si="81"/>
        <v>668.96879048999995</v>
      </c>
    </row>
    <row r="2602" spans="1:9" x14ac:dyDescent="0.3">
      <c r="A2602">
        <v>1991</v>
      </c>
      <c r="B2602" t="s">
        <v>51</v>
      </c>
      <c r="C2602">
        <v>171</v>
      </c>
      <c r="D2602">
        <v>147.1</v>
      </c>
      <c r="E2602">
        <f t="shared" si="80"/>
        <v>324.30004330000003</v>
      </c>
      <c r="F2602" t="str">
        <f>VLOOKUP($C2602,'AREA DEFINITIONS, 1982-present'!$A$1:$F$163,4,FALSE)</f>
        <v>17-I</v>
      </c>
      <c r="G2602" t="str">
        <f>VLOOKUP($C2602,'AREA DEFINITIONS, 1982-present'!$A$1:$F$163,5,FALSE)</f>
        <v>SE-I</v>
      </c>
      <c r="H2602">
        <f>VLOOKUP($C2602,'AREA DEFINITIONS, 1982-present'!$A$1:$F$163,6,FALSE)</f>
        <v>0</v>
      </c>
      <c r="I2602">
        <f t="shared" si="81"/>
        <v>215.65923532999997</v>
      </c>
    </row>
    <row r="2603" spans="1:9" x14ac:dyDescent="0.3">
      <c r="A2603">
        <v>1991</v>
      </c>
      <c r="B2603" t="s">
        <v>51</v>
      </c>
      <c r="C2603">
        <v>172</v>
      </c>
      <c r="D2603">
        <v>8.6</v>
      </c>
      <c r="E2603">
        <f t="shared" si="80"/>
        <v>18.959757799999998</v>
      </c>
      <c r="F2603" t="str">
        <f>VLOOKUP($C2603,'AREA DEFINITIONS, 1982-present'!$A$1:$F$163,4,FALSE)</f>
        <v>17-I</v>
      </c>
      <c r="G2603" t="str">
        <f>VLOOKUP($C2603,'AREA DEFINITIONS, 1982-present'!$A$1:$F$163,5,FALSE)</f>
        <v>SE-I</v>
      </c>
      <c r="H2603">
        <f>VLOOKUP($C2603,'AREA DEFINITIONS, 1982-present'!$A$1:$F$163,6,FALSE)</f>
        <v>0</v>
      </c>
      <c r="I2603">
        <f t="shared" si="81"/>
        <v>12.608221779999999</v>
      </c>
    </row>
    <row r="2604" spans="1:9" x14ac:dyDescent="0.3">
      <c r="A2604">
        <v>1991</v>
      </c>
      <c r="B2604" t="s">
        <v>51</v>
      </c>
      <c r="C2604">
        <v>173</v>
      </c>
      <c r="D2604">
        <v>109.7</v>
      </c>
      <c r="E2604">
        <f t="shared" si="80"/>
        <v>241.84714310000001</v>
      </c>
      <c r="F2604" t="str">
        <f>VLOOKUP($C2604,'AREA DEFINITIONS, 1982-present'!$A$1:$F$163,4,FALSE)</f>
        <v>17-I</v>
      </c>
      <c r="G2604" t="str">
        <f>VLOOKUP($C2604,'AREA DEFINITIONS, 1982-present'!$A$1:$F$163,5,FALSE)</f>
        <v>SE-I</v>
      </c>
      <c r="H2604">
        <f>VLOOKUP($C2604,'AREA DEFINITIONS, 1982-present'!$A$1:$F$163,6,FALSE)</f>
        <v>0</v>
      </c>
      <c r="I2604">
        <f t="shared" si="81"/>
        <v>160.82813131</v>
      </c>
    </row>
    <row r="2605" spans="1:9" x14ac:dyDescent="0.3">
      <c r="A2605">
        <v>1991</v>
      </c>
      <c r="B2605" t="s">
        <v>51</v>
      </c>
      <c r="C2605">
        <v>174</v>
      </c>
      <c r="D2605">
        <v>1.5</v>
      </c>
      <c r="E2605">
        <f t="shared" si="80"/>
        <v>3.3069345000000001</v>
      </c>
      <c r="F2605" t="str">
        <f>VLOOKUP($C2605,'AREA DEFINITIONS, 1982-present'!$A$1:$F$163,4,FALSE)</f>
        <v>17-I</v>
      </c>
      <c r="G2605" t="str">
        <f>VLOOKUP($C2605,'AREA DEFINITIONS, 1982-present'!$A$1:$F$163,5,FALSE)</f>
        <v>SE-I</v>
      </c>
      <c r="H2605">
        <f>VLOOKUP($C2605,'AREA DEFINITIONS, 1982-present'!$A$1:$F$163,6,FALSE)</f>
        <v>0</v>
      </c>
      <c r="I2605">
        <f t="shared" si="81"/>
        <v>2.1991084499999998</v>
      </c>
    </row>
    <row r="2606" spans="1:9" x14ac:dyDescent="0.3">
      <c r="A2606">
        <v>1991</v>
      </c>
      <c r="B2606" t="s">
        <v>51</v>
      </c>
      <c r="C2606">
        <v>181</v>
      </c>
      <c r="D2606">
        <v>207.8</v>
      </c>
      <c r="E2606">
        <f t="shared" si="80"/>
        <v>458.12065940000008</v>
      </c>
      <c r="F2606" t="str">
        <f>VLOOKUP($C2606,'AREA DEFINITIONS, 1982-present'!$A$1:$F$163,4,FALSE)</f>
        <v>18S-O</v>
      </c>
      <c r="G2606" t="str">
        <f>VLOOKUP($C2606,'AREA DEFINITIONS, 1982-present'!$A$1:$F$163,5,FALSE)</f>
        <v>SE-O</v>
      </c>
      <c r="H2606">
        <f>VLOOKUP($C2606,'AREA DEFINITIONS, 1982-present'!$A$1:$F$163,6,FALSE)</f>
        <v>0</v>
      </c>
      <c r="I2606">
        <f t="shared" si="81"/>
        <v>304.64982393999998</v>
      </c>
    </row>
    <row r="2607" spans="1:9" x14ac:dyDescent="0.3">
      <c r="A2607">
        <v>1991</v>
      </c>
      <c r="B2607" t="s">
        <v>51</v>
      </c>
      <c r="C2607">
        <v>182</v>
      </c>
      <c r="D2607">
        <v>483.9</v>
      </c>
      <c r="E2607">
        <f t="shared" si="80"/>
        <v>1066.8170696999998</v>
      </c>
      <c r="F2607" t="str">
        <f>VLOOKUP($C2607,'AREA DEFINITIONS, 1982-present'!$A$1:$F$163,4,FALSE)</f>
        <v>183-I</v>
      </c>
      <c r="G2607" t="str">
        <f>VLOOKUP($C2607,'AREA DEFINITIONS, 1982-present'!$A$1:$F$163,5,FALSE)</f>
        <v>SE-I</v>
      </c>
      <c r="H2607">
        <f>VLOOKUP($C2607,'AREA DEFINITIONS, 1982-present'!$A$1:$F$163,6,FALSE)</f>
        <v>0</v>
      </c>
      <c r="I2607">
        <f t="shared" si="81"/>
        <v>709.43238596999993</v>
      </c>
    </row>
    <row r="2608" spans="1:9" x14ac:dyDescent="0.3">
      <c r="A2608">
        <v>1991</v>
      </c>
      <c r="B2608" t="s">
        <v>51</v>
      </c>
      <c r="C2608">
        <v>183</v>
      </c>
      <c r="D2608">
        <v>62.3</v>
      </c>
      <c r="E2608">
        <f t="shared" si="80"/>
        <v>137.34801290000001</v>
      </c>
      <c r="F2608" t="str">
        <f>VLOOKUP($C2608,'AREA DEFINITIONS, 1982-present'!$A$1:$F$163,4,FALSE)</f>
        <v>183-I</v>
      </c>
      <c r="G2608" t="str">
        <f>VLOOKUP($C2608,'AREA DEFINITIONS, 1982-present'!$A$1:$F$163,5,FALSE)</f>
        <v>SE-I</v>
      </c>
      <c r="H2608">
        <f>VLOOKUP($C2608,'AREA DEFINITIONS, 1982-present'!$A$1:$F$163,6,FALSE)</f>
        <v>0</v>
      </c>
      <c r="I2608">
        <f t="shared" si="81"/>
        <v>91.336304289999987</v>
      </c>
    </row>
    <row r="2609" spans="1:9" x14ac:dyDescent="0.3">
      <c r="A2609">
        <v>1991</v>
      </c>
      <c r="B2609" t="s">
        <v>27</v>
      </c>
      <c r="C2609">
        <v>185</v>
      </c>
      <c r="D2609">
        <v>532.6</v>
      </c>
      <c r="E2609">
        <f t="shared" si="80"/>
        <v>1174.1822098</v>
      </c>
      <c r="F2609" t="str">
        <f>VLOOKUP($C2609,'AREA DEFINITIONS, 1982-present'!$A$1:$F$163,4,FALSE)</f>
        <v>18W</v>
      </c>
      <c r="G2609" t="str">
        <f>VLOOKUP($C2609,'AREA DEFINITIONS, 1982-present'!$A$1:$F$163,5,FALSE)</f>
        <v>Yakutat</v>
      </c>
      <c r="H2609">
        <f>VLOOKUP($C2609,'AREA DEFINITIONS, 1982-present'!$A$1:$F$163,6,FALSE)</f>
        <v>0</v>
      </c>
      <c r="I2609">
        <f t="shared" si="81"/>
        <v>780.83010697999998</v>
      </c>
    </row>
    <row r="2610" spans="1:9" x14ac:dyDescent="0.3">
      <c r="A2610">
        <v>1991</v>
      </c>
      <c r="B2610" t="s">
        <v>27</v>
      </c>
      <c r="C2610">
        <v>190</v>
      </c>
      <c r="D2610">
        <v>472.1</v>
      </c>
      <c r="E2610">
        <f t="shared" si="80"/>
        <v>1040.8025183000002</v>
      </c>
      <c r="F2610">
        <f>VLOOKUP($C2610,'AREA DEFINITIONS, 1982-present'!$A$1:$F$163,4,FALSE)</f>
        <v>19</v>
      </c>
      <c r="G2610" t="str">
        <f>VLOOKUP($C2610,'AREA DEFINITIONS, 1982-present'!$A$1:$F$163,5,FALSE)</f>
        <v>Yakutat</v>
      </c>
      <c r="H2610">
        <f>VLOOKUP($C2610,'AREA DEFINITIONS, 1982-present'!$A$1:$F$163,6,FALSE)</f>
        <v>0</v>
      </c>
      <c r="I2610">
        <f t="shared" si="81"/>
        <v>692.13273283000001</v>
      </c>
    </row>
    <row r="2611" spans="1:9" x14ac:dyDescent="0.3">
      <c r="A2611">
        <v>1991</v>
      </c>
      <c r="B2611" t="s">
        <v>27</v>
      </c>
      <c r="C2611">
        <v>200</v>
      </c>
      <c r="D2611">
        <v>505.4</v>
      </c>
      <c r="E2611">
        <f t="shared" si="80"/>
        <v>1114.2164642</v>
      </c>
      <c r="F2611">
        <f>VLOOKUP($C2611,'AREA DEFINITIONS, 1982-present'!$A$1:$F$163,4,FALSE)</f>
        <v>20</v>
      </c>
      <c r="G2611" t="str">
        <f>VLOOKUP($C2611,'AREA DEFINITIONS, 1982-present'!$A$1:$F$163,5,FALSE)</f>
        <v>Yakutat</v>
      </c>
      <c r="H2611">
        <f>VLOOKUP($C2611,'AREA DEFINITIONS, 1982-present'!$A$1:$F$163,6,FALSE)</f>
        <v>0</v>
      </c>
      <c r="I2611">
        <f t="shared" si="81"/>
        <v>740.95294041999989</v>
      </c>
    </row>
    <row r="2612" spans="1:9" x14ac:dyDescent="0.3">
      <c r="A2612">
        <v>1991</v>
      </c>
      <c r="B2612" t="s">
        <v>27</v>
      </c>
      <c r="C2612">
        <v>210</v>
      </c>
      <c r="D2612">
        <v>389.8</v>
      </c>
      <c r="E2612">
        <f t="shared" si="80"/>
        <v>859.36204540000006</v>
      </c>
      <c r="F2612">
        <f>VLOOKUP($C2612,'AREA DEFINITIONS, 1982-present'!$A$1:$F$163,4,FALSE)</f>
        <v>21</v>
      </c>
      <c r="G2612" t="str">
        <f>VLOOKUP($C2612,'AREA DEFINITIONS, 1982-present'!$A$1:$F$163,5,FALSE)</f>
        <v>Yakutat</v>
      </c>
      <c r="H2612">
        <f>VLOOKUP($C2612,'AREA DEFINITIONS, 1982-present'!$A$1:$F$163,6,FALSE)</f>
        <v>0</v>
      </c>
      <c r="I2612">
        <f t="shared" si="81"/>
        <v>571.47498254000004</v>
      </c>
    </row>
    <row r="2613" spans="1:9" x14ac:dyDescent="0.3">
      <c r="A2613">
        <v>1991</v>
      </c>
      <c r="B2613" t="s">
        <v>27</v>
      </c>
      <c r="C2613">
        <v>220</v>
      </c>
      <c r="D2613">
        <v>358.3</v>
      </c>
      <c r="E2613">
        <f t="shared" si="80"/>
        <v>789.91642090000005</v>
      </c>
      <c r="F2613">
        <f>VLOOKUP($C2613,'AREA DEFINITIONS, 1982-present'!$A$1:$F$163,4,FALSE)</f>
        <v>22</v>
      </c>
      <c r="G2613" t="str">
        <f>VLOOKUP($C2613,'AREA DEFINITIONS, 1982-present'!$A$1:$F$163,5,FALSE)</f>
        <v>Yakutat</v>
      </c>
      <c r="H2613">
        <f>VLOOKUP($C2613,'AREA DEFINITIONS, 1982-present'!$A$1:$F$163,6,FALSE)</f>
        <v>0</v>
      </c>
      <c r="I2613">
        <f t="shared" si="81"/>
        <v>525.29370509</v>
      </c>
    </row>
    <row r="2614" spans="1:9" x14ac:dyDescent="0.3">
      <c r="A2614">
        <v>1991</v>
      </c>
      <c r="B2614" t="s">
        <v>27</v>
      </c>
      <c r="C2614">
        <v>230</v>
      </c>
      <c r="D2614">
        <v>266.39999999999998</v>
      </c>
      <c r="E2614">
        <f t="shared" si="80"/>
        <v>587.3115671999999</v>
      </c>
      <c r="F2614">
        <f>VLOOKUP($C2614,'AREA DEFINITIONS, 1982-present'!$A$1:$F$163,4,FALSE)</f>
        <v>23</v>
      </c>
      <c r="G2614" t="str">
        <f>VLOOKUP($C2614,'AREA DEFINITIONS, 1982-present'!$A$1:$F$163,5,FALSE)</f>
        <v>Yakutat</v>
      </c>
      <c r="H2614" t="str">
        <f>VLOOKUP($C2614,'AREA DEFINITIONS, 1982-present'!$A$1:$F$163,6,FALSE)</f>
        <v>POW-O</v>
      </c>
      <c r="I2614">
        <f t="shared" si="81"/>
        <v>390.56166071999996</v>
      </c>
    </row>
    <row r="2615" spans="1:9" x14ac:dyDescent="0.3">
      <c r="A2615">
        <v>1991</v>
      </c>
      <c r="B2615" t="s">
        <v>27</v>
      </c>
      <c r="C2615">
        <v>231</v>
      </c>
      <c r="D2615">
        <v>158.30000000000001</v>
      </c>
      <c r="E2615">
        <f t="shared" si="80"/>
        <v>348.99182090000005</v>
      </c>
      <c r="F2615">
        <f>VLOOKUP($C2615,'AREA DEFINITIONS, 1982-present'!$A$1:$F$163,4,FALSE)</f>
        <v>23</v>
      </c>
      <c r="G2615" t="str">
        <f>VLOOKUP($C2615,'AREA DEFINITIONS, 1982-present'!$A$1:$F$163,5,FALSE)</f>
        <v>Yakutat</v>
      </c>
      <c r="H2615" t="str">
        <f>VLOOKUP($C2615,'AREA DEFINITIONS, 1982-present'!$A$1:$F$163,6,FALSE)</f>
        <v>POW-O</v>
      </c>
      <c r="I2615">
        <f t="shared" si="81"/>
        <v>232.07924509000003</v>
      </c>
    </row>
    <row r="2616" spans="1:9" x14ac:dyDescent="0.3">
      <c r="A2616">
        <v>1991</v>
      </c>
      <c r="B2616" t="s">
        <v>27</v>
      </c>
      <c r="C2616">
        <v>232</v>
      </c>
      <c r="D2616">
        <v>65</v>
      </c>
      <c r="E2616">
        <f t="shared" si="80"/>
        <v>143.30049499999998</v>
      </c>
      <c r="F2616">
        <f>VLOOKUP($C2616,'AREA DEFINITIONS, 1982-present'!$A$1:$F$163,4,FALSE)</f>
        <v>23</v>
      </c>
      <c r="G2616" t="str">
        <f>VLOOKUP($C2616,'AREA DEFINITIONS, 1982-present'!$A$1:$F$163,5,FALSE)</f>
        <v>Yakutat</v>
      </c>
      <c r="H2616" t="str">
        <f>VLOOKUP($C2616,'AREA DEFINITIONS, 1982-present'!$A$1:$F$163,6,FALSE)</f>
        <v>POW-I</v>
      </c>
      <c r="I2616">
        <f t="shared" si="81"/>
        <v>95.294699500000007</v>
      </c>
    </row>
    <row r="2617" spans="1:9" x14ac:dyDescent="0.3">
      <c r="A2617">
        <v>1991</v>
      </c>
      <c r="B2617" t="s">
        <v>27</v>
      </c>
      <c r="C2617">
        <v>240</v>
      </c>
      <c r="D2617">
        <v>599.70000000000005</v>
      </c>
      <c r="E2617">
        <f t="shared" si="80"/>
        <v>1322.1124131000001</v>
      </c>
      <c r="F2617">
        <f>VLOOKUP($C2617,'AREA DEFINITIONS, 1982-present'!$A$1:$F$163,4,FALSE)</f>
        <v>24</v>
      </c>
      <c r="G2617" t="str">
        <f>VLOOKUP($C2617,'AREA DEFINITIONS, 1982-present'!$A$1:$F$163,5,FALSE)</f>
        <v>Kodiak</v>
      </c>
      <c r="H2617" t="str">
        <f>VLOOKUP($C2617,'AREA DEFINITIONS, 1982-present'!$A$1:$F$163,6,FALSE)</f>
        <v>POW-O</v>
      </c>
      <c r="I2617">
        <f t="shared" si="81"/>
        <v>879.20355831000006</v>
      </c>
    </row>
    <row r="2618" spans="1:9" x14ac:dyDescent="0.3">
      <c r="A2618">
        <v>1991</v>
      </c>
      <c r="B2618" t="s">
        <v>27</v>
      </c>
      <c r="C2618">
        <v>241</v>
      </c>
      <c r="D2618">
        <v>202.4</v>
      </c>
      <c r="E2618">
        <f t="shared" si="80"/>
        <v>446.21569520000003</v>
      </c>
      <c r="F2618">
        <f>VLOOKUP($C2618,'AREA DEFINITIONS, 1982-present'!$A$1:$F$163,4,FALSE)</f>
        <v>24</v>
      </c>
      <c r="G2618" t="str">
        <f>VLOOKUP($C2618,'AREA DEFINITIONS, 1982-present'!$A$1:$F$163,5,FALSE)</f>
        <v>Kodiak</v>
      </c>
      <c r="H2618" t="str">
        <f>VLOOKUP($C2618,'AREA DEFINITIONS, 1982-present'!$A$1:$F$163,6,FALSE)</f>
        <v>POW-O</v>
      </c>
      <c r="I2618">
        <f t="shared" si="81"/>
        <v>296.73303351999999</v>
      </c>
    </row>
    <row r="2619" spans="1:9" x14ac:dyDescent="0.3">
      <c r="A2619">
        <v>1991</v>
      </c>
      <c r="B2619" t="s">
        <v>27</v>
      </c>
      <c r="C2619">
        <v>242</v>
      </c>
      <c r="D2619">
        <v>127.2</v>
      </c>
      <c r="E2619">
        <f t="shared" si="80"/>
        <v>280.42804560000002</v>
      </c>
      <c r="F2619">
        <f>VLOOKUP($C2619,'AREA DEFINITIONS, 1982-present'!$A$1:$F$163,4,FALSE)</f>
        <v>24</v>
      </c>
      <c r="G2619" t="str">
        <f>VLOOKUP($C2619,'AREA DEFINITIONS, 1982-present'!$A$1:$F$163,5,FALSE)</f>
        <v>Kodiak</v>
      </c>
      <c r="H2619" t="str">
        <f>VLOOKUP($C2619,'AREA DEFINITIONS, 1982-present'!$A$1:$F$163,6,FALSE)</f>
        <v>POW-I</v>
      </c>
      <c r="I2619">
        <f t="shared" si="81"/>
        <v>186.48439655999999</v>
      </c>
    </row>
    <row r="2620" spans="1:9" x14ac:dyDescent="0.3">
      <c r="A2620">
        <v>1991</v>
      </c>
      <c r="B2620" t="s">
        <v>27</v>
      </c>
      <c r="C2620">
        <v>250</v>
      </c>
      <c r="D2620">
        <v>1415.9</v>
      </c>
      <c r="E2620">
        <f t="shared" si="80"/>
        <v>3121.5257057000003</v>
      </c>
      <c r="F2620">
        <f>VLOOKUP($C2620,'AREA DEFINITIONS, 1982-present'!$A$1:$F$163,4,FALSE)</f>
        <v>25</v>
      </c>
      <c r="G2620" t="str">
        <f>VLOOKUP($C2620,'AREA DEFINITIONS, 1982-present'!$A$1:$F$163,5,FALSE)</f>
        <v>Kodiak</v>
      </c>
      <c r="H2620">
        <f>VLOOKUP($C2620,'AREA DEFINITIONS, 1982-present'!$A$1:$F$163,6,FALSE)</f>
        <v>0</v>
      </c>
      <c r="I2620">
        <f t="shared" si="81"/>
        <v>2075.8117695699998</v>
      </c>
    </row>
    <row r="2621" spans="1:9" x14ac:dyDescent="0.3">
      <c r="A2621">
        <v>1991</v>
      </c>
      <c r="B2621" t="s">
        <v>27</v>
      </c>
      <c r="C2621">
        <v>251</v>
      </c>
      <c r="D2621">
        <v>87.7</v>
      </c>
      <c r="E2621">
        <f t="shared" si="80"/>
        <v>193.3454371</v>
      </c>
      <c r="F2621">
        <f>VLOOKUP($C2621,'AREA DEFINITIONS, 1982-present'!$A$1:$F$163,4,FALSE)</f>
        <v>25</v>
      </c>
      <c r="G2621" t="str">
        <f>VLOOKUP($C2621,'AREA DEFINITIONS, 1982-present'!$A$1:$F$163,5,FALSE)</f>
        <v>Kodiak</v>
      </c>
      <c r="H2621">
        <f>VLOOKUP($C2621,'AREA DEFINITIONS, 1982-present'!$A$1:$F$163,6,FALSE)</f>
        <v>0</v>
      </c>
      <c r="I2621">
        <f t="shared" si="81"/>
        <v>128.57454071000001</v>
      </c>
    </row>
    <row r="2622" spans="1:9" x14ac:dyDescent="0.3">
      <c r="A2622">
        <v>1991</v>
      </c>
      <c r="B2622" t="s">
        <v>27</v>
      </c>
      <c r="C2622">
        <v>260</v>
      </c>
      <c r="D2622">
        <v>1048.2</v>
      </c>
      <c r="E2622">
        <f t="shared" si="80"/>
        <v>2310.8858286</v>
      </c>
      <c r="F2622">
        <f>VLOOKUP($C2622,'AREA DEFINITIONS, 1982-present'!$A$1:$F$163,4,FALSE)</f>
        <v>26</v>
      </c>
      <c r="G2622" t="str">
        <f>VLOOKUP($C2622,'AREA DEFINITIONS, 1982-present'!$A$1:$F$163,5,FALSE)</f>
        <v>Kodiak</v>
      </c>
      <c r="H2622">
        <f>VLOOKUP($C2622,'AREA DEFINITIONS, 1982-present'!$A$1:$F$163,6,FALSE)</f>
        <v>0</v>
      </c>
      <c r="I2622">
        <f t="shared" si="81"/>
        <v>1536.7369848599999</v>
      </c>
    </row>
    <row r="2623" spans="1:9" x14ac:dyDescent="0.3">
      <c r="A2623">
        <v>1991</v>
      </c>
      <c r="B2623" t="s">
        <v>27</v>
      </c>
      <c r="C2623">
        <v>261</v>
      </c>
      <c r="D2623">
        <v>719.6</v>
      </c>
      <c r="E2623">
        <f t="shared" si="80"/>
        <v>1586.4467107999999</v>
      </c>
      <c r="F2623">
        <f>VLOOKUP($C2623,'AREA DEFINITIONS, 1982-present'!$A$1:$F$163,4,FALSE)</f>
        <v>26</v>
      </c>
      <c r="G2623" t="str">
        <f>VLOOKUP($C2623,'AREA DEFINITIONS, 1982-present'!$A$1:$F$163,5,FALSE)</f>
        <v>Kodiak</v>
      </c>
      <c r="H2623">
        <f>VLOOKUP($C2623,'AREA DEFINITIONS, 1982-present'!$A$1:$F$163,6,FALSE)</f>
        <v>0</v>
      </c>
      <c r="I2623">
        <f t="shared" si="81"/>
        <v>1054.9856270800001</v>
      </c>
    </row>
    <row r="2624" spans="1:9" x14ac:dyDescent="0.3">
      <c r="A2624">
        <v>1991</v>
      </c>
      <c r="B2624" t="s">
        <v>27</v>
      </c>
      <c r="C2624">
        <v>270</v>
      </c>
      <c r="D2624">
        <v>1353</v>
      </c>
      <c r="E2624">
        <f t="shared" si="80"/>
        <v>2982.8549190000003</v>
      </c>
      <c r="F2624">
        <f>VLOOKUP($C2624,'AREA DEFINITIONS, 1982-present'!$A$1:$F$163,4,FALSE)</f>
        <v>27</v>
      </c>
      <c r="G2624" t="str">
        <f>VLOOKUP($C2624,'AREA DEFINITIONS, 1982-present'!$A$1:$F$163,5,FALSE)</f>
        <v>Kodiak</v>
      </c>
      <c r="H2624">
        <f>VLOOKUP($C2624,'AREA DEFINITIONS, 1982-present'!$A$1:$F$163,6,FALSE)</f>
        <v>0</v>
      </c>
      <c r="I2624">
        <f t="shared" si="81"/>
        <v>1983.5958218999999</v>
      </c>
    </row>
    <row r="2625" spans="1:9" x14ac:dyDescent="0.3">
      <c r="A2625">
        <v>1991</v>
      </c>
      <c r="B2625" t="s">
        <v>27</v>
      </c>
      <c r="C2625">
        <v>271</v>
      </c>
      <c r="D2625">
        <v>376.6</v>
      </c>
      <c r="E2625">
        <f t="shared" si="80"/>
        <v>830.26102180000009</v>
      </c>
      <c r="F2625">
        <f>VLOOKUP($C2625,'AREA DEFINITIONS, 1982-present'!$A$1:$F$163,4,FALSE)</f>
        <v>27</v>
      </c>
      <c r="G2625" t="str">
        <f>VLOOKUP($C2625,'AREA DEFINITIONS, 1982-present'!$A$1:$F$163,5,FALSE)</f>
        <v>Kodiak</v>
      </c>
      <c r="H2625">
        <f>VLOOKUP($C2625,'AREA DEFINITIONS, 1982-present'!$A$1:$F$163,6,FALSE)</f>
        <v>0</v>
      </c>
      <c r="I2625">
        <f t="shared" si="81"/>
        <v>552.12282817999994</v>
      </c>
    </row>
    <row r="2626" spans="1:9" x14ac:dyDescent="0.3">
      <c r="A2626">
        <v>1991</v>
      </c>
      <c r="B2626" t="s">
        <v>27</v>
      </c>
      <c r="C2626">
        <v>272</v>
      </c>
      <c r="D2626">
        <v>18.2</v>
      </c>
      <c r="E2626">
        <f t="shared" si="80"/>
        <v>40.124138599999995</v>
      </c>
      <c r="F2626">
        <f>VLOOKUP($C2626,'AREA DEFINITIONS, 1982-present'!$A$1:$F$163,4,FALSE)</f>
        <v>27</v>
      </c>
      <c r="G2626" t="str">
        <f>VLOOKUP($C2626,'AREA DEFINITIONS, 1982-present'!$A$1:$F$163,5,FALSE)</f>
        <v>Kodiak</v>
      </c>
      <c r="H2626">
        <f>VLOOKUP($C2626,'AREA DEFINITIONS, 1982-present'!$A$1:$F$163,6,FALSE)</f>
        <v>0</v>
      </c>
      <c r="I2626">
        <f t="shared" si="81"/>
        <v>26.682515859999999</v>
      </c>
    </row>
    <row r="2627" spans="1:9" x14ac:dyDescent="0.3">
      <c r="A2627">
        <v>1991</v>
      </c>
      <c r="B2627" t="s">
        <v>27</v>
      </c>
      <c r="C2627">
        <v>280</v>
      </c>
      <c r="D2627">
        <v>1351.6</v>
      </c>
      <c r="E2627">
        <f t="shared" ref="E2627:E2690" si="82">D2627*2204.623 / 1000</f>
        <v>2979.7684468000002</v>
      </c>
      <c r="F2627">
        <f>VLOOKUP($C2627,'AREA DEFINITIONS, 1982-present'!$A$1:$F$163,4,FALSE)</f>
        <v>28</v>
      </c>
      <c r="G2627" t="str">
        <f>VLOOKUP($C2627,'AREA DEFINITIONS, 1982-present'!$A$1:$F$163,5,FALSE)</f>
        <v>Kodiak</v>
      </c>
      <c r="H2627">
        <f>VLOOKUP($C2627,'AREA DEFINITIONS, 1982-present'!$A$1:$F$163,6,FALSE)</f>
        <v>0</v>
      </c>
      <c r="I2627">
        <f t="shared" ref="I2627:I2690" si="83">IFERROR(D2627*1.10231*1.33,"NA")</f>
        <v>1981.5433206799999</v>
      </c>
    </row>
    <row r="2628" spans="1:9" x14ac:dyDescent="0.3">
      <c r="A2628">
        <v>1991</v>
      </c>
      <c r="B2628" t="s">
        <v>27</v>
      </c>
      <c r="C2628">
        <v>281</v>
      </c>
      <c r="D2628">
        <v>345</v>
      </c>
      <c r="E2628">
        <f t="shared" si="82"/>
        <v>760.59493500000008</v>
      </c>
      <c r="F2628">
        <f>VLOOKUP($C2628,'AREA DEFINITIONS, 1982-present'!$A$1:$F$163,4,FALSE)</f>
        <v>28</v>
      </c>
      <c r="G2628" t="str">
        <f>VLOOKUP($C2628,'AREA DEFINITIONS, 1982-present'!$A$1:$F$163,5,FALSE)</f>
        <v>Kodiak</v>
      </c>
      <c r="H2628">
        <f>VLOOKUP($C2628,'AREA DEFINITIONS, 1982-present'!$A$1:$F$163,6,FALSE)</f>
        <v>0</v>
      </c>
      <c r="I2628">
        <f t="shared" si="83"/>
        <v>505.79494349999999</v>
      </c>
    </row>
    <row r="2629" spans="1:9" x14ac:dyDescent="0.3">
      <c r="A2629">
        <v>1991</v>
      </c>
      <c r="B2629" t="s">
        <v>28</v>
      </c>
      <c r="C2629">
        <v>290</v>
      </c>
      <c r="D2629">
        <v>1040.5</v>
      </c>
      <c r="E2629">
        <f t="shared" si="82"/>
        <v>2293.9102315</v>
      </c>
      <c r="F2629">
        <f>VLOOKUP($C2629,'AREA DEFINITIONS, 1982-present'!$A$1:$F$163,4,FALSE)</f>
        <v>29</v>
      </c>
      <c r="G2629" t="str">
        <f>VLOOKUP($C2629,'AREA DEFINITIONS, 1982-present'!$A$1:$F$163,5,FALSE)</f>
        <v>Chirikof</v>
      </c>
      <c r="H2629">
        <f>VLOOKUP($C2629,'AREA DEFINITIONS, 1982-present'!$A$1:$F$163,6,FALSE)</f>
        <v>0</v>
      </c>
      <c r="I2629">
        <f t="shared" si="83"/>
        <v>1525.4482281499997</v>
      </c>
    </row>
    <row r="2630" spans="1:9" x14ac:dyDescent="0.3">
      <c r="A2630">
        <v>1991</v>
      </c>
      <c r="B2630" t="s">
        <v>28</v>
      </c>
      <c r="C2630">
        <v>291</v>
      </c>
      <c r="D2630">
        <v>345.1</v>
      </c>
      <c r="E2630">
        <f t="shared" si="82"/>
        <v>760.81539730000009</v>
      </c>
      <c r="F2630">
        <f>VLOOKUP($C2630,'AREA DEFINITIONS, 1982-present'!$A$1:$F$163,4,FALSE)</f>
        <v>29</v>
      </c>
      <c r="G2630" t="str">
        <f>VLOOKUP($C2630,'AREA DEFINITIONS, 1982-present'!$A$1:$F$163,5,FALSE)</f>
        <v>Chirikof</v>
      </c>
      <c r="H2630">
        <f>VLOOKUP($C2630,'AREA DEFINITIONS, 1982-present'!$A$1:$F$163,6,FALSE)</f>
        <v>0</v>
      </c>
      <c r="I2630">
        <f t="shared" si="83"/>
        <v>505.94155073000002</v>
      </c>
    </row>
    <row r="2631" spans="1:9" x14ac:dyDescent="0.3">
      <c r="A2631">
        <v>1991</v>
      </c>
      <c r="B2631" t="s">
        <v>28</v>
      </c>
      <c r="C2631">
        <v>300</v>
      </c>
      <c r="D2631">
        <v>1418.8</v>
      </c>
      <c r="E2631">
        <f t="shared" si="82"/>
        <v>3127.9191123999999</v>
      </c>
      <c r="F2631">
        <f>VLOOKUP($C2631,'AREA DEFINITIONS, 1982-present'!$A$1:$F$163,4,FALSE)</f>
        <v>30</v>
      </c>
      <c r="G2631" t="str">
        <f>VLOOKUP($C2631,'AREA DEFINITIONS, 1982-present'!$A$1:$F$163,5,FALSE)</f>
        <v>Chirikof</v>
      </c>
      <c r="H2631">
        <f>VLOOKUP($C2631,'AREA DEFINITIONS, 1982-present'!$A$1:$F$163,6,FALSE)</f>
        <v>0</v>
      </c>
      <c r="I2631">
        <f t="shared" si="83"/>
        <v>2080.0633792399999</v>
      </c>
    </row>
    <row r="2632" spans="1:9" x14ac:dyDescent="0.3">
      <c r="A2632">
        <v>1991</v>
      </c>
      <c r="B2632" t="s">
        <v>28</v>
      </c>
      <c r="C2632">
        <v>310</v>
      </c>
      <c r="D2632">
        <v>727.4</v>
      </c>
      <c r="E2632">
        <f t="shared" si="82"/>
        <v>1603.6427701999999</v>
      </c>
      <c r="F2632">
        <f>VLOOKUP($C2632,'AREA DEFINITIONS, 1982-present'!$A$1:$F$163,4,FALSE)</f>
        <v>31</v>
      </c>
      <c r="G2632" t="str">
        <f>VLOOKUP($C2632,'AREA DEFINITIONS, 1982-present'!$A$1:$F$163,5,FALSE)</f>
        <v>Chirikof</v>
      </c>
      <c r="H2632">
        <f>VLOOKUP($C2632,'AREA DEFINITIONS, 1982-present'!$A$1:$F$163,6,FALSE)</f>
        <v>0</v>
      </c>
      <c r="I2632">
        <f t="shared" si="83"/>
        <v>1066.42099102</v>
      </c>
    </row>
    <row r="2633" spans="1:9" x14ac:dyDescent="0.3">
      <c r="A2633">
        <v>1991</v>
      </c>
      <c r="B2633" t="s">
        <v>28</v>
      </c>
      <c r="C2633">
        <v>320</v>
      </c>
      <c r="D2633">
        <v>1095.4000000000001</v>
      </c>
      <c r="E2633">
        <f t="shared" si="82"/>
        <v>2414.9440342000003</v>
      </c>
      <c r="F2633">
        <f>VLOOKUP($C2633,'AREA DEFINITIONS, 1982-present'!$A$1:$F$163,4,FALSE)</f>
        <v>32</v>
      </c>
      <c r="G2633" t="str">
        <f>VLOOKUP($C2633,'AREA DEFINITIONS, 1982-present'!$A$1:$F$163,5,FALSE)</f>
        <v>Shumagin</v>
      </c>
      <c r="H2633">
        <f>VLOOKUP($C2633,'AREA DEFINITIONS, 1982-present'!$A$1:$F$163,6,FALSE)</f>
        <v>0</v>
      </c>
      <c r="I2633">
        <f t="shared" si="83"/>
        <v>1605.93559742</v>
      </c>
    </row>
    <row r="2634" spans="1:9" x14ac:dyDescent="0.3">
      <c r="A2634">
        <v>1991</v>
      </c>
      <c r="B2634" t="s">
        <v>28</v>
      </c>
      <c r="C2634">
        <v>330</v>
      </c>
      <c r="D2634">
        <v>472.5</v>
      </c>
      <c r="E2634">
        <f t="shared" si="82"/>
        <v>1041.6843675</v>
      </c>
      <c r="F2634">
        <f>VLOOKUP($C2634,'AREA DEFINITIONS, 1982-present'!$A$1:$F$163,4,FALSE)</f>
        <v>33</v>
      </c>
      <c r="G2634" t="str">
        <f>VLOOKUP($C2634,'AREA DEFINITIONS, 1982-present'!$A$1:$F$163,5,FALSE)</f>
        <v>Shumagin</v>
      </c>
      <c r="H2634">
        <f>VLOOKUP($C2634,'AREA DEFINITIONS, 1982-present'!$A$1:$F$163,6,FALSE)</f>
        <v>0</v>
      </c>
      <c r="I2634">
        <f t="shared" si="83"/>
        <v>692.71916175000001</v>
      </c>
    </row>
    <row r="2635" spans="1:9" x14ac:dyDescent="0.3">
      <c r="A2635">
        <v>1991</v>
      </c>
      <c r="B2635" t="s">
        <v>28</v>
      </c>
      <c r="C2635">
        <v>340</v>
      </c>
      <c r="D2635">
        <v>313.7</v>
      </c>
      <c r="E2635">
        <f t="shared" si="82"/>
        <v>691.59023509999997</v>
      </c>
      <c r="F2635">
        <f>VLOOKUP($C2635,'AREA DEFINITIONS, 1982-present'!$A$1:$F$163,4,FALSE)</f>
        <v>34</v>
      </c>
      <c r="G2635" t="str">
        <f>VLOOKUP($C2635,'AREA DEFINITIONS, 1982-present'!$A$1:$F$163,5,FALSE)</f>
        <v>Shumagin</v>
      </c>
      <c r="H2635">
        <f>VLOOKUP($C2635,'AREA DEFINITIONS, 1982-present'!$A$1:$F$163,6,FALSE)</f>
        <v>0</v>
      </c>
      <c r="I2635">
        <f t="shared" si="83"/>
        <v>459.90688050999995</v>
      </c>
    </row>
    <row r="2636" spans="1:9" x14ac:dyDescent="0.3">
      <c r="A2636">
        <v>1991</v>
      </c>
      <c r="B2636" t="s">
        <v>16</v>
      </c>
      <c r="C2636" t="s">
        <v>32</v>
      </c>
      <c r="D2636">
        <v>500.2</v>
      </c>
      <c r="E2636">
        <f t="shared" si="82"/>
        <v>1102.7524246</v>
      </c>
      <c r="F2636" t="str">
        <f>VLOOKUP($C2636,'AREA DEFINITIONS, 1982-present'!$A$1:$F$163,4,FALSE)</f>
        <v>4A</v>
      </c>
      <c r="G2636" t="str">
        <f>VLOOKUP($C2636,'AREA DEFINITIONS, 1982-present'!$A$1:$F$163,5,FALSE)</f>
        <v>Bering Sea</v>
      </c>
      <c r="H2636">
        <f>VLOOKUP($C2636,'AREA DEFINITIONS, 1982-present'!$A$1:$F$163,6,FALSE)</f>
        <v>0</v>
      </c>
      <c r="I2636">
        <f t="shared" si="83"/>
        <v>733.32936445999997</v>
      </c>
    </row>
    <row r="2637" spans="1:9" x14ac:dyDescent="0.3">
      <c r="A2637">
        <v>1991</v>
      </c>
      <c r="B2637" t="s">
        <v>16</v>
      </c>
      <c r="C2637">
        <v>350</v>
      </c>
      <c r="D2637">
        <v>227.8</v>
      </c>
      <c r="E2637">
        <f t="shared" si="82"/>
        <v>502.21311940000004</v>
      </c>
      <c r="F2637">
        <f>VLOOKUP($C2637,'AREA DEFINITIONS, 1982-present'!$A$1:$F$163,4,FALSE)</f>
        <v>35</v>
      </c>
      <c r="G2637" t="str">
        <f>VLOOKUP($C2637,'AREA DEFINITIONS, 1982-present'!$A$1:$F$163,5,FALSE)</f>
        <v>Shumagin</v>
      </c>
      <c r="H2637">
        <f>VLOOKUP($C2637,'AREA DEFINITIONS, 1982-present'!$A$1:$F$163,6,FALSE)</f>
        <v>0</v>
      </c>
      <c r="I2637">
        <f t="shared" si="83"/>
        <v>333.97126994000001</v>
      </c>
    </row>
    <row r="2638" spans="1:9" x14ac:dyDescent="0.3">
      <c r="A2638">
        <v>1991</v>
      </c>
      <c r="B2638" t="s">
        <v>16</v>
      </c>
      <c r="C2638">
        <v>360</v>
      </c>
      <c r="D2638">
        <v>217.4</v>
      </c>
      <c r="E2638">
        <f t="shared" si="82"/>
        <v>479.28504020000003</v>
      </c>
      <c r="F2638">
        <f>VLOOKUP($C2638,'AREA DEFINITIONS, 1982-present'!$A$1:$F$163,4,FALSE)</f>
        <v>36</v>
      </c>
      <c r="G2638" t="str">
        <f>VLOOKUP($C2638,'AREA DEFINITIONS, 1982-present'!$A$1:$F$163,5,FALSE)</f>
        <v>Shumagin</v>
      </c>
      <c r="H2638">
        <f>VLOOKUP($C2638,'AREA DEFINITIONS, 1982-present'!$A$1:$F$163,6,FALSE)</f>
        <v>0</v>
      </c>
      <c r="I2638">
        <f t="shared" si="83"/>
        <v>318.72411801999999</v>
      </c>
    </row>
    <row r="2639" spans="1:9" x14ac:dyDescent="0.3">
      <c r="A2639">
        <v>1991</v>
      </c>
      <c r="B2639" t="s">
        <v>16</v>
      </c>
      <c r="C2639">
        <v>370</v>
      </c>
      <c r="D2639">
        <v>25.7</v>
      </c>
      <c r="E2639">
        <f t="shared" si="82"/>
        <v>56.658811100000001</v>
      </c>
      <c r="F2639">
        <f>VLOOKUP($C2639,'AREA DEFINITIONS, 1982-present'!$A$1:$F$163,4,FALSE)</f>
        <v>37</v>
      </c>
      <c r="G2639" t="str">
        <f>VLOOKUP($C2639,'AREA DEFINITIONS, 1982-present'!$A$1:$F$163,5,FALSE)</f>
        <v>Shumagin</v>
      </c>
      <c r="H2639">
        <f>VLOOKUP($C2639,'AREA DEFINITIONS, 1982-present'!$A$1:$F$163,6,FALSE)</f>
        <v>0</v>
      </c>
      <c r="I2639">
        <f t="shared" si="83"/>
        <v>37.678058110000002</v>
      </c>
    </row>
    <row r="2640" spans="1:9" x14ac:dyDescent="0.3">
      <c r="A2640">
        <v>1991</v>
      </c>
      <c r="B2640" t="s">
        <v>16</v>
      </c>
      <c r="C2640" t="s">
        <v>80</v>
      </c>
      <c r="D2640">
        <v>51.7</v>
      </c>
      <c r="E2640">
        <f t="shared" si="82"/>
        <v>113.97900910000001</v>
      </c>
      <c r="F2640" t="str">
        <f>VLOOKUP($C2640,'AREA DEFINITIONS, 1982-present'!$A$1:$F$163,4,FALSE)</f>
        <v>38-39</v>
      </c>
      <c r="G2640" t="str">
        <f>VLOOKUP($C2640,'AREA DEFINITIONS, 1982-present'!$A$1:$F$163,5,FALSE)</f>
        <v>Shumagin-Aleutian</v>
      </c>
      <c r="H2640">
        <f>VLOOKUP($C2640,'AREA DEFINITIONS, 1982-present'!$A$1:$F$163,6,FALSE)</f>
        <v>0</v>
      </c>
      <c r="I2640">
        <f t="shared" si="83"/>
        <v>75.795937910000006</v>
      </c>
    </row>
    <row r="2641" spans="1:9" x14ac:dyDescent="0.3">
      <c r="A2641">
        <v>1991</v>
      </c>
      <c r="B2641" t="s">
        <v>17</v>
      </c>
      <c r="C2641" t="s">
        <v>32</v>
      </c>
      <c r="D2641">
        <v>390.3</v>
      </c>
      <c r="E2641">
        <f t="shared" si="82"/>
        <v>860.46435689999998</v>
      </c>
      <c r="F2641" t="str">
        <f>VLOOKUP($C2641,'AREA DEFINITIONS, 1982-present'!$A$1:$F$163,4,FALSE)</f>
        <v>4A</v>
      </c>
      <c r="G2641" t="str">
        <f>VLOOKUP($C2641,'AREA DEFINITIONS, 1982-present'!$A$1:$F$163,5,FALSE)</f>
        <v>Bering Sea</v>
      </c>
      <c r="H2641">
        <f>VLOOKUP($C2641,'AREA DEFINITIONS, 1982-present'!$A$1:$F$163,6,FALSE)</f>
        <v>0</v>
      </c>
      <c r="I2641">
        <f t="shared" si="83"/>
        <v>572.20801869000002</v>
      </c>
    </row>
    <row r="2642" spans="1:9" x14ac:dyDescent="0.3">
      <c r="A2642">
        <v>1991</v>
      </c>
      <c r="B2642" t="s">
        <v>17</v>
      </c>
      <c r="C2642">
        <v>400</v>
      </c>
      <c r="D2642">
        <v>93.3</v>
      </c>
      <c r="E2642">
        <f t="shared" si="82"/>
        <v>205.69132590000001</v>
      </c>
      <c r="F2642">
        <f>VLOOKUP($C2642,'AREA DEFINITIONS, 1982-present'!$A$1:$F$163,4,FALSE)</f>
        <v>40</v>
      </c>
      <c r="G2642" t="str">
        <f>VLOOKUP($C2642,'AREA DEFINITIONS, 1982-present'!$A$1:$F$163,5,FALSE)</f>
        <v>Aleutian</v>
      </c>
      <c r="H2642">
        <f>VLOOKUP($C2642,'AREA DEFINITIONS, 1982-present'!$A$1:$F$163,6,FALSE)</f>
        <v>0</v>
      </c>
      <c r="I2642">
        <f t="shared" si="83"/>
        <v>136.78454558999999</v>
      </c>
    </row>
    <row r="2643" spans="1:9" x14ac:dyDescent="0.3">
      <c r="A2643">
        <v>1991</v>
      </c>
      <c r="B2643" t="s">
        <v>17</v>
      </c>
      <c r="C2643">
        <v>410</v>
      </c>
      <c r="D2643">
        <v>82.4</v>
      </c>
      <c r="E2643">
        <f t="shared" si="82"/>
        <v>181.66093520000001</v>
      </c>
      <c r="F2643">
        <f>VLOOKUP($C2643,'AREA DEFINITIONS, 1982-present'!$A$1:$F$163,4,FALSE)</f>
        <v>41</v>
      </c>
      <c r="G2643" t="str">
        <f>VLOOKUP($C2643,'AREA DEFINITIONS, 1982-present'!$A$1:$F$163,5,FALSE)</f>
        <v>Aleutian</v>
      </c>
      <c r="H2643">
        <f>VLOOKUP($C2643,'AREA DEFINITIONS, 1982-present'!$A$1:$F$163,6,FALSE)</f>
        <v>0</v>
      </c>
      <c r="I2643">
        <f t="shared" si="83"/>
        <v>120.80435752</v>
      </c>
    </row>
    <row r="2644" spans="1:9" x14ac:dyDescent="0.3">
      <c r="A2644">
        <v>1991</v>
      </c>
      <c r="B2644" t="s">
        <v>17</v>
      </c>
      <c r="C2644">
        <v>420</v>
      </c>
      <c r="D2644">
        <v>85.3</v>
      </c>
      <c r="E2644">
        <f t="shared" si="82"/>
        <v>188.0543419</v>
      </c>
      <c r="F2644" t="str">
        <f>VLOOKUP($C2644,'AREA DEFINITIONS, 1982-present'!$A$1:$F$163,4,FALSE)</f>
        <v>42+</v>
      </c>
      <c r="G2644" t="str">
        <f>VLOOKUP($C2644,'AREA DEFINITIONS, 1982-present'!$A$1:$F$163,5,FALSE)</f>
        <v>Aleutian</v>
      </c>
      <c r="H2644">
        <f>VLOOKUP($C2644,'AREA DEFINITIONS, 1982-present'!$A$1:$F$163,6,FALSE)</f>
        <v>0</v>
      </c>
      <c r="I2644">
        <f t="shared" si="83"/>
        <v>125.05596718999999</v>
      </c>
    </row>
    <row r="2645" spans="1:9" x14ac:dyDescent="0.3">
      <c r="A2645">
        <v>1991</v>
      </c>
      <c r="B2645" t="s">
        <v>17</v>
      </c>
      <c r="C2645" t="s">
        <v>87</v>
      </c>
      <c r="D2645">
        <v>35.299999999999997</v>
      </c>
      <c r="E2645">
        <f t="shared" si="82"/>
        <v>77.823191899999998</v>
      </c>
      <c r="F2645" t="str">
        <f>VLOOKUP($C2645,'AREA DEFINITIONS, 1982-present'!$A$1:$F$163,4,FALSE)</f>
        <v>42+</v>
      </c>
      <c r="G2645" t="str">
        <f>VLOOKUP($C2645,'AREA DEFINITIONS, 1982-present'!$A$1:$F$163,5,FALSE)</f>
        <v>Aleutian</v>
      </c>
      <c r="H2645">
        <f>VLOOKUP($C2645,'AREA DEFINITIONS, 1982-present'!$A$1:$F$163,6,FALSE)</f>
        <v>0</v>
      </c>
      <c r="I2645">
        <f t="shared" si="83"/>
        <v>51.752352189999996</v>
      </c>
    </row>
    <row r="2646" spans="1:9" x14ac:dyDescent="0.3">
      <c r="A2646">
        <v>1991</v>
      </c>
      <c r="B2646" t="s">
        <v>18</v>
      </c>
      <c r="C2646" t="s">
        <v>32</v>
      </c>
      <c r="D2646">
        <v>307.60000000000002</v>
      </c>
      <c r="E2646">
        <f t="shared" si="82"/>
        <v>678.14203480000003</v>
      </c>
      <c r="F2646" t="str">
        <f>VLOOKUP($C2646,'AREA DEFINITIONS, 1982-present'!$A$1:$F$163,4,FALSE)</f>
        <v>4A</v>
      </c>
      <c r="G2646" t="str">
        <f>VLOOKUP($C2646,'AREA DEFINITIONS, 1982-present'!$A$1:$F$163,5,FALSE)</f>
        <v>Bering Sea</v>
      </c>
      <c r="H2646">
        <f>VLOOKUP($C2646,'AREA DEFINITIONS, 1982-present'!$A$1:$F$163,6,FALSE)</f>
        <v>0</v>
      </c>
      <c r="I2646">
        <f t="shared" si="83"/>
        <v>450.96383948000005</v>
      </c>
    </row>
    <row r="2647" spans="1:9" x14ac:dyDescent="0.3">
      <c r="A2647">
        <v>1991</v>
      </c>
      <c r="B2647" t="s">
        <v>19</v>
      </c>
      <c r="C2647" t="s">
        <v>32</v>
      </c>
      <c r="D2647">
        <v>651.6</v>
      </c>
      <c r="E2647">
        <f t="shared" si="82"/>
        <v>1436.5323468000001</v>
      </c>
      <c r="F2647" t="str">
        <f>VLOOKUP($C2647,'AREA DEFINITIONS, 1982-present'!$A$1:$F$163,4,FALSE)</f>
        <v>4A</v>
      </c>
      <c r="G2647" t="str">
        <f>VLOOKUP($C2647,'AREA DEFINITIONS, 1982-present'!$A$1:$F$163,5,FALSE)</f>
        <v>Bering Sea</v>
      </c>
      <c r="H2647">
        <f>VLOOKUP($C2647,'AREA DEFINITIONS, 1982-present'!$A$1:$F$163,6,FALSE)</f>
        <v>0</v>
      </c>
      <c r="I2647">
        <f t="shared" si="83"/>
        <v>955.29271068000003</v>
      </c>
    </row>
    <row r="2648" spans="1:9" x14ac:dyDescent="0.3">
      <c r="A2648">
        <v>1991</v>
      </c>
      <c r="B2648" t="s">
        <v>22</v>
      </c>
      <c r="C2648" t="s">
        <v>32</v>
      </c>
      <c r="D2648">
        <v>47.3</v>
      </c>
      <c r="E2648">
        <f t="shared" si="82"/>
        <v>104.2786679</v>
      </c>
      <c r="F2648" t="str">
        <f>VLOOKUP($C2648,'AREA DEFINITIONS, 1982-present'!$A$1:$F$163,4,FALSE)</f>
        <v>4A</v>
      </c>
      <c r="G2648" t="str">
        <f>VLOOKUP($C2648,'AREA DEFINITIONS, 1982-present'!$A$1:$F$163,5,FALSE)</f>
        <v>Bering Sea</v>
      </c>
      <c r="H2648">
        <f>VLOOKUP($C2648,'AREA DEFINITIONS, 1982-present'!$A$1:$F$163,6,FALSE)</f>
        <v>0</v>
      </c>
      <c r="I2648">
        <f t="shared" si="83"/>
        <v>69.345219789999987</v>
      </c>
    </row>
    <row r="2649" spans="1:9" x14ac:dyDescent="0.3">
      <c r="A2649">
        <v>1990</v>
      </c>
      <c r="B2649" t="s">
        <v>49</v>
      </c>
      <c r="C2649">
        <v>9</v>
      </c>
      <c r="D2649">
        <v>0.6</v>
      </c>
      <c r="E2649">
        <f t="shared" si="82"/>
        <v>1.3227738</v>
      </c>
      <c r="F2649">
        <f>VLOOKUP($C2649,'AREA DEFINITIONS, 1982-present'!$A$1:$F$163,4,FALSE)</f>
        <v>0</v>
      </c>
      <c r="G2649">
        <f>VLOOKUP($C2649,'AREA DEFINITIONS, 1982-present'!$A$1:$F$163,5,FALSE)</f>
        <v>0</v>
      </c>
      <c r="H2649">
        <f>VLOOKUP($C2649,'AREA DEFINITIONS, 1982-present'!$A$1:$F$163,6,FALSE)</f>
        <v>0</v>
      </c>
      <c r="I2649">
        <f t="shared" si="83"/>
        <v>0.87964337999999997</v>
      </c>
    </row>
    <row r="2650" spans="1:9" x14ac:dyDescent="0.3">
      <c r="A2650">
        <v>1990</v>
      </c>
      <c r="B2650" t="s">
        <v>49</v>
      </c>
      <c r="C2650">
        <v>10</v>
      </c>
      <c r="D2650">
        <v>5.0999999999999996</v>
      </c>
      <c r="E2650">
        <f t="shared" si="82"/>
        <v>11.243577299999998</v>
      </c>
      <c r="F2650">
        <f>VLOOKUP($C2650,'AREA DEFINITIONS, 1982-present'!$A$1:$F$163,4,FALSE)</f>
        <v>0</v>
      </c>
      <c r="G2650">
        <f>VLOOKUP($C2650,'AREA DEFINITIONS, 1982-present'!$A$1:$F$163,5,FALSE)</f>
        <v>0</v>
      </c>
      <c r="H2650">
        <f>VLOOKUP($C2650,'AREA DEFINITIONS, 1982-present'!$A$1:$F$163,6,FALSE)</f>
        <v>0</v>
      </c>
      <c r="I2650">
        <f t="shared" si="83"/>
        <v>7.4769687299999994</v>
      </c>
    </row>
    <row r="2651" spans="1:9" x14ac:dyDescent="0.3">
      <c r="A2651">
        <v>1990</v>
      </c>
      <c r="B2651" t="s">
        <v>49</v>
      </c>
      <c r="C2651">
        <v>20</v>
      </c>
      <c r="D2651">
        <v>21.4</v>
      </c>
      <c r="E2651">
        <f t="shared" si="82"/>
        <v>47.178932199999998</v>
      </c>
      <c r="F2651">
        <f>VLOOKUP($C2651,'AREA DEFINITIONS, 1982-present'!$A$1:$F$163,4,FALSE)</f>
        <v>0</v>
      </c>
      <c r="G2651">
        <f>VLOOKUP($C2651,'AREA DEFINITIONS, 1982-present'!$A$1:$F$163,5,FALSE)</f>
        <v>0</v>
      </c>
      <c r="H2651">
        <f>VLOOKUP($C2651,'AREA DEFINITIONS, 1982-present'!$A$1:$F$163,6,FALSE)</f>
        <v>0</v>
      </c>
      <c r="I2651">
        <f t="shared" si="83"/>
        <v>31.373947219999998</v>
      </c>
    </row>
    <row r="2652" spans="1:9" x14ac:dyDescent="0.3">
      <c r="A2652">
        <v>1990</v>
      </c>
      <c r="B2652" t="s">
        <v>49</v>
      </c>
      <c r="C2652" t="s">
        <v>88</v>
      </c>
      <c r="D2652">
        <v>6.9</v>
      </c>
      <c r="E2652">
        <f t="shared" si="82"/>
        <v>15.211898700000001</v>
      </c>
      <c r="F2652">
        <f>VLOOKUP($C2652,'AREA DEFINITIONS, 1982-present'!$A$1:$F$163,4,FALSE)</f>
        <v>0</v>
      </c>
      <c r="G2652">
        <f>VLOOKUP($C2652,'AREA DEFINITIONS, 1982-present'!$A$1:$F$163,5,FALSE)</f>
        <v>0</v>
      </c>
      <c r="H2652">
        <f>VLOOKUP($C2652,'AREA DEFINITIONS, 1982-present'!$A$1:$F$163,6,FALSE)</f>
        <v>0</v>
      </c>
      <c r="I2652">
        <f t="shared" si="83"/>
        <v>10.115898870000001</v>
      </c>
    </row>
    <row r="2653" spans="1:9" x14ac:dyDescent="0.3">
      <c r="A2653">
        <v>1990</v>
      </c>
      <c r="B2653" t="s">
        <v>49</v>
      </c>
      <c r="C2653">
        <v>50</v>
      </c>
      <c r="D2653">
        <v>113.7</v>
      </c>
      <c r="E2653">
        <f t="shared" si="82"/>
        <v>250.6656351</v>
      </c>
      <c r="F2653">
        <f>VLOOKUP($C2653,'AREA DEFINITIONS, 1982-present'!$A$1:$F$163,4,FALSE)</f>
        <v>0</v>
      </c>
      <c r="G2653">
        <f>VLOOKUP($C2653,'AREA DEFINITIONS, 1982-present'!$A$1:$F$163,5,FALSE)</f>
        <v>0</v>
      </c>
      <c r="H2653">
        <f>VLOOKUP($C2653,'AREA DEFINITIONS, 1982-present'!$A$1:$F$163,6,FALSE)</f>
        <v>0</v>
      </c>
      <c r="I2653">
        <f t="shared" si="83"/>
        <v>166.69242051000001</v>
      </c>
    </row>
    <row r="2654" spans="1:9" x14ac:dyDescent="0.3">
      <c r="A2654">
        <v>1990</v>
      </c>
      <c r="B2654" t="s">
        <v>50</v>
      </c>
      <c r="C2654">
        <v>60</v>
      </c>
      <c r="D2654">
        <v>72.3</v>
      </c>
      <c r="E2654">
        <f t="shared" si="82"/>
        <v>159.39424289999999</v>
      </c>
      <c r="F2654">
        <f>VLOOKUP($C2654,'AREA DEFINITIONS, 1982-present'!$A$1:$F$163,4,FALSE)</f>
        <v>0</v>
      </c>
      <c r="G2654">
        <f>VLOOKUP($C2654,'AREA DEFINITIONS, 1982-present'!$A$1:$F$163,5,FALSE)</f>
        <v>0</v>
      </c>
      <c r="H2654">
        <f>VLOOKUP($C2654,'AREA DEFINITIONS, 1982-present'!$A$1:$F$163,6,FALSE)</f>
        <v>0</v>
      </c>
      <c r="I2654">
        <f t="shared" si="83"/>
        <v>105.99702728999999</v>
      </c>
    </row>
    <row r="2655" spans="1:9" x14ac:dyDescent="0.3">
      <c r="A2655">
        <v>1990</v>
      </c>
      <c r="B2655" t="s">
        <v>50</v>
      </c>
      <c r="C2655">
        <v>70</v>
      </c>
      <c r="D2655">
        <v>125.7</v>
      </c>
      <c r="E2655">
        <f t="shared" si="82"/>
        <v>277.12111110000006</v>
      </c>
      <c r="F2655">
        <f>VLOOKUP($C2655,'AREA DEFINITIONS, 1982-present'!$A$1:$F$163,4,FALSE)</f>
        <v>0</v>
      </c>
      <c r="G2655">
        <f>VLOOKUP($C2655,'AREA DEFINITIONS, 1982-present'!$A$1:$F$163,5,FALSE)</f>
        <v>0</v>
      </c>
      <c r="H2655">
        <f>VLOOKUP($C2655,'AREA DEFINITIONS, 1982-present'!$A$1:$F$163,6,FALSE)</f>
        <v>0</v>
      </c>
      <c r="I2655">
        <f t="shared" si="83"/>
        <v>184.28528810999998</v>
      </c>
    </row>
    <row r="2656" spans="1:9" x14ac:dyDescent="0.3">
      <c r="A2656">
        <v>1990</v>
      </c>
      <c r="B2656" t="s">
        <v>50</v>
      </c>
      <c r="C2656" t="s">
        <v>56</v>
      </c>
      <c r="D2656">
        <v>77.5</v>
      </c>
      <c r="E2656">
        <f t="shared" si="82"/>
        <v>170.8582825</v>
      </c>
      <c r="F2656">
        <f>VLOOKUP($C2656,'AREA DEFINITIONS, 1982-present'!$A$1:$F$163,4,FALSE)</f>
        <v>0</v>
      </c>
      <c r="G2656">
        <f>VLOOKUP($C2656,'AREA DEFINITIONS, 1982-present'!$A$1:$F$163,5,FALSE)</f>
        <v>0</v>
      </c>
      <c r="H2656">
        <f>VLOOKUP($C2656,'AREA DEFINITIONS, 1982-present'!$A$1:$F$163,6,FALSE)</f>
        <v>0</v>
      </c>
      <c r="I2656">
        <f t="shared" si="83"/>
        <v>113.62060325</v>
      </c>
    </row>
    <row r="2657" spans="1:9" x14ac:dyDescent="0.3">
      <c r="A2657">
        <v>1990</v>
      </c>
      <c r="B2657" t="s">
        <v>50</v>
      </c>
      <c r="C2657">
        <v>90</v>
      </c>
      <c r="D2657">
        <v>60.4</v>
      </c>
      <c r="E2657">
        <f t="shared" si="82"/>
        <v>133.1592292</v>
      </c>
      <c r="F2657">
        <f>VLOOKUP($C2657,'AREA DEFINITIONS, 1982-present'!$A$1:$F$163,4,FALSE)</f>
        <v>0</v>
      </c>
      <c r="G2657">
        <f>VLOOKUP($C2657,'AREA DEFINITIONS, 1982-present'!$A$1:$F$163,5,FALSE)</f>
        <v>0</v>
      </c>
      <c r="H2657">
        <f>VLOOKUP($C2657,'AREA DEFINITIONS, 1982-present'!$A$1:$F$163,6,FALSE)</f>
        <v>0</v>
      </c>
      <c r="I2657">
        <f t="shared" si="83"/>
        <v>88.550766920000001</v>
      </c>
    </row>
    <row r="2658" spans="1:9" x14ac:dyDescent="0.3">
      <c r="A2658">
        <v>1990</v>
      </c>
      <c r="B2658" t="s">
        <v>50</v>
      </c>
      <c r="C2658">
        <v>91</v>
      </c>
      <c r="D2658">
        <v>218</v>
      </c>
      <c r="E2658">
        <f t="shared" si="82"/>
        <v>480.60781400000002</v>
      </c>
      <c r="F2658">
        <f>VLOOKUP($C2658,'AREA DEFINITIONS, 1982-present'!$A$1:$F$163,4,FALSE)</f>
        <v>0</v>
      </c>
      <c r="G2658">
        <f>VLOOKUP($C2658,'AREA DEFINITIONS, 1982-present'!$A$1:$F$163,5,FALSE)</f>
        <v>0</v>
      </c>
      <c r="H2658">
        <f>VLOOKUP($C2658,'AREA DEFINITIONS, 1982-present'!$A$1:$F$163,6,FALSE)</f>
        <v>0</v>
      </c>
      <c r="I2658">
        <f t="shared" si="83"/>
        <v>319.6037614</v>
      </c>
    </row>
    <row r="2659" spans="1:9" x14ac:dyDescent="0.3">
      <c r="A2659">
        <v>1990</v>
      </c>
      <c r="B2659" t="s">
        <v>50</v>
      </c>
      <c r="C2659">
        <v>92</v>
      </c>
      <c r="D2659">
        <v>3.4</v>
      </c>
      <c r="E2659">
        <f t="shared" si="82"/>
        <v>7.4957182000000007</v>
      </c>
      <c r="F2659">
        <f>VLOOKUP($C2659,'AREA DEFINITIONS, 1982-present'!$A$1:$F$163,4,FALSE)</f>
        <v>0</v>
      </c>
      <c r="G2659">
        <f>VLOOKUP($C2659,'AREA DEFINITIONS, 1982-present'!$A$1:$F$163,5,FALSE)</f>
        <v>0</v>
      </c>
      <c r="H2659">
        <f>VLOOKUP($C2659,'AREA DEFINITIONS, 1982-present'!$A$1:$F$163,6,FALSE)</f>
        <v>0</v>
      </c>
      <c r="I2659">
        <f t="shared" si="83"/>
        <v>4.984645819999999</v>
      </c>
    </row>
    <row r="2660" spans="1:9" x14ac:dyDescent="0.3">
      <c r="A2660">
        <v>1990</v>
      </c>
      <c r="B2660" t="s">
        <v>50</v>
      </c>
      <c r="C2660" t="s">
        <v>89</v>
      </c>
      <c r="D2660">
        <v>559.1</v>
      </c>
      <c r="E2660">
        <f t="shared" si="82"/>
        <v>1232.6047192999999</v>
      </c>
      <c r="F2660">
        <f>VLOOKUP($C2660,'AREA DEFINITIONS, 1982-present'!$A$1:$F$163,4,FALSE)</f>
        <v>0</v>
      </c>
      <c r="G2660">
        <f>VLOOKUP($C2660,'AREA DEFINITIONS, 1982-present'!$A$1:$F$163,5,FALSE)</f>
        <v>0</v>
      </c>
      <c r="H2660">
        <f>VLOOKUP($C2660,'AREA DEFINITIONS, 1982-present'!$A$1:$F$163,6,FALSE)</f>
        <v>0</v>
      </c>
      <c r="I2660">
        <f t="shared" si="83"/>
        <v>819.68102293000004</v>
      </c>
    </row>
    <row r="2661" spans="1:9" x14ac:dyDescent="0.3">
      <c r="A2661">
        <v>1990</v>
      </c>
      <c r="B2661" t="s">
        <v>50</v>
      </c>
      <c r="C2661">
        <v>103</v>
      </c>
      <c r="D2661">
        <v>3.2</v>
      </c>
      <c r="E2661">
        <f t="shared" si="82"/>
        <v>7.0547936000000009</v>
      </c>
      <c r="F2661">
        <f>VLOOKUP($C2661,'AREA DEFINITIONS, 1982-present'!$A$1:$F$163,4,FALSE)</f>
        <v>0</v>
      </c>
      <c r="G2661">
        <f>VLOOKUP($C2661,'AREA DEFINITIONS, 1982-present'!$A$1:$F$163,5,FALSE)</f>
        <v>0</v>
      </c>
      <c r="H2661">
        <f>VLOOKUP($C2661,'AREA DEFINITIONS, 1982-present'!$A$1:$F$163,6,FALSE)</f>
        <v>0</v>
      </c>
      <c r="I2661">
        <f t="shared" si="83"/>
        <v>4.6914313600000002</v>
      </c>
    </row>
    <row r="2662" spans="1:9" x14ac:dyDescent="0.3">
      <c r="A2662">
        <v>1990</v>
      </c>
      <c r="B2662" t="s">
        <v>50</v>
      </c>
      <c r="C2662">
        <v>110</v>
      </c>
      <c r="D2662">
        <v>57.1</v>
      </c>
      <c r="E2662">
        <f t="shared" si="82"/>
        <v>125.88397330000001</v>
      </c>
      <c r="F2662">
        <f>VLOOKUP($C2662,'AREA DEFINITIONS, 1982-present'!$A$1:$F$163,4,FALSE)</f>
        <v>0</v>
      </c>
      <c r="G2662">
        <f>VLOOKUP($C2662,'AREA DEFINITIONS, 1982-present'!$A$1:$F$163,5,FALSE)</f>
        <v>0</v>
      </c>
      <c r="H2662">
        <f>VLOOKUP($C2662,'AREA DEFINITIONS, 1982-present'!$A$1:$F$163,6,FALSE)</f>
        <v>0</v>
      </c>
      <c r="I2662">
        <f t="shared" si="83"/>
        <v>83.71272832999999</v>
      </c>
    </row>
    <row r="2663" spans="1:9" x14ac:dyDescent="0.3">
      <c r="A2663">
        <v>1990</v>
      </c>
      <c r="B2663" t="s">
        <v>50</v>
      </c>
      <c r="C2663">
        <v>111</v>
      </c>
      <c r="D2663">
        <v>69.900000000000006</v>
      </c>
      <c r="E2663">
        <f t="shared" si="82"/>
        <v>154.10314769999999</v>
      </c>
      <c r="F2663">
        <f>VLOOKUP($C2663,'AREA DEFINITIONS, 1982-present'!$A$1:$F$163,4,FALSE)</f>
        <v>0</v>
      </c>
      <c r="G2663">
        <f>VLOOKUP($C2663,'AREA DEFINITIONS, 1982-present'!$A$1:$F$163,5,FALSE)</f>
        <v>0</v>
      </c>
      <c r="H2663">
        <f>VLOOKUP($C2663,'AREA DEFINITIONS, 1982-present'!$A$1:$F$163,6,FALSE)</f>
        <v>0</v>
      </c>
      <c r="I2663">
        <f t="shared" si="83"/>
        <v>102.47845377</v>
      </c>
    </row>
    <row r="2664" spans="1:9" x14ac:dyDescent="0.3">
      <c r="A2664">
        <v>1990</v>
      </c>
      <c r="B2664" t="s">
        <v>50</v>
      </c>
      <c r="C2664">
        <v>112</v>
      </c>
      <c r="D2664">
        <v>501.1</v>
      </c>
      <c r="E2664">
        <f t="shared" si="82"/>
        <v>1104.7365853000001</v>
      </c>
      <c r="F2664">
        <f>VLOOKUP($C2664,'AREA DEFINITIONS, 1982-present'!$A$1:$F$163,4,FALSE)</f>
        <v>0</v>
      </c>
      <c r="G2664">
        <f>VLOOKUP($C2664,'AREA DEFINITIONS, 1982-present'!$A$1:$F$163,5,FALSE)</f>
        <v>0</v>
      </c>
      <c r="H2664">
        <f>VLOOKUP($C2664,'AREA DEFINITIONS, 1982-present'!$A$1:$F$163,6,FALSE)</f>
        <v>0</v>
      </c>
      <c r="I2664">
        <f t="shared" si="83"/>
        <v>734.64882952999994</v>
      </c>
    </row>
    <row r="2665" spans="1:9" x14ac:dyDescent="0.3">
      <c r="A2665">
        <v>1990</v>
      </c>
      <c r="B2665" t="s">
        <v>50</v>
      </c>
      <c r="C2665">
        <v>113</v>
      </c>
      <c r="D2665">
        <v>241.4</v>
      </c>
      <c r="E2665">
        <f t="shared" si="82"/>
        <v>532.19599219999998</v>
      </c>
      <c r="F2665">
        <f>VLOOKUP($C2665,'AREA DEFINITIONS, 1982-present'!$A$1:$F$163,4,FALSE)</f>
        <v>0</v>
      </c>
      <c r="G2665">
        <f>VLOOKUP($C2665,'AREA DEFINITIONS, 1982-present'!$A$1:$F$163,5,FALSE)</f>
        <v>0</v>
      </c>
      <c r="H2665">
        <f>VLOOKUP($C2665,'AREA DEFINITIONS, 1982-present'!$A$1:$F$163,6,FALSE)</f>
        <v>0</v>
      </c>
      <c r="I2665">
        <f t="shared" si="83"/>
        <v>353.90985322</v>
      </c>
    </row>
    <row r="2666" spans="1:9" x14ac:dyDescent="0.3">
      <c r="A2666">
        <v>1990</v>
      </c>
      <c r="B2666" t="s">
        <v>50</v>
      </c>
      <c r="C2666">
        <v>114</v>
      </c>
      <c r="D2666">
        <v>18</v>
      </c>
      <c r="E2666">
        <f t="shared" si="82"/>
        <v>39.683214</v>
      </c>
      <c r="F2666">
        <f>VLOOKUP($C2666,'AREA DEFINITIONS, 1982-present'!$A$1:$F$163,4,FALSE)</f>
        <v>0</v>
      </c>
      <c r="G2666">
        <f>VLOOKUP($C2666,'AREA DEFINITIONS, 1982-present'!$A$1:$F$163,5,FALSE)</f>
        <v>0</v>
      </c>
      <c r="H2666">
        <f>VLOOKUP($C2666,'AREA DEFINITIONS, 1982-present'!$A$1:$F$163,6,FALSE)</f>
        <v>0</v>
      </c>
      <c r="I2666">
        <f t="shared" si="83"/>
        <v>26.389301399999997</v>
      </c>
    </row>
    <row r="2667" spans="1:9" x14ac:dyDescent="0.3">
      <c r="A2667">
        <v>1990</v>
      </c>
      <c r="B2667" t="s">
        <v>50</v>
      </c>
      <c r="C2667">
        <v>120</v>
      </c>
      <c r="D2667">
        <v>66.8</v>
      </c>
      <c r="E2667">
        <f t="shared" si="82"/>
        <v>147.26881640000002</v>
      </c>
      <c r="F2667">
        <f>VLOOKUP($C2667,'AREA DEFINITIONS, 1982-present'!$A$1:$F$163,4,FALSE)</f>
        <v>0</v>
      </c>
      <c r="G2667">
        <f>VLOOKUP($C2667,'AREA DEFINITIONS, 1982-present'!$A$1:$F$163,5,FALSE)</f>
        <v>0</v>
      </c>
      <c r="H2667">
        <f>VLOOKUP($C2667,'AREA DEFINITIONS, 1982-present'!$A$1:$F$163,6,FALSE)</f>
        <v>0</v>
      </c>
      <c r="I2667">
        <f t="shared" si="83"/>
        <v>97.933629639999992</v>
      </c>
    </row>
    <row r="2668" spans="1:9" x14ac:dyDescent="0.3">
      <c r="A2668">
        <v>1990</v>
      </c>
      <c r="B2668" t="s">
        <v>50</v>
      </c>
      <c r="C2668">
        <v>121</v>
      </c>
      <c r="D2668">
        <v>172.6</v>
      </c>
      <c r="E2668">
        <f t="shared" si="82"/>
        <v>380.51792979999999</v>
      </c>
      <c r="F2668">
        <f>VLOOKUP($C2668,'AREA DEFINITIONS, 1982-present'!$A$1:$F$163,4,FALSE)</f>
        <v>0</v>
      </c>
      <c r="G2668">
        <f>VLOOKUP($C2668,'AREA DEFINITIONS, 1982-present'!$A$1:$F$163,5,FALSE)</f>
        <v>0</v>
      </c>
      <c r="H2668">
        <f>VLOOKUP($C2668,'AREA DEFINITIONS, 1982-present'!$A$1:$F$163,6,FALSE)</f>
        <v>0</v>
      </c>
      <c r="I2668">
        <f t="shared" si="83"/>
        <v>253.04407897999999</v>
      </c>
    </row>
    <row r="2669" spans="1:9" x14ac:dyDescent="0.3">
      <c r="A2669">
        <v>1990</v>
      </c>
      <c r="B2669" t="s">
        <v>50</v>
      </c>
      <c r="C2669">
        <v>122</v>
      </c>
      <c r="D2669">
        <v>21.9</v>
      </c>
      <c r="E2669">
        <f t="shared" si="82"/>
        <v>48.281243699999997</v>
      </c>
      <c r="F2669">
        <f>VLOOKUP($C2669,'AREA DEFINITIONS, 1982-present'!$A$1:$F$163,4,FALSE)</f>
        <v>0</v>
      </c>
      <c r="G2669">
        <f>VLOOKUP($C2669,'AREA DEFINITIONS, 1982-present'!$A$1:$F$163,5,FALSE)</f>
        <v>0</v>
      </c>
      <c r="H2669">
        <f>VLOOKUP($C2669,'AREA DEFINITIONS, 1982-present'!$A$1:$F$163,6,FALSE)</f>
        <v>0</v>
      </c>
      <c r="I2669">
        <f t="shared" si="83"/>
        <v>32.106983369999995</v>
      </c>
    </row>
    <row r="2670" spans="1:9" x14ac:dyDescent="0.3">
      <c r="A2670">
        <v>1990</v>
      </c>
      <c r="B2670" t="s">
        <v>50</v>
      </c>
      <c r="C2670">
        <v>130</v>
      </c>
      <c r="D2670">
        <v>357.5</v>
      </c>
      <c r="E2670">
        <f t="shared" si="82"/>
        <v>788.15272249999998</v>
      </c>
      <c r="F2670">
        <f>VLOOKUP($C2670,'AREA DEFINITIONS, 1982-present'!$A$1:$F$163,4,FALSE)</f>
        <v>0</v>
      </c>
      <c r="G2670">
        <f>VLOOKUP($C2670,'AREA DEFINITIONS, 1982-present'!$A$1:$F$163,5,FALSE)</f>
        <v>0</v>
      </c>
      <c r="H2670">
        <f>VLOOKUP($C2670,'AREA DEFINITIONS, 1982-present'!$A$1:$F$163,6,FALSE)</f>
        <v>0</v>
      </c>
      <c r="I2670">
        <f t="shared" si="83"/>
        <v>524.12084725</v>
      </c>
    </row>
    <row r="2671" spans="1:9" x14ac:dyDescent="0.3">
      <c r="A2671">
        <v>1990</v>
      </c>
      <c r="B2671" t="s">
        <v>50</v>
      </c>
      <c r="C2671">
        <v>131</v>
      </c>
      <c r="D2671">
        <v>259.10000000000002</v>
      </c>
      <c r="E2671">
        <f t="shared" si="82"/>
        <v>571.21781930000009</v>
      </c>
      <c r="F2671">
        <f>VLOOKUP($C2671,'AREA DEFINITIONS, 1982-present'!$A$1:$F$163,4,FALSE)</f>
        <v>0</v>
      </c>
      <c r="G2671">
        <f>VLOOKUP($C2671,'AREA DEFINITIONS, 1982-present'!$A$1:$F$163,5,FALSE)</f>
        <v>0</v>
      </c>
      <c r="H2671">
        <f>VLOOKUP($C2671,'AREA DEFINITIONS, 1982-present'!$A$1:$F$163,6,FALSE)</f>
        <v>0</v>
      </c>
      <c r="I2671">
        <f t="shared" si="83"/>
        <v>379.85933292999999</v>
      </c>
    </row>
    <row r="2672" spans="1:9" x14ac:dyDescent="0.3">
      <c r="A2672">
        <v>1990</v>
      </c>
      <c r="B2672" t="s">
        <v>50</v>
      </c>
      <c r="C2672">
        <v>132</v>
      </c>
      <c r="D2672">
        <v>383.4</v>
      </c>
      <c r="E2672">
        <f t="shared" si="82"/>
        <v>845.25245819999998</v>
      </c>
      <c r="F2672">
        <f>VLOOKUP($C2672,'AREA DEFINITIONS, 1982-present'!$A$1:$F$163,4,FALSE)</f>
        <v>0</v>
      </c>
      <c r="G2672">
        <f>VLOOKUP($C2672,'AREA DEFINITIONS, 1982-present'!$A$1:$F$163,5,FALSE)</f>
        <v>0</v>
      </c>
      <c r="H2672">
        <f>VLOOKUP($C2672,'AREA DEFINITIONS, 1982-present'!$A$1:$F$163,6,FALSE)</f>
        <v>0</v>
      </c>
      <c r="I2672">
        <f t="shared" si="83"/>
        <v>562.09211981999999</v>
      </c>
    </row>
    <row r="2673" spans="1:9" x14ac:dyDescent="0.3">
      <c r="A2673">
        <v>1990</v>
      </c>
      <c r="B2673" t="s">
        <v>50</v>
      </c>
      <c r="C2673">
        <v>133</v>
      </c>
      <c r="D2673">
        <v>215</v>
      </c>
      <c r="E2673">
        <f t="shared" si="82"/>
        <v>473.993945</v>
      </c>
      <c r="F2673">
        <f>VLOOKUP($C2673,'AREA DEFINITIONS, 1982-present'!$A$1:$F$163,4,FALSE)</f>
        <v>0</v>
      </c>
      <c r="G2673">
        <f>VLOOKUP($C2673,'AREA DEFINITIONS, 1982-present'!$A$1:$F$163,5,FALSE)</f>
        <v>0</v>
      </c>
      <c r="H2673">
        <f>VLOOKUP($C2673,'AREA DEFINITIONS, 1982-present'!$A$1:$F$163,6,FALSE)</f>
        <v>0</v>
      </c>
      <c r="I2673">
        <f t="shared" si="83"/>
        <v>315.20554449999997</v>
      </c>
    </row>
    <row r="2674" spans="1:9" x14ac:dyDescent="0.3">
      <c r="A2674">
        <v>1990</v>
      </c>
      <c r="B2674" t="s">
        <v>50</v>
      </c>
      <c r="C2674">
        <v>134</v>
      </c>
      <c r="D2674">
        <v>42.5</v>
      </c>
      <c r="E2674">
        <f t="shared" si="82"/>
        <v>93.696477500000015</v>
      </c>
      <c r="F2674">
        <f>VLOOKUP($C2674,'AREA DEFINITIONS, 1982-present'!$A$1:$F$163,4,FALSE)</f>
        <v>0</v>
      </c>
      <c r="G2674">
        <f>VLOOKUP($C2674,'AREA DEFINITIONS, 1982-present'!$A$1:$F$163,5,FALSE)</f>
        <v>0</v>
      </c>
      <c r="H2674">
        <f>VLOOKUP($C2674,'AREA DEFINITIONS, 1982-present'!$A$1:$F$163,6,FALSE)</f>
        <v>0</v>
      </c>
      <c r="I2674">
        <f t="shared" si="83"/>
        <v>62.308072750000001</v>
      </c>
    </row>
    <row r="2675" spans="1:9" x14ac:dyDescent="0.3">
      <c r="A2675">
        <v>1990</v>
      </c>
      <c r="B2675" t="s">
        <v>50</v>
      </c>
      <c r="C2675">
        <v>135</v>
      </c>
      <c r="D2675">
        <v>357.4</v>
      </c>
      <c r="E2675">
        <f t="shared" si="82"/>
        <v>787.93226019999997</v>
      </c>
      <c r="F2675">
        <f>VLOOKUP($C2675,'AREA DEFINITIONS, 1982-present'!$A$1:$F$163,4,FALSE)</f>
        <v>0</v>
      </c>
      <c r="G2675">
        <f>VLOOKUP($C2675,'AREA DEFINITIONS, 1982-present'!$A$1:$F$163,5,FALSE)</f>
        <v>0</v>
      </c>
      <c r="H2675">
        <f>VLOOKUP($C2675,'AREA DEFINITIONS, 1982-present'!$A$1:$F$163,6,FALSE)</f>
        <v>0</v>
      </c>
      <c r="I2675">
        <f t="shared" si="83"/>
        <v>523.97424001999991</v>
      </c>
    </row>
    <row r="2676" spans="1:9" x14ac:dyDescent="0.3">
      <c r="A2676">
        <v>1990</v>
      </c>
      <c r="B2676" t="s">
        <v>51</v>
      </c>
      <c r="C2676">
        <v>140</v>
      </c>
      <c r="D2676">
        <v>81.2</v>
      </c>
      <c r="E2676">
        <f t="shared" si="82"/>
        <v>179.01538760000003</v>
      </c>
      <c r="F2676" t="str">
        <f>VLOOKUP($C2676,'AREA DEFINITIONS, 1982-present'!$A$1:$F$163,4,FALSE)</f>
        <v>14-O</v>
      </c>
      <c r="G2676" t="str">
        <f>VLOOKUP($C2676,'AREA DEFINITIONS, 1982-present'!$A$1:$F$163,5,FALSE)</f>
        <v>SE-O</v>
      </c>
      <c r="H2676">
        <f>VLOOKUP($C2676,'AREA DEFINITIONS, 1982-present'!$A$1:$F$163,6,FALSE)</f>
        <v>0</v>
      </c>
      <c r="I2676">
        <f t="shared" si="83"/>
        <v>119.04507076</v>
      </c>
    </row>
    <row r="2677" spans="1:9" x14ac:dyDescent="0.3">
      <c r="A2677">
        <v>1990</v>
      </c>
      <c r="B2677" t="s">
        <v>51</v>
      </c>
      <c r="C2677">
        <v>141</v>
      </c>
      <c r="D2677">
        <v>49.8</v>
      </c>
      <c r="E2677">
        <f t="shared" si="82"/>
        <v>109.7902254</v>
      </c>
      <c r="F2677" t="str">
        <f>VLOOKUP($C2677,'AREA DEFINITIONS, 1982-present'!$A$1:$F$163,4,FALSE)</f>
        <v>14-I</v>
      </c>
      <c r="G2677" t="str">
        <f>VLOOKUP($C2677,'AREA DEFINITIONS, 1982-present'!$A$1:$F$163,5,FALSE)</f>
        <v>SE-I</v>
      </c>
      <c r="H2677">
        <f>VLOOKUP($C2677,'AREA DEFINITIONS, 1982-present'!$A$1:$F$163,6,FALSE)</f>
        <v>0</v>
      </c>
      <c r="I2677">
        <f t="shared" si="83"/>
        <v>73.010400539999992</v>
      </c>
    </row>
    <row r="2678" spans="1:9" x14ac:dyDescent="0.3">
      <c r="A2678">
        <v>1990</v>
      </c>
      <c r="B2678" t="s">
        <v>51</v>
      </c>
      <c r="C2678">
        <v>142</v>
      </c>
      <c r="D2678">
        <v>27.6</v>
      </c>
      <c r="E2678">
        <f t="shared" si="82"/>
        <v>60.847594800000003</v>
      </c>
      <c r="F2678" t="str">
        <f>VLOOKUP($C2678,'AREA DEFINITIONS, 1982-present'!$A$1:$F$163,4,FALSE)</f>
        <v>14-I</v>
      </c>
      <c r="G2678" t="str">
        <f>VLOOKUP($C2678,'AREA DEFINITIONS, 1982-present'!$A$1:$F$163,5,FALSE)</f>
        <v>SE-I</v>
      </c>
      <c r="H2678">
        <f>VLOOKUP($C2678,'AREA DEFINITIONS, 1982-present'!$A$1:$F$163,6,FALSE)</f>
        <v>0</v>
      </c>
      <c r="I2678">
        <f t="shared" si="83"/>
        <v>40.463595480000002</v>
      </c>
    </row>
    <row r="2679" spans="1:9" x14ac:dyDescent="0.3">
      <c r="A2679">
        <v>1990</v>
      </c>
      <c r="B2679" t="s">
        <v>51</v>
      </c>
      <c r="C2679">
        <v>143</v>
      </c>
      <c r="D2679">
        <v>63.1</v>
      </c>
      <c r="E2679">
        <f t="shared" si="82"/>
        <v>139.1117113</v>
      </c>
      <c r="F2679" t="str">
        <f>VLOOKUP($C2679,'AREA DEFINITIONS, 1982-present'!$A$1:$F$163,4,FALSE)</f>
        <v>14-I</v>
      </c>
      <c r="G2679" t="str">
        <f>VLOOKUP($C2679,'AREA DEFINITIONS, 1982-present'!$A$1:$F$163,5,FALSE)</f>
        <v>SE-I</v>
      </c>
      <c r="H2679">
        <f>VLOOKUP($C2679,'AREA DEFINITIONS, 1982-present'!$A$1:$F$163,6,FALSE)</f>
        <v>0</v>
      </c>
      <c r="I2679">
        <f t="shared" si="83"/>
        <v>92.509162129999993</v>
      </c>
    </row>
    <row r="2680" spans="1:9" x14ac:dyDescent="0.3">
      <c r="A2680">
        <v>1990</v>
      </c>
      <c r="B2680" t="s">
        <v>51</v>
      </c>
      <c r="C2680">
        <v>144</v>
      </c>
      <c r="D2680">
        <v>18</v>
      </c>
      <c r="E2680">
        <f t="shared" si="82"/>
        <v>39.683214</v>
      </c>
      <c r="F2680" t="str">
        <f>VLOOKUP($C2680,'AREA DEFINITIONS, 1982-present'!$A$1:$F$163,4,FALSE)</f>
        <v>14-I</v>
      </c>
      <c r="G2680" t="str">
        <f>VLOOKUP($C2680,'AREA DEFINITIONS, 1982-present'!$A$1:$F$163,5,FALSE)</f>
        <v>SE-I</v>
      </c>
      <c r="H2680">
        <f>VLOOKUP($C2680,'AREA DEFINITIONS, 1982-present'!$A$1:$F$163,6,FALSE)</f>
        <v>0</v>
      </c>
      <c r="I2680">
        <f t="shared" si="83"/>
        <v>26.389301399999997</v>
      </c>
    </row>
    <row r="2681" spans="1:9" x14ac:dyDescent="0.3">
      <c r="A2681">
        <v>1990</v>
      </c>
      <c r="B2681" t="s">
        <v>51</v>
      </c>
      <c r="C2681">
        <v>150</v>
      </c>
      <c r="D2681">
        <v>300</v>
      </c>
      <c r="E2681">
        <f t="shared" si="82"/>
        <v>661.38689999999997</v>
      </c>
      <c r="F2681" t="str">
        <f>VLOOKUP($C2681,'AREA DEFINITIONS, 1982-present'!$A$1:$F$163,4,FALSE)</f>
        <v>15-O</v>
      </c>
      <c r="G2681" t="str">
        <f>VLOOKUP($C2681,'AREA DEFINITIONS, 1982-present'!$A$1:$F$163,5,FALSE)</f>
        <v>SE-O</v>
      </c>
      <c r="H2681">
        <f>VLOOKUP($C2681,'AREA DEFINITIONS, 1982-present'!$A$1:$F$163,6,FALSE)</f>
        <v>0</v>
      </c>
      <c r="I2681">
        <f t="shared" si="83"/>
        <v>439.82168999999999</v>
      </c>
    </row>
    <row r="2682" spans="1:9" x14ac:dyDescent="0.3">
      <c r="A2682">
        <v>1990</v>
      </c>
      <c r="B2682" t="s">
        <v>51</v>
      </c>
      <c r="C2682">
        <v>151</v>
      </c>
      <c r="D2682">
        <v>484</v>
      </c>
      <c r="E2682">
        <f t="shared" si="82"/>
        <v>1067.0375320000001</v>
      </c>
      <c r="F2682" t="str">
        <f>VLOOKUP($C2682,'AREA DEFINITIONS, 1982-present'!$A$1:$F$163,4,FALSE)</f>
        <v>15-I</v>
      </c>
      <c r="G2682" t="str">
        <f>VLOOKUP($C2682,'AREA DEFINITIONS, 1982-present'!$A$1:$F$163,5,FALSE)</f>
        <v>SE-I</v>
      </c>
      <c r="H2682">
        <f>VLOOKUP($C2682,'AREA DEFINITIONS, 1982-present'!$A$1:$F$163,6,FALSE)</f>
        <v>0</v>
      </c>
      <c r="I2682">
        <f t="shared" si="83"/>
        <v>709.5789931999999</v>
      </c>
    </row>
    <row r="2683" spans="1:9" x14ac:dyDescent="0.3">
      <c r="A2683">
        <v>1990</v>
      </c>
      <c r="B2683" t="s">
        <v>51</v>
      </c>
      <c r="C2683">
        <v>152</v>
      </c>
      <c r="D2683">
        <v>177</v>
      </c>
      <c r="E2683">
        <f t="shared" si="82"/>
        <v>390.21827100000002</v>
      </c>
      <c r="F2683" t="str">
        <f>VLOOKUP($C2683,'AREA DEFINITIONS, 1982-present'!$A$1:$F$163,4,FALSE)</f>
        <v>15-I</v>
      </c>
      <c r="G2683" t="str">
        <f>VLOOKUP($C2683,'AREA DEFINITIONS, 1982-present'!$A$1:$F$163,5,FALSE)</f>
        <v>SE-I</v>
      </c>
      <c r="H2683">
        <f>VLOOKUP($C2683,'AREA DEFINITIONS, 1982-present'!$A$1:$F$163,6,FALSE)</f>
        <v>0</v>
      </c>
      <c r="I2683">
        <f t="shared" si="83"/>
        <v>259.49479710000003</v>
      </c>
    </row>
    <row r="2684" spans="1:9" x14ac:dyDescent="0.3">
      <c r="A2684">
        <v>1990</v>
      </c>
      <c r="B2684" t="s">
        <v>51</v>
      </c>
      <c r="C2684">
        <v>153</v>
      </c>
      <c r="D2684">
        <v>47.2</v>
      </c>
      <c r="E2684">
        <f t="shared" si="82"/>
        <v>104.05820560000002</v>
      </c>
      <c r="F2684" t="str">
        <f>VLOOKUP($C2684,'AREA DEFINITIONS, 1982-present'!$A$1:$F$163,4,FALSE)</f>
        <v>15-I</v>
      </c>
      <c r="G2684" t="str">
        <f>VLOOKUP($C2684,'AREA DEFINITIONS, 1982-present'!$A$1:$F$163,5,FALSE)</f>
        <v>SE-I</v>
      </c>
      <c r="H2684">
        <f>VLOOKUP($C2684,'AREA DEFINITIONS, 1982-present'!$A$1:$F$163,6,FALSE)</f>
        <v>0</v>
      </c>
      <c r="I2684">
        <f t="shared" si="83"/>
        <v>69.198612560000001</v>
      </c>
    </row>
    <row r="2685" spans="1:9" x14ac:dyDescent="0.3">
      <c r="A2685">
        <v>1990</v>
      </c>
      <c r="B2685" t="s">
        <v>51</v>
      </c>
      <c r="C2685">
        <v>160</v>
      </c>
      <c r="D2685">
        <v>811.5</v>
      </c>
      <c r="E2685">
        <f t="shared" si="82"/>
        <v>1789.0515645</v>
      </c>
      <c r="F2685" t="str">
        <f>VLOOKUP($C2685,'AREA DEFINITIONS, 1982-present'!$A$1:$F$163,4,FALSE)</f>
        <v>16-O</v>
      </c>
      <c r="G2685" t="str">
        <f>VLOOKUP($C2685,'AREA DEFINITIONS, 1982-present'!$A$1:$F$163,5,FALSE)</f>
        <v>SE-O</v>
      </c>
      <c r="H2685">
        <f>VLOOKUP($C2685,'AREA DEFINITIONS, 1982-present'!$A$1:$F$163,6,FALSE)</f>
        <v>0</v>
      </c>
      <c r="I2685">
        <f t="shared" si="83"/>
        <v>1189.7176714499999</v>
      </c>
    </row>
    <row r="2686" spans="1:9" x14ac:dyDescent="0.3">
      <c r="A2686">
        <v>1990</v>
      </c>
      <c r="B2686" t="s">
        <v>51</v>
      </c>
      <c r="C2686">
        <v>161</v>
      </c>
      <c r="D2686">
        <v>262.89999999999998</v>
      </c>
      <c r="E2686">
        <f t="shared" si="82"/>
        <v>579.59538669999995</v>
      </c>
      <c r="F2686" t="str">
        <f>VLOOKUP($C2686,'AREA DEFINITIONS, 1982-present'!$A$1:$F$163,4,FALSE)</f>
        <v>16-I</v>
      </c>
      <c r="G2686" t="str">
        <f>VLOOKUP($C2686,'AREA DEFINITIONS, 1982-present'!$A$1:$F$163,5,FALSE)</f>
        <v>SE-I</v>
      </c>
      <c r="H2686">
        <f>VLOOKUP($C2686,'AREA DEFINITIONS, 1982-present'!$A$1:$F$163,6,FALSE)</f>
        <v>0</v>
      </c>
      <c r="I2686">
        <f t="shared" si="83"/>
        <v>385.43040766999997</v>
      </c>
    </row>
    <row r="2687" spans="1:9" x14ac:dyDescent="0.3">
      <c r="A2687">
        <v>1990</v>
      </c>
      <c r="B2687" t="s">
        <v>51</v>
      </c>
      <c r="C2687">
        <v>162</v>
      </c>
      <c r="D2687">
        <v>470.1</v>
      </c>
      <c r="E2687">
        <f t="shared" si="82"/>
        <v>1036.3932723</v>
      </c>
      <c r="F2687" t="str">
        <f>VLOOKUP($C2687,'AREA DEFINITIONS, 1982-present'!$A$1:$F$163,4,FALSE)</f>
        <v>16-I</v>
      </c>
      <c r="G2687" t="str">
        <f>VLOOKUP($C2687,'AREA DEFINITIONS, 1982-present'!$A$1:$F$163,5,FALSE)</f>
        <v>SE-I</v>
      </c>
      <c r="H2687">
        <f>VLOOKUP($C2687,'AREA DEFINITIONS, 1982-present'!$A$1:$F$163,6,FALSE)</f>
        <v>0</v>
      </c>
      <c r="I2687">
        <f t="shared" si="83"/>
        <v>689.20058822999999</v>
      </c>
    </row>
    <row r="2688" spans="1:9" x14ac:dyDescent="0.3">
      <c r="A2688">
        <v>1990</v>
      </c>
      <c r="B2688" t="s">
        <v>51</v>
      </c>
      <c r="C2688">
        <v>163</v>
      </c>
      <c r="D2688">
        <v>79.7</v>
      </c>
      <c r="E2688">
        <f t="shared" si="82"/>
        <v>175.70845310000001</v>
      </c>
      <c r="F2688" t="str">
        <f>VLOOKUP($C2688,'AREA DEFINITIONS, 1982-present'!$A$1:$F$163,4,FALSE)</f>
        <v>16-I</v>
      </c>
      <c r="G2688" t="str">
        <f>VLOOKUP($C2688,'AREA DEFINITIONS, 1982-present'!$A$1:$F$163,5,FALSE)</f>
        <v>SE-I</v>
      </c>
      <c r="H2688">
        <f>VLOOKUP($C2688,'AREA DEFINITIONS, 1982-present'!$A$1:$F$163,6,FALSE)</f>
        <v>0</v>
      </c>
      <c r="I2688">
        <f t="shared" si="83"/>
        <v>116.84596231</v>
      </c>
    </row>
    <row r="2689" spans="1:9" x14ac:dyDescent="0.3">
      <c r="A2689">
        <v>1990</v>
      </c>
      <c r="B2689" t="s">
        <v>51</v>
      </c>
      <c r="C2689">
        <v>170</v>
      </c>
      <c r="D2689">
        <v>587.9</v>
      </c>
      <c r="E2689">
        <f t="shared" si="82"/>
        <v>1296.0978617000001</v>
      </c>
      <c r="F2689" t="str">
        <f>VLOOKUP($C2689,'AREA DEFINITIONS, 1982-present'!$A$1:$F$163,4,FALSE)</f>
        <v>17-O</v>
      </c>
      <c r="G2689" t="str">
        <f>VLOOKUP($C2689,'AREA DEFINITIONS, 1982-present'!$A$1:$F$163,5,FALSE)</f>
        <v>SE-O</v>
      </c>
      <c r="H2689">
        <f>VLOOKUP($C2689,'AREA DEFINITIONS, 1982-present'!$A$1:$F$163,6,FALSE)</f>
        <v>0</v>
      </c>
      <c r="I2689">
        <f t="shared" si="83"/>
        <v>861.90390516999992</v>
      </c>
    </row>
    <row r="2690" spans="1:9" x14ac:dyDescent="0.3">
      <c r="A2690">
        <v>1990</v>
      </c>
      <c r="B2690" t="s">
        <v>51</v>
      </c>
      <c r="C2690">
        <v>171</v>
      </c>
      <c r="D2690">
        <v>91.2</v>
      </c>
      <c r="E2690">
        <f t="shared" si="82"/>
        <v>201.06161760000001</v>
      </c>
      <c r="F2690" t="str">
        <f>VLOOKUP($C2690,'AREA DEFINITIONS, 1982-present'!$A$1:$F$163,4,FALSE)</f>
        <v>17-I</v>
      </c>
      <c r="G2690" t="str">
        <f>VLOOKUP($C2690,'AREA DEFINITIONS, 1982-present'!$A$1:$F$163,5,FALSE)</f>
        <v>SE-I</v>
      </c>
      <c r="H2690">
        <f>VLOOKUP($C2690,'AREA DEFINITIONS, 1982-present'!$A$1:$F$163,6,FALSE)</f>
        <v>0</v>
      </c>
      <c r="I2690">
        <f t="shared" si="83"/>
        <v>133.70579376000001</v>
      </c>
    </row>
    <row r="2691" spans="1:9" x14ac:dyDescent="0.3">
      <c r="A2691">
        <v>1990</v>
      </c>
      <c r="B2691" t="s">
        <v>51</v>
      </c>
      <c r="C2691">
        <v>172</v>
      </c>
      <c r="D2691">
        <v>8.9</v>
      </c>
      <c r="E2691">
        <f t="shared" ref="E2691:E2754" si="84">D2691*2204.623 / 1000</f>
        <v>19.621144700000002</v>
      </c>
      <c r="F2691" t="str">
        <f>VLOOKUP($C2691,'AREA DEFINITIONS, 1982-present'!$A$1:$F$163,4,FALSE)</f>
        <v>17-I</v>
      </c>
      <c r="G2691" t="str">
        <f>VLOOKUP($C2691,'AREA DEFINITIONS, 1982-present'!$A$1:$F$163,5,FALSE)</f>
        <v>SE-I</v>
      </c>
      <c r="H2691">
        <f>VLOOKUP($C2691,'AREA DEFINITIONS, 1982-present'!$A$1:$F$163,6,FALSE)</f>
        <v>0</v>
      </c>
      <c r="I2691">
        <f t="shared" ref="I2691:I2754" si="85">IFERROR(D2691*1.10231*1.33,"NA")</f>
        <v>13.04804347</v>
      </c>
    </row>
    <row r="2692" spans="1:9" x14ac:dyDescent="0.3">
      <c r="A2692">
        <v>1990</v>
      </c>
      <c r="B2692" t="s">
        <v>51</v>
      </c>
      <c r="C2692">
        <v>173</v>
      </c>
      <c r="D2692">
        <v>123.2</v>
      </c>
      <c r="E2692">
        <f t="shared" si="84"/>
        <v>271.60955359999997</v>
      </c>
      <c r="F2692" t="str">
        <f>VLOOKUP($C2692,'AREA DEFINITIONS, 1982-present'!$A$1:$F$163,4,FALSE)</f>
        <v>17-I</v>
      </c>
      <c r="G2692" t="str">
        <f>VLOOKUP($C2692,'AREA DEFINITIONS, 1982-present'!$A$1:$F$163,5,FALSE)</f>
        <v>SE-I</v>
      </c>
      <c r="H2692">
        <f>VLOOKUP($C2692,'AREA DEFINITIONS, 1982-present'!$A$1:$F$163,6,FALSE)</f>
        <v>0</v>
      </c>
      <c r="I2692">
        <f t="shared" si="85"/>
        <v>180.62010735999999</v>
      </c>
    </row>
    <row r="2693" spans="1:9" x14ac:dyDescent="0.3">
      <c r="A2693">
        <v>1990</v>
      </c>
      <c r="B2693" t="s">
        <v>51</v>
      </c>
      <c r="C2693">
        <v>174</v>
      </c>
      <c r="D2693">
        <v>4.2</v>
      </c>
      <c r="E2693">
        <f t="shared" si="84"/>
        <v>9.2594165999999998</v>
      </c>
      <c r="F2693" t="str">
        <f>VLOOKUP($C2693,'AREA DEFINITIONS, 1982-present'!$A$1:$F$163,4,FALSE)</f>
        <v>17-I</v>
      </c>
      <c r="G2693" t="str">
        <f>VLOOKUP($C2693,'AREA DEFINITIONS, 1982-present'!$A$1:$F$163,5,FALSE)</f>
        <v>SE-I</v>
      </c>
      <c r="H2693">
        <f>VLOOKUP($C2693,'AREA DEFINITIONS, 1982-present'!$A$1:$F$163,6,FALSE)</f>
        <v>0</v>
      </c>
      <c r="I2693">
        <f t="shared" si="85"/>
        <v>6.1575036600000006</v>
      </c>
    </row>
    <row r="2694" spans="1:9" x14ac:dyDescent="0.3">
      <c r="A2694">
        <v>1990</v>
      </c>
      <c r="B2694" t="s">
        <v>51</v>
      </c>
      <c r="C2694">
        <v>181</v>
      </c>
      <c r="D2694">
        <v>213.1</v>
      </c>
      <c r="E2694">
        <f t="shared" si="84"/>
        <v>469.80516129999995</v>
      </c>
      <c r="F2694" t="str">
        <f>VLOOKUP($C2694,'AREA DEFINITIONS, 1982-present'!$A$1:$F$163,4,FALSE)</f>
        <v>18S-O</v>
      </c>
      <c r="G2694" t="str">
        <f>VLOOKUP($C2694,'AREA DEFINITIONS, 1982-present'!$A$1:$F$163,5,FALSE)</f>
        <v>SE-O</v>
      </c>
      <c r="H2694">
        <f>VLOOKUP($C2694,'AREA DEFINITIONS, 1982-present'!$A$1:$F$163,6,FALSE)</f>
        <v>0</v>
      </c>
      <c r="I2694">
        <f t="shared" si="85"/>
        <v>312.42000712999999</v>
      </c>
    </row>
    <row r="2695" spans="1:9" x14ac:dyDescent="0.3">
      <c r="A2695">
        <v>1990</v>
      </c>
      <c r="B2695" t="s">
        <v>51</v>
      </c>
      <c r="C2695">
        <v>182</v>
      </c>
      <c r="D2695">
        <v>450.9</v>
      </c>
      <c r="E2695">
        <f t="shared" si="84"/>
        <v>994.06451070000003</v>
      </c>
      <c r="F2695" t="str">
        <f>VLOOKUP($C2695,'AREA DEFINITIONS, 1982-present'!$A$1:$F$163,4,FALSE)</f>
        <v>183-I</v>
      </c>
      <c r="G2695" t="str">
        <f>VLOOKUP($C2695,'AREA DEFINITIONS, 1982-present'!$A$1:$F$163,5,FALSE)</f>
        <v>SE-I</v>
      </c>
      <c r="H2695">
        <f>VLOOKUP($C2695,'AREA DEFINITIONS, 1982-present'!$A$1:$F$163,6,FALSE)</f>
        <v>0</v>
      </c>
      <c r="I2695">
        <f t="shared" si="85"/>
        <v>661.05200006999996</v>
      </c>
    </row>
    <row r="2696" spans="1:9" x14ac:dyDescent="0.3">
      <c r="A2696">
        <v>1990</v>
      </c>
      <c r="B2696" t="s">
        <v>51</v>
      </c>
      <c r="C2696">
        <v>183</v>
      </c>
      <c r="D2696">
        <v>51</v>
      </c>
      <c r="E2696">
        <f t="shared" si="84"/>
        <v>112.435773</v>
      </c>
      <c r="F2696" t="str">
        <f>VLOOKUP($C2696,'AREA DEFINITIONS, 1982-present'!$A$1:$F$163,4,FALSE)</f>
        <v>183-I</v>
      </c>
      <c r="G2696" t="str">
        <f>VLOOKUP($C2696,'AREA DEFINITIONS, 1982-present'!$A$1:$F$163,5,FALSE)</f>
        <v>SE-I</v>
      </c>
      <c r="H2696">
        <f>VLOOKUP($C2696,'AREA DEFINITIONS, 1982-present'!$A$1:$F$163,6,FALSE)</f>
        <v>0</v>
      </c>
      <c r="I2696">
        <f t="shared" si="85"/>
        <v>74.769687300000001</v>
      </c>
    </row>
    <row r="2697" spans="1:9" x14ac:dyDescent="0.3">
      <c r="A2697">
        <v>1990</v>
      </c>
      <c r="B2697" t="s">
        <v>27</v>
      </c>
      <c r="C2697">
        <v>185</v>
      </c>
      <c r="D2697">
        <v>655.6</v>
      </c>
      <c r="E2697">
        <f t="shared" si="84"/>
        <v>1445.3508388</v>
      </c>
      <c r="F2697" t="str">
        <f>VLOOKUP($C2697,'AREA DEFINITIONS, 1982-present'!$A$1:$F$163,4,FALSE)</f>
        <v>18W</v>
      </c>
      <c r="G2697" t="str">
        <f>VLOOKUP($C2697,'AREA DEFINITIONS, 1982-present'!$A$1:$F$163,5,FALSE)</f>
        <v>Yakutat</v>
      </c>
      <c r="H2697">
        <f>VLOOKUP($C2697,'AREA DEFINITIONS, 1982-present'!$A$1:$F$163,6,FALSE)</f>
        <v>0</v>
      </c>
      <c r="I2697">
        <f t="shared" si="85"/>
        <v>961.15699988000006</v>
      </c>
    </row>
    <row r="2698" spans="1:9" x14ac:dyDescent="0.3">
      <c r="A2698">
        <v>1990</v>
      </c>
      <c r="B2698" t="s">
        <v>27</v>
      </c>
      <c r="C2698">
        <v>190</v>
      </c>
      <c r="D2698">
        <v>559.29999999999995</v>
      </c>
      <c r="E2698">
        <f t="shared" si="84"/>
        <v>1233.0456439</v>
      </c>
      <c r="F2698">
        <f>VLOOKUP($C2698,'AREA DEFINITIONS, 1982-present'!$A$1:$F$163,4,FALSE)</f>
        <v>19</v>
      </c>
      <c r="G2698" t="str">
        <f>VLOOKUP($C2698,'AREA DEFINITIONS, 1982-present'!$A$1:$F$163,5,FALSE)</f>
        <v>Yakutat</v>
      </c>
      <c r="H2698">
        <f>VLOOKUP($C2698,'AREA DEFINITIONS, 1982-present'!$A$1:$F$163,6,FALSE)</f>
        <v>0</v>
      </c>
      <c r="I2698">
        <f t="shared" si="85"/>
        <v>819.97423738999987</v>
      </c>
    </row>
    <row r="2699" spans="1:9" x14ac:dyDescent="0.3">
      <c r="A2699">
        <v>1990</v>
      </c>
      <c r="B2699" t="s">
        <v>27</v>
      </c>
      <c r="C2699">
        <v>200</v>
      </c>
      <c r="D2699">
        <v>470.5</v>
      </c>
      <c r="E2699">
        <f t="shared" si="84"/>
        <v>1037.2751215000001</v>
      </c>
      <c r="F2699">
        <f>VLOOKUP($C2699,'AREA DEFINITIONS, 1982-present'!$A$1:$F$163,4,FALSE)</f>
        <v>20</v>
      </c>
      <c r="G2699" t="str">
        <f>VLOOKUP($C2699,'AREA DEFINITIONS, 1982-present'!$A$1:$F$163,5,FALSE)</f>
        <v>Yakutat</v>
      </c>
      <c r="H2699">
        <f>VLOOKUP($C2699,'AREA DEFINITIONS, 1982-present'!$A$1:$F$163,6,FALSE)</f>
        <v>0</v>
      </c>
      <c r="I2699">
        <f t="shared" si="85"/>
        <v>689.78701715</v>
      </c>
    </row>
    <row r="2700" spans="1:9" x14ac:dyDescent="0.3">
      <c r="A2700">
        <v>1990</v>
      </c>
      <c r="B2700" t="s">
        <v>27</v>
      </c>
      <c r="C2700">
        <v>210</v>
      </c>
      <c r="D2700">
        <v>289.8</v>
      </c>
      <c r="E2700">
        <f t="shared" si="84"/>
        <v>638.89974540000003</v>
      </c>
      <c r="F2700">
        <f>VLOOKUP($C2700,'AREA DEFINITIONS, 1982-present'!$A$1:$F$163,4,FALSE)</f>
        <v>21</v>
      </c>
      <c r="G2700" t="str">
        <f>VLOOKUP($C2700,'AREA DEFINITIONS, 1982-present'!$A$1:$F$163,5,FALSE)</f>
        <v>Yakutat</v>
      </c>
      <c r="H2700">
        <f>VLOOKUP($C2700,'AREA DEFINITIONS, 1982-present'!$A$1:$F$163,6,FALSE)</f>
        <v>0</v>
      </c>
      <c r="I2700">
        <f t="shared" si="85"/>
        <v>424.86775254000003</v>
      </c>
    </row>
    <row r="2701" spans="1:9" x14ac:dyDescent="0.3">
      <c r="A2701">
        <v>1990</v>
      </c>
      <c r="B2701" t="s">
        <v>27</v>
      </c>
      <c r="C2701">
        <v>220</v>
      </c>
      <c r="D2701">
        <v>349.4</v>
      </c>
      <c r="E2701">
        <f t="shared" si="84"/>
        <v>770.29527619999999</v>
      </c>
      <c r="F2701">
        <f>VLOOKUP($C2701,'AREA DEFINITIONS, 1982-present'!$A$1:$F$163,4,FALSE)</f>
        <v>22</v>
      </c>
      <c r="G2701" t="str">
        <f>VLOOKUP($C2701,'AREA DEFINITIONS, 1982-present'!$A$1:$F$163,5,FALSE)</f>
        <v>Yakutat</v>
      </c>
      <c r="H2701">
        <f>VLOOKUP($C2701,'AREA DEFINITIONS, 1982-present'!$A$1:$F$163,6,FALSE)</f>
        <v>0</v>
      </c>
      <c r="I2701">
        <f t="shared" si="85"/>
        <v>512.24566161999996</v>
      </c>
    </row>
    <row r="2702" spans="1:9" x14ac:dyDescent="0.3">
      <c r="A2702">
        <v>1990</v>
      </c>
      <c r="B2702" t="s">
        <v>27</v>
      </c>
      <c r="C2702">
        <v>230</v>
      </c>
      <c r="D2702">
        <v>318.3</v>
      </c>
      <c r="E2702">
        <f t="shared" si="84"/>
        <v>701.73150090000001</v>
      </c>
      <c r="F2702">
        <f>VLOOKUP($C2702,'AREA DEFINITIONS, 1982-present'!$A$1:$F$163,4,FALSE)</f>
        <v>23</v>
      </c>
      <c r="G2702" t="str">
        <f>VLOOKUP($C2702,'AREA DEFINITIONS, 1982-present'!$A$1:$F$163,5,FALSE)</f>
        <v>Yakutat</v>
      </c>
      <c r="H2702" t="str">
        <f>VLOOKUP($C2702,'AREA DEFINITIONS, 1982-present'!$A$1:$F$163,6,FALSE)</f>
        <v>POW-O</v>
      </c>
      <c r="I2702">
        <f t="shared" si="85"/>
        <v>466.65081309000004</v>
      </c>
    </row>
    <row r="2703" spans="1:9" x14ac:dyDescent="0.3">
      <c r="A2703">
        <v>1990</v>
      </c>
      <c r="B2703" t="s">
        <v>27</v>
      </c>
      <c r="C2703">
        <v>231</v>
      </c>
      <c r="D2703">
        <v>91.2</v>
      </c>
      <c r="E2703">
        <f t="shared" si="84"/>
        <v>201.06161760000001</v>
      </c>
      <c r="F2703">
        <f>VLOOKUP($C2703,'AREA DEFINITIONS, 1982-present'!$A$1:$F$163,4,FALSE)</f>
        <v>23</v>
      </c>
      <c r="G2703" t="str">
        <f>VLOOKUP($C2703,'AREA DEFINITIONS, 1982-present'!$A$1:$F$163,5,FALSE)</f>
        <v>Yakutat</v>
      </c>
      <c r="H2703" t="str">
        <f>VLOOKUP($C2703,'AREA DEFINITIONS, 1982-present'!$A$1:$F$163,6,FALSE)</f>
        <v>POW-O</v>
      </c>
      <c r="I2703">
        <f t="shared" si="85"/>
        <v>133.70579376000001</v>
      </c>
    </row>
    <row r="2704" spans="1:9" x14ac:dyDescent="0.3">
      <c r="A2704">
        <v>1990</v>
      </c>
      <c r="B2704" t="s">
        <v>27</v>
      </c>
      <c r="C2704">
        <v>232</v>
      </c>
      <c r="D2704">
        <v>48.5</v>
      </c>
      <c r="E2704">
        <f t="shared" si="84"/>
        <v>106.9242155</v>
      </c>
      <c r="F2704">
        <f>VLOOKUP($C2704,'AREA DEFINITIONS, 1982-present'!$A$1:$F$163,4,FALSE)</f>
        <v>23</v>
      </c>
      <c r="G2704" t="str">
        <f>VLOOKUP($C2704,'AREA DEFINITIONS, 1982-present'!$A$1:$F$163,5,FALSE)</f>
        <v>Yakutat</v>
      </c>
      <c r="H2704" t="str">
        <f>VLOOKUP($C2704,'AREA DEFINITIONS, 1982-present'!$A$1:$F$163,6,FALSE)</f>
        <v>POW-I</v>
      </c>
      <c r="I2704">
        <f t="shared" si="85"/>
        <v>71.104506549999996</v>
      </c>
    </row>
    <row r="2705" spans="1:9" x14ac:dyDescent="0.3">
      <c r="A2705">
        <v>1990</v>
      </c>
      <c r="B2705" t="s">
        <v>27</v>
      </c>
      <c r="C2705">
        <v>240</v>
      </c>
      <c r="D2705">
        <v>844.2</v>
      </c>
      <c r="E2705">
        <f t="shared" si="84"/>
        <v>1861.1427366000003</v>
      </c>
      <c r="F2705">
        <f>VLOOKUP($C2705,'AREA DEFINITIONS, 1982-present'!$A$1:$F$163,4,FALSE)</f>
        <v>24</v>
      </c>
      <c r="G2705" t="str">
        <f>VLOOKUP($C2705,'AREA DEFINITIONS, 1982-present'!$A$1:$F$163,5,FALSE)</f>
        <v>Kodiak</v>
      </c>
      <c r="H2705" t="str">
        <f>VLOOKUP($C2705,'AREA DEFINITIONS, 1982-present'!$A$1:$F$163,6,FALSE)</f>
        <v>POW-O</v>
      </c>
      <c r="I2705">
        <f t="shared" si="85"/>
        <v>1237.6582356600002</v>
      </c>
    </row>
    <row r="2706" spans="1:9" x14ac:dyDescent="0.3">
      <c r="A2706">
        <v>1990</v>
      </c>
      <c r="B2706" t="s">
        <v>27</v>
      </c>
      <c r="C2706">
        <v>241</v>
      </c>
      <c r="D2706">
        <v>186.6</v>
      </c>
      <c r="E2706">
        <f t="shared" si="84"/>
        <v>411.38265180000002</v>
      </c>
      <c r="F2706">
        <f>VLOOKUP($C2706,'AREA DEFINITIONS, 1982-present'!$A$1:$F$163,4,FALSE)</f>
        <v>24</v>
      </c>
      <c r="G2706" t="str">
        <f>VLOOKUP($C2706,'AREA DEFINITIONS, 1982-present'!$A$1:$F$163,5,FALSE)</f>
        <v>Kodiak</v>
      </c>
      <c r="H2706" t="str">
        <f>VLOOKUP($C2706,'AREA DEFINITIONS, 1982-present'!$A$1:$F$163,6,FALSE)</f>
        <v>POW-O</v>
      </c>
      <c r="I2706">
        <f t="shared" si="85"/>
        <v>273.56909117999999</v>
      </c>
    </row>
    <row r="2707" spans="1:9" x14ac:dyDescent="0.3">
      <c r="A2707">
        <v>1990</v>
      </c>
      <c r="B2707" t="s">
        <v>27</v>
      </c>
      <c r="C2707">
        <v>242</v>
      </c>
      <c r="D2707">
        <v>84.3</v>
      </c>
      <c r="E2707">
        <f t="shared" si="84"/>
        <v>185.8497189</v>
      </c>
      <c r="F2707">
        <f>VLOOKUP($C2707,'AREA DEFINITIONS, 1982-present'!$A$1:$F$163,4,FALSE)</f>
        <v>24</v>
      </c>
      <c r="G2707" t="str">
        <f>VLOOKUP($C2707,'AREA DEFINITIONS, 1982-present'!$A$1:$F$163,5,FALSE)</f>
        <v>Kodiak</v>
      </c>
      <c r="H2707" t="str">
        <f>VLOOKUP($C2707,'AREA DEFINITIONS, 1982-present'!$A$1:$F$163,6,FALSE)</f>
        <v>POW-I</v>
      </c>
      <c r="I2707">
        <f t="shared" si="85"/>
        <v>123.58989489</v>
      </c>
    </row>
    <row r="2708" spans="1:9" x14ac:dyDescent="0.3">
      <c r="A2708">
        <v>1990</v>
      </c>
      <c r="B2708" t="s">
        <v>27</v>
      </c>
      <c r="C2708">
        <v>250</v>
      </c>
      <c r="D2708">
        <v>2157</v>
      </c>
      <c r="E2708">
        <f t="shared" si="84"/>
        <v>4755.371811</v>
      </c>
      <c r="F2708">
        <f>VLOOKUP($C2708,'AREA DEFINITIONS, 1982-present'!$A$1:$F$163,4,FALSE)</f>
        <v>25</v>
      </c>
      <c r="G2708" t="str">
        <f>VLOOKUP($C2708,'AREA DEFINITIONS, 1982-present'!$A$1:$F$163,5,FALSE)</f>
        <v>Kodiak</v>
      </c>
      <c r="H2708">
        <f>VLOOKUP($C2708,'AREA DEFINITIONS, 1982-present'!$A$1:$F$163,6,FALSE)</f>
        <v>0</v>
      </c>
      <c r="I2708">
        <f t="shared" si="85"/>
        <v>3162.3179510999998</v>
      </c>
    </row>
    <row r="2709" spans="1:9" x14ac:dyDescent="0.3">
      <c r="A2709">
        <v>1990</v>
      </c>
      <c r="B2709" t="s">
        <v>27</v>
      </c>
      <c r="C2709">
        <v>251</v>
      </c>
      <c r="D2709">
        <v>51.4</v>
      </c>
      <c r="E2709">
        <f t="shared" si="84"/>
        <v>113.3176222</v>
      </c>
      <c r="F2709">
        <f>VLOOKUP($C2709,'AREA DEFINITIONS, 1982-present'!$A$1:$F$163,4,FALSE)</f>
        <v>25</v>
      </c>
      <c r="G2709" t="str">
        <f>VLOOKUP($C2709,'AREA DEFINITIONS, 1982-present'!$A$1:$F$163,5,FALSE)</f>
        <v>Kodiak</v>
      </c>
      <c r="H2709">
        <f>VLOOKUP($C2709,'AREA DEFINITIONS, 1982-present'!$A$1:$F$163,6,FALSE)</f>
        <v>0</v>
      </c>
      <c r="I2709">
        <f t="shared" si="85"/>
        <v>75.356116220000004</v>
      </c>
    </row>
    <row r="2710" spans="1:9" x14ac:dyDescent="0.3">
      <c r="A2710">
        <v>1990</v>
      </c>
      <c r="B2710" t="s">
        <v>27</v>
      </c>
      <c r="C2710">
        <v>260</v>
      </c>
      <c r="D2710">
        <v>1935.5</v>
      </c>
      <c r="E2710">
        <f t="shared" si="84"/>
        <v>4267.0478164999995</v>
      </c>
      <c r="F2710">
        <f>VLOOKUP($C2710,'AREA DEFINITIONS, 1982-present'!$A$1:$F$163,4,FALSE)</f>
        <v>26</v>
      </c>
      <c r="G2710" t="str">
        <f>VLOOKUP($C2710,'AREA DEFINITIONS, 1982-present'!$A$1:$F$163,5,FALSE)</f>
        <v>Kodiak</v>
      </c>
      <c r="H2710">
        <f>VLOOKUP($C2710,'AREA DEFINITIONS, 1982-present'!$A$1:$F$163,6,FALSE)</f>
        <v>0</v>
      </c>
      <c r="I2710">
        <f t="shared" si="85"/>
        <v>2837.5829366499997</v>
      </c>
    </row>
    <row r="2711" spans="1:9" x14ac:dyDescent="0.3">
      <c r="A2711">
        <v>1990</v>
      </c>
      <c r="B2711" t="s">
        <v>27</v>
      </c>
      <c r="C2711">
        <v>261</v>
      </c>
      <c r="D2711">
        <v>924.2</v>
      </c>
      <c r="E2711">
        <f t="shared" si="84"/>
        <v>2037.5125766000001</v>
      </c>
      <c r="F2711">
        <f>VLOOKUP($C2711,'AREA DEFINITIONS, 1982-present'!$A$1:$F$163,4,FALSE)</f>
        <v>26</v>
      </c>
      <c r="G2711" t="str">
        <f>VLOOKUP($C2711,'AREA DEFINITIONS, 1982-present'!$A$1:$F$163,5,FALSE)</f>
        <v>Kodiak</v>
      </c>
      <c r="H2711">
        <f>VLOOKUP($C2711,'AREA DEFINITIONS, 1982-present'!$A$1:$F$163,6,FALSE)</f>
        <v>0</v>
      </c>
      <c r="I2711">
        <f t="shared" si="85"/>
        <v>1354.9440196599999</v>
      </c>
    </row>
    <row r="2712" spans="1:9" x14ac:dyDescent="0.3">
      <c r="A2712">
        <v>1990</v>
      </c>
      <c r="B2712" t="s">
        <v>27</v>
      </c>
      <c r="C2712">
        <v>270</v>
      </c>
      <c r="D2712">
        <v>1824.5</v>
      </c>
      <c r="E2712">
        <f t="shared" si="84"/>
        <v>4022.3346635000003</v>
      </c>
      <c r="F2712">
        <f>VLOOKUP($C2712,'AREA DEFINITIONS, 1982-present'!$A$1:$F$163,4,FALSE)</f>
        <v>27</v>
      </c>
      <c r="G2712" t="str">
        <f>VLOOKUP($C2712,'AREA DEFINITIONS, 1982-present'!$A$1:$F$163,5,FALSE)</f>
        <v>Kodiak</v>
      </c>
      <c r="H2712">
        <f>VLOOKUP($C2712,'AREA DEFINITIONS, 1982-present'!$A$1:$F$163,6,FALSE)</f>
        <v>0</v>
      </c>
      <c r="I2712">
        <f t="shared" si="85"/>
        <v>2674.84891135</v>
      </c>
    </row>
    <row r="2713" spans="1:9" x14ac:dyDescent="0.3">
      <c r="A2713">
        <v>1990</v>
      </c>
      <c r="B2713" t="s">
        <v>27</v>
      </c>
      <c r="C2713">
        <v>271</v>
      </c>
      <c r="D2713">
        <v>146.5</v>
      </c>
      <c r="E2713">
        <f t="shared" si="84"/>
        <v>322.97726949999998</v>
      </c>
      <c r="F2713">
        <f>VLOOKUP($C2713,'AREA DEFINITIONS, 1982-present'!$A$1:$F$163,4,FALSE)</f>
        <v>27</v>
      </c>
      <c r="G2713" t="str">
        <f>VLOOKUP($C2713,'AREA DEFINITIONS, 1982-present'!$A$1:$F$163,5,FALSE)</f>
        <v>Kodiak</v>
      </c>
      <c r="H2713">
        <f>VLOOKUP($C2713,'AREA DEFINITIONS, 1982-present'!$A$1:$F$163,6,FALSE)</f>
        <v>0</v>
      </c>
      <c r="I2713">
        <f t="shared" si="85"/>
        <v>214.77959194999997</v>
      </c>
    </row>
    <row r="2714" spans="1:9" x14ac:dyDescent="0.3">
      <c r="A2714">
        <v>1990</v>
      </c>
      <c r="B2714" t="s">
        <v>27</v>
      </c>
      <c r="C2714">
        <v>272</v>
      </c>
      <c r="D2714">
        <v>58.3</v>
      </c>
      <c r="E2714">
        <f t="shared" si="84"/>
        <v>128.52952089999999</v>
      </c>
      <c r="F2714">
        <f>VLOOKUP($C2714,'AREA DEFINITIONS, 1982-present'!$A$1:$F$163,4,FALSE)</f>
        <v>27</v>
      </c>
      <c r="G2714" t="str">
        <f>VLOOKUP($C2714,'AREA DEFINITIONS, 1982-present'!$A$1:$F$163,5,FALSE)</f>
        <v>Kodiak</v>
      </c>
      <c r="H2714">
        <f>VLOOKUP($C2714,'AREA DEFINITIONS, 1982-present'!$A$1:$F$163,6,FALSE)</f>
        <v>0</v>
      </c>
      <c r="I2714">
        <f t="shared" si="85"/>
        <v>85.472015089999985</v>
      </c>
    </row>
    <row r="2715" spans="1:9" x14ac:dyDescent="0.3">
      <c r="A2715">
        <v>1990</v>
      </c>
      <c r="B2715" t="s">
        <v>27</v>
      </c>
      <c r="C2715">
        <v>280</v>
      </c>
      <c r="D2715">
        <v>1877.3</v>
      </c>
      <c r="E2715">
        <f t="shared" si="84"/>
        <v>4138.7387578999997</v>
      </c>
      <c r="F2715">
        <f>VLOOKUP($C2715,'AREA DEFINITIONS, 1982-present'!$A$1:$F$163,4,FALSE)</f>
        <v>28</v>
      </c>
      <c r="G2715" t="str">
        <f>VLOOKUP($C2715,'AREA DEFINITIONS, 1982-present'!$A$1:$F$163,5,FALSE)</f>
        <v>Kodiak</v>
      </c>
      <c r="H2715">
        <f>VLOOKUP($C2715,'AREA DEFINITIONS, 1982-present'!$A$1:$F$163,6,FALSE)</f>
        <v>0</v>
      </c>
      <c r="I2715">
        <f t="shared" si="85"/>
        <v>2752.2575287899995</v>
      </c>
    </row>
    <row r="2716" spans="1:9" x14ac:dyDescent="0.3">
      <c r="A2716">
        <v>1990</v>
      </c>
      <c r="B2716" t="s">
        <v>27</v>
      </c>
      <c r="C2716">
        <v>281</v>
      </c>
      <c r="D2716">
        <v>212.7</v>
      </c>
      <c r="E2716">
        <f t="shared" si="84"/>
        <v>468.92331209999998</v>
      </c>
      <c r="F2716">
        <f>VLOOKUP($C2716,'AREA DEFINITIONS, 1982-present'!$A$1:$F$163,4,FALSE)</f>
        <v>28</v>
      </c>
      <c r="G2716" t="str">
        <f>VLOOKUP($C2716,'AREA DEFINITIONS, 1982-present'!$A$1:$F$163,5,FALSE)</f>
        <v>Kodiak</v>
      </c>
      <c r="H2716">
        <f>VLOOKUP($C2716,'AREA DEFINITIONS, 1982-present'!$A$1:$F$163,6,FALSE)</f>
        <v>0</v>
      </c>
      <c r="I2716">
        <f t="shared" si="85"/>
        <v>311.83357820999998</v>
      </c>
    </row>
    <row r="2717" spans="1:9" x14ac:dyDescent="0.3">
      <c r="A2717">
        <v>1990</v>
      </c>
      <c r="B2717" t="s">
        <v>28</v>
      </c>
      <c r="C2717">
        <v>290</v>
      </c>
      <c r="D2717">
        <v>620.1</v>
      </c>
      <c r="E2717">
        <f t="shared" si="84"/>
        <v>1367.0867223</v>
      </c>
      <c r="F2717">
        <f>VLOOKUP($C2717,'AREA DEFINITIONS, 1982-present'!$A$1:$F$163,4,FALSE)</f>
        <v>29</v>
      </c>
      <c r="G2717" t="str">
        <f>VLOOKUP($C2717,'AREA DEFINITIONS, 1982-present'!$A$1:$F$163,5,FALSE)</f>
        <v>Chirikof</v>
      </c>
      <c r="H2717">
        <f>VLOOKUP($C2717,'AREA DEFINITIONS, 1982-present'!$A$1:$F$163,6,FALSE)</f>
        <v>0</v>
      </c>
      <c r="I2717">
        <f t="shared" si="85"/>
        <v>909.11143322999999</v>
      </c>
    </row>
    <row r="2718" spans="1:9" x14ac:dyDescent="0.3">
      <c r="A2718">
        <v>1990</v>
      </c>
      <c r="B2718" t="s">
        <v>28</v>
      </c>
      <c r="C2718">
        <v>291</v>
      </c>
      <c r="D2718">
        <v>274.60000000000002</v>
      </c>
      <c r="E2718">
        <f t="shared" si="84"/>
        <v>605.38947580000001</v>
      </c>
      <c r="F2718">
        <f>VLOOKUP($C2718,'AREA DEFINITIONS, 1982-present'!$A$1:$F$163,4,FALSE)</f>
        <v>29</v>
      </c>
      <c r="G2718" t="str">
        <f>VLOOKUP($C2718,'AREA DEFINITIONS, 1982-present'!$A$1:$F$163,5,FALSE)</f>
        <v>Chirikof</v>
      </c>
      <c r="H2718">
        <f>VLOOKUP($C2718,'AREA DEFINITIONS, 1982-present'!$A$1:$F$163,6,FALSE)</f>
        <v>0</v>
      </c>
      <c r="I2718">
        <f t="shared" si="85"/>
        <v>402.58345358000003</v>
      </c>
    </row>
    <row r="2719" spans="1:9" x14ac:dyDescent="0.3">
      <c r="A2719">
        <v>1990</v>
      </c>
      <c r="B2719" t="s">
        <v>28</v>
      </c>
      <c r="C2719">
        <v>300</v>
      </c>
      <c r="D2719">
        <v>1001</v>
      </c>
      <c r="E2719">
        <f t="shared" si="84"/>
        <v>2206.8276230000001</v>
      </c>
      <c r="F2719">
        <f>VLOOKUP($C2719,'AREA DEFINITIONS, 1982-present'!$A$1:$F$163,4,FALSE)</f>
        <v>30</v>
      </c>
      <c r="G2719" t="str">
        <f>VLOOKUP($C2719,'AREA DEFINITIONS, 1982-present'!$A$1:$F$163,5,FALSE)</f>
        <v>Chirikof</v>
      </c>
      <c r="H2719">
        <f>VLOOKUP($C2719,'AREA DEFINITIONS, 1982-present'!$A$1:$F$163,6,FALSE)</f>
        <v>0</v>
      </c>
      <c r="I2719">
        <f t="shared" si="85"/>
        <v>1467.5383723</v>
      </c>
    </row>
    <row r="2720" spans="1:9" x14ac:dyDescent="0.3">
      <c r="A2720">
        <v>1990</v>
      </c>
      <c r="B2720" t="s">
        <v>28</v>
      </c>
      <c r="C2720">
        <v>310</v>
      </c>
      <c r="D2720">
        <v>698.4</v>
      </c>
      <c r="E2720">
        <f t="shared" si="84"/>
        <v>1539.7087031999999</v>
      </c>
      <c r="F2720">
        <f>VLOOKUP($C2720,'AREA DEFINITIONS, 1982-present'!$A$1:$F$163,4,FALSE)</f>
        <v>31</v>
      </c>
      <c r="G2720" t="str">
        <f>VLOOKUP($C2720,'AREA DEFINITIONS, 1982-present'!$A$1:$F$163,5,FALSE)</f>
        <v>Chirikof</v>
      </c>
      <c r="H2720">
        <f>VLOOKUP($C2720,'AREA DEFINITIONS, 1982-present'!$A$1:$F$163,6,FALSE)</f>
        <v>0</v>
      </c>
      <c r="I2720">
        <f t="shared" si="85"/>
        <v>1023.9048943199999</v>
      </c>
    </row>
    <row r="2721" spans="1:9" x14ac:dyDescent="0.3">
      <c r="A2721">
        <v>1990</v>
      </c>
      <c r="B2721" t="s">
        <v>28</v>
      </c>
      <c r="C2721">
        <v>320</v>
      </c>
      <c r="D2721">
        <v>825.7</v>
      </c>
      <c r="E2721">
        <f t="shared" si="84"/>
        <v>1820.3572111000001</v>
      </c>
      <c r="F2721">
        <f>VLOOKUP($C2721,'AREA DEFINITIONS, 1982-present'!$A$1:$F$163,4,FALSE)</f>
        <v>32</v>
      </c>
      <c r="G2721" t="str">
        <f>VLOOKUP($C2721,'AREA DEFINITIONS, 1982-present'!$A$1:$F$163,5,FALSE)</f>
        <v>Shumagin</v>
      </c>
      <c r="H2721">
        <f>VLOOKUP($C2721,'AREA DEFINITIONS, 1982-present'!$A$1:$F$163,6,FALSE)</f>
        <v>0</v>
      </c>
      <c r="I2721">
        <f t="shared" si="85"/>
        <v>1210.5358981100001</v>
      </c>
    </row>
    <row r="2722" spans="1:9" x14ac:dyDescent="0.3">
      <c r="A2722">
        <v>1990</v>
      </c>
      <c r="B2722" t="s">
        <v>28</v>
      </c>
      <c r="C2722">
        <v>330</v>
      </c>
      <c r="D2722">
        <v>361.4</v>
      </c>
      <c r="E2722">
        <f t="shared" si="84"/>
        <v>796.75075219999997</v>
      </c>
      <c r="F2722">
        <f>VLOOKUP($C2722,'AREA DEFINITIONS, 1982-present'!$A$1:$F$163,4,FALSE)</f>
        <v>33</v>
      </c>
      <c r="G2722" t="str">
        <f>VLOOKUP($C2722,'AREA DEFINITIONS, 1982-present'!$A$1:$F$163,5,FALSE)</f>
        <v>Shumagin</v>
      </c>
      <c r="H2722">
        <f>VLOOKUP($C2722,'AREA DEFINITIONS, 1982-present'!$A$1:$F$163,6,FALSE)</f>
        <v>0</v>
      </c>
      <c r="I2722">
        <f t="shared" si="85"/>
        <v>529.83852921999994</v>
      </c>
    </row>
    <row r="2723" spans="1:9" x14ac:dyDescent="0.3">
      <c r="A2723">
        <v>1990</v>
      </c>
      <c r="B2723" t="s">
        <v>28</v>
      </c>
      <c r="C2723">
        <v>340</v>
      </c>
      <c r="D2723">
        <v>162.4</v>
      </c>
      <c r="E2723">
        <f t="shared" si="84"/>
        <v>358.03077520000005</v>
      </c>
      <c r="F2723">
        <f>VLOOKUP($C2723,'AREA DEFINITIONS, 1982-present'!$A$1:$F$163,4,FALSE)</f>
        <v>34</v>
      </c>
      <c r="G2723" t="str">
        <f>VLOOKUP($C2723,'AREA DEFINITIONS, 1982-present'!$A$1:$F$163,5,FALSE)</f>
        <v>Shumagin</v>
      </c>
      <c r="H2723">
        <f>VLOOKUP($C2723,'AREA DEFINITIONS, 1982-present'!$A$1:$F$163,6,FALSE)</f>
        <v>0</v>
      </c>
      <c r="I2723">
        <f t="shared" si="85"/>
        <v>238.09014152</v>
      </c>
    </row>
    <row r="2724" spans="1:9" x14ac:dyDescent="0.3">
      <c r="A2724">
        <v>1990</v>
      </c>
      <c r="B2724" t="s">
        <v>16</v>
      </c>
      <c r="C2724">
        <v>350</v>
      </c>
      <c r="D2724">
        <v>312.39999999999998</v>
      </c>
      <c r="E2724">
        <f t="shared" si="84"/>
        <v>688.72422519999998</v>
      </c>
      <c r="F2724">
        <f>VLOOKUP($C2724,'AREA DEFINITIONS, 1982-present'!$A$1:$F$163,4,FALSE)</f>
        <v>35</v>
      </c>
      <c r="G2724" t="str">
        <f>VLOOKUP($C2724,'AREA DEFINITIONS, 1982-present'!$A$1:$F$163,5,FALSE)</f>
        <v>Shumagin</v>
      </c>
      <c r="H2724">
        <f>VLOOKUP($C2724,'AREA DEFINITIONS, 1982-present'!$A$1:$F$163,6,FALSE)</f>
        <v>0</v>
      </c>
      <c r="I2724">
        <f t="shared" si="85"/>
        <v>458.00098651999997</v>
      </c>
    </row>
    <row r="2725" spans="1:9" x14ac:dyDescent="0.3">
      <c r="A2725">
        <v>1990</v>
      </c>
      <c r="B2725" t="s">
        <v>16</v>
      </c>
      <c r="C2725">
        <v>360</v>
      </c>
      <c r="D2725">
        <v>168.1</v>
      </c>
      <c r="E2725">
        <f t="shared" si="84"/>
        <v>370.59712630000001</v>
      </c>
      <c r="F2725">
        <f>VLOOKUP($C2725,'AREA DEFINITIONS, 1982-present'!$A$1:$F$163,4,FALSE)</f>
        <v>36</v>
      </c>
      <c r="G2725" t="str">
        <f>VLOOKUP($C2725,'AREA DEFINITIONS, 1982-present'!$A$1:$F$163,5,FALSE)</f>
        <v>Shumagin</v>
      </c>
      <c r="H2725">
        <f>VLOOKUP($C2725,'AREA DEFINITIONS, 1982-present'!$A$1:$F$163,6,FALSE)</f>
        <v>0</v>
      </c>
      <c r="I2725">
        <f t="shared" si="85"/>
        <v>246.44675362999999</v>
      </c>
    </row>
    <row r="2726" spans="1:9" x14ac:dyDescent="0.3">
      <c r="A2726">
        <v>1990</v>
      </c>
      <c r="B2726" t="s">
        <v>16</v>
      </c>
      <c r="C2726">
        <v>370</v>
      </c>
      <c r="D2726">
        <v>67.3</v>
      </c>
      <c r="E2726">
        <f t="shared" si="84"/>
        <v>148.3711279</v>
      </c>
      <c r="F2726">
        <f>VLOOKUP($C2726,'AREA DEFINITIONS, 1982-present'!$A$1:$F$163,4,FALSE)</f>
        <v>37</v>
      </c>
      <c r="G2726" t="str">
        <f>VLOOKUP($C2726,'AREA DEFINITIONS, 1982-present'!$A$1:$F$163,5,FALSE)</f>
        <v>Shumagin</v>
      </c>
      <c r="H2726">
        <f>VLOOKUP($C2726,'AREA DEFINITIONS, 1982-present'!$A$1:$F$163,6,FALSE)</f>
        <v>0</v>
      </c>
      <c r="I2726">
        <f t="shared" si="85"/>
        <v>98.666665789999982</v>
      </c>
    </row>
    <row r="2727" spans="1:9" x14ac:dyDescent="0.3">
      <c r="A2727">
        <v>1990</v>
      </c>
      <c r="B2727" t="s">
        <v>16</v>
      </c>
      <c r="C2727" t="s">
        <v>80</v>
      </c>
      <c r="D2727">
        <v>79.099999999999994</v>
      </c>
      <c r="E2727">
        <f t="shared" si="84"/>
        <v>174.38567929999999</v>
      </c>
      <c r="F2727" t="str">
        <f>VLOOKUP($C2727,'AREA DEFINITIONS, 1982-present'!$A$1:$F$163,4,FALSE)</f>
        <v>38-39</v>
      </c>
      <c r="G2727" t="str">
        <f>VLOOKUP($C2727,'AREA DEFINITIONS, 1982-present'!$A$1:$F$163,5,FALSE)</f>
        <v>Shumagin-Aleutian</v>
      </c>
      <c r="H2727">
        <f>VLOOKUP($C2727,'AREA DEFINITIONS, 1982-present'!$A$1:$F$163,6,FALSE)</f>
        <v>0</v>
      </c>
      <c r="I2727">
        <f t="shared" si="85"/>
        <v>115.96631893</v>
      </c>
    </row>
    <row r="2728" spans="1:9" x14ac:dyDescent="0.3">
      <c r="A2728">
        <v>1990</v>
      </c>
      <c r="B2728" t="s">
        <v>16</v>
      </c>
      <c r="C2728" t="s">
        <v>32</v>
      </c>
      <c r="D2728">
        <v>508.7</v>
      </c>
      <c r="E2728">
        <f t="shared" si="84"/>
        <v>1121.4917201000001</v>
      </c>
      <c r="F2728" t="str">
        <f>VLOOKUP($C2728,'AREA DEFINITIONS, 1982-present'!$A$1:$F$163,4,FALSE)</f>
        <v>4A</v>
      </c>
      <c r="G2728" t="str">
        <f>VLOOKUP($C2728,'AREA DEFINITIONS, 1982-present'!$A$1:$F$163,5,FALSE)</f>
        <v>Bering Sea</v>
      </c>
      <c r="H2728">
        <f>VLOOKUP($C2728,'AREA DEFINITIONS, 1982-present'!$A$1:$F$163,6,FALSE)</f>
        <v>0</v>
      </c>
      <c r="I2728">
        <f t="shared" si="85"/>
        <v>745.79097901</v>
      </c>
    </row>
    <row r="2729" spans="1:9" x14ac:dyDescent="0.3">
      <c r="A2729">
        <v>1990</v>
      </c>
      <c r="B2729" t="s">
        <v>17</v>
      </c>
      <c r="C2729">
        <v>400</v>
      </c>
      <c r="D2729">
        <v>45.3</v>
      </c>
      <c r="E2729">
        <f t="shared" si="84"/>
        <v>99.869421900000006</v>
      </c>
      <c r="F2729">
        <f>VLOOKUP($C2729,'AREA DEFINITIONS, 1982-present'!$A$1:$F$163,4,FALSE)</f>
        <v>40</v>
      </c>
      <c r="G2729" t="str">
        <f>VLOOKUP($C2729,'AREA DEFINITIONS, 1982-present'!$A$1:$F$163,5,FALSE)</f>
        <v>Aleutian</v>
      </c>
      <c r="H2729">
        <f>VLOOKUP($C2729,'AREA DEFINITIONS, 1982-present'!$A$1:$F$163,6,FALSE)</f>
        <v>0</v>
      </c>
      <c r="I2729">
        <f t="shared" si="85"/>
        <v>66.413075190000001</v>
      </c>
    </row>
    <row r="2730" spans="1:9" x14ac:dyDescent="0.3">
      <c r="A2730">
        <v>1990</v>
      </c>
      <c r="B2730" t="s">
        <v>17</v>
      </c>
      <c r="C2730">
        <v>410</v>
      </c>
      <c r="D2730">
        <v>109.5</v>
      </c>
      <c r="E2730">
        <f t="shared" si="84"/>
        <v>241.40621850000002</v>
      </c>
      <c r="F2730">
        <f>VLOOKUP($C2730,'AREA DEFINITIONS, 1982-present'!$A$1:$F$163,4,FALSE)</f>
        <v>41</v>
      </c>
      <c r="G2730" t="str">
        <f>VLOOKUP($C2730,'AREA DEFINITIONS, 1982-present'!$A$1:$F$163,5,FALSE)</f>
        <v>Aleutian</v>
      </c>
      <c r="H2730">
        <f>VLOOKUP($C2730,'AREA DEFINITIONS, 1982-present'!$A$1:$F$163,6,FALSE)</f>
        <v>0</v>
      </c>
      <c r="I2730">
        <f t="shared" si="85"/>
        <v>160.53491685</v>
      </c>
    </row>
    <row r="2731" spans="1:9" x14ac:dyDescent="0.3">
      <c r="A2731">
        <v>1990</v>
      </c>
      <c r="B2731" t="s">
        <v>17</v>
      </c>
      <c r="C2731" t="s">
        <v>90</v>
      </c>
      <c r="D2731">
        <v>59.1</v>
      </c>
      <c r="E2731">
        <f t="shared" si="84"/>
        <v>130.2932193</v>
      </c>
      <c r="F2731" t="str">
        <f>VLOOKUP($C2731,'AREA DEFINITIONS, 1982-present'!$A$1:$F$163,4,FALSE)</f>
        <v>42+</v>
      </c>
      <c r="G2731" t="str">
        <f>VLOOKUP($C2731,'AREA DEFINITIONS, 1982-present'!$A$1:$F$163,5,FALSE)</f>
        <v>Aleutian</v>
      </c>
      <c r="H2731">
        <f>VLOOKUP($C2731,'AREA DEFINITIONS, 1982-present'!$A$1:$F$163,6,FALSE)</f>
        <v>0</v>
      </c>
      <c r="I2731">
        <f t="shared" si="85"/>
        <v>86.644872929999991</v>
      </c>
    </row>
    <row r="2732" spans="1:9" x14ac:dyDescent="0.3">
      <c r="A2732">
        <v>1990</v>
      </c>
      <c r="B2732" t="s">
        <v>17</v>
      </c>
      <c r="C2732" t="s">
        <v>91</v>
      </c>
      <c r="D2732">
        <v>47.9</v>
      </c>
      <c r="E2732">
        <f t="shared" si="84"/>
        <v>105.6014417</v>
      </c>
      <c r="F2732" t="str">
        <f>VLOOKUP($C2732,'AREA DEFINITIONS, 1982-present'!$A$1:$F$163,4,FALSE)</f>
        <v>42+</v>
      </c>
      <c r="G2732" t="str">
        <f>VLOOKUP($C2732,'AREA DEFINITIONS, 1982-present'!$A$1:$F$163,5,FALSE)</f>
        <v>Aleutian</v>
      </c>
      <c r="H2732">
        <f>VLOOKUP($C2732,'AREA DEFINITIONS, 1982-present'!$A$1:$F$163,6,FALSE)</f>
        <v>0</v>
      </c>
      <c r="I2732">
        <f t="shared" si="85"/>
        <v>70.224863169999992</v>
      </c>
    </row>
    <row r="2733" spans="1:9" x14ac:dyDescent="0.3">
      <c r="A2733">
        <v>1990</v>
      </c>
      <c r="B2733" t="s">
        <v>17</v>
      </c>
      <c r="C2733" t="s">
        <v>32</v>
      </c>
      <c r="D2733">
        <v>342.8</v>
      </c>
      <c r="E2733">
        <f t="shared" si="84"/>
        <v>755.74476440000001</v>
      </c>
      <c r="F2733" t="str">
        <f>VLOOKUP($C2733,'AREA DEFINITIONS, 1982-present'!$A$1:$F$163,4,FALSE)</f>
        <v>4A</v>
      </c>
      <c r="G2733" t="str">
        <f>VLOOKUP($C2733,'AREA DEFINITIONS, 1982-present'!$A$1:$F$163,5,FALSE)</f>
        <v>Bering Sea</v>
      </c>
      <c r="H2733">
        <f>VLOOKUP($C2733,'AREA DEFINITIONS, 1982-present'!$A$1:$F$163,6,FALSE)</f>
        <v>0</v>
      </c>
      <c r="I2733">
        <f t="shared" si="85"/>
        <v>502.56958444000003</v>
      </c>
    </row>
    <row r="2734" spans="1:9" x14ac:dyDescent="0.3">
      <c r="A2734">
        <v>1990</v>
      </c>
      <c r="B2734" t="s">
        <v>18</v>
      </c>
      <c r="C2734" t="s">
        <v>32</v>
      </c>
      <c r="D2734">
        <v>240.2</v>
      </c>
      <c r="E2734">
        <f t="shared" si="84"/>
        <v>529.55044459999988</v>
      </c>
      <c r="F2734" t="str">
        <f>VLOOKUP($C2734,'AREA DEFINITIONS, 1982-present'!$A$1:$F$163,4,FALSE)</f>
        <v>4A</v>
      </c>
      <c r="G2734" t="str">
        <f>VLOOKUP($C2734,'AREA DEFINITIONS, 1982-present'!$A$1:$F$163,5,FALSE)</f>
        <v>Bering Sea</v>
      </c>
      <c r="H2734">
        <f>VLOOKUP($C2734,'AREA DEFINITIONS, 1982-present'!$A$1:$F$163,6,FALSE)</f>
        <v>0</v>
      </c>
      <c r="I2734">
        <f t="shared" si="85"/>
        <v>352.15056645999999</v>
      </c>
    </row>
    <row r="2735" spans="1:9" x14ac:dyDescent="0.3">
      <c r="A2735">
        <v>1990</v>
      </c>
      <c r="B2735" t="s">
        <v>20</v>
      </c>
      <c r="C2735" t="s">
        <v>32</v>
      </c>
      <c r="D2735">
        <v>483.4</v>
      </c>
      <c r="E2735">
        <f t="shared" si="84"/>
        <v>1065.7147582</v>
      </c>
      <c r="F2735" t="str">
        <f>VLOOKUP($C2735,'AREA DEFINITIONS, 1982-present'!$A$1:$F$163,4,FALSE)</f>
        <v>4A</v>
      </c>
      <c r="G2735" t="str">
        <f>VLOOKUP($C2735,'AREA DEFINITIONS, 1982-present'!$A$1:$F$163,5,FALSE)</f>
        <v>Bering Sea</v>
      </c>
      <c r="H2735">
        <f>VLOOKUP($C2735,'AREA DEFINITIONS, 1982-present'!$A$1:$F$163,6,FALSE)</f>
        <v>0</v>
      </c>
      <c r="I2735">
        <f t="shared" si="85"/>
        <v>708.69934981999995</v>
      </c>
    </row>
    <row r="2736" spans="1:9" x14ac:dyDescent="0.3">
      <c r="A2736">
        <v>1989</v>
      </c>
      <c r="B2736" t="s">
        <v>49</v>
      </c>
      <c r="C2736">
        <v>9</v>
      </c>
      <c r="D2736">
        <v>5.5</v>
      </c>
      <c r="E2736">
        <f t="shared" si="84"/>
        <v>12.1254265</v>
      </c>
      <c r="F2736">
        <f>VLOOKUP($C2736,'AREA DEFINITIONS, 1982-present'!$A$1:$F$163,4,FALSE)</f>
        <v>0</v>
      </c>
      <c r="G2736">
        <f>VLOOKUP($C2736,'AREA DEFINITIONS, 1982-present'!$A$1:$F$163,5,FALSE)</f>
        <v>0</v>
      </c>
      <c r="H2736">
        <f>VLOOKUP($C2736,'AREA DEFINITIONS, 1982-present'!$A$1:$F$163,6,FALSE)</f>
        <v>0</v>
      </c>
      <c r="I2736">
        <f t="shared" si="85"/>
        <v>8.0633976499999989</v>
      </c>
    </row>
    <row r="2737" spans="1:9" x14ac:dyDescent="0.3">
      <c r="A2737">
        <v>1989</v>
      </c>
      <c r="B2737" t="s">
        <v>49</v>
      </c>
      <c r="C2737">
        <v>10</v>
      </c>
      <c r="D2737">
        <v>12.9</v>
      </c>
      <c r="E2737">
        <f t="shared" si="84"/>
        <v>28.439636700000001</v>
      </c>
      <c r="F2737">
        <f>VLOOKUP($C2737,'AREA DEFINITIONS, 1982-present'!$A$1:$F$163,4,FALSE)</f>
        <v>0</v>
      </c>
      <c r="G2737">
        <f>VLOOKUP($C2737,'AREA DEFINITIONS, 1982-present'!$A$1:$F$163,5,FALSE)</f>
        <v>0</v>
      </c>
      <c r="H2737">
        <f>VLOOKUP($C2737,'AREA DEFINITIONS, 1982-present'!$A$1:$F$163,6,FALSE)</f>
        <v>0</v>
      </c>
      <c r="I2737">
        <f t="shared" si="85"/>
        <v>18.912332669999998</v>
      </c>
    </row>
    <row r="2738" spans="1:9" x14ac:dyDescent="0.3">
      <c r="A2738">
        <v>1989</v>
      </c>
      <c r="B2738" t="s">
        <v>49</v>
      </c>
      <c r="C2738">
        <v>20</v>
      </c>
      <c r="D2738">
        <v>47.9</v>
      </c>
      <c r="E2738">
        <f t="shared" si="84"/>
        <v>105.6014417</v>
      </c>
      <c r="F2738">
        <f>VLOOKUP($C2738,'AREA DEFINITIONS, 1982-present'!$A$1:$F$163,4,FALSE)</f>
        <v>0</v>
      </c>
      <c r="G2738">
        <f>VLOOKUP($C2738,'AREA DEFINITIONS, 1982-present'!$A$1:$F$163,5,FALSE)</f>
        <v>0</v>
      </c>
      <c r="H2738">
        <f>VLOOKUP($C2738,'AREA DEFINITIONS, 1982-present'!$A$1:$F$163,6,FALSE)</f>
        <v>0</v>
      </c>
      <c r="I2738">
        <f t="shared" si="85"/>
        <v>70.224863169999992</v>
      </c>
    </row>
    <row r="2739" spans="1:9" x14ac:dyDescent="0.3">
      <c r="A2739">
        <v>1989</v>
      </c>
      <c r="B2739" t="s">
        <v>49</v>
      </c>
      <c r="C2739">
        <v>30</v>
      </c>
      <c r="D2739">
        <v>0.6</v>
      </c>
      <c r="E2739">
        <f t="shared" si="84"/>
        <v>1.3227738</v>
      </c>
      <c r="F2739">
        <f>VLOOKUP($C2739,'AREA DEFINITIONS, 1982-present'!$A$1:$F$163,4,FALSE)</f>
        <v>0</v>
      </c>
      <c r="G2739">
        <f>VLOOKUP($C2739,'AREA DEFINITIONS, 1982-present'!$A$1:$F$163,5,FALSE)</f>
        <v>0</v>
      </c>
      <c r="H2739">
        <f>VLOOKUP($C2739,'AREA DEFINITIONS, 1982-present'!$A$1:$F$163,6,FALSE)</f>
        <v>0</v>
      </c>
      <c r="I2739">
        <f t="shared" si="85"/>
        <v>0.87964337999999997</v>
      </c>
    </row>
    <row r="2740" spans="1:9" x14ac:dyDescent="0.3">
      <c r="A2740">
        <v>1989</v>
      </c>
      <c r="B2740" t="s">
        <v>49</v>
      </c>
      <c r="C2740">
        <v>40</v>
      </c>
      <c r="D2740">
        <v>8</v>
      </c>
      <c r="E2740">
        <f t="shared" si="84"/>
        <v>17.636984000000002</v>
      </c>
      <c r="F2740">
        <f>VLOOKUP($C2740,'AREA DEFINITIONS, 1982-present'!$A$1:$F$163,4,FALSE)</f>
        <v>0</v>
      </c>
      <c r="G2740">
        <f>VLOOKUP($C2740,'AREA DEFINITIONS, 1982-present'!$A$1:$F$163,5,FALSE)</f>
        <v>0</v>
      </c>
      <c r="H2740">
        <f>VLOOKUP($C2740,'AREA DEFINITIONS, 1982-present'!$A$1:$F$163,6,FALSE)</f>
        <v>0</v>
      </c>
      <c r="I2740">
        <f t="shared" si="85"/>
        <v>11.7285784</v>
      </c>
    </row>
    <row r="2741" spans="1:9" x14ac:dyDescent="0.3">
      <c r="A2741">
        <v>1989</v>
      </c>
      <c r="B2741" t="s">
        <v>49</v>
      </c>
      <c r="C2741">
        <v>50</v>
      </c>
      <c r="D2741">
        <v>139</v>
      </c>
      <c r="E2741">
        <f t="shared" si="84"/>
        <v>306.44259700000003</v>
      </c>
      <c r="F2741">
        <f>VLOOKUP($C2741,'AREA DEFINITIONS, 1982-present'!$A$1:$F$163,4,FALSE)</f>
        <v>0</v>
      </c>
      <c r="G2741">
        <f>VLOOKUP($C2741,'AREA DEFINITIONS, 1982-present'!$A$1:$F$163,5,FALSE)</f>
        <v>0</v>
      </c>
      <c r="H2741">
        <f>VLOOKUP($C2741,'AREA DEFINITIONS, 1982-present'!$A$1:$F$163,6,FALSE)</f>
        <v>0</v>
      </c>
      <c r="I2741">
        <f t="shared" si="85"/>
        <v>203.78404969999997</v>
      </c>
    </row>
    <row r="2742" spans="1:9" x14ac:dyDescent="0.3">
      <c r="A2742">
        <v>1989</v>
      </c>
      <c r="B2742" t="s">
        <v>50</v>
      </c>
      <c r="C2742">
        <v>60</v>
      </c>
      <c r="D2742">
        <v>164.9</v>
      </c>
      <c r="E2742">
        <f t="shared" si="84"/>
        <v>363.54233270000003</v>
      </c>
      <c r="F2742">
        <f>VLOOKUP($C2742,'AREA DEFINITIONS, 1982-present'!$A$1:$F$163,4,FALSE)</f>
        <v>0</v>
      </c>
      <c r="G2742">
        <f>VLOOKUP($C2742,'AREA DEFINITIONS, 1982-present'!$A$1:$F$163,5,FALSE)</f>
        <v>0</v>
      </c>
      <c r="H2742">
        <f>VLOOKUP($C2742,'AREA DEFINITIONS, 1982-present'!$A$1:$F$163,6,FALSE)</f>
        <v>0</v>
      </c>
      <c r="I2742">
        <f t="shared" si="85"/>
        <v>241.75532226999999</v>
      </c>
    </row>
    <row r="2743" spans="1:9" x14ac:dyDescent="0.3">
      <c r="A2743">
        <v>1989</v>
      </c>
      <c r="B2743" t="s">
        <v>50</v>
      </c>
      <c r="C2743">
        <v>70</v>
      </c>
      <c r="D2743">
        <v>138.4</v>
      </c>
      <c r="E2743">
        <f t="shared" si="84"/>
        <v>305.11982320000004</v>
      </c>
      <c r="F2743">
        <f>VLOOKUP($C2743,'AREA DEFINITIONS, 1982-present'!$A$1:$F$163,4,FALSE)</f>
        <v>0</v>
      </c>
      <c r="G2743">
        <f>VLOOKUP($C2743,'AREA DEFINITIONS, 1982-present'!$A$1:$F$163,5,FALSE)</f>
        <v>0</v>
      </c>
      <c r="H2743">
        <f>VLOOKUP($C2743,'AREA DEFINITIONS, 1982-present'!$A$1:$F$163,6,FALSE)</f>
        <v>0</v>
      </c>
      <c r="I2743">
        <f t="shared" si="85"/>
        <v>202.90440631999999</v>
      </c>
    </row>
    <row r="2744" spans="1:9" x14ac:dyDescent="0.3">
      <c r="A2744">
        <v>1989</v>
      </c>
      <c r="B2744" t="s">
        <v>50</v>
      </c>
      <c r="C2744">
        <v>80</v>
      </c>
      <c r="D2744">
        <v>99.3</v>
      </c>
      <c r="E2744">
        <f t="shared" si="84"/>
        <v>218.9190639</v>
      </c>
      <c r="F2744">
        <f>VLOOKUP($C2744,'AREA DEFINITIONS, 1982-present'!$A$1:$F$163,4,FALSE)</f>
        <v>0</v>
      </c>
      <c r="G2744">
        <f>VLOOKUP($C2744,'AREA DEFINITIONS, 1982-present'!$A$1:$F$163,5,FALSE)</f>
        <v>0</v>
      </c>
      <c r="H2744">
        <f>VLOOKUP($C2744,'AREA DEFINITIONS, 1982-present'!$A$1:$F$163,6,FALSE)</f>
        <v>0</v>
      </c>
      <c r="I2744">
        <f t="shared" si="85"/>
        <v>145.58097938999998</v>
      </c>
    </row>
    <row r="2745" spans="1:9" x14ac:dyDescent="0.3">
      <c r="A2745">
        <v>1989</v>
      </c>
      <c r="B2745" t="s">
        <v>50</v>
      </c>
      <c r="C2745">
        <v>81</v>
      </c>
      <c r="D2745">
        <v>19.5</v>
      </c>
      <c r="E2745">
        <f t="shared" si="84"/>
        <v>42.990148500000004</v>
      </c>
      <c r="F2745">
        <f>VLOOKUP($C2745,'AREA DEFINITIONS, 1982-present'!$A$1:$F$163,4,FALSE)</f>
        <v>0</v>
      </c>
      <c r="G2745">
        <f>VLOOKUP($C2745,'AREA DEFINITIONS, 1982-present'!$A$1:$F$163,5,FALSE)</f>
        <v>0</v>
      </c>
      <c r="H2745">
        <f>VLOOKUP($C2745,'AREA DEFINITIONS, 1982-present'!$A$1:$F$163,6,FALSE)</f>
        <v>0</v>
      </c>
      <c r="I2745">
        <f t="shared" si="85"/>
        <v>28.588409849999998</v>
      </c>
    </row>
    <row r="2746" spans="1:9" x14ac:dyDescent="0.3">
      <c r="A2746">
        <v>1989</v>
      </c>
      <c r="B2746" t="s">
        <v>50</v>
      </c>
      <c r="C2746">
        <v>90</v>
      </c>
      <c r="D2746">
        <v>172.7</v>
      </c>
      <c r="E2746">
        <f t="shared" si="84"/>
        <v>380.7383921</v>
      </c>
      <c r="F2746">
        <f>VLOOKUP($C2746,'AREA DEFINITIONS, 1982-present'!$A$1:$F$163,4,FALSE)</f>
        <v>0</v>
      </c>
      <c r="G2746">
        <f>VLOOKUP($C2746,'AREA DEFINITIONS, 1982-present'!$A$1:$F$163,5,FALSE)</f>
        <v>0</v>
      </c>
      <c r="H2746">
        <f>VLOOKUP($C2746,'AREA DEFINITIONS, 1982-present'!$A$1:$F$163,6,FALSE)</f>
        <v>0</v>
      </c>
      <c r="I2746">
        <f t="shared" si="85"/>
        <v>253.19068620999997</v>
      </c>
    </row>
    <row r="2747" spans="1:9" x14ac:dyDescent="0.3">
      <c r="A2747">
        <v>1989</v>
      </c>
      <c r="B2747" t="s">
        <v>50</v>
      </c>
      <c r="C2747" t="s">
        <v>92</v>
      </c>
      <c r="D2747">
        <v>254.8</v>
      </c>
      <c r="E2747">
        <f t="shared" si="84"/>
        <v>561.73794040000007</v>
      </c>
      <c r="F2747">
        <f>VLOOKUP($C2747,'AREA DEFINITIONS, 1982-present'!$A$1:$F$163,4,FALSE)</f>
        <v>0</v>
      </c>
      <c r="G2747">
        <f>VLOOKUP($C2747,'AREA DEFINITIONS, 1982-present'!$A$1:$F$163,5,FALSE)</f>
        <v>0</v>
      </c>
      <c r="H2747">
        <f>VLOOKUP($C2747,'AREA DEFINITIONS, 1982-present'!$A$1:$F$163,6,FALSE)</f>
        <v>0</v>
      </c>
      <c r="I2747">
        <f t="shared" si="85"/>
        <v>373.55522203999999</v>
      </c>
    </row>
    <row r="2748" spans="1:9" x14ac:dyDescent="0.3">
      <c r="A2748">
        <v>1989</v>
      </c>
      <c r="B2748" t="s">
        <v>50</v>
      </c>
      <c r="C2748">
        <v>100</v>
      </c>
      <c r="D2748">
        <v>17.899999999999999</v>
      </c>
      <c r="E2748">
        <f t="shared" si="84"/>
        <v>39.462751699999998</v>
      </c>
      <c r="F2748">
        <f>VLOOKUP($C2748,'AREA DEFINITIONS, 1982-present'!$A$1:$F$163,4,FALSE)</f>
        <v>0</v>
      </c>
      <c r="G2748">
        <f>VLOOKUP($C2748,'AREA DEFINITIONS, 1982-present'!$A$1:$F$163,5,FALSE)</f>
        <v>0</v>
      </c>
      <c r="H2748">
        <f>VLOOKUP($C2748,'AREA DEFINITIONS, 1982-present'!$A$1:$F$163,6,FALSE)</f>
        <v>0</v>
      </c>
      <c r="I2748">
        <f t="shared" si="85"/>
        <v>26.24269417</v>
      </c>
    </row>
    <row r="2749" spans="1:9" x14ac:dyDescent="0.3">
      <c r="A2749">
        <v>1989</v>
      </c>
      <c r="B2749" t="s">
        <v>50</v>
      </c>
      <c r="C2749">
        <v>102</v>
      </c>
      <c r="D2749">
        <v>554.70000000000005</v>
      </c>
      <c r="E2749">
        <f t="shared" si="84"/>
        <v>1222.9043781</v>
      </c>
      <c r="F2749">
        <f>VLOOKUP($C2749,'AREA DEFINITIONS, 1982-present'!$A$1:$F$163,4,FALSE)</f>
        <v>0</v>
      </c>
      <c r="G2749">
        <f>VLOOKUP($C2749,'AREA DEFINITIONS, 1982-present'!$A$1:$F$163,5,FALSE)</f>
        <v>0</v>
      </c>
      <c r="H2749">
        <f>VLOOKUP($C2749,'AREA DEFINITIONS, 1982-present'!$A$1:$F$163,6,FALSE)</f>
        <v>0</v>
      </c>
      <c r="I2749">
        <f t="shared" si="85"/>
        <v>813.23030481000012</v>
      </c>
    </row>
    <row r="2750" spans="1:9" x14ac:dyDescent="0.3">
      <c r="A2750">
        <v>1989</v>
      </c>
      <c r="B2750" t="s">
        <v>50</v>
      </c>
      <c r="C2750">
        <v>103</v>
      </c>
      <c r="D2750">
        <v>8</v>
      </c>
      <c r="E2750">
        <f t="shared" si="84"/>
        <v>17.636984000000002</v>
      </c>
      <c r="F2750">
        <f>VLOOKUP($C2750,'AREA DEFINITIONS, 1982-present'!$A$1:$F$163,4,FALSE)</f>
        <v>0</v>
      </c>
      <c r="G2750">
        <f>VLOOKUP($C2750,'AREA DEFINITIONS, 1982-present'!$A$1:$F$163,5,FALSE)</f>
        <v>0</v>
      </c>
      <c r="H2750">
        <f>VLOOKUP($C2750,'AREA DEFINITIONS, 1982-present'!$A$1:$F$163,6,FALSE)</f>
        <v>0</v>
      </c>
      <c r="I2750">
        <f t="shared" si="85"/>
        <v>11.7285784</v>
      </c>
    </row>
    <row r="2751" spans="1:9" x14ac:dyDescent="0.3">
      <c r="A2751">
        <v>1989</v>
      </c>
      <c r="B2751" t="s">
        <v>50</v>
      </c>
      <c r="C2751">
        <v>110</v>
      </c>
      <c r="D2751">
        <v>51.9</v>
      </c>
      <c r="E2751">
        <f t="shared" si="84"/>
        <v>114.41993369999999</v>
      </c>
      <c r="F2751">
        <f>VLOOKUP($C2751,'AREA DEFINITIONS, 1982-present'!$A$1:$F$163,4,FALSE)</f>
        <v>0</v>
      </c>
      <c r="G2751">
        <f>VLOOKUP($C2751,'AREA DEFINITIONS, 1982-present'!$A$1:$F$163,5,FALSE)</f>
        <v>0</v>
      </c>
      <c r="H2751">
        <f>VLOOKUP($C2751,'AREA DEFINITIONS, 1982-present'!$A$1:$F$163,6,FALSE)</f>
        <v>0</v>
      </c>
      <c r="I2751">
        <f t="shared" si="85"/>
        <v>76.089152369999994</v>
      </c>
    </row>
    <row r="2752" spans="1:9" x14ac:dyDescent="0.3">
      <c r="A2752">
        <v>1989</v>
      </c>
      <c r="B2752" t="s">
        <v>50</v>
      </c>
      <c r="C2752">
        <v>111</v>
      </c>
      <c r="D2752">
        <v>115</v>
      </c>
      <c r="E2752">
        <f t="shared" si="84"/>
        <v>253.53164500000003</v>
      </c>
      <c r="F2752">
        <f>VLOOKUP($C2752,'AREA DEFINITIONS, 1982-present'!$A$1:$F$163,4,FALSE)</f>
        <v>0</v>
      </c>
      <c r="G2752">
        <f>VLOOKUP($C2752,'AREA DEFINITIONS, 1982-present'!$A$1:$F$163,5,FALSE)</f>
        <v>0</v>
      </c>
      <c r="H2752">
        <f>VLOOKUP($C2752,'AREA DEFINITIONS, 1982-present'!$A$1:$F$163,6,FALSE)</f>
        <v>0</v>
      </c>
      <c r="I2752">
        <f t="shared" si="85"/>
        <v>168.59831449999999</v>
      </c>
    </row>
    <row r="2753" spans="1:9" x14ac:dyDescent="0.3">
      <c r="A2753">
        <v>1989</v>
      </c>
      <c r="B2753" t="s">
        <v>50</v>
      </c>
      <c r="C2753">
        <v>112</v>
      </c>
      <c r="D2753">
        <v>466.6</v>
      </c>
      <c r="E2753">
        <f t="shared" si="84"/>
        <v>1028.6770918</v>
      </c>
      <c r="F2753">
        <f>VLOOKUP($C2753,'AREA DEFINITIONS, 1982-present'!$A$1:$F$163,4,FALSE)</f>
        <v>0</v>
      </c>
      <c r="G2753">
        <f>VLOOKUP($C2753,'AREA DEFINITIONS, 1982-present'!$A$1:$F$163,5,FALSE)</f>
        <v>0</v>
      </c>
      <c r="H2753">
        <f>VLOOKUP($C2753,'AREA DEFINITIONS, 1982-present'!$A$1:$F$163,6,FALSE)</f>
        <v>0</v>
      </c>
      <c r="I2753">
        <f t="shared" si="85"/>
        <v>684.06933518000005</v>
      </c>
    </row>
    <row r="2754" spans="1:9" x14ac:dyDescent="0.3">
      <c r="A2754">
        <v>1989</v>
      </c>
      <c r="B2754" t="s">
        <v>50</v>
      </c>
      <c r="C2754">
        <v>113</v>
      </c>
      <c r="D2754">
        <v>305.3</v>
      </c>
      <c r="E2754">
        <f t="shared" si="84"/>
        <v>673.07140190000007</v>
      </c>
      <c r="F2754">
        <f>VLOOKUP($C2754,'AREA DEFINITIONS, 1982-present'!$A$1:$F$163,4,FALSE)</f>
        <v>0</v>
      </c>
      <c r="G2754">
        <f>VLOOKUP($C2754,'AREA DEFINITIONS, 1982-present'!$A$1:$F$163,5,FALSE)</f>
        <v>0</v>
      </c>
      <c r="H2754">
        <f>VLOOKUP($C2754,'AREA DEFINITIONS, 1982-present'!$A$1:$F$163,6,FALSE)</f>
        <v>0</v>
      </c>
      <c r="I2754">
        <f t="shared" si="85"/>
        <v>447.59187319</v>
      </c>
    </row>
    <row r="2755" spans="1:9" x14ac:dyDescent="0.3">
      <c r="A2755">
        <v>1989</v>
      </c>
      <c r="B2755" t="s">
        <v>50</v>
      </c>
      <c r="C2755">
        <v>114</v>
      </c>
      <c r="D2755">
        <v>35</v>
      </c>
      <c r="E2755">
        <f t="shared" ref="E2755:E2818" si="86">D2755*2204.623 / 1000</f>
        <v>77.161805000000001</v>
      </c>
      <c r="F2755">
        <f>VLOOKUP($C2755,'AREA DEFINITIONS, 1982-present'!$A$1:$F$163,4,FALSE)</f>
        <v>0</v>
      </c>
      <c r="G2755">
        <f>VLOOKUP($C2755,'AREA DEFINITIONS, 1982-present'!$A$1:$F$163,5,FALSE)</f>
        <v>0</v>
      </c>
      <c r="H2755">
        <f>VLOOKUP($C2755,'AREA DEFINITIONS, 1982-present'!$A$1:$F$163,6,FALSE)</f>
        <v>0</v>
      </c>
      <c r="I2755">
        <f t="shared" ref="I2755:I2818" si="87">IFERROR(D2755*1.10231*1.33,"NA")</f>
        <v>51.312530500000001</v>
      </c>
    </row>
    <row r="2756" spans="1:9" x14ac:dyDescent="0.3">
      <c r="A2756">
        <v>1989</v>
      </c>
      <c r="B2756" t="s">
        <v>50</v>
      </c>
      <c r="C2756">
        <v>120</v>
      </c>
      <c r="D2756">
        <v>93.7</v>
      </c>
      <c r="E2756">
        <f t="shared" si="86"/>
        <v>206.57317510000001</v>
      </c>
      <c r="F2756">
        <f>VLOOKUP($C2756,'AREA DEFINITIONS, 1982-present'!$A$1:$F$163,4,FALSE)</f>
        <v>0</v>
      </c>
      <c r="G2756">
        <f>VLOOKUP($C2756,'AREA DEFINITIONS, 1982-present'!$A$1:$F$163,5,FALSE)</f>
        <v>0</v>
      </c>
      <c r="H2756">
        <f>VLOOKUP($C2756,'AREA DEFINITIONS, 1982-present'!$A$1:$F$163,6,FALSE)</f>
        <v>0</v>
      </c>
      <c r="I2756">
        <f t="shared" si="87"/>
        <v>137.37097451</v>
      </c>
    </row>
    <row r="2757" spans="1:9" x14ac:dyDescent="0.3">
      <c r="A2757">
        <v>1989</v>
      </c>
      <c r="B2757" t="s">
        <v>50</v>
      </c>
      <c r="C2757">
        <v>121</v>
      </c>
      <c r="D2757">
        <v>441.9</v>
      </c>
      <c r="E2757">
        <f t="shared" si="86"/>
        <v>974.22290370000007</v>
      </c>
      <c r="F2757">
        <f>VLOOKUP($C2757,'AREA DEFINITIONS, 1982-present'!$A$1:$F$163,4,FALSE)</f>
        <v>0</v>
      </c>
      <c r="G2757">
        <f>VLOOKUP($C2757,'AREA DEFINITIONS, 1982-present'!$A$1:$F$163,5,FALSE)</f>
        <v>0</v>
      </c>
      <c r="H2757">
        <f>VLOOKUP($C2757,'AREA DEFINITIONS, 1982-present'!$A$1:$F$163,6,FALSE)</f>
        <v>0</v>
      </c>
      <c r="I2757">
        <f t="shared" si="87"/>
        <v>647.85734936999995</v>
      </c>
    </row>
    <row r="2758" spans="1:9" x14ac:dyDescent="0.3">
      <c r="A2758">
        <v>1989</v>
      </c>
      <c r="B2758" t="s">
        <v>50</v>
      </c>
      <c r="C2758">
        <v>122</v>
      </c>
      <c r="D2758">
        <v>11.4</v>
      </c>
      <c r="E2758">
        <f t="shared" si="86"/>
        <v>25.132702200000001</v>
      </c>
      <c r="F2758">
        <f>VLOOKUP($C2758,'AREA DEFINITIONS, 1982-present'!$A$1:$F$163,4,FALSE)</f>
        <v>0</v>
      </c>
      <c r="G2758">
        <f>VLOOKUP($C2758,'AREA DEFINITIONS, 1982-present'!$A$1:$F$163,5,FALSE)</f>
        <v>0</v>
      </c>
      <c r="H2758">
        <f>VLOOKUP($C2758,'AREA DEFINITIONS, 1982-present'!$A$1:$F$163,6,FALSE)</f>
        <v>0</v>
      </c>
      <c r="I2758">
        <f t="shared" si="87"/>
        <v>16.713224220000001</v>
      </c>
    </row>
    <row r="2759" spans="1:9" x14ac:dyDescent="0.3">
      <c r="A2759">
        <v>1989</v>
      </c>
      <c r="B2759" t="s">
        <v>50</v>
      </c>
      <c r="C2759">
        <v>130</v>
      </c>
      <c r="D2759">
        <v>373.7</v>
      </c>
      <c r="E2759">
        <f t="shared" si="86"/>
        <v>823.86761509999997</v>
      </c>
      <c r="F2759">
        <f>VLOOKUP($C2759,'AREA DEFINITIONS, 1982-present'!$A$1:$F$163,4,FALSE)</f>
        <v>0</v>
      </c>
      <c r="G2759">
        <f>VLOOKUP($C2759,'AREA DEFINITIONS, 1982-present'!$A$1:$F$163,5,FALSE)</f>
        <v>0</v>
      </c>
      <c r="H2759">
        <f>VLOOKUP($C2759,'AREA DEFINITIONS, 1982-present'!$A$1:$F$163,6,FALSE)</f>
        <v>0</v>
      </c>
      <c r="I2759">
        <f t="shared" si="87"/>
        <v>547.87121850999995</v>
      </c>
    </row>
    <row r="2760" spans="1:9" x14ac:dyDescent="0.3">
      <c r="A2760">
        <v>1989</v>
      </c>
      <c r="B2760" t="s">
        <v>50</v>
      </c>
      <c r="C2760">
        <v>131</v>
      </c>
      <c r="D2760">
        <v>375.4</v>
      </c>
      <c r="E2760">
        <f t="shared" si="86"/>
        <v>827.61547419999999</v>
      </c>
      <c r="F2760">
        <f>VLOOKUP($C2760,'AREA DEFINITIONS, 1982-present'!$A$1:$F$163,4,FALSE)</f>
        <v>0</v>
      </c>
      <c r="G2760">
        <f>VLOOKUP($C2760,'AREA DEFINITIONS, 1982-present'!$A$1:$F$163,5,FALSE)</f>
        <v>0</v>
      </c>
      <c r="H2760">
        <f>VLOOKUP($C2760,'AREA DEFINITIONS, 1982-present'!$A$1:$F$163,6,FALSE)</f>
        <v>0</v>
      </c>
      <c r="I2760">
        <f t="shared" si="87"/>
        <v>550.36354141999993</v>
      </c>
    </row>
    <row r="2761" spans="1:9" x14ac:dyDescent="0.3">
      <c r="A2761">
        <v>1989</v>
      </c>
      <c r="B2761" t="s">
        <v>50</v>
      </c>
      <c r="C2761">
        <v>132</v>
      </c>
      <c r="D2761">
        <v>326.39999999999998</v>
      </c>
      <c r="E2761">
        <f t="shared" si="86"/>
        <v>719.58894719999989</v>
      </c>
      <c r="F2761">
        <f>VLOOKUP($C2761,'AREA DEFINITIONS, 1982-present'!$A$1:$F$163,4,FALSE)</f>
        <v>0</v>
      </c>
      <c r="G2761">
        <f>VLOOKUP($C2761,'AREA DEFINITIONS, 1982-present'!$A$1:$F$163,5,FALSE)</f>
        <v>0</v>
      </c>
      <c r="H2761">
        <f>VLOOKUP($C2761,'AREA DEFINITIONS, 1982-present'!$A$1:$F$163,6,FALSE)</f>
        <v>0</v>
      </c>
      <c r="I2761">
        <f t="shared" si="87"/>
        <v>478.52599871999996</v>
      </c>
    </row>
    <row r="2762" spans="1:9" x14ac:dyDescent="0.3">
      <c r="A2762">
        <v>1989</v>
      </c>
      <c r="B2762" t="s">
        <v>50</v>
      </c>
      <c r="C2762">
        <v>133</v>
      </c>
      <c r="D2762">
        <v>423.6</v>
      </c>
      <c r="E2762">
        <f t="shared" si="86"/>
        <v>933.87830280000003</v>
      </c>
      <c r="F2762">
        <f>VLOOKUP($C2762,'AREA DEFINITIONS, 1982-present'!$A$1:$F$163,4,FALSE)</f>
        <v>0</v>
      </c>
      <c r="G2762">
        <f>VLOOKUP($C2762,'AREA DEFINITIONS, 1982-present'!$A$1:$F$163,5,FALSE)</f>
        <v>0</v>
      </c>
      <c r="H2762">
        <f>VLOOKUP($C2762,'AREA DEFINITIONS, 1982-present'!$A$1:$F$163,6,FALSE)</f>
        <v>0</v>
      </c>
      <c r="I2762">
        <f t="shared" si="87"/>
        <v>621.02822628000001</v>
      </c>
    </row>
    <row r="2763" spans="1:9" x14ac:dyDescent="0.3">
      <c r="A2763">
        <v>1989</v>
      </c>
      <c r="B2763" t="s">
        <v>50</v>
      </c>
      <c r="C2763">
        <v>134</v>
      </c>
      <c r="D2763">
        <v>39.200000000000003</v>
      </c>
      <c r="E2763">
        <f t="shared" si="86"/>
        <v>86.42122160000001</v>
      </c>
      <c r="F2763">
        <f>VLOOKUP($C2763,'AREA DEFINITIONS, 1982-present'!$A$1:$F$163,4,FALSE)</f>
        <v>0</v>
      </c>
      <c r="G2763">
        <f>VLOOKUP($C2763,'AREA DEFINITIONS, 1982-present'!$A$1:$F$163,5,FALSE)</f>
        <v>0</v>
      </c>
      <c r="H2763">
        <f>VLOOKUP($C2763,'AREA DEFINITIONS, 1982-present'!$A$1:$F$163,6,FALSE)</f>
        <v>0</v>
      </c>
      <c r="I2763">
        <f t="shared" si="87"/>
        <v>57.470034160000004</v>
      </c>
    </row>
    <row r="2764" spans="1:9" x14ac:dyDescent="0.3">
      <c r="A2764">
        <v>1989</v>
      </c>
      <c r="B2764" t="s">
        <v>50</v>
      </c>
      <c r="C2764">
        <v>135</v>
      </c>
      <c r="D2764">
        <v>236</v>
      </c>
      <c r="E2764">
        <f t="shared" si="86"/>
        <v>520.29102799999998</v>
      </c>
      <c r="F2764">
        <f>VLOOKUP($C2764,'AREA DEFINITIONS, 1982-present'!$A$1:$F$163,4,FALSE)</f>
        <v>0</v>
      </c>
      <c r="G2764">
        <f>VLOOKUP($C2764,'AREA DEFINITIONS, 1982-present'!$A$1:$F$163,5,FALSE)</f>
        <v>0</v>
      </c>
      <c r="H2764">
        <f>VLOOKUP($C2764,'AREA DEFINITIONS, 1982-present'!$A$1:$F$163,6,FALSE)</f>
        <v>0</v>
      </c>
      <c r="I2764">
        <f t="shared" si="87"/>
        <v>345.99306279999996</v>
      </c>
    </row>
    <row r="2765" spans="1:9" x14ac:dyDescent="0.3">
      <c r="A2765">
        <v>1989</v>
      </c>
      <c r="B2765" t="s">
        <v>51</v>
      </c>
      <c r="C2765">
        <v>140</v>
      </c>
      <c r="D2765">
        <v>56.2</v>
      </c>
      <c r="E2765">
        <f t="shared" si="86"/>
        <v>123.8998126</v>
      </c>
      <c r="F2765" t="str">
        <f>VLOOKUP($C2765,'AREA DEFINITIONS, 1982-present'!$A$1:$F$163,4,FALSE)</f>
        <v>14-O</v>
      </c>
      <c r="G2765" t="str">
        <f>VLOOKUP($C2765,'AREA DEFINITIONS, 1982-present'!$A$1:$F$163,5,FALSE)</f>
        <v>SE-O</v>
      </c>
      <c r="H2765">
        <f>VLOOKUP($C2765,'AREA DEFINITIONS, 1982-present'!$A$1:$F$163,6,FALSE)</f>
        <v>0</v>
      </c>
      <c r="I2765">
        <f t="shared" si="87"/>
        <v>82.393263259999998</v>
      </c>
    </row>
    <row r="2766" spans="1:9" x14ac:dyDescent="0.3">
      <c r="A2766">
        <v>1989</v>
      </c>
      <c r="B2766" t="s">
        <v>51</v>
      </c>
      <c r="C2766">
        <v>141</v>
      </c>
      <c r="D2766">
        <v>34.9</v>
      </c>
      <c r="E2766">
        <f t="shared" si="86"/>
        <v>76.941342699999993</v>
      </c>
      <c r="F2766" t="str">
        <f>VLOOKUP($C2766,'AREA DEFINITIONS, 1982-present'!$A$1:$F$163,4,FALSE)</f>
        <v>14-I</v>
      </c>
      <c r="G2766" t="str">
        <f>VLOOKUP($C2766,'AREA DEFINITIONS, 1982-present'!$A$1:$F$163,5,FALSE)</f>
        <v>SE-I</v>
      </c>
      <c r="H2766">
        <f>VLOOKUP($C2766,'AREA DEFINITIONS, 1982-present'!$A$1:$F$163,6,FALSE)</f>
        <v>0</v>
      </c>
      <c r="I2766">
        <f t="shared" si="87"/>
        <v>51.165923269999993</v>
      </c>
    </row>
    <row r="2767" spans="1:9" x14ac:dyDescent="0.3">
      <c r="A2767">
        <v>1989</v>
      </c>
      <c r="B2767" t="s">
        <v>51</v>
      </c>
      <c r="C2767">
        <v>142</v>
      </c>
      <c r="D2767">
        <v>36.9</v>
      </c>
      <c r="E2767">
        <f t="shared" si="86"/>
        <v>81.350588699999989</v>
      </c>
      <c r="F2767" t="str">
        <f>VLOOKUP($C2767,'AREA DEFINITIONS, 1982-present'!$A$1:$F$163,4,FALSE)</f>
        <v>14-I</v>
      </c>
      <c r="G2767" t="str">
        <f>VLOOKUP($C2767,'AREA DEFINITIONS, 1982-present'!$A$1:$F$163,5,FALSE)</f>
        <v>SE-I</v>
      </c>
      <c r="H2767">
        <f>VLOOKUP($C2767,'AREA DEFINITIONS, 1982-present'!$A$1:$F$163,6,FALSE)</f>
        <v>0</v>
      </c>
      <c r="I2767">
        <f t="shared" si="87"/>
        <v>54.098067870000001</v>
      </c>
    </row>
    <row r="2768" spans="1:9" x14ac:dyDescent="0.3">
      <c r="A2768">
        <v>1989</v>
      </c>
      <c r="B2768" t="s">
        <v>51</v>
      </c>
      <c r="C2768">
        <v>143</v>
      </c>
      <c r="D2768">
        <v>78.599999999999994</v>
      </c>
      <c r="E2768">
        <f t="shared" si="86"/>
        <v>173.28336779999998</v>
      </c>
      <c r="F2768" t="str">
        <f>VLOOKUP($C2768,'AREA DEFINITIONS, 1982-present'!$A$1:$F$163,4,FALSE)</f>
        <v>14-I</v>
      </c>
      <c r="G2768" t="str">
        <f>VLOOKUP($C2768,'AREA DEFINITIONS, 1982-present'!$A$1:$F$163,5,FALSE)</f>
        <v>SE-I</v>
      </c>
      <c r="H2768">
        <f>VLOOKUP($C2768,'AREA DEFINITIONS, 1982-present'!$A$1:$F$163,6,FALSE)</f>
        <v>0</v>
      </c>
      <c r="I2768">
        <f t="shared" si="87"/>
        <v>115.23328277999998</v>
      </c>
    </row>
    <row r="2769" spans="1:9" x14ac:dyDescent="0.3">
      <c r="A2769">
        <v>1989</v>
      </c>
      <c r="B2769" t="s">
        <v>51</v>
      </c>
      <c r="C2769">
        <v>144</v>
      </c>
      <c r="D2769">
        <v>25.9</v>
      </c>
      <c r="E2769">
        <f t="shared" si="86"/>
        <v>57.099735699999997</v>
      </c>
      <c r="F2769" t="str">
        <f>VLOOKUP($C2769,'AREA DEFINITIONS, 1982-present'!$A$1:$F$163,4,FALSE)</f>
        <v>14-I</v>
      </c>
      <c r="G2769" t="str">
        <f>VLOOKUP($C2769,'AREA DEFINITIONS, 1982-present'!$A$1:$F$163,5,FALSE)</f>
        <v>SE-I</v>
      </c>
      <c r="H2769">
        <f>VLOOKUP($C2769,'AREA DEFINITIONS, 1982-present'!$A$1:$F$163,6,FALSE)</f>
        <v>0</v>
      </c>
      <c r="I2769">
        <f t="shared" si="87"/>
        <v>37.971272569999996</v>
      </c>
    </row>
    <row r="2770" spans="1:9" x14ac:dyDescent="0.3">
      <c r="A2770">
        <v>1989</v>
      </c>
      <c r="B2770" t="s">
        <v>51</v>
      </c>
      <c r="C2770">
        <v>150</v>
      </c>
      <c r="D2770">
        <v>224.8</v>
      </c>
      <c r="E2770">
        <f t="shared" si="86"/>
        <v>495.59925040000002</v>
      </c>
      <c r="F2770" t="str">
        <f>VLOOKUP($C2770,'AREA DEFINITIONS, 1982-present'!$A$1:$F$163,4,FALSE)</f>
        <v>15-O</v>
      </c>
      <c r="G2770" t="str">
        <f>VLOOKUP($C2770,'AREA DEFINITIONS, 1982-present'!$A$1:$F$163,5,FALSE)</f>
        <v>SE-O</v>
      </c>
      <c r="H2770">
        <f>VLOOKUP($C2770,'AREA DEFINITIONS, 1982-present'!$A$1:$F$163,6,FALSE)</f>
        <v>0</v>
      </c>
      <c r="I2770">
        <f t="shared" si="87"/>
        <v>329.57305303999999</v>
      </c>
    </row>
    <row r="2771" spans="1:9" x14ac:dyDescent="0.3">
      <c r="A2771">
        <v>1989</v>
      </c>
      <c r="B2771" t="s">
        <v>51</v>
      </c>
      <c r="C2771">
        <v>151</v>
      </c>
      <c r="D2771">
        <v>336</v>
      </c>
      <c r="E2771">
        <f t="shared" si="86"/>
        <v>740.75332800000001</v>
      </c>
      <c r="F2771" t="str">
        <f>VLOOKUP($C2771,'AREA DEFINITIONS, 1982-present'!$A$1:$F$163,4,FALSE)</f>
        <v>15-I</v>
      </c>
      <c r="G2771" t="str">
        <f>VLOOKUP($C2771,'AREA DEFINITIONS, 1982-present'!$A$1:$F$163,5,FALSE)</f>
        <v>SE-I</v>
      </c>
      <c r="H2771">
        <f>VLOOKUP($C2771,'AREA DEFINITIONS, 1982-present'!$A$1:$F$163,6,FALSE)</f>
        <v>0</v>
      </c>
      <c r="I2771">
        <f t="shared" si="87"/>
        <v>492.60029279999998</v>
      </c>
    </row>
    <row r="2772" spans="1:9" x14ac:dyDescent="0.3">
      <c r="A2772">
        <v>1989</v>
      </c>
      <c r="B2772" t="s">
        <v>51</v>
      </c>
      <c r="C2772">
        <v>152</v>
      </c>
      <c r="D2772">
        <v>262.7</v>
      </c>
      <c r="E2772">
        <f t="shared" si="86"/>
        <v>579.15446210000005</v>
      </c>
      <c r="F2772" t="str">
        <f>VLOOKUP($C2772,'AREA DEFINITIONS, 1982-present'!$A$1:$F$163,4,FALSE)</f>
        <v>15-I</v>
      </c>
      <c r="G2772" t="str">
        <f>VLOOKUP($C2772,'AREA DEFINITIONS, 1982-present'!$A$1:$F$163,5,FALSE)</f>
        <v>SE-I</v>
      </c>
      <c r="H2772">
        <f>VLOOKUP($C2772,'AREA DEFINITIONS, 1982-present'!$A$1:$F$163,6,FALSE)</f>
        <v>0</v>
      </c>
      <c r="I2772">
        <f t="shared" si="87"/>
        <v>385.13719320999996</v>
      </c>
    </row>
    <row r="2773" spans="1:9" x14ac:dyDescent="0.3">
      <c r="A2773">
        <v>1989</v>
      </c>
      <c r="B2773" t="s">
        <v>51</v>
      </c>
      <c r="C2773">
        <v>153</v>
      </c>
      <c r="D2773">
        <v>58.7</v>
      </c>
      <c r="E2773">
        <f t="shared" si="86"/>
        <v>129.41137010000003</v>
      </c>
      <c r="F2773" t="str">
        <f>VLOOKUP($C2773,'AREA DEFINITIONS, 1982-present'!$A$1:$F$163,4,FALSE)</f>
        <v>15-I</v>
      </c>
      <c r="G2773" t="str">
        <f>VLOOKUP($C2773,'AREA DEFINITIONS, 1982-present'!$A$1:$F$163,5,FALSE)</f>
        <v>SE-I</v>
      </c>
      <c r="H2773">
        <f>VLOOKUP($C2773,'AREA DEFINITIONS, 1982-present'!$A$1:$F$163,6,FALSE)</f>
        <v>0</v>
      </c>
      <c r="I2773">
        <f t="shared" si="87"/>
        <v>86.058444010000002</v>
      </c>
    </row>
    <row r="2774" spans="1:9" x14ac:dyDescent="0.3">
      <c r="A2774">
        <v>1989</v>
      </c>
      <c r="B2774" t="s">
        <v>51</v>
      </c>
      <c r="C2774">
        <v>160</v>
      </c>
      <c r="D2774">
        <v>516.29999999999995</v>
      </c>
      <c r="E2774">
        <f t="shared" si="86"/>
        <v>1138.2468549</v>
      </c>
      <c r="F2774" t="str">
        <f>VLOOKUP($C2774,'AREA DEFINITIONS, 1982-present'!$A$1:$F$163,4,FALSE)</f>
        <v>16-O</v>
      </c>
      <c r="G2774" t="str">
        <f>VLOOKUP($C2774,'AREA DEFINITIONS, 1982-present'!$A$1:$F$163,5,FALSE)</f>
        <v>SE-O</v>
      </c>
      <c r="H2774">
        <f>VLOOKUP($C2774,'AREA DEFINITIONS, 1982-present'!$A$1:$F$163,6,FALSE)</f>
        <v>0</v>
      </c>
      <c r="I2774">
        <f t="shared" si="87"/>
        <v>756.93312848999994</v>
      </c>
    </row>
    <row r="2775" spans="1:9" x14ac:dyDescent="0.3">
      <c r="A2775">
        <v>1989</v>
      </c>
      <c r="B2775" t="s">
        <v>51</v>
      </c>
      <c r="C2775">
        <v>161</v>
      </c>
      <c r="D2775">
        <v>199.8</v>
      </c>
      <c r="E2775">
        <f t="shared" si="86"/>
        <v>440.48367539999998</v>
      </c>
      <c r="F2775" t="str">
        <f>VLOOKUP($C2775,'AREA DEFINITIONS, 1982-present'!$A$1:$F$163,4,FALSE)</f>
        <v>16-I</v>
      </c>
      <c r="G2775" t="str">
        <f>VLOOKUP($C2775,'AREA DEFINITIONS, 1982-present'!$A$1:$F$163,5,FALSE)</f>
        <v>SE-I</v>
      </c>
      <c r="H2775">
        <f>VLOOKUP($C2775,'AREA DEFINITIONS, 1982-present'!$A$1:$F$163,6,FALSE)</f>
        <v>0</v>
      </c>
      <c r="I2775">
        <f t="shared" si="87"/>
        <v>292.92124554000003</v>
      </c>
    </row>
    <row r="2776" spans="1:9" x14ac:dyDescent="0.3">
      <c r="A2776">
        <v>1989</v>
      </c>
      <c r="B2776" t="s">
        <v>51</v>
      </c>
      <c r="C2776">
        <v>162</v>
      </c>
      <c r="D2776">
        <v>486.7</v>
      </c>
      <c r="E2776">
        <f t="shared" si="86"/>
        <v>1072.9900141000001</v>
      </c>
      <c r="F2776" t="str">
        <f>VLOOKUP($C2776,'AREA DEFINITIONS, 1982-present'!$A$1:$F$163,4,FALSE)</f>
        <v>16-I</v>
      </c>
      <c r="G2776" t="str">
        <f>VLOOKUP($C2776,'AREA DEFINITIONS, 1982-present'!$A$1:$F$163,5,FALSE)</f>
        <v>SE-I</v>
      </c>
      <c r="H2776">
        <f>VLOOKUP($C2776,'AREA DEFINITIONS, 1982-present'!$A$1:$F$163,6,FALSE)</f>
        <v>0</v>
      </c>
      <c r="I2776">
        <f t="shared" si="87"/>
        <v>713.53738840999995</v>
      </c>
    </row>
    <row r="2777" spans="1:9" x14ac:dyDescent="0.3">
      <c r="A2777">
        <v>1989</v>
      </c>
      <c r="B2777" t="s">
        <v>51</v>
      </c>
      <c r="C2777">
        <v>163</v>
      </c>
      <c r="D2777">
        <v>67.3</v>
      </c>
      <c r="E2777">
        <f t="shared" si="86"/>
        <v>148.3711279</v>
      </c>
      <c r="F2777" t="str">
        <f>VLOOKUP($C2777,'AREA DEFINITIONS, 1982-present'!$A$1:$F$163,4,FALSE)</f>
        <v>16-I</v>
      </c>
      <c r="G2777" t="str">
        <f>VLOOKUP($C2777,'AREA DEFINITIONS, 1982-present'!$A$1:$F$163,5,FALSE)</f>
        <v>SE-I</v>
      </c>
      <c r="H2777">
        <f>VLOOKUP($C2777,'AREA DEFINITIONS, 1982-present'!$A$1:$F$163,6,FALSE)</f>
        <v>0</v>
      </c>
      <c r="I2777">
        <f t="shared" si="87"/>
        <v>98.666665789999982</v>
      </c>
    </row>
    <row r="2778" spans="1:9" x14ac:dyDescent="0.3">
      <c r="A2778">
        <v>1989</v>
      </c>
      <c r="B2778" t="s">
        <v>51</v>
      </c>
      <c r="C2778">
        <v>170</v>
      </c>
      <c r="D2778">
        <v>653.1</v>
      </c>
      <c r="E2778">
        <f t="shared" si="86"/>
        <v>1439.8392813</v>
      </c>
      <c r="F2778" t="str">
        <f>VLOOKUP($C2778,'AREA DEFINITIONS, 1982-present'!$A$1:$F$163,4,FALSE)</f>
        <v>17-O</v>
      </c>
      <c r="G2778" t="str">
        <f>VLOOKUP($C2778,'AREA DEFINITIONS, 1982-present'!$A$1:$F$163,5,FALSE)</f>
        <v>SE-O</v>
      </c>
      <c r="H2778">
        <f>VLOOKUP($C2778,'AREA DEFINITIONS, 1982-present'!$A$1:$F$163,6,FALSE)</f>
        <v>0</v>
      </c>
      <c r="I2778">
        <f t="shared" si="87"/>
        <v>957.49181912999995</v>
      </c>
    </row>
    <row r="2779" spans="1:9" x14ac:dyDescent="0.3">
      <c r="A2779">
        <v>1989</v>
      </c>
      <c r="B2779" t="s">
        <v>51</v>
      </c>
      <c r="C2779">
        <v>171</v>
      </c>
      <c r="D2779">
        <v>159.19999999999999</v>
      </c>
      <c r="E2779">
        <f t="shared" si="86"/>
        <v>350.97598160000001</v>
      </c>
      <c r="F2779" t="str">
        <f>VLOOKUP($C2779,'AREA DEFINITIONS, 1982-present'!$A$1:$F$163,4,FALSE)</f>
        <v>17-I</v>
      </c>
      <c r="G2779" t="str">
        <f>VLOOKUP($C2779,'AREA DEFINITIONS, 1982-present'!$A$1:$F$163,5,FALSE)</f>
        <v>SE-I</v>
      </c>
      <c r="H2779">
        <f>VLOOKUP($C2779,'AREA DEFINITIONS, 1982-present'!$A$1:$F$163,6,FALSE)</f>
        <v>0</v>
      </c>
      <c r="I2779">
        <f t="shared" si="87"/>
        <v>233.39871015999998</v>
      </c>
    </row>
    <row r="2780" spans="1:9" x14ac:dyDescent="0.3">
      <c r="A2780">
        <v>1989</v>
      </c>
      <c r="B2780" t="s">
        <v>51</v>
      </c>
      <c r="C2780">
        <v>172</v>
      </c>
      <c r="D2780">
        <v>12.7</v>
      </c>
      <c r="E2780">
        <f t="shared" si="86"/>
        <v>27.998712100000002</v>
      </c>
      <c r="F2780" t="str">
        <f>VLOOKUP($C2780,'AREA DEFINITIONS, 1982-present'!$A$1:$F$163,4,FALSE)</f>
        <v>17-I</v>
      </c>
      <c r="G2780" t="str">
        <f>VLOOKUP($C2780,'AREA DEFINITIONS, 1982-present'!$A$1:$F$163,5,FALSE)</f>
        <v>SE-I</v>
      </c>
      <c r="H2780">
        <f>VLOOKUP($C2780,'AREA DEFINITIONS, 1982-present'!$A$1:$F$163,6,FALSE)</f>
        <v>0</v>
      </c>
      <c r="I2780">
        <f t="shared" si="87"/>
        <v>18.61911821</v>
      </c>
    </row>
    <row r="2781" spans="1:9" x14ac:dyDescent="0.3">
      <c r="A2781">
        <v>1989</v>
      </c>
      <c r="B2781" t="s">
        <v>51</v>
      </c>
      <c r="C2781">
        <v>173</v>
      </c>
      <c r="D2781">
        <v>126.1</v>
      </c>
      <c r="E2781">
        <f t="shared" si="86"/>
        <v>278.00296029999998</v>
      </c>
      <c r="F2781" t="str">
        <f>VLOOKUP($C2781,'AREA DEFINITIONS, 1982-present'!$A$1:$F$163,4,FALSE)</f>
        <v>17-I</v>
      </c>
      <c r="G2781" t="str">
        <f>VLOOKUP($C2781,'AREA DEFINITIONS, 1982-present'!$A$1:$F$163,5,FALSE)</f>
        <v>SE-I</v>
      </c>
      <c r="H2781">
        <f>VLOOKUP($C2781,'AREA DEFINITIONS, 1982-present'!$A$1:$F$163,6,FALSE)</f>
        <v>0</v>
      </c>
      <c r="I2781">
        <f t="shared" si="87"/>
        <v>184.87171702999999</v>
      </c>
    </row>
    <row r="2782" spans="1:9" x14ac:dyDescent="0.3">
      <c r="A2782">
        <v>1989</v>
      </c>
      <c r="B2782" t="s">
        <v>51</v>
      </c>
      <c r="C2782">
        <v>174</v>
      </c>
      <c r="D2782">
        <v>16.399999999999999</v>
      </c>
      <c r="E2782">
        <f t="shared" si="86"/>
        <v>36.155817199999994</v>
      </c>
      <c r="F2782" t="str">
        <f>VLOOKUP($C2782,'AREA DEFINITIONS, 1982-present'!$A$1:$F$163,4,FALSE)</f>
        <v>17-I</v>
      </c>
      <c r="G2782" t="str">
        <f>VLOOKUP($C2782,'AREA DEFINITIONS, 1982-present'!$A$1:$F$163,5,FALSE)</f>
        <v>SE-I</v>
      </c>
      <c r="H2782">
        <f>VLOOKUP($C2782,'AREA DEFINITIONS, 1982-present'!$A$1:$F$163,6,FALSE)</f>
        <v>0</v>
      </c>
      <c r="I2782">
        <f t="shared" si="87"/>
        <v>24.043585719999999</v>
      </c>
    </row>
    <row r="2783" spans="1:9" x14ac:dyDescent="0.3">
      <c r="A2783">
        <v>1989</v>
      </c>
      <c r="B2783" t="s">
        <v>51</v>
      </c>
      <c r="C2783">
        <v>181</v>
      </c>
      <c r="D2783">
        <v>270.5</v>
      </c>
      <c r="E2783">
        <f t="shared" si="86"/>
        <v>596.35052150000001</v>
      </c>
      <c r="F2783" t="str">
        <f>VLOOKUP($C2783,'AREA DEFINITIONS, 1982-present'!$A$1:$F$163,4,FALSE)</f>
        <v>18S-O</v>
      </c>
      <c r="G2783" t="str">
        <f>VLOOKUP($C2783,'AREA DEFINITIONS, 1982-present'!$A$1:$F$163,5,FALSE)</f>
        <v>SE-O</v>
      </c>
      <c r="H2783">
        <f>VLOOKUP($C2783,'AREA DEFINITIONS, 1982-present'!$A$1:$F$163,6,FALSE)</f>
        <v>0</v>
      </c>
      <c r="I2783">
        <f t="shared" si="87"/>
        <v>396.57255714999997</v>
      </c>
    </row>
    <row r="2784" spans="1:9" x14ac:dyDescent="0.3">
      <c r="A2784">
        <v>1989</v>
      </c>
      <c r="B2784" t="s">
        <v>51</v>
      </c>
      <c r="C2784">
        <v>182</v>
      </c>
      <c r="D2784">
        <v>640</v>
      </c>
      <c r="E2784">
        <f t="shared" si="86"/>
        <v>1410.9587200000001</v>
      </c>
      <c r="F2784" t="str">
        <f>VLOOKUP($C2784,'AREA DEFINITIONS, 1982-present'!$A$1:$F$163,4,FALSE)</f>
        <v>183-I</v>
      </c>
      <c r="G2784" t="str">
        <f>VLOOKUP($C2784,'AREA DEFINITIONS, 1982-present'!$A$1:$F$163,5,FALSE)</f>
        <v>SE-I</v>
      </c>
      <c r="H2784">
        <f>VLOOKUP($C2784,'AREA DEFINITIONS, 1982-present'!$A$1:$F$163,6,FALSE)</f>
        <v>0</v>
      </c>
      <c r="I2784">
        <f t="shared" si="87"/>
        <v>938.28627200000005</v>
      </c>
    </row>
    <row r="2785" spans="1:9" x14ac:dyDescent="0.3">
      <c r="A2785">
        <v>1989</v>
      </c>
      <c r="B2785" t="s">
        <v>51</v>
      </c>
      <c r="C2785">
        <v>183</v>
      </c>
      <c r="D2785">
        <v>48.9</v>
      </c>
      <c r="E2785">
        <f t="shared" si="86"/>
        <v>107.80606470000001</v>
      </c>
      <c r="F2785" t="str">
        <f>VLOOKUP($C2785,'AREA DEFINITIONS, 1982-present'!$A$1:$F$163,4,FALSE)</f>
        <v>183-I</v>
      </c>
      <c r="G2785" t="str">
        <f>VLOOKUP($C2785,'AREA DEFINITIONS, 1982-present'!$A$1:$F$163,5,FALSE)</f>
        <v>SE-I</v>
      </c>
      <c r="H2785">
        <f>VLOOKUP($C2785,'AREA DEFINITIONS, 1982-present'!$A$1:$F$163,6,FALSE)</f>
        <v>0</v>
      </c>
      <c r="I2785">
        <f t="shared" si="87"/>
        <v>71.690935469999999</v>
      </c>
    </row>
    <row r="2786" spans="1:9" x14ac:dyDescent="0.3">
      <c r="A2786">
        <v>1989</v>
      </c>
      <c r="B2786" t="s">
        <v>27</v>
      </c>
      <c r="C2786">
        <v>185</v>
      </c>
      <c r="D2786">
        <v>709.2</v>
      </c>
      <c r="E2786">
        <f t="shared" si="86"/>
        <v>1563.5186316000002</v>
      </c>
      <c r="F2786" t="str">
        <f>VLOOKUP($C2786,'AREA DEFINITIONS, 1982-present'!$A$1:$F$163,4,FALSE)</f>
        <v>18W</v>
      </c>
      <c r="G2786" t="str">
        <f>VLOOKUP($C2786,'AREA DEFINITIONS, 1982-present'!$A$1:$F$163,5,FALSE)</f>
        <v>Yakutat</v>
      </c>
      <c r="H2786">
        <f>VLOOKUP($C2786,'AREA DEFINITIONS, 1982-present'!$A$1:$F$163,6,FALSE)</f>
        <v>0</v>
      </c>
      <c r="I2786">
        <f t="shared" si="87"/>
        <v>1039.73847516</v>
      </c>
    </row>
    <row r="2787" spans="1:9" x14ac:dyDescent="0.3">
      <c r="A2787">
        <v>1989</v>
      </c>
      <c r="B2787" t="s">
        <v>27</v>
      </c>
      <c r="C2787">
        <v>190</v>
      </c>
      <c r="D2787">
        <v>553.9</v>
      </c>
      <c r="E2787">
        <f t="shared" si="86"/>
        <v>1221.1406797</v>
      </c>
      <c r="F2787">
        <f>VLOOKUP($C2787,'AREA DEFINITIONS, 1982-present'!$A$1:$F$163,4,FALSE)</f>
        <v>19</v>
      </c>
      <c r="G2787" t="str">
        <f>VLOOKUP($C2787,'AREA DEFINITIONS, 1982-present'!$A$1:$F$163,5,FALSE)</f>
        <v>Yakutat</v>
      </c>
      <c r="H2787">
        <f>VLOOKUP($C2787,'AREA DEFINITIONS, 1982-present'!$A$1:$F$163,6,FALSE)</f>
        <v>0</v>
      </c>
      <c r="I2787">
        <f t="shared" si="87"/>
        <v>812.05744697</v>
      </c>
    </row>
    <row r="2788" spans="1:9" x14ac:dyDescent="0.3">
      <c r="A2788">
        <v>1989</v>
      </c>
      <c r="B2788" t="s">
        <v>27</v>
      </c>
      <c r="C2788">
        <v>200</v>
      </c>
      <c r="D2788">
        <v>463.9</v>
      </c>
      <c r="E2788">
        <f t="shared" si="86"/>
        <v>1022.7246097</v>
      </c>
      <c r="F2788">
        <f>VLOOKUP($C2788,'AREA DEFINITIONS, 1982-present'!$A$1:$F$163,4,FALSE)</f>
        <v>20</v>
      </c>
      <c r="G2788" t="str">
        <f>VLOOKUP($C2788,'AREA DEFINITIONS, 1982-present'!$A$1:$F$163,5,FALSE)</f>
        <v>Yakutat</v>
      </c>
      <c r="H2788">
        <f>VLOOKUP($C2788,'AREA DEFINITIONS, 1982-present'!$A$1:$F$163,6,FALSE)</f>
        <v>0</v>
      </c>
      <c r="I2788">
        <f t="shared" si="87"/>
        <v>680.11093996999989</v>
      </c>
    </row>
    <row r="2789" spans="1:9" x14ac:dyDescent="0.3">
      <c r="A2789">
        <v>1989</v>
      </c>
      <c r="B2789" t="s">
        <v>27</v>
      </c>
      <c r="C2789">
        <v>210</v>
      </c>
      <c r="D2789">
        <v>304.3</v>
      </c>
      <c r="E2789">
        <f t="shared" si="86"/>
        <v>670.86677889999999</v>
      </c>
      <c r="F2789">
        <f>VLOOKUP($C2789,'AREA DEFINITIONS, 1982-present'!$A$1:$F$163,4,FALSE)</f>
        <v>21</v>
      </c>
      <c r="G2789" t="str">
        <f>VLOOKUP($C2789,'AREA DEFINITIONS, 1982-present'!$A$1:$F$163,5,FALSE)</f>
        <v>Yakutat</v>
      </c>
      <c r="H2789">
        <f>VLOOKUP($C2789,'AREA DEFINITIONS, 1982-present'!$A$1:$F$163,6,FALSE)</f>
        <v>0</v>
      </c>
      <c r="I2789">
        <f t="shared" si="87"/>
        <v>446.12580088999999</v>
      </c>
    </row>
    <row r="2790" spans="1:9" x14ac:dyDescent="0.3">
      <c r="A2790">
        <v>1989</v>
      </c>
      <c r="B2790" t="s">
        <v>27</v>
      </c>
      <c r="C2790">
        <v>220</v>
      </c>
      <c r="D2790">
        <v>226.3</v>
      </c>
      <c r="E2790">
        <f t="shared" si="86"/>
        <v>498.90618490000003</v>
      </c>
      <c r="F2790">
        <f>VLOOKUP($C2790,'AREA DEFINITIONS, 1982-present'!$A$1:$F$163,4,FALSE)</f>
        <v>22</v>
      </c>
      <c r="G2790" t="str">
        <f>VLOOKUP($C2790,'AREA DEFINITIONS, 1982-present'!$A$1:$F$163,5,FALSE)</f>
        <v>Yakutat</v>
      </c>
      <c r="H2790">
        <f>VLOOKUP($C2790,'AREA DEFINITIONS, 1982-present'!$A$1:$F$163,6,FALSE)</f>
        <v>0</v>
      </c>
      <c r="I2790">
        <f t="shared" si="87"/>
        <v>331.77216149000003</v>
      </c>
    </row>
    <row r="2791" spans="1:9" x14ac:dyDescent="0.3">
      <c r="A2791">
        <v>1989</v>
      </c>
      <c r="B2791" t="s">
        <v>27</v>
      </c>
      <c r="C2791">
        <v>230</v>
      </c>
      <c r="D2791">
        <v>400.1</v>
      </c>
      <c r="E2791">
        <f t="shared" si="86"/>
        <v>882.06966230000012</v>
      </c>
      <c r="F2791">
        <f>VLOOKUP($C2791,'AREA DEFINITIONS, 1982-present'!$A$1:$F$163,4,FALSE)</f>
        <v>23</v>
      </c>
      <c r="G2791" t="str">
        <f>VLOOKUP($C2791,'AREA DEFINITIONS, 1982-present'!$A$1:$F$163,5,FALSE)</f>
        <v>Yakutat</v>
      </c>
      <c r="H2791" t="str">
        <f>VLOOKUP($C2791,'AREA DEFINITIONS, 1982-present'!$A$1:$F$163,6,FALSE)</f>
        <v>POW-O</v>
      </c>
      <c r="I2791">
        <f t="shared" si="87"/>
        <v>586.57552723000003</v>
      </c>
    </row>
    <row r="2792" spans="1:9" x14ac:dyDescent="0.3">
      <c r="A2792">
        <v>1989</v>
      </c>
      <c r="B2792" t="s">
        <v>27</v>
      </c>
      <c r="C2792">
        <v>231</v>
      </c>
      <c r="D2792">
        <v>27.3</v>
      </c>
      <c r="E2792">
        <f t="shared" si="86"/>
        <v>60.186207899999999</v>
      </c>
      <c r="F2792">
        <f>VLOOKUP($C2792,'AREA DEFINITIONS, 1982-present'!$A$1:$F$163,4,FALSE)</f>
        <v>23</v>
      </c>
      <c r="G2792" t="str">
        <f>VLOOKUP($C2792,'AREA DEFINITIONS, 1982-present'!$A$1:$F$163,5,FALSE)</f>
        <v>Yakutat</v>
      </c>
      <c r="H2792" t="str">
        <f>VLOOKUP($C2792,'AREA DEFINITIONS, 1982-present'!$A$1:$F$163,6,FALSE)</f>
        <v>POW-O</v>
      </c>
      <c r="I2792">
        <f t="shared" si="87"/>
        <v>40.02377379</v>
      </c>
    </row>
    <row r="2793" spans="1:9" x14ac:dyDescent="0.3">
      <c r="A2793">
        <v>1989</v>
      </c>
      <c r="B2793" t="s">
        <v>27</v>
      </c>
      <c r="C2793">
        <v>232</v>
      </c>
      <c r="D2793">
        <v>32.5</v>
      </c>
      <c r="E2793">
        <f t="shared" si="86"/>
        <v>71.650247499999992</v>
      </c>
      <c r="F2793">
        <f>VLOOKUP($C2793,'AREA DEFINITIONS, 1982-present'!$A$1:$F$163,4,FALSE)</f>
        <v>23</v>
      </c>
      <c r="G2793" t="str">
        <f>VLOOKUP($C2793,'AREA DEFINITIONS, 1982-present'!$A$1:$F$163,5,FALSE)</f>
        <v>Yakutat</v>
      </c>
      <c r="H2793" t="str">
        <f>VLOOKUP($C2793,'AREA DEFINITIONS, 1982-present'!$A$1:$F$163,6,FALSE)</f>
        <v>POW-I</v>
      </c>
      <c r="I2793">
        <f t="shared" si="87"/>
        <v>47.647349750000004</v>
      </c>
    </row>
    <row r="2794" spans="1:9" x14ac:dyDescent="0.3">
      <c r="A2794">
        <v>1989</v>
      </c>
      <c r="B2794" t="s">
        <v>27</v>
      </c>
      <c r="C2794">
        <v>240</v>
      </c>
      <c r="D2794">
        <v>552.5</v>
      </c>
      <c r="E2794">
        <f t="shared" si="86"/>
        <v>1218.0542075000001</v>
      </c>
      <c r="F2794">
        <f>VLOOKUP($C2794,'AREA DEFINITIONS, 1982-present'!$A$1:$F$163,4,FALSE)</f>
        <v>24</v>
      </c>
      <c r="G2794" t="str">
        <f>VLOOKUP($C2794,'AREA DEFINITIONS, 1982-present'!$A$1:$F$163,5,FALSE)</f>
        <v>Kodiak</v>
      </c>
      <c r="H2794" t="str">
        <f>VLOOKUP($C2794,'AREA DEFINITIONS, 1982-present'!$A$1:$F$163,6,FALSE)</f>
        <v>POW-O</v>
      </c>
      <c r="I2794">
        <f t="shared" si="87"/>
        <v>810.00494574999993</v>
      </c>
    </row>
    <row r="2795" spans="1:9" x14ac:dyDescent="0.3">
      <c r="A2795">
        <v>1989</v>
      </c>
      <c r="B2795" t="s">
        <v>27</v>
      </c>
      <c r="C2795">
        <v>241</v>
      </c>
      <c r="D2795">
        <v>68</v>
      </c>
      <c r="E2795">
        <f t="shared" si="86"/>
        <v>149.91436400000001</v>
      </c>
      <c r="F2795">
        <f>VLOOKUP($C2795,'AREA DEFINITIONS, 1982-present'!$A$1:$F$163,4,FALSE)</f>
        <v>24</v>
      </c>
      <c r="G2795" t="str">
        <f>VLOOKUP($C2795,'AREA DEFINITIONS, 1982-present'!$A$1:$F$163,5,FALSE)</f>
        <v>Kodiak</v>
      </c>
      <c r="H2795" t="str">
        <f>VLOOKUP($C2795,'AREA DEFINITIONS, 1982-present'!$A$1:$F$163,6,FALSE)</f>
        <v>POW-O</v>
      </c>
      <c r="I2795">
        <f t="shared" si="87"/>
        <v>99.692916399999987</v>
      </c>
    </row>
    <row r="2796" spans="1:9" x14ac:dyDescent="0.3">
      <c r="A2796">
        <v>1989</v>
      </c>
      <c r="B2796" t="s">
        <v>27</v>
      </c>
      <c r="C2796">
        <v>242</v>
      </c>
      <c r="D2796">
        <v>71.400000000000006</v>
      </c>
      <c r="E2796">
        <f t="shared" si="86"/>
        <v>157.41008220000001</v>
      </c>
      <c r="F2796">
        <f>VLOOKUP($C2796,'AREA DEFINITIONS, 1982-present'!$A$1:$F$163,4,FALSE)</f>
        <v>24</v>
      </c>
      <c r="G2796" t="str">
        <f>VLOOKUP($C2796,'AREA DEFINITIONS, 1982-present'!$A$1:$F$163,5,FALSE)</f>
        <v>Kodiak</v>
      </c>
      <c r="H2796" t="str">
        <f>VLOOKUP($C2796,'AREA DEFINITIONS, 1982-present'!$A$1:$F$163,6,FALSE)</f>
        <v>POW-I</v>
      </c>
      <c r="I2796">
        <f t="shared" si="87"/>
        <v>104.67756222</v>
      </c>
    </row>
    <row r="2797" spans="1:9" x14ac:dyDescent="0.3">
      <c r="A2797">
        <v>1989</v>
      </c>
      <c r="B2797" t="s">
        <v>27</v>
      </c>
      <c r="C2797">
        <v>250</v>
      </c>
      <c r="D2797">
        <v>1582.4</v>
      </c>
      <c r="E2797">
        <f t="shared" si="86"/>
        <v>3488.5954352000003</v>
      </c>
      <c r="F2797">
        <f>VLOOKUP($C2797,'AREA DEFINITIONS, 1982-present'!$A$1:$F$163,4,FALSE)</f>
        <v>25</v>
      </c>
      <c r="G2797" t="str">
        <f>VLOOKUP($C2797,'AREA DEFINITIONS, 1982-present'!$A$1:$F$163,5,FALSE)</f>
        <v>Kodiak</v>
      </c>
      <c r="H2797">
        <f>VLOOKUP($C2797,'AREA DEFINITIONS, 1982-present'!$A$1:$F$163,6,FALSE)</f>
        <v>0</v>
      </c>
      <c r="I2797">
        <f t="shared" si="87"/>
        <v>2319.9128075200001</v>
      </c>
    </row>
    <row r="2798" spans="1:9" x14ac:dyDescent="0.3">
      <c r="A2798">
        <v>1989</v>
      </c>
      <c r="B2798" t="s">
        <v>27</v>
      </c>
      <c r="C2798">
        <v>251</v>
      </c>
      <c r="D2798">
        <v>84.5</v>
      </c>
      <c r="E2798">
        <f t="shared" si="86"/>
        <v>186.29064350000002</v>
      </c>
      <c r="F2798">
        <f>VLOOKUP($C2798,'AREA DEFINITIONS, 1982-present'!$A$1:$F$163,4,FALSE)</f>
        <v>25</v>
      </c>
      <c r="G2798" t="str">
        <f>VLOOKUP($C2798,'AREA DEFINITIONS, 1982-present'!$A$1:$F$163,5,FALSE)</f>
        <v>Kodiak</v>
      </c>
      <c r="H2798">
        <f>VLOOKUP($C2798,'AREA DEFINITIONS, 1982-present'!$A$1:$F$163,6,FALSE)</f>
        <v>0</v>
      </c>
      <c r="I2798">
        <f t="shared" si="87"/>
        <v>123.88310934999998</v>
      </c>
    </row>
    <row r="2799" spans="1:9" x14ac:dyDescent="0.3">
      <c r="A2799">
        <v>1989</v>
      </c>
      <c r="B2799" t="s">
        <v>27</v>
      </c>
      <c r="C2799">
        <v>260</v>
      </c>
      <c r="D2799">
        <v>2576.6</v>
      </c>
      <c r="E2799">
        <f t="shared" si="86"/>
        <v>5680.4316217999994</v>
      </c>
      <c r="F2799">
        <f>VLOOKUP($C2799,'AREA DEFINITIONS, 1982-present'!$A$1:$F$163,4,FALSE)</f>
        <v>26</v>
      </c>
      <c r="G2799" t="str">
        <f>VLOOKUP($C2799,'AREA DEFINITIONS, 1982-present'!$A$1:$F$163,5,FALSE)</f>
        <v>Kodiak</v>
      </c>
      <c r="H2799">
        <f>VLOOKUP($C2799,'AREA DEFINITIONS, 1982-present'!$A$1:$F$163,6,FALSE)</f>
        <v>0</v>
      </c>
      <c r="I2799">
        <f t="shared" si="87"/>
        <v>3777.4818881799993</v>
      </c>
    </row>
    <row r="2800" spans="1:9" x14ac:dyDescent="0.3">
      <c r="A2800">
        <v>1989</v>
      </c>
      <c r="B2800" t="s">
        <v>27</v>
      </c>
      <c r="C2800">
        <v>261</v>
      </c>
      <c r="D2800">
        <v>1195</v>
      </c>
      <c r="E2800">
        <f t="shared" si="86"/>
        <v>2634.5244849999999</v>
      </c>
      <c r="F2800">
        <f>VLOOKUP($C2800,'AREA DEFINITIONS, 1982-present'!$A$1:$F$163,4,FALSE)</f>
        <v>26</v>
      </c>
      <c r="G2800" t="str">
        <f>VLOOKUP($C2800,'AREA DEFINITIONS, 1982-present'!$A$1:$F$163,5,FALSE)</f>
        <v>Kodiak</v>
      </c>
      <c r="H2800">
        <f>VLOOKUP($C2800,'AREA DEFINITIONS, 1982-present'!$A$1:$F$163,6,FALSE)</f>
        <v>0</v>
      </c>
      <c r="I2800">
        <f t="shared" si="87"/>
        <v>1751.9563985</v>
      </c>
    </row>
    <row r="2801" spans="1:9" x14ac:dyDescent="0.3">
      <c r="A2801">
        <v>1989</v>
      </c>
      <c r="B2801" t="s">
        <v>27</v>
      </c>
      <c r="C2801">
        <v>270</v>
      </c>
      <c r="D2801">
        <v>3344</v>
      </c>
      <c r="E2801">
        <f t="shared" si="86"/>
        <v>7372.2593120000001</v>
      </c>
      <c r="F2801">
        <f>VLOOKUP($C2801,'AREA DEFINITIONS, 1982-present'!$A$1:$F$163,4,FALSE)</f>
        <v>27</v>
      </c>
      <c r="G2801" t="str">
        <f>VLOOKUP($C2801,'AREA DEFINITIONS, 1982-present'!$A$1:$F$163,5,FALSE)</f>
        <v>Kodiak</v>
      </c>
      <c r="H2801">
        <f>VLOOKUP($C2801,'AREA DEFINITIONS, 1982-present'!$A$1:$F$163,6,FALSE)</f>
        <v>0</v>
      </c>
      <c r="I2801">
        <f t="shared" si="87"/>
        <v>4902.5457711999998</v>
      </c>
    </row>
    <row r="2802" spans="1:9" x14ac:dyDescent="0.3">
      <c r="A2802">
        <v>1989</v>
      </c>
      <c r="B2802" t="s">
        <v>27</v>
      </c>
      <c r="C2802">
        <v>271</v>
      </c>
      <c r="D2802">
        <v>195.1</v>
      </c>
      <c r="E2802">
        <f t="shared" si="86"/>
        <v>430.12194729999999</v>
      </c>
      <c r="F2802">
        <f>VLOOKUP($C2802,'AREA DEFINITIONS, 1982-present'!$A$1:$F$163,4,FALSE)</f>
        <v>27</v>
      </c>
      <c r="G2802" t="str">
        <f>VLOOKUP($C2802,'AREA DEFINITIONS, 1982-present'!$A$1:$F$163,5,FALSE)</f>
        <v>Kodiak</v>
      </c>
      <c r="H2802">
        <f>VLOOKUP($C2802,'AREA DEFINITIONS, 1982-present'!$A$1:$F$163,6,FALSE)</f>
        <v>0</v>
      </c>
      <c r="I2802">
        <f t="shared" si="87"/>
        <v>286.03070573000002</v>
      </c>
    </row>
    <row r="2803" spans="1:9" x14ac:dyDescent="0.3">
      <c r="A2803">
        <v>1989</v>
      </c>
      <c r="B2803" t="s">
        <v>27</v>
      </c>
      <c r="C2803">
        <v>272</v>
      </c>
      <c r="D2803">
        <v>60.2</v>
      </c>
      <c r="E2803">
        <f t="shared" si="86"/>
        <v>132.71830460000001</v>
      </c>
      <c r="F2803">
        <f>VLOOKUP($C2803,'AREA DEFINITIONS, 1982-present'!$A$1:$F$163,4,FALSE)</f>
        <v>27</v>
      </c>
      <c r="G2803" t="str">
        <f>VLOOKUP($C2803,'AREA DEFINITIONS, 1982-present'!$A$1:$F$163,5,FALSE)</f>
        <v>Kodiak</v>
      </c>
      <c r="H2803">
        <f>VLOOKUP($C2803,'AREA DEFINITIONS, 1982-present'!$A$1:$F$163,6,FALSE)</f>
        <v>0</v>
      </c>
      <c r="I2803">
        <f t="shared" si="87"/>
        <v>88.257552459999999</v>
      </c>
    </row>
    <row r="2804" spans="1:9" x14ac:dyDescent="0.3">
      <c r="A2804">
        <v>1989</v>
      </c>
      <c r="B2804" t="s">
        <v>27</v>
      </c>
      <c r="C2804">
        <v>280</v>
      </c>
      <c r="D2804">
        <v>2649.2</v>
      </c>
      <c r="E2804">
        <f t="shared" si="86"/>
        <v>5840.4872516000005</v>
      </c>
      <c r="F2804">
        <f>VLOOKUP($C2804,'AREA DEFINITIONS, 1982-present'!$A$1:$F$163,4,FALSE)</f>
        <v>28</v>
      </c>
      <c r="G2804" t="str">
        <f>VLOOKUP($C2804,'AREA DEFINITIONS, 1982-present'!$A$1:$F$163,5,FALSE)</f>
        <v>Kodiak</v>
      </c>
      <c r="H2804">
        <f>VLOOKUP($C2804,'AREA DEFINITIONS, 1982-present'!$A$1:$F$163,6,FALSE)</f>
        <v>0</v>
      </c>
      <c r="I2804">
        <f t="shared" si="87"/>
        <v>3883.9187371600001</v>
      </c>
    </row>
    <row r="2805" spans="1:9" x14ac:dyDescent="0.3">
      <c r="A2805">
        <v>1989</v>
      </c>
      <c r="B2805" t="s">
        <v>27</v>
      </c>
      <c r="C2805">
        <v>281</v>
      </c>
      <c r="D2805">
        <v>146.4</v>
      </c>
      <c r="E2805">
        <f t="shared" si="86"/>
        <v>322.75680720000003</v>
      </c>
      <c r="F2805">
        <f>VLOOKUP($C2805,'AREA DEFINITIONS, 1982-present'!$A$1:$F$163,4,FALSE)</f>
        <v>28</v>
      </c>
      <c r="G2805" t="str">
        <f>VLOOKUP($C2805,'AREA DEFINITIONS, 1982-present'!$A$1:$F$163,5,FALSE)</f>
        <v>Kodiak</v>
      </c>
      <c r="H2805">
        <f>VLOOKUP($C2805,'AREA DEFINITIONS, 1982-present'!$A$1:$F$163,6,FALSE)</f>
        <v>0</v>
      </c>
      <c r="I2805">
        <f t="shared" si="87"/>
        <v>214.63298472000002</v>
      </c>
    </row>
    <row r="2806" spans="1:9" x14ac:dyDescent="0.3">
      <c r="A2806">
        <v>1989</v>
      </c>
      <c r="B2806" t="s">
        <v>28</v>
      </c>
      <c r="C2806">
        <v>290</v>
      </c>
      <c r="D2806">
        <v>756.6</v>
      </c>
      <c r="E2806">
        <f t="shared" si="86"/>
        <v>1668.0177618</v>
      </c>
      <c r="F2806">
        <f>VLOOKUP($C2806,'AREA DEFINITIONS, 1982-present'!$A$1:$F$163,4,FALSE)</f>
        <v>29</v>
      </c>
      <c r="G2806" t="str">
        <f>VLOOKUP($C2806,'AREA DEFINITIONS, 1982-present'!$A$1:$F$163,5,FALSE)</f>
        <v>Chirikof</v>
      </c>
      <c r="H2806">
        <f>VLOOKUP($C2806,'AREA DEFINITIONS, 1982-present'!$A$1:$F$163,6,FALSE)</f>
        <v>0</v>
      </c>
      <c r="I2806">
        <f t="shared" si="87"/>
        <v>1109.2303021800001</v>
      </c>
    </row>
    <row r="2807" spans="1:9" x14ac:dyDescent="0.3">
      <c r="A2807">
        <v>1989</v>
      </c>
      <c r="B2807" t="s">
        <v>28</v>
      </c>
      <c r="C2807">
        <v>291</v>
      </c>
      <c r="D2807">
        <v>101.4</v>
      </c>
      <c r="E2807">
        <f t="shared" si="86"/>
        <v>223.5487722</v>
      </c>
      <c r="F2807">
        <f>VLOOKUP($C2807,'AREA DEFINITIONS, 1982-present'!$A$1:$F$163,4,FALSE)</f>
        <v>29</v>
      </c>
      <c r="G2807" t="str">
        <f>VLOOKUP($C2807,'AREA DEFINITIONS, 1982-present'!$A$1:$F$163,5,FALSE)</f>
        <v>Chirikof</v>
      </c>
      <c r="H2807">
        <f>VLOOKUP($C2807,'AREA DEFINITIONS, 1982-present'!$A$1:$F$163,6,FALSE)</f>
        <v>0</v>
      </c>
      <c r="I2807">
        <f t="shared" si="87"/>
        <v>148.65973122</v>
      </c>
    </row>
    <row r="2808" spans="1:9" x14ac:dyDescent="0.3">
      <c r="A2808">
        <v>1989</v>
      </c>
      <c r="B2808" t="s">
        <v>28</v>
      </c>
      <c r="C2808">
        <v>300</v>
      </c>
      <c r="D2808">
        <v>870.6</v>
      </c>
      <c r="E2808">
        <f t="shared" si="86"/>
        <v>1919.3447838000002</v>
      </c>
      <c r="F2808">
        <f>VLOOKUP($C2808,'AREA DEFINITIONS, 1982-present'!$A$1:$F$163,4,FALSE)</f>
        <v>30</v>
      </c>
      <c r="G2808" t="str">
        <f>VLOOKUP($C2808,'AREA DEFINITIONS, 1982-present'!$A$1:$F$163,5,FALSE)</f>
        <v>Chirikof</v>
      </c>
      <c r="H2808">
        <f>VLOOKUP($C2808,'AREA DEFINITIONS, 1982-present'!$A$1:$F$163,6,FALSE)</f>
        <v>0</v>
      </c>
      <c r="I2808">
        <f t="shared" si="87"/>
        <v>1276.3625443799999</v>
      </c>
    </row>
    <row r="2809" spans="1:9" x14ac:dyDescent="0.3">
      <c r="A2809">
        <v>1989</v>
      </c>
      <c r="B2809" t="s">
        <v>28</v>
      </c>
      <c r="C2809">
        <v>310</v>
      </c>
      <c r="D2809">
        <v>467.7</v>
      </c>
      <c r="E2809">
        <f t="shared" si="86"/>
        <v>1031.1021771000001</v>
      </c>
      <c r="F2809">
        <f>VLOOKUP($C2809,'AREA DEFINITIONS, 1982-present'!$A$1:$F$163,4,FALSE)</f>
        <v>31</v>
      </c>
      <c r="G2809" t="str">
        <f>VLOOKUP($C2809,'AREA DEFINITIONS, 1982-present'!$A$1:$F$163,5,FALSE)</f>
        <v>Chirikof</v>
      </c>
      <c r="H2809">
        <f>VLOOKUP($C2809,'AREA DEFINITIONS, 1982-present'!$A$1:$F$163,6,FALSE)</f>
        <v>0</v>
      </c>
      <c r="I2809">
        <f t="shared" si="87"/>
        <v>685.68201470999986</v>
      </c>
    </row>
    <row r="2810" spans="1:9" x14ac:dyDescent="0.3">
      <c r="A2810">
        <v>1989</v>
      </c>
      <c r="B2810" t="s">
        <v>28</v>
      </c>
      <c r="C2810">
        <v>320</v>
      </c>
      <c r="D2810">
        <v>678.8</v>
      </c>
      <c r="E2810">
        <f t="shared" si="86"/>
        <v>1496.4980923999999</v>
      </c>
      <c r="F2810">
        <f>VLOOKUP($C2810,'AREA DEFINITIONS, 1982-present'!$A$1:$F$163,4,FALSE)</f>
        <v>32</v>
      </c>
      <c r="G2810" t="str">
        <f>VLOOKUP($C2810,'AREA DEFINITIONS, 1982-present'!$A$1:$F$163,5,FALSE)</f>
        <v>Shumagin</v>
      </c>
      <c r="H2810">
        <f>VLOOKUP($C2810,'AREA DEFINITIONS, 1982-present'!$A$1:$F$163,6,FALSE)</f>
        <v>0</v>
      </c>
      <c r="I2810">
        <f t="shared" si="87"/>
        <v>995.16987723999989</v>
      </c>
    </row>
    <row r="2811" spans="1:9" x14ac:dyDescent="0.3">
      <c r="A2811">
        <v>1989</v>
      </c>
      <c r="B2811" t="s">
        <v>28</v>
      </c>
      <c r="C2811">
        <v>330</v>
      </c>
      <c r="D2811">
        <v>388.1</v>
      </c>
      <c r="E2811">
        <f t="shared" si="86"/>
        <v>855.61418630000003</v>
      </c>
      <c r="F2811">
        <f>VLOOKUP($C2811,'AREA DEFINITIONS, 1982-present'!$A$1:$F$163,4,FALSE)</f>
        <v>33</v>
      </c>
      <c r="G2811" t="str">
        <f>VLOOKUP($C2811,'AREA DEFINITIONS, 1982-present'!$A$1:$F$163,5,FALSE)</f>
        <v>Shumagin</v>
      </c>
      <c r="H2811">
        <f>VLOOKUP($C2811,'AREA DEFINITIONS, 1982-present'!$A$1:$F$163,6,FALSE)</f>
        <v>0</v>
      </c>
      <c r="I2811">
        <f t="shared" si="87"/>
        <v>568.98265963000006</v>
      </c>
    </row>
    <row r="2812" spans="1:9" x14ac:dyDescent="0.3">
      <c r="A2812">
        <v>1989</v>
      </c>
      <c r="B2812" t="s">
        <v>28</v>
      </c>
      <c r="C2812">
        <v>340</v>
      </c>
      <c r="D2812">
        <v>281.10000000000002</v>
      </c>
      <c r="E2812">
        <f t="shared" si="86"/>
        <v>619.7195253000001</v>
      </c>
      <c r="F2812">
        <f>VLOOKUP($C2812,'AREA DEFINITIONS, 1982-present'!$A$1:$F$163,4,FALSE)</f>
        <v>34</v>
      </c>
      <c r="G2812" t="str">
        <f>VLOOKUP($C2812,'AREA DEFINITIONS, 1982-present'!$A$1:$F$163,5,FALSE)</f>
        <v>Shumagin</v>
      </c>
      <c r="H2812">
        <f>VLOOKUP($C2812,'AREA DEFINITIONS, 1982-present'!$A$1:$F$163,6,FALSE)</f>
        <v>0</v>
      </c>
      <c r="I2812">
        <f t="shared" si="87"/>
        <v>412.11292352999999</v>
      </c>
    </row>
    <row r="2813" spans="1:9" x14ac:dyDescent="0.3">
      <c r="A2813">
        <v>1989</v>
      </c>
      <c r="B2813" t="s">
        <v>16</v>
      </c>
      <c r="C2813">
        <v>350</v>
      </c>
      <c r="D2813">
        <v>105.6</v>
      </c>
      <c r="E2813">
        <f t="shared" si="86"/>
        <v>232.80818880000001</v>
      </c>
      <c r="F2813">
        <f>VLOOKUP($C2813,'AREA DEFINITIONS, 1982-present'!$A$1:$F$163,4,FALSE)</f>
        <v>35</v>
      </c>
      <c r="G2813" t="str">
        <f>VLOOKUP($C2813,'AREA DEFINITIONS, 1982-present'!$A$1:$F$163,5,FALSE)</f>
        <v>Shumagin</v>
      </c>
      <c r="H2813">
        <f>VLOOKUP($C2813,'AREA DEFINITIONS, 1982-present'!$A$1:$F$163,6,FALSE)</f>
        <v>0</v>
      </c>
      <c r="I2813">
        <f t="shared" si="87"/>
        <v>154.81723488</v>
      </c>
    </row>
    <row r="2814" spans="1:9" x14ac:dyDescent="0.3">
      <c r="A2814">
        <v>1989</v>
      </c>
      <c r="B2814" t="s">
        <v>16</v>
      </c>
      <c r="C2814">
        <v>360</v>
      </c>
      <c r="D2814">
        <v>70.5</v>
      </c>
      <c r="E2814">
        <f t="shared" si="86"/>
        <v>155.42592149999999</v>
      </c>
      <c r="F2814">
        <f>VLOOKUP($C2814,'AREA DEFINITIONS, 1982-present'!$A$1:$F$163,4,FALSE)</f>
        <v>36</v>
      </c>
      <c r="G2814" t="str">
        <f>VLOOKUP($C2814,'AREA DEFINITIONS, 1982-present'!$A$1:$F$163,5,FALSE)</f>
        <v>Shumagin</v>
      </c>
      <c r="H2814">
        <f>VLOOKUP($C2814,'AREA DEFINITIONS, 1982-present'!$A$1:$F$163,6,FALSE)</f>
        <v>0</v>
      </c>
      <c r="I2814">
        <f t="shared" si="87"/>
        <v>103.35809714999999</v>
      </c>
    </row>
    <row r="2815" spans="1:9" x14ac:dyDescent="0.3">
      <c r="A2815">
        <v>1989</v>
      </c>
      <c r="B2815" t="s">
        <v>16</v>
      </c>
      <c r="C2815">
        <v>370</v>
      </c>
      <c r="D2815">
        <v>53.6</v>
      </c>
      <c r="E2815">
        <f t="shared" si="86"/>
        <v>118.16779280000002</v>
      </c>
      <c r="F2815">
        <f>VLOOKUP($C2815,'AREA DEFINITIONS, 1982-present'!$A$1:$F$163,4,FALSE)</f>
        <v>37</v>
      </c>
      <c r="G2815" t="str">
        <f>VLOOKUP($C2815,'AREA DEFINITIONS, 1982-present'!$A$1:$F$163,5,FALSE)</f>
        <v>Shumagin</v>
      </c>
      <c r="H2815">
        <f>VLOOKUP($C2815,'AREA DEFINITIONS, 1982-present'!$A$1:$F$163,6,FALSE)</f>
        <v>0</v>
      </c>
      <c r="I2815">
        <f t="shared" si="87"/>
        <v>78.581475280000006</v>
      </c>
    </row>
    <row r="2816" spans="1:9" x14ac:dyDescent="0.3">
      <c r="A2816">
        <v>1989</v>
      </c>
      <c r="B2816" t="s">
        <v>16</v>
      </c>
      <c r="C2816" t="s">
        <v>80</v>
      </c>
      <c r="D2816">
        <v>61.1</v>
      </c>
      <c r="E2816">
        <f t="shared" si="86"/>
        <v>134.7024653</v>
      </c>
      <c r="F2816" t="str">
        <f>VLOOKUP($C2816,'AREA DEFINITIONS, 1982-present'!$A$1:$F$163,4,FALSE)</f>
        <v>38-39</v>
      </c>
      <c r="G2816" t="str">
        <f>VLOOKUP($C2816,'AREA DEFINITIONS, 1982-present'!$A$1:$F$163,5,FALSE)</f>
        <v>Shumagin-Aleutian</v>
      </c>
      <c r="H2816">
        <f>VLOOKUP($C2816,'AREA DEFINITIONS, 1982-present'!$A$1:$F$163,6,FALSE)</f>
        <v>0</v>
      </c>
      <c r="I2816">
        <f t="shared" si="87"/>
        <v>89.577017530000006</v>
      </c>
    </row>
    <row r="2817" spans="1:9" x14ac:dyDescent="0.3">
      <c r="A2817">
        <v>1989</v>
      </c>
      <c r="B2817" t="s">
        <v>16</v>
      </c>
      <c r="C2817" t="s">
        <v>32</v>
      </c>
      <c r="D2817">
        <v>174</v>
      </c>
      <c r="E2817">
        <f t="shared" si="86"/>
        <v>383.60440199999999</v>
      </c>
      <c r="F2817" t="str">
        <f>VLOOKUP($C2817,'AREA DEFINITIONS, 1982-present'!$A$1:$F$163,4,FALSE)</f>
        <v>4A</v>
      </c>
      <c r="G2817" t="str">
        <f>VLOOKUP($C2817,'AREA DEFINITIONS, 1982-present'!$A$1:$F$163,5,FALSE)</f>
        <v>Bering Sea</v>
      </c>
      <c r="H2817">
        <f>VLOOKUP($C2817,'AREA DEFINITIONS, 1982-present'!$A$1:$F$163,6,FALSE)</f>
        <v>0</v>
      </c>
      <c r="I2817">
        <f t="shared" si="87"/>
        <v>255.09658019999998</v>
      </c>
    </row>
    <row r="2818" spans="1:9" x14ac:dyDescent="0.3">
      <c r="A2818">
        <v>1989</v>
      </c>
      <c r="B2818" t="s">
        <v>17</v>
      </c>
      <c r="C2818">
        <v>400</v>
      </c>
      <c r="D2818">
        <v>83.2</v>
      </c>
      <c r="E2818">
        <f t="shared" si="86"/>
        <v>183.42463359999999</v>
      </c>
      <c r="F2818">
        <f>VLOOKUP($C2818,'AREA DEFINITIONS, 1982-present'!$A$1:$F$163,4,FALSE)</f>
        <v>40</v>
      </c>
      <c r="G2818" t="str">
        <f>VLOOKUP($C2818,'AREA DEFINITIONS, 1982-present'!$A$1:$F$163,5,FALSE)</f>
        <v>Aleutian</v>
      </c>
      <c r="H2818">
        <f>VLOOKUP($C2818,'AREA DEFINITIONS, 1982-present'!$A$1:$F$163,6,FALSE)</f>
        <v>0</v>
      </c>
      <c r="I2818">
        <f t="shared" si="87"/>
        <v>121.97721536</v>
      </c>
    </row>
    <row r="2819" spans="1:9" x14ac:dyDescent="0.3">
      <c r="A2819">
        <v>1989</v>
      </c>
      <c r="B2819" t="s">
        <v>17</v>
      </c>
      <c r="C2819">
        <v>410</v>
      </c>
      <c r="D2819">
        <v>126.1</v>
      </c>
      <c r="E2819">
        <f t="shared" ref="E2819:E2882" si="88">D2819*2204.623 / 1000</f>
        <v>278.00296029999998</v>
      </c>
      <c r="F2819">
        <f>VLOOKUP($C2819,'AREA DEFINITIONS, 1982-present'!$A$1:$F$163,4,FALSE)</f>
        <v>41</v>
      </c>
      <c r="G2819" t="str">
        <f>VLOOKUP($C2819,'AREA DEFINITIONS, 1982-present'!$A$1:$F$163,5,FALSE)</f>
        <v>Aleutian</v>
      </c>
      <c r="H2819">
        <f>VLOOKUP($C2819,'AREA DEFINITIONS, 1982-present'!$A$1:$F$163,6,FALSE)</f>
        <v>0</v>
      </c>
      <c r="I2819">
        <f t="shared" ref="I2819:I2882" si="89">IFERROR(D2819*1.10231*1.33,"NA")</f>
        <v>184.87171702999999</v>
      </c>
    </row>
    <row r="2820" spans="1:9" x14ac:dyDescent="0.3">
      <c r="A2820">
        <v>1989</v>
      </c>
      <c r="B2820" t="s">
        <v>17</v>
      </c>
      <c r="C2820">
        <v>420</v>
      </c>
      <c r="D2820">
        <v>23.1</v>
      </c>
      <c r="E2820">
        <f t="shared" si="88"/>
        <v>50.926791300000005</v>
      </c>
      <c r="F2820" t="str">
        <f>VLOOKUP($C2820,'AREA DEFINITIONS, 1982-present'!$A$1:$F$163,4,FALSE)</f>
        <v>42+</v>
      </c>
      <c r="G2820" t="str">
        <f>VLOOKUP($C2820,'AREA DEFINITIONS, 1982-present'!$A$1:$F$163,5,FALSE)</f>
        <v>Aleutian</v>
      </c>
      <c r="H2820">
        <f>VLOOKUP($C2820,'AREA DEFINITIONS, 1982-present'!$A$1:$F$163,6,FALSE)</f>
        <v>0</v>
      </c>
      <c r="I2820">
        <f t="shared" si="89"/>
        <v>33.866270130000004</v>
      </c>
    </row>
    <row r="2821" spans="1:9" x14ac:dyDescent="0.3">
      <c r="A2821">
        <v>1989</v>
      </c>
      <c r="B2821" t="s">
        <v>17</v>
      </c>
      <c r="C2821">
        <v>430</v>
      </c>
      <c r="D2821">
        <v>104.7</v>
      </c>
      <c r="E2821">
        <f t="shared" si="88"/>
        <v>230.82402810000002</v>
      </c>
      <c r="F2821" t="str">
        <f>VLOOKUP($C2821,'AREA DEFINITIONS, 1982-present'!$A$1:$F$163,4,FALSE)</f>
        <v>42+</v>
      </c>
      <c r="G2821" t="str">
        <f>VLOOKUP($C2821,'AREA DEFINITIONS, 1982-present'!$A$1:$F$163,5,FALSE)</f>
        <v>Aleutian</v>
      </c>
      <c r="H2821">
        <f>VLOOKUP($C2821,'AREA DEFINITIONS, 1982-present'!$A$1:$F$163,6,FALSE)</f>
        <v>0</v>
      </c>
      <c r="I2821">
        <f t="shared" si="89"/>
        <v>153.49776980999999</v>
      </c>
    </row>
    <row r="2822" spans="1:9" x14ac:dyDescent="0.3">
      <c r="A2822">
        <v>1989</v>
      </c>
      <c r="B2822" t="s">
        <v>17</v>
      </c>
      <c r="C2822" t="s">
        <v>63</v>
      </c>
      <c r="D2822">
        <v>71.400000000000006</v>
      </c>
      <c r="E2822">
        <f t="shared" si="88"/>
        <v>157.41008220000001</v>
      </c>
      <c r="F2822" t="str">
        <f>VLOOKUP($C2822,'AREA DEFINITIONS, 1982-present'!$A$1:$F$163,4,FALSE)</f>
        <v>42+</v>
      </c>
      <c r="G2822" t="str">
        <f>VLOOKUP($C2822,'AREA DEFINITIONS, 1982-present'!$A$1:$F$163,5,FALSE)</f>
        <v>Aleutian</v>
      </c>
      <c r="H2822">
        <f>VLOOKUP($C2822,'AREA DEFINITIONS, 1982-present'!$A$1:$F$163,6,FALSE)</f>
        <v>0</v>
      </c>
      <c r="I2822">
        <f t="shared" si="89"/>
        <v>104.67756222</v>
      </c>
    </row>
    <row r="2823" spans="1:9" x14ac:dyDescent="0.3">
      <c r="A2823">
        <v>1989</v>
      </c>
      <c r="B2823" t="s">
        <v>17</v>
      </c>
      <c r="C2823" t="s">
        <v>93</v>
      </c>
      <c r="D2823">
        <v>50.5</v>
      </c>
      <c r="E2823">
        <f t="shared" si="88"/>
        <v>111.3334615</v>
      </c>
      <c r="F2823" t="str">
        <f>VLOOKUP($C2823,'AREA DEFINITIONS, 1982-present'!$A$1:$F$163,4,FALSE)</f>
        <v>42+</v>
      </c>
      <c r="G2823" t="str">
        <f>VLOOKUP($C2823,'AREA DEFINITIONS, 1982-present'!$A$1:$F$163,5,FALSE)</f>
        <v>Aleutian</v>
      </c>
      <c r="H2823">
        <f>VLOOKUP($C2823,'AREA DEFINITIONS, 1982-present'!$A$1:$F$163,6,FALSE)</f>
        <v>0</v>
      </c>
      <c r="I2823">
        <f t="shared" si="89"/>
        <v>74.036651149999997</v>
      </c>
    </row>
    <row r="2824" spans="1:9" x14ac:dyDescent="0.3">
      <c r="A2824">
        <v>1989</v>
      </c>
      <c r="B2824" t="s">
        <v>17</v>
      </c>
      <c r="C2824" t="s">
        <v>32</v>
      </c>
      <c r="D2824">
        <v>743.1</v>
      </c>
      <c r="E2824">
        <f t="shared" si="88"/>
        <v>1638.2553513</v>
      </c>
      <c r="F2824" t="str">
        <f>VLOOKUP($C2824,'AREA DEFINITIONS, 1982-present'!$A$1:$F$163,4,FALSE)</f>
        <v>4A</v>
      </c>
      <c r="G2824" t="str">
        <f>VLOOKUP($C2824,'AREA DEFINITIONS, 1982-present'!$A$1:$F$163,5,FALSE)</f>
        <v>Bering Sea</v>
      </c>
      <c r="H2824">
        <f>VLOOKUP($C2824,'AREA DEFINITIONS, 1982-present'!$A$1:$F$163,6,FALSE)</f>
        <v>0</v>
      </c>
      <c r="I2824">
        <f t="shared" si="89"/>
        <v>1089.43832613</v>
      </c>
    </row>
    <row r="2825" spans="1:9" x14ac:dyDescent="0.3">
      <c r="A2825">
        <v>1989</v>
      </c>
      <c r="B2825" t="s">
        <v>18</v>
      </c>
      <c r="C2825" t="s">
        <v>32</v>
      </c>
      <c r="D2825">
        <v>259</v>
      </c>
      <c r="E2825">
        <f t="shared" si="88"/>
        <v>570.99735699999997</v>
      </c>
      <c r="F2825" t="str">
        <f>VLOOKUP($C2825,'AREA DEFINITIONS, 1982-present'!$A$1:$F$163,4,FALSE)</f>
        <v>4A</v>
      </c>
      <c r="G2825" t="str">
        <f>VLOOKUP($C2825,'AREA DEFINITIONS, 1982-present'!$A$1:$F$163,5,FALSE)</f>
        <v>Bering Sea</v>
      </c>
      <c r="H2825">
        <f>VLOOKUP($C2825,'AREA DEFINITIONS, 1982-present'!$A$1:$F$163,6,FALSE)</f>
        <v>0</v>
      </c>
      <c r="I2825">
        <f t="shared" si="89"/>
        <v>379.71272570000002</v>
      </c>
    </row>
    <row r="2826" spans="1:9" x14ac:dyDescent="0.3">
      <c r="A2826">
        <v>1989</v>
      </c>
      <c r="B2826" t="s">
        <v>20</v>
      </c>
      <c r="C2826" t="s">
        <v>32</v>
      </c>
      <c r="D2826">
        <v>311.7</v>
      </c>
      <c r="E2826">
        <f t="shared" si="88"/>
        <v>687.18098910000003</v>
      </c>
      <c r="F2826" t="str">
        <f>VLOOKUP($C2826,'AREA DEFINITIONS, 1982-present'!$A$1:$F$163,4,FALSE)</f>
        <v>4A</v>
      </c>
      <c r="G2826" t="str">
        <f>VLOOKUP($C2826,'AREA DEFINITIONS, 1982-present'!$A$1:$F$163,5,FALSE)</f>
        <v>Bering Sea</v>
      </c>
      <c r="H2826">
        <f>VLOOKUP($C2826,'AREA DEFINITIONS, 1982-present'!$A$1:$F$163,6,FALSE)</f>
        <v>0</v>
      </c>
      <c r="I2826">
        <f t="shared" si="89"/>
        <v>456.97473590999999</v>
      </c>
    </row>
    <row r="2827" spans="1:9" x14ac:dyDescent="0.3">
      <c r="A2827">
        <v>1988</v>
      </c>
      <c r="B2827" t="s">
        <v>49</v>
      </c>
      <c r="C2827">
        <v>9</v>
      </c>
      <c r="D2827">
        <v>1.4</v>
      </c>
      <c r="E2827">
        <f t="shared" si="88"/>
        <v>3.0864721999999998</v>
      </c>
      <c r="F2827">
        <f>VLOOKUP($C2827,'AREA DEFINITIONS, 1982-present'!$A$1:$F$163,4,FALSE)</f>
        <v>0</v>
      </c>
      <c r="G2827">
        <f>VLOOKUP($C2827,'AREA DEFINITIONS, 1982-present'!$A$1:$F$163,5,FALSE)</f>
        <v>0</v>
      </c>
      <c r="H2827">
        <f>VLOOKUP($C2827,'AREA DEFINITIONS, 1982-present'!$A$1:$F$163,6,FALSE)</f>
        <v>0</v>
      </c>
      <c r="I2827">
        <f t="shared" si="89"/>
        <v>2.0525012199999999</v>
      </c>
    </row>
    <row r="2828" spans="1:9" x14ac:dyDescent="0.3">
      <c r="A2828">
        <v>1988</v>
      </c>
      <c r="B2828" t="s">
        <v>49</v>
      </c>
      <c r="C2828">
        <v>10</v>
      </c>
      <c r="D2828">
        <v>27.5</v>
      </c>
      <c r="E2828">
        <f t="shared" si="88"/>
        <v>60.627132500000002</v>
      </c>
      <c r="F2828">
        <f>VLOOKUP($C2828,'AREA DEFINITIONS, 1982-present'!$A$1:$F$163,4,FALSE)</f>
        <v>0</v>
      </c>
      <c r="G2828">
        <f>VLOOKUP($C2828,'AREA DEFINITIONS, 1982-present'!$A$1:$F$163,5,FALSE)</f>
        <v>0</v>
      </c>
      <c r="H2828">
        <f>VLOOKUP($C2828,'AREA DEFINITIONS, 1982-present'!$A$1:$F$163,6,FALSE)</f>
        <v>0</v>
      </c>
      <c r="I2828">
        <f t="shared" si="89"/>
        <v>40.316988250000001</v>
      </c>
    </row>
    <row r="2829" spans="1:9" x14ac:dyDescent="0.3">
      <c r="A2829">
        <v>1988</v>
      </c>
      <c r="B2829" t="s">
        <v>49</v>
      </c>
      <c r="C2829">
        <v>20</v>
      </c>
      <c r="D2829">
        <v>42.8</v>
      </c>
      <c r="E2829">
        <f t="shared" si="88"/>
        <v>94.357864399999997</v>
      </c>
      <c r="F2829">
        <f>VLOOKUP($C2829,'AREA DEFINITIONS, 1982-present'!$A$1:$F$163,4,FALSE)</f>
        <v>0</v>
      </c>
      <c r="G2829">
        <f>VLOOKUP($C2829,'AREA DEFINITIONS, 1982-present'!$A$1:$F$163,5,FALSE)</f>
        <v>0</v>
      </c>
      <c r="H2829">
        <f>VLOOKUP($C2829,'AREA DEFINITIONS, 1982-present'!$A$1:$F$163,6,FALSE)</f>
        <v>0</v>
      </c>
      <c r="I2829">
        <f t="shared" si="89"/>
        <v>62.747894439999996</v>
      </c>
    </row>
    <row r="2830" spans="1:9" x14ac:dyDescent="0.3">
      <c r="A2830">
        <v>1988</v>
      </c>
      <c r="B2830" t="s">
        <v>49</v>
      </c>
      <c r="C2830">
        <v>30</v>
      </c>
      <c r="D2830">
        <v>17.5</v>
      </c>
      <c r="E2830">
        <f t="shared" si="88"/>
        <v>38.580902500000001</v>
      </c>
      <c r="F2830">
        <f>VLOOKUP($C2830,'AREA DEFINITIONS, 1982-present'!$A$1:$F$163,4,FALSE)</f>
        <v>0</v>
      </c>
      <c r="G2830">
        <f>VLOOKUP($C2830,'AREA DEFINITIONS, 1982-present'!$A$1:$F$163,5,FALSE)</f>
        <v>0</v>
      </c>
      <c r="H2830">
        <f>VLOOKUP($C2830,'AREA DEFINITIONS, 1982-present'!$A$1:$F$163,6,FALSE)</f>
        <v>0</v>
      </c>
      <c r="I2830">
        <f t="shared" si="89"/>
        <v>25.656265250000001</v>
      </c>
    </row>
    <row r="2831" spans="1:9" x14ac:dyDescent="0.3">
      <c r="A2831">
        <v>1988</v>
      </c>
      <c r="B2831" t="s">
        <v>49</v>
      </c>
      <c r="C2831">
        <v>40</v>
      </c>
      <c r="D2831">
        <v>16.3</v>
      </c>
      <c r="E2831">
        <f t="shared" si="88"/>
        <v>35.935354900000007</v>
      </c>
      <c r="F2831">
        <f>VLOOKUP($C2831,'AREA DEFINITIONS, 1982-present'!$A$1:$F$163,4,FALSE)</f>
        <v>0</v>
      </c>
      <c r="G2831">
        <f>VLOOKUP($C2831,'AREA DEFINITIONS, 1982-present'!$A$1:$F$163,5,FALSE)</f>
        <v>0</v>
      </c>
      <c r="H2831">
        <f>VLOOKUP($C2831,'AREA DEFINITIONS, 1982-present'!$A$1:$F$163,6,FALSE)</f>
        <v>0</v>
      </c>
      <c r="I2831">
        <f t="shared" si="89"/>
        <v>23.896978489999999</v>
      </c>
    </row>
    <row r="2832" spans="1:9" x14ac:dyDescent="0.3">
      <c r="A2832">
        <v>1988</v>
      </c>
      <c r="B2832" t="s">
        <v>49</v>
      </c>
      <c r="C2832">
        <v>50</v>
      </c>
      <c r="D2832">
        <v>115</v>
      </c>
      <c r="E2832">
        <f t="shared" si="88"/>
        <v>253.53164500000003</v>
      </c>
      <c r="F2832">
        <f>VLOOKUP($C2832,'AREA DEFINITIONS, 1982-present'!$A$1:$F$163,4,FALSE)</f>
        <v>0</v>
      </c>
      <c r="G2832">
        <f>VLOOKUP($C2832,'AREA DEFINITIONS, 1982-present'!$A$1:$F$163,5,FALSE)</f>
        <v>0</v>
      </c>
      <c r="H2832">
        <f>VLOOKUP($C2832,'AREA DEFINITIONS, 1982-present'!$A$1:$F$163,6,FALSE)</f>
        <v>0</v>
      </c>
      <c r="I2832">
        <f t="shared" si="89"/>
        <v>168.59831449999999</v>
      </c>
    </row>
    <row r="2833" spans="1:9" x14ac:dyDescent="0.3">
      <c r="A2833">
        <v>1988</v>
      </c>
      <c r="B2833" t="s">
        <v>50</v>
      </c>
      <c r="C2833">
        <v>60</v>
      </c>
      <c r="D2833">
        <v>72.400000000000006</v>
      </c>
      <c r="E2833">
        <f t="shared" si="88"/>
        <v>159.61470520000003</v>
      </c>
      <c r="F2833">
        <f>VLOOKUP($C2833,'AREA DEFINITIONS, 1982-present'!$A$1:$F$163,4,FALSE)</f>
        <v>0</v>
      </c>
      <c r="G2833">
        <f>VLOOKUP($C2833,'AREA DEFINITIONS, 1982-present'!$A$1:$F$163,5,FALSE)</f>
        <v>0</v>
      </c>
      <c r="H2833">
        <f>VLOOKUP($C2833,'AREA DEFINITIONS, 1982-present'!$A$1:$F$163,6,FALSE)</f>
        <v>0</v>
      </c>
      <c r="I2833">
        <f t="shared" si="89"/>
        <v>106.14363452000001</v>
      </c>
    </row>
    <row r="2834" spans="1:9" x14ac:dyDescent="0.3">
      <c r="A2834">
        <v>1988</v>
      </c>
      <c r="B2834" t="s">
        <v>50</v>
      </c>
      <c r="C2834">
        <v>70</v>
      </c>
      <c r="D2834">
        <v>55.1</v>
      </c>
      <c r="E2834">
        <f t="shared" si="88"/>
        <v>121.4747273</v>
      </c>
      <c r="F2834">
        <f>VLOOKUP($C2834,'AREA DEFINITIONS, 1982-present'!$A$1:$F$163,4,FALSE)</f>
        <v>0</v>
      </c>
      <c r="G2834">
        <f>VLOOKUP($C2834,'AREA DEFINITIONS, 1982-present'!$A$1:$F$163,5,FALSE)</f>
        <v>0</v>
      </c>
      <c r="H2834">
        <f>VLOOKUP($C2834,'AREA DEFINITIONS, 1982-present'!$A$1:$F$163,6,FALSE)</f>
        <v>0</v>
      </c>
      <c r="I2834">
        <f t="shared" si="89"/>
        <v>80.780583730000004</v>
      </c>
    </row>
    <row r="2835" spans="1:9" x14ac:dyDescent="0.3">
      <c r="A2835">
        <v>1988</v>
      </c>
      <c r="B2835" t="s">
        <v>50</v>
      </c>
      <c r="C2835">
        <v>80</v>
      </c>
      <c r="D2835">
        <v>100.3</v>
      </c>
      <c r="E2835">
        <f t="shared" si="88"/>
        <v>221.1236869</v>
      </c>
      <c r="F2835">
        <f>VLOOKUP($C2835,'AREA DEFINITIONS, 1982-present'!$A$1:$F$163,4,FALSE)</f>
        <v>0</v>
      </c>
      <c r="G2835">
        <f>VLOOKUP($C2835,'AREA DEFINITIONS, 1982-present'!$A$1:$F$163,5,FALSE)</f>
        <v>0</v>
      </c>
      <c r="H2835">
        <f>VLOOKUP($C2835,'AREA DEFINITIONS, 1982-present'!$A$1:$F$163,6,FALSE)</f>
        <v>0</v>
      </c>
      <c r="I2835">
        <f t="shared" si="89"/>
        <v>147.04705168999999</v>
      </c>
    </row>
    <row r="2836" spans="1:9" x14ac:dyDescent="0.3">
      <c r="A2836">
        <v>1988</v>
      </c>
      <c r="B2836" t="s">
        <v>50</v>
      </c>
      <c r="C2836">
        <v>81</v>
      </c>
      <c r="D2836">
        <v>18.399999999999999</v>
      </c>
      <c r="E2836">
        <f t="shared" si="88"/>
        <v>40.565063199999997</v>
      </c>
      <c r="F2836">
        <f>VLOOKUP($C2836,'AREA DEFINITIONS, 1982-present'!$A$1:$F$163,4,FALSE)</f>
        <v>0</v>
      </c>
      <c r="G2836">
        <f>VLOOKUP($C2836,'AREA DEFINITIONS, 1982-present'!$A$1:$F$163,5,FALSE)</f>
        <v>0</v>
      </c>
      <c r="H2836">
        <f>VLOOKUP($C2836,'AREA DEFINITIONS, 1982-present'!$A$1:$F$163,6,FALSE)</f>
        <v>0</v>
      </c>
      <c r="I2836">
        <f t="shared" si="89"/>
        <v>26.975730319999997</v>
      </c>
    </row>
    <row r="2837" spans="1:9" x14ac:dyDescent="0.3">
      <c r="A2837">
        <v>1988</v>
      </c>
      <c r="B2837" t="s">
        <v>50</v>
      </c>
      <c r="C2837">
        <v>90</v>
      </c>
      <c r="D2837">
        <v>120.2</v>
      </c>
      <c r="E2837">
        <f t="shared" si="88"/>
        <v>264.99568460000006</v>
      </c>
      <c r="F2837">
        <f>VLOOKUP($C2837,'AREA DEFINITIONS, 1982-present'!$A$1:$F$163,4,FALSE)</f>
        <v>0</v>
      </c>
      <c r="G2837">
        <f>VLOOKUP($C2837,'AREA DEFINITIONS, 1982-present'!$A$1:$F$163,5,FALSE)</f>
        <v>0</v>
      </c>
      <c r="H2837">
        <f>VLOOKUP($C2837,'AREA DEFINITIONS, 1982-present'!$A$1:$F$163,6,FALSE)</f>
        <v>0</v>
      </c>
      <c r="I2837">
        <f t="shared" si="89"/>
        <v>176.22189046</v>
      </c>
    </row>
    <row r="2838" spans="1:9" x14ac:dyDescent="0.3">
      <c r="A2838">
        <v>1988</v>
      </c>
      <c r="B2838" t="s">
        <v>50</v>
      </c>
      <c r="C2838">
        <v>91</v>
      </c>
      <c r="D2838">
        <v>394.5</v>
      </c>
      <c r="E2838">
        <f t="shared" si="88"/>
        <v>869.72377349999999</v>
      </c>
      <c r="F2838">
        <f>VLOOKUP($C2838,'AREA DEFINITIONS, 1982-present'!$A$1:$F$163,4,FALSE)</f>
        <v>0</v>
      </c>
      <c r="G2838">
        <f>VLOOKUP($C2838,'AREA DEFINITIONS, 1982-present'!$A$1:$F$163,5,FALSE)</f>
        <v>0</v>
      </c>
      <c r="H2838">
        <f>VLOOKUP($C2838,'AREA DEFINITIONS, 1982-present'!$A$1:$F$163,6,FALSE)</f>
        <v>0</v>
      </c>
      <c r="I2838">
        <f t="shared" si="89"/>
        <v>578.36552234999999</v>
      </c>
    </row>
    <row r="2839" spans="1:9" x14ac:dyDescent="0.3">
      <c r="A2839">
        <v>1988</v>
      </c>
      <c r="B2839" t="s">
        <v>50</v>
      </c>
      <c r="C2839">
        <v>92</v>
      </c>
      <c r="D2839">
        <v>3.2</v>
      </c>
      <c r="E2839">
        <f t="shared" si="88"/>
        <v>7.0547936000000009</v>
      </c>
      <c r="F2839">
        <f>VLOOKUP($C2839,'AREA DEFINITIONS, 1982-present'!$A$1:$F$163,4,FALSE)</f>
        <v>0</v>
      </c>
      <c r="G2839">
        <f>VLOOKUP($C2839,'AREA DEFINITIONS, 1982-present'!$A$1:$F$163,5,FALSE)</f>
        <v>0</v>
      </c>
      <c r="H2839">
        <f>VLOOKUP($C2839,'AREA DEFINITIONS, 1982-present'!$A$1:$F$163,6,FALSE)</f>
        <v>0</v>
      </c>
      <c r="I2839">
        <f t="shared" si="89"/>
        <v>4.6914313600000002</v>
      </c>
    </row>
    <row r="2840" spans="1:9" x14ac:dyDescent="0.3">
      <c r="A2840">
        <v>1988</v>
      </c>
      <c r="B2840" t="s">
        <v>50</v>
      </c>
      <c r="C2840" t="s">
        <v>89</v>
      </c>
      <c r="D2840">
        <v>743.7</v>
      </c>
      <c r="E2840">
        <f t="shared" si="88"/>
        <v>1639.5781251000001</v>
      </c>
      <c r="F2840">
        <f>VLOOKUP($C2840,'AREA DEFINITIONS, 1982-present'!$A$1:$F$163,4,FALSE)</f>
        <v>0</v>
      </c>
      <c r="G2840">
        <f>VLOOKUP($C2840,'AREA DEFINITIONS, 1982-present'!$A$1:$F$163,5,FALSE)</f>
        <v>0</v>
      </c>
      <c r="H2840">
        <f>VLOOKUP($C2840,'AREA DEFINITIONS, 1982-present'!$A$1:$F$163,6,FALSE)</f>
        <v>0</v>
      </c>
      <c r="I2840">
        <f t="shared" si="89"/>
        <v>1090.31796951</v>
      </c>
    </row>
    <row r="2841" spans="1:9" x14ac:dyDescent="0.3">
      <c r="A2841">
        <v>1988</v>
      </c>
      <c r="B2841" t="s">
        <v>50</v>
      </c>
      <c r="C2841">
        <v>103</v>
      </c>
      <c r="D2841">
        <v>4.2</v>
      </c>
      <c r="E2841">
        <f t="shared" si="88"/>
        <v>9.2594165999999998</v>
      </c>
      <c r="F2841">
        <f>VLOOKUP($C2841,'AREA DEFINITIONS, 1982-present'!$A$1:$F$163,4,FALSE)</f>
        <v>0</v>
      </c>
      <c r="G2841">
        <f>VLOOKUP($C2841,'AREA DEFINITIONS, 1982-present'!$A$1:$F$163,5,FALSE)</f>
        <v>0</v>
      </c>
      <c r="H2841">
        <f>VLOOKUP($C2841,'AREA DEFINITIONS, 1982-present'!$A$1:$F$163,6,FALSE)</f>
        <v>0</v>
      </c>
      <c r="I2841">
        <f t="shared" si="89"/>
        <v>6.1575036600000006</v>
      </c>
    </row>
    <row r="2842" spans="1:9" x14ac:dyDescent="0.3">
      <c r="A2842">
        <v>1988</v>
      </c>
      <c r="B2842" t="s">
        <v>50</v>
      </c>
      <c r="C2842">
        <v>110</v>
      </c>
      <c r="D2842">
        <v>72.7</v>
      </c>
      <c r="E2842">
        <f t="shared" si="88"/>
        <v>160.2760921</v>
      </c>
      <c r="F2842">
        <f>VLOOKUP($C2842,'AREA DEFINITIONS, 1982-present'!$A$1:$F$163,4,FALSE)</f>
        <v>0</v>
      </c>
      <c r="G2842">
        <f>VLOOKUP($C2842,'AREA DEFINITIONS, 1982-present'!$A$1:$F$163,5,FALSE)</f>
        <v>0</v>
      </c>
      <c r="H2842">
        <f>VLOOKUP($C2842,'AREA DEFINITIONS, 1982-present'!$A$1:$F$163,6,FALSE)</f>
        <v>0</v>
      </c>
      <c r="I2842">
        <f t="shared" si="89"/>
        <v>106.58345620999999</v>
      </c>
    </row>
    <row r="2843" spans="1:9" x14ac:dyDescent="0.3">
      <c r="A2843">
        <v>1988</v>
      </c>
      <c r="B2843" t="s">
        <v>50</v>
      </c>
      <c r="C2843">
        <v>111</v>
      </c>
      <c r="D2843">
        <v>29.8</v>
      </c>
      <c r="E2843">
        <f t="shared" si="88"/>
        <v>65.697765400000009</v>
      </c>
      <c r="F2843">
        <f>VLOOKUP($C2843,'AREA DEFINITIONS, 1982-present'!$A$1:$F$163,4,FALSE)</f>
        <v>0</v>
      </c>
      <c r="G2843">
        <f>VLOOKUP($C2843,'AREA DEFINITIONS, 1982-present'!$A$1:$F$163,5,FALSE)</f>
        <v>0</v>
      </c>
      <c r="H2843">
        <f>VLOOKUP($C2843,'AREA DEFINITIONS, 1982-present'!$A$1:$F$163,6,FALSE)</f>
        <v>0</v>
      </c>
      <c r="I2843">
        <f t="shared" si="89"/>
        <v>43.688954540000005</v>
      </c>
    </row>
    <row r="2844" spans="1:9" x14ac:dyDescent="0.3">
      <c r="A2844">
        <v>1988</v>
      </c>
      <c r="B2844" t="s">
        <v>50</v>
      </c>
      <c r="C2844">
        <v>112</v>
      </c>
      <c r="D2844">
        <v>930.4</v>
      </c>
      <c r="E2844">
        <f t="shared" si="88"/>
        <v>2051.1812392000002</v>
      </c>
      <c r="F2844">
        <f>VLOOKUP($C2844,'AREA DEFINITIONS, 1982-present'!$A$1:$F$163,4,FALSE)</f>
        <v>0</v>
      </c>
      <c r="G2844">
        <f>VLOOKUP($C2844,'AREA DEFINITIONS, 1982-present'!$A$1:$F$163,5,FALSE)</f>
        <v>0</v>
      </c>
      <c r="H2844">
        <f>VLOOKUP($C2844,'AREA DEFINITIONS, 1982-present'!$A$1:$F$163,6,FALSE)</f>
        <v>0</v>
      </c>
      <c r="I2844">
        <f t="shared" si="89"/>
        <v>1364.0336679199997</v>
      </c>
    </row>
    <row r="2845" spans="1:9" x14ac:dyDescent="0.3">
      <c r="A2845">
        <v>1988</v>
      </c>
      <c r="B2845" t="s">
        <v>50</v>
      </c>
      <c r="C2845">
        <v>113</v>
      </c>
      <c r="D2845">
        <v>118.4</v>
      </c>
      <c r="E2845">
        <f t="shared" si="88"/>
        <v>261.02736320000002</v>
      </c>
      <c r="F2845">
        <f>VLOOKUP($C2845,'AREA DEFINITIONS, 1982-present'!$A$1:$F$163,4,FALSE)</f>
        <v>0</v>
      </c>
      <c r="G2845">
        <f>VLOOKUP($C2845,'AREA DEFINITIONS, 1982-present'!$A$1:$F$163,5,FALSE)</f>
        <v>0</v>
      </c>
      <c r="H2845">
        <f>VLOOKUP($C2845,'AREA DEFINITIONS, 1982-present'!$A$1:$F$163,6,FALSE)</f>
        <v>0</v>
      </c>
      <c r="I2845">
        <f t="shared" si="89"/>
        <v>173.58296031999998</v>
      </c>
    </row>
    <row r="2846" spans="1:9" x14ac:dyDescent="0.3">
      <c r="A2846">
        <v>1988</v>
      </c>
      <c r="B2846" t="s">
        <v>50</v>
      </c>
      <c r="C2846">
        <v>114</v>
      </c>
      <c r="D2846">
        <v>13.9</v>
      </c>
      <c r="E2846">
        <f t="shared" si="88"/>
        <v>30.644259700000003</v>
      </c>
      <c r="F2846">
        <f>VLOOKUP($C2846,'AREA DEFINITIONS, 1982-present'!$A$1:$F$163,4,FALSE)</f>
        <v>0</v>
      </c>
      <c r="G2846">
        <f>VLOOKUP($C2846,'AREA DEFINITIONS, 1982-present'!$A$1:$F$163,5,FALSE)</f>
        <v>0</v>
      </c>
      <c r="H2846">
        <f>VLOOKUP($C2846,'AREA DEFINITIONS, 1982-present'!$A$1:$F$163,6,FALSE)</f>
        <v>0</v>
      </c>
      <c r="I2846">
        <f t="shared" si="89"/>
        <v>20.378404970000002</v>
      </c>
    </row>
    <row r="2847" spans="1:9" x14ac:dyDescent="0.3">
      <c r="A2847">
        <v>1988</v>
      </c>
      <c r="B2847" t="s">
        <v>50</v>
      </c>
      <c r="C2847">
        <v>120</v>
      </c>
      <c r="D2847">
        <v>84.5</v>
      </c>
      <c r="E2847">
        <f t="shared" si="88"/>
        <v>186.29064350000002</v>
      </c>
      <c r="F2847">
        <f>VLOOKUP($C2847,'AREA DEFINITIONS, 1982-present'!$A$1:$F$163,4,FALSE)</f>
        <v>0</v>
      </c>
      <c r="G2847">
        <f>VLOOKUP($C2847,'AREA DEFINITIONS, 1982-present'!$A$1:$F$163,5,FALSE)</f>
        <v>0</v>
      </c>
      <c r="H2847">
        <f>VLOOKUP($C2847,'AREA DEFINITIONS, 1982-present'!$A$1:$F$163,6,FALSE)</f>
        <v>0</v>
      </c>
      <c r="I2847">
        <f t="shared" si="89"/>
        <v>123.88310934999998</v>
      </c>
    </row>
    <row r="2848" spans="1:9" x14ac:dyDescent="0.3">
      <c r="A2848">
        <v>1988</v>
      </c>
      <c r="B2848" t="s">
        <v>50</v>
      </c>
      <c r="C2848">
        <v>121</v>
      </c>
      <c r="D2848">
        <v>625</v>
      </c>
      <c r="E2848">
        <f t="shared" si="88"/>
        <v>1377.889375</v>
      </c>
      <c r="F2848">
        <f>VLOOKUP($C2848,'AREA DEFINITIONS, 1982-present'!$A$1:$F$163,4,FALSE)</f>
        <v>0</v>
      </c>
      <c r="G2848">
        <f>VLOOKUP($C2848,'AREA DEFINITIONS, 1982-present'!$A$1:$F$163,5,FALSE)</f>
        <v>0</v>
      </c>
      <c r="H2848">
        <f>VLOOKUP($C2848,'AREA DEFINITIONS, 1982-present'!$A$1:$F$163,6,FALSE)</f>
        <v>0</v>
      </c>
      <c r="I2848">
        <f t="shared" si="89"/>
        <v>916.29518749999988</v>
      </c>
    </row>
    <row r="2849" spans="1:9" x14ac:dyDescent="0.3">
      <c r="A2849">
        <v>1988</v>
      </c>
      <c r="B2849" t="s">
        <v>50</v>
      </c>
      <c r="C2849">
        <v>122</v>
      </c>
      <c r="D2849">
        <v>26.3</v>
      </c>
      <c r="E2849">
        <f t="shared" si="88"/>
        <v>57.981584900000001</v>
      </c>
      <c r="F2849">
        <f>VLOOKUP($C2849,'AREA DEFINITIONS, 1982-present'!$A$1:$F$163,4,FALSE)</f>
        <v>0</v>
      </c>
      <c r="G2849">
        <f>VLOOKUP($C2849,'AREA DEFINITIONS, 1982-present'!$A$1:$F$163,5,FALSE)</f>
        <v>0</v>
      </c>
      <c r="H2849">
        <f>VLOOKUP($C2849,'AREA DEFINITIONS, 1982-present'!$A$1:$F$163,6,FALSE)</f>
        <v>0</v>
      </c>
      <c r="I2849">
        <f t="shared" si="89"/>
        <v>38.557701489999999</v>
      </c>
    </row>
    <row r="2850" spans="1:9" x14ac:dyDescent="0.3">
      <c r="A2850">
        <v>1988</v>
      </c>
      <c r="B2850" t="s">
        <v>50</v>
      </c>
      <c r="C2850">
        <v>130</v>
      </c>
      <c r="D2850">
        <v>466.1</v>
      </c>
      <c r="E2850">
        <f t="shared" si="88"/>
        <v>1027.5747803000002</v>
      </c>
      <c r="F2850">
        <f>VLOOKUP($C2850,'AREA DEFINITIONS, 1982-present'!$A$1:$F$163,4,FALSE)</f>
        <v>0</v>
      </c>
      <c r="G2850">
        <f>VLOOKUP($C2850,'AREA DEFINITIONS, 1982-present'!$A$1:$F$163,5,FALSE)</f>
        <v>0</v>
      </c>
      <c r="H2850">
        <f>VLOOKUP($C2850,'AREA DEFINITIONS, 1982-present'!$A$1:$F$163,6,FALSE)</f>
        <v>0</v>
      </c>
      <c r="I2850">
        <f t="shared" si="89"/>
        <v>683.33629903000008</v>
      </c>
    </row>
    <row r="2851" spans="1:9" x14ac:dyDescent="0.3">
      <c r="A2851">
        <v>1988</v>
      </c>
      <c r="B2851" t="s">
        <v>50</v>
      </c>
      <c r="C2851">
        <v>131</v>
      </c>
      <c r="D2851">
        <v>320</v>
      </c>
      <c r="E2851">
        <f t="shared" si="88"/>
        <v>705.47936000000004</v>
      </c>
      <c r="F2851">
        <f>VLOOKUP($C2851,'AREA DEFINITIONS, 1982-present'!$A$1:$F$163,4,FALSE)</f>
        <v>0</v>
      </c>
      <c r="G2851">
        <f>VLOOKUP($C2851,'AREA DEFINITIONS, 1982-present'!$A$1:$F$163,5,FALSE)</f>
        <v>0</v>
      </c>
      <c r="H2851">
        <f>VLOOKUP($C2851,'AREA DEFINITIONS, 1982-present'!$A$1:$F$163,6,FALSE)</f>
        <v>0</v>
      </c>
      <c r="I2851">
        <f t="shared" si="89"/>
        <v>469.14313600000003</v>
      </c>
    </row>
    <row r="2852" spans="1:9" x14ac:dyDescent="0.3">
      <c r="A2852">
        <v>1988</v>
      </c>
      <c r="B2852" t="s">
        <v>50</v>
      </c>
      <c r="C2852">
        <v>132</v>
      </c>
      <c r="D2852">
        <v>495.9</v>
      </c>
      <c r="E2852">
        <f t="shared" si="88"/>
        <v>1093.2725456999999</v>
      </c>
      <c r="F2852">
        <f>VLOOKUP($C2852,'AREA DEFINITIONS, 1982-present'!$A$1:$F$163,4,FALSE)</f>
        <v>0</v>
      </c>
      <c r="G2852">
        <f>VLOOKUP($C2852,'AREA DEFINITIONS, 1982-present'!$A$1:$F$163,5,FALSE)</f>
        <v>0</v>
      </c>
      <c r="H2852">
        <f>VLOOKUP($C2852,'AREA DEFINITIONS, 1982-present'!$A$1:$F$163,6,FALSE)</f>
        <v>0</v>
      </c>
      <c r="I2852">
        <f t="shared" si="89"/>
        <v>727.0252535699999</v>
      </c>
    </row>
    <row r="2853" spans="1:9" x14ac:dyDescent="0.3">
      <c r="A2853">
        <v>1988</v>
      </c>
      <c r="B2853" t="s">
        <v>50</v>
      </c>
      <c r="C2853">
        <v>133</v>
      </c>
      <c r="D2853">
        <v>720.3</v>
      </c>
      <c r="E2853">
        <f t="shared" si="88"/>
        <v>1587.9899468999999</v>
      </c>
      <c r="F2853">
        <f>VLOOKUP($C2853,'AREA DEFINITIONS, 1982-present'!$A$1:$F$163,4,FALSE)</f>
        <v>0</v>
      </c>
      <c r="G2853">
        <f>VLOOKUP($C2853,'AREA DEFINITIONS, 1982-present'!$A$1:$F$163,5,FALSE)</f>
        <v>0</v>
      </c>
      <c r="H2853">
        <f>VLOOKUP($C2853,'AREA DEFINITIONS, 1982-present'!$A$1:$F$163,6,FALSE)</f>
        <v>0</v>
      </c>
      <c r="I2853">
        <f t="shared" si="89"/>
        <v>1056.0118776899999</v>
      </c>
    </row>
    <row r="2854" spans="1:9" x14ac:dyDescent="0.3">
      <c r="A2854">
        <v>1988</v>
      </c>
      <c r="B2854" t="s">
        <v>50</v>
      </c>
      <c r="C2854">
        <v>134</v>
      </c>
      <c r="D2854">
        <v>79.7</v>
      </c>
      <c r="E2854">
        <f t="shared" si="88"/>
        <v>175.70845310000001</v>
      </c>
      <c r="F2854">
        <f>VLOOKUP($C2854,'AREA DEFINITIONS, 1982-present'!$A$1:$F$163,4,FALSE)</f>
        <v>0</v>
      </c>
      <c r="G2854">
        <f>VLOOKUP($C2854,'AREA DEFINITIONS, 1982-present'!$A$1:$F$163,5,FALSE)</f>
        <v>0</v>
      </c>
      <c r="H2854">
        <f>VLOOKUP($C2854,'AREA DEFINITIONS, 1982-present'!$A$1:$F$163,6,FALSE)</f>
        <v>0</v>
      </c>
      <c r="I2854">
        <f t="shared" si="89"/>
        <v>116.84596231</v>
      </c>
    </row>
    <row r="2855" spans="1:9" x14ac:dyDescent="0.3">
      <c r="A2855">
        <v>1988</v>
      </c>
      <c r="B2855" t="s">
        <v>50</v>
      </c>
      <c r="C2855">
        <v>135</v>
      </c>
      <c r="D2855">
        <v>335</v>
      </c>
      <c r="E2855">
        <f t="shared" si="88"/>
        <v>738.54870499999993</v>
      </c>
      <c r="F2855">
        <f>VLOOKUP($C2855,'AREA DEFINITIONS, 1982-present'!$A$1:$F$163,4,FALSE)</f>
        <v>0</v>
      </c>
      <c r="G2855">
        <f>VLOOKUP($C2855,'AREA DEFINITIONS, 1982-present'!$A$1:$F$163,5,FALSE)</f>
        <v>0</v>
      </c>
      <c r="H2855">
        <f>VLOOKUP($C2855,'AREA DEFINITIONS, 1982-present'!$A$1:$F$163,6,FALSE)</f>
        <v>0</v>
      </c>
      <c r="I2855">
        <f t="shared" si="89"/>
        <v>491.13422050000003</v>
      </c>
    </row>
    <row r="2856" spans="1:9" x14ac:dyDescent="0.3">
      <c r="A2856">
        <v>1988</v>
      </c>
      <c r="B2856" t="s">
        <v>51</v>
      </c>
      <c r="C2856">
        <v>140</v>
      </c>
      <c r="D2856">
        <v>53</v>
      </c>
      <c r="E2856">
        <f t="shared" si="88"/>
        <v>116.84501899999999</v>
      </c>
      <c r="F2856" t="str">
        <f>VLOOKUP($C2856,'AREA DEFINITIONS, 1982-present'!$A$1:$F$163,4,FALSE)</f>
        <v>14-O</v>
      </c>
      <c r="G2856" t="str">
        <f>VLOOKUP($C2856,'AREA DEFINITIONS, 1982-present'!$A$1:$F$163,5,FALSE)</f>
        <v>SE-O</v>
      </c>
      <c r="H2856">
        <f>VLOOKUP($C2856,'AREA DEFINITIONS, 1982-present'!$A$1:$F$163,6,FALSE)</f>
        <v>0</v>
      </c>
      <c r="I2856">
        <f t="shared" si="89"/>
        <v>77.701831899999988</v>
      </c>
    </row>
    <row r="2857" spans="1:9" x14ac:dyDescent="0.3">
      <c r="A2857">
        <v>1988</v>
      </c>
      <c r="B2857" t="s">
        <v>51</v>
      </c>
      <c r="C2857">
        <v>141</v>
      </c>
      <c r="D2857">
        <v>62.6</v>
      </c>
      <c r="E2857">
        <f t="shared" si="88"/>
        <v>138.00939980000001</v>
      </c>
      <c r="F2857" t="str">
        <f>VLOOKUP($C2857,'AREA DEFINITIONS, 1982-present'!$A$1:$F$163,4,FALSE)</f>
        <v>14-I</v>
      </c>
      <c r="G2857" t="str">
        <f>VLOOKUP($C2857,'AREA DEFINITIONS, 1982-present'!$A$1:$F$163,5,FALSE)</f>
        <v>SE-I</v>
      </c>
      <c r="H2857">
        <f>VLOOKUP($C2857,'AREA DEFINITIONS, 1982-present'!$A$1:$F$163,6,FALSE)</f>
        <v>0</v>
      </c>
      <c r="I2857">
        <f t="shared" si="89"/>
        <v>91.776125980000003</v>
      </c>
    </row>
    <row r="2858" spans="1:9" x14ac:dyDescent="0.3">
      <c r="A2858">
        <v>1988</v>
      </c>
      <c r="B2858" t="s">
        <v>51</v>
      </c>
      <c r="C2858">
        <v>142</v>
      </c>
      <c r="D2858">
        <v>36.1</v>
      </c>
      <c r="E2858">
        <f t="shared" si="88"/>
        <v>79.586890299999993</v>
      </c>
      <c r="F2858" t="str">
        <f>VLOOKUP($C2858,'AREA DEFINITIONS, 1982-present'!$A$1:$F$163,4,FALSE)</f>
        <v>14-I</v>
      </c>
      <c r="G2858" t="str">
        <f>VLOOKUP($C2858,'AREA DEFINITIONS, 1982-present'!$A$1:$F$163,5,FALSE)</f>
        <v>SE-I</v>
      </c>
      <c r="H2858">
        <f>VLOOKUP($C2858,'AREA DEFINITIONS, 1982-present'!$A$1:$F$163,6,FALSE)</f>
        <v>0</v>
      </c>
      <c r="I2858">
        <f t="shared" si="89"/>
        <v>52.925210030000002</v>
      </c>
    </row>
    <row r="2859" spans="1:9" x14ac:dyDescent="0.3">
      <c r="A2859">
        <v>1988</v>
      </c>
      <c r="B2859" t="s">
        <v>51</v>
      </c>
      <c r="C2859">
        <v>143</v>
      </c>
      <c r="D2859">
        <v>157.9</v>
      </c>
      <c r="E2859">
        <f t="shared" si="88"/>
        <v>348.10997170000002</v>
      </c>
      <c r="F2859" t="str">
        <f>VLOOKUP($C2859,'AREA DEFINITIONS, 1982-present'!$A$1:$F$163,4,FALSE)</f>
        <v>14-I</v>
      </c>
      <c r="G2859" t="str">
        <f>VLOOKUP($C2859,'AREA DEFINITIONS, 1982-present'!$A$1:$F$163,5,FALSE)</f>
        <v>SE-I</v>
      </c>
      <c r="H2859">
        <f>VLOOKUP($C2859,'AREA DEFINITIONS, 1982-present'!$A$1:$F$163,6,FALSE)</f>
        <v>0</v>
      </c>
      <c r="I2859">
        <f t="shared" si="89"/>
        <v>231.49281617</v>
      </c>
    </row>
    <row r="2860" spans="1:9" x14ac:dyDescent="0.3">
      <c r="A2860">
        <v>1988</v>
      </c>
      <c r="B2860" t="s">
        <v>51</v>
      </c>
      <c r="C2860">
        <v>144</v>
      </c>
      <c r="D2860">
        <v>10.199999999999999</v>
      </c>
      <c r="E2860">
        <f t="shared" si="88"/>
        <v>22.487154599999997</v>
      </c>
      <c r="F2860" t="str">
        <f>VLOOKUP($C2860,'AREA DEFINITIONS, 1982-present'!$A$1:$F$163,4,FALSE)</f>
        <v>14-I</v>
      </c>
      <c r="G2860" t="str">
        <f>VLOOKUP($C2860,'AREA DEFINITIONS, 1982-present'!$A$1:$F$163,5,FALSE)</f>
        <v>SE-I</v>
      </c>
      <c r="H2860">
        <f>VLOOKUP($C2860,'AREA DEFINITIONS, 1982-present'!$A$1:$F$163,6,FALSE)</f>
        <v>0</v>
      </c>
      <c r="I2860">
        <f t="shared" si="89"/>
        <v>14.953937459999999</v>
      </c>
    </row>
    <row r="2861" spans="1:9" x14ac:dyDescent="0.3">
      <c r="A2861">
        <v>1988</v>
      </c>
      <c r="B2861" t="s">
        <v>51</v>
      </c>
      <c r="C2861">
        <v>150</v>
      </c>
      <c r="D2861">
        <v>214.5</v>
      </c>
      <c r="E2861">
        <f t="shared" si="88"/>
        <v>472.89163350000001</v>
      </c>
      <c r="F2861" t="str">
        <f>VLOOKUP($C2861,'AREA DEFINITIONS, 1982-present'!$A$1:$F$163,4,FALSE)</f>
        <v>15-O</v>
      </c>
      <c r="G2861" t="str">
        <f>VLOOKUP($C2861,'AREA DEFINITIONS, 1982-present'!$A$1:$F$163,5,FALSE)</f>
        <v>SE-O</v>
      </c>
      <c r="H2861">
        <f>VLOOKUP($C2861,'AREA DEFINITIONS, 1982-present'!$A$1:$F$163,6,FALSE)</f>
        <v>0</v>
      </c>
      <c r="I2861">
        <f t="shared" si="89"/>
        <v>314.47250835</v>
      </c>
    </row>
    <row r="2862" spans="1:9" x14ac:dyDescent="0.3">
      <c r="A2862">
        <v>1988</v>
      </c>
      <c r="B2862" t="s">
        <v>51</v>
      </c>
      <c r="C2862">
        <v>151</v>
      </c>
      <c r="D2862">
        <v>233</v>
      </c>
      <c r="E2862">
        <f t="shared" si="88"/>
        <v>513.67715899999996</v>
      </c>
      <c r="F2862" t="str">
        <f>VLOOKUP($C2862,'AREA DEFINITIONS, 1982-present'!$A$1:$F$163,4,FALSE)</f>
        <v>15-I</v>
      </c>
      <c r="G2862" t="str">
        <f>VLOOKUP($C2862,'AREA DEFINITIONS, 1982-present'!$A$1:$F$163,5,FALSE)</f>
        <v>SE-I</v>
      </c>
      <c r="H2862">
        <f>VLOOKUP($C2862,'AREA DEFINITIONS, 1982-present'!$A$1:$F$163,6,FALSE)</f>
        <v>0</v>
      </c>
      <c r="I2862">
        <f t="shared" si="89"/>
        <v>341.59484589999994</v>
      </c>
    </row>
    <row r="2863" spans="1:9" x14ac:dyDescent="0.3">
      <c r="A2863">
        <v>1988</v>
      </c>
      <c r="B2863" t="s">
        <v>51</v>
      </c>
      <c r="C2863">
        <v>152</v>
      </c>
      <c r="D2863">
        <v>390.4</v>
      </c>
      <c r="E2863">
        <f t="shared" si="88"/>
        <v>860.68481919999988</v>
      </c>
      <c r="F2863" t="str">
        <f>VLOOKUP($C2863,'AREA DEFINITIONS, 1982-present'!$A$1:$F$163,4,FALSE)</f>
        <v>15-I</v>
      </c>
      <c r="G2863" t="str">
        <f>VLOOKUP($C2863,'AREA DEFINITIONS, 1982-present'!$A$1:$F$163,5,FALSE)</f>
        <v>SE-I</v>
      </c>
      <c r="H2863">
        <f>VLOOKUP($C2863,'AREA DEFINITIONS, 1982-present'!$A$1:$F$163,6,FALSE)</f>
        <v>0</v>
      </c>
      <c r="I2863">
        <f t="shared" si="89"/>
        <v>572.35462591999988</v>
      </c>
    </row>
    <row r="2864" spans="1:9" x14ac:dyDescent="0.3">
      <c r="A2864">
        <v>1988</v>
      </c>
      <c r="B2864" t="s">
        <v>51</v>
      </c>
      <c r="C2864">
        <v>153</v>
      </c>
      <c r="D2864">
        <v>45.8</v>
      </c>
      <c r="E2864">
        <f t="shared" si="88"/>
        <v>100.97173339999999</v>
      </c>
      <c r="F2864" t="str">
        <f>VLOOKUP($C2864,'AREA DEFINITIONS, 1982-present'!$A$1:$F$163,4,FALSE)</f>
        <v>15-I</v>
      </c>
      <c r="G2864" t="str">
        <f>VLOOKUP($C2864,'AREA DEFINITIONS, 1982-present'!$A$1:$F$163,5,FALSE)</f>
        <v>SE-I</v>
      </c>
      <c r="H2864">
        <f>VLOOKUP($C2864,'AREA DEFINITIONS, 1982-present'!$A$1:$F$163,6,FALSE)</f>
        <v>0</v>
      </c>
      <c r="I2864">
        <f t="shared" si="89"/>
        <v>67.146111340000004</v>
      </c>
    </row>
    <row r="2865" spans="1:9" x14ac:dyDescent="0.3">
      <c r="A2865">
        <v>1988</v>
      </c>
      <c r="B2865" t="s">
        <v>51</v>
      </c>
      <c r="C2865">
        <v>160</v>
      </c>
      <c r="D2865">
        <v>509.9</v>
      </c>
      <c r="E2865">
        <f t="shared" si="88"/>
        <v>1124.1372676999999</v>
      </c>
      <c r="F2865" t="str">
        <f>VLOOKUP($C2865,'AREA DEFINITIONS, 1982-present'!$A$1:$F$163,4,FALSE)</f>
        <v>16-O</v>
      </c>
      <c r="G2865" t="str">
        <f>VLOOKUP($C2865,'AREA DEFINITIONS, 1982-present'!$A$1:$F$163,5,FALSE)</f>
        <v>SE-O</v>
      </c>
      <c r="H2865">
        <f>VLOOKUP($C2865,'AREA DEFINITIONS, 1982-present'!$A$1:$F$163,6,FALSE)</f>
        <v>0</v>
      </c>
      <c r="I2865">
        <f t="shared" si="89"/>
        <v>747.55026577000001</v>
      </c>
    </row>
    <row r="2866" spans="1:9" x14ac:dyDescent="0.3">
      <c r="A2866">
        <v>1988</v>
      </c>
      <c r="B2866" t="s">
        <v>51</v>
      </c>
      <c r="C2866">
        <v>161</v>
      </c>
      <c r="D2866">
        <v>224.8</v>
      </c>
      <c r="E2866">
        <f t="shared" si="88"/>
        <v>495.59925040000002</v>
      </c>
      <c r="F2866" t="str">
        <f>VLOOKUP($C2866,'AREA DEFINITIONS, 1982-present'!$A$1:$F$163,4,FALSE)</f>
        <v>16-I</v>
      </c>
      <c r="G2866" t="str">
        <f>VLOOKUP($C2866,'AREA DEFINITIONS, 1982-present'!$A$1:$F$163,5,FALSE)</f>
        <v>SE-I</v>
      </c>
      <c r="H2866">
        <f>VLOOKUP($C2866,'AREA DEFINITIONS, 1982-present'!$A$1:$F$163,6,FALSE)</f>
        <v>0</v>
      </c>
      <c r="I2866">
        <f t="shared" si="89"/>
        <v>329.57305303999999</v>
      </c>
    </row>
    <row r="2867" spans="1:9" x14ac:dyDescent="0.3">
      <c r="A2867">
        <v>1988</v>
      </c>
      <c r="B2867" t="s">
        <v>51</v>
      </c>
      <c r="C2867">
        <v>162</v>
      </c>
      <c r="D2867">
        <v>539.29999999999995</v>
      </c>
      <c r="E2867">
        <f t="shared" si="88"/>
        <v>1188.9531838999999</v>
      </c>
      <c r="F2867" t="str">
        <f>VLOOKUP($C2867,'AREA DEFINITIONS, 1982-present'!$A$1:$F$163,4,FALSE)</f>
        <v>16-I</v>
      </c>
      <c r="G2867" t="str">
        <f>VLOOKUP($C2867,'AREA DEFINITIONS, 1982-present'!$A$1:$F$163,5,FALSE)</f>
        <v>SE-I</v>
      </c>
      <c r="H2867">
        <f>VLOOKUP($C2867,'AREA DEFINITIONS, 1982-present'!$A$1:$F$163,6,FALSE)</f>
        <v>0</v>
      </c>
      <c r="I2867">
        <f t="shared" si="89"/>
        <v>790.65279138999983</v>
      </c>
    </row>
    <row r="2868" spans="1:9" x14ac:dyDescent="0.3">
      <c r="A2868">
        <v>1988</v>
      </c>
      <c r="B2868" t="s">
        <v>51</v>
      </c>
      <c r="C2868">
        <v>163</v>
      </c>
      <c r="D2868">
        <v>119.1</v>
      </c>
      <c r="E2868">
        <f t="shared" si="88"/>
        <v>262.57059930000003</v>
      </c>
      <c r="F2868" t="str">
        <f>VLOOKUP($C2868,'AREA DEFINITIONS, 1982-present'!$A$1:$F$163,4,FALSE)</f>
        <v>16-I</v>
      </c>
      <c r="G2868" t="str">
        <f>VLOOKUP($C2868,'AREA DEFINITIONS, 1982-present'!$A$1:$F$163,5,FALSE)</f>
        <v>SE-I</v>
      </c>
      <c r="H2868">
        <f>VLOOKUP($C2868,'AREA DEFINITIONS, 1982-present'!$A$1:$F$163,6,FALSE)</f>
        <v>0</v>
      </c>
      <c r="I2868">
        <f t="shared" si="89"/>
        <v>174.60921092999999</v>
      </c>
    </row>
    <row r="2869" spans="1:9" x14ac:dyDescent="0.3">
      <c r="A2869">
        <v>1988</v>
      </c>
      <c r="B2869" t="s">
        <v>51</v>
      </c>
      <c r="C2869">
        <v>170</v>
      </c>
      <c r="D2869">
        <v>810.6</v>
      </c>
      <c r="E2869">
        <f t="shared" si="88"/>
        <v>1787.0674038000002</v>
      </c>
      <c r="F2869" t="str">
        <f>VLOOKUP($C2869,'AREA DEFINITIONS, 1982-present'!$A$1:$F$163,4,FALSE)</f>
        <v>17-O</v>
      </c>
      <c r="G2869" t="str">
        <f>VLOOKUP($C2869,'AREA DEFINITIONS, 1982-present'!$A$1:$F$163,5,FALSE)</f>
        <v>SE-O</v>
      </c>
      <c r="H2869">
        <f>VLOOKUP($C2869,'AREA DEFINITIONS, 1982-present'!$A$1:$F$163,6,FALSE)</f>
        <v>0</v>
      </c>
      <c r="I2869">
        <f t="shared" si="89"/>
        <v>1188.3982063799999</v>
      </c>
    </row>
    <row r="2870" spans="1:9" x14ac:dyDescent="0.3">
      <c r="A2870">
        <v>1988</v>
      </c>
      <c r="B2870" t="s">
        <v>51</v>
      </c>
      <c r="C2870">
        <v>171</v>
      </c>
      <c r="D2870">
        <v>202.7</v>
      </c>
      <c r="E2870">
        <f t="shared" si="88"/>
        <v>446.8770821</v>
      </c>
      <c r="F2870" t="str">
        <f>VLOOKUP($C2870,'AREA DEFINITIONS, 1982-present'!$A$1:$F$163,4,FALSE)</f>
        <v>17-I</v>
      </c>
      <c r="G2870" t="str">
        <f>VLOOKUP($C2870,'AREA DEFINITIONS, 1982-present'!$A$1:$F$163,5,FALSE)</f>
        <v>SE-I</v>
      </c>
      <c r="H2870">
        <f>VLOOKUP($C2870,'AREA DEFINITIONS, 1982-present'!$A$1:$F$163,6,FALSE)</f>
        <v>0</v>
      </c>
      <c r="I2870">
        <f t="shared" si="89"/>
        <v>297.17285520999997</v>
      </c>
    </row>
    <row r="2871" spans="1:9" x14ac:dyDescent="0.3">
      <c r="A2871">
        <v>1988</v>
      </c>
      <c r="B2871" t="s">
        <v>51</v>
      </c>
      <c r="C2871">
        <v>172</v>
      </c>
      <c r="D2871">
        <v>30.3</v>
      </c>
      <c r="E2871">
        <f t="shared" si="88"/>
        <v>66.800076899999993</v>
      </c>
      <c r="F2871" t="str">
        <f>VLOOKUP($C2871,'AREA DEFINITIONS, 1982-present'!$A$1:$F$163,4,FALSE)</f>
        <v>17-I</v>
      </c>
      <c r="G2871" t="str">
        <f>VLOOKUP($C2871,'AREA DEFINITIONS, 1982-present'!$A$1:$F$163,5,FALSE)</f>
        <v>SE-I</v>
      </c>
      <c r="H2871">
        <f>VLOOKUP($C2871,'AREA DEFINITIONS, 1982-present'!$A$1:$F$163,6,FALSE)</f>
        <v>0</v>
      </c>
      <c r="I2871">
        <f t="shared" si="89"/>
        <v>44.421990689999994</v>
      </c>
    </row>
    <row r="2872" spans="1:9" x14ac:dyDescent="0.3">
      <c r="A2872">
        <v>1988</v>
      </c>
      <c r="B2872" t="s">
        <v>51</v>
      </c>
      <c r="C2872">
        <v>173</v>
      </c>
      <c r="D2872">
        <v>247</v>
      </c>
      <c r="E2872">
        <f t="shared" si="88"/>
        <v>544.5418810000001</v>
      </c>
      <c r="F2872" t="str">
        <f>VLOOKUP($C2872,'AREA DEFINITIONS, 1982-present'!$A$1:$F$163,4,FALSE)</f>
        <v>17-I</v>
      </c>
      <c r="G2872" t="str">
        <f>VLOOKUP($C2872,'AREA DEFINITIONS, 1982-present'!$A$1:$F$163,5,FALSE)</f>
        <v>SE-I</v>
      </c>
      <c r="H2872">
        <f>VLOOKUP($C2872,'AREA DEFINITIONS, 1982-present'!$A$1:$F$163,6,FALSE)</f>
        <v>0</v>
      </c>
      <c r="I2872">
        <f t="shared" si="89"/>
        <v>362.11985809999999</v>
      </c>
    </row>
    <row r="2873" spans="1:9" x14ac:dyDescent="0.3">
      <c r="A2873">
        <v>1988</v>
      </c>
      <c r="B2873" t="s">
        <v>51</v>
      </c>
      <c r="C2873">
        <v>174</v>
      </c>
      <c r="D2873">
        <v>40</v>
      </c>
      <c r="E2873">
        <f t="shared" si="88"/>
        <v>88.184920000000005</v>
      </c>
      <c r="F2873" t="str">
        <f>VLOOKUP($C2873,'AREA DEFINITIONS, 1982-present'!$A$1:$F$163,4,FALSE)</f>
        <v>17-I</v>
      </c>
      <c r="G2873" t="str">
        <f>VLOOKUP($C2873,'AREA DEFINITIONS, 1982-present'!$A$1:$F$163,5,FALSE)</f>
        <v>SE-I</v>
      </c>
      <c r="H2873">
        <f>VLOOKUP($C2873,'AREA DEFINITIONS, 1982-present'!$A$1:$F$163,6,FALSE)</f>
        <v>0</v>
      </c>
      <c r="I2873">
        <f t="shared" si="89"/>
        <v>58.642892000000003</v>
      </c>
    </row>
    <row r="2874" spans="1:9" x14ac:dyDescent="0.3">
      <c r="A2874">
        <v>1988</v>
      </c>
      <c r="B2874" t="s">
        <v>51</v>
      </c>
      <c r="C2874">
        <v>181</v>
      </c>
      <c r="D2874">
        <v>267.3</v>
      </c>
      <c r="E2874">
        <f t="shared" si="88"/>
        <v>589.29572790000009</v>
      </c>
      <c r="F2874" t="str">
        <f>VLOOKUP($C2874,'AREA DEFINITIONS, 1982-present'!$A$1:$F$163,4,FALSE)</f>
        <v>18S-O</v>
      </c>
      <c r="G2874" t="str">
        <f>VLOOKUP($C2874,'AREA DEFINITIONS, 1982-present'!$A$1:$F$163,5,FALSE)</f>
        <v>SE-O</v>
      </c>
      <c r="H2874">
        <f>VLOOKUP($C2874,'AREA DEFINITIONS, 1982-present'!$A$1:$F$163,6,FALSE)</f>
        <v>0</v>
      </c>
      <c r="I2874">
        <f t="shared" si="89"/>
        <v>391.88112578999994</v>
      </c>
    </row>
    <row r="2875" spans="1:9" x14ac:dyDescent="0.3">
      <c r="A2875">
        <v>1988</v>
      </c>
      <c r="B2875" t="s">
        <v>51</v>
      </c>
      <c r="C2875">
        <v>182</v>
      </c>
      <c r="D2875">
        <v>912</v>
      </c>
      <c r="E2875">
        <f t="shared" si="88"/>
        <v>2010.616176</v>
      </c>
      <c r="F2875" t="str">
        <f>VLOOKUP($C2875,'AREA DEFINITIONS, 1982-present'!$A$1:$F$163,4,FALSE)</f>
        <v>183-I</v>
      </c>
      <c r="G2875" t="str">
        <f>VLOOKUP($C2875,'AREA DEFINITIONS, 1982-present'!$A$1:$F$163,5,FALSE)</f>
        <v>SE-I</v>
      </c>
      <c r="H2875">
        <f>VLOOKUP($C2875,'AREA DEFINITIONS, 1982-present'!$A$1:$F$163,6,FALSE)</f>
        <v>0</v>
      </c>
      <c r="I2875">
        <f t="shared" si="89"/>
        <v>1337.0579376000001</v>
      </c>
    </row>
    <row r="2876" spans="1:9" x14ac:dyDescent="0.3">
      <c r="A2876">
        <v>1988</v>
      </c>
      <c r="B2876" t="s">
        <v>51</v>
      </c>
      <c r="C2876">
        <v>183</v>
      </c>
      <c r="D2876">
        <v>47.7</v>
      </c>
      <c r="E2876">
        <f t="shared" si="88"/>
        <v>105.16051710000001</v>
      </c>
      <c r="F2876" t="str">
        <f>VLOOKUP($C2876,'AREA DEFINITIONS, 1982-present'!$A$1:$F$163,4,FALSE)</f>
        <v>183-I</v>
      </c>
      <c r="G2876" t="str">
        <f>VLOOKUP($C2876,'AREA DEFINITIONS, 1982-present'!$A$1:$F$163,5,FALSE)</f>
        <v>SE-I</v>
      </c>
      <c r="H2876">
        <f>VLOOKUP($C2876,'AREA DEFINITIONS, 1982-present'!$A$1:$F$163,6,FALSE)</f>
        <v>0</v>
      </c>
      <c r="I2876">
        <f t="shared" si="89"/>
        <v>69.93164870999999</v>
      </c>
    </row>
    <row r="2877" spans="1:9" x14ac:dyDescent="0.3">
      <c r="A2877">
        <v>1988</v>
      </c>
      <c r="B2877" t="s">
        <v>27</v>
      </c>
      <c r="C2877">
        <v>185</v>
      </c>
      <c r="D2877">
        <v>506</v>
      </c>
      <c r="E2877">
        <f t="shared" si="88"/>
        <v>1115.5392380000001</v>
      </c>
      <c r="F2877" t="str">
        <f>VLOOKUP($C2877,'AREA DEFINITIONS, 1982-present'!$A$1:$F$163,4,FALSE)</f>
        <v>18W</v>
      </c>
      <c r="G2877" t="str">
        <f>VLOOKUP($C2877,'AREA DEFINITIONS, 1982-present'!$A$1:$F$163,5,FALSE)</f>
        <v>Yakutat</v>
      </c>
      <c r="H2877">
        <f>VLOOKUP($C2877,'AREA DEFINITIONS, 1982-present'!$A$1:$F$163,6,FALSE)</f>
        <v>0</v>
      </c>
      <c r="I2877">
        <f t="shared" si="89"/>
        <v>741.83258379999995</v>
      </c>
    </row>
    <row r="2878" spans="1:9" x14ac:dyDescent="0.3">
      <c r="A2878">
        <v>1988</v>
      </c>
      <c r="B2878" t="s">
        <v>27</v>
      </c>
      <c r="C2878">
        <v>190</v>
      </c>
      <c r="D2878">
        <v>320.10000000000002</v>
      </c>
      <c r="E2878">
        <f t="shared" si="88"/>
        <v>705.69982230000016</v>
      </c>
      <c r="F2878">
        <f>VLOOKUP($C2878,'AREA DEFINITIONS, 1982-present'!$A$1:$F$163,4,FALSE)</f>
        <v>19</v>
      </c>
      <c r="G2878" t="str">
        <f>VLOOKUP($C2878,'AREA DEFINITIONS, 1982-present'!$A$1:$F$163,5,FALSE)</f>
        <v>Yakutat</v>
      </c>
      <c r="H2878">
        <f>VLOOKUP($C2878,'AREA DEFINITIONS, 1982-present'!$A$1:$F$163,6,FALSE)</f>
        <v>0</v>
      </c>
      <c r="I2878">
        <f t="shared" si="89"/>
        <v>469.28974323</v>
      </c>
    </row>
    <row r="2879" spans="1:9" x14ac:dyDescent="0.3">
      <c r="A2879">
        <v>1988</v>
      </c>
      <c r="B2879" t="s">
        <v>27</v>
      </c>
      <c r="C2879">
        <v>200</v>
      </c>
      <c r="D2879">
        <v>498.7</v>
      </c>
      <c r="E2879">
        <f t="shared" si="88"/>
        <v>1099.4454901000001</v>
      </c>
      <c r="F2879">
        <f>VLOOKUP($C2879,'AREA DEFINITIONS, 1982-present'!$A$1:$F$163,4,FALSE)</f>
        <v>20</v>
      </c>
      <c r="G2879" t="str">
        <f>VLOOKUP($C2879,'AREA DEFINITIONS, 1982-present'!$A$1:$F$163,5,FALSE)</f>
        <v>Yakutat</v>
      </c>
      <c r="H2879">
        <f>VLOOKUP($C2879,'AREA DEFINITIONS, 1982-present'!$A$1:$F$163,6,FALSE)</f>
        <v>0</v>
      </c>
      <c r="I2879">
        <f t="shared" si="89"/>
        <v>731.13025601000004</v>
      </c>
    </row>
    <row r="2880" spans="1:9" x14ac:dyDescent="0.3">
      <c r="A2880">
        <v>1988</v>
      </c>
      <c r="B2880" t="s">
        <v>27</v>
      </c>
      <c r="C2880">
        <v>210</v>
      </c>
      <c r="D2880">
        <v>276.10000000000002</v>
      </c>
      <c r="E2880">
        <f t="shared" si="88"/>
        <v>608.69641030000014</v>
      </c>
      <c r="F2880">
        <f>VLOOKUP($C2880,'AREA DEFINITIONS, 1982-present'!$A$1:$F$163,4,FALSE)</f>
        <v>21</v>
      </c>
      <c r="G2880" t="str">
        <f>VLOOKUP($C2880,'AREA DEFINITIONS, 1982-present'!$A$1:$F$163,5,FALSE)</f>
        <v>Yakutat</v>
      </c>
      <c r="H2880">
        <f>VLOOKUP($C2880,'AREA DEFINITIONS, 1982-present'!$A$1:$F$163,6,FALSE)</f>
        <v>0</v>
      </c>
      <c r="I2880">
        <f t="shared" si="89"/>
        <v>404.78256203000001</v>
      </c>
    </row>
    <row r="2881" spans="1:9" x14ac:dyDescent="0.3">
      <c r="A2881">
        <v>1988</v>
      </c>
      <c r="B2881" t="s">
        <v>27</v>
      </c>
      <c r="C2881">
        <v>220</v>
      </c>
      <c r="D2881">
        <v>169.5</v>
      </c>
      <c r="E2881">
        <f t="shared" si="88"/>
        <v>373.68359850000002</v>
      </c>
      <c r="F2881">
        <f>VLOOKUP($C2881,'AREA DEFINITIONS, 1982-present'!$A$1:$F$163,4,FALSE)</f>
        <v>22</v>
      </c>
      <c r="G2881" t="str">
        <f>VLOOKUP($C2881,'AREA DEFINITIONS, 1982-present'!$A$1:$F$163,5,FALSE)</f>
        <v>Yakutat</v>
      </c>
      <c r="H2881">
        <f>VLOOKUP($C2881,'AREA DEFINITIONS, 1982-present'!$A$1:$F$163,6,FALSE)</f>
        <v>0</v>
      </c>
      <c r="I2881">
        <f t="shared" si="89"/>
        <v>248.49925485</v>
      </c>
    </row>
    <row r="2882" spans="1:9" x14ac:dyDescent="0.3">
      <c r="A2882">
        <v>1988</v>
      </c>
      <c r="B2882" t="s">
        <v>27</v>
      </c>
      <c r="C2882">
        <v>230</v>
      </c>
      <c r="D2882">
        <v>119.6</v>
      </c>
      <c r="E2882">
        <f t="shared" si="88"/>
        <v>263.67291080000001</v>
      </c>
      <c r="F2882">
        <f>VLOOKUP($C2882,'AREA DEFINITIONS, 1982-present'!$A$1:$F$163,4,FALSE)</f>
        <v>23</v>
      </c>
      <c r="G2882" t="str">
        <f>VLOOKUP($C2882,'AREA DEFINITIONS, 1982-present'!$A$1:$F$163,5,FALSE)</f>
        <v>Yakutat</v>
      </c>
      <c r="H2882" t="str">
        <f>VLOOKUP($C2882,'AREA DEFINITIONS, 1982-present'!$A$1:$F$163,6,FALSE)</f>
        <v>POW-O</v>
      </c>
      <c r="I2882">
        <f t="shared" si="89"/>
        <v>175.34224707999996</v>
      </c>
    </row>
    <row r="2883" spans="1:9" x14ac:dyDescent="0.3">
      <c r="A2883">
        <v>1988</v>
      </c>
      <c r="B2883" t="s">
        <v>27</v>
      </c>
      <c r="C2883">
        <v>231</v>
      </c>
      <c r="D2883">
        <v>77.900000000000006</v>
      </c>
      <c r="E2883">
        <f t="shared" ref="E2883:E2946" si="90">D2883*2204.623 / 1000</f>
        <v>171.74013170000003</v>
      </c>
      <c r="F2883">
        <f>VLOOKUP($C2883,'AREA DEFINITIONS, 1982-present'!$A$1:$F$163,4,FALSE)</f>
        <v>23</v>
      </c>
      <c r="G2883" t="str">
        <f>VLOOKUP($C2883,'AREA DEFINITIONS, 1982-present'!$A$1:$F$163,5,FALSE)</f>
        <v>Yakutat</v>
      </c>
      <c r="H2883" t="str">
        <f>VLOOKUP($C2883,'AREA DEFINITIONS, 1982-present'!$A$1:$F$163,6,FALSE)</f>
        <v>POW-O</v>
      </c>
      <c r="I2883">
        <f t="shared" ref="I2883:I2946" si="91">IFERROR(D2883*1.10231*1.33,"NA")</f>
        <v>114.20703217000002</v>
      </c>
    </row>
    <row r="2884" spans="1:9" x14ac:dyDescent="0.3">
      <c r="A2884">
        <v>1988</v>
      </c>
      <c r="B2884" t="s">
        <v>27</v>
      </c>
      <c r="C2884">
        <v>232</v>
      </c>
      <c r="D2884">
        <v>46.8</v>
      </c>
      <c r="E2884">
        <f t="shared" si="90"/>
        <v>103.17635639999999</v>
      </c>
      <c r="F2884">
        <f>VLOOKUP($C2884,'AREA DEFINITIONS, 1982-present'!$A$1:$F$163,4,FALSE)</f>
        <v>23</v>
      </c>
      <c r="G2884" t="str">
        <f>VLOOKUP($C2884,'AREA DEFINITIONS, 1982-present'!$A$1:$F$163,5,FALSE)</f>
        <v>Yakutat</v>
      </c>
      <c r="H2884" t="str">
        <f>VLOOKUP($C2884,'AREA DEFINITIONS, 1982-present'!$A$1:$F$163,6,FALSE)</f>
        <v>POW-I</v>
      </c>
      <c r="I2884">
        <f t="shared" si="91"/>
        <v>68.612183639999998</v>
      </c>
    </row>
    <row r="2885" spans="1:9" x14ac:dyDescent="0.3">
      <c r="A2885">
        <v>1988</v>
      </c>
      <c r="B2885" t="s">
        <v>27</v>
      </c>
      <c r="C2885">
        <v>240</v>
      </c>
      <c r="D2885">
        <v>382.1</v>
      </c>
      <c r="E2885">
        <f t="shared" si="90"/>
        <v>842.3864483000001</v>
      </c>
      <c r="F2885">
        <f>VLOOKUP($C2885,'AREA DEFINITIONS, 1982-present'!$A$1:$F$163,4,FALSE)</f>
        <v>24</v>
      </c>
      <c r="G2885" t="str">
        <f>VLOOKUP($C2885,'AREA DEFINITIONS, 1982-present'!$A$1:$F$163,5,FALSE)</f>
        <v>Kodiak</v>
      </c>
      <c r="H2885" t="str">
        <f>VLOOKUP($C2885,'AREA DEFINITIONS, 1982-present'!$A$1:$F$163,6,FALSE)</f>
        <v>POW-O</v>
      </c>
      <c r="I2885">
        <f t="shared" si="91"/>
        <v>560.18622583000001</v>
      </c>
    </row>
    <row r="2886" spans="1:9" x14ac:dyDescent="0.3">
      <c r="A2886">
        <v>1988</v>
      </c>
      <c r="B2886" t="s">
        <v>27</v>
      </c>
      <c r="C2886">
        <v>241</v>
      </c>
      <c r="D2886">
        <v>165.5</v>
      </c>
      <c r="E2886">
        <f t="shared" si="90"/>
        <v>364.86510649999997</v>
      </c>
      <c r="F2886">
        <f>VLOOKUP($C2886,'AREA DEFINITIONS, 1982-present'!$A$1:$F$163,4,FALSE)</f>
        <v>24</v>
      </c>
      <c r="G2886" t="str">
        <f>VLOOKUP($C2886,'AREA DEFINITIONS, 1982-present'!$A$1:$F$163,5,FALSE)</f>
        <v>Kodiak</v>
      </c>
      <c r="H2886" t="str">
        <f>VLOOKUP($C2886,'AREA DEFINITIONS, 1982-present'!$A$1:$F$163,6,FALSE)</f>
        <v>POW-O</v>
      </c>
      <c r="I2886">
        <f t="shared" si="91"/>
        <v>242.63496565</v>
      </c>
    </row>
    <row r="2887" spans="1:9" x14ac:dyDescent="0.3">
      <c r="A2887">
        <v>1988</v>
      </c>
      <c r="B2887" t="s">
        <v>27</v>
      </c>
      <c r="C2887">
        <v>242</v>
      </c>
      <c r="D2887">
        <v>135.1</v>
      </c>
      <c r="E2887">
        <f t="shared" si="90"/>
        <v>297.84456729999999</v>
      </c>
      <c r="F2887">
        <f>VLOOKUP($C2887,'AREA DEFINITIONS, 1982-present'!$A$1:$F$163,4,FALSE)</f>
        <v>24</v>
      </c>
      <c r="G2887" t="str">
        <f>VLOOKUP($C2887,'AREA DEFINITIONS, 1982-present'!$A$1:$F$163,5,FALSE)</f>
        <v>Kodiak</v>
      </c>
      <c r="H2887" t="str">
        <f>VLOOKUP($C2887,'AREA DEFINITIONS, 1982-present'!$A$1:$F$163,6,FALSE)</f>
        <v>POW-I</v>
      </c>
      <c r="I2887">
        <f t="shared" si="91"/>
        <v>198.06636773</v>
      </c>
    </row>
    <row r="2888" spans="1:9" x14ac:dyDescent="0.3">
      <c r="A2888">
        <v>1988</v>
      </c>
      <c r="B2888" t="s">
        <v>27</v>
      </c>
      <c r="C2888">
        <v>250</v>
      </c>
      <c r="D2888">
        <v>1716.4</v>
      </c>
      <c r="E2888">
        <f t="shared" si="90"/>
        <v>3784.0149172000006</v>
      </c>
      <c r="F2888">
        <f>VLOOKUP($C2888,'AREA DEFINITIONS, 1982-present'!$A$1:$F$163,4,FALSE)</f>
        <v>25</v>
      </c>
      <c r="G2888" t="str">
        <f>VLOOKUP($C2888,'AREA DEFINITIONS, 1982-present'!$A$1:$F$163,5,FALSE)</f>
        <v>Kodiak</v>
      </c>
      <c r="H2888">
        <f>VLOOKUP($C2888,'AREA DEFINITIONS, 1982-present'!$A$1:$F$163,6,FALSE)</f>
        <v>0</v>
      </c>
      <c r="I2888">
        <f t="shared" si="91"/>
        <v>2516.3664957199999</v>
      </c>
    </row>
    <row r="2889" spans="1:9" x14ac:dyDescent="0.3">
      <c r="A2889">
        <v>1988</v>
      </c>
      <c r="B2889" t="s">
        <v>27</v>
      </c>
      <c r="C2889">
        <v>251</v>
      </c>
      <c r="D2889">
        <v>94.5</v>
      </c>
      <c r="E2889">
        <f t="shared" si="90"/>
        <v>208.33687350000002</v>
      </c>
      <c r="F2889">
        <f>VLOOKUP($C2889,'AREA DEFINITIONS, 1982-present'!$A$1:$F$163,4,FALSE)</f>
        <v>25</v>
      </c>
      <c r="G2889" t="str">
        <f>VLOOKUP($C2889,'AREA DEFINITIONS, 1982-present'!$A$1:$F$163,5,FALSE)</f>
        <v>Kodiak</v>
      </c>
      <c r="H2889">
        <f>VLOOKUP($C2889,'AREA DEFINITIONS, 1982-present'!$A$1:$F$163,6,FALSE)</f>
        <v>0</v>
      </c>
      <c r="I2889">
        <f t="shared" si="91"/>
        <v>138.54383235</v>
      </c>
    </row>
    <row r="2890" spans="1:9" x14ac:dyDescent="0.3">
      <c r="A2890">
        <v>1988</v>
      </c>
      <c r="B2890" t="s">
        <v>27</v>
      </c>
      <c r="C2890">
        <v>260</v>
      </c>
      <c r="D2890">
        <v>3272.3</v>
      </c>
      <c r="E2890">
        <f t="shared" si="90"/>
        <v>7214.1878429000008</v>
      </c>
      <c r="F2890">
        <f>VLOOKUP($C2890,'AREA DEFINITIONS, 1982-present'!$A$1:$F$163,4,FALSE)</f>
        <v>26</v>
      </c>
      <c r="G2890" t="str">
        <f>VLOOKUP($C2890,'AREA DEFINITIONS, 1982-present'!$A$1:$F$163,5,FALSE)</f>
        <v>Kodiak</v>
      </c>
      <c r="H2890">
        <f>VLOOKUP($C2890,'AREA DEFINITIONS, 1982-present'!$A$1:$F$163,6,FALSE)</f>
        <v>0</v>
      </c>
      <c r="I2890">
        <f t="shared" si="91"/>
        <v>4797.4283872899996</v>
      </c>
    </row>
    <row r="2891" spans="1:9" x14ac:dyDescent="0.3">
      <c r="A2891">
        <v>1988</v>
      </c>
      <c r="B2891" t="s">
        <v>27</v>
      </c>
      <c r="C2891">
        <v>261</v>
      </c>
      <c r="D2891">
        <v>1984</v>
      </c>
      <c r="E2891">
        <f t="shared" si="90"/>
        <v>4373.9720319999997</v>
      </c>
      <c r="F2891">
        <f>VLOOKUP($C2891,'AREA DEFINITIONS, 1982-present'!$A$1:$F$163,4,FALSE)</f>
        <v>26</v>
      </c>
      <c r="G2891" t="str">
        <f>VLOOKUP($C2891,'AREA DEFINITIONS, 1982-present'!$A$1:$F$163,5,FALSE)</f>
        <v>Kodiak</v>
      </c>
      <c r="H2891">
        <f>VLOOKUP($C2891,'AREA DEFINITIONS, 1982-present'!$A$1:$F$163,6,FALSE)</f>
        <v>0</v>
      </c>
      <c r="I2891">
        <f t="shared" si="91"/>
        <v>2908.6874431999995</v>
      </c>
    </row>
    <row r="2892" spans="1:9" x14ac:dyDescent="0.3">
      <c r="A2892">
        <v>1988</v>
      </c>
      <c r="B2892" t="s">
        <v>27</v>
      </c>
      <c r="C2892">
        <v>270</v>
      </c>
      <c r="D2892">
        <v>3223.2</v>
      </c>
      <c r="E2892">
        <f t="shared" si="90"/>
        <v>7105.9408536000001</v>
      </c>
      <c r="F2892">
        <f>VLOOKUP($C2892,'AREA DEFINITIONS, 1982-present'!$A$1:$F$163,4,FALSE)</f>
        <v>27</v>
      </c>
      <c r="G2892" t="str">
        <f>VLOOKUP($C2892,'AREA DEFINITIONS, 1982-present'!$A$1:$F$163,5,FALSE)</f>
        <v>Kodiak</v>
      </c>
      <c r="H2892">
        <f>VLOOKUP($C2892,'AREA DEFINITIONS, 1982-present'!$A$1:$F$163,6,FALSE)</f>
        <v>0</v>
      </c>
      <c r="I2892">
        <f t="shared" si="91"/>
        <v>4725.4442373599995</v>
      </c>
    </row>
    <row r="2893" spans="1:9" x14ac:dyDescent="0.3">
      <c r="A2893">
        <v>1988</v>
      </c>
      <c r="B2893" t="s">
        <v>27</v>
      </c>
      <c r="C2893">
        <v>271</v>
      </c>
      <c r="D2893">
        <v>204.4</v>
      </c>
      <c r="E2893">
        <f t="shared" si="90"/>
        <v>450.62494120000002</v>
      </c>
      <c r="F2893">
        <f>VLOOKUP($C2893,'AREA DEFINITIONS, 1982-present'!$A$1:$F$163,4,FALSE)</f>
        <v>27</v>
      </c>
      <c r="G2893" t="str">
        <f>VLOOKUP($C2893,'AREA DEFINITIONS, 1982-present'!$A$1:$F$163,5,FALSE)</f>
        <v>Kodiak</v>
      </c>
      <c r="H2893">
        <f>VLOOKUP($C2893,'AREA DEFINITIONS, 1982-present'!$A$1:$F$163,6,FALSE)</f>
        <v>0</v>
      </c>
      <c r="I2893">
        <f t="shared" si="91"/>
        <v>299.66517812000001</v>
      </c>
    </row>
    <row r="2894" spans="1:9" x14ac:dyDescent="0.3">
      <c r="A2894">
        <v>1988</v>
      </c>
      <c r="B2894" t="s">
        <v>27</v>
      </c>
      <c r="C2894">
        <v>272</v>
      </c>
      <c r="D2894">
        <v>66</v>
      </c>
      <c r="E2894">
        <f t="shared" si="90"/>
        <v>145.50511800000001</v>
      </c>
      <c r="F2894">
        <f>VLOOKUP($C2894,'AREA DEFINITIONS, 1982-present'!$A$1:$F$163,4,FALSE)</f>
        <v>27</v>
      </c>
      <c r="G2894" t="str">
        <f>VLOOKUP($C2894,'AREA DEFINITIONS, 1982-present'!$A$1:$F$163,5,FALSE)</f>
        <v>Kodiak</v>
      </c>
      <c r="H2894">
        <f>VLOOKUP($C2894,'AREA DEFINITIONS, 1982-present'!$A$1:$F$163,6,FALSE)</f>
        <v>0</v>
      </c>
      <c r="I2894">
        <f t="shared" si="91"/>
        <v>96.760771800000001</v>
      </c>
    </row>
    <row r="2895" spans="1:9" x14ac:dyDescent="0.3">
      <c r="A2895">
        <v>1988</v>
      </c>
      <c r="B2895" t="s">
        <v>27</v>
      </c>
      <c r="C2895">
        <v>280</v>
      </c>
      <c r="D2895">
        <v>3739.2</v>
      </c>
      <c r="E2895">
        <f t="shared" si="90"/>
        <v>8243.5263216000003</v>
      </c>
      <c r="F2895">
        <f>VLOOKUP($C2895,'AREA DEFINITIONS, 1982-present'!$A$1:$F$163,4,FALSE)</f>
        <v>28</v>
      </c>
      <c r="G2895" t="str">
        <f>VLOOKUP($C2895,'AREA DEFINITIONS, 1982-present'!$A$1:$F$163,5,FALSE)</f>
        <v>Kodiak</v>
      </c>
      <c r="H2895">
        <f>VLOOKUP($C2895,'AREA DEFINITIONS, 1982-present'!$A$1:$F$163,6,FALSE)</f>
        <v>0</v>
      </c>
      <c r="I2895">
        <f t="shared" si="91"/>
        <v>5481.9375441599996</v>
      </c>
    </row>
    <row r="2896" spans="1:9" x14ac:dyDescent="0.3">
      <c r="A2896">
        <v>1988</v>
      </c>
      <c r="B2896" t="s">
        <v>27</v>
      </c>
      <c r="C2896">
        <v>281</v>
      </c>
      <c r="D2896">
        <v>161.1</v>
      </c>
      <c r="E2896">
        <f t="shared" si="90"/>
        <v>355.16476529999994</v>
      </c>
      <c r="F2896">
        <f>VLOOKUP($C2896,'AREA DEFINITIONS, 1982-present'!$A$1:$F$163,4,FALSE)</f>
        <v>28</v>
      </c>
      <c r="G2896" t="str">
        <f>VLOOKUP($C2896,'AREA DEFINITIONS, 1982-present'!$A$1:$F$163,5,FALSE)</f>
        <v>Kodiak</v>
      </c>
      <c r="H2896">
        <f>VLOOKUP($C2896,'AREA DEFINITIONS, 1982-present'!$A$1:$F$163,6,FALSE)</f>
        <v>0</v>
      </c>
      <c r="I2896">
        <f t="shared" si="91"/>
        <v>236.18424752999999</v>
      </c>
    </row>
    <row r="2897" spans="1:9" x14ac:dyDescent="0.3">
      <c r="A2897">
        <v>1988</v>
      </c>
      <c r="B2897" t="s">
        <v>28</v>
      </c>
      <c r="C2897">
        <v>290</v>
      </c>
      <c r="D2897">
        <v>735.8</v>
      </c>
      <c r="E2897">
        <f t="shared" si="90"/>
        <v>1622.1616033999999</v>
      </c>
      <c r="F2897">
        <f>VLOOKUP($C2897,'AREA DEFINITIONS, 1982-present'!$A$1:$F$163,4,FALSE)</f>
        <v>29</v>
      </c>
      <c r="G2897" t="str">
        <f>VLOOKUP($C2897,'AREA DEFINITIONS, 1982-present'!$A$1:$F$163,5,FALSE)</f>
        <v>Chirikof</v>
      </c>
      <c r="H2897">
        <f>VLOOKUP($C2897,'AREA DEFINITIONS, 1982-present'!$A$1:$F$163,6,FALSE)</f>
        <v>0</v>
      </c>
      <c r="I2897">
        <f t="shared" si="91"/>
        <v>1078.7359983399999</v>
      </c>
    </row>
    <row r="2898" spans="1:9" x14ac:dyDescent="0.3">
      <c r="A2898">
        <v>1988</v>
      </c>
      <c r="B2898" t="s">
        <v>28</v>
      </c>
      <c r="C2898">
        <v>291</v>
      </c>
      <c r="D2898">
        <v>100.7</v>
      </c>
      <c r="E2898">
        <f t="shared" si="90"/>
        <v>222.0055361</v>
      </c>
      <c r="F2898">
        <f>VLOOKUP($C2898,'AREA DEFINITIONS, 1982-present'!$A$1:$F$163,4,FALSE)</f>
        <v>29</v>
      </c>
      <c r="G2898" t="str">
        <f>VLOOKUP($C2898,'AREA DEFINITIONS, 1982-present'!$A$1:$F$163,5,FALSE)</f>
        <v>Chirikof</v>
      </c>
      <c r="H2898">
        <f>VLOOKUP($C2898,'AREA DEFINITIONS, 1982-present'!$A$1:$F$163,6,FALSE)</f>
        <v>0</v>
      </c>
      <c r="I2898">
        <f t="shared" si="91"/>
        <v>147.63348060999999</v>
      </c>
    </row>
    <row r="2899" spans="1:9" x14ac:dyDescent="0.3">
      <c r="A2899">
        <v>1988</v>
      </c>
      <c r="B2899" t="s">
        <v>28</v>
      </c>
      <c r="C2899">
        <v>300</v>
      </c>
      <c r="D2899">
        <v>701.1</v>
      </c>
      <c r="E2899">
        <f t="shared" si="90"/>
        <v>1545.6611852999999</v>
      </c>
      <c r="F2899">
        <f>VLOOKUP($C2899,'AREA DEFINITIONS, 1982-present'!$A$1:$F$163,4,FALSE)</f>
        <v>30</v>
      </c>
      <c r="G2899" t="str">
        <f>VLOOKUP($C2899,'AREA DEFINITIONS, 1982-present'!$A$1:$F$163,5,FALSE)</f>
        <v>Chirikof</v>
      </c>
      <c r="H2899">
        <f>VLOOKUP($C2899,'AREA DEFINITIONS, 1982-present'!$A$1:$F$163,6,FALSE)</f>
        <v>0</v>
      </c>
      <c r="I2899">
        <f t="shared" si="91"/>
        <v>1027.86328953</v>
      </c>
    </row>
    <row r="2900" spans="1:9" x14ac:dyDescent="0.3">
      <c r="A2900">
        <v>1988</v>
      </c>
      <c r="B2900" t="s">
        <v>28</v>
      </c>
      <c r="C2900">
        <v>310</v>
      </c>
      <c r="D2900">
        <v>283.89999999999998</v>
      </c>
      <c r="E2900">
        <f t="shared" si="90"/>
        <v>625.89246969999999</v>
      </c>
      <c r="F2900">
        <f>VLOOKUP($C2900,'AREA DEFINITIONS, 1982-present'!$A$1:$F$163,4,FALSE)</f>
        <v>31</v>
      </c>
      <c r="G2900" t="str">
        <f>VLOOKUP($C2900,'AREA DEFINITIONS, 1982-present'!$A$1:$F$163,5,FALSE)</f>
        <v>Chirikof</v>
      </c>
      <c r="H2900">
        <f>VLOOKUP($C2900,'AREA DEFINITIONS, 1982-present'!$A$1:$F$163,6,FALSE)</f>
        <v>0</v>
      </c>
      <c r="I2900">
        <f t="shared" si="91"/>
        <v>416.21792596999995</v>
      </c>
    </row>
    <row r="2901" spans="1:9" x14ac:dyDescent="0.3">
      <c r="A2901">
        <v>1988</v>
      </c>
      <c r="B2901" t="s">
        <v>28</v>
      </c>
      <c r="C2901">
        <v>320</v>
      </c>
      <c r="D2901">
        <v>720.8</v>
      </c>
      <c r="E2901">
        <f t="shared" si="90"/>
        <v>1589.0922584</v>
      </c>
      <c r="F2901">
        <f>VLOOKUP($C2901,'AREA DEFINITIONS, 1982-present'!$A$1:$F$163,4,FALSE)</f>
        <v>32</v>
      </c>
      <c r="G2901" t="str">
        <f>VLOOKUP($C2901,'AREA DEFINITIONS, 1982-present'!$A$1:$F$163,5,FALSE)</f>
        <v>Shumagin</v>
      </c>
      <c r="H2901">
        <f>VLOOKUP($C2901,'AREA DEFINITIONS, 1982-present'!$A$1:$F$163,6,FALSE)</f>
        <v>0</v>
      </c>
      <c r="I2901">
        <f t="shared" si="91"/>
        <v>1056.7449138399998</v>
      </c>
    </row>
    <row r="2902" spans="1:9" x14ac:dyDescent="0.3">
      <c r="A2902">
        <v>1988</v>
      </c>
      <c r="B2902" t="s">
        <v>28</v>
      </c>
      <c r="C2902">
        <v>330</v>
      </c>
      <c r="D2902">
        <v>282.10000000000002</v>
      </c>
      <c r="E2902">
        <f t="shared" si="90"/>
        <v>621.92414830000007</v>
      </c>
      <c r="F2902">
        <f>VLOOKUP($C2902,'AREA DEFINITIONS, 1982-present'!$A$1:$F$163,4,FALSE)</f>
        <v>33</v>
      </c>
      <c r="G2902" t="str">
        <f>VLOOKUP($C2902,'AREA DEFINITIONS, 1982-present'!$A$1:$F$163,5,FALSE)</f>
        <v>Shumagin</v>
      </c>
      <c r="H2902">
        <f>VLOOKUP($C2902,'AREA DEFINITIONS, 1982-present'!$A$1:$F$163,6,FALSE)</f>
        <v>0</v>
      </c>
      <c r="I2902">
        <f t="shared" si="91"/>
        <v>413.57899583000005</v>
      </c>
    </row>
    <row r="2903" spans="1:9" x14ac:dyDescent="0.3">
      <c r="A2903">
        <v>1988</v>
      </c>
      <c r="B2903" t="s">
        <v>28</v>
      </c>
      <c r="C2903">
        <v>340</v>
      </c>
      <c r="D2903">
        <v>379.8</v>
      </c>
      <c r="E2903">
        <f t="shared" si="90"/>
        <v>837.31581540000013</v>
      </c>
      <c r="F2903">
        <f>VLOOKUP($C2903,'AREA DEFINITIONS, 1982-present'!$A$1:$F$163,4,FALSE)</f>
        <v>34</v>
      </c>
      <c r="G2903" t="str">
        <f>VLOOKUP($C2903,'AREA DEFINITIONS, 1982-present'!$A$1:$F$163,5,FALSE)</f>
        <v>Shumagin</v>
      </c>
      <c r="H2903">
        <f>VLOOKUP($C2903,'AREA DEFINITIONS, 1982-present'!$A$1:$F$163,6,FALSE)</f>
        <v>0</v>
      </c>
      <c r="I2903">
        <f t="shared" si="91"/>
        <v>556.81425953999997</v>
      </c>
    </row>
    <row r="2904" spans="1:9" x14ac:dyDescent="0.3">
      <c r="A2904">
        <v>1988</v>
      </c>
      <c r="B2904" t="s">
        <v>16</v>
      </c>
      <c r="C2904">
        <v>350</v>
      </c>
      <c r="D2904">
        <v>139.19999999999999</v>
      </c>
      <c r="E2904">
        <f t="shared" si="90"/>
        <v>306.88352159999999</v>
      </c>
      <c r="F2904">
        <f>VLOOKUP($C2904,'AREA DEFINITIONS, 1982-present'!$A$1:$F$163,4,FALSE)</f>
        <v>35</v>
      </c>
      <c r="G2904" t="str">
        <f>VLOOKUP($C2904,'AREA DEFINITIONS, 1982-present'!$A$1:$F$163,5,FALSE)</f>
        <v>Shumagin</v>
      </c>
      <c r="H2904">
        <f>VLOOKUP($C2904,'AREA DEFINITIONS, 1982-present'!$A$1:$F$163,6,FALSE)</f>
        <v>0</v>
      </c>
      <c r="I2904">
        <f t="shared" si="91"/>
        <v>204.07726415999997</v>
      </c>
    </row>
    <row r="2905" spans="1:9" x14ac:dyDescent="0.3">
      <c r="A2905">
        <v>1988</v>
      </c>
      <c r="B2905" t="s">
        <v>16</v>
      </c>
      <c r="C2905">
        <v>360</v>
      </c>
      <c r="D2905">
        <v>201</v>
      </c>
      <c r="E2905">
        <f t="shared" si="90"/>
        <v>443.12922300000002</v>
      </c>
      <c r="F2905">
        <f>VLOOKUP($C2905,'AREA DEFINITIONS, 1982-present'!$A$1:$F$163,4,FALSE)</f>
        <v>36</v>
      </c>
      <c r="G2905" t="str">
        <f>VLOOKUP($C2905,'AREA DEFINITIONS, 1982-present'!$A$1:$F$163,5,FALSE)</f>
        <v>Shumagin</v>
      </c>
      <c r="H2905">
        <f>VLOOKUP($C2905,'AREA DEFINITIONS, 1982-present'!$A$1:$F$163,6,FALSE)</f>
        <v>0</v>
      </c>
      <c r="I2905">
        <f t="shared" si="91"/>
        <v>294.68053229999998</v>
      </c>
    </row>
    <row r="2906" spans="1:9" x14ac:dyDescent="0.3">
      <c r="A2906">
        <v>1988</v>
      </c>
      <c r="B2906" t="s">
        <v>16</v>
      </c>
      <c r="C2906">
        <v>370</v>
      </c>
      <c r="D2906">
        <v>30.4</v>
      </c>
      <c r="E2906">
        <f t="shared" si="90"/>
        <v>67.020539200000002</v>
      </c>
      <c r="F2906">
        <f>VLOOKUP($C2906,'AREA DEFINITIONS, 1982-present'!$A$1:$F$163,4,FALSE)</f>
        <v>37</v>
      </c>
      <c r="G2906" t="str">
        <f>VLOOKUP($C2906,'AREA DEFINITIONS, 1982-present'!$A$1:$F$163,5,FALSE)</f>
        <v>Shumagin</v>
      </c>
      <c r="H2906">
        <f>VLOOKUP($C2906,'AREA DEFINITIONS, 1982-present'!$A$1:$F$163,6,FALSE)</f>
        <v>0</v>
      </c>
      <c r="I2906">
        <f t="shared" si="91"/>
        <v>44.568597919999995</v>
      </c>
    </row>
    <row r="2907" spans="1:9" x14ac:dyDescent="0.3">
      <c r="A2907">
        <v>1988</v>
      </c>
      <c r="B2907" t="s">
        <v>16</v>
      </c>
      <c r="C2907">
        <v>380</v>
      </c>
      <c r="D2907">
        <v>110.3</v>
      </c>
      <c r="E2907">
        <f t="shared" si="90"/>
        <v>243.1699169</v>
      </c>
      <c r="F2907">
        <f>VLOOKUP($C2907,'AREA DEFINITIONS, 1982-present'!$A$1:$F$163,4,FALSE)</f>
        <v>38</v>
      </c>
      <c r="G2907" t="str">
        <f>VLOOKUP($C2907,'AREA DEFINITIONS, 1982-present'!$A$1:$F$163,5,FALSE)</f>
        <v>Shumagin</v>
      </c>
      <c r="H2907">
        <f>VLOOKUP($C2907,'AREA DEFINITIONS, 1982-present'!$A$1:$F$163,6,FALSE)</f>
        <v>0</v>
      </c>
      <c r="I2907">
        <f t="shared" si="91"/>
        <v>161.70777469000001</v>
      </c>
    </row>
    <row r="2908" spans="1:9" x14ac:dyDescent="0.3">
      <c r="A2908">
        <v>1988</v>
      </c>
      <c r="B2908" t="s">
        <v>16</v>
      </c>
      <c r="C2908" t="s">
        <v>32</v>
      </c>
      <c r="D2908">
        <v>395.2</v>
      </c>
      <c r="E2908">
        <f t="shared" si="90"/>
        <v>871.26700959999994</v>
      </c>
      <c r="F2908" t="str">
        <f>VLOOKUP($C2908,'AREA DEFINITIONS, 1982-present'!$A$1:$F$163,4,FALSE)</f>
        <v>4A</v>
      </c>
      <c r="G2908" t="str">
        <f>VLOOKUP($C2908,'AREA DEFINITIONS, 1982-present'!$A$1:$F$163,5,FALSE)</f>
        <v>Bering Sea</v>
      </c>
      <c r="H2908">
        <f>VLOOKUP($C2908,'AREA DEFINITIONS, 1982-present'!$A$1:$F$163,6,FALSE)</f>
        <v>0</v>
      </c>
      <c r="I2908">
        <f t="shared" si="91"/>
        <v>579.39177296000003</v>
      </c>
    </row>
    <row r="2909" spans="1:9" x14ac:dyDescent="0.3">
      <c r="A2909">
        <v>1988</v>
      </c>
      <c r="B2909" t="s">
        <v>17</v>
      </c>
      <c r="C2909">
        <v>410</v>
      </c>
      <c r="D2909">
        <v>238.3</v>
      </c>
      <c r="E2909">
        <f t="shared" si="90"/>
        <v>525.36166090000006</v>
      </c>
      <c r="F2909">
        <f>VLOOKUP($C2909,'AREA DEFINITIONS, 1982-present'!$A$1:$F$163,4,FALSE)</f>
        <v>41</v>
      </c>
      <c r="G2909" t="str">
        <f>VLOOKUP($C2909,'AREA DEFINITIONS, 1982-present'!$A$1:$F$163,5,FALSE)</f>
        <v>Aleutian</v>
      </c>
      <c r="H2909">
        <f>VLOOKUP($C2909,'AREA DEFINITIONS, 1982-present'!$A$1:$F$163,6,FALSE)</f>
        <v>0</v>
      </c>
      <c r="I2909">
        <f t="shared" si="91"/>
        <v>349.36502909000001</v>
      </c>
    </row>
    <row r="2910" spans="1:9" x14ac:dyDescent="0.3">
      <c r="A2910">
        <v>1988</v>
      </c>
      <c r="B2910" t="s">
        <v>17</v>
      </c>
      <c r="C2910">
        <v>420</v>
      </c>
      <c r="D2910">
        <v>28.9</v>
      </c>
      <c r="E2910">
        <f t="shared" si="90"/>
        <v>63.713604699999998</v>
      </c>
      <c r="F2910" t="str">
        <f>VLOOKUP($C2910,'AREA DEFINITIONS, 1982-present'!$A$1:$F$163,4,FALSE)</f>
        <v>42+</v>
      </c>
      <c r="G2910" t="str">
        <f>VLOOKUP($C2910,'AREA DEFINITIONS, 1982-present'!$A$1:$F$163,5,FALSE)</f>
        <v>Aleutian</v>
      </c>
      <c r="H2910">
        <f>VLOOKUP($C2910,'AREA DEFINITIONS, 1982-present'!$A$1:$F$163,6,FALSE)</f>
        <v>0</v>
      </c>
      <c r="I2910">
        <f t="shared" si="91"/>
        <v>42.369489469999998</v>
      </c>
    </row>
    <row r="2911" spans="1:9" x14ac:dyDescent="0.3">
      <c r="A2911">
        <v>1988</v>
      </c>
      <c r="B2911" t="s">
        <v>17</v>
      </c>
      <c r="C2911" t="s">
        <v>94</v>
      </c>
      <c r="D2911">
        <v>71.099999999999994</v>
      </c>
      <c r="E2911">
        <f t="shared" si="90"/>
        <v>156.74869529999998</v>
      </c>
      <c r="F2911" t="str">
        <f>VLOOKUP($C2911,'AREA DEFINITIONS, 1982-present'!$A$1:$F$163,4,FALSE)</f>
        <v>42+</v>
      </c>
      <c r="G2911" t="str">
        <f>VLOOKUP($C2911,'AREA DEFINITIONS, 1982-present'!$A$1:$F$163,5,FALSE)</f>
        <v>Aleutian</v>
      </c>
      <c r="H2911">
        <f>VLOOKUP($C2911,'AREA DEFINITIONS, 1982-present'!$A$1:$F$163,6,FALSE)</f>
        <v>0</v>
      </c>
      <c r="I2911">
        <f t="shared" si="91"/>
        <v>104.23774052999998</v>
      </c>
    </row>
    <row r="2912" spans="1:9" x14ac:dyDescent="0.3">
      <c r="A2912">
        <v>1988</v>
      </c>
      <c r="B2912" t="s">
        <v>17</v>
      </c>
      <c r="C2912" t="s">
        <v>32</v>
      </c>
      <c r="D2912">
        <v>383.8</v>
      </c>
      <c r="E2912">
        <f t="shared" si="90"/>
        <v>846.13430740000001</v>
      </c>
      <c r="F2912" t="str">
        <f>VLOOKUP($C2912,'AREA DEFINITIONS, 1982-present'!$A$1:$F$163,4,FALSE)</f>
        <v>4A</v>
      </c>
      <c r="G2912" t="str">
        <f>VLOOKUP($C2912,'AREA DEFINITIONS, 1982-present'!$A$1:$F$163,5,FALSE)</f>
        <v>Bering Sea</v>
      </c>
      <c r="H2912">
        <f>VLOOKUP($C2912,'AREA DEFINITIONS, 1982-present'!$A$1:$F$163,6,FALSE)</f>
        <v>0</v>
      </c>
      <c r="I2912">
        <f t="shared" si="91"/>
        <v>562.67854874</v>
      </c>
    </row>
    <row r="2913" spans="1:9" x14ac:dyDescent="0.3">
      <c r="A2913">
        <v>1988</v>
      </c>
      <c r="B2913" t="s">
        <v>18</v>
      </c>
      <c r="C2913" t="s">
        <v>32</v>
      </c>
      <c r="D2913">
        <v>320.7</v>
      </c>
      <c r="E2913">
        <f t="shared" si="90"/>
        <v>707.02259609999999</v>
      </c>
      <c r="F2913" t="str">
        <f>VLOOKUP($C2913,'AREA DEFINITIONS, 1982-present'!$A$1:$F$163,4,FALSE)</f>
        <v>4A</v>
      </c>
      <c r="G2913" t="str">
        <f>VLOOKUP($C2913,'AREA DEFINITIONS, 1982-present'!$A$1:$F$163,5,FALSE)</f>
        <v>Bering Sea</v>
      </c>
      <c r="H2913">
        <f>VLOOKUP($C2913,'AREA DEFINITIONS, 1982-present'!$A$1:$F$163,6,FALSE)</f>
        <v>0</v>
      </c>
      <c r="I2913">
        <f t="shared" si="91"/>
        <v>470.16938661</v>
      </c>
    </row>
    <row r="2914" spans="1:9" x14ac:dyDescent="0.3">
      <c r="A2914">
        <v>1988</v>
      </c>
      <c r="B2914" t="s">
        <v>20</v>
      </c>
      <c r="C2914" t="s">
        <v>32</v>
      </c>
      <c r="D2914">
        <v>209.8</v>
      </c>
      <c r="E2914">
        <f t="shared" si="90"/>
        <v>462.52990540000008</v>
      </c>
      <c r="F2914" t="str">
        <f>VLOOKUP($C2914,'AREA DEFINITIONS, 1982-present'!$A$1:$F$163,4,FALSE)</f>
        <v>4A</v>
      </c>
      <c r="G2914" t="str">
        <f>VLOOKUP($C2914,'AREA DEFINITIONS, 1982-present'!$A$1:$F$163,5,FALSE)</f>
        <v>Bering Sea</v>
      </c>
      <c r="H2914">
        <f>VLOOKUP($C2914,'AREA DEFINITIONS, 1982-present'!$A$1:$F$163,6,FALSE)</f>
        <v>0</v>
      </c>
      <c r="I2914">
        <f t="shared" si="91"/>
        <v>307.58196853999999</v>
      </c>
    </row>
    <row r="2915" spans="1:9" x14ac:dyDescent="0.3">
      <c r="A2915">
        <v>1987</v>
      </c>
      <c r="B2915" t="s">
        <v>49</v>
      </c>
      <c r="C2915">
        <v>9</v>
      </c>
      <c r="D2915">
        <v>15.4</v>
      </c>
      <c r="E2915">
        <f t="shared" si="90"/>
        <v>33.951194199999996</v>
      </c>
      <c r="F2915">
        <f>VLOOKUP($C2915,'AREA DEFINITIONS, 1982-present'!$A$1:$F$163,4,FALSE)</f>
        <v>0</v>
      </c>
      <c r="G2915">
        <f>VLOOKUP($C2915,'AREA DEFINITIONS, 1982-present'!$A$1:$F$163,5,FALSE)</f>
        <v>0</v>
      </c>
      <c r="H2915">
        <f>VLOOKUP($C2915,'AREA DEFINITIONS, 1982-present'!$A$1:$F$163,6,FALSE)</f>
        <v>0</v>
      </c>
      <c r="I2915">
        <f t="shared" si="91"/>
        <v>22.577513419999999</v>
      </c>
    </row>
    <row r="2916" spans="1:9" x14ac:dyDescent="0.3">
      <c r="A2916">
        <v>1987</v>
      </c>
      <c r="B2916" t="s">
        <v>49</v>
      </c>
      <c r="C2916">
        <v>10</v>
      </c>
      <c r="D2916">
        <v>37.299999999999997</v>
      </c>
      <c r="E2916">
        <f t="shared" si="90"/>
        <v>82.232437899999994</v>
      </c>
      <c r="F2916">
        <f>VLOOKUP($C2916,'AREA DEFINITIONS, 1982-present'!$A$1:$F$163,4,FALSE)</f>
        <v>0</v>
      </c>
      <c r="G2916">
        <f>VLOOKUP($C2916,'AREA DEFINITIONS, 1982-present'!$A$1:$F$163,5,FALSE)</f>
        <v>0</v>
      </c>
      <c r="H2916">
        <f>VLOOKUP($C2916,'AREA DEFINITIONS, 1982-present'!$A$1:$F$163,6,FALSE)</f>
        <v>0</v>
      </c>
      <c r="I2916">
        <f t="shared" si="91"/>
        <v>54.684496789999997</v>
      </c>
    </row>
    <row r="2917" spans="1:9" x14ac:dyDescent="0.3">
      <c r="A2917">
        <v>1987</v>
      </c>
      <c r="B2917" t="s">
        <v>49</v>
      </c>
      <c r="C2917">
        <v>20</v>
      </c>
      <c r="D2917">
        <v>42.4</v>
      </c>
      <c r="E2917">
        <f t="shared" si="90"/>
        <v>93.476015199999992</v>
      </c>
      <c r="F2917">
        <f>VLOOKUP($C2917,'AREA DEFINITIONS, 1982-present'!$A$1:$F$163,4,FALSE)</f>
        <v>0</v>
      </c>
      <c r="G2917">
        <f>VLOOKUP($C2917,'AREA DEFINITIONS, 1982-present'!$A$1:$F$163,5,FALSE)</f>
        <v>0</v>
      </c>
      <c r="H2917">
        <f>VLOOKUP($C2917,'AREA DEFINITIONS, 1982-present'!$A$1:$F$163,6,FALSE)</f>
        <v>0</v>
      </c>
      <c r="I2917">
        <f t="shared" si="91"/>
        <v>62.161465519999993</v>
      </c>
    </row>
    <row r="2918" spans="1:9" x14ac:dyDescent="0.3">
      <c r="A2918">
        <v>1987</v>
      </c>
      <c r="B2918" t="s">
        <v>49</v>
      </c>
      <c r="C2918">
        <v>30</v>
      </c>
      <c r="D2918">
        <v>23.5</v>
      </c>
      <c r="E2918">
        <f t="shared" si="90"/>
        <v>51.808640500000003</v>
      </c>
      <c r="F2918">
        <f>VLOOKUP($C2918,'AREA DEFINITIONS, 1982-present'!$A$1:$F$163,4,FALSE)</f>
        <v>0</v>
      </c>
      <c r="G2918">
        <f>VLOOKUP($C2918,'AREA DEFINITIONS, 1982-present'!$A$1:$F$163,5,FALSE)</f>
        <v>0</v>
      </c>
      <c r="H2918">
        <f>VLOOKUP($C2918,'AREA DEFINITIONS, 1982-present'!$A$1:$F$163,6,FALSE)</f>
        <v>0</v>
      </c>
      <c r="I2918">
        <f t="shared" si="91"/>
        <v>34.45269905</v>
      </c>
    </row>
    <row r="2919" spans="1:9" x14ac:dyDescent="0.3">
      <c r="A2919">
        <v>1987</v>
      </c>
      <c r="B2919" t="s">
        <v>49</v>
      </c>
      <c r="C2919">
        <v>40</v>
      </c>
      <c r="D2919">
        <v>33.700000000000003</v>
      </c>
      <c r="E2919">
        <f t="shared" si="90"/>
        <v>74.295795100000007</v>
      </c>
      <c r="F2919">
        <f>VLOOKUP($C2919,'AREA DEFINITIONS, 1982-present'!$A$1:$F$163,4,FALSE)</f>
        <v>0</v>
      </c>
      <c r="G2919">
        <f>VLOOKUP($C2919,'AREA DEFINITIONS, 1982-present'!$A$1:$F$163,5,FALSE)</f>
        <v>0</v>
      </c>
      <c r="H2919">
        <f>VLOOKUP($C2919,'AREA DEFINITIONS, 1982-present'!$A$1:$F$163,6,FALSE)</f>
        <v>0</v>
      </c>
      <c r="I2919">
        <f t="shared" si="91"/>
        <v>49.406636509999998</v>
      </c>
    </row>
    <row r="2920" spans="1:9" x14ac:dyDescent="0.3">
      <c r="A2920">
        <v>1987</v>
      </c>
      <c r="B2920" t="s">
        <v>49</v>
      </c>
      <c r="C2920">
        <v>50</v>
      </c>
      <c r="D2920">
        <v>116.5</v>
      </c>
      <c r="E2920">
        <f t="shared" si="90"/>
        <v>256.83857949999998</v>
      </c>
      <c r="F2920">
        <f>VLOOKUP($C2920,'AREA DEFINITIONS, 1982-present'!$A$1:$F$163,4,FALSE)</f>
        <v>0</v>
      </c>
      <c r="G2920">
        <f>VLOOKUP($C2920,'AREA DEFINITIONS, 1982-present'!$A$1:$F$163,5,FALSE)</f>
        <v>0</v>
      </c>
      <c r="H2920">
        <f>VLOOKUP($C2920,'AREA DEFINITIONS, 1982-present'!$A$1:$F$163,6,FALSE)</f>
        <v>0</v>
      </c>
      <c r="I2920">
        <f t="shared" si="91"/>
        <v>170.79742294999997</v>
      </c>
    </row>
    <row r="2921" spans="1:9" x14ac:dyDescent="0.3">
      <c r="A2921">
        <v>1987</v>
      </c>
      <c r="B2921" t="s">
        <v>50</v>
      </c>
      <c r="C2921">
        <v>60</v>
      </c>
      <c r="D2921">
        <v>142.19999999999999</v>
      </c>
      <c r="E2921">
        <f t="shared" si="90"/>
        <v>313.49739059999996</v>
      </c>
      <c r="F2921">
        <f>VLOOKUP($C2921,'AREA DEFINITIONS, 1982-present'!$A$1:$F$163,4,FALSE)</f>
        <v>0</v>
      </c>
      <c r="G2921">
        <f>VLOOKUP($C2921,'AREA DEFINITIONS, 1982-present'!$A$1:$F$163,5,FALSE)</f>
        <v>0</v>
      </c>
      <c r="H2921">
        <f>VLOOKUP($C2921,'AREA DEFINITIONS, 1982-present'!$A$1:$F$163,6,FALSE)</f>
        <v>0</v>
      </c>
      <c r="I2921">
        <f t="shared" si="91"/>
        <v>208.47548105999996</v>
      </c>
    </row>
    <row r="2922" spans="1:9" x14ac:dyDescent="0.3">
      <c r="A2922">
        <v>1987</v>
      </c>
      <c r="B2922" t="s">
        <v>50</v>
      </c>
      <c r="C2922">
        <v>70</v>
      </c>
      <c r="D2922">
        <v>88.2</v>
      </c>
      <c r="E2922">
        <f t="shared" si="90"/>
        <v>194.44774860000001</v>
      </c>
      <c r="F2922">
        <f>VLOOKUP($C2922,'AREA DEFINITIONS, 1982-present'!$A$1:$F$163,4,FALSE)</f>
        <v>0</v>
      </c>
      <c r="G2922">
        <f>VLOOKUP($C2922,'AREA DEFINITIONS, 1982-present'!$A$1:$F$163,5,FALSE)</f>
        <v>0</v>
      </c>
      <c r="H2922">
        <f>VLOOKUP($C2922,'AREA DEFINITIONS, 1982-present'!$A$1:$F$163,6,FALSE)</f>
        <v>0</v>
      </c>
      <c r="I2922">
        <f t="shared" si="91"/>
        <v>129.30757686000001</v>
      </c>
    </row>
    <row r="2923" spans="1:9" x14ac:dyDescent="0.3">
      <c r="A2923">
        <v>1987</v>
      </c>
      <c r="B2923" t="s">
        <v>50</v>
      </c>
      <c r="C2923">
        <v>80</v>
      </c>
      <c r="D2923">
        <v>98.6</v>
      </c>
      <c r="E2923">
        <f t="shared" si="90"/>
        <v>217.3758278</v>
      </c>
      <c r="F2923">
        <f>VLOOKUP($C2923,'AREA DEFINITIONS, 1982-present'!$A$1:$F$163,4,FALSE)</f>
        <v>0</v>
      </c>
      <c r="G2923">
        <f>VLOOKUP($C2923,'AREA DEFINITIONS, 1982-present'!$A$1:$F$163,5,FALSE)</f>
        <v>0</v>
      </c>
      <c r="H2923">
        <f>VLOOKUP($C2923,'AREA DEFINITIONS, 1982-present'!$A$1:$F$163,6,FALSE)</f>
        <v>0</v>
      </c>
      <c r="I2923">
        <f t="shared" si="91"/>
        <v>144.55472877999998</v>
      </c>
    </row>
    <row r="2924" spans="1:9" x14ac:dyDescent="0.3">
      <c r="A2924">
        <v>1987</v>
      </c>
      <c r="B2924" t="s">
        <v>50</v>
      </c>
      <c r="C2924">
        <v>81</v>
      </c>
      <c r="D2924">
        <v>19.5</v>
      </c>
      <c r="E2924">
        <f t="shared" si="90"/>
        <v>42.990148500000004</v>
      </c>
      <c r="F2924">
        <f>VLOOKUP($C2924,'AREA DEFINITIONS, 1982-present'!$A$1:$F$163,4,FALSE)</f>
        <v>0</v>
      </c>
      <c r="G2924">
        <f>VLOOKUP($C2924,'AREA DEFINITIONS, 1982-present'!$A$1:$F$163,5,FALSE)</f>
        <v>0</v>
      </c>
      <c r="H2924">
        <f>VLOOKUP($C2924,'AREA DEFINITIONS, 1982-present'!$A$1:$F$163,6,FALSE)</f>
        <v>0</v>
      </c>
      <c r="I2924">
        <f t="shared" si="91"/>
        <v>28.588409849999998</v>
      </c>
    </row>
    <row r="2925" spans="1:9" x14ac:dyDescent="0.3">
      <c r="A2925">
        <v>1987</v>
      </c>
      <c r="B2925" t="s">
        <v>50</v>
      </c>
      <c r="C2925">
        <v>90</v>
      </c>
      <c r="D2925">
        <v>124.6</v>
      </c>
      <c r="E2925">
        <f t="shared" si="90"/>
        <v>274.69602580000003</v>
      </c>
      <c r="F2925">
        <f>VLOOKUP($C2925,'AREA DEFINITIONS, 1982-present'!$A$1:$F$163,4,FALSE)</f>
        <v>0</v>
      </c>
      <c r="G2925">
        <f>VLOOKUP($C2925,'AREA DEFINITIONS, 1982-present'!$A$1:$F$163,5,FALSE)</f>
        <v>0</v>
      </c>
      <c r="H2925">
        <f>VLOOKUP($C2925,'AREA DEFINITIONS, 1982-present'!$A$1:$F$163,6,FALSE)</f>
        <v>0</v>
      </c>
      <c r="I2925">
        <f t="shared" si="91"/>
        <v>182.67260857999997</v>
      </c>
    </row>
    <row r="2926" spans="1:9" x14ac:dyDescent="0.3">
      <c r="A2926">
        <v>1987</v>
      </c>
      <c r="B2926" t="s">
        <v>50</v>
      </c>
      <c r="C2926">
        <v>91</v>
      </c>
      <c r="D2926">
        <v>419.6</v>
      </c>
      <c r="E2926">
        <f t="shared" si="90"/>
        <v>925.05981080000015</v>
      </c>
      <c r="F2926">
        <f>VLOOKUP($C2926,'AREA DEFINITIONS, 1982-present'!$A$1:$F$163,4,FALSE)</f>
        <v>0</v>
      </c>
      <c r="G2926">
        <f>VLOOKUP($C2926,'AREA DEFINITIONS, 1982-present'!$A$1:$F$163,5,FALSE)</f>
        <v>0</v>
      </c>
      <c r="H2926">
        <f>VLOOKUP($C2926,'AREA DEFINITIONS, 1982-present'!$A$1:$F$163,6,FALSE)</f>
        <v>0</v>
      </c>
      <c r="I2926">
        <f t="shared" si="91"/>
        <v>615.16393707999998</v>
      </c>
    </row>
    <row r="2927" spans="1:9" x14ac:dyDescent="0.3">
      <c r="A2927">
        <v>1987</v>
      </c>
      <c r="B2927" t="s">
        <v>50</v>
      </c>
      <c r="C2927">
        <v>92</v>
      </c>
      <c r="D2927">
        <v>21.1</v>
      </c>
      <c r="E2927">
        <f t="shared" si="90"/>
        <v>46.517545300000002</v>
      </c>
      <c r="F2927">
        <f>VLOOKUP($C2927,'AREA DEFINITIONS, 1982-present'!$A$1:$F$163,4,FALSE)</f>
        <v>0</v>
      </c>
      <c r="G2927">
        <f>VLOOKUP($C2927,'AREA DEFINITIONS, 1982-present'!$A$1:$F$163,5,FALSE)</f>
        <v>0</v>
      </c>
      <c r="H2927">
        <f>VLOOKUP($C2927,'AREA DEFINITIONS, 1982-present'!$A$1:$F$163,6,FALSE)</f>
        <v>0</v>
      </c>
      <c r="I2927">
        <f t="shared" si="91"/>
        <v>30.934125530000003</v>
      </c>
    </row>
    <row r="2928" spans="1:9" x14ac:dyDescent="0.3">
      <c r="A2928">
        <v>1987</v>
      </c>
      <c r="B2928" t="s">
        <v>50</v>
      </c>
      <c r="C2928">
        <v>100</v>
      </c>
      <c r="D2928">
        <v>68.7</v>
      </c>
      <c r="E2928">
        <f t="shared" si="90"/>
        <v>151.45760010000001</v>
      </c>
      <c r="F2928">
        <f>VLOOKUP($C2928,'AREA DEFINITIONS, 1982-present'!$A$1:$F$163,4,FALSE)</f>
        <v>0</v>
      </c>
      <c r="G2928">
        <f>VLOOKUP($C2928,'AREA DEFINITIONS, 1982-present'!$A$1:$F$163,5,FALSE)</f>
        <v>0</v>
      </c>
      <c r="H2928">
        <f>VLOOKUP($C2928,'AREA DEFINITIONS, 1982-present'!$A$1:$F$163,6,FALSE)</f>
        <v>0</v>
      </c>
      <c r="I2928">
        <f t="shared" si="91"/>
        <v>100.71916701000001</v>
      </c>
    </row>
    <row r="2929" spans="1:9" x14ac:dyDescent="0.3">
      <c r="A2929">
        <v>1987</v>
      </c>
      <c r="B2929" t="s">
        <v>50</v>
      </c>
      <c r="C2929" t="s">
        <v>95</v>
      </c>
      <c r="D2929">
        <v>586.79999999999995</v>
      </c>
      <c r="E2929">
        <f t="shared" si="90"/>
        <v>1293.6727763999997</v>
      </c>
      <c r="F2929">
        <f>VLOOKUP($C2929,'AREA DEFINITIONS, 1982-present'!$A$1:$F$163,4,FALSE)</f>
        <v>0</v>
      </c>
      <c r="G2929">
        <f>VLOOKUP($C2929,'AREA DEFINITIONS, 1982-present'!$A$1:$F$163,5,FALSE)</f>
        <v>0</v>
      </c>
      <c r="H2929">
        <f>VLOOKUP($C2929,'AREA DEFINITIONS, 1982-present'!$A$1:$F$163,6,FALSE)</f>
        <v>0</v>
      </c>
      <c r="I2929">
        <f t="shared" si="91"/>
        <v>860.29122563999988</v>
      </c>
    </row>
    <row r="2930" spans="1:9" x14ac:dyDescent="0.3">
      <c r="A2930">
        <v>1987</v>
      </c>
      <c r="B2930" t="s">
        <v>50</v>
      </c>
      <c r="C2930">
        <v>103</v>
      </c>
      <c r="D2930">
        <v>19.100000000000001</v>
      </c>
      <c r="E2930">
        <f t="shared" si="90"/>
        <v>42.108299300000006</v>
      </c>
      <c r="F2930">
        <f>VLOOKUP($C2930,'AREA DEFINITIONS, 1982-present'!$A$1:$F$163,4,FALSE)</f>
        <v>0</v>
      </c>
      <c r="G2930">
        <f>VLOOKUP($C2930,'AREA DEFINITIONS, 1982-present'!$A$1:$F$163,5,FALSE)</f>
        <v>0</v>
      </c>
      <c r="H2930">
        <f>VLOOKUP($C2930,'AREA DEFINITIONS, 1982-present'!$A$1:$F$163,6,FALSE)</f>
        <v>0</v>
      </c>
      <c r="I2930">
        <f t="shared" si="91"/>
        <v>28.001980929999998</v>
      </c>
    </row>
    <row r="2931" spans="1:9" x14ac:dyDescent="0.3">
      <c r="A2931">
        <v>1987</v>
      </c>
      <c r="B2931" t="s">
        <v>50</v>
      </c>
      <c r="C2931" t="s">
        <v>96</v>
      </c>
      <c r="D2931">
        <v>75.3</v>
      </c>
      <c r="E2931">
        <f t="shared" si="90"/>
        <v>166.00811189999999</v>
      </c>
      <c r="F2931">
        <f>VLOOKUP($C2931,'AREA DEFINITIONS, 1982-present'!$A$1:$F$163,4,FALSE)</f>
        <v>0</v>
      </c>
      <c r="G2931">
        <f>VLOOKUP($C2931,'AREA DEFINITIONS, 1982-present'!$A$1:$F$163,5,FALSE)</f>
        <v>0</v>
      </c>
      <c r="H2931">
        <f>VLOOKUP($C2931,'AREA DEFINITIONS, 1982-present'!$A$1:$F$163,6,FALSE)</f>
        <v>0</v>
      </c>
      <c r="I2931">
        <f t="shared" si="91"/>
        <v>110.39524419</v>
      </c>
    </row>
    <row r="2932" spans="1:9" x14ac:dyDescent="0.3">
      <c r="A2932">
        <v>1987</v>
      </c>
      <c r="B2932" t="s">
        <v>50</v>
      </c>
      <c r="C2932">
        <v>112</v>
      </c>
      <c r="D2932">
        <v>669.1</v>
      </c>
      <c r="E2932">
        <f t="shared" si="90"/>
        <v>1475.1132493</v>
      </c>
      <c r="F2932">
        <f>VLOOKUP($C2932,'AREA DEFINITIONS, 1982-present'!$A$1:$F$163,4,FALSE)</f>
        <v>0</v>
      </c>
      <c r="G2932">
        <f>VLOOKUP($C2932,'AREA DEFINITIONS, 1982-present'!$A$1:$F$163,5,FALSE)</f>
        <v>0</v>
      </c>
      <c r="H2932">
        <f>VLOOKUP($C2932,'AREA DEFINITIONS, 1982-present'!$A$1:$F$163,6,FALSE)</f>
        <v>0</v>
      </c>
      <c r="I2932">
        <f t="shared" si="91"/>
        <v>980.94897593000007</v>
      </c>
    </row>
    <row r="2933" spans="1:9" x14ac:dyDescent="0.3">
      <c r="A2933">
        <v>1987</v>
      </c>
      <c r="B2933" t="s">
        <v>50</v>
      </c>
      <c r="C2933">
        <v>113</v>
      </c>
      <c r="D2933">
        <v>196.2</v>
      </c>
      <c r="E2933">
        <f t="shared" si="90"/>
        <v>432.54703259999997</v>
      </c>
      <c r="F2933">
        <f>VLOOKUP($C2933,'AREA DEFINITIONS, 1982-present'!$A$1:$F$163,4,FALSE)</f>
        <v>0</v>
      </c>
      <c r="G2933">
        <f>VLOOKUP($C2933,'AREA DEFINITIONS, 1982-present'!$A$1:$F$163,5,FALSE)</f>
        <v>0</v>
      </c>
      <c r="H2933">
        <f>VLOOKUP($C2933,'AREA DEFINITIONS, 1982-present'!$A$1:$F$163,6,FALSE)</f>
        <v>0</v>
      </c>
      <c r="I2933">
        <f t="shared" si="91"/>
        <v>287.64338526</v>
      </c>
    </row>
    <row r="2934" spans="1:9" x14ac:dyDescent="0.3">
      <c r="A2934">
        <v>1987</v>
      </c>
      <c r="B2934" t="s">
        <v>50</v>
      </c>
      <c r="C2934">
        <v>114</v>
      </c>
      <c r="D2934">
        <v>86.9</v>
      </c>
      <c r="E2934">
        <f t="shared" si="90"/>
        <v>191.58173870000002</v>
      </c>
      <c r="F2934">
        <f>VLOOKUP($C2934,'AREA DEFINITIONS, 1982-present'!$A$1:$F$163,4,FALSE)</f>
        <v>0</v>
      </c>
      <c r="G2934">
        <f>VLOOKUP($C2934,'AREA DEFINITIONS, 1982-present'!$A$1:$F$163,5,FALSE)</f>
        <v>0</v>
      </c>
      <c r="H2934">
        <f>VLOOKUP($C2934,'AREA DEFINITIONS, 1982-present'!$A$1:$F$163,6,FALSE)</f>
        <v>0</v>
      </c>
      <c r="I2934">
        <f t="shared" si="91"/>
        <v>127.40168287000002</v>
      </c>
    </row>
    <row r="2935" spans="1:9" x14ac:dyDescent="0.3">
      <c r="A2935">
        <v>1987</v>
      </c>
      <c r="B2935" t="s">
        <v>50</v>
      </c>
      <c r="C2935">
        <v>120</v>
      </c>
      <c r="D2935">
        <v>79.5</v>
      </c>
      <c r="E2935">
        <f t="shared" si="90"/>
        <v>175.26752850000003</v>
      </c>
      <c r="F2935">
        <f>VLOOKUP($C2935,'AREA DEFINITIONS, 1982-present'!$A$1:$F$163,4,FALSE)</f>
        <v>0</v>
      </c>
      <c r="G2935">
        <f>VLOOKUP($C2935,'AREA DEFINITIONS, 1982-present'!$A$1:$F$163,5,FALSE)</f>
        <v>0</v>
      </c>
      <c r="H2935">
        <f>VLOOKUP($C2935,'AREA DEFINITIONS, 1982-present'!$A$1:$F$163,6,FALSE)</f>
        <v>0</v>
      </c>
      <c r="I2935">
        <f t="shared" si="91"/>
        <v>116.55274784999999</v>
      </c>
    </row>
    <row r="2936" spans="1:9" x14ac:dyDescent="0.3">
      <c r="A2936">
        <v>1987</v>
      </c>
      <c r="B2936" t="s">
        <v>50</v>
      </c>
      <c r="C2936">
        <v>121</v>
      </c>
      <c r="D2936">
        <v>724.6</v>
      </c>
      <c r="E2936">
        <f t="shared" si="90"/>
        <v>1597.4698258000001</v>
      </c>
      <c r="F2936">
        <f>VLOOKUP($C2936,'AREA DEFINITIONS, 1982-present'!$A$1:$F$163,4,FALSE)</f>
        <v>0</v>
      </c>
      <c r="G2936">
        <f>VLOOKUP($C2936,'AREA DEFINITIONS, 1982-present'!$A$1:$F$163,5,FALSE)</f>
        <v>0</v>
      </c>
      <c r="H2936">
        <f>VLOOKUP($C2936,'AREA DEFINITIONS, 1982-present'!$A$1:$F$163,6,FALSE)</f>
        <v>0</v>
      </c>
      <c r="I2936">
        <f t="shared" si="91"/>
        <v>1062.3159885799998</v>
      </c>
    </row>
    <row r="2937" spans="1:9" x14ac:dyDescent="0.3">
      <c r="A2937">
        <v>1987</v>
      </c>
      <c r="B2937" t="s">
        <v>50</v>
      </c>
      <c r="C2937">
        <v>122</v>
      </c>
      <c r="D2937">
        <v>5.6</v>
      </c>
      <c r="E2937">
        <f t="shared" si="90"/>
        <v>12.345888799999999</v>
      </c>
      <c r="F2937">
        <f>VLOOKUP($C2937,'AREA DEFINITIONS, 1982-present'!$A$1:$F$163,4,FALSE)</f>
        <v>0</v>
      </c>
      <c r="G2937">
        <f>VLOOKUP($C2937,'AREA DEFINITIONS, 1982-present'!$A$1:$F$163,5,FALSE)</f>
        <v>0</v>
      </c>
      <c r="H2937">
        <f>VLOOKUP($C2937,'AREA DEFINITIONS, 1982-present'!$A$1:$F$163,6,FALSE)</f>
        <v>0</v>
      </c>
      <c r="I2937">
        <f t="shared" si="91"/>
        <v>8.2100048799999996</v>
      </c>
    </row>
    <row r="2938" spans="1:9" x14ac:dyDescent="0.3">
      <c r="A2938">
        <v>1987</v>
      </c>
      <c r="B2938" t="s">
        <v>50</v>
      </c>
      <c r="C2938">
        <v>130</v>
      </c>
      <c r="D2938">
        <v>476.3</v>
      </c>
      <c r="E2938">
        <f t="shared" si="90"/>
        <v>1050.0619349000001</v>
      </c>
      <c r="F2938">
        <f>VLOOKUP($C2938,'AREA DEFINITIONS, 1982-present'!$A$1:$F$163,4,FALSE)</f>
        <v>0</v>
      </c>
      <c r="G2938">
        <f>VLOOKUP($C2938,'AREA DEFINITIONS, 1982-present'!$A$1:$F$163,5,FALSE)</f>
        <v>0</v>
      </c>
      <c r="H2938">
        <f>VLOOKUP($C2938,'AREA DEFINITIONS, 1982-present'!$A$1:$F$163,6,FALSE)</f>
        <v>0</v>
      </c>
      <c r="I2938">
        <f t="shared" si="91"/>
        <v>698.2902364900001</v>
      </c>
    </row>
    <row r="2939" spans="1:9" x14ac:dyDescent="0.3">
      <c r="A2939">
        <v>1987</v>
      </c>
      <c r="B2939" t="s">
        <v>50</v>
      </c>
      <c r="C2939">
        <v>131</v>
      </c>
      <c r="D2939">
        <v>214.8</v>
      </c>
      <c r="E2939">
        <f t="shared" si="90"/>
        <v>473.55302040000004</v>
      </c>
      <c r="F2939">
        <f>VLOOKUP($C2939,'AREA DEFINITIONS, 1982-present'!$A$1:$F$163,4,FALSE)</f>
        <v>0</v>
      </c>
      <c r="G2939">
        <f>VLOOKUP($C2939,'AREA DEFINITIONS, 1982-present'!$A$1:$F$163,5,FALSE)</f>
        <v>0</v>
      </c>
      <c r="H2939">
        <f>VLOOKUP($C2939,'AREA DEFINITIONS, 1982-present'!$A$1:$F$163,6,FALSE)</f>
        <v>0</v>
      </c>
      <c r="I2939">
        <f t="shared" si="91"/>
        <v>314.91233004000003</v>
      </c>
    </row>
    <row r="2940" spans="1:9" x14ac:dyDescent="0.3">
      <c r="A2940">
        <v>1987</v>
      </c>
      <c r="B2940" t="s">
        <v>50</v>
      </c>
      <c r="C2940">
        <v>132</v>
      </c>
      <c r="D2940">
        <v>568.9</v>
      </c>
      <c r="E2940">
        <f t="shared" si="90"/>
        <v>1254.2100246999998</v>
      </c>
      <c r="F2940">
        <f>VLOOKUP($C2940,'AREA DEFINITIONS, 1982-present'!$A$1:$F$163,4,FALSE)</f>
        <v>0</v>
      </c>
      <c r="G2940">
        <f>VLOOKUP($C2940,'AREA DEFINITIONS, 1982-present'!$A$1:$F$163,5,FALSE)</f>
        <v>0</v>
      </c>
      <c r="H2940">
        <f>VLOOKUP($C2940,'AREA DEFINITIONS, 1982-present'!$A$1:$F$163,6,FALSE)</f>
        <v>0</v>
      </c>
      <c r="I2940">
        <f t="shared" si="91"/>
        <v>834.04853146999983</v>
      </c>
    </row>
    <row r="2941" spans="1:9" x14ac:dyDescent="0.3">
      <c r="A2941">
        <v>1987</v>
      </c>
      <c r="B2941" t="s">
        <v>50</v>
      </c>
      <c r="C2941">
        <v>133</v>
      </c>
      <c r="D2941">
        <v>493.2</v>
      </c>
      <c r="E2941">
        <f t="shared" si="90"/>
        <v>1087.3200635999999</v>
      </c>
      <c r="F2941">
        <f>VLOOKUP($C2941,'AREA DEFINITIONS, 1982-present'!$A$1:$F$163,4,FALSE)</f>
        <v>0</v>
      </c>
      <c r="G2941">
        <f>VLOOKUP($C2941,'AREA DEFINITIONS, 1982-present'!$A$1:$F$163,5,FALSE)</f>
        <v>0</v>
      </c>
      <c r="H2941">
        <f>VLOOKUP($C2941,'AREA DEFINITIONS, 1982-present'!$A$1:$F$163,6,FALSE)</f>
        <v>0</v>
      </c>
      <c r="I2941">
        <f t="shared" si="91"/>
        <v>723.06685835999997</v>
      </c>
    </row>
    <row r="2942" spans="1:9" x14ac:dyDescent="0.3">
      <c r="A2942">
        <v>1987</v>
      </c>
      <c r="B2942" t="s">
        <v>50</v>
      </c>
      <c r="C2942">
        <v>134</v>
      </c>
      <c r="D2942">
        <v>88.5</v>
      </c>
      <c r="E2942">
        <f t="shared" si="90"/>
        <v>195.10913550000001</v>
      </c>
      <c r="F2942">
        <f>VLOOKUP($C2942,'AREA DEFINITIONS, 1982-present'!$A$1:$F$163,4,FALSE)</f>
        <v>0</v>
      </c>
      <c r="G2942">
        <f>VLOOKUP($C2942,'AREA DEFINITIONS, 1982-present'!$A$1:$F$163,5,FALSE)</f>
        <v>0</v>
      </c>
      <c r="H2942">
        <f>VLOOKUP($C2942,'AREA DEFINITIONS, 1982-present'!$A$1:$F$163,6,FALSE)</f>
        <v>0</v>
      </c>
      <c r="I2942">
        <f t="shared" si="91"/>
        <v>129.74739855000001</v>
      </c>
    </row>
    <row r="2943" spans="1:9" x14ac:dyDescent="0.3">
      <c r="A2943">
        <v>1987</v>
      </c>
      <c r="B2943" t="s">
        <v>50</v>
      </c>
      <c r="C2943">
        <v>135</v>
      </c>
      <c r="D2943">
        <v>276.60000000000002</v>
      </c>
      <c r="E2943">
        <f t="shared" si="90"/>
        <v>609.79872180000007</v>
      </c>
      <c r="F2943">
        <f>VLOOKUP($C2943,'AREA DEFINITIONS, 1982-present'!$A$1:$F$163,4,FALSE)</f>
        <v>0</v>
      </c>
      <c r="G2943">
        <f>VLOOKUP($C2943,'AREA DEFINITIONS, 1982-present'!$A$1:$F$163,5,FALSE)</f>
        <v>0</v>
      </c>
      <c r="H2943">
        <f>VLOOKUP($C2943,'AREA DEFINITIONS, 1982-present'!$A$1:$F$163,6,FALSE)</f>
        <v>0</v>
      </c>
      <c r="I2943">
        <f t="shared" si="91"/>
        <v>405.51559818000004</v>
      </c>
    </row>
    <row r="2944" spans="1:9" x14ac:dyDescent="0.3">
      <c r="A2944">
        <v>1987</v>
      </c>
      <c r="B2944" t="s">
        <v>51</v>
      </c>
      <c r="C2944">
        <v>140</v>
      </c>
      <c r="D2944">
        <v>44.6</v>
      </c>
      <c r="E2944">
        <f t="shared" si="90"/>
        <v>98.326185800000005</v>
      </c>
      <c r="F2944" t="str">
        <f>VLOOKUP($C2944,'AREA DEFINITIONS, 1982-present'!$A$1:$F$163,4,FALSE)</f>
        <v>14-O</v>
      </c>
      <c r="G2944" t="str">
        <f>VLOOKUP($C2944,'AREA DEFINITIONS, 1982-present'!$A$1:$F$163,5,FALSE)</f>
        <v>SE-O</v>
      </c>
      <c r="H2944">
        <f>VLOOKUP($C2944,'AREA DEFINITIONS, 1982-present'!$A$1:$F$163,6,FALSE)</f>
        <v>0</v>
      </c>
      <c r="I2944">
        <f t="shared" si="91"/>
        <v>65.386824579999995</v>
      </c>
    </row>
    <row r="2945" spans="1:9" x14ac:dyDescent="0.3">
      <c r="A2945">
        <v>1987</v>
      </c>
      <c r="B2945" t="s">
        <v>51</v>
      </c>
      <c r="C2945">
        <v>141</v>
      </c>
      <c r="D2945">
        <v>44.6</v>
      </c>
      <c r="E2945">
        <f t="shared" si="90"/>
        <v>98.326185800000005</v>
      </c>
      <c r="F2945" t="str">
        <f>VLOOKUP($C2945,'AREA DEFINITIONS, 1982-present'!$A$1:$F$163,4,FALSE)</f>
        <v>14-I</v>
      </c>
      <c r="G2945" t="str">
        <f>VLOOKUP($C2945,'AREA DEFINITIONS, 1982-present'!$A$1:$F$163,5,FALSE)</f>
        <v>SE-I</v>
      </c>
      <c r="H2945">
        <f>VLOOKUP($C2945,'AREA DEFINITIONS, 1982-present'!$A$1:$F$163,6,FALSE)</f>
        <v>0</v>
      </c>
      <c r="I2945">
        <f t="shared" si="91"/>
        <v>65.386824579999995</v>
      </c>
    </row>
    <row r="2946" spans="1:9" x14ac:dyDescent="0.3">
      <c r="A2946">
        <v>1987</v>
      </c>
      <c r="B2946" t="s">
        <v>51</v>
      </c>
      <c r="C2946">
        <v>142</v>
      </c>
      <c r="D2946">
        <v>25.9</v>
      </c>
      <c r="E2946">
        <f t="shared" si="90"/>
        <v>57.099735699999997</v>
      </c>
      <c r="F2946" t="str">
        <f>VLOOKUP($C2946,'AREA DEFINITIONS, 1982-present'!$A$1:$F$163,4,FALSE)</f>
        <v>14-I</v>
      </c>
      <c r="G2946" t="str">
        <f>VLOOKUP($C2946,'AREA DEFINITIONS, 1982-present'!$A$1:$F$163,5,FALSE)</f>
        <v>SE-I</v>
      </c>
      <c r="H2946">
        <f>VLOOKUP($C2946,'AREA DEFINITIONS, 1982-present'!$A$1:$F$163,6,FALSE)</f>
        <v>0</v>
      </c>
      <c r="I2946">
        <f t="shared" si="91"/>
        <v>37.971272569999996</v>
      </c>
    </row>
    <row r="2947" spans="1:9" x14ac:dyDescent="0.3">
      <c r="A2947">
        <v>1987</v>
      </c>
      <c r="B2947" t="s">
        <v>51</v>
      </c>
      <c r="C2947">
        <v>143</v>
      </c>
      <c r="D2947">
        <v>130.5</v>
      </c>
      <c r="E2947">
        <f t="shared" ref="E2947:E3010" si="92">D2947*2204.623 / 1000</f>
        <v>287.70330150000001</v>
      </c>
      <c r="F2947" t="str">
        <f>VLOOKUP($C2947,'AREA DEFINITIONS, 1982-present'!$A$1:$F$163,4,FALSE)</f>
        <v>14-I</v>
      </c>
      <c r="G2947" t="str">
        <f>VLOOKUP($C2947,'AREA DEFINITIONS, 1982-present'!$A$1:$F$163,5,FALSE)</f>
        <v>SE-I</v>
      </c>
      <c r="H2947">
        <f>VLOOKUP($C2947,'AREA DEFINITIONS, 1982-present'!$A$1:$F$163,6,FALSE)</f>
        <v>0</v>
      </c>
      <c r="I2947">
        <f t="shared" ref="I2947:I3010" si="93">IFERROR(D2947*1.10231*1.33,"NA")</f>
        <v>191.32243514999999</v>
      </c>
    </row>
    <row r="2948" spans="1:9" x14ac:dyDescent="0.3">
      <c r="A2948">
        <v>1987</v>
      </c>
      <c r="B2948" t="s">
        <v>51</v>
      </c>
      <c r="C2948">
        <v>144</v>
      </c>
      <c r="D2948">
        <v>14.8</v>
      </c>
      <c r="E2948">
        <f t="shared" si="92"/>
        <v>32.628420400000003</v>
      </c>
      <c r="F2948" t="str">
        <f>VLOOKUP($C2948,'AREA DEFINITIONS, 1982-present'!$A$1:$F$163,4,FALSE)</f>
        <v>14-I</v>
      </c>
      <c r="G2948" t="str">
        <f>VLOOKUP($C2948,'AREA DEFINITIONS, 1982-present'!$A$1:$F$163,5,FALSE)</f>
        <v>SE-I</v>
      </c>
      <c r="H2948">
        <f>VLOOKUP($C2948,'AREA DEFINITIONS, 1982-present'!$A$1:$F$163,6,FALSE)</f>
        <v>0</v>
      </c>
      <c r="I2948">
        <f t="shared" si="93"/>
        <v>21.697870039999998</v>
      </c>
    </row>
    <row r="2949" spans="1:9" x14ac:dyDescent="0.3">
      <c r="A2949">
        <v>1987</v>
      </c>
      <c r="B2949" t="s">
        <v>51</v>
      </c>
      <c r="C2949">
        <v>150</v>
      </c>
      <c r="D2949">
        <v>259.8</v>
      </c>
      <c r="E2949">
        <f t="shared" si="92"/>
        <v>572.76105540000003</v>
      </c>
      <c r="F2949" t="str">
        <f>VLOOKUP($C2949,'AREA DEFINITIONS, 1982-present'!$A$1:$F$163,4,FALSE)</f>
        <v>15-O</v>
      </c>
      <c r="G2949" t="str">
        <f>VLOOKUP($C2949,'AREA DEFINITIONS, 1982-present'!$A$1:$F$163,5,FALSE)</f>
        <v>SE-O</v>
      </c>
      <c r="H2949">
        <f>VLOOKUP($C2949,'AREA DEFINITIONS, 1982-present'!$A$1:$F$163,6,FALSE)</f>
        <v>0</v>
      </c>
      <c r="I2949">
        <f t="shared" si="93"/>
        <v>380.88558354000003</v>
      </c>
    </row>
    <row r="2950" spans="1:9" x14ac:dyDescent="0.3">
      <c r="A2950">
        <v>1987</v>
      </c>
      <c r="B2950" t="s">
        <v>51</v>
      </c>
      <c r="C2950">
        <v>151</v>
      </c>
      <c r="D2950">
        <v>204.8</v>
      </c>
      <c r="E2950">
        <f t="shared" si="92"/>
        <v>451.50679040000006</v>
      </c>
      <c r="F2950" t="str">
        <f>VLOOKUP($C2950,'AREA DEFINITIONS, 1982-present'!$A$1:$F$163,4,FALSE)</f>
        <v>15-I</v>
      </c>
      <c r="G2950" t="str">
        <f>VLOOKUP($C2950,'AREA DEFINITIONS, 1982-present'!$A$1:$F$163,5,FALSE)</f>
        <v>SE-I</v>
      </c>
      <c r="H2950">
        <f>VLOOKUP($C2950,'AREA DEFINITIONS, 1982-present'!$A$1:$F$163,6,FALSE)</f>
        <v>0</v>
      </c>
      <c r="I2950">
        <f t="shared" si="93"/>
        <v>300.25160704000001</v>
      </c>
    </row>
    <row r="2951" spans="1:9" x14ac:dyDescent="0.3">
      <c r="A2951">
        <v>1987</v>
      </c>
      <c r="B2951" t="s">
        <v>51</v>
      </c>
      <c r="C2951">
        <v>152</v>
      </c>
      <c r="D2951">
        <v>253.7</v>
      </c>
      <c r="E2951">
        <f t="shared" si="92"/>
        <v>559.31285510000009</v>
      </c>
      <c r="F2951" t="str">
        <f>VLOOKUP($C2951,'AREA DEFINITIONS, 1982-present'!$A$1:$F$163,4,FALSE)</f>
        <v>15-I</v>
      </c>
      <c r="G2951" t="str">
        <f>VLOOKUP($C2951,'AREA DEFINITIONS, 1982-present'!$A$1:$F$163,5,FALSE)</f>
        <v>SE-I</v>
      </c>
      <c r="H2951">
        <f>VLOOKUP($C2951,'AREA DEFINITIONS, 1982-present'!$A$1:$F$163,6,FALSE)</f>
        <v>0</v>
      </c>
      <c r="I2951">
        <f t="shared" si="93"/>
        <v>371.94254250999995</v>
      </c>
    </row>
    <row r="2952" spans="1:9" x14ac:dyDescent="0.3">
      <c r="A2952">
        <v>1987</v>
      </c>
      <c r="B2952" t="s">
        <v>51</v>
      </c>
      <c r="C2952">
        <v>153</v>
      </c>
      <c r="D2952">
        <v>74.900000000000006</v>
      </c>
      <c r="E2952">
        <f t="shared" si="92"/>
        <v>165.12626270000001</v>
      </c>
      <c r="F2952" t="str">
        <f>VLOOKUP($C2952,'AREA DEFINITIONS, 1982-present'!$A$1:$F$163,4,FALSE)</f>
        <v>15-I</v>
      </c>
      <c r="G2952" t="str">
        <f>VLOOKUP($C2952,'AREA DEFINITIONS, 1982-present'!$A$1:$F$163,5,FALSE)</f>
        <v>SE-I</v>
      </c>
      <c r="H2952">
        <f>VLOOKUP($C2952,'AREA DEFINITIONS, 1982-present'!$A$1:$F$163,6,FALSE)</f>
        <v>0</v>
      </c>
      <c r="I2952">
        <f t="shared" si="93"/>
        <v>109.80881527</v>
      </c>
    </row>
    <row r="2953" spans="1:9" x14ac:dyDescent="0.3">
      <c r="A2953">
        <v>1987</v>
      </c>
      <c r="B2953" t="s">
        <v>51</v>
      </c>
      <c r="C2953">
        <v>160</v>
      </c>
      <c r="D2953">
        <v>627.6</v>
      </c>
      <c r="E2953">
        <f t="shared" si="92"/>
        <v>1383.6213948000002</v>
      </c>
      <c r="F2953" t="str">
        <f>VLOOKUP($C2953,'AREA DEFINITIONS, 1982-present'!$A$1:$F$163,4,FALSE)</f>
        <v>16-O</v>
      </c>
      <c r="G2953" t="str">
        <f>VLOOKUP($C2953,'AREA DEFINITIONS, 1982-present'!$A$1:$F$163,5,FALSE)</f>
        <v>SE-O</v>
      </c>
      <c r="H2953">
        <f>VLOOKUP($C2953,'AREA DEFINITIONS, 1982-present'!$A$1:$F$163,6,FALSE)</f>
        <v>0</v>
      </c>
      <c r="I2953">
        <f t="shared" si="93"/>
        <v>920.10697548000007</v>
      </c>
    </row>
    <row r="2954" spans="1:9" x14ac:dyDescent="0.3">
      <c r="A2954">
        <v>1987</v>
      </c>
      <c r="B2954" t="s">
        <v>51</v>
      </c>
      <c r="C2954">
        <v>161</v>
      </c>
      <c r="D2954">
        <v>216.4</v>
      </c>
      <c r="E2954">
        <f t="shared" si="92"/>
        <v>477.0804172</v>
      </c>
      <c r="F2954" t="str">
        <f>VLOOKUP($C2954,'AREA DEFINITIONS, 1982-present'!$A$1:$F$163,4,FALSE)</f>
        <v>16-I</v>
      </c>
      <c r="G2954" t="str">
        <f>VLOOKUP($C2954,'AREA DEFINITIONS, 1982-present'!$A$1:$F$163,5,FALSE)</f>
        <v>SE-I</v>
      </c>
      <c r="H2954">
        <f>VLOOKUP($C2954,'AREA DEFINITIONS, 1982-present'!$A$1:$F$163,6,FALSE)</f>
        <v>0</v>
      </c>
      <c r="I2954">
        <f t="shared" si="93"/>
        <v>317.25804571999998</v>
      </c>
    </row>
    <row r="2955" spans="1:9" x14ac:dyDescent="0.3">
      <c r="A2955">
        <v>1987</v>
      </c>
      <c r="B2955" t="s">
        <v>51</v>
      </c>
      <c r="C2955">
        <v>162</v>
      </c>
      <c r="D2955">
        <v>711</v>
      </c>
      <c r="E2955">
        <f t="shared" si="92"/>
        <v>1567.4869530000001</v>
      </c>
      <c r="F2955" t="str">
        <f>VLOOKUP($C2955,'AREA DEFINITIONS, 1982-present'!$A$1:$F$163,4,FALSE)</f>
        <v>16-I</v>
      </c>
      <c r="G2955" t="str">
        <f>VLOOKUP($C2955,'AREA DEFINITIONS, 1982-present'!$A$1:$F$163,5,FALSE)</f>
        <v>SE-I</v>
      </c>
      <c r="H2955">
        <f>VLOOKUP($C2955,'AREA DEFINITIONS, 1982-present'!$A$1:$F$163,6,FALSE)</f>
        <v>0</v>
      </c>
      <c r="I2955">
        <f t="shared" si="93"/>
        <v>1042.3774053</v>
      </c>
    </row>
    <row r="2956" spans="1:9" x14ac:dyDescent="0.3">
      <c r="A2956">
        <v>1987</v>
      </c>
      <c r="B2956" t="s">
        <v>51</v>
      </c>
      <c r="C2956">
        <v>163</v>
      </c>
      <c r="D2956">
        <v>129.4</v>
      </c>
      <c r="E2956">
        <f t="shared" si="92"/>
        <v>285.27821620000003</v>
      </c>
      <c r="F2956" t="str">
        <f>VLOOKUP($C2956,'AREA DEFINITIONS, 1982-present'!$A$1:$F$163,4,FALSE)</f>
        <v>16-I</v>
      </c>
      <c r="G2956" t="str">
        <f>VLOOKUP($C2956,'AREA DEFINITIONS, 1982-present'!$A$1:$F$163,5,FALSE)</f>
        <v>SE-I</v>
      </c>
      <c r="H2956">
        <f>VLOOKUP($C2956,'AREA DEFINITIONS, 1982-present'!$A$1:$F$163,6,FALSE)</f>
        <v>0</v>
      </c>
      <c r="I2956">
        <f t="shared" si="93"/>
        <v>189.70975562000001</v>
      </c>
    </row>
    <row r="2957" spans="1:9" x14ac:dyDescent="0.3">
      <c r="A2957">
        <v>1987</v>
      </c>
      <c r="B2957" t="s">
        <v>51</v>
      </c>
      <c r="C2957">
        <v>170</v>
      </c>
      <c r="D2957">
        <v>485.5</v>
      </c>
      <c r="E2957">
        <f t="shared" si="92"/>
        <v>1070.3444665000002</v>
      </c>
      <c r="F2957" t="str">
        <f>VLOOKUP($C2957,'AREA DEFINITIONS, 1982-present'!$A$1:$F$163,4,FALSE)</f>
        <v>17-O</v>
      </c>
      <c r="G2957" t="str">
        <f>VLOOKUP($C2957,'AREA DEFINITIONS, 1982-present'!$A$1:$F$163,5,FALSE)</f>
        <v>SE-O</v>
      </c>
      <c r="H2957">
        <f>VLOOKUP($C2957,'AREA DEFINITIONS, 1982-present'!$A$1:$F$163,6,FALSE)</f>
        <v>0</v>
      </c>
      <c r="I2957">
        <f t="shared" si="93"/>
        <v>711.77810164999994</v>
      </c>
    </row>
    <row r="2958" spans="1:9" x14ac:dyDescent="0.3">
      <c r="A2958">
        <v>1987</v>
      </c>
      <c r="B2958" t="s">
        <v>51</v>
      </c>
      <c r="C2958">
        <v>171</v>
      </c>
      <c r="D2958">
        <v>127.1</v>
      </c>
      <c r="E2958">
        <f t="shared" si="92"/>
        <v>280.20758330000001</v>
      </c>
      <c r="F2958" t="str">
        <f>VLOOKUP($C2958,'AREA DEFINITIONS, 1982-present'!$A$1:$F$163,4,FALSE)</f>
        <v>17-I</v>
      </c>
      <c r="G2958" t="str">
        <f>VLOOKUP($C2958,'AREA DEFINITIONS, 1982-present'!$A$1:$F$163,5,FALSE)</f>
        <v>SE-I</v>
      </c>
      <c r="H2958">
        <f>VLOOKUP($C2958,'AREA DEFINITIONS, 1982-present'!$A$1:$F$163,6,FALSE)</f>
        <v>0</v>
      </c>
      <c r="I2958">
        <f t="shared" si="93"/>
        <v>186.33778932999996</v>
      </c>
    </row>
    <row r="2959" spans="1:9" x14ac:dyDescent="0.3">
      <c r="A2959">
        <v>1987</v>
      </c>
      <c r="B2959" t="s">
        <v>51</v>
      </c>
      <c r="C2959">
        <v>172</v>
      </c>
      <c r="D2959">
        <v>10.8</v>
      </c>
      <c r="E2959">
        <f t="shared" si="92"/>
        <v>23.8099284</v>
      </c>
      <c r="F2959" t="str">
        <f>VLOOKUP($C2959,'AREA DEFINITIONS, 1982-present'!$A$1:$F$163,4,FALSE)</f>
        <v>17-I</v>
      </c>
      <c r="G2959" t="str">
        <f>VLOOKUP($C2959,'AREA DEFINITIONS, 1982-present'!$A$1:$F$163,5,FALSE)</f>
        <v>SE-I</v>
      </c>
      <c r="H2959">
        <f>VLOOKUP($C2959,'AREA DEFINITIONS, 1982-present'!$A$1:$F$163,6,FALSE)</f>
        <v>0</v>
      </c>
      <c r="I2959">
        <f t="shared" si="93"/>
        <v>15.83358084</v>
      </c>
    </row>
    <row r="2960" spans="1:9" x14ac:dyDescent="0.3">
      <c r="A2960">
        <v>1987</v>
      </c>
      <c r="B2960" t="s">
        <v>51</v>
      </c>
      <c r="C2960">
        <v>173</v>
      </c>
      <c r="D2960">
        <v>255.5</v>
      </c>
      <c r="E2960">
        <f t="shared" si="92"/>
        <v>563.28117650000002</v>
      </c>
      <c r="F2960" t="str">
        <f>VLOOKUP($C2960,'AREA DEFINITIONS, 1982-present'!$A$1:$F$163,4,FALSE)</f>
        <v>17-I</v>
      </c>
      <c r="G2960" t="str">
        <f>VLOOKUP($C2960,'AREA DEFINITIONS, 1982-present'!$A$1:$F$163,5,FALSE)</f>
        <v>SE-I</v>
      </c>
      <c r="H2960">
        <f>VLOOKUP($C2960,'AREA DEFINITIONS, 1982-present'!$A$1:$F$163,6,FALSE)</f>
        <v>0</v>
      </c>
      <c r="I2960">
        <f t="shared" si="93"/>
        <v>374.58147264999997</v>
      </c>
    </row>
    <row r="2961" spans="1:9" x14ac:dyDescent="0.3">
      <c r="A2961">
        <v>1987</v>
      </c>
      <c r="B2961" t="s">
        <v>51</v>
      </c>
      <c r="C2961">
        <v>174</v>
      </c>
      <c r="D2961">
        <v>47.4</v>
      </c>
      <c r="E2961">
        <f t="shared" si="92"/>
        <v>104.4991302</v>
      </c>
      <c r="F2961" t="str">
        <f>VLOOKUP($C2961,'AREA DEFINITIONS, 1982-present'!$A$1:$F$163,4,FALSE)</f>
        <v>17-I</v>
      </c>
      <c r="G2961" t="str">
        <f>VLOOKUP($C2961,'AREA DEFINITIONS, 1982-present'!$A$1:$F$163,5,FALSE)</f>
        <v>SE-I</v>
      </c>
      <c r="H2961">
        <f>VLOOKUP($C2961,'AREA DEFINITIONS, 1982-present'!$A$1:$F$163,6,FALSE)</f>
        <v>0</v>
      </c>
      <c r="I2961">
        <f t="shared" si="93"/>
        <v>69.491827019999988</v>
      </c>
    </row>
    <row r="2962" spans="1:9" x14ac:dyDescent="0.3">
      <c r="A2962">
        <v>1987</v>
      </c>
      <c r="B2962" t="s">
        <v>51</v>
      </c>
      <c r="C2962">
        <v>181</v>
      </c>
      <c r="D2962">
        <v>269.60000000000002</v>
      </c>
      <c r="E2962">
        <f t="shared" si="92"/>
        <v>594.36636080000005</v>
      </c>
      <c r="F2962" t="str">
        <f>VLOOKUP($C2962,'AREA DEFINITIONS, 1982-present'!$A$1:$F$163,4,FALSE)</f>
        <v>18S-O</v>
      </c>
      <c r="G2962" t="str">
        <f>VLOOKUP($C2962,'AREA DEFINITIONS, 1982-present'!$A$1:$F$163,5,FALSE)</f>
        <v>SE-O</v>
      </c>
      <c r="H2962">
        <f>VLOOKUP($C2962,'AREA DEFINITIONS, 1982-present'!$A$1:$F$163,6,FALSE)</f>
        <v>0</v>
      </c>
      <c r="I2962">
        <f t="shared" si="93"/>
        <v>395.25309207999999</v>
      </c>
    </row>
    <row r="2963" spans="1:9" x14ac:dyDescent="0.3">
      <c r="A2963">
        <v>1987</v>
      </c>
      <c r="B2963" t="s">
        <v>51</v>
      </c>
      <c r="C2963">
        <v>182</v>
      </c>
      <c r="D2963">
        <v>893.8</v>
      </c>
      <c r="E2963">
        <f t="shared" si="92"/>
        <v>1970.4920374000001</v>
      </c>
      <c r="F2963" t="str">
        <f>VLOOKUP($C2963,'AREA DEFINITIONS, 1982-present'!$A$1:$F$163,4,FALSE)</f>
        <v>183-I</v>
      </c>
      <c r="G2963" t="str">
        <f>VLOOKUP($C2963,'AREA DEFINITIONS, 1982-present'!$A$1:$F$163,5,FALSE)</f>
        <v>SE-I</v>
      </c>
      <c r="H2963">
        <f>VLOOKUP($C2963,'AREA DEFINITIONS, 1982-present'!$A$1:$F$163,6,FALSE)</f>
        <v>0</v>
      </c>
      <c r="I2963">
        <f t="shared" si="93"/>
        <v>1310.3754217399999</v>
      </c>
    </row>
    <row r="2964" spans="1:9" x14ac:dyDescent="0.3">
      <c r="A2964">
        <v>1987</v>
      </c>
      <c r="B2964" t="s">
        <v>51</v>
      </c>
      <c r="C2964">
        <v>183</v>
      </c>
      <c r="D2964">
        <v>19</v>
      </c>
      <c r="E2964">
        <f t="shared" si="92"/>
        <v>41.887836999999998</v>
      </c>
      <c r="F2964" t="str">
        <f>VLOOKUP($C2964,'AREA DEFINITIONS, 1982-present'!$A$1:$F$163,4,FALSE)</f>
        <v>183-I</v>
      </c>
      <c r="G2964" t="str">
        <f>VLOOKUP($C2964,'AREA DEFINITIONS, 1982-present'!$A$1:$F$163,5,FALSE)</f>
        <v>SE-I</v>
      </c>
      <c r="H2964">
        <f>VLOOKUP($C2964,'AREA DEFINITIONS, 1982-present'!$A$1:$F$163,6,FALSE)</f>
        <v>0</v>
      </c>
      <c r="I2964">
        <f t="shared" si="93"/>
        <v>27.855373700000001</v>
      </c>
    </row>
    <row r="2965" spans="1:9" x14ac:dyDescent="0.3">
      <c r="A2965">
        <v>1987</v>
      </c>
      <c r="B2965" t="s">
        <v>27</v>
      </c>
      <c r="C2965">
        <v>185</v>
      </c>
      <c r="D2965">
        <v>262.3</v>
      </c>
      <c r="E2965">
        <f t="shared" si="92"/>
        <v>578.27261290000001</v>
      </c>
      <c r="F2965" t="str">
        <f>VLOOKUP($C2965,'AREA DEFINITIONS, 1982-present'!$A$1:$F$163,4,FALSE)</f>
        <v>18W</v>
      </c>
      <c r="G2965" t="str">
        <f>VLOOKUP($C2965,'AREA DEFINITIONS, 1982-present'!$A$1:$F$163,5,FALSE)</f>
        <v>Yakutat</v>
      </c>
      <c r="H2965">
        <f>VLOOKUP($C2965,'AREA DEFINITIONS, 1982-present'!$A$1:$F$163,6,FALSE)</f>
        <v>0</v>
      </c>
      <c r="I2965">
        <f t="shared" si="93"/>
        <v>384.55076428999996</v>
      </c>
    </row>
    <row r="2966" spans="1:9" x14ac:dyDescent="0.3">
      <c r="A2966">
        <v>1987</v>
      </c>
      <c r="B2966" t="s">
        <v>27</v>
      </c>
      <c r="C2966">
        <v>190</v>
      </c>
      <c r="D2966">
        <v>132.19999999999999</v>
      </c>
      <c r="E2966">
        <f t="shared" si="92"/>
        <v>291.45116059999998</v>
      </c>
      <c r="F2966">
        <f>VLOOKUP($C2966,'AREA DEFINITIONS, 1982-present'!$A$1:$F$163,4,FALSE)</f>
        <v>19</v>
      </c>
      <c r="G2966" t="str">
        <f>VLOOKUP($C2966,'AREA DEFINITIONS, 1982-present'!$A$1:$F$163,5,FALSE)</f>
        <v>Yakutat</v>
      </c>
      <c r="H2966">
        <f>VLOOKUP($C2966,'AREA DEFINITIONS, 1982-present'!$A$1:$F$163,6,FALSE)</f>
        <v>0</v>
      </c>
      <c r="I2966">
        <f t="shared" si="93"/>
        <v>193.81475805999997</v>
      </c>
    </row>
    <row r="2967" spans="1:9" x14ac:dyDescent="0.3">
      <c r="A2967">
        <v>1987</v>
      </c>
      <c r="B2967" t="s">
        <v>27</v>
      </c>
      <c r="C2967">
        <v>200</v>
      </c>
      <c r="D2967">
        <v>295.2</v>
      </c>
      <c r="E2967">
        <f t="shared" si="92"/>
        <v>650.80470959999991</v>
      </c>
      <c r="F2967">
        <f>VLOOKUP($C2967,'AREA DEFINITIONS, 1982-present'!$A$1:$F$163,4,FALSE)</f>
        <v>20</v>
      </c>
      <c r="G2967" t="str">
        <f>VLOOKUP($C2967,'AREA DEFINITIONS, 1982-present'!$A$1:$F$163,5,FALSE)</f>
        <v>Yakutat</v>
      </c>
      <c r="H2967">
        <f>VLOOKUP($C2967,'AREA DEFINITIONS, 1982-present'!$A$1:$F$163,6,FALSE)</f>
        <v>0</v>
      </c>
      <c r="I2967">
        <f t="shared" si="93"/>
        <v>432.78454296000001</v>
      </c>
    </row>
    <row r="2968" spans="1:9" x14ac:dyDescent="0.3">
      <c r="A2968">
        <v>1987</v>
      </c>
      <c r="B2968" t="s">
        <v>27</v>
      </c>
      <c r="C2968">
        <v>210</v>
      </c>
      <c r="D2968">
        <v>211.7</v>
      </c>
      <c r="E2968">
        <f t="shared" si="92"/>
        <v>466.71868909999995</v>
      </c>
      <c r="F2968">
        <f>VLOOKUP($C2968,'AREA DEFINITIONS, 1982-present'!$A$1:$F$163,4,FALSE)</f>
        <v>21</v>
      </c>
      <c r="G2968" t="str">
        <f>VLOOKUP($C2968,'AREA DEFINITIONS, 1982-present'!$A$1:$F$163,5,FALSE)</f>
        <v>Yakutat</v>
      </c>
      <c r="H2968">
        <f>VLOOKUP($C2968,'AREA DEFINITIONS, 1982-present'!$A$1:$F$163,6,FALSE)</f>
        <v>0</v>
      </c>
      <c r="I2968">
        <f t="shared" si="93"/>
        <v>310.36750590999998</v>
      </c>
    </row>
    <row r="2969" spans="1:9" x14ac:dyDescent="0.3">
      <c r="A2969">
        <v>1987</v>
      </c>
      <c r="B2969" t="s">
        <v>27</v>
      </c>
      <c r="C2969">
        <v>220</v>
      </c>
      <c r="D2969">
        <v>143.5</v>
      </c>
      <c r="E2969">
        <f t="shared" si="92"/>
        <v>316.36340050000001</v>
      </c>
      <c r="F2969">
        <f>VLOOKUP($C2969,'AREA DEFINITIONS, 1982-present'!$A$1:$F$163,4,FALSE)</f>
        <v>22</v>
      </c>
      <c r="G2969" t="str">
        <f>VLOOKUP($C2969,'AREA DEFINITIONS, 1982-present'!$A$1:$F$163,5,FALSE)</f>
        <v>Yakutat</v>
      </c>
      <c r="H2969">
        <f>VLOOKUP($C2969,'AREA DEFINITIONS, 1982-present'!$A$1:$F$163,6,FALSE)</f>
        <v>0</v>
      </c>
      <c r="I2969">
        <f t="shared" si="93"/>
        <v>210.38137504999997</v>
      </c>
    </row>
    <row r="2970" spans="1:9" x14ac:dyDescent="0.3">
      <c r="A2970">
        <v>1987</v>
      </c>
      <c r="B2970" t="s">
        <v>27</v>
      </c>
      <c r="C2970">
        <v>230</v>
      </c>
      <c r="D2970">
        <v>151.4</v>
      </c>
      <c r="E2970">
        <f t="shared" si="92"/>
        <v>333.77992220000004</v>
      </c>
      <c r="F2970">
        <f>VLOOKUP($C2970,'AREA DEFINITIONS, 1982-present'!$A$1:$F$163,4,FALSE)</f>
        <v>23</v>
      </c>
      <c r="G2970" t="str">
        <f>VLOOKUP($C2970,'AREA DEFINITIONS, 1982-present'!$A$1:$F$163,5,FALSE)</f>
        <v>Yakutat</v>
      </c>
      <c r="H2970" t="str">
        <f>VLOOKUP($C2970,'AREA DEFINITIONS, 1982-present'!$A$1:$F$163,6,FALSE)</f>
        <v>POW-O</v>
      </c>
      <c r="I2970">
        <f t="shared" si="93"/>
        <v>221.96334622000001</v>
      </c>
    </row>
    <row r="2971" spans="1:9" x14ac:dyDescent="0.3">
      <c r="A2971">
        <v>1987</v>
      </c>
      <c r="B2971" t="s">
        <v>27</v>
      </c>
      <c r="C2971">
        <v>231</v>
      </c>
      <c r="D2971">
        <v>124.4</v>
      </c>
      <c r="E2971">
        <f t="shared" si="92"/>
        <v>274.25510120000001</v>
      </c>
      <c r="F2971">
        <f>VLOOKUP($C2971,'AREA DEFINITIONS, 1982-present'!$A$1:$F$163,4,FALSE)</f>
        <v>23</v>
      </c>
      <c r="G2971" t="str">
        <f>VLOOKUP($C2971,'AREA DEFINITIONS, 1982-present'!$A$1:$F$163,5,FALSE)</f>
        <v>Yakutat</v>
      </c>
      <c r="H2971" t="str">
        <f>VLOOKUP($C2971,'AREA DEFINITIONS, 1982-present'!$A$1:$F$163,6,FALSE)</f>
        <v>POW-O</v>
      </c>
      <c r="I2971">
        <f t="shared" si="93"/>
        <v>182.37939412</v>
      </c>
    </row>
    <row r="2972" spans="1:9" x14ac:dyDescent="0.3">
      <c r="A2972">
        <v>1987</v>
      </c>
      <c r="B2972" t="s">
        <v>27</v>
      </c>
      <c r="C2972">
        <v>232</v>
      </c>
      <c r="D2972">
        <v>68.099999999999994</v>
      </c>
      <c r="E2972">
        <f t="shared" si="92"/>
        <v>150.13482629999999</v>
      </c>
      <c r="F2972">
        <f>VLOOKUP($C2972,'AREA DEFINITIONS, 1982-present'!$A$1:$F$163,4,FALSE)</f>
        <v>23</v>
      </c>
      <c r="G2972" t="str">
        <f>VLOOKUP($C2972,'AREA DEFINITIONS, 1982-present'!$A$1:$F$163,5,FALSE)</f>
        <v>Yakutat</v>
      </c>
      <c r="H2972" t="str">
        <f>VLOOKUP($C2972,'AREA DEFINITIONS, 1982-present'!$A$1:$F$163,6,FALSE)</f>
        <v>POW-I</v>
      </c>
      <c r="I2972">
        <f t="shared" si="93"/>
        <v>99.839523629999988</v>
      </c>
    </row>
    <row r="2973" spans="1:9" x14ac:dyDescent="0.3">
      <c r="A2973">
        <v>1987</v>
      </c>
      <c r="B2973" t="s">
        <v>27</v>
      </c>
      <c r="C2973">
        <v>240</v>
      </c>
      <c r="D2973">
        <v>655.8</v>
      </c>
      <c r="E2973">
        <f t="shared" si="92"/>
        <v>1445.7917633999998</v>
      </c>
      <c r="F2973">
        <f>VLOOKUP($C2973,'AREA DEFINITIONS, 1982-present'!$A$1:$F$163,4,FALSE)</f>
        <v>24</v>
      </c>
      <c r="G2973" t="str">
        <f>VLOOKUP($C2973,'AREA DEFINITIONS, 1982-present'!$A$1:$F$163,5,FALSE)</f>
        <v>Kodiak</v>
      </c>
      <c r="H2973" t="str">
        <f>VLOOKUP($C2973,'AREA DEFINITIONS, 1982-present'!$A$1:$F$163,6,FALSE)</f>
        <v>POW-O</v>
      </c>
      <c r="I2973">
        <f t="shared" si="93"/>
        <v>961.45021433999989</v>
      </c>
    </row>
    <row r="2974" spans="1:9" x14ac:dyDescent="0.3">
      <c r="A2974">
        <v>1987</v>
      </c>
      <c r="B2974" t="s">
        <v>27</v>
      </c>
      <c r="C2974">
        <v>241</v>
      </c>
      <c r="D2974">
        <v>142.1</v>
      </c>
      <c r="E2974">
        <f t="shared" si="92"/>
        <v>313.27692829999995</v>
      </c>
      <c r="F2974">
        <f>VLOOKUP($C2974,'AREA DEFINITIONS, 1982-present'!$A$1:$F$163,4,FALSE)</f>
        <v>24</v>
      </c>
      <c r="G2974" t="str">
        <f>VLOOKUP($C2974,'AREA DEFINITIONS, 1982-present'!$A$1:$F$163,5,FALSE)</f>
        <v>Kodiak</v>
      </c>
      <c r="H2974" t="str">
        <f>VLOOKUP($C2974,'AREA DEFINITIONS, 1982-present'!$A$1:$F$163,6,FALSE)</f>
        <v>POW-O</v>
      </c>
      <c r="I2974">
        <f t="shared" si="93"/>
        <v>208.32887382999996</v>
      </c>
    </row>
    <row r="2975" spans="1:9" x14ac:dyDescent="0.3">
      <c r="A2975">
        <v>1987</v>
      </c>
      <c r="B2975" t="s">
        <v>27</v>
      </c>
      <c r="C2975">
        <v>242</v>
      </c>
      <c r="D2975">
        <v>153.30000000000001</v>
      </c>
      <c r="E2975">
        <f t="shared" si="92"/>
        <v>337.96870590000003</v>
      </c>
      <c r="F2975">
        <f>VLOOKUP($C2975,'AREA DEFINITIONS, 1982-present'!$A$1:$F$163,4,FALSE)</f>
        <v>24</v>
      </c>
      <c r="G2975" t="str">
        <f>VLOOKUP($C2975,'AREA DEFINITIONS, 1982-present'!$A$1:$F$163,5,FALSE)</f>
        <v>Kodiak</v>
      </c>
      <c r="H2975" t="str">
        <f>VLOOKUP($C2975,'AREA DEFINITIONS, 1982-present'!$A$1:$F$163,6,FALSE)</f>
        <v>POW-I</v>
      </c>
      <c r="I2975">
        <f t="shared" si="93"/>
        <v>224.74888359000002</v>
      </c>
    </row>
    <row r="2976" spans="1:9" x14ac:dyDescent="0.3">
      <c r="A2976">
        <v>1987</v>
      </c>
      <c r="B2976" t="s">
        <v>27</v>
      </c>
      <c r="C2976">
        <v>250</v>
      </c>
      <c r="D2976">
        <v>2235.4</v>
      </c>
      <c r="E2976">
        <f t="shared" si="92"/>
        <v>4928.2142542000001</v>
      </c>
      <c r="F2976">
        <f>VLOOKUP($C2976,'AREA DEFINITIONS, 1982-present'!$A$1:$F$163,4,FALSE)</f>
        <v>25</v>
      </c>
      <c r="G2976" t="str">
        <f>VLOOKUP($C2976,'AREA DEFINITIONS, 1982-present'!$A$1:$F$163,5,FALSE)</f>
        <v>Kodiak</v>
      </c>
      <c r="H2976">
        <f>VLOOKUP($C2976,'AREA DEFINITIONS, 1982-present'!$A$1:$F$163,6,FALSE)</f>
        <v>0</v>
      </c>
      <c r="I2976">
        <f t="shared" si="93"/>
        <v>3277.25801942</v>
      </c>
    </row>
    <row r="2977" spans="1:9" x14ac:dyDescent="0.3">
      <c r="A2977">
        <v>1987</v>
      </c>
      <c r="B2977" t="s">
        <v>27</v>
      </c>
      <c r="C2977">
        <v>251</v>
      </c>
      <c r="D2977">
        <v>57.6</v>
      </c>
      <c r="E2977">
        <f t="shared" si="92"/>
        <v>126.98628480000001</v>
      </c>
      <c r="F2977">
        <f>VLOOKUP($C2977,'AREA DEFINITIONS, 1982-present'!$A$1:$F$163,4,FALSE)</f>
        <v>25</v>
      </c>
      <c r="G2977" t="str">
        <f>VLOOKUP($C2977,'AREA DEFINITIONS, 1982-present'!$A$1:$F$163,5,FALSE)</f>
        <v>Kodiak</v>
      </c>
      <c r="H2977">
        <f>VLOOKUP($C2977,'AREA DEFINITIONS, 1982-present'!$A$1:$F$163,6,FALSE)</f>
        <v>0</v>
      </c>
      <c r="I2977">
        <f t="shared" si="93"/>
        <v>84.445764479999994</v>
      </c>
    </row>
    <row r="2978" spans="1:9" x14ac:dyDescent="0.3">
      <c r="A2978">
        <v>1987</v>
      </c>
      <c r="B2978" t="s">
        <v>27</v>
      </c>
      <c r="C2978">
        <v>260</v>
      </c>
      <c r="D2978">
        <v>3130.4</v>
      </c>
      <c r="E2978">
        <f t="shared" si="92"/>
        <v>6901.3518392000005</v>
      </c>
      <c r="F2978">
        <f>VLOOKUP($C2978,'AREA DEFINITIONS, 1982-present'!$A$1:$F$163,4,FALSE)</f>
        <v>26</v>
      </c>
      <c r="G2978" t="str">
        <f>VLOOKUP($C2978,'AREA DEFINITIONS, 1982-present'!$A$1:$F$163,5,FALSE)</f>
        <v>Kodiak</v>
      </c>
      <c r="H2978">
        <f>VLOOKUP($C2978,'AREA DEFINITIONS, 1982-present'!$A$1:$F$163,6,FALSE)</f>
        <v>0</v>
      </c>
      <c r="I2978">
        <f t="shared" si="93"/>
        <v>4589.3927279199997</v>
      </c>
    </row>
    <row r="2979" spans="1:9" x14ac:dyDescent="0.3">
      <c r="A2979">
        <v>1987</v>
      </c>
      <c r="B2979" t="s">
        <v>27</v>
      </c>
      <c r="C2979">
        <v>261</v>
      </c>
      <c r="D2979">
        <v>810.9</v>
      </c>
      <c r="E2979">
        <f t="shared" si="92"/>
        <v>1787.7287907</v>
      </c>
      <c r="F2979">
        <f>VLOOKUP($C2979,'AREA DEFINITIONS, 1982-present'!$A$1:$F$163,4,FALSE)</f>
        <v>26</v>
      </c>
      <c r="G2979" t="str">
        <f>VLOOKUP($C2979,'AREA DEFINITIONS, 1982-present'!$A$1:$F$163,5,FALSE)</f>
        <v>Kodiak</v>
      </c>
      <c r="H2979">
        <f>VLOOKUP($C2979,'AREA DEFINITIONS, 1982-present'!$A$1:$F$163,6,FALSE)</f>
        <v>0</v>
      </c>
      <c r="I2979">
        <f t="shared" si="93"/>
        <v>1188.8380280700001</v>
      </c>
    </row>
    <row r="2980" spans="1:9" x14ac:dyDescent="0.3">
      <c r="A2980">
        <v>1987</v>
      </c>
      <c r="B2980" t="s">
        <v>27</v>
      </c>
      <c r="C2980">
        <v>270</v>
      </c>
      <c r="D2980">
        <v>2939.4</v>
      </c>
      <c r="E2980">
        <f t="shared" si="92"/>
        <v>6480.2688462000006</v>
      </c>
      <c r="F2980">
        <f>VLOOKUP($C2980,'AREA DEFINITIONS, 1982-present'!$A$1:$F$163,4,FALSE)</f>
        <v>27</v>
      </c>
      <c r="G2980" t="str">
        <f>VLOOKUP($C2980,'AREA DEFINITIONS, 1982-present'!$A$1:$F$163,5,FALSE)</f>
        <v>Kodiak</v>
      </c>
      <c r="H2980">
        <f>VLOOKUP($C2980,'AREA DEFINITIONS, 1982-present'!$A$1:$F$163,6,FALSE)</f>
        <v>0</v>
      </c>
      <c r="I2980">
        <f t="shared" si="93"/>
        <v>4309.3729186199998</v>
      </c>
    </row>
    <row r="2981" spans="1:9" x14ac:dyDescent="0.3">
      <c r="A2981">
        <v>1987</v>
      </c>
      <c r="B2981" t="s">
        <v>27</v>
      </c>
      <c r="C2981">
        <v>271</v>
      </c>
      <c r="D2981">
        <v>121.7</v>
      </c>
      <c r="E2981">
        <f t="shared" si="92"/>
        <v>268.30261910000002</v>
      </c>
      <c r="F2981">
        <f>VLOOKUP($C2981,'AREA DEFINITIONS, 1982-present'!$A$1:$F$163,4,FALSE)</f>
        <v>27</v>
      </c>
      <c r="G2981" t="str">
        <f>VLOOKUP($C2981,'AREA DEFINITIONS, 1982-present'!$A$1:$F$163,5,FALSE)</f>
        <v>Kodiak</v>
      </c>
      <c r="H2981">
        <f>VLOOKUP($C2981,'AREA DEFINITIONS, 1982-present'!$A$1:$F$163,6,FALSE)</f>
        <v>0</v>
      </c>
      <c r="I2981">
        <f t="shared" si="93"/>
        <v>178.42099891000001</v>
      </c>
    </row>
    <row r="2982" spans="1:9" x14ac:dyDescent="0.3">
      <c r="A2982">
        <v>1987</v>
      </c>
      <c r="B2982" t="s">
        <v>27</v>
      </c>
      <c r="C2982">
        <v>272</v>
      </c>
      <c r="D2982">
        <v>18.7</v>
      </c>
      <c r="E2982">
        <f t="shared" si="92"/>
        <v>41.226450100000001</v>
      </c>
      <c r="F2982">
        <f>VLOOKUP($C2982,'AREA DEFINITIONS, 1982-present'!$A$1:$F$163,4,FALSE)</f>
        <v>27</v>
      </c>
      <c r="G2982" t="str">
        <f>VLOOKUP($C2982,'AREA DEFINITIONS, 1982-present'!$A$1:$F$163,5,FALSE)</f>
        <v>Kodiak</v>
      </c>
      <c r="H2982">
        <f>VLOOKUP($C2982,'AREA DEFINITIONS, 1982-present'!$A$1:$F$163,6,FALSE)</f>
        <v>0</v>
      </c>
      <c r="I2982">
        <f t="shared" si="93"/>
        <v>27.415552009999995</v>
      </c>
    </row>
    <row r="2983" spans="1:9" x14ac:dyDescent="0.3">
      <c r="A2983">
        <v>1987</v>
      </c>
      <c r="B2983" t="s">
        <v>27</v>
      </c>
      <c r="C2983">
        <v>280</v>
      </c>
      <c r="D2983">
        <v>2454.3000000000002</v>
      </c>
      <c r="E2983">
        <f t="shared" si="92"/>
        <v>5410.8062289000009</v>
      </c>
      <c r="F2983">
        <f>VLOOKUP($C2983,'AREA DEFINITIONS, 1982-present'!$A$1:$F$163,4,FALSE)</f>
        <v>28</v>
      </c>
      <c r="G2983" t="str">
        <f>VLOOKUP($C2983,'AREA DEFINITIONS, 1982-present'!$A$1:$F$163,5,FALSE)</f>
        <v>Kodiak</v>
      </c>
      <c r="H2983">
        <f>VLOOKUP($C2983,'AREA DEFINITIONS, 1982-present'!$A$1:$F$163,6,FALSE)</f>
        <v>0</v>
      </c>
      <c r="I2983">
        <f t="shared" si="93"/>
        <v>3598.1812458900004</v>
      </c>
    </row>
    <row r="2984" spans="1:9" x14ac:dyDescent="0.3">
      <c r="A2984">
        <v>1987</v>
      </c>
      <c r="B2984" t="s">
        <v>27</v>
      </c>
      <c r="C2984">
        <v>281</v>
      </c>
      <c r="D2984">
        <v>46.6</v>
      </c>
      <c r="E2984">
        <f t="shared" si="92"/>
        <v>102.7354318</v>
      </c>
      <c r="F2984">
        <f>VLOOKUP($C2984,'AREA DEFINITIONS, 1982-present'!$A$1:$F$163,4,FALSE)</f>
        <v>28</v>
      </c>
      <c r="G2984" t="str">
        <f>VLOOKUP($C2984,'AREA DEFINITIONS, 1982-present'!$A$1:$F$163,5,FALSE)</f>
        <v>Kodiak</v>
      </c>
      <c r="H2984">
        <f>VLOOKUP($C2984,'AREA DEFINITIONS, 1982-present'!$A$1:$F$163,6,FALSE)</f>
        <v>0</v>
      </c>
      <c r="I2984">
        <f t="shared" si="93"/>
        <v>68.318969179999996</v>
      </c>
    </row>
    <row r="2985" spans="1:9" x14ac:dyDescent="0.3">
      <c r="A2985">
        <v>1987</v>
      </c>
      <c r="B2985" t="s">
        <v>28</v>
      </c>
      <c r="C2985">
        <v>290</v>
      </c>
      <c r="D2985">
        <v>810.3</v>
      </c>
      <c r="E2985">
        <f t="shared" si="92"/>
        <v>1786.4060168999999</v>
      </c>
      <c r="F2985">
        <f>VLOOKUP($C2985,'AREA DEFINITIONS, 1982-present'!$A$1:$F$163,4,FALSE)</f>
        <v>29</v>
      </c>
      <c r="G2985" t="str">
        <f>VLOOKUP($C2985,'AREA DEFINITIONS, 1982-present'!$A$1:$F$163,5,FALSE)</f>
        <v>Chirikof</v>
      </c>
      <c r="H2985">
        <f>VLOOKUP($C2985,'AREA DEFINITIONS, 1982-present'!$A$1:$F$163,6,FALSE)</f>
        <v>0</v>
      </c>
      <c r="I2985">
        <f t="shared" si="93"/>
        <v>1187.9583846899998</v>
      </c>
    </row>
    <row r="2986" spans="1:9" x14ac:dyDescent="0.3">
      <c r="A2986">
        <v>1987</v>
      </c>
      <c r="B2986" t="s">
        <v>28</v>
      </c>
      <c r="C2986">
        <v>291</v>
      </c>
      <c r="D2986">
        <v>161.1</v>
      </c>
      <c r="E2986">
        <f t="shared" si="92"/>
        <v>355.16476529999994</v>
      </c>
      <c r="F2986">
        <f>VLOOKUP($C2986,'AREA DEFINITIONS, 1982-present'!$A$1:$F$163,4,FALSE)</f>
        <v>29</v>
      </c>
      <c r="G2986" t="str">
        <f>VLOOKUP($C2986,'AREA DEFINITIONS, 1982-present'!$A$1:$F$163,5,FALSE)</f>
        <v>Chirikof</v>
      </c>
      <c r="H2986">
        <f>VLOOKUP($C2986,'AREA DEFINITIONS, 1982-present'!$A$1:$F$163,6,FALSE)</f>
        <v>0</v>
      </c>
      <c r="I2986">
        <f t="shared" si="93"/>
        <v>236.18424752999999</v>
      </c>
    </row>
    <row r="2987" spans="1:9" x14ac:dyDescent="0.3">
      <c r="A2987">
        <v>1987</v>
      </c>
      <c r="B2987" t="s">
        <v>28</v>
      </c>
      <c r="C2987">
        <v>300</v>
      </c>
      <c r="D2987">
        <v>842.8</v>
      </c>
      <c r="E2987">
        <f t="shared" si="92"/>
        <v>1858.0562643999999</v>
      </c>
      <c r="F2987">
        <f>VLOOKUP($C2987,'AREA DEFINITIONS, 1982-present'!$A$1:$F$163,4,FALSE)</f>
        <v>30</v>
      </c>
      <c r="G2987" t="str">
        <f>VLOOKUP($C2987,'AREA DEFINITIONS, 1982-present'!$A$1:$F$163,5,FALSE)</f>
        <v>Chirikof</v>
      </c>
      <c r="H2987">
        <f>VLOOKUP($C2987,'AREA DEFINITIONS, 1982-present'!$A$1:$F$163,6,FALSE)</f>
        <v>0</v>
      </c>
      <c r="I2987">
        <f t="shared" si="93"/>
        <v>1235.6057344399999</v>
      </c>
    </row>
    <row r="2988" spans="1:9" x14ac:dyDescent="0.3">
      <c r="A2988">
        <v>1987</v>
      </c>
      <c r="B2988" t="s">
        <v>28</v>
      </c>
      <c r="C2988">
        <v>310</v>
      </c>
      <c r="D2988">
        <v>243.7</v>
      </c>
      <c r="E2988">
        <f t="shared" si="92"/>
        <v>537.26662509999994</v>
      </c>
      <c r="F2988">
        <f>VLOOKUP($C2988,'AREA DEFINITIONS, 1982-present'!$A$1:$F$163,4,FALSE)</f>
        <v>31</v>
      </c>
      <c r="G2988" t="str">
        <f>VLOOKUP($C2988,'AREA DEFINITIONS, 1982-present'!$A$1:$F$163,5,FALSE)</f>
        <v>Chirikof</v>
      </c>
      <c r="H2988">
        <f>VLOOKUP($C2988,'AREA DEFINITIONS, 1982-present'!$A$1:$F$163,6,FALSE)</f>
        <v>0</v>
      </c>
      <c r="I2988">
        <f t="shared" si="93"/>
        <v>357.28181950999993</v>
      </c>
    </row>
    <row r="2989" spans="1:9" x14ac:dyDescent="0.3">
      <c r="A2989">
        <v>1987</v>
      </c>
      <c r="B2989" t="s">
        <v>28</v>
      </c>
      <c r="C2989">
        <v>320</v>
      </c>
      <c r="D2989">
        <v>1041.8</v>
      </c>
      <c r="E2989">
        <f t="shared" si="92"/>
        <v>2296.7762414000003</v>
      </c>
      <c r="F2989">
        <f>VLOOKUP($C2989,'AREA DEFINITIONS, 1982-present'!$A$1:$F$163,4,FALSE)</f>
        <v>32</v>
      </c>
      <c r="G2989" t="str">
        <f>VLOOKUP($C2989,'AREA DEFINITIONS, 1982-present'!$A$1:$F$163,5,FALSE)</f>
        <v>Shumagin</v>
      </c>
      <c r="H2989">
        <f>VLOOKUP($C2989,'AREA DEFINITIONS, 1982-present'!$A$1:$F$163,6,FALSE)</f>
        <v>0</v>
      </c>
      <c r="I2989">
        <f t="shared" si="93"/>
        <v>1527.3541221400001</v>
      </c>
    </row>
    <row r="2990" spans="1:9" x14ac:dyDescent="0.3">
      <c r="A2990">
        <v>1987</v>
      </c>
      <c r="B2990" t="s">
        <v>28</v>
      </c>
      <c r="C2990">
        <v>330</v>
      </c>
      <c r="D2990">
        <v>296.10000000000002</v>
      </c>
      <c r="E2990">
        <f t="shared" si="92"/>
        <v>652.7888703000001</v>
      </c>
      <c r="F2990">
        <f>VLOOKUP($C2990,'AREA DEFINITIONS, 1982-present'!$A$1:$F$163,4,FALSE)</f>
        <v>33</v>
      </c>
      <c r="G2990" t="str">
        <f>VLOOKUP($C2990,'AREA DEFINITIONS, 1982-present'!$A$1:$F$163,5,FALSE)</f>
        <v>Shumagin</v>
      </c>
      <c r="H2990">
        <f>VLOOKUP($C2990,'AREA DEFINITIONS, 1982-present'!$A$1:$F$163,6,FALSE)</f>
        <v>0</v>
      </c>
      <c r="I2990">
        <f t="shared" si="93"/>
        <v>434.10400802999999</v>
      </c>
    </row>
    <row r="2991" spans="1:9" x14ac:dyDescent="0.3">
      <c r="A2991">
        <v>1987</v>
      </c>
      <c r="B2991" t="s">
        <v>28</v>
      </c>
      <c r="C2991">
        <v>340</v>
      </c>
      <c r="D2991">
        <v>123.2</v>
      </c>
      <c r="E2991">
        <f t="shared" si="92"/>
        <v>271.60955359999997</v>
      </c>
      <c r="F2991">
        <f>VLOOKUP($C2991,'AREA DEFINITIONS, 1982-present'!$A$1:$F$163,4,FALSE)</f>
        <v>34</v>
      </c>
      <c r="G2991" t="str">
        <f>VLOOKUP($C2991,'AREA DEFINITIONS, 1982-present'!$A$1:$F$163,5,FALSE)</f>
        <v>Shumagin</v>
      </c>
      <c r="H2991">
        <f>VLOOKUP($C2991,'AREA DEFINITIONS, 1982-present'!$A$1:$F$163,6,FALSE)</f>
        <v>0</v>
      </c>
      <c r="I2991">
        <f t="shared" si="93"/>
        <v>180.62010735999999</v>
      </c>
    </row>
    <row r="2992" spans="1:9" x14ac:dyDescent="0.3">
      <c r="A2992">
        <v>1987</v>
      </c>
      <c r="B2992" t="s">
        <v>16</v>
      </c>
      <c r="C2992">
        <v>350</v>
      </c>
      <c r="D2992">
        <v>438.2</v>
      </c>
      <c r="E2992">
        <f t="shared" si="92"/>
        <v>966.06579859999999</v>
      </c>
      <c r="F2992">
        <f>VLOOKUP($C2992,'AREA DEFINITIONS, 1982-present'!$A$1:$F$163,4,FALSE)</f>
        <v>35</v>
      </c>
      <c r="G2992" t="str">
        <f>VLOOKUP($C2992,'AREA DEFINITIONS, 1982-present'!$A$1:$F$163,5,FALSE)</f>
        <v>Shumagin</v>
      </c>
      <c r="H2992">
        <f>VLOOKUP($C2992,'AREA DEFINITIONS, 1982-present'!$A$1:$F$163,6,FALSE)</f>
        <v>0</v>
      </c>
      <c r="I2992">
        <f t="shared" si="93"/>
        <v>642.43288185999995</v>
      </c>
    </row>
    <row r="2993" spans="1:9" x14ac:dyDescent="0.3">
      <c r="A2993">
        <v>1987</v>
      </c>
      <c r="B2993" t="s">
        <v>16</v>
      </c>
      <c r="C2993">
        <v>360</v>
      </c>
      <c r="D2993">
        <v>280.2</v>
      </c>
      <c r="E2993">
        <f t="shared" si="92"/>
        <v>617.73536460000003</v>
      </c>
      <c r="F2993">
        <f>VLOOKUP($C2993,'AREA DEFINITIONS, 1982-present'!$A$1:$F$163,4,FALSE)</f>
        <v>36</v>
      </c>
      <c r="G2993" t="str">
        <f>VLOOKUP($C2993,'AREA DEFINITIONS, 1982-present'!$A$1:$F$163,5,FALSE)</f>
        <v>Shumagin</v>
      </c>
      <c r="H2993">
        <f>VLOOKUP($C2993,'AREA DEFINITIONS, 1982-present'!$A$1:$F$163,6,FALSE)</f>
        <v>0</v>
      </c>
      <c r="I2993">
        <f t="shared" si="93"/>
        <v>410.79345846000001</v>
      </c>
    </row>
    <row r="2994" spans="1:9" x14ac:dyDescent="0.3">
      <c r="A2994">
        <v>1987</v>
      </c>
      <c r="B2994" t="s">
        <v>16</v>
      </c>
      <c r="C2994">
        <v>370</v>
      </c>
      <c r="D2994">
        <v>143.30000000000001</v>
      </c>
      <c r="E2994">
        <f t="shared" si="92"/>
        <v>315.92247589999999</v>
      </c>
      <c r="F2994">
        <f>VLOOKUP($C2994,'AREA DEFINITIONS, 1982-present'!$A$1:$F$163,4,FALSE)</f>
        <v>37</v>
      </c>
      <c r="G2994" t="str">
        <f>VLOOKUP($C2994,'AREA DEFINITIONS, 1982-present'!$A$1:$F$163,5,FALSE)</f>
        <v>Shumagin</v>
      </c>
      <c r="H2994">
        <f>VLOOKUP($C2994,'AREA DEFINITIONS, 1982-present'!$A$1:$F$163,6,FALSE)</f>
        <v>0</v>
      </c>
      <c r="I2994">
        <f t="shared" si="93"/>
        <v>210.08816059000003</v>
      </c>
    </row>
    <row r="2995" spans="1:9" x14ac:dyDescent="0.3">
      <c r="A2995">
        <v>1987</v>
      </c>
      <c r="B2995" t="s">
        <v>16</v>
      </c>
      <c r="C2995">
        <v>380</v>
      </c>
      <c r="D2995">
        <v>229.4</v>
      </c>
      <c r="E2995">
        <f t="shared" si="92"/>
        <v>505.7405162</v>
      </c>
      <c r="F2995">
        <f>VLOOKUP($C2995,'AREA DEFINITIONS, 1982-present'!$A$1:$F$163,4,FALSE)</f>
        <v>38</v>
      </c>
      <c r="G2995" t="str">
        <f>VLOOKUP($C2995,'AREA DEFINITIONS, 1982-present'!$A$1:$F$163,5,FALSE)</f>
        <v>Shumagin</v>
      </c>
      <c r="H2995">
        <f>VLOOKUP($C2995,'AREA DEFINITIONS, 1982-present'!$A$1:$F$163,6,FALSE)</f>
        <v>0</v>
      </c>
      <c r="I2995">
        <f t="shared" si="93"/>
        <v>336.31698562000003</v>
      </c>
    </row>
    <row r="2996" spans="1:9" x14ac:dyDescent="0.3">
      <c r="A2996">
        <v>1987</v>
      </c>
      <c r="B2996" t="s">
        <v>16</v>
      </c>
      <c r="C2996" t="s">
        <v>32</v>
      </c>
      <c r="D2996">
        <v>583.5</v>
      </c>
      <c r="E2996">
        <f t="shared" si="92"/>
        <v>1286.3975205000002</v>
      </c>
      <c r="F2996" t="str">
        <f>VLOOKUP($C2996,'AREA DEFINITIONS, 1982-present'!$A$1:$F$163,4,FALSE)</f>
        <v>4A</v>
      </c>
      <c r="G2996" t="str">
        <f>VLOOKUP($C2996,'AREA DEFINITIONS, 1982-present'!$A$1:$F$163,5,FALSE)</f>
        <v>Bering Sea</v>
      </c>
      <c r="H2996">
        <f>VLOOKUP($C2996,'AREA DEFINITIONS, 1982-present'!$A$1:$F$163,6,FALSE)</f>
        <v>0</v>
      </c>
      <c r="I2996">
        <f t="shared" si="93"/>
        <v>855.45318705</v>
      </c>
    </row>
    <row r="2997" spans="1:9" x14ac:dyDescent="0.3">
      <c r="A2997">
        <v>1987</v>
      </c>
      <c r="B2997" t="s">
        <v>17</v>
      </c>
      <c r="C2997">
        <v>400</v>
      </c>
      <c r="D2997">
        <v>19.2</v>
      </c>
      <c r="E2997">
        <f t="shared" si="92"/>
        <v>42.3287616</v>
      </c>
      <c r="F2997">
        <f>VLOOKUP($C2997,'AREA DEFINITIONS, 1982-present'!$A$1:$F$163,4,FALSE)</f>
        <v>40</v>
      </c>
      <c r="G2997" t="str">
        <f>VLOOKUP($C2997,'AREA DEFINITIONS, 1982-present'!$A$1:$F$163,5,FALSE)</f>
        <v>Aleutian</v>
      </c>
      <c r="H2997">
        <f>VLOOKUP($C2997,'AREA DEFINITIONS, 1982-present'!$A$1:$F$163,6,FALSE)</f>
        <v>0</v>
      </c>
      <c r="I2997">
        <f t="shared" si="93"/>
        <v>28.148588159999999</v>
      </c>
    </row>
    <row r="2998" spans="1:9" x14ac:dyDescent="0.3">
      <c r="A2998">
        <v>1987</v>
      </c>
      <c r="B2998" t="s">
        <v>17</v>
      </c>
      <c r="C2998">
        <v>410</v>
      </c>
      <c r="D2998">
        <v>157.1</v>
      </c>
      <c r="E2998">
        <f t="shared" si="92"/>
        <v>346.34627330000001</v>
      </c>
      <c r="F2998">
        <f>VLOOKUP($C2998,'AREA DEFINITIONS, 1982-present'!$A$1:$F$163,4,FALSE)</f>
        <v>41</v>
      </c>
      <c r="G2998" t="str">
        <f>VLOOKUP($C2998,'AREA DEFINITIONS, 1982-present'!$A$1:$F$163,5,FALSE)</f>
        <v>Aleutian</v>
      </c>
      <c r="H2998">
        <f>VLOOKUP($C2998,'AREA DEFINITIONS, 1982-present'!$A$1:$F$163,6,FALSE)</f>
        <v>0</v>
      </c>
      <c r="I2998">
        <f t="shared" si="93"/>
        <v>230.31995832999996</v>
      </c>
    </row>
    <row r="2999" spans="1:9" x14ac:dyDescent="0.3">
      <c r="A2999">
        <v>1987</v>
      </c>
      <c r="B2999" t="s">
        <v>17</v>
      </c>
      <c r="C2999">
        <v>420</v>
      </c>
      <c r="D2999">
        <v>117</v>
      </c>
      <c r="E2999">
        <f t="shared" si="92"/>
        <v>257.94089100000002</v>
      </c>
      <c r="F2999" t="str">
        <f>VLOOKUP($C2999,'AREA DEFINITIONS, 1982-present'!$A$1:$F$163,4,FALSE)</f>
        <v>42+</v>
      </c>
      <c r="G2999" t="str">
        <f>VLOOKUP($C2999,'AREA DEFINITIONS, 1982-present'!$A$1:$F$163,5,FALSE)</f>
        <v>Aleutian</v>
      </c>
      <c r="H2999">
        <f>VLOOKUP($C2999,'AREA DEFINITIONS, 1982-present'!$A$1:$F$163,6,FALSE)</f>
        <v>0</v>
      </c>
      <c r="I2999">
        <f t="shared" si="93"/>
        <v>171.5304591</v>
      </c>
    </row>
    <row r="3000" spans="1:9" x14ac:dyDescent="0.3">
      <c r="A3000">
        <v>1987</v>
      </c>
      <c r="B3000" t="s">
        <v>17</v>
      </c>
      <c r="C3000" t="s">
        <v>97</v>
      </c>
      <c r="D3000">
        <v>75.7</v>
      </c>
      <c r="E3000">
        <f t="shared" si="92"/>
        <v>166.88996110000002</v>
      </c>
      <c r="F3000" t="str">
        <f>VLOOKUP($C3000,'AREA DEFINITIONS, 1982-present'!$A$1:$F$163,4,FALSE)</f>
        <v>42+</v>
      </c>
      <c r="G3000" t="str">
        <f>VLOOKUP($C3000,'AREA DEFINITIONS, 1982-present'!$A$1:$F$163,5,FALSE)</f>
        <v>Aleutian</v>
      </c>
      <c r="H3000">
        <f>VLOOKUP($C3000,'AREA DEFINITIONS, 1982-present'!$A$1:$F$163,6,FALSE)</f>
        <v>0</v>
      </c>
      <c r="I3000">
        <f t="shared" si="93"/>
        <v>110.98167311</v>
      </c>
    </row>
    <row r="3001" spans="1:9" x14ac:dyDescent="0.3">
      <c r="A3001">
        <v>1987</v>
      </c>
      <c r="B3001" t="s">
        <v>17</v>
      </c>
      <c r="C3001" t="s">
        <v>32</v>
      </c>
      <c r="D3001">
        <v>311.8</v>
      </c>
      <c r="E3001">
        <f t="shared" si="92"/>
        <v>687.40145140000004</v>
      </c>
      <c r="F3001" t="str">
        <f>VLOOKUP($C3001,'AREA DEFINITIONS, 1982-present'!$A$1:$F$163,4,FALSE)</f>
        <v>4A</v>
      </c>
      <c r="G3001" t="str">
        <f>VLOOKUP($C3001,'AREA DEFINITIONS, 1982-present'!$A$1:$F$163,5,FALSE)</f>
        <v>Bering Sea</v>
      </c>
      <c r="H3001">
        <f>VLOOKUP($C3001,'AREA DEFINITIONS, 1982-present'!$A$1:$F$163,6,FALSE)</f>
        <v>0</v>
      </c>
      <c r="I3001">
        <f t="shared" si="93"/>
        <v>457.12134313999996</v>
      </c>
    </row>
    <row r="3002" spans="1:9" x14ac:dyDescent="0.3">
      <c r="A3002">
        <v>1987</v>
      </c>
      <c r="B3002" t="s">
        <v>18</v>
      </c>
      <c r="C3002" t="s">
        <v>32</v>
      </c>
      <c r="D3002">
        <v>398.3</v>
      </c>
      <c r="E3002">
        <f t="shared" si="92"/>
        <v>878.10134090000008</v>
      </c>
      <c r="F3002" t="str">
        <f>VLOOKUP($C3002,'AREA DEFINITIONS, 1982-present'!$A$1:$F$163,4,FALSE)</f>
        <v>4A</v>
      </c>
      <c r="G3002" t="str">
        <f>VLOOKUP($C3002,'AREA DEFINITIONS, 1982-present'!$A$1:$F$163,5,FALSE)</f>
        <v>Bering Sea</v>
      </c>
      <c r="H3002">
        <f>VLOOKUP($C3002,'AREA DEFINITIONS, 1982-present'!$A$1:$F$163,6,FALSE)</f>
        <v>0</v>
      </c>
      <c r="I3002">
        <f t="shared" si="93"/>
        <v>583.93659709000008</v>
      </c>
    </row>
    <row r="3003" spans="1:9" x14ac:dyDescent="0.3">
      <c r="A3003">
        <v>1987</v>
      </c>
      <c r="B3003" t="s">
        <v>20</v>
      </c>
      <c r="C3003" t="s">
        <v>32</v>
      </c>
      <c r="D3003">
        <v>368.9</v>
      </c>
      <c r="E3003">
        <f t="shared" si="92"/>
        <v>813.28542470000002</v>
      </c>
      <c r="F3003" t="str">
        <f>VLOOKUP($C3003,'AREA DEFINITIONS, 1982-present'!$A$1:$F$163,4,FALSE)</f>
        <v>4A</v>
      </c>
      <c r="G3003" t="str">
        <f>VLOOKUP($C3003,'AREA DEFINITIONS, 1982-present'!$A$1:$F$163,5,FALSE)</f>
        <v>Bering Sea</v>
      </c>
      <c r="H3003">
        <f>VLOOKUP($C3003,'AREA DEFINITIONS, 1982-present'!$A$1:$F$163,6,FALSE)</f>
        <v>0</v>
      </c>
      <c r="I3003">
        <f t="shared" si="93"/>
        <v>540.83407146999991</v>
      </c>
    </row>
    <row r="3004" spans="1:9" x14ac:dyDescent="0.3">
      <c r="A3004">
        <v>1986</v>
      </c>
      <c r="B3004" t="s">
        <v>49</v>
      </c>
      <c r="C3004" t="s">
        <v>98</v>
      </c>
      <c r="D3004">
        <v>50.9</v>
      </c>
      <c r="E3004">
        <f t="shared" si="92"/>
        <v>112.2153107</v>
      </c>
      <c r="F3004">
        <f>VLOOKUP($C3004,'AREA DEFINITIONS, 1982-present'!$A$1:$F$163,4,FALSE)</f>
        <v>0</v>
      </c>
      <c r="G3004">
        <f>VLOOKUP($C3004,'AREA DEFINITIONS, 1982-present'!$A$1:$F$163,5,FALSE)</f>
        <v>0</v>
      </c>
      <c r="H3004">
        <f>VLOOKUP($C3004,'AREA DEFINITIONS, 1982-present'!$A$1:$F$163,6,FALSE)</f>
        <v>0</v>
      </c>
      <c r="I3004">
        <f t="shared" si="93"/>
        <v>74.62308007</v>
      </c>
    </row>
    <row r="3005" spans="1:9" x14ac:dyDescent="0.3">
      <c r="A3005">
        <v>1986</v>
      </c>
      <c r="B3005" t="s">
        <v>49</v>
      </c>
      <c r="C3005">
        <v>20</v>
      </c>
      <c r="D3005">
        <v>67.599999999999994</v>
      </c>
      <c r="E3005">
        <f t="shared" si="92"/>
        <v>149.0325148</v>
      </c>
      <c r="F3005">
        <f>VLOOKUP($C3005,'AREA DEFINITIONS, 1982-present'!$A$1:$F$163,4,FALSE)</f>
        <v>0</v>
      </c>
      <c r="G3005">
        <f>VLOOKUP($C3005,'AREA DEFINITIONS, 1982-present'!$A$1:$F$163,5,FALSE)</f>
        <v>0</v>
      </c>
      <c r="H3005">
        <f>VLOOKUP($C3005,'AREA DEFINITIONS, 1982-present'!$A$1:$F$163,6,FALSE)</f>
        <v>0</v>
      </c>
      <c r="I3005">
        <f t="shared" si="93"/>
        <v>99.106487479999984</v>
      </c>
    </row>
    <row r="3006" spans="1:9" x14ac:dyDescent="0.3">
      <c r="A3006">
        <v>1986</v>
      </c>
      <c r="B3006" t="s">
        <v>49</v>
      </c>
      <c r="C3006">
        <v>30</v>
      </c>
      <c r="D3006">
        <v>9.4</v>
      </c>
      <c r="E3006">
        <f t="shared" si="92"/>
        <v>20.723456200000001</v>
      </c>
      <c r="F3006">
        <f>VLOOKUP($C3006,'AREA DEFINITIONS, 1982-present'!$A$1:$F$163,4,FALSE)</f>
        <v>0</v>
      </c>
      <c r="G3006">
        <f>VLOOKUP($C3006,'AREA DEFINITIONS, 1982-present'!$A$1:$F$163,5,FALSE)</f>
        <v>0</v>
      </c>
      <c r="H3006">
        <f>VLOOKUP($C3006,'AREA DEFINITIONS, 1982-present'!$A$1:$F$163,6,FALSE)</f>
        <v>0</v>
      </c>
      <c r="I3006">
        <f t="shared" si="93"/>
        <v>13.78107962</v>
      </c>
    </row>
    <row r="3007" spans="1:9" x14ac:dyDescent="0.3">
      <c r="A3007">
        <v>1986</v>
      </c>
      <c r="B3007" t="s">
        <v>49</v>
      </c>
      <c r="C3007">
        <v>40</v>
      </c>
      <c r="D3007">
        <v>18.5</v>
      </c>
      <c r="E3007">
        <f t="shared" si="92"/>
        <v>40.785525500000006</v>
      </c>
      <c r="F3007">
        <f>VLOOKUP($C3007,'AREA DEFINITIONS, 1982-present'!$A$1:$F$163,4,FALSE)</f>
        <v>0</v>
      </c>
      <c r="G3007">
        <f>VLOOKUP($C3007,'AREA DEFINITIONS, 1982-present'!$A$1:$F$163,5,FALSE)</f>
        <v>0</v>
      </c>
      <c r="H3007">
        <f>VLOOKUP($C3007,'AREA DEFINITIONS, 1982-present'!$A$1:$F$163,6,FALSE)</f>
        <v>0</v>
      </c>
      <c r="I3007">
        <f t="shared" si="93"/>
        <v>27.122337549999997</v>
      </c>
    </row>
    <row r="3008" spans="1:9" x14ac:dyDescent="0.3">
      <c r="A3008">
        <v>1986</v>
      </c>
      <c r="B3008" t="s">
        <v>49</v>
      </c>
      <c r="C3008">
        <v>50</v>
      </c>
      <c r="D3008">
        <v>117</v>
      </c>
      <c r="E3008">
        <f t="shared" si="92"/>
        <v>257.94089100000002</v>
      </c>
      <c r="F3008">
        <f>VLOOKUP($C3008,'AREA DEFINITIONS, 1982-present'!$A$1:$F$163,4,FALSE)</f>
        <v>0</v>
      </c>
      <c r="G3008">
        <f>VLOOKUP($C3008,'AREA DEFINITIONS, 1982-present'!$A$1:$F$163,5,FALSE)</f>
        <v>0</v>
      </c>
      <c r="H3008">
        <f>VLOOKUP($C3008,'AREA DEFINITIONS, 1982-present'!$A$1:$F$163,6,FALSE)</f>
        <v>0</v>
      </c>
      <c r="I3008">
        <f t="shared" si="93"/>
        <v>171.5304591</v>
      </c>
    </row>
    <row r="3009" spans="1:9" x14ac:dyDescent="0.3">
      <c r="A3009">
        <v>1986</v>
      </c>
      <c r="B3009" t="s">
        <v>50</v>
      </c>
      <c r="C3009">
        <v>60</v>
      </c>
      <c r="D3009">
        <v>210</v>
      </c>
      <c r="E3009">
        <f t="shared" si="92"/>
        <v>462.97083000000003</v>
      </c>
      <c r="F3009">
        <f>VLOOKUP($C3009,'AREA DEFINITIONS, 1982-present'!$A$1:$F$163,4,FALSE)</f>
        <v>0</v>
      </c>
      <c r="G3009">
        <f>VLOOKUP($C3009,'AREA DEFINITIONS, 1982-present'!$A$1:$F$163,5,FALSE)</f>
        <v>0</v>
      </c>
      <c r="H3009">
        <f>VLOOKUP($C3009,'AREA DEFINITIONS, 1982-present'!$A$1:$F$163,6,FALSE)</f>
        <v>0</v>
      </c>
      <c r="I3009">
        <f t="shared" si="93"/>
        <v>307.87518299999999</v>
      </c>
    </row>
    <row r="3010" spans="1:9" x14ac:dyDescent="0.3">
      <c r="A3010">
        <v>1986</v>
      </c>
      <c r="B3010" t="s">
        <v>50</v>
      </c>
      <c r="C3010">
        <v>70</v>
      </c>
      <c r="D3010">
        <v>70.599999999999994</v>
      </c>
      <c r="E3010">
        <f t="shared" si="92"/>
        <v>155.6463838</v>
      </c>
      <c r="F3010">
        <f>VLOOKUP($C3010,'AREA DEFINITIONS, 1982-present'!$A$1:$F$163,4,FALSE)</f>
        <v>0</v>
      </c>
      <c r="G3010">
        <f>VLOOKUP($C3010,'AREA DEFINITIONS, 1982-present'!$A$1:$F$163,5,FALSE)</f>
        <v>0</v>
      </c>
      <c r="H3010">
        <f>VLOOKUP($C3010,'AREA DEFINITIONS, 1982-present'!$A$1:$F$163,6,FALSE)</f>
        <v>0</v>
      </c>
      <c r="I3010">
        <f t="shared" si="93"/>
        <v>103.50470437999999</v>
      </c>
    </row>
    <row r="3011" spans="1:9" x14ac:dyDescent="0.3">
      <c r="A3011">
        <v>1986</v>
      </c>
      <c r="B3011" t="s">
        <v>50</v>
      </c>
      <c r="C3011">
        <v>80</v>
      </c>
      <c r="D3011">
        <v>105.1</v>
      </c>
      <c r="E3011">
        <f t="shared" ref="E3011:E3074" si="94">D3011*2204.623 / 1000</f>
        <v>231.7058773</v>
      </c>
      <c r="F3011">
        <f>VLOOKUP($C3011,'AREA DEFINITIONS, 1982-present'!$A$1:$F$163,4,FALSE)</f>
        <v>0</v>
      </c>
      <c r="G3011">
        <f>VLOOKUP($C3011,'AREA DEFINITIONS, 1982-present'!$A$1:$F$163,5,FALSE)</f>
        <v>0</v>
      </c>
      <c r="H3011">
        <f>VLOOKUP($C3011,'AREA DEFINITIONS, 1982-present'!$A$1:$F$163,6,FALSE)</f>
        <v>0</v>
      </c>
      <c r="I3011">
        <f t="shared" ref="I3011:I3074" si="95">IFERROR(D3011*1.10231*1.33,"NA")</f>
        <v>154.08419872999997</v>
      </c>
    </row>
    <row r="3012" spans="1:9" x14ac:dyDescent="0.3">
      <c r="A3012">
        <v>1986</v>
      </c>
      <c r="B3012" t="s">
        <v>50</v>
      </c>
      <c r="C3012">
        <v>81</v>
      </c>
      <c r="D3012">
        <v>22.7</v>
      </c>
      <c r="E3012">
        <f t="shared" si="94"/>
        <v>50.0449421</v>
      </c>
      <c r="F3012">
        <f>VLOOKUP($C3012,'AREA DEFINITIONS, 1982-present'!$A$1:$F$163,4,FALSE)</f>
        <v>0</v>
      </c>
      <c r="G3012">
        <f>VLOOKUP($C3012,'AREA DEFINITIONS, 1982-present'!$A$1:$F$163,5,FALSE)</f>
        <v>0</v>
      </c>
      <c r="H3012">
        <f>VLOOKUP($C3012,'AREA DEFINITIONS, 1982-present'!$A$1:$F$163,6,FALSE)</f>
        <v>0</v>
      </c>
      <c r="I3012">
        <f t="shared" si="95"/>
        <v>33.279841209999994</v>
      </c>
    </row>
    <row r="3013" spans="1:9" x14ac:dyDescent="0.3">
      <c r="A3013">
        <v>1986</v>
      </c>
      <c r="B3013" t="s">
        <v>50</v>
      </c>
      <c r="C3013">
        <v>90</v>
      </c>
      <c r="D3013">
        <v>93</v>
      </c>
      <c r="E3013">
        <f t="shared" si="94"/>
        <v>205.02993900000001</v>
      </c>
      <c r="F3013">
        <f>VLOOKUP($C3013,'AREA DEFINITIONS, 1982-present'!$A$1:$F$163,4,FALSE)</f>
        <v>0</v>
      </c>
      <c r="G3013">
        <f>VLOOKUP($C3013,'AREA DEFINITIONS, 1982-present'!$A$1:$F$163,5,FALSE)</f>
        <v>0</v>
      </c>
      <c r="H3013">
        <f>VLOOKUP($C3013,'AREA DEFINITIONS, 1982-present'!$A$1:$F$163,6,FALSE)</f>
        <v>0</v>
      </c>
      <c r="I3013">
        <f t="shared" si="95"/>
        <v>136.34472389999999</v>
      </c>
    </row>
    <row r="3014" spans="1:9" x14ac:dyDescent="0.3">
      <c r="A3014">
        <v>1986</v>
      </c>
      <c r="B3014" t="s">
        <v>50</v>
      </c>
      <c r="C3014">
        <v>91</v>
      </c>
      <c r="D3014">
        <v>270.89999999999998</v>
      </c>
      <c r="E3014">
        <f t="shared" si="94"/>
        <v>597.23237069999993</v>
      </c>
      <c r="F3014">
        <f>VLOOKUP($C3014,'AREA DEFINITIONS, 1982-present'!$A$1:$F$163,4,FALSE)</f>
        <v>0</v>
      </c>
      <c r="G3014">
        <f>VLOOKUP($C3014,'AREA DEFINITIONS, 1982-present'!$A$1:$F$163,5,FALSE)</f>
        <v>0</v>
      </c>
      <c r="H3014">
        <f>VLOOKUP($C3014,'AREA DEFINITIONS, 1982-present'!$A$1:$F$163,6,FALSE)</f>
        <v>0</v>
      </c>
      <c r="I3014">
        <f t="shared" si="95"/>
        <v>397.15898606999997</v>
      </c>
    </row>
    <row r="3015" spans="1:9" x14ac:dyDescent="0.3">
      <c r="A3015">
        <v>1986</v>
      </c>
      <c r="B3015" t="s">
        <v>50</v>
      </c>
      <c r="C3015" t="s">
        <v>89</v>
      </c>
      <c r="D3015">
        <v>435.5</v>
      </c>
      <c r="E3015">
        <f t="shared" si="94"/>
        <v>960.11331650000011</v>
      </c>
      <c r="F3015">
        <f>VLOOKUP($C3015,'AREA DEFINITIONS, 1982-present'!$A$1:$F$163,4,FALSE)</f>
        <v>0</v>
      </c>
      <c r="G3015">
        <f>VLOOKUP($C3015,'AREA DEFINITIONS, 1982-present'!$A$1:$F$163,5,FALSE)</f>
        <v>0</v>
      </c>
      <c r="H3015">
        <f>VLOOKUP($C3015,'AREA DEFINITIONS, 1982-present'!$A$1:$F$163,6,FALSE)</f>
        <v>0</v>
      </c>
      <c r="I3015">
        <f t="shared" si="95"/>
        <v>638.47448665000002</v>
      </c>
    </row>
    <row r="3016" spans="1:9" x14ac:dyDescent="0.3">
      <c r="A3016">
        <v>1986</v>
      </c>
      <c r="B3016" t="s">
        <v>50</v>
      </c>
      <c r="C3016">
        <v>103</v>
      </c>
      <c r="D3016">
        <v>2.4</v>
      </c>
      <c r="E3016">
        <f t="shared" si="94"/>
        <v>5.2910952</v>
      </c>
      <c r="F3016">
        <f>VLOOKUP($C3016,'AREA DEFINITIONS, 1982-present'!$A$1:$F$163,4,FALSE)</f>
        <v>0</v>
      </c>
      <c r="G3016">
        <f>VLOOKUP($C3016,'AREA DEFINITIONS, 1982-present'!$A$1:$F$163,5,FALSE)</f>
        <v>0</v>
      </c>
      <c r="H3016">
        <f>VLOOKUP($C3016,'AREA DEFINITIONS, 1982-present'!$A$1:$F$163,6,FALSE)</f>
        <v>0</v>
      </c>
      <c r="I3016">
        <f t="shared" si="95"/>
        <v>3.5185735199999999</v>
      </c>
    </row>
    <row r="3017" spans="1:9" x14ac:dyDescent="0.3">
      <c r="A3017">
        <v>1986</v>
      </c>
      <c r="B3017" t="s">
        <v>50</v>
      </c>
      <c r="C3017">
        <v>110</v>
      </c>
      <c r="D3017">
        <v>66.900000000000006</v>
      </c>
      <c r="E3017">
        <f t="shared" si="94"/>
        <v>147.48927870000003</v>
      </c>
      <c r="F3017">
        <f>VLOOKUP($C3017,'AREA DEFINITIONS, 1982-present'!$A$1:$F$163,4,FALSE)</f>
        <v>0</v>
      </c>
      <c r="G3017">
        <f>VLOOKUP($C3017,'AREA DEFINITIONS, 1982-present'!$A$1:$F$163,5,FALSE)</f>
        <v>0</v>
      </c>
      <c r="H3017">
        <f>VLOOKUP($C3017,'AREA DEFINITIONS, 1982-present'!$A$1:$F$163,6,FALSE)</f>
        <v>0</v>
      </c>
      <c r="I3017">
        <f t="shared" si="95"/>
        <v>98.080236870000007</v>
      </c>
    </row>
    <row r="3018" spans="1:9" x14ac:dyDescent="0.3">
      <c r="A3018">
        <v>1986</v>
      </c>
      <c r="B3018" t="s">
        <v>50</v>
      </c>
      <c r="C3018">
        <v>111</v>
      </c>
      <c r="D3018">
        <v>30.6</v>
      </c>
      <c r="E3018">
        <f t="shared" si="94"/>
        <v>67.461463800000004</v>
      </c>
      <c r="F3018">
        <f>VLOOKUP($C3018,'AREA DEFINITIONS, 1982-present'!$A$1:$F$163,4,FALSE)</f>
        <v>0</v>
      </c>
      <c r="G3018">
        <f>VLOOKUP($C3018,'AREA DEFINITIONS, 1982-present'!$A$1:$F$163,5,FALSE)</f>
        <v>0</v>
      </c>
      <c r="H3018">
        <f>VLOOKUP($C3018,'AREA DEFINITIONS, 1982-present'!$A$1:$F$163,6,FALSE)</f>
        <v>0</v>
      </c>
      <c r="I3018">
        <f t="shared" si="95"/>
        <v>44.861812380000003</v>
      </c>
    </row>
    <row r="3019" spans="1:9" x14ac:dyDescent="0.3">
      <c r="A3019">
        <v>1986</v>
      </c>
      <c r="B3019" t="s">
        <v>50</v>
      </c>
      <c r="C3019">
        <v>112</v>
      </c>
      <c r="D3019">
        <v>675.1</v>
      </c>
      <c r="E3019">
        <f t="shared" si="94"/>
        <v>1488.3409873000001</v>
      </c>
      <c r="F3019">
        <f>VLOOKUP($C3019,'AREA DEFINITIONS, 1982-present'!$A$1:$F$163,4,FALSE)</f>
        <v>0</v>
      </c>
      <c r="G3019">
        <f>VLOOKUP($C3019,'AREA DEFINITIONS, 1982-present'!$A$1:$F$163,5,FALSE)</f>
        <v>0</v>
      </c>
      <c r="H3019">
        <f>VLOOKUP($C3019,'AREA DEFINITIONS, 1982-present'!$A$1:$F$163,6,FALSE)</f>
        <v>0</v>
      </c>
      <c r="I3019">
        <f t="shared" si="95"/>
        <v>989.74540972999989</v>
      </c>
    </row>
    <row r="3020" spans="1:9" x14ac:dyDescent="0.3">
      <c r="A3020">
        <v>1986</v>
      </c>
      <c r="B3020" t="s">
        <v>50</v>
      </c>
      <c r="C3020">
        <v>113</v>
      </c>
      <c r="D3020">
        <v>162</v>
      </c>
      <c r="E3020">
        <f t="shared" si="94"/>
        <v>357.14892600000002</v>
      </c>
      <c r="F3020">
        <f>VLOOKUP($C3020,'AREA DEFINITIONS, 1982-present'!$A$1:$F$163,4,FALSE)</f>
        <v>0</v>
      </c>
      <c r="G3020">
        <f>VLOOKUP($C3020,'AREA DEFINITIONS, 1982-present'!$A$1:$F$163,5,FALSE)</f>
        <v>0</v>
      </c>
      <c r="H3020">
        <f>VLOOKUP($C3020,'AREA DEFINITIONS, 1982-present'!$A$1:$F$163,6,FALSE)</f>
        <v>0</v>
      </c>
      <c r="I3020">
        <f t="shared" si="95"/>
        <v>237.5037126</v>
      </c>
    </row>
    <row r="3021" spans="1:9" x14ac:dyDescent="0.3">
      <c r="A3021">
        <v>1986</v>
      </c>
      <c r="B3021" t="s">
        <v>50</v>
      </c>
      <c r="C3021">
        <v>114</v>
      </c>
      <c r="D3021">
        <v>42.2</v>
      </c>
      <c r="E3021">
        <f t="shared" si="94"/>
        <v>93.035090600000004</v>
      </c>
      <c r="F3021">
        <f>VLOOKUP($C3021,'AREA DEFINITIONS, 1982-present'!$A$1:$F$163,4,FALSE)</f>
        <v>0</v>
      </c>
      <c r="G3021">
        <f>VLOOKUP($C3021,'AREA DEFINITIONS, 1982-present'!$A$1:$F$163,5,FALSE)</f>
        <v>0</v>
      </c>
      <c r="H3021">
        <f>VLOOKUP($C3021,'AREA DEFINITIONS, 1982-present'!$A$1:$F$163,6,FALSE)</f>
        <v>0</v>
      </c>
      <c r="I3021">
        <f t="shared" si="95"/>
        <v>61.868251060000006</v>
      </c>
    </row>
    <row r="3022" spans="1:9" x14ac:dyDescent="0.3">
      <c r="A3022">
        <v>1986</v>
      </c>
      <c r="B3022" t="s">
        <v>50</v>
      </c>
      <c r="C3022">
        <v>120</v>
      </c>
      <c r="D3022">
        <v>78.8</v>
      </c>
      <c r="E3022">
        <f t="shared" si="94"/>
        <v>173.7242924</v>
      </c>
      <c r="F3022">
        <f>VLOOKUP($C3022,'AREA DEFINITIONS, 1982-present'!$A$1:$F$163,4,FALSE)</f>
        <v>0</v>
      </c>
      <c r="G3022">
        <f>VLOOKUP($C3022,'AREA DEFINITIONS, 1982-present'!$A$1:$F$163,5,FALSE)</f>
        <v>0</v>
      </c>
      <c r="H3022">
        <f>VLOOKUP($C3022,'AREA DEFINITIONS, 1982-present'!$A$1:$F$163,6,FALSE)</f>
        <v>0</v>
      </c>
      <c r="I3022">
        <f t="shared" si="95"/>
        <v>115.52649724</v>
      </c>
    </row>
    <row r="3023" spans="1:9" x14ac:dyDescent="0.3">
      <c r="A3023">
        <v>1986</v>
      </c>
      <c r="B3023" t="s">
        <v>50</v>
      </c>
      <c r="C3023">
        <v>121</v>
      </c>
      <c r="D3023">
        <v>910</v>
      </c>
      <c r="E3023">
        <f t="shared" si="94"/>
        <v>2006.2069299999998</v>
      </c>
      <c r="F3023">
        <f>VLOOKUP($C3023,'AREA DEFINITIONS, 1982-present'!$A$1:$F$163,4,FALSE)</f>
        <v>0</v>
      </c>
      <c r="G3023">
        <f>VLOOKUP($C3023,'AREA DEFINITIONS, 1982-present'!$A$1:$F$163,5,FALSE)</f>
        <v>0</v>
      </c>
      <c r="H3023">
        <f>VLOOKUP($C3023,'AREA DEFINITIONS, 1982-present'!$A$1:$F$163,6,FALSE)</f>
        <v>0</v>
      </c>
      <c r="I3023">
        <f t="shared" si="95"/>
        <v>1334.1257929999999</v>
      </c>
    </row>
    <row r="3024" spans="1:9" x14ac:dyDescent="0.3">
      <c r="A3024">
        <v>1986</v>
      </c>
      <c r="B3024" t="s">
        <v>50</v>
      </c>
      <c r="C3024">
        <v>122</v>
      </c>
      <c r="D3024">
        <v>18.399999999999999</v>
      </c>
      <c r="E3024">
        <f t="shared" si="94"/>
        <v>40.565063199999997</v>
      </c>
      <c r="F3024">
        <f>VLOOKUP($C3024,'AREA DEFINITIONS, 1982-present'!$A$1:$F$163,4,FALSE)</f>
        <v>0</v>
      </c>
      <c r="G3024">
        <f>VLOOKUP($C3024,'AREA DEFINITIONS, 1982-present'!$A$1:$F$163,5,FALSE)</f>
        <v>0</v>
      </c>
      <c r="H3024">
        <f>VLOOKUP($C3024,'AREA DEFINITIONS, 1982-present'!$A$1:$F$163,6,FALSE)</f>
        <v>0</v>
      </c>
      <c r="I3024">
        <f t="shared" si="95"/>
        <v>26.975730319999997</v>
      </c>
    </row>
    <row r="3025" spans="1:9" x14ac:dyDescent="0.3">
      <c r="A3025">
        <v>1986</v>
      </c>
      <c r="B3025" t="s">
        <v>50</v>
      </c>
      <c r="C3025">
        <v>130</v>
      </c>
      <c r="D3025">
        <v>326.89999999999998</v>
      </c>
      <c r="E3025">
        <f t="shared" si="94"/>
        <v>720.69125870000005</v>
      </c>
      <c r="F3025">
        <f>VLOOKUP($C3025,'AREA DEFINITIONS, 1982-present'!$A$1:$F$163,4,FALSE)</f>
        <v>0</v>
      </c>
      <c r="G3025">
        <f>VLOOKUP($C3025,'AREA DEFINITIONS, 1982-present'!$A$1:$F$163,5,FALSE)</f>
        <v>0</v>
      </c>
      <c r="H3025">
        <f>VLOOKUP($C3025,'AREA DEFINITIONS, 1982-present'!$A$1:$F$163,6,FALSE)</f>
        <v>0</v>
      </c>
      <c r="I3025">
        <f t="shared" si="95"/>
        <v>479.25903486999999</v>
      </c>
    </row>
    <row r="3026" spans="1:9" x14ac:dyDescent="0.3">
      <c r="A3026">
        <v>1986</v>
      </c>
      <c r="B3026" t="s">
        <v>50</v>
      </c>
      <c r="C3026">
        <v>131</v>
      </c>
      <c r="D3026">
        <v>188</v>
      </c>
      <c r="E3026">
        <f t="shared" si="94"/>
        <v>414.46912400000002</v>
      </c>
      <c r="F3026">
        <f>VLOOKUP($C3026,'AREA DEFINITIONS, 1982-present'!$A$1:$F$163,4,FALSE)</f>
        <v>0</v>
      </c>
      <c r="G3026">
        <f>VLOOKUP($C3026,'AREA DEFINITIONS, 1982-present'!$A$1:$F$163,5,FALSE)</f>
        <v>0</v>
      </c>
      <c r="H3026">
        <f>VLOOKUP($C3026,'AREA DEFINITIONS, 1982-present'!$A$1:$F$163,6,FALSE)</f>
        <v>0</v>
      </c>
      <c r="I3026">
        <f t="shared" si="95"/>
        <v>275.6215924</v>
      </c>
    </row>
    <row r="3027" spans="1:9" x14ac:dyDescent="0.3">
      <c r="A3027">
        <v>1986</v>
      </c>
      <c r="B3027" t="s">
        <v>50</v>
      </c>
      <c r="C3027">
        <v>132</v>
      </c>
      <c r="D3027">
        <v>413.4</v>
      </c>
      <c r="E3027">
        <f t="shared" si="94"/>
        <v>911.39114819999998</v>
      </c>
      <c r="F3027">
        <f>VLOOKUP($C3027,'AREA DEFINITIONS, 1982-present'!$A$1:$F$163,4,FALSE)</f>
        <v>0</v>
      </c>
      <c r="G3027">
        <f>VLOOKUP($C3027,'AREA DEFINITIONS, 1982-present'!$A$1:$F$163,5,FALSE)</f>
        <v>0</v>
      </c>
      <c r="H3027">
        <f>VLOOKUP($C3027,'AREA DEFINITIONS, 1982-present'!$A$1:$F$163,6,FALSE)</f>
        <v>0</v>
      </c>
      <c r="I3027">
        <f t="shared" si="95"/>
        <v>606.07428881999999</v>
      </c>
    </row>
    <row r="3028" spans="1:9" x14ac:dyDescent="0.3">
      <c r="A3028">
        <v>1986</v>
      </c>
      <c r="B3028" t="s">
        <v>50</v>
      </c>
      <c r="C3028">
        <v>133</v>
      </c>
      <c r="D3028">
        <v>648.70000000000005</v>
      </c>
      <c r="E3028">
        <f t="shared" si="94"/>
        <v>1430.1389401000001</v>
      </c>
      <c r="F3028">
        <f>VLOOKUP($C3028,'AREA DEFINITIONS, 1982-present'!$A$1:$F$163,4,FALSE)</f>
        <v>0</v>
      </c>
      <c r="G3028">
        <f>VLOOKUP($C3028,'AREA DEFINITIONS, 1982-present'!$A$1:$F$163,5,FALSE)</f>
        <v>0</v>
      </c>
      <c r="H3028">
        <f>VLOOKUP($C3028,'AREA DEFINITIONS, 1982-present'!$A$1:$F$163,6,FALSE)</f>
        <v>0</v>
      </c>
      <c r="I3028">
        <f t="shared" si="95"/>
        <v>951.04110101000003</v>
      </c>
    </row>
    <row r="3029" spans="1:9" x14ac:dyDescent="0.3">
      <c r="A3029">
        <v>1986</v>
      </c>
      <c r="B3029" t="s">
        <v>50</v>
      </c>
      <c r="C3029">
        <v>134</v>
      </c>
      <c r="D3029">
        <v>59.4</v>
      </c>
      <c r="E3029">
        <f t="shared" si="94"/>
        <v>130.9546062</v>
      </c>
      <c r="F3029">
        <f>VLOOKUP($C3029,'AREA DEFINITIONS, 1982-present'!$A$1:$F$163,4,FALSE)</f>
        <v>0</v>
      </c>
      <c r="G3029">
        <f>VLOOKUP($C3029,'AREA DEFINITIONS, 1982-present'!$A$1:$F$163,5,FALSE)</f>
        <v>0</v>
      </c>
      <c r="H3029">
        <f>VLOOKUP($C3029,'AREA DEFINITIONS, 1982-present'!$A$1:$F$163,6,FALSE)</f>
        <v>0</v>
      </c>
      <c r="I3029">
        <f t="shared" si="95"/>
        <v>87.084694619999993</v>
      </c>
    </row>
    <row r="3030" spans="1:9" x14ac:dyDescent="0.3">
      <c r="A3030">
        <v>1986</v>
      </c>
      <c r="B3030" t="s">
        <v>50</v>
      </c>
      <c r="C3030">
        <v>135</v>
      </c>
      <c r="D3030">
        <v>255.6</v>
      </c>
      <c r="E3030">
        <f t="shared" si="94"/>
        <v>563.50163879999991</v>
      </c>
      <c r="F3030">
        <f>VLOOKUP($C3030,'AREA DEFINITIONS, 1982-present'!$A$1:$F$163,4,FALSE)</f>
        <v>0</v>
      </c>
      <c r="G3030">
        <f>VLOOKUP($C3030,'AREA DEFINITIONS, 1982-present'!$A$1:$F$163,5,FALSE)</f>
        <v>0</v>
      </c>
      <c r="H3030">
        <f>VLOOKUP($C3030,'AREA DEFINITIONS, 1982-present'!$A$1:$F$163,6,FALSE)</f>
        <v>0</v>
      </c>
      <c r="I3030">
        <f t="shared" si="95"/>
        <v>374.72807988</v>
      </c>
    </row>
    <row r="3031" spans="1:9" x14ac:dyDescent="0.3">
      <c r="A3031">
        <v>1986</v>
      </c>
      <c r="B3031" t="s">
        <v>51</v>
      </c>
      <c r="C3031">
        <v>140</v>
      </c>
      <c r="D3031">
        <v>91.7</v>
      </c>
      <c r="E3031">
        <f t="shared" si="94"/>
        <v>202.16392910000002</v>
      </c>
      <c r="F3031" t="str">
        <f>VLOOKUP($C3031,'AREA DEFINITIONS, 1982-present'!$A$1:$F$163,4,FALSE)</f>
        <v>14-O</v>
      </c>
      <c r="G3031" t="str">
        <f>VLOOKUP($C3031,'AREA DEFINITIONS, 1982-present'!$A$1:$F$163,5,FALSE)</f>
        <v>SE-O</v>
      </c>
      <c r="H3031">
        <f>VLOOKUP($C3031,'AREA DEFINITIONS, 1982-present'!$A$1:$F$163,6,FALSE)</f>
        <v>0</v>
      </c>
      <c r="I3031">
        <f t="shared" si="95"/>
        <v>134.43882990999998</v>
      </c>
    </row>
    <row r="3032" spans="1:9" x14ac:dyDescent="0.3">
      <c r="A3032">
        <v>1986</v>
      </c>
      <c r="B3032" t="s">
        <v>51</v>
      </c>
      <c r="C3032">
        <v>141</v>
      </c>
      <c r="D3032">
        <v>60.1</v>
      </c>
      <c r="E3032">
        <f t="shared" si="94"/>
        <v>132.49784230000003</v>
      </c>
      <c r="F3032" t="str">
        <f>VLOOKUP($C3032,'AREA DEFINITIONS, 1982-present'!$A$1:$F$163,4,FALSE)</f>
        <v>14-I</v>
      </c>
      <c r="G3032" t="str">
        <f>VLOOKUP($C3032,'AREA DEFINITIONS, 1982-present'!$A$1:$F$163,5,FALSE)</f>
        <v>SE-I</v>
      </c>
      <c r="H3032">
        <f>VLOOKUP($C3032,'AREA DEFINITIONS, 1982-present'!$A$1:$F$163,6,FALSE)</f>
        <v>0</v>
      </c>
      <c r="I3032">
        <f t="shared" si="95"/>
        <v>88.110945229999999</v>
      </c>
    </row>
    <row r="3033" spans="1:9" x14ac:dyDescent="0.3">
      <c r="A3033">
        <v>1986</v>
      </c>
      <c r="B3033" t="s">
        <v>51</v>
      </c>
      <c r="C3033">
        <v>142</v>
      </c>
      <c r="D3033">
        <v>10.9</v>
      </c>
      <c r="E3033">
        <f t="shared" si="94"/>
        <v>24.030390700000002</v>
      </c>
      <c r="F3033" t="str">
        <f>VLOOKUP($C3033,'AREA DEFINITIONS, 1982-present'!$A$1:$F$163,4,FALSE)</f>
        <v>14-I</v>
      </c>
      <c r="G3033" t="str">
        <f>VLOOKUP($C3033,'AREA DEFINITIONS, 1982-present'!$A$1:$F$163,5,FALSE)</f>
        <v>SE-I</v>
      </c>
      <c r="H3033">
        <f>VLOOKUP($C3033,'AREA DEFINITIONS, 1982-present'!$A$1:$F$163,6,FALSE)</f>
        <v>0</v>
      </c>
      <c r="I3033">
        <f t="shared" si="95"/>
        <v>15.980188070000001</v>
      </c>
    </row>
    <row r="3034" spans="1:9" x14ac:dyDescent="0.3">
      <c r="A3034">
        <v>1986</v>
      </c>
      <c r="B3034" t="s">
        <v>51</v>
      </c>
      <c r="C3034">
        <v>143</v>
      </c>
      <c r="D3034">
        <v>114</v>
      </c>
      <c r="E3034">
        <f t="shared" si="94"/>
        <v>251.327022</v>
      </c>
      <c r="F3034" t="str">
        <f>VLOOKUP($C3034,'AREA DEFINITIONS, 1982-present'!$A$1:$F$163,4,FALSE)</f>
        <v>14-I</v>
      </c>
      <c r="G3034" t="str">
        <f>VLOOKUP($C3034,'AREA DEFINITIONS, 1982-present'!$A$1:$F$163,5,FALSE)</f>
        <v>SE-I</v>
      </c>
      <c r="H3034">
        <f>VLOOKUP($C3034,'AREA DEFINITIONS, 1982-present'!$A$1:$F$163,6,FALSE)</f>
        <v>0</v>
      </c>
      <c r="I3034">
        <f t="shared" si="95"/>
        <v>167.13224220000001</v>
      </c>
    </row>
    <row r="3035" spans="1:9" x14ac:dyDescent="0.3">
      <c r="A3035">
        <v>1986</v>
      </c>
      <c r="B3035" t="s">
        <v>51</v>
      </c>
      <c r="C3035">
        <v>144</v>
      </c>
      <c r="D3035">
        <v>13.2</v>
      </c>
      <c r="E3035">
        <f t="shared" si="94"/>
        <v>29.101023600000001</v>
      </c>
      <c r="F3035" t="str">
        <f>VLOOKUP($C3035,'AREA DEFINITIONS, 1982-present'!$A$1:$F$163,4,FALSE)</f>
        <v>14-I</v>
      </c>
      <c r="G3035" t="str">
        <f>VLOOKUP($C3035,'AREA DEFINITIONS, 1982-present'!$A$1:$F$163,5,FALSE)</f>
        <v>SE-I</v>
      </c>
      <c r="H3035">
        <f>VLOOKUP($C3035,'AREA DEFINITIONS, 1982-present'!$A$1:$F$163,6,FALSE)</f>
        <v>0</v>
      </c>
      <c r="I3035">
        <f t="shared" si="95"/>
        <v>19.35215436</v>
      </c>
    </row>
    <row r="3036" spans="1:9" x14ac:dyDescent="0.3">
      <c r="A3036">
        <v>1986</v>
      </c>
      <c r="B3036" t="s">
        <v>51</v>
      </c>
      <c r="C3036">
        <v>150</v>
      </c>
      <c r="D3036">
        <v>209</v>
      </c>
      <c r="E3036">
        <f t="shared" si="94"/>
        <v>460.76620700000001</v>
      </c>
      <c r="F3036" t="str">
        <f>VLOOKUP($C3036,'AREA DEFINITIONS, 1982-present'!$A$1:$F$163,4,FALSE)</f>
        <v>15-O</v>
      </c>
      <c r="G3036" t="str">
        <f>VLOOKUP($C3036,'AREA DEFINITIONS, 1982-present'!$A$1:$F$163,5,FALSE)</f>
        <v>SE-O</v>
      </c>
      <c r="H3036">
        <f>VLOOKUP($C3036,'AREA DEFINITIONS, 1982-present'!$A$1:$F$163,6,FALSE)</f>
        <v>0</v>
      </c>
      <c r="I3036">
        <f t="shared" si="95"/>
        <v>306.40911069999999</v>
      </c>
    </row>
    <row r="3037" spans="1:9" x14ac:dyDescent="0.3">
      <c r="A3037">
        <v>1986</v>
      </c>
      <c r="B3037" t="s">
        <v>51</v>
      </c>
      <c r="C3037">
        <v>151</v>
      </c>
      <c r="D3037">
        <v>206.2</v>
      </c>
      <c r="E3037">
        <f t="shared" si="94"/>
        <v>454.59326259999995</v>
      </c>
      <c r="F3037" t="str">
        <f>VLOOKUP($C3037,'AREA DEFINITIONS, 1982-present'!$A$1:$F$163,4,FALSE)</f>
        <v>15-I</v>
      </c>
      <c r="G3037" t="str">
        <f>VLOOKUP($C3037,'AREA DEFINITIONS, 1982-present'!$A$1:$F$163,5,FALSE)</f>
        <v>SE-I</v>
      </c>
      <c r="H3037">
        <f>VLOOKUP($C3037,'AREA DEFINITIONS, 1982-present'!$A$1:$F$163,6,FALSE)</f>
        <v>0</v>
      </c>
      <c r="I3037">
        <f t="shared" si="95"/>
        <v>302.30410825999996</v>
      </c>
    </row>
    <row r="3038" spans="1:9" x14ac:dyDescent="0.3">
      <c r="A3038">
        <v>1986</v>
      </c>
      <c r="B3038" t="s">
        <v>51</v>
      </c>
      <c r="C3038">
        <v>152</v>
      </c>
      <c r="D3038">
        <v>274.89999999999998</v>
      </c>
      <c r="E3038">
        <f t="shared" si="94"/>
        <v>606.05086269999993</v>
      </c>
      <c r="F3038" t="str">
        <f>VLOOKUP($C3038,'AREA DEFINITIONS, 1982-present'!$A$1:$F$163,4,FALSE)</f>
        <v>15-I</v>
      </c>
      <c r="G3038" t="str">
        <f>VLOOKUP($C3038,'AREA DEFINITIONS, 1982-present'!$A$1:$F$163,5,FALSE)</f>
        <v>SE-I</v>
      </c>
      <c r="H3038">
        <f>VLOOKUP($C3038,'AREA DEFINITIONS, 1982-present'!$A$1:$F$163,6,FALSE)</f>
        <v>0</v>
      </c>
      <c r="I3038">
        <f t="shared" si="95"/>
        <v>403.02327526999994</v>
      </c>
    </row>
    <row r="3039" spans="1:9" x14ac:dyDescent="0.3">
      <c r="A3039">
        <v>1986</v>
      </c>
      <c r="B3039" t="s">
        <v>51</v>
      </c>
      <c r="C3039">
        <v>153</v>
      </c>
      <c r="D3039">
        <v>46</v>
      </c>
      <c r="E3039">
        <f t="shared" si="94"/>
        <v>101.41265799999999</v>
      </c>
      <c r="F3039" t="str">
        <f>VLOOKUP($C3039,'AREA DEFINITIONS, 1982-present'!$A$1:$F$163,4,FALSE)</f>
        <v>15-I</v>
      </c>
      <c r="G3039" t="str">
        <f>VLOOKUP($C3039,'AREA DEFINITIONS, 1982-present'!$A$1:$F$163,5,FALSE)</f>
        <v>SE-I</v>
      </c>
      <c r="H3039">
        <f>VLOOKUP($C3039,'AREA DEFINITIONS, 1982-present'!$A$1:$F$163,6,FALSE)</f>
        <v>0</v>
      </c>
      <c r="I3039">
        <f t="shared" si="95"/>
        <v>67.439325799999992</v>
      </c>
    </row>
    <row r="3040" spans="1:9" x14ac:dyDescent="0.3">
      <c r="A3040">
        <v>1986</v>
      </c>
      <c r="B3040" t="s">
        <v>51</v>
      </c>
      <c r="C3040">
        <v>160</v>
      </c>
      <c r="D3040">
        <v>582.5</v>
      </c>
      <c r="E3040">
        <f t="shared" si="94"/>
        <v>1284.1928975000001</v>
      </c>
      <c r="F3040" t="str">
        <f>VLOOKUP($C3040,'AREA DEFINITIONS, 1982-present'!$A$1:$F$163,4,FALSE)</f>
        <v>16-O</v>
      </c>
      <c r="G3040" t="str">
        <f>VLOOKUP($C3040,'AREA DEFINITIONS, 1982-present'!$A$1:$F$163,5,FALSE)</f>
        <v>SE-O</v>
      </c>
      <c r="H3040">
        <f>VLOOKUP($C3040,'AREA DEFINITIONS, 1982-present'!$A$1:$F$163,6,FALSE)</f>
        <v>0</v>
      </c>
      <c r="I3040">
        <f t="shared" si="95"/>
        <v>853.98711474999993</v>
      </c>
    </row>
    <row r="3041" spans="1:9" x14ac:dyDescent="0.3">
      <c r="A3041">
        <v>1986</v>
      </c>
      <c r="B3041" t="s">
        <v>51</v>
      </c>
      <c r="C3041">
        <v>161</v>
      </c>
      <c r="D3041">
        <v>149.30000000000001</v>
      </c>
      <c r="E3041">
        <f t="shared" si="94"/>
        <v>329.15021390000004</v>
      </c>
      <c r="F3041" t="str">
        <f>VLOOKUP($C3041,'AREA DEFINITIONS, 1982-present'!$A$1:$F$163,4,FALSE)</f>
        <v>16-I</v>
      </c>
      <c r="G3041" t="str">
        <f>VLOOKUP($C3041,'AREA DEFINITIONS, 1982-present'!$A$1:$F$163,5,FALSE)</f>
        <v>SE-I</v>
      </c>
      <c r="H3041">
        <f>VLOOKUP($C3041,'AREA DEFINITIONS, 1982-present'!$A$1:$F$163,6,FALSE)</f>
        <v>0</v>
      </c>
      <c r="I3041">
        <f t="shared" si="95"/>
        <v>218.88459439000002</v>
      </c>
    </row>
    <row r="3042" spans="1:9" x14ac:dyDescent="0.3">
      <c r="A3042">
        <v>1986</v>
      </c>
      <c r="B3042" t="s">
        <v>51</v>
      </c>
      <c r="C3042">
        <v>162</v>
      </c>
      <c r="D3042">
        <v>891.4</v>
      </c>
      <c r="E3042">
        <f t="shared" si="94"/>
        <v>1965.2009421999999</v>
      </c>
      <c r="F3042" t="str">
        <f>VLOOKUP($C3042,'AREA DEFINITIONS, 1982-present'!$A$1:$F$163,4,FALSE)</f>
        <v>16-I</v>
      </c>
      <c r="G3042" t="str">
        <f>VLOOKUP($C3042,'AREA DEFINITIONS, 1982-present'!$A$1:$F$163,5,FALSE)</f>
        <v>SE-I</v>
      </c>
      <c r="H3042">
        <f>VLOOKUP($C3042,'AREA DEFINITIONS, 1982-present'!$A$1:$F$163,6,FALSE)</f>
        <v>0</v>
      </c>
      <c r="I3042">
        <f t="shared" si="95"/>
        <v>1306.8568482200001</v>
      </c>
    </row>
    <row r="3043" spans="1:9" x14ac:dyDescent="0.3">
      <c r="A3043">
        <v>1986</v>
      </c>
      <c r="B3043" t="s">
        <v>51</v>
      </c>
      <c r="C3043">
        <v>163</v>
      </c>
      <c r="D3043">
        <v>289</v>
      </c>
      <c r="E3043">
        <f t="shared" si="94"/>
        <v>637.13604700000008</v>
      </c>
      <c r="F3043" t="str">
        <f>VLOOKUP($C3043,'AREA DEFINITIONS, 1982-present'!$A$1:$F$163,4,FALSE)</f>
        <v>16-I</v>
      </c>
      <c r="G3043" t="str">
        <f>VLOOKUP($C3043,'AREA DEFINITIONS, 1982-present'!$A$1:$F$163,5,FALSE)</f>
        <v>SE-I</v>
      </c>
      <c r="H3043">
        <f>VLOOKUP($C3043,'AREA DEFINITIONS, 1982-present'!$A$1:$F$163,6,FALSE)</f>
        <v>0</v>
      </c>
      <c r="I3043">
        <f t="shared" si="95"/>
        <v>423.69489470000002</v>
      </c>
    </row>
    <row r="3044" spans="1:9" x14ac:dyDescent="0.3">
      <c r="A3044">
        <v>1986</v>
      </c>
      <c r="B3044" t="s">
        <v>51</v>
      </c>
      <c r="C3044">
        <v>170</v>
      </c>
      <c r="D3044">
        <v>510.8</v>
      </c>
      <c r="E3044">
        <f t="shared" si="94"/>
        <v>1126.1214284</v>
      </c>
      <c r="F3044" t="str">
        <f>VLOOKUP($C3044,'AREA DEFINITIONS, 1982-present'!$A$1:$F$163,4,FALSE)</f>
        <v>17-O</v>
      </c>
      <c r="G3044" t="str">
        <f>VLOOKUP($C3044,'AREA DEFINITIONS, 1982-present'!$A$1:$F$163,5,FALSE)</f>
        <v>SE-O</v>
      </c>
      <c r="H3044">
        <f>VLOOKUP($C3044,'AREA DEFINITIONS, 1982-present'!$A$1:$F$163,6,FALSE)</f>
        <v>0</v>
      </c>
      <c r="I3044">
        <f t="shared" si="95"/>
        <v>748.86973083999999</v>
      </c>
    </row>
    <row r="3045" spans="1:9" x14ac:dyDescent="0.3">
      <c r="A3045">
        <v>1986</v>
      </c>
      <c r="B3045" t="s">
        <v>51</v>
      </c>
      <c r="C3045">
        <v>171</v>
      </c>
      <c r="D3045">
        <v>98.6</v>
      </c>
      <c r="E3045">
        <f t="shared" si="94"/>
        <v>217.3758278</v>
      </c>
      <c r="F3045" t="str">
        <f>VLOOKUP($C3045,'AREA DEFINITIONS, 1982-present'!$A$1:$F$163,4,FALSE)</f>
        <v>17-I</v>
      </c>
      <c r="G3045" t="str">
        <f>VLOOKUP($C3045,'AREA DEFINITIONS, 1982-present'!$A$1:$F$163,5,FALSE)</f>
        <v>SE-I</v>
      </c>
      <c r="H3045">
        <f>VLOOKUP($C3045,'AREA DEFINITIONS, 1982-present'!$A$1:$F$163,6,FALSE)</f>
        <v>0</v>
      </c>
      <c r="I3045">
        <f t="shared" si="95"/>
        <v>144.55472877999998</v>
      </c>
    </row>
    <row r="3046" spans="1:9" x14ac:dyDescent="0.3">
      <c r="A3046">
        <v>1986</v>
      </c>
      <c r="B3046" t="s">
        <v>51</v>
      </c>
      <c r="C3046">
        <v>172</v>
      </c>
      <c r="D3046">
        <v>20.399999999999999</v>
      </c>
      <c r="E3046">
        <f t="shared" si="94"/>
        <v>44.974309199999993</v>
      </c>
      <c r="F3046" t="str">
        <f>VLOOKUP($C3046,'AREA DEFINITIONS, 1982-present'!$A$1:$F$163,4,FALSE)</f>
        <v>17-I</v>
      </c>
      <c r="G3046" t="str">
        <f>VLOOKUP($C3046,'AREA DEFINITIONS, 1982-present'!$A$1:$F$163,5,FALSE)</f>
        <v>SE-I</v>
      </c>
      <c r="H3046">
        <f>VLOOKUP($C3046,'AREA DEFINITIONS, 1982-present'!$A$1:$F$163,6,FALSE)</f>
        <v>0</v>
      </c>
      <c r="I3046">
        <f t="shared" si="95"/>
        <v>29.907874919999998</v>
      </c>
    </row>
    <row r="3047" spans="1:9" x14ac:dyDescent="0.3">
      <c r="A3047">
        <v>1986</v>
      </c>
      <c r="B3047" t="s">
        <v>51</v>
      </c>
      <c r="C3047">
        <v>173</v>
      </c>
      <c r="D3047">
        <v>347.9</v>
      </c>
      <c r="E3047">
        <f t="shared" si="94"/>
        <v>766.98834169999998</v>
      </c>
      <c r="F3047" t="str">
        <f>VLOOKUP($C3047,'AREA DEFINITIONS, 1982-present'!$A$1:$F$163,4,FALSE)</f>
        <v>17-I</v>
      </c>
      <c r="G3047" t="str">
        <f>VLOOKUP($C3047,'AREA DEFINITIONS, 1982-present'!$A$1:$F$163,5,FALSE)</f>
        <v>SE-I</v>
      </c>
      <c r="H3047">
        <f>VLOOKUP($C3047,'AREA DEFINITIONS, 1982-present'!$A$1:$F$163,6,FALSE)</f>
        <v>0</v>
      </c>
      <c r="I3047">
        <f t="shared" si="95"/>
        <v>510.04655316999998</v>
      </c>
    </row>
    <row r="3048" spans="1:9" x14ac:dyDescent="0.3">
      <c r="A3048">
        <v>1986</v>
      </c>
      <c r="B3048" t="s">
        <v>51</v>
      </c>
      <c r="C3048">
        <v>174</v>
      </c>
      <c r="D3048">
        <v>19.7</v>
      </c>
      <c r="E3048">
        <f t="shared" si="94"/>
        <v>43.431073099999999</v>
      </c>
      <c r="F3048" t="str">
        <f>VLOOKUP($C3048,'AREA DEFINITIONS, 1982-present'!$A$1:$F$163,4,FALSE)</f>
        <v>17-I</v>
      </c>
      <c r="G3048" t="str">
        <f>VLOOKUP($C3048,'AREA DEFINITIONS, 1982-present'!$A$1:$F$163,5,FALSE)</f>
        <v>SE-I</v>
      </c>
      <c r="H3048">
        <f>VLOOKUP($C3048,'AREA DEFINITIONS, 1982-present'!$A$1:$F$163,6,FALSE)</f>
        <v>0</v>
      </c>
      <c r="I3048">
        <f t="shared" si="95"/>
        <v>28.881624309999999</v>
      </c>
    </row>
    <row r="3049" spans="1:9" x14ac:dyDescent="0.3">
      <c r="A3049">
        <v>1986</v>
      </c>
      <c r="B3049" t="s">
        <v>51</v>
      </c>
      <c r="C3049">
        <v>181</v>
      </c>
      <c r="D3049">
        <v>274.7</v>
      </c>
      <c r="E3049">
        <f t="shared" si="94"/>
        <v>605.60993810000002</v>
      </c>
      <c r="F3049" t="str">
        <f>VLOOKUP($C3049,'AREA DEFINITIONS, 1982-present'!$A$1:$F$163,4,FALSE)</f>
        <v>18S-O</v>
      </c>
      <c r="G3049" t="str">
        <f>VLOOKUP($C3049,'AREA DEFINITIONS, 1982-present'!$A$1:$F$163,5,FALSE)</f>
        <v>SE-O</v>
      </c>
      <c r="H3049">
        <f>VLOOKUP($C3049,'AREA DEFINITIONS, 1982-present'!$A$1:$F$163,6,FALSE)</f>
        <v>0</v>
      </c>
      <c r="I3049">
        <f t="shared" si="95"/>
        <v>402.73006081</v>
      </c>
    </row>
    <row r="3050" spans="1:9" x14ac:dyDescent="0.3">
      <c r="A3050">
        <v>1986</v>
      </c>
      <c r="B3050" t="s">
        <v>51</v>
      </c>
      <c r="C3050">
        <v>182</v>
      </c>
      <c r="D3050">
        <v>561.29999999999995</v>
      </c>
      <c r="E3050">
        <f t="shared" si="94"/>
        <v>1237.4548898999999</v>
      </c>
      <c r="F3050" t="str">
        <f>VLOOKUP($C3050,'AREA DEFINITIONS, 1982-present'!$A$1:$F$163,4,FALSE)</f>
        <v>183-I</v>
      </c>
      <c r="G3050" t="str">
        <f>VLOOKUP($C3050,'AREA DEFINITIONS, 1982-present'!$A$1:$F$163,5,FALSE)</f>
        <v>SE-I</v>
      </c>
      <c r="H3050">
        <f>VLOOKUP($C3050,'AREA DEFINITIONS, 1982-present'!$A$1:$F$163,6,FALSE)</f>
        <v>0</v>
      </c>
      <c r="I3050">
        <f t="shared" si="95"/>
        <v>822.90638198999989</v>
      </c>
    </row>
    <row r="3051" spans="1:9" x14ac:dyDescent="0.3">
      <c r="A3051">
        <v>1986</v>
      </c>
      <c r="B3051" t="s">
        <v>51</v>
      </c>
      <c r="C3051">
        <v>183</v>
      </c>
      <c r="D3051">
        <v>8.4</v>
      </c>
      <c r="E3051">
        <f t="shared" si="94"/>
        <v>18.5188332</v>
      </c>
      <c r="F3051" t="str">
        <f>VLOOKUP($C3051,'AREA DEFINITIONS, 1982-present'!$A$1:$F$163,4,FALSE)</f>
        <v>183-I</v>
      </c>
      <c r="G3051" t="str">
        <f>VLOOKUP($C3051,'AREA DEFINITIONS, 1982-present'!$A$1:$F$163,5,FALSE)</f>
        <v>SE-I</v>
      </c>
      <c r="H3051">
        <f>VLOOKUP($C3051,'AREA DEFINITIONS, 1982-present'!$A$1:$F$163,6,FALSE)</f>
        <v>0</v>
      </c>
      <c r="I3051">
        <f t="shared" si="95"/>
        <v>12.315007320000001</v>
      </c>
    </row>
    <row r="3052" spans="1:9" x14ac:dyDescent="0.3">
      <c r="A3052">
        <v>1986</v>
      </c>
      <c r="B3052" t="s">
        <v>27</v>
      </c>
      <c r="C3052">
        <v>185</v>
      </c>
      <c r="D3052">
        <v>397.5</v>
      </c>
      <c r="E3052">
        <f t="shared" si="94"/>
        <v>876.33764250000013</v>
      </c>
      <c r="F3052" t="str">
        <f>VLOOKUP($C3052,'AREA DEFINITIONS, 1982-present'!$A$1:$F$163,4,FALSE)</f>
        <v>18W</v>
      </c>
      <c r="G3052" t="str">
        <f>VLOOKUP($C3052,'AREA DEFINITIONS, 1982-present'!$A$1:$F$163,5,FALSE)</f>
        <v>Yakutat</v>
      </c>
      <c r="H3052">
        <f>VLOOKUP($C3052,'AREA DEFINITIONS, 1982-present'!$A$1:$F$163,6,FALSE)</f>
        <v>0</v>
      </c>
      <c r="I3052">
        <f t="shared" si="95"/>
        <v>582.76373924999996</v>
      </c>
    </row>
    <row r="3053" spans="1:9" x14ac:dyDescent="0.3">
      <c r="A3053">
        <v>1986</v>
      </c>
      <c r="B3053" t="s">
        <v>27</v>
      </c>
      <c r="C3053">
        <v>190</v>
      </c>
      <c r="D3053">
        <v>223.8</v>
      </c>
      <c r="E3053">
        <f t="shared" si="94"/>
        <v>493.39462740000005</v>
      </c>
      <c r="F3053">
        <f>VLOOKUP($C3053,'AREA DEFINITIONS, 1982-present'!$A$1:$F$163,4,FALSE)</f>
        <v>19</v>
      </c>
      <c r="G3053" t="str">
        <f>VLOOKUP($C3053,'AREA DEFINITIONS, 1982-present'!$A$1:$F$163,5,FALSE)</f>
        <v>Yakutat</v>
      </c>
      <c r="H3053">
        <f>VLOOKUP($C3053,'AREA DEFINITIONS, 1982-present'!$A$1:$F$163,6,FALSE)</f>
        <v>0</v>
      </c>
      <c r="I3053">
        <f t="shared" si="95"/>
        <v>328.10698074000004</v>
      </c>
    </row>
    <row r="3054" spans="1:9" x14ac:dyDescent="0.3">
      <c r="A3054">
        <v>1986</v>
      </c>
      <c r="B3054" t="s">
        <v>27</v>
      </c>
      <c r="C3054">
        <v>200</v>
      </c>
      <c r="D3054">
        <v>522.20000000000005</v>
      </c>
      <c r="E3054">
        <f t="shared" si="94"/>
        <v>1151.2541306000001</v>
      </c>
      <c r="F3054">
        <f>VLOOKUP($C3054,'AREA DEFINITIONS, 1982-present'!$A$1:$F$163,4,FALSE)</f>
        <v>20</v>
      </c>
      <c r="G3054" t="str">
        <f>VLOOKUP($C3054,'AREA DEFINITIONS, 1982-present'!$A$1:$F$163,5,FALSE)</f>
        <v>Yakutat</v>
      </c>
      <c r="H3054">
        <f>VLOOKUP($C3054,'AREA DEFINITIONS, 1982-present'!$A$1:$F$163,6,FALSE)</f>
        <v>0</v>
      </c>
      <c r="I3054">
        <f t="shared" si="95"/>
        <v>765.58295506000002</v>
      </c>
    </row>
    <row r="3055" spans="1:9" x14ac:dyDescent="0.3">
      <c r="A3055">
        <v>1986</v>
      </c>
      <c r="B3055" t="s">
        <v>27</v>
      </c>
      <c r="C3055">
        <v>210</v>
      </c>
      <c r="D3055">
        <v>238.7</v>
      </c>
      <c r="E3055">
        <f t="shared" si="94"/>
        <v>526.24351009999998</v>
      </c>
      <c r="F3055">
        <f>VLOOKUP($C3055,'AREA DEFINITIONS, 1982-present'!$A$1:$F$163,4,FALSE)</f>
        <v>21</v>
      </c>
      <c r="G3055" t="str">
        <f>VLOOKUP($C3055,'AREA DEFINITIONS, 1982-present'!$A$1:$F$163,5,FALSE)</f>
        <v>Yakutat</v>
      </c>
      <c r="H3055">
        <f>VLOOKUP($C3055,'AREA DEFINITIONS, 1982-present'!$A$1:$F$163,6,FALSE)</f>
        <v>0</v>
      </c>
      <c r="I3055">
        <f t="shared" si="95"/>
        <v>349.95145800999995</v>
      </c>
    </row>
    <row r="3056" spans="1:9" x14ac:dyDescent="0.3">
      <c r="A3056">
        <v>1986</v>
      </c>
      <c r="B3056" t="s">
        <v>27</v>
      </c>
      <c r="C3056">
        <v>220</v>
      </c>
      <c r="D3056">
        <v>391.6</v>
      </c>
      <c r="E3056">
        <f t="shared" si="94"/>
        <v>863.33036680000009</v>
      </c>
      <c r="F3056">
        <f>VLOOKUP($C3056,'AREA DEFINITIONS, 1982-present'!$A$1:$F$163,4,FALSE)</f>
        <v>22</v>
      </c>
      <c r="G3056" t="str">
        <f>VLOOKUP($C3056,'AREA DEFINITIONS, 1982-present'!$A$1:$F$163,5,FALSE)</f>
        <v>Yakutat</v>
      </c>
      <c r="H3056">
        <f>VLOOKUP($C3056,'AREA DEFINITIONS, 1982-present'!$A$1:$F$163,6,FALSE)</f>
        <v>0</v>
      </c>
      <c r="I3056">
        <f t="shared" si="95"/>
        <v>574.11391268</v>
      </c>
    </row>
    <row r="3057" spans="1:9" x14ac:dyDescent="0.3">
      <c r="A3057">
        <v>1986</v>
      </c>
      <c r="B3057" t="s">
        <v>27</v>
      </c>
      <c r="C3057">
        <v>230</v>
      </c>
      <c r="D3057">
        <v>316.5</v>
      </c>
      <c r="E3057">
        <f t="shared" si="94"/>
        <v>697.76317949999998</v>
      </c>
      <c r="F3057">
        <f>VLOOKUP($C3057,'AREA DEFINITIONS, 1982-present'!$A$1:$F$163,4,FALSE)</f>
        <v>23</v>
      </c>
      <c r="G3057" t="str">
        <f>VLOOKUP($C3057,'AREA DEFINITIONS, 1982-present'!$A$1:$F$163,5,FALSE)</f>
        <v>Yakutat</v>
      </c>
      <c r="H3057" t="str">
        <f>VLOOKUP($C3057,'AREA DEFINITIONS, 1982-present'!$A$1:$F$163,6,FALSE)</f>
        <v>POW-O</v>
      </c>
      <c r="I3057">
        <f t="shared" si="95"/>
        <v>464.01188294999997</v>
      </c>
    </row>
    <row r="3058" spans="1:9" x14ac:dyDescent="0.3">
      <c r="A3058">
        <v>1986</v>
      </c>
      <c r="B3058" t="s">
        <v>27</v>
      </c>
      <c r="C3058">
        <v>231</v>
      </c>
      <c r="D3058">
        <v>127.5</v>
      </c>
      <c r="E3058">
        <f t="shared" si="94"/>
        <v>281.08943249999999</v>
      </c>
      <c r="F3058">
        <f>VLOOKUP($C3058,'AREA DEFINITIONS, 1982-present'!$A$1:$F$163,4,FALSE)</f>
        <v>23</v>
      </c>
      <c r="G3058" t="str">
        <f>VLOOKUP($C3058,'AREA DEFINITIONS, 1982-present'!$A$1:$F$163,5,FALSE)</f>
        <v>Yakutat</v>
      </c>
      <c r="H3058" t="str">
        <f>VLOOKUP($C3058,'AREA DEFINITIONS, 1982-present'!$A$1:$F$163,6,FALSE)</f>
        <v>POW-O</v>
      </c>
      <c r="I3058">
        <f t="shared" si="95"/>
        <v>186.92421825</v>
      </c>
    </row>
    <row r="3059" spans="1:9" x14ac:dyDescent="0.3">
      <c r="A3059">
        <v>1986</v>
      </c>
      <c r="B3059" t="s">
        <v>27</v>
      </c>
      <c r="C3059">
        <v>232</v>
      </c>
      <c r="D3059">
        <v>46</v>
      </c>
      <c r="E3059">
        <f t="shared" si="94"/>
        <v>101.41265799999999</v>
      </c>
      <c r="F3059">
        <f>VLOOKUP($C3059,'AREA DEFINITIONS, 1982-present'!$A$1:$F$163,4,FALSE)</f>
        <v>23</v>
      </c>
      <c r="G3059" t="str">
        <f>VLOOKUP($C3059,'AREA DEFINITIONS, 1982-present'!$A$1:$F$163,5,FALSE)</f>
        <v>Yakutat</v>
      </c>
      <c r="H3059" t="str">
        <f>VLOOKUP($C3059,'AREA DEFINITIONS, 1982-present'!$A$1:$F$163,6,FALSE)</f>
        <v>POW-I</v>
      </c>
      <c r="I3059">
        <f t="shared" si="95"/>
        <v>67.439325799999992</v>
      </c>
    </row>
    <row r="3060" spans="1:9" x14ac:dyDescent="0.3">
      <c r="A3060">
        <v>1986</v>
      </c>
      <c r="B3060" t="s">
        <v>27</v>
      </c>
      <c r="C3060">
        <v>240</v>
      </c>
      <c r="D3060">
        <v>998.3</v>
      </c>
      <c r="E3060">
        <f t="shared" si="94"/>
        <v>2200.8751409000001</v>
      </c>
      <c r="F3060">
        <f>VLOOKUP($C3060,'AREA DEFINITIONS, 1982-present'!$A$1:$F$163,4,FALSE)</f>
        <v>24</v>
      </c>
      <c r="G3060" t="str">
        <f>VLOOKUP($C3060,'AREA DEFINITIONS, 1982-present'!$A$1:$F$163,5,FALSE)</f>
        <v>Kodiak</v>
      </c>
      <c r="H3060" t="str">
        <f>VLOOKUP($C3060,'AREA DEFINITIONS, 1982-present'!$A$1:$F$163,6,FALSE)</f>
        <v>POW-O</v>
      </c>
      <c r="I3060">
        <f t="shared" si="95"/>
        <v>1463.5799770899998</v>
      </c>
    </row>
    <row r="3061" spans="1:9" x14ac:dyDescent="0.3">
      <c r="A3061">
        <v>1986</v>
      </c>
      <c r="B3061" t="s">
        <v>27</v>
      </c>
      <c r="C3061">
        <v>241</v>
      </c>
      <c r="D3061">
        <v>137.30000000000001</v>
      </c>
      <c r="E3061">
        <f t="shared" si="94"/>
        <v>302.69473790000001</v>
      </c>
      <c r="F3061">
        <f>VLOOKUP($C3061,'AREA DEFINITIONS, 1982-present'!$A$1:$F$163,4,FALSE)</f>
        <v>24</v>
      </c>
      <c r="G3061" t="str">
        <f>VLOOKUP($C3061,'AREA DEFINITIONS, 1982-present'!$A$1:$F$163,5,FALSE)</f>
        <v>Kodiak</v>
      </c>
      <c r="H3061" t="str">
        <f>VLOOKUP($C3061,'AREA DEFINITIONS, 1982-present'!$A$1:$F$163,6,FALSE)</f>
        <v>POW-O</v>
      </c>
      <c r="I3061">
        <f t="shared" si="95"/>
        <v>201.29172679000001</v>
      </c>
    </row>
    <row r="3062" spans="1:9" x14ac:dyDescent="0.3">
      <c r="A3062">
        <v>1986</v>
      </c>
      <c r="B3062" t="s">
        <v>27</v>
      </c>
      <c r="C3062">
        <v>242</v>
      </c>
      <c r="D3062">
        <v>157</v>
      </c>
      <c r="E3062">
        <f t="shared" si="94"/>
        <v>346.125811</v>
      </c>
      <c r="F3062">
        <f>VLOOKUP($C3062,'AREA DEFINITIONS, 1982-present'!$A$1:$F$163,4,FALSE)</f>
        <v>24</v>
      </c>
      <c r="G3062" t="str">
        <f>VLOOKUP($C3062,'AREA DEFINITIONS, 1982-present'!$A$1:$F$163,5,FALSE)</f>
        <v>Kodiak</v>
      </c>
      <c r="H3062" t="str">
        <f>VLOOKUP($C3062,'AREA DEFINITIONS, 1982-present'!$A$1:$F$163,6,FALSE)</f>
        <v>POW-I</v>
      </c>
      <c r="I3062">
        <f t="shared" si="95"/>
        <v>230.17335110000002</v>
      </c>
    </row>
    <row r="3063" spans="1:9" x14ac:dyDescent="0.3">
      <c r="A3063">
        <v>1986</v>
      </c>
      <c r="B3063" t="s">
        <v>27</v>
      </c>
      <c r="C3063">
        <v>250</v>
      </c>
      <c r="D3063">
        <v>3346</v>
      </c>
      <c r="E3063">
        <f t="shared" si="94"/>
        <v>7376.6685580000003</v>
      </c>
      <c r="F3063">
        <f>VLOOKUP($C3063,'AREA DEFINITIONS, 1982-present'!$A$1:$F$163,4,FALSE)</f>
        <v>25</v>
      </c>
      <c r="G3063" t="str">
        <f>VLOOKUP($C3063,'AREA DEFINITIONS, 1982-present'!$A$1:$F$163,5,FALSE)</f>
        <v>Kodiak</v>
      </c>
      <c r="H3063">
        <f>VLOOKUP($C3063,'AREA DEFINITIONS, 1982-present'!$A$1:$F$163,6,FALSE)</f>
        <v>0</v>
      </c>
      <c r="I3063">
        <f t="shared" si="95"/>
        <v>4905.4779157999992</v>
      </c>
    </row>
    <row r="3064" spans="1:9" x14ac:dyDescent="0.3">
      <c r="A3064">
        <v>1986</v>
      </c>
      <c r="B3064" t="s">
        <v>27</v>
      </c>
      <c r="C3064">
        <v>251</v>
      </c>
      <c r="D3064">
        <v>83</v>
      </c>
      <c r="E3064">
        <f t="shared" si="94"/>
        <v>182.983709</v>
      </c>
      <c r="F3064">
        <f>VLOOKUP($C3064,'AREA DEFINITIONS, 1982-present'!$A$1:$F$163,4,FALSE)</f>
        <v>25</v>
      </c>
      <c r="G3064" t="str">
        <f>VLOOKUP($C3064,'AREA DEFINITIONS, 1982-present'!$A$1:$F$163,5,FALSE)</f>
        <v>Kodiak</v>
      </c>
      <c r="H3064">
        <f>VLOOKUP($C3064,'AREA DEFINITIONS, 1982-present'!$A$1:$F$163,6,FALSE)</f>
        <v>0</v>
      </c>
      <c r="I3064">
        <f t="shared" si="95"/>
        <v>121.68400089999999</v>
      </c>
    </row>
    <row r="3065" spans="1:9" x14ac:dyDescent="0.3">
      <c r="A3065">
        <v>1986</v>
      </c>
      <c r="B3065" t="s">
        <v>27</v>
      </c>
      <c r="C3065">
        <v>260</v>
      </c>
      <c r="D3065">
        <v>2911.5</v>
      </c>
      <c r="E3065">
        <f t="shared" si="94"/>
        <v>6418.7598644999998</v>
      </c>
      <c r="F3065">
        <f>VLOOKUP($C3065,'AREA DEFINITIONS, 1982-present'!$A$1:$F$163,4,FALSE)</f>
        <v>26</v>
      </c>
      <c r="G3065" t="str">
        <f>VLOOKUP($C3065,'AREA DEFINITIONS, 1982-present'!$A$1:$F$163,5,FALSE)</f>
        <v>Kodiak</v>
      </c>
      <c r="H3065">
        <f>VLOOKUP($C3065,'AREA DEFINITIONS, 1982-present'!$A$1:$F$163,6,FALSE)</f>
        <v>0</v>
      </c>
      <c r="I3065">
        <f t="shared" si="95"/>
        <v>4268.4695014500003</v>
      </c>
    </row>
    <row r="3066" spans="1:9" x14ac:dyDescent="0.3">
      <c r="A3066">
        <v>1986</v>
      </c>
      <c r="B3066" t="s">
        <v>27</v>
      </c>
      <c r="C3066">
        <v>261</v>
      </c>
      <c r="D3066">
        <v>473</v>
      </c>
      <c r="E3066">
        <f t="shared" si="94"/>
        <v>1042.786679</v>
      </c>
      <c r="F3066">
        <f>VLOOKUP($C3066,'AREA DEFINITIONS, 1982-present'!$A$1:$F$163,4,FALSE)</f>
        <v>26</v>
      </c>
      <c r="G3066" t="str">
        <f>VLOOKUP($C3066,'AREA DEFINITIONS, 1982-present'!$A$1:$F$163,5,FALSE)</f>
        <v>Kodiak</v>
      </c>
      <c r="H3066">
        <f>VLOOKUP($C3066,'AREA DEFINITIONS, 1982-present'!$A$1:$F$163,6,FALSE)</f>
        <v>0</v>
      </c>
      <c r="I3066">
        <f t="shared" si="95"/>
        <v>693.45219789999999</v>
      </c>
    </row>
    <row r="3067" spans="1:9" x14ac:dyDescent="0.3">
      <c r="A3067">
        <v>1986</v>
      </c>
      <c r="B3067" t="s">
        <v>27</v>
      </c>
      <c r="C3067">
        <v>270</v>
      </c>
      <c r="D3067">
        <v>2059</v>
      </c>
      <c r="E3067">
        <f t="shared" si="94"/>
        <v>4539.318757</v>
      </c>
      <c r="F3067">
        <f>VLOOKUP($C3067,'AREA DEFINITIONS, 1982-present'!$A$1:$F$163,4,FALSE)</f>
        <v>27</v>
      </c>
      <c r="G3067" t="str">
        <f>VLOOKUP($C3067,'AREA DEFINITIONS, 1982-present'!$A$1:$F$163,5,FALSE)</f>
        <v>Kodiak</v>
      </c>
      <c r="H3067">
        <f>VLOOKUP($C3067,'AREA DEFINITIONS, 1982-present'!$A$1:$F$163,6,FALSE)</f>
        <v>0</v>
      </c>
      <c r="I3067">
        <f t="shared" si="95"/>
        <v>3018.6428657000001</v>
      </c>
    </row>
    <row r="3068" spans="1:9" x14ac:dyDescent="0.3">
      <c r="A3068">
        <v>1986</v>
      </c>
      <c r="B3068" t="s">
        <v>27</v>
      </c>
      <c r="C3068">
        <v>271</v>
      </c>
      <c r="D3068">
        <v>21.3</v>
      </c>
      <c r="E3068">
        <f t="shared" si="94"/>
        <v>46.958469900000004</v>
      </c>
      <c r="F3068">
        <f>VLOOKUP($C3068,'AREA DEFINITIONS, 1982-present'!$A$1:$F$163,4,FALSE)</f>
        <v>27</v>
      </c>
      <c r="G3068" t="str">
        <f>VLOOKUP($C3068,'AREA DEFINITIONS, 1982-present'!$A$1:$F$163,5,FALSE)</f>
        <v>Kodiak</v>
      </c>
      <c r="H3068">
        <f>VLOOKUP($C3068,'AREA DEFINITIONS, 1982-present'!$A$1:$F$163,6,FALSE)</f>
        <v>0</v>
      </c>
      <c r="I3068">
        <f t="shared" si="95"/>
        <v>31.227339990000001</v>
      </c>
    </row>
    <row r="3069" spans="1:9" x14ac:dyDescent="0.3">
      <c r="A3069">
        <v>1986</v>
      </c>
      <c r="B3069" t="s">
        <v>27</v>
      </c>
      <c r="C3069">
        <v>272</v>
      </c>
      <c r="D3069">
        <v>17.3</v>
      </c>
      <c r="E3069">
        <f t="shared" si="94"/>
        <v>38.139977900000005</v>
      </c>
      <c r="F3069">
        <f>VLOOKUP($C3069,'AREA DEFINITIONS, 1982-present'!$A$1:$F$163,4,FALSE)</f>
        <v>27</v>
      </c>
      <c r="G3069" t="str">
        <f>VLOOKUP($C3069,'AREA DEFINITIONS, 1982-present'!$A$1:$F$163,5,FALSE)</f>
        <v>Kodiak</v>
      </c>
      <c r="H3069">
        <f>VLOOKUP($C3069,'AREA DEFINITIONS, 1982-present'!$A$1:$F$163,6,FALSE)</f>
        <v>0</v>
      </c>
      <c r="I3069">
        <f t="shared" si="95"/>
        <v>25.363050789999999</v>
      </c>
    </row>
    <row r="3070" spans="1:9" x14ac:dyDescent="0.3">
      <c r="A3070">
        <v>1986</v>
      </c>
      <c r="B3070" t="s">
        <v>27</v>
      </c>
      <c r="C3070">
        <v>280</v>
      </c>
      <c r="D3070">
        <v>2352.4</v>
      </c>
      <c r="E3070">
        <f t="shared" si="94"/>
        <v>5186.1551452000003</v>
      </c>
      <c r="F3070">
        <f>VLOOKUP($C3070,'AREA DEFINITIONS, 1982-present'!$A$1:$F$163,4,FALSE)</f>
        <v>28</v>
      </c>
      <c r="G3070" t="str">
        <f>VLOOKUP($C3070,'AREA DEFINITIONS, 1982-present'!$A$1:$F$163,5,FALSE)</f>
        <v>Kodiak</v>
      </c>
      <c r="H3070">
        <f>VLOOKUP($C3070,'AREA DEFINITIONS, 1982-present'!$A$1:$F$163,6,FALSE)</f>
        <v>0</v>
      </c>
      <c r="I3070">
        <f t="shared" si="95"/>
        <v>3448.7884785200004</v>
      </c>
    </row>
    <row r="3071" spans="1:9" x14ac:dyDescent="0.3">
      <c r="A3071">
        <v>1986</v>
      </c>
      <c r="B3071" t="s">
        <v>27</v>
      </c>
      <c r="C3071">
        <v>281</v>
      </c>
      <c r="D3071">
        <v>9.3000000000000007</v>
      </c>
      <c r="E3071">
        <f t="shared" si="94"/>
        <v>20.5029939</v>
      </c>
      <c r="F3071">
        <f>VLOOKUP($C3071,'AREA DEFINITIONS, 1982-present'!$A$1:$F$163,4,FALSE)</f>
        <v>28</v>
      </c>
      <c r="G3071" t="str">
        <f>VLOOKUP($C3071,'AREA DEFINITIONS, 1982-present'!$A$1:$F$163,5,FALSE)</f>
        <v>Kodiak</v>
      </c>
      <c r="H3071">
        <f>VLOOKUP($C3071,'AREA DEFINITIONS, 1982-present'!$A$1:$F$163,6,FALSE)</f>
        <v>0</v>
      </c>
      <c r="I3071">
        <f t="shared" si="95"/>
        <v>13.634472390000001</v>
      </c>
    </row>
    <row r="3072" spans="1:9" x14ac:dyDescent="0.3">
      <c r="A3072">
        <v>1986</v>
      </c>
      <c r="B3072" t="s">
        <v>28</v>
      </c>
      <c r="C3072">
        <v>290</v>
      </c>
      <c r="D3072">
        <v>799.3</v>
      </c>
      <c r="E3072">
        <f t="shared" si="94"/>
        <v>1762.1551638999999</v>
      </c>
      <c r="F3072">
        <f>VLOOKUP($C3072,'AREA DEFINITIONS, 1982-present'!$A$1:$F$163,4,FALSE)</f>
        <v>29</v>
      </c>
      <c r="G3072" t="str">
        <f>VLOOKUP($C3072,'AREA DEFINITIONS, 1982-present'!$A$1:$F$163,5,FALSE)</f>
        <v>Chirikof</v>
      </c>
      <c r="H3072">
        <f>VLOOKUP($C3072,'AREA DEFINITIONS, 1982-present'!$A$1:$F$163,6,FALSE)</f>
        <v>0</v>
      </c>
      <c r="I3072">
        <f t="shared" si="95"/>
        <v>1171.8315893899999</v>
      </c>
    </row>
    <row r="3073" spans="1:9" x14ac:dyDescent="0.3">
      <c r="A3073">
        <v>1986</v>
      </c>
      <c r="B3073" t="s">
        <v>28</v>
      </c>
      <c r="C3073">
        <v>291</v>
      </c>
      <c r="D3073">
        <v>227.7</v>
      </c>
      <c r="E3073">
        <f t="shared" si="94"/>
        <v>501.99265710000003</v>
      </c>
      <c r="F3073">
        <f>VLOOKUP($C3073,'AREA DEFINITIONS, 1982-present'!$A$1:$F$163,4,FALSE)</f>
        <v>29</v>
      </c>
      <c r="G3073" t="str">
        <f>VLOOKUP($C3073,'AREA DEFINITIONS, 1982-present'!$A$1:$F$163,5,FALSE)</f>
        <v>Chirikof</v>
      </c>
      <c r="H3073">
        <f>VLOOKUP($C3073,'AREA DEFINITIONS, 1982-present'!$A$1:$F$163,6,FALSE)</f>
        <v>0</v>
      </c>
      <c r="I3073">
        <f t="shared" si="95"/>
        <v>333.82466270999998</v>
      </c>
    </row>
    <row r="3074" spans="1:9" x14ac:dyDescent="0.3">
      <c r="A3074">
        <v>1986</v>
      </c>
      <c r="B3074" t="s">
        <v>28</v>
      </c>
      <c r="C3074">
        <v>300</v>
      </c>
      <c r="D3074">
        <v>969.1</v>
      </c>
      <c r="E3074">
        <f t="shared" si="94"/>
        <v>2136.5001493</v>
      </c>
      <c r="F3074">
        <f>VLOOKUP($C3074,'AREA DEFINITIONS, 1982-present'!$A$1:$F$163,4,FALSE)</f>
        <v>30</v>
      </c>
      <c r="G3074" t="str">
        <f>VLOOKUP($C3074,'AREA DEFINITIONS, 1982-present'!$A$1:$F$163,5,FALSE)</f>
        <v>Chirikof</v>
      </c>
      <c r="H3074">
        <f>VLOOKUP($C3074,'AREA DEFINITIONS, 1982-present'!$A$1:$F$163,6,FALSE)</f>
        <v>0</v>
      </c>
      <c r="I3074">
        <f t="shared" si="95"/>
        <v>1420.77066593</v>
      </c>
    </row>
    <row r="3075" spans="1:9" x14ac:dyDescent="0.3">
      <c r="A3075">
        <v>1986</v>
      </c>
      <c r="B3075" t="s">
        <v>28</v>
      </c>
      <c r="C3075">
        <v>310</v>
      </c>
      <c r="D3075">
        <v>492.7</v>
      </c>
      <c r="E3075">
        <f t="shared" ref="E3075:E3138" si="96">D3075*2204.623 / 1000</f>
        <v>1086.2177520999999</v>
      </c>
      <c r="F3075">
        <f>VLOOKUP($C3075,'AREA DEFINITIONS, 1982-present'!$A$1:$F$163,4,FALSE)</f>
        <v>31</v>
      </c>
      <c r="G3075" t="str">
        <f>VLOOKUP($C3075,'AREA DEFINITIONS, 1982-present'!$A$1:$F$163,5,FALSE)</f>
        <v>Chirikof</v>
      </c>
      <c r="H3075">
        <f>VLOOKUP($C3075,'AREA DEFINITIONS, 1982-present'!$A$1:$F$163,6,FALSE)</f>
        <v>0</v>
      </c>
      <c r="I3075">
        <f t="shared" ref="I3075:I3138" si="97">IFERROR(D3075*1.10231*1.33,"NA")</f>
        <v>722.33382220999999</v>
      </c>
    </row>
    <row r="3076" spans="1:9" x14ac:dyDescent="0.3">
      <c r="A3076">
        <v>1986</v>
      </c>
      <c r="B3076" t="s">
        <v>28</v>
      </c>
      <c r="C3076">
        <v>320</v>
      </c>
      <c r="D3076">
        <v>905.1</v>
      </c>
      <c r="E3076">
        <f t="shared" si="96"/>
        <v>1995.4042773000001</v>
      </c>
      <c r="F3076">
        <f>VLOOKUP($C3076,'AREA DEFINITIONS, 1982-present'!$A$1:$F$163,4,FALSE)</f>
        <v>32</v>
      </c>
      <c r="G3076" t="str">
        <f>VLOOKUP($C3076,'AREA DEFINITIONS, 1982-present'!$A$1:$F$163,5,FALSE)</f>
        <v>Shumagin</v>
      </c>
      <c r="H3076">
        <f>VLOOKUP($C3076,'AREA DEFINITIONS, 1982-present'!$A$1:$F$163,6,FALSE)</f>
        <v>0</v>
      </c>
      <c r="I3076">
        <f t="shared" si="97"/>
        <v>1326.9420387299999</v>
      </c>
    </row>
    <row r="3077" spans="1:9" x14ac:dyDescent="0.3">
      <c r="A3077">
        <v>1986</v>
      </c>
      <c r="B3077" t="s">
        <v>28</v>
      </c>
      <c r="C3077">
        <v>330</v>
      </c>
      <c r="D3077">
        <v>218.2</v>
      </c>
      <c r="E3077">
        <f t="shared" si="96"/>
        <v>481.04873859999998</v>
      </c>
      <c r="F3077">
        <f>VLOOKUP($C3077,'AREA DEFINITIONS, 1982-present'!$A$1:$F$163,4,FALSE)</f>
        <v>33</v>
      </c>
      <c r="G3077" t="str">
        <f>VLOOKUP($C3077,'AREA DEFINITIONS, 1982-present'!$A$1:$F$163,5,FALSE)</f>
        <v>Shumagin</v>
      </c>
      <c r="H3077">
        <f>VLOOKUP($C3077,'AREA DEFINITIONS, 1982-present'!$A$1:$F$163,6,FALSE)</f>
        <v>0</v>
      </c>
      <c r="I3077">
        <f t="shared" si="97"/>
        <v>319.89697585999994</v>
      </c>
    </row>
    <row r="3078" spans="1:9" x14ac:dyDescent="0.3">
      <c r="A3078">
        <v>1986</v>
      </c>
      <c r="B3078" t="s">
        <v>28</v>
      </c>
      <c r="C3078">
        <v>340</v>
      </c>
      <c r="D3078">
        <v>388</v>
      </c>
      <c r="E3078">
        <f t="shared" si="96"/>
        <v>855.39372400000002</v>
      </c>
      <c r="F3078">
        <f>VLOOKUP($C3078,'AREA DEFINITIONS, 1982-present'!$A$1:$F$163,4,FALSE)</f>
        <v>34</v>
      </c>
      <c r="G3078" t="str">
        <f>VLOOKUP($C3078,'AREA DEFINITIONS, 1982-present'!$A$1:$F$163,5,FALSE)</f>
        <v>Shumagin</v>
      </c>
      <c r="H3078">
        <f>VLOOKUP($C3078,'AREA DEFINITIONS, 1982-present'!$A$1:$F$163,6,FALSE)</f>
        <v>0</v>
      </c>
      <c r="I3078">
        <f t="shared" si="97"/>
        <v>568.83605239999997</v>
      </c>
    </row>
    <row r="3079" spans="1:9" x14ac:dyDescent="0.3">
      <c r="A3079">
        <v>1986</v>
      </c>
      <c r="B3079" t="s">
        <v>16</v>
      </c>
      <c r="C3079">
        <v>350</v>
      </c>
      <c r="D3079">
        <v>256.8</v>
      </c>
      <c r="E3079">
        <f t="shared" si="96"/>
        <v>566.14718640000001</v>
      </c>
      <c r="F3079">
        <f>VLOOKUP($C3079,'AREA DEFINITIONS, 1982-present'!$A$1:$F$163,4,FALSE)</f>
        <v>35</v>
      </c>
      <c r="G3079" t="str">
        <f>VLOOKUP($C3079,'AREA DEFINITIONS, 1982-present'!$A$1:$F$163,5,FALSE)</f>
        <v>Shumagin</v>
      </c>
      <c r="H3079">
        <f>VLOOKUP($C3079,'AREA DEFINITIONS, 1982-present'!$A$1:$F$163,6,FALSE)</f>
        <v>0</v>
      </c>
      <c r="I3079">
        <f t="shared" si="97"/>
        <v>376.48736663999995</v>
      </c>
    </row>
    <row r="3080" spans="1:9" x14ac:dyDescent="0.3">
      <c r="A3080">
        <v>1986</v>
      </c>
      <c r="B3080" t="s">
        <v>16</v>
      </c>
      <c r="C3080">
        <v>360</v>
      </c>
      <c r="D3080">
        <v>390.4</v>
      </c>
      <c r="E3080">
        <f t="shared" si="96"/>
        <v>860.68481919999988</v>
      </c>
      <c r="F3080">
        <f>VLOOKUP($C3080,'AREA DEFINITIONS, 1982-present'!$A$1:$F$163,4,FALSE)</f>
        <v>36</v>
      </c>
      <c r="G3080" t="str">
        <f>VLOOKUP($C3080,'AREA DEFINITIONS, 1982-present'!$A$1:$F$163,5,FALSE)</f>
        <v>Shumagin</v>
      </c>
      <c r="H3080">
        <f>VLOOKUP($C3080,'AREA DEFINITIONS, 1982-present'!$A$1:$F$163,6,FALSE)</f>
        <v>0</v>
      </c>
      <c r="I3080">
        <f t="shared" si="97"/>
        <v>572.35462591999988</v>
      </c>
    </row>
    <row r="3081" spans="1:9" x14ac:dyDescent="0.3">
      <c r="A3081">
        <v>1986</v>
      </c>
      <c r="B3081" t="s">
        <v>16</v>
      </c>
      <c r="C3081">
        <v>370</v>
      </c>
      <c r="D3081">
        <v>198.3</v>
      </c>
      <c r="E3081">
        <f t="shared" si="96"/>
        <v>437.17674090000003</v>
      </c>
      <c r="F3081">
        <f>VLOOKUP($C3081,'AREA DEFINITIONS, 1982-present'!$A$1:$F$163,4,FALSE)</f>
        <v>37</v>
      </c>
      <c r="G3081" t="str">
        <f>VLOOKUP($C3081,'AREA DEFINITIONS, 1982-present'!$A$1:$F$163,5,FALSE)</f>
        <v>Shumagin</v>
      </c>
      <c r="H3081">
        <f>VLOOKUP($C3081,'AREA DEFINITIONS, 1982-present'!$A$1:$F$163,6,FALSE)</f>
        <v>0</v>
      </c>
      <c r="I3081">
        <f t="shared" si="97"/>
        <v>290.72213708999999</v>
      </c>
    </row>
    <row r="3082" spans="1:9" x14ac:dyDescent="0.3">
      <c r="A3082">
        <v>1986</v>
      </c>
      <c r="B3082" t="s">
        <v>16</v>
      </c>
      <c r="C3082">
        <v>380</v>
      </c>
      <c r="D3082">
        <v>227.6</v>
      </c>
      <c r="E3082">
        <f t="shared" si="96"/>
        <v>501.77219480000002</v>
      </c>
      <c r="F3082">
        <f>VLOOKUP($C3082,'AREA DEFINITIONS, 1982-present'!$A$1:$F$163,4,FALSE)</f>
        <v>38</v>
      </c>
      <c r="G3082" t="str">
        <f>VLOOKUP($C3082,'AREA DEFINITIONS, 1982-present'!$A$1:$F$163,5,FALSE)</f>
        <v>Shumagin</v>
      </c>
      <c r="H3082">
        <f>VLOOKUP($C3082,'AREA DEFINITIONS, 1982-present'!$A$1:$F$163,6,FALSE)</f>
        <v>0</v>
      </c>
      <c r="I3082">
        <f t="shared" si="97"/>
        <v>333.67805547999995</v>
      </c>
    </row>
    <row r="3083" spans="1:9" x14ac:dyDescent="0.3">
      <c r="A3083">
        <v>1986</v>
      </c>
      <c r="B3083" t="s">
        <v>16</v>
      </c>
      <c r="C3083" t="s">
        <v>32</v>
      </c>
      <c r="D3083">
        <v>460.4</v>
      </c>
      <c r="E3083">
        <f t="shared" si="96"/>
        <v>1015.0084292</v>
      </c>
      <c r="F3083" t="str">
        <f>VLOOKUP($C3083,'AREA DEFINITIONS, 1982-present'!$A$1:$F$163,4,FALSE)</f>
        <v>4A</v>
      </c>
      <c r="G3083" t="str">
        <f>VLOOKUP($C3083,'AREA DEFINITIONS, 1982-present'!$A$1:$F$163,5,FALSE)</f>
        <v>Bering Sea</v>
      </c>
      <c r="H3083">
        <f>VLOOKUP($C3083,'AREA DEFINITIONS, 1982-present'!$A$1:$F$163,6,FALSE)</f>
        <v>0</v>
      </c>
      <c r="I3083">
        <f t="shared" si="97"/>
        <v>674.97968691999995</v>
      </c>
    </row>
    <row r="3084" spans="1:9" x14ac:dyDescent="0.3">
      <c r="A3084">
        <v>1986</v>
      </c>
      <c r="B3084" t="s">
        <v>17</v>
      </c>
      <c r="C3084" t="s">
        <v>99</v>
      </c>
      <c r="D3084">
        <v>118.2</v>
      </c>
      <c r="E3084">
        <f t="shared" si="96"/>
        <v>260.58643860000001</v>
      </c>
      <c r="F3084" t="str">
        <f>VLOOKUP($C3084,'AREA DEFINITIONS, 1982-present'!$A$1:$F$163,4,FALSE)</f>
        <v>4B</v>
      </c>
      <c r="G3084" t="str">
        <f>VLOOKUP($C3084,'AREA DEFINITIONS, 1982-present'!$A$1:$F$163,5,FALSE)</f>
        <v>Bering Sea</v>
      </c>
      <c r="H3084">
        <f>VLOOKUP($C3084,'AREA DEFINITIONS, 1982-present'!$A$1:$F$163,6,FALSE)</f>
        <v>0</v>
      </c>
      <c r="I3084">
        <f t="shared" si="97"/>
        <v>173.28974585999998</v>
      </c>
    </row>
    <row r="3085" spans="1:9" x14ac:dyDescent="0.3">
      <c r="A3085">
        <v>1986</v>
      </c>
      <c r="B3085" t="s">
        <v>18</v>
      </c>
      <c r="C3085" t="s">
        <v>32</v>
      </c>
      <c r="D3085">
        <v>311.2</v>
      </c>
      <c r="E3085">
        <f t="shared" si="96"/>
        <v>686.07867759999999</v>
      </c>
      <c r="F3085" t="str">
        <f>VLOOKUP($C3085,'AREA DEFINITIONS, 1982-present'!$A$1:$F$163,4,FALSE)</f>
        <v>4A</v>
      </c>
      <c r="G3085" t="str">
        <f>VLOOKUP($C3085,'AREA DEFINITIONS, 1982-present'!$A$1:$F$163,5,FALSE)</f>
        <v>Bering Sea</v>
      </c>
      <c r="H3085">
        <f>VLOOKUP($C3085,'AREA DEFINITIONS, 1982-present'!$A$1:$F$163,6,FALSE)</f>
        <v>0</v>
      </c>
      <c r="I3085">
        <f t="shared" si="97"/>
        <v>456.24169975999996</v>
      </c>
    </row>
    <row r="3086" spans="1:9" x14ac:dyDescent="0.3">
      <c r="A3086">
        <v>1986</v>
      </c>
      <c r="B3086" t="s">
        <v>20</v>
      </c>
      <c r="C3086" t="s">
        <v>32</v>
      </c>
      <c r="D3086">
        <v>574.4</v>
      </c>
      <c r="E3086">
        <f t="shared" si="96"/>
        <v>1266.3354512000001</v>
      </c>
      <c r="F3086" t="str">
        <f>VLOOKUP($C3086,'AREA DEFINITIONS, 1982-present'!$A$1:$F$163,4,FALSE)</f>
        <v>4A</v>
      </c>
      <c r="G3086" t="str">
        <f>VLOOKUP($C3086,'AREA DEFINITIONS, 1982-present'!$A$1:$F$163,5,FALSE)</f>
        <v>Bering Sea</v>
      </c>
      <c r="H3086">
        <f>VLOOKUP($C3086,'AREA DEFINITIONS, 1982-present'!$A$1:$F$163,6,FALSE)</f>
        <v>0</v>
      </c>
      <c r="I3086">
        <f t="shared" si="97"/>
        <v>842.1119291199999</v>
      </c>
    </row>
    <row r="3087" spans="1:9" x14ac:dyDescent="0.3">
      <c r="A3087">
        <v>1985</v>
      </c>
      <c r="B3087" t="s">
        <v>49</v>
      </c>
      <c r="C3087">
        <v>10</v>
      </c>
      <c r="D3087">
        <v>29.7</v>
      </c>
      <c r="E3087">
        <f t="shared" si="96"/>
        <v>65.4773031</v>
      </c>
      <c r="F3087">
        <f>VLOOKUP($C3087,'AREA DEFINITIONS, 1982-present'!$A$1:$F$163,4,FALSE)</f>
        <v>0</v>
      </c>
      <c r="G3087">
        <f>VLOOKUP($C3087,'AREA DEFINITIONS, 1982-present'!$A$1:$F$163,5,FALSE)</f>
        <v>0</v>
      </c>
      <c r="H3087">
        <f>VLOOKUP($C3087,'AREA DEFINITIONS, 1982-present'!$A$1:$F$163,6,FALSE)</f>
        <v>0</v>
      </c>
      <c r="I3087">
        <f t="shared" si="97"/>
        <v>43.542347309999997</v>
      </c>
    </row>
    <row r="3088" spans="1:9" x14ac:dyDescent="0.3">
      <c r="A3088">
        <v>1985</v>
      </c>
      <c r="B3088" t="s">
        <v>49</v>
      </c>
      <c r="C3088">
        <v>20</v>
      </c>
      <c r="D3088">
        <v>18.7</v>
      </c>
      <c r="E3088">
        <f t="shared" si="96"/>
        <v>41.226450100000001</v>
      </c>
      <c r="F3088">
        <f>VLOOKUP($C3088,'AREA DEFINITIONS, 1982-present'!$A$1:$F$163,4,FALSE)</f>
        <v>0</v>
      </c>
      <c r="G3088">
        <f>VLOOKUP($C3088,'AREA DEFINITIONS, 1982-present'!$A$1:$F$163,5,FALSE)</f>
        <v>0</v>
      </c>
      <c r="H3088">
        <f>VLOOKUP($C3088,'AREA DEFINITIONS, 1982-present'!$A$1:$F$163,6,FALSE)</f>
        <v>0</v>
      </c>
      <c r="I3088">
        <f t="shared" si="97"/>
        <v>27.415552009999995</v>
      </c>
    </row>
    <row r="3089" spans="1:9" x14ac:dyDescent="0.3">
      <c r="A3089">
        <v>1985</v>
      </c>
      <c r="B3089" t="s">
        <v>49</v>
      </c>
      <c r="C3089">
        <v>30</v>
      </c>
      <c r="D3089">
        <v>8.3000000000000007</v>
      </c>
      <c r="E3089">
        <f t="shared" si="96"/>
        <v>18.298370900000002</v>
      </c>
      <c r="F3089">
        <f>VLOOKUP($C3089,'AREA DEFINITIONS, 1982-present'!$A$1:$F$163,4,FALSE)</f>
        <v>0</v>
      </c>
      <c r="G3089">
        <f>VLOOKUP($C3089,'AREA DEFINITIONS, 1982-present'!$A$1:$F$163,5,FALSE)</f>
        <v>0</v>
      </c>
      <c r="H3089">
        <f>VLOOKUP($C3089,'AREA DEFINITIONS, 1982-present'!$A$1:$F$163,6,FALSE)</f>
        <v>0</v>
      </c>
      <c r="I3089">
        <f t="shared" si="97"/>
        <v>12.16840009</v>
      </c>
    </row>
    <row r="3090" spans="1:9" x14ac:dyDescent="0.3">
      <c r="A3090">
        <v>1985</v>
      </c>
      <c r="B3090" t="s">
        <v>49</v>
      </c>
      <c r="C3090">
        <v>40</v>
      </c>
      <c r="D3090">
        <v>11.3</v>
      </c>
      <c r="E3090">
        <f t="shared" si="96"/>
        <v>24.912239899999999</v>
      </c>
      <c r="F3090">
        <f>VLOOKUP($C3090,'AREA DEFINITIONS, 1982-present'!$A$1:$F$163,4,FALSE)</f>
        <v>0</v>
      </c>
      <c r="G3090">
        <f>VLOOKUP($C3090,'AREA DEFINITIONS, 1982-present'!$A$1:$F$163,5,FALSE)</f>
        <v>0</v>
      </c>
      <c r="H3090">
        <f>VLOOKUP($C3090,'AREA DEFINITIONS, 1982-present'!$A$1:$F$163,6,FALSE)</f>
        <v>0</v>
      </c>
      <c r="I3090">
        <f t="shared" si="97"/>
        <v>16.56661699</v>
      </c>
    </row>
    <row r="3091" spans="1:9" x14ac:dyDescent="0.3">
      <c r="A3091">
        <v>1985</v>
      </c>
      <c r="B3091" t="s">
        <v>49</v>
      </c>
      <c r="C3091">
        <v>50</v>
      </c>
      <c r="D3091">
        <v>153.9</v>
      </c>
      <c r="E3091">
        <f t="shared" si="96"/>
        <v>339.29147970000002</v>
      </c>
      <c r="F3091">
        <f>VLOOKUP($C3091,'AREA DEFINITIONS, 1982-present'!$A$1:$F$163,4,FALSE)</f>
        <v>0</v>
      </c>
      <c r="G3091">
        <f>VLOOKUP($C3091,'AREA DEFINITIONS, 1982-present'!$A$1:$F$163,5,FALSE)</f>
        <v>0</v>
      </c>
      <c r="H3091">
        <f>VLOOKUP($C3091,'AREA DEFINITIONS, 1982-present'!$A$1:$F$163,6,FALSE)</f>
        <v>0</v>
      </c>
      <c r="I3091">
        <f t="shared" si="97"/>
        <v>225.62852697000002</v>
      </c>
    </row>
    <row r="3092" spans="1:9" x14ac:dyDescent="0.3">
      <c r="A3092">
        <v>1985</v>
      </c>
      <c r="B3092" t="s">
        <v>50</v>
      </c>
      <c r="C3092">
        <v>60</v>
      </c>
      <c r="D3092">
        <v>81.3</v>
      </c>
      <c r="E3092">
        <f t="shared" si="96"/>
        <v>179.23584990000001</v>
      </c>
      <c r="F3092">
        <f>VLOOKUP($C3092,'AREA DEFINITIONS, 1982-present'!$A$1:$F$163,4,FALSE)</f>
        <v>0</v>
      </c>
      <c r="G3092">
        <f>VLOOKUP($C3092,'AREA DEFINITIONS, 1982-present'!$A$1:$F$163,5,FALSE)</f>
        <v>0</v>
      </c>
      <c r="H3092">
        <f>VLOOKUP($C3092,'AREA DEFINITIONS, 1982-present'!$A$1:$F$163,6,FALSE)</f>
        <v>0</v>
      </c>
      <c r="I3092">
        <f t="shared" si="97"/>
        <v>119.19167799</v>
      </c>
    </row>
    <row r="3093" spans="1:9" x14ac:dyDescent="0.3">
      <c r="A3093">
        <v>1985</v>
      </c>
      <c r="B3093" t="s">
        <v>50</v>
      </c>
      <c r="C3093">
        <v>70</v>
      </c>
      <c r="D3093">
        <v>91.5</v>
      </c>
      <c r="E3093">
        <f t="shared" si="96"/>
        <v>201.7230045</v>
      </c>
      <c r="F3093">
        <f>VLOOKUP($C3093,'AREA DEFINITIONS, 1982-present'!$A$1:$F$163,4,FALSE)</f>
        <v>0</v>
      </c>
      <c r="G3093">
        <f>VLOOKUP($C3093,'AREA DEFINITIONS, 1982-present'!$A$1:$F$163,5,FALSE)</f>
        <v>0</v>
      </c>
      <c r="H3093">
        <f>VLOOKUP($C3093,'AREA DEFINITIONS, 1982-present'!$A$1:$F$163,6,FALSE)</f>
        <v>0</v>
      </c>
      <c r="I3093">
        <f t="shared" si="97"/>
        <v>134.14561545000001</v>
      </c>
    </row>
    <row r="3094" spans="1:9" x14ac:dyDescent="0.3">
      <c r="A3094">
        <v>1985</v>
      </c>
      <c r="B3094" t="s">
        <v>50</v>
      </c>
      <c r="C3094">
        <v>80</v>
      </c>
      <c r="D3094">
        <v>28.6</v>
      </c>
      <c r="E3094">
        <f t="shared" si="96"/>
        <v>63.052217800000008</v>
      </c>
      <c r="F3094">
        <f>VLOOKUP($C3094,'AREA DEFINITIONS, 1982-present'!$A$1:$F$163,4,FALSE)</f>
        <v>0</v>
      </c>
      <c r="G3094">
        <f>VLOOKUP($C3094,'AREA DEFINITIONS, 1982-present'!$A$1:$F$163,5,FALSE)</f>
        <v>0</v>
      </c>
      <c r="H3094">
        <f>VLOOKUP($C3094,'AREA DEFINITIONS, 1982-present'!$A$1:$F$163,6,FALSE)</f>
        <v>0</v>
      </c>
      <c r="I3094">
        <f t="shared" si="97"/>
        <v>41.929667780000003</v>
      </c>
    </row>
    <row r="3095" spans="1:9" x14ac:dyDescent="0.3">
      <c r="A3095">
        <v>1985</v>
      </c>
      <c r="B3095" t="s">
        <v>50</v>
      </c>
      <c r="C3095">
        <v>81</v>
      </c>
      <c r="D3095">
        <v>4.9000000000000004</v>
      </c>
      <c r="E3095">
        <f t="shared" si="96"/>
        <v>10.802652700000001</v>
      </c>
      <c r="F3095">
        <f>VLOOKUP($C3095,'AREA DEFINITIONS, 1982-present'!$A$1:$F$163,4,FALSE)</f>
        <v>0</v>
      </c>
      <c r="G3095">
        <f>VLOOKUP($C3095,'AREA DEFINITIONS, 1982-present'!$A$1:$F$163,5,FALSE)</f>
        <v>0</v>
      </c>
      <c r="H3095">
        <f>VLOOKUP($C3095,'AREA DEFINITIONS, 1982-present'!$A$1:$F$163,6,FALSE)</f>
        <v>0</v>
      </c>
      <c r="I3095">
        <f t="shared" si="97"/>
        <v>7.1837542700000006</v>
      </c>
    </row>
    <row r="3096" spans="1:9" x14ac:dyDescent="0.3">
      <c r="A3096">
        <v>1985</v>
      </c>
      <c r="B3096" t="s">
        <v>50</v>
      </c>
      <c r="C3096">
        <v>90</v>
      </c>
      <c r="D3096">
        <v>37.700000000000003</v>
      </c>
      <c r="E3096">
        <f t="shared" si="96"/>
        <v>83.114287099999999</v>
      </c>
      <c r="F3096">
        <f>VLOOKUP($C3096,'AREA DEFINITIONS, 1982-present'!$A$1:$F$163,4,FALSE)</f>
        <v>0</v>
      </c>
      <c r="G3096">
        <f>VLOOKUP($C3096,'AREA DEFINITIONS, 1982-present'!$A$1:$F$163,5,FALSE)</f>
        <v>0</v>
      </c>
      <c r="H3096">
        <f>VLOOKUP($C3096,'AREA DEFINITIONS, 1982-present'!$A$1:$F$163,6,FALSE)</f>
        <v>0</v>
      </c>
      <c r="I3096">
        <f t="shared" si="97"/>
        <v>55.270925710000007</v>
      </c>
    </row>
    <row r="3097" spans="1:9" x14ac:dyDescent="0.3">
      <c r="A3097">
        <v>1985</v>
      </c>
      <c r="B3097" t="s">
        <v>50</v>
      </c>
      <c r="C3097">
        <v>91</v>
      </c>
      <c r="D3097">
        <v>194.4</v>
      </c>
      <c r="E3097">
        <f t="shared" si="96"/>
        <v>428.57871120000004</v>
      </c>
      <c r="F3097">
        <f>VLOOKUP($C3097,'AREA DEFINITIONS, 1982-present'!$A$1:$F$163,4,FALSE)</f>
        <v>0</v>
      </c>
      <c r="G3097">
        <f>VLOOKUP($C3097,'AREA DEFINITIONS, 1982-present'!$A$1:$F$163,5,FALSE)</f>
        <v>0</v>
      </c>
      <c r="H3097">
        <f>VLOOKUP($C3097,'AREA DEFINITIONS, 1982-present'!$A$1:$F$163,6,FALSE)</f>
        <v>0</v>
      </c>
      <c r="I3097">
        <f t="shared" si="97"/>
        <v>285.00445511999999</v>
      </c>
    </row>
    <row r="3098" spans="1:9" x14ac:dyDescent="0.3">
      <c r="A3098">
        <v>1985</v>
      </c>
      <c r="B3098" t="s">
        <v>50</v>
      </c>
      <c r="C3098" t="s">
        <v>89</v>
      </c>
      <c r="D3098">
        <v>493.1</v>
      </c>
      <c r="E3098">
        <f t="shared" si="96"/>
        <v>1087.0996012999999</v>
      </c>
      <c r="F3098">
        <f>VLOOKUP($C3098,'AREA DEFINITIONS, 1982-present'!$A$1:$F$163,4,FALSE)</f>
        <v>0</v>
      </c>
      <c r="G3098">
        <f>VLOOKUP($C3098,'AREA DEFINITIONS, 1982-present'!$A$1:$F$163,5,FALSE)</f>
        <v>0</v>
      </c>
      <c r="H3098">
        <f>VLOOKUP($C3098,'AREA DEFINITIONS, 1982-present'!$A$1:$F$163,6,FALSE)</f>
        <v>0</v>
      </c>
      <c r="I3098">
        <f t="shared" si="97"/>
        <v>722.92025113</v>
      </c>
    </row>
    <row r="3099" spans="1:9" x14ac:dyDescent="0.3">
      <c r="A3099">
        <v>1985</v>
      </c>
      <c r="B3099" t="s">
        <v>50</v>
      </c>
      <c r="C3099">
        <v>103</v>
      </c>
      <c r="D3099">
        <v>6.9</v>
      </c>
      <c r="E3099">
        <f t="shared" si="96"/>
        <v>15.211898700000001</v>
      </c>
      <c r="F3099">
        <f>VLOOKUP($C3099,'AREA DEFINITIONS, 1982-present'!$A$1:$F$163,4,FALSE)</f>
        <v>0</v>
      </c>
      <c r="G3099">
        <f>VLOOKUP($C3099,'AREA DEFINITIONS, 1982-present'!$A$1:$F$163,5,FALSE)</f>
        <v>0</v>
      </c>
      <c r="H3099">
        <f>VLOOKUP($C3099,'AREA DEFINITIONS, 1982-present'!$A$1:$F$163,6,FALSE)</f>
        <v>0</v>
      </c>
      <c r="I3099">
        <f t="shared" si="97"/>
        <v>10.115898870000001</v>
      </c>
    </row>
    <row r="3100" spans="1:9" x14ac:dyDescent="0.3">
      <c r="A3100">
        <v>1985</v>
      </c>
      <c r="B3100" t="s">
        <v>50</v>
      </c>
      <c r="C3100" t="s">
        <v>96</v>
      </c>
      <c r="D3100">
        <v>29.2</v>
      </c>
      <c r="E3100">
        <f t="shared" si="96"/>
        <v>64.374991600000001</v>
      </c>
      <c r="F3100">
        <f>VLOOKUP($C3100,'AREA DEFINITIONS, 1982-present'!$A$1:$F$163,4,FALSE)</f>
        <v>0</v>
      </c>
      <c r="G3100">
        <f>VLOOKUP($C3100,'AREA DEFINITIONS, 1982-present'!$A$1:$F$163,5,FALSE)</f>
        <v>0</v>
      </c>
      <c r="H3100">
        <f>VLOOKUP($C3100,'AREA DEFINITIONS, 1982-present'!$A$1:$F$163,6,FALSE)</f>
        <v>0</v>
      </c>
      <c r="I3100">
        <f t="shared" si="97"/>
        <v>42.809311159999993</v>
      </c>
    </row>
    <row r="3101" spans="1:9" x14ac:dyDescent="0.3">
      <c r="A3101">
        <v>1985</v>
      </c>
      <c r="B3101" t="s">
        <v>50</v>
      </c>
      <c r="C3101">
        <v>112</v>
      </c>
      <c r="D3101">
        <v>626.1</v>
      </c>
      <c r="E3101">
        <f t="shared" si="96"/>
        <v>1380.3144603000001</v>
      </c>
      <c r="F3101">
        <f>VLOOKUP($C3101,'AREA DEFINITIONS, 1982-present'!$A$1:$F$163,4,FALSE)</f>
        <v>0</v>
      </c>
      <c r="G3101">
        <f>VLOOKUP($C3101,'AREA DEFINITIONS, 1982-present'!$A$1:$F$163,5,FALSE)</f>
        <v>0</v>
      </c>
      <c r="H3101">
        <f>VLOOKUP($C3101,'AREA DEFINITIONS, 1982-present'!$A$1:$F$163,6,FALSE)</f>
        <v>0</v>
      </c>
      <c r="I3101">
        <f t="shared" si="97"/>
        <v>917.90786703000003</v>
      </c>
    </row>
    <row r="3102" spans="1:9" x14ac:dyDescent="0.3">
      <c r="A3102">
        <v>1985</v>
      </c>
      <c r="B3102" t="s">
        <v>50</v>
      </c>
      <c r="C3102">
        <v>113</v>
      </c>
      <c r="D3102">
        <v>165.8</v>
      </c>
      <c r="E3102">
        <f t="shared" si="96"/>
        <v>365.52649340000005</v>
      </c>
      <c r="F3102">
        <f>VLOOKUP($C3102,'AREA DEFINITIONS, 1982-present'!$A$1:$F$163,4,FALSE)</f>
        <v>0</v>
      </c>
      <c r="G3102">
        <f>VLOOKUP($C3102,'AREA DEFINITIONS, 1982-present'!$A$1:$F$163,5,FALSE)</f>
        <v>0</v>
      </c>
      <c r="H3102">
        <f>VLOOKUP($C3102,'AREA DEFINITIONS, 1982-present'!$A$1:$F$163,6,FALSE)</f>
        <v>0</v>
      </c>
      <c r="I3102">
        <f t="shared" si="97"/>
        <v>243.07478734000003</v>
      </c>
    </row>
    <row r="3103" spans="1:9" x14ac:dyDescent="0.3">
      <c r="A3103">
        <v>1985</v>
      </c>
      <c r="B3103" t="s">
        <v>50</v>
      </c>
      <c r="C3103">
        <v>114</v>
      </c>
      <c r="D3103">
        <v>22.5</v>
      </c>
      <c r="E3103">
        <f t="shared" si="96"/>
        <v>49.604017500000005</v>
      </c>
      <c r="F3103">
        <f>VLOOKUP($C3103,'AREA DEFINITIONS, 1982-present'!$A$1:$F$163,4,FALSE)</f>
        <v>0</v>
      </c>
      <c r="G3103">
        <f>VLOOKUP($C3103,'AREA DEFINITIONS, 1982-present'!$A$1:$F$163,5,FALSE)</f>
        <v>0</v>
      </c>
      <c r="H3103">
        <f>VLOOKUP($C3103,'AREA DEFINITIONS, 1982-present'!$A$1:$F$163,6,FALSE)</f>
        <v>0</v>
      </c>
      <c r="I3103">
        <f t="shared" si="97"/>
        <v>32.986626749999999</v>
      </c>
    </row>
    <row r="3104" spans="1:9" x14ac:dyDescent="0.3">
      <c r="A3104">
        <v>1985</v>
      </c>
      <c r="B3104" t="s">
        <v>50</v>
      </c>
      <c r="C3104">
        <v>120</v>
      </c>
      <c r="D3104">
        <v>77.3</v>
      </c>
      <c r="E3104">
        <f t="shared" si="96"/>
        <v>170.41735790000001</v>
      </c>
      <c r="F3104">
        <f>VLOOKUP($C3104,'AREA DEFINITIONS, 1982-present'!$A$1:$F$163,4,FALSE)</f>
        <v>0</v>
      </c>
      <c r="G3104">
        <f>VLOOKUP($C3104,'AREA DEFINITIONS, 1982-present'!$A$1:$F$163,5,FALSE)</f>
        <v>0</v>
      </c>
      <c r="H3104">
        <f>VLOOKUP($C3104,'AREA DEFINITIONS, 1982-present'!$A$1:$F$163,6,FALSE)</f>
        <v>0</v>
      </c>
      <c r="I3104">
        <f t="shared" si="97"/>
        <v>113.32738878999999</v>
      </c>
    </row>
    <row r="3105" spans="1:9" x14ac:dyDescent="0.3">
      <c r="A3105">
        <v>1985</v>
      </c>
      <c r="B3105" t="s">
        <v>50</v>
      </c>
      <c r="C3105">
        <v>121</v>
      </c>
      <c r="D3105">
        <v>858.9</v>
      </c>
      <c r="E3105">
        <f t="shared" si="96"/>
        <v>1893.5506946999999</v>
      </c>
      <c r="F3105">
        <f>VLOOKUP($C3105,'AREA DEFINITIONS, 1982-present'!$A$1:$F$163,4,FALSE)</f>
        <v>0</v>
      </c>
      <c r="G3105">
        <f>VLOOKUP($C3105,'AREA DEFINITIONS, 1982-present'!$A$1:$F$163,5,FALSE)</f>
        <v>0</v>
      </c>
      <c r="H3105">
        <f>VLOOKUP($C3105,'AREA DEFINITIONS, 1982-present'!$A$1:$F$163,6,FALSE)</f>
        <v>0</v>
      </c>
      <c r="I3105">
        <f t="shared" si="97"/>
        <v>1259.20949847</v>
      </c>
    </row>
    <row r="3106" spans="1:9" x14ac:dyDescent="0.3">
      <c r="A3106">
        <v>1985</v>
      </c>
      <c r="B3106" t="s">
        <v>50</v>
      </c>
      <c r="C3106">
        <v>122</v>
      </c>
      <c r="D3106">
        <v>41.5</v>
      </c>
      <c r="E3106">
        <f t="shared" si="96"/>
        <v>91.491854500000002</v>
      </c>
      <c r="F3106">
        <f>VLOOKUP($C3106,'AREA DEFINITIONS, 1982-present'!$A$1:$F$163,4,FALSE)</f>
        <v>0</v>
      </c>
      <c r="G3106">
        <f>VLOOKUP($C3106,'AREA DEFINITIONS, 1982-present'!$A$1:$F$163,5,FALSE)</f>
        <v>0</v>
      </c>
      <c r="H3106">
        <f>VLOOKUP($C3106,'AREA DEFINITIONS, 1982-present'!$A$1:$F$163,6,FALSE)</f>
        <v>0</v>
      </c>
      <c r="I3106">
        <f t="shared" si="97"/>
        <v>60.842000449999993</v>
      </c>
    </row>
    <row r="3107" spans="1:9" x14ac:dyDescent="0.3">
      <c r="A3107">
        <v>1985</v>
      </c>
      <c r="B3107" t="s">
        <v>50</v>
      </c>
      <c r="C3107">
        <v>130</v>
      </c>
      <c r="D3107">
        <v>425.5</v>
      </c>
      <c r="E3107">
        <f t="shared" si="96"/>
        <v>938.06708649999996</v>
      </c>
      <c r="F3107">
        <f>VLOOKUP($C3107,'AREA DEFINITIONS, 1982-present'!$A$1:$F$163,4,FALSE)</f>
        <v>0</v>
      </c>
      <c r="G3107">
        <f>VLOOKUP($C3107,'AREA DEFINITIONS, 1982-present'!$A$1:$F$163,5,FALSE)</f>
        <v>0</v>
      </c>
      <c r="H3107">
        <f>VLOOKUP($C3107,'AREA DEFINITIONS, 1982-present'!$A$1:$F$163,6,FALSE)</f>
        <v>0</v>
      </c>
      <c r="I3107">
        <f t="shared" si="97"/>
        <v>623.81376364999994</v>
      </c>
    </row>
    <row r="3108" spans="1:9" x14ac:dyDescent="0.3">
      <c r="A3108">
        <v>1985</v>
      </c>
      <c r="B3108" t="s">
        <v>50</v>
      </c>
      <c r="C3108">
        <v>131</v>
      </c>
      <c r="D3108">
        <v>262.39999999999998</v>
      </c>
      <c r="E3108">
        <f t="shared" si="96"/>
        <v>578.49307519999991</v>
      </c>
      <c r="F3108">
        <f>VLOOKUP($C3108,'AREA DEFINITIONS, 1982-present'!$A$1:$F$163,4,FALSE)</f>
        <v>0</v>
      </c>
      <c r="G3108">
        <f>VLOOKUP($C3108,'AREA DEFINITIONS, 1982-present'!$A$1:$F$163,5,FALSE)</f>
        <v>0</v>
      </c>
      <c r="H3108">
        <f>VLOOKUP($C3108,'AREA DEFINITIONS, 1982-present'!$A$1:$F$163,6,FALSE)</f>
        <v>0</v>
      </c>
      <c r="I3108">
        <f t="shared" si="97"/>
        <v>384.69737151999999</v>
      </c>
    </row>
    <row r="3109" spans="1:9" x14ac:dyDescent="0.3">
      <c r="A3109">
        <v>1985</v>
      </c>
      <c r="B3109" t="s">
        <v>50</v>
      </c>
      <c r="C3109">
        <v>132</v>
      </c>
      <c r="D3109">
        <v>475.6</v>
      </c>
      <c r="E3109">
        <f t="shared" si="96"/>
        <v>1048.5186988</v>
      </c>
      <c r="F3109">
        <f>VLOOKUP($C3109,'AREA DEFINITIONS, 1982-present'!$A$1:$F$163,4,FALSE)</f>
        <v>0</v>
      </c>
      <c r="G3109">
        <f>VLOOKUP($C3109,'AREA DEFINITIONS, 1982-present'!$A$1:$F$163,5,FALSE)</f>
        <v>0</v>
      </c>
      <c r="H3109">
        <f>VLOOKUP($C3109,'AREA DEFINITIONS, 1982-present'!$A$1:$F$163,6,FALSE)</f>
        <v>0</v>
      </c>
      <c r="I3109">
        <f t="shared" si="97"/>
        <v>697.26398588000006</v>
      </c>
    </row>
    <row r="3110" spans="1:9" x14ac:dyDescent="0.3">
      <c r="A3110">
        <v>1985</v>
      </c>
      <c r="B3110" t="s">
        <v>50</v>
      </c>
      <c r="C3110">
        <v>133</v>
      </c>
      <c r="D3110">
        <v>525.4</v>
      </c>
      <c r="E3110">
        <f t="shared" si="96"/>
        <v>1158.3089242000001</v>
      </c>
      <c r="F3110">
        <f>VLOOKUP($C3110,'AREA DEFINITIONS, 1982-present'!$A$1:$F$163,4,FALSE)</f>
        <v>0</v>
      </c>
      <c r="G3110">
        <f>VLOOKUP($C3110,'AREA DEFINITIONS, 1982-present'!$A$1:$F$163,5,FALSE)</f>
        <v>0</v>
      </c>
      <c r="H3110">
        <f>VLOOKUP($C3110,'AREA DEFINITIONS, 1982-present'!$A$1:$F$163,6,FALSE)</f>
        <v>0</v>
      </c>
      <c r="I3110">
        <f t="shared" si="97"/>
        <v>770.27438641999993</v>
      </c>
    </row>
    <row r="3111" spans="1:9" x14ac:dyDescent="0.3">
      <c r="A3111">
        <v>1985</v>
      </c>
      <c r="B3111" t="s">
        <v>50</v>
      </c>
      <c r="C3111">
        <v>134</v>
      </c>
      <c r="D3111">
        <v>71.3</v>
      </c>
      <c r="E3111">
        <f t="shared" si="96"/>
        <v>157.1896199</v>
      </c>
      <c r="F3111">
        <f>VLOOKUP($C3111,'AREA DEFINITIONS, 1982-present'!$A$1:$F$163,4,FALSE)</f>
        <v>0</v>
      </c>
      <c r="G3111">
        <f>VLOOKUP($C3111,'AREA DEFINITIONS, 1982-present'!$A$1:$F$163,5,FALSE)</f>
        <v>0</v>
      </c>
      <c r="H3111">
        <f>VLOOKUP($C3111,'AREA DEFINITIONS, 1982-present'!$A$1:$F$163,6,FALSE)</f>
        <v>0</v>
      </c>
      <c r="I3111">
        <f t="shared" si="97"/>
        <v>104.53095499</v>
      </c>
    </row>
    <row r="3112" spans="1:9" x14ac:dyDescent="0.3">
      <c r="A3112">
        <v>1985</v>
      </c>
      <c r="B3112" t="s">
        <v>50</v>
      </c>
      <c r="C3112">
        <v>135</v>
      </c>
      <c r="D3112">
        <v>172.1</v>
      </c>
      <c r="E3112">
        <f t="shared" si="96"/>
        <v>379.41561829999995</v>
      </c>
      <c r="F3112">
        <f>VLOOKUP($C3112,'AREA DEFINITIONS, 1982-present'!$A$1:$F$163,4,FALSE)</f>
        <v>0</v>
      </c>
      <c r="G3112">
        <f>VLOOKUP($C3112,'AREA DEFINITIONS, 1982-present'!$A$1:$F$163,5,FALSE)</f>
        <v>0</v>
      </c>
      <c r="H3112">
        <f>VLOOKUP($C3112,'AREA DEFINITIONS, 1982-present'!$A$1:$F$163,6,FALSE)</f>
        <v>0</v>
      </c>
      <c r="I3112">
        <f t="shared" si="97"/>
        <v>252.31104282999996</v>
      </c>
    </row>
    <row r="3113" spans="1:9" x14ac:dyDescent="0.3">
      <c r="A3113">
        <v>1985</v>
      </c>
      <c r="B3113" t="s">
        <v>51</v>
      </c>
      <c r="C3113">
        <v>140</v>
      </c>
      <c r="D3113">
        <v>61.3</v>
      </c>
      <c r="E3113">
        <f t="shared" si="96"/>
        <v>135.14338990000002</v>
      </c>
      <c r="F3113" t="str">
        <f>VLOOKUP($C3113,'AREA DEFINITIONS, 1982-present'!$A$1:$F$163,4,FALSE)</f>
        <v>14-O</v>
      </c>
      <c r="G3113" t="str">
        <f>VLOOKUP($C3113,'AREA DEFINITIONS, 1982-present'!$A$1:$F$163,5,FALSE)</f>
        <v>SE-O</v>
      </c>
      <c r="H3113">
        <f>VLOOKUP($C3113,'AREA DEFINITIONS, 1982-present'!$A$1:$F$163,6,FALSE)</f>
        <v>0</v>
      </c>
      <c r="I3113">
        <f t="shared" si="97"/>
        <v>89.870231989999994</v>
      </c>
    </row>
    <row r="3114" spans="1:9" x14ac:dyDescent="0.3">
      <c r="A3114">
        <v>1985</v>
      </c>
      <c r="B3114" t="s">
        <v>51</v>
      </c>
      <c r="C3114">
        <v>141</v>
      </c>
      <c r="D3114">
        <v>20.8</v>
      </c>
      <c r="E3114">
        <f t="shared" si="96"/>
        <v>45.856158399999998</v>
      </c>
      <c r="F3114" t="str">
        <f>VLOOKUP($C3114,'AREA DEFINITIONS, 1982-present'!$A$1:$F$163,4,FALSE)</f>
        <v>14-I</v>
      </c>
      <c r="G3114" t="str">
        <f>VLOOKUP($C3114,'AREA DEFINITIONS, 1982-present'!$A$1:$F$163,5,FALSE)</f>
        <v>SE-I</v>
      </c>
      <c r="H3114">
        <f>VLOOKUP($C3114,'AREA DEFINITIONS, 1982-present'!$A$1:$F$163,6,FALSE)</f>
        <v>0</v>
      </c>
      <c r="I3114">
        <f t="shared" si="97"/>
        <v>30.494303840000001</v>
      </c>
    </row>
    <row r="3115" spans="1:9" x14ac:dyDescent="0.3">
      <c r="A3115">
        <v>1985</v>
      </c>
      <c r="B3115" t="s">
        <v>51</v>
      </c>
      <c r="C3115">
        <v>142</v>
      </c>
      <c r="D3115">
        <v>27.1</v>
      </c>
      <c r="E3115">
        <f t="shared" si="96"/>
        <v>59.745283300000004</v>
      </c>
      <c r="F3115" t="str">
        <f>VLOOKUP($C3115,'AREA DEFINITIONS, 1982-present'!$A$1:$F$163,4,FALSE)</f>
        <v>14-I</v>
      </c>
      <c r="G3115" t="str">
        <f>VLOOKUP($C3115,'AREA DEFINITIONS, 1982-present'!$A$1:$F$163,5,FALSE)</f>
        <v>SE-I</v>
      </c>
      <c r="H3115">
        <f>VLOOKUP($C3115,'AREA DEFINITIONS, 1982-present'!$A$1:$F$163,6,FALSE)</f>
        <v>0</v>
      </c>
      <c r="I3115">
        <f t="shared" si="97"/>
        <v>39.730559329999998</v>
      </c>
    </row>
    <row r="3116" spans="1:9" x14ac:dyDescent="0.3">
      <c r="A3116">
        <v>1985</v>
      </c>
      <c r="B3116" t="s">
        <v>51</v>
      </c>
      <c r="C3116">
        <v>143</v>
      </c>
      <c r="D3116">
        <v>101.8</v>
      </c>
      <c r="E3116">
        <f t="shared" si="96"/>
        <v>224.43062140000001</v>
      </c>
      <c r="F3116" t="str">
        <f>VLOOKUP($C3116,'AREA DEFINITIONS, 1982-present'!$A$1:$F$163,4,FALSE)</f>
        <v>14-I</v>
      </c>
      <c r="G3116" t="str">
        <f>VLOOKUP($C3116,'AREA DEFINITIONS, 1982-present'!$A$1:$F$163,5,FALSE)</f>
        <v>SE-I</v>
      </c>
      <c r="H3116">
        <f>VLOOKUP($C3116,'AREA DEFINITIONS, 1982-present'!$A$1:$F$163,6,FALSE)</f>
        <v>0</v>
      </c>
      <c r="I3116">
        <f t="shared" si="97"/>
        <v>149.24616014</v>
      </c>
    </row>
    <row r="3117" spans="1:9" x14ac:dyDescent="0.3">
      <c r="A3117">
        <v>1985</v>
      </c>
      <c r="B3117" t="s">
        <v>51</v>
      </c>
      <c r="C3117">
        <v>144</v>
      </c>
      <c r="D3117">
        <v>12.7</v>
      </c>
      <c r="E3117">
        <f t="shared" si="96"/>
        <v>27.998712100000002</v>
      </c>
      <c r="F3117" t="str">
        <f>VLOOKUP($C3117,'AREA DEFINITIONS, 1982-present'!$A$1:$F$163,4,FALSE)</f>
        <v>14-I</v>
      </c>
      <c r="G3117" t="str">
        <f>VLOOKUP($C3117,'AREA DEFINITIONS, 1982-present'!$A$1:$F$163,5,FALSE)</f>
        <v>SE-I</v>
      </c>
      <c r="H3117">
        <f>VLOOKUP($C3117,'AREA DEFINITIONS, 1982-present'!$A$1:$F$163,6,FALSE)</f>
        <v>0</v>
      </c>
      <c r="I3117">
        <f t="shared" si="97"/>
        <v>18.61911821</v>
      </c>
    </row>
    <row r="3118" spans="1:9" x14ac:dyDescent="0.3">
      <c r="A3118">
        <v>1985</v>
      </c>
      <c r="B3118" t="s">
        <v>51</v>
      </c>
      <c r="C3118">
        <v>150</v>
      </c>
      <c r="D3118">
        <v>108.1</v>
      </c>
      <c r="E3118">
        <f t="shared" si="96"/>
        <v>238.31974629999999</v>
      </c>
      <c r="F3118" t="str">
        <f>VLOOKUP($C3118,'AREA DEFINITIONS, 1982-present'!$A$1:$F$163,4,FALSE)</f>
        <v>15-O</v>
      </c>
      <c r="G3118" t="str">
        <f>VLOOKUP($C3118,'AREA DEFINITIONS, 1982-present'!$A$1:$F$163,5,FALSE)</f>
        <v>SE-O</v>
      </c>
      <c r="H3118">
        <f>VLOOKUP($C3118,'AREA DEFINITIONS, 1982-present'!$A$1:$F$163,6,FALSE)</f>
        <v>0</v>
      </c>
      <c r="I3118">
        <f t="shared" si="97"/>
        <v>158.48241562999999</v>
      </c>
    </row>
    <row r="3119" spans="1:9" x14ac:dyDescent="0.3">
      <c r="A3119">
        <v>1985</v>
      </c>
      <c r="B3119" t="s">
        <v>51</v>
      </c>
      <c r="C3119">
        <v>151</v>
      </c>
      <c r="D3119">
        <v>109.4</v>
      </c>
      <c r="E3119">
        <f t="shared" si="96"/>
        <v>241.18575620000001</v>
      </c>
      <c r="F3119" t="str">
        <f>VLOOKUP($C3119,'AREA DEFINITIONS, 1982-present'!$A$1:$F$163,4,FALSE)</f>
        <v>15-I</v>
      </c>
      <c r="G3119" t="str">
        <f>VLOOKUP($C3119,'AREA DEFINITIONS, 1982-present'!$A$1:$F$163,5,FALSE)</f>
        <v>SE-I</v>
      </c>
      <c r="H3119">
        <f>VLOOKUP($C3119,'AREA DEFINITIONS, 1982-present'!$A$1:$F$163,6,FALSE)</f>
        <v>0</v>
      </c>
      <c r="I3119">
        <f t="shared" si="97"/>
        <v>160.38830962</v>
      </c>
    </row>
    <row r="3120" spans="1:9" x14ac:dyDescent="0.3">
      <c r="A3120">
        <v>1985</v>
      </c>
      <c r="B3120" t="s">
        <v>51</v>
      </c>
      <c r="C3120">
        <v>152</v>
      </c>
      <c r="D3120">
        <v>255.9</v>
      </c>
      <c r="E3120">
        <f t="shared" si="96"/>
        <v>564.16302570000005</v>
      </c>
      <c r="F3120" t="str">
        <f>VLOOKUP($C3120,'AREA DEFINITIONS, 1982-present'!$A$1:$F$163,4,FALSE)</f>
        <v>15-I</v>
      </c>
      <c r="G3120" t="str">
        <f>VLOOKUP($C3120,'AREA DEFINITIONS, 1982-present'!$A$1:$F$163,5,FALSE)</f>
        <v>SE-I</v>
      </c>
      <c r="H3120">
        <f>VLOOKUP($C3120,'AREA DEFINITIONS, 1982-present'!$A$1:$F$163,6,FALSE)</f>
        <v>0</v>
      </c>
      <c r="I3120">
        <f t="shared" si="97"/>
        <v>375.16790156999997</v>
      </c>
    </row>
    <row r="3121" spans="1:9" x14ac:dyDescent="0.3">
      <c r="A3121">
        <v>1985</v>
      </c>
      <c r="B3121" t="s">
        <v>51</v>
      </c>
      <c r="C3121">
        <v>153</v>
      </c>
      <c r="D3121">
        <v>33.200000000000003</v>
      </c>
      <c r="E3121">
        <f t="shared" si="96"/>
        <v>73.193483600000008</v>
      </c>
      <c r="F3121" t="str">
        <f>VLOOKUP($C3121,'AREA DEFINITIONS, 1982-present'!$A$1:$F$163,4,FALSE)</f>
        <v>15-I</v>
      </c>
      <c r="G3121" t="str">
        <f>VLOOKUP($C3121,'AREA DEFINITIONS, 1982-present'!$A$1:$F$163,5,FALSE)</f>
        <v>SE-I</v>
      </c>
      <c r="H3121">
        <f>VLOOKUP($C3121,'AREA DEFINITIONS, 1982-present'!$A$1:$F$163,6,FALSE)</f>
        <v>0</v>
      </c>
      <c r="I3121">
        <f t="shared" si="97"/>
        <v>48.673600360000002</v>
      </c>
    </row>
    <row r="3122" spans="1:9" x14ac:dyDescent="0.3">
      <c r="A3122">
        <v>1985</v>
      </c>
      <c r="B3122" t="s">
        <v>51</v>
      </c>
      <c r="C3122">
        <v>160</v>
      </c>
      <c r="D3122">
        <v>430.9</v>
      </c>
      <c r="E3122">
        <f t="shared" si="96"/>
        <v>949.97205070000007</v>
      </c>
      <c r="F3122" t="str">
        <f>VLOOKUP($C3122,'AREA DEFINITIONS, 1982-present'!$A$1:$F$163,4,FALSE)</f>
        <v>16-O</v>
      </c>
      <c r="G3122" t="str">
        <f>VLOOKUP($C3122,'AREA DEFINITIONS, 1982-present'!$A$1:$F$163,5,FALSE)</f>
        <v>SE-O</v>
      </c>
      <c r="H3122">
        <f>VLOOKUP($C3122,'AREA DEFINITIONS, 1982-present'!$A$1:$F$163,6,FALSE)</f>
        <v>0</v>
      </c>
      <c r="I3122">
        <f t="shared" si="97"/>
        <v>631.73055406999993</v>
      </c>
    </row>
    <row r="3123" spans="1:9" x14ac:dyDescent="0.3">
      <c r="A3123">
        <v>1985</v>
      </c>
      <c r="B3123" t="s">
        <v>51</v>
      </c>
      <c r="C3123">
        <v>161</v>
      </c>
      <c r="D3123">
        <v>115.5</v>
      </c>
      <c r="E3123">
        <f t="shared" si="96"/>
        <v>254.63395650000001</v>
      </c>
      <c r="F3123" t="str">
        <f>VLOOKUP($C3123,'AREA DEFINITIONS, 1982-present'!$A$1:$F$163,4,FALSE)</f>
        <v>16-I</v>
      </c>
      <c r="G3123" t="str">
        <f>VLOOKUP($C3123,'AREA DEFINITIONS, 1982-present'!$A$1:$F$163,5,FALSE)</f>
        <v>SE-I</v>
      </c>
      <c r="H3123">
        <f>VLOOKUP($C3123,'AREA DEFINITIONS, 1982-present'!$A$1:$F$163,6,FALSE)</f>
        <v>0</v>
      </c>
      <c r="I3123">
        <f t="shared" si="97"/>
        <v>169.33135064999999</v>
      </c>
    </row>
    <row r="3124" spans="1:9" x14ac:dyDescent="0.3">
      <c r="A3124">
        <v>1985</v>
      </c>
      <c r="B3124" t="s">
        <v>51</v>
      </c>
      <c r="C3124">
        <v>162</v>
      </c>
      <c r="D3124">
        <v>766.8</v>
      </c>
      <c r="E3124">
        <f t="shared" si="96"/>
        <v>1690.5049164</v>
      </c>
      <c r="F3124" t="str">
        <f>VLOOKUP($C3124,'AREA DEFINITIONS, 1982-present'!$A$1:$F$163,4,FALSE)</f>
        <v>16-I</v>
      </c>
      <c r="G3124" t="str">
        <f>VLOOKUP($C3124,'AREA DEFINITIONS, 1982-present'!$A$1:$F$163,5,FALSE)</f>
        <v>SE-I</v>
      </c>
      <c r="H3124">
        <f>VLOOKUP($C3124,'AREA DEFINITIONS, 1982-present'!$A$1:$F$163,6,FALSE)</f>
        <v>0</v>
      </c>
      <c r="I3124">
        <f t="shared" si="97"/>
        <v>1124.18423964</v>
      </c>
    </row>
    <row r="3125" spans="1:9" x14ac:dyDescent="0.3">
      <c r="A3125">
        <v>1985</v>
      </c>
      <c r="B3125" t="s">
        <v>51</v>
      </c>
      <c r="C3125">
        <v>163</v>
      </c>
      <c r="D3125">
        <v>307.89999999999998</v>
      </c>
      <c r="E3125">
        <f t="shared" si="96"/>
        <v>678.80342169999994</v>
      </c>
      <c r="F3125" t="str">
        <f>VLOOKUP($C3125,'AREA DEFINITIONS, 1982-present'!$A$1:$F$163,4,FALSE)</f>
        <v>16-I</v>
      </c>
      <c r="G3125" t="str">
        <f>VLOOKUP($C3125,'AREA DEFINITIONS, 1982-present'!$A$1:$F$163,5,FALSE)</f>
        <v>SE-I</v>
      </c>
      <c r="H3125">
        <f>VLOOKUP($C3125,'AREA DEFINITIONS, 1982-present'!$A$1:$F$163,6,FALSE)</f>
        <v>0</v>
      </c>
      <c r="I3125">
        <f t="shared" si="97"/>
        <v>451.40366116999996</v>
      </c>
    </row>
    <row r="3126" spans="1:9" x14ac:dyDescent="0.3">
      <c r="A3126">
        <v>1985</v>
      </c>
      <c r="B3126" t="s">
        <v>51</v>
      </c>
      <c r="C3126">
        <v>170</v>
      </c>
      <c r="D3126">
        <v>631.9</v>
      </c>
      <c r="E3126">
        <f t="shared" si="96"/>
        <v>1393.1012737000001</v>
      </c>
      <c r="F3126" t="str">
        <f>VLOOKUP($C3126,'AREA DEFINITIONS, 1982-present'!$A$1:$F$163,4,FALSE)</f>
        <v>17-O</v>
      </c>
      <c r="G3126" t="str">
        <f>VLOOKUP($C3126,'AREA DEFINITIONS, 1982-present'!$A$1:$F$163,5,FALSE)</f>
        <v>SE-O</v>
      </c>
      <c r="H3126">
        <f>VLOOKUP($C3126,'AREA DEFINITIONS, 1982-present'!$A$1:$F$163,6,FALSE)</f>
        <v>0</v>
      </c>
      <c r="I3126">
        <f t="shared" si="97"/>
        <v>926.41108637000002</v>
      </c>
    </row>
    <row r="3127" spans="1:9" x14ac:dyDescent="0.3">
      <c r="A3127">
        <v>1985</v>
      </c>
      <c r="B3127" t="s">
        <v>51</v>
      </c>
      <c r="C3127">
        <v>171</v>
      </c>
      <c r="D3127">
        <v>56.6</v>
      </c>
      <c r="E3127">
        <f t="shared" si="96"/>
        <v>124.78166179999999</v>
      </c>
      <c r="F3127" t="str">
        <f>VLOOKUP($C3127,'AREA DEFINITIONS, 1982-present'!$A$1:$F$163,4,FALSE)</f>
        <v>17-I</v>
      </c>
      <c r="G3127" t="str">
        <f>VLOOKUP($C3127,'AREA DEFINITIONS, 1982-present'!$A$1:$F$163,5,FALSE)</f>
        <v>SE-I</v>
      </c>
      <c r="H3127">
        <f>VLOOKUP($C3127,'AREA DEFINITIONS, 1982-present'!$A$1:$F$163,6,FALSE)</f>
        <v>0</v>
      </c>
      <c r="I3127">
        <f t="shared" si="97"/>
        <v>82.979692180000001</v>
      </c>
    </row>
    <row r="3128" spans="1:9" x14ac:dyDescent="0.3">
      <c r="A3128">
        <v>1985</v>
      </c>
      <c r="B3128" t="s">
        <v>51</v>
      </c>
      <c r="C3128">
        <v>172</v>
      </c>
      <c r="D3128">
        <v>8.1999999999999993</v>
      </c>
      <c r="E3128">
        <f t="shared" si="96"/>
        <v>18.077908599999997</v>
      </c>
      <c r="F3128" t="str">
        <f>VLOOKUP($C3128,'AREA DEFINITIONS, 1982-present'!$A$1:$F$163,4,FALSE)</f>
        <v>17-I</v>
      </c>
      <c r="G3128" t="str">
        <f>VLOOKUP($C3128,'AREA DEFINITIONS, 1982-present'!$A$1:$F$163,5,FALSE)</f>
        <v>SE-I</v>
      </c>
      <c r="H3128">
        <f>VLOOKUP($C3128,'AREA DEFINITIONS, 1982-present'!$A$1:$F$163,6,FALSE)</f>
        <v>0</v>
      </c>
      <c r="I3128">
        <f t="shared" si="97"/>
        <v>12.02179286</v>
      </c>
    </row>
    <row r="3129" spans="1:9" x14ac:dyDescent="0.3">
      <c r="A3129">
        <v>1985</v>
      </c>
      <c r="B3129" t="s">
        <v>51</v>
      </c>
      <c r="C3129">
        <v>173</v>
      </c>
      <c r="D3129">
        <v>124.4</v>
      </c>
      <c r="E3129">
        <f t="shared" si="96"/>
        <v>274.25510120000001</v>
      </c>
      <c r="F3129" t="str">
        <f>VLOOKUP($C3129,'AREA DEFINITIONS, 1982-present'!$A$1:$F$163,4,FALSE)</f>
        <v>17-I</v>
      </c>
      <c r="G3129" t="str">
        <f>VLOOKUP($C3129,'AREA DEFINITIONS, 1982-present'!$A$1:$F$163,5,FALSE)</f>
        <v>SE-I</v>
      </c>
      <c r="H3129">
        <f>VLOOKUP($C3129,'AREA DEFINITIONS, 1982-present'!$A$1:$F$163,6,FALSE)</f>
        <v>0</v>
      </c>
      <c r="I3129">
        <f t="shared" si="97"/>
        <v>182.37939412</v>
      </c>
    </row>
    <row r="3130" spans="1:9" x14ac:dyDescent="0.3">
      <c r="A3130">
        <v>1985</v>
      </c>
      <c r="B3130" t="s">
        <v>51</v>
      </c>
      <c r="C3130">
        <v>174</v>
      </c>
      <c r="D3130">
        <v>34.5</v>
      </c>
      <c r="E3130">
        <f t="shared" si="96"/>
        <v>76.059493500000002</v>
      </c>
      <c r="F3130" t="str">
        <f>VLOOKUP($C3130,'AREA DEFINITIONS, 1982-present'!$A$1:$F$163,4,FALSE)</f>
        <v>17-I</v>
      </c>
      <c r="G3130" t="str">
        <f>VLOOKUP($C3130,'AREA DEFINITIONS, 1982-present'!$A$1:$F$163,5,FALSE)</f>
        <v>SE-I</v>
      </c>
      <c r="H3130">
        <f>VLOOKUP($C3130,'AREA DEFINITIONS, 1982-present'!$A$1:$F$163,6,FALSE)</f>
        <v>0</v>
      </c>
      <c r="I3130">
        <f t="shared" si="97"/>
        <v>50.579494349999997</v>
      </c>
    </row>
    <row r="3131" spans="1:9" x14ac:dyDescent="0.3">
      <c r="A3131">
        <v>1985</v>
      </c>
      <c r="B3131" t="s">
        <v>51</v>
      </c>
      <c r="C3131">
        <v>181</v>
      </c>
      <c r="D3131">
        <v>176.3</v>
      </c>
      <c r="E3131">
        <f t="shared" si="96"/>
        <v>388.67503490000001</v>
      </c>
      <c r="F3131" t="str">
        <f>VLOOKUP($C3131,'AREA DEFINITIONS, 1982-present'!$A$1:$F$163,4,FALSE)</f>
        <v>18S-O</v>
      </c>
      <c r="G3131" t="str">
        <f>VLOOKUP($C3131,'AREA DEFINITIONS, 1982-present'!$A$1:$F$163,5,FALSE)</f>
        <v>SE-O</v>
      </c>
      <c r="H3131">
        <f>VLOOKUP($C3131,'AREA DEFINITIONS, 1982-present'!$A$1:$F$163,6,FALSE)</f>
        <v>0</v>
      </c>
      <c r="I3131">
        <f t="shared" si="97"/>
        <v>258.46854648999999</v>
      </c>
    </row>
    <row r="3132" spans="1:9" x14ac:dyDescent="0.3">
      <c r="A3132">
        <v>1985</v>
      </c>
      <c r="B3132" t="s">
        <v>51</v>
      </c>
      <c r="C3132">
        <v>182</v>
      </c>
      <c r="D3132">
        <v>745.8</v>
      </c>
      <c r="E3132">
        <f t="shared" si="96"/>
        <v>1644.2078333999998</v>
      </c>
      <c r="F3132" t="str">
        <f>VLOOKUP($C3132,'AREA DEFINITIONS, 1982-present'!$A$1:$F$163,4,FALSE)</f>
        <v>183-I</v>
      </c>
      <c r="G3132" t="str">
        <f>VLOOKUP($C3132,'AREA DEFINITIONS, 1982-present'!$A$1:$F$163,5,FALSE)</f>
        <v>SE-I</v>
      </c>
      <c r="H3132">
        <f>VLOOKUP($C3132,'AREA DEFINITIONS, 1982-present'!$A$1:$F$163,6,FALSE)</f>
        <v>0</v>
      </c>
      <c r="I3132">
        <f t="shared" si="97"/>
        <v>1093.3967213399999</v>
      </c>
    </row>
    <row r="3133" spans="1:9" x14ac:dyDescent="0.3">
      <c r="A3133">
        <v>1985</v>
      </c>
      <c r="B3133" t="s">
        <v>51</v>
      </c>
      <c r="C3133">
        <v>183</v>
      </c>
      <c r="D3133">
        <v>17.600000000000001</v>
      </c>
      <c r="E3133">
        <f t="shared" si="96"/>
        <v>38.801364800000002</v>
      </c>
      <c r="F3133" t="str">
        <f>VLOOKUP($C3133,'AREA DEFINITIONS, 1982-present'!$A$1:$F$163,4,FALSE)</f>
        <v>183-I</v>
      </c>
      <c r="G3133" t="str">
        <f>VLOOKUP($C3133,'AREA DEFINITIONS, 1982-present'!$A$1:$F$163,5,FALSE)</f>
        <v>SE-I</v>
      </c>
      <c r="H3133">
        <f>VLOOKUP($C3133,'AREA DEFINITIONS, 1982-present'!$A$1:$F$163,6,FALSE)</f>
        <v>0</v>
      </c>
      <c r="I3133">
        <f t="shared" si="97"/>
        <v>25.802872480000005</v>
      </c>
    </row>
    <row r="3134" spans="1:9" x14ac:dyDescent="0.3">
      <c r="A3134">
        <v>1985</v>
      </c>
      <c r="B3134" t="s">
        <v>27</v>
      </c>
      <c r="C3134">
        <v>185</v>
      </c>
      <c r="D3134">
        <v>257</v>
      </c>
      <c r="E3134">
        <f t="shared" si="96"/>
        <v>566.58811100000003</v>
      </c>
      <c r="F3134" t="str">
        <f>VLOOKUP($C3134,'AREA DEFINITIONS, 1982-present'!$A$1:$F$163,4,FALSE)</f>
        <v>18W</v>
      </c>
      <c r="G3134" t="str">
        <f>VLOOKUP($C3134,'AREA DEFINITIONS, 1982-present'!$A$1:$F$163,5,FALSE)</f>
        <v>Yakutat</v>
      </c>
      <c r="H3134">
        <f>VLOOKUP($C3134,'AREA DEFINITIONS, 1982-present'!$A$1:$F$163,6,FALSE)</f>
        <v>0</v>
      </c>
      <c r="I3134">
        <f t="shared" si="97"/>
        <v>376.78058109999995</v>
      </c>
    </row>
    <row r="3135" spans="1:9" x14ac:dyDescent="0.3">
      <c r="A3135">
        <v>1985</v>
      </c>
      <c r="B3135" t="s">
        <v>27</v>
      </c>
      <c r="C3135">
        <v>190</v>
      </c>
      <c r="D3135">
        <v>233.5</v>
      </c>
      <c r="E3135">
        <f t="shared" si="96"/>
        <v>514.7794705</v>
      </c>
      <c r="F3135">
        <f>VLOOKUP($C3135,'AREA DEFINITIONS, 1982-present'!$A$1:$F$163,4,FALSE)</f>
        <v>19</v>
      </c>
      <c r="G3135" t="str">
        <f>VLOOKUP($C3135,'AREA DEFINITIONS, 1982-present'!$A$1:$F$163,5,FALSE)</f>
        <v>Yakutat</v>
      </c>
      <c r="H3135">
        <f>VLOOKUP($C3135,'AREA DEFINITIONS, 1982-present'!$A$1:$F$163,6,FALSE)</f>
        <v>0</v>
      </c>
      <c r="I3135">
        <f t="shared" si="97"/>
        <v>342.32788205000003</v>
      </c>
    </row>
    <row r="3136" spans="1:9" x14ac:dyDescent="0.3">
      <c r="A3136">
        <v>1985</v>
      </c>
      <c r="B3136" t="s">
        <v>27</v>
      </c>
      <c r="C3136">
        <v>200</v>
      </c>
      <c r="D3136">
        <v>236.9</v>
      </c>
      <c r="E3136">
        <f t="shared" si="96"/>
        <v>522.27518869999994</v>
      </c>
      <c r="F3136">
        <f>VLOOKUP($C3136,'AREA DEFINITIONS, 1982-present'!$A$1:$F$163,4,FALSE)</f>
        <v>20</v>
      </c>
      <c r="G3136" t="str">
        <f>VLOOKUP($C3136,'AREA DEFINITIONS, 1982-present'!$A$1:$F$163,5,FALSE)</f>
        <v>Yakutat</v>
      </c>
      <c r="H3136">
        <f>VLOOKUP($C3136,'AREA DEFINITIONS, 1982-present'!$A$1:$F$163,6,FALSE)</f>
        <v>0</v>
      </c>
      <c r="I3136">
        <f t="shared" si="97"/>
        <v>347.31252787</v>
      </c>
    </row>
    <row r="3137" spans="1:9" x14ac:dyDescent="0.3">
      <c r="A3137">
        <v>1985</v>
      </c>
      <c r="B3137" t="s">
        <v>27</v>
      </c>
      <c r="C3137">
        <v>210</v>
      </c>
      <c r="D3137">
        <v>199.4</v>
      </c>
      <c r="E3137">
        <f t="shared" si="96"/>
        <v>439.6018262</v>
      </c>
      <c r="F3137">
        <f>VLOOKUP($C3137,'AREA DEFINITIONS, 1982-present'!$A$1:$F$163,4,FALSE)</f>
        <v>21</v>
      </c>
      <c r="G3137" t="str">
        <f>VLOOKUP($C3137,'AREA DEFINITIONS, 1982-present'!$A$1:$F$163,5,FALSE)</f>
        <v>Yakutat</v>
      </c>
      <c r="H3137">
        <f>VLOOKUP($C3137,'AREA DEFINITIONS, 1982-present'!$A$1:$F$163,6,FALSE)</f>
        <v>0</v>
      </c>
      <c r="I3137">
        <f t="shared" si="97"/>
        <v>292.33481662000003</v>
      </c>
    </row>
    <row r="3138" spans="1:9" x14ac:dyDescent="0.3">
      <c r="A3138">
        <v>1985</v>
      </c>
      <c r="B3138" t="s">
        <v>27</v>
      </c>
      <c r="C3138">
        <v>220</v>
      </c>
      <c r="D3138">
        <v>121.2</v>
      </c>
      <c r="E3138">
        <f t="shared" si="96"/>
        <v>267.20030759999997</v>
      </c>
      <c r="F3138">
        <f>VLOOKUP($C3138,'AREA DEFINITIONS, 1982-present'!$A$1:$F$163,4,FALSE)</f>
        <v>22</v>
      </c>
      <c r="G3138" t="str">
        <f>VLOOKUP($C3138,'AREA DEFINITIONS, 1982-present'!$A$1:$F$163,5,FALSE)</f>
        <v>Yakutat</v>
      </c>
      <c r="H3138">
        <f>VLOOKUP($C3138,'AREA DEFINITIONS, 1982-present'!$A$1:$F$163,6,FALSE)</f>
        <v>0</v>
      </c>
      <c r="I3138">
        <f t="shared" si="97"/>
        <v>177.68796275999998</v>
      </c>
    </row>
    <row r="3139" spans="1:9" x14ac:dyDescent="0.3">
      <c r="A3139">
        <v>1985</v>
      </c>
      <c r="B3139" t="s">
        <v>27</v>
      </c>
      <c r="C3139">
        <v>230</v>
      </c>
      <c r="D3139">
        <v>130.1</v>
      </c>
      <c r="E3139">
        <f t="shared" ref="E3139:E3202" si="98">D3139*2204.623 / 1000</f>
        <v>286.82145230000003</v>
      </c>
      <c r="F3139">
        <f>VLOOKUP($C3139,'AREA DEFINITIONS, 1982-present'!$A$1:$F$163,4,FALSE)</f>
        <v>23</v>
      </c>
      <c r="G3139" t="str">
        <f>VLOOKUP($C3139,'AREA DEFINITIONS, 1982-present'!$A$1:$F$163,5,FALSE)</f>
        <v>Yakutat</v>
      </c>
      <c r="H3139" t="str">
        <f>VLOOKUP($C3139,'AREA DEFINITIONS, 1982-present'!$A$1:$F$163,6,FALSE)</f>
        <v>POW-O</v>
      </c>
      <c r="I3139">
        <f t="shared" ref="I3139:I3202" si="99">IFERROR(D3139*1.10231*1.33,"NA")</f>
        <v>190.73600622999999</v>
      </c>
    </row>
    <row r="3140" spans="1:9" x14ac:dyDescent="0.3">
      <c r="A3140">
        <v>1985</v>
      </c>
      <c r="B3140" t="s">
        <v>27</v>
      </c>
      <c r="C3140">
        <v>231</v>
      </c>
      <c r="D3140">
        <v>98.2</v>
      </c>
      <c r="E3140">
        <f t="shared" si="98"/>
        <v>216.49397859999999</v>
      </c>
      <c r="F3140">
        <f>VLOOKUP($C3140,'AREA DEFINITIONS, 1982-present'!$A$1:$F$163,4,FALSE)</f>
        <v>23</v>
      </c>
      <c r="G3140" t="str">
        <f>VLOOKUP($C3140,'AREA DEFINITIONS, 1982-present'!$A$1:$F$163,5,FALSE)</f>
        <v>Yakutat</v>
      </c>
      <c r="H3140" t="str">
        <f>VLOOKUP($C3140,'AREA DEFINITIONS, 1982-present'!$A$1:$F$163,6,FALSE)</f>
        <v>POW-O</v>
      </c>
      <c r="I3140">
        <f t="shared" si="99"/>
        <v>143.96829986</v>
      </c>
    </row>
    <row r="3141" spans="1:9" x14ac:dyDescent="0.3">
      <c r="A3141">
        <v>1985</v>
      </c>
      <c r="B3141" t="s">
        <v>27</v>
      </c>
      <c r="C3141">
        <v>232</v>
      </c>
      <c r="D3141">
        <v>6.8</v>
      </c>
      <c r="E3141">
        <f t="shared" si="98"/>
        <v>14.991436400000001</v>
      </c>
      <c r="F3141">
        <f>VLOOKUP($C3141,'AREA DEFINITIONS, 1982-present'!$A$1:$F$163,4,FALSE)</f>
        <v>23</v>
      </c>
      <c r="G3141" t="str">
        <f>VLOOKUP($C3141,'AREA DEFINITIONS, 1982-present'!$A$1:$F$163,5,FALSE)</f>
        <v>Yakutat</v>
      </c>
      <c r="H3141" t="str">
        <f>VLOOKUP($C3141,'AREA DEFINITIONS, 1982-present'!$A$1:$F$163,6,FALSE)</f>
        <v>POW-I</v>
      </c>
      <c r="I3141">
        <f t="shared" si="99"/>
        <v>9.969291639999998</v>
      </c>
    </row>
    <row r="3142" spans="1:9" x14ac:dyDescent="0.3">
      <c r="A3142">
        <v>1985</v>
      </c>
      <c r="B3142" t="s">
        <v>27</v>
      </c>
      <c r="C3142">
        <v>240</v>
      </c>
      <c r="D3142">
        <v>330.2</v>
      </c>
      <c r="E3142">
        <f t="shared" si="98"/>
        <v>727.96651459999998</v>
      </c>
      <c r="F3142">
        <f>VLOOKUP($C3142,'AREA DEFINITIONS, 1982-present'!$A$1:$F$163,4,FALSE)</f>
        <v>24</v>
      </c>
      <c r="G3142" t="str">
        <f>VLOOKUP($C3142,'AREA DEFINITIONS, 1982-present'!$A$1:$F$163,5,FALSE)</f>
        <v>Kodiak</v>
      </c>
      <c r="H3142" t="str">
        <f>VLOOKUP($C3142,'AREA DEFINITIONS, 1982-present'!$A$1:$F$163,6,FALSE)</f>
        <v>POW-O</v>
      </c>
      <c r="I3142">
        <f t="shared" si="99"/>
        <v>484.09707345999999</v>
      </c>
    </row>
    <row r="3143" spans="1:9" x14ac:dyDescent="0.3">
      <c r="A3143">
        <v>1985</v>
      </c>
      <c r="B3143" t="s">
        <v>27</v>
      </c>
      <c r="C3143">
        <v>241</v>
      </c>
      <c r="D3143">
        <v>77.7</v>
      </c>
      <c r="E3143">
        <f t="shared" si="98"/>
        <v>171.29920709999999</v>
      </c>
      <c r="F3143">
        <f>VLOOKUP($C3143,'AREA DEFINITIONS, 1982-present'!$A$1:$F$163,4,FALSE)</f>
        <v>24</v>
      </c>
      <c r="G3143" t="str">
        <f>VLOOKUP($C3143,'AREA DEFINITIONS, 1982-present'!$A$1:$F$163,5,FALSE)</f>
        <v>Kodiak</v>
      </c>
      <c r="H3143" t="str">
        <f>VLOOKUP($C3143,'AREA DEFINITIONS, 1982-present'!$A$1:$F$163,6,FALSE)</f>
        <v>POW-O</v>
      </c>
      <c r="I3143">
        <f t="shared" si="99"/>
        <v>113.91381771</v>
      </c>
    </row>
    <row r="3144" spans="1:9" x14ac:dyDescent="0.3">
      <c r="A3144">
        <v>1985</v>
      </c>
      <c r="B3144" t="s">
        <v>27</v>
      </c>
      <c r="C3144">
        <v>242</v>
      </c>
      <c r="D3144">
        <v>165.8</v>
      </c>
      <c r="E3144">
        <f t="shared" si="98"/>
        <v>365.52649340000005</v>
      </c>
      <c r="F3144">
        <f>VLOOKUP($C3144,'AREA DEFINITIONS, 1982-present'!$A$1:$F$163,4,FALSE)</f>
        <v>24</v>
      </c>
      <c r="G3144" t="str">
        <f>VLOOKUP($C3144,'AREA DEFINITIONS, 1982-present'!$A$1:$F$163,5,FALSE)</f>
        <v>Kodiak</v>
      </c>
      <c r="H3144" t="str">
        <f>VLOOKUP($C3144,'AREA DEFINITIONS, 1982-present'!$A$1:$F$163,6,FALSE)</f>
        <v>POW-I</v>
      </c>
      <c r="I3144">
        <f t="shared" si="99"/>
        <v>243.07478734000003</v>
      </c>
    </row>
    <row r="3145" spans="1:9" x14ac:dyDescent="0.3">
      <c r="A3145">
        <v>1985</v>
      </c>
      <c r="B3145" t="s">
        <v>27</v>
      </c>
      <c r="C3145">
        <v>250</v>
      </c>
      <c r="D3145">
        <v>1836.9</v>
      </c>
      <c r="E3145">
        <f t="shared" si="98"/>
        <v>4049.6719886999999</v>
      </c>
      <c r="F3145">
        <f>VLOOKUP($C3145,'AREA DEFINITIONS, 1982-present'!$A$1:$F$163,4,FALSE)</f>
        <v>25</v>
      </c>
      <c r="G3145" t="str">
        <f>VLOOKUP($C3145,'AREA DEFINITIONS, 1982-present'!$A$1:$F$163,5,FALSE)</f>
        <v>Kodiak</v>
      </c>
      <c r="H3145">
        <f>VLOOKUP($C3145,'AREA DEFINITIONS, 1982-present'!$A$1:$F$163,6,FALSE)</f>
        <v>0</v>
      </c>
      <c r="I3145">
        <f t="shared" si="99"/>
        <v>2693.0282078699997</v>
      </c>
    </row>
    <row r="3146" spans="1:9" x14ac:dyDescent="0.3">
      <c r="A3146">
        <v>1985</v>
      </c>
      <c r="B3146" t="s">
        <v>27</v>
      </c>
      <c r="C3146">
        <v>251</v>
      </c>
      <c r="D3146">
        <v>177.3</v>
      </c>
      <c r="E3146">
        <f t="shared" si="98"/>
        <v>390.87965790000004</v>
      </c>
      <c r="F3146">
        <f>VLOOKUP($C3146,'AREA DEFINITIONS, 1982-present'!$A$1:$F$163,4,FALSE)</f>
        <v>25</v>
      </c>
      <c r="G3146" t="str">
        <f>VLOOKUP($C3146,'AREA DEFINITIONS, 1982-present'!$A$1:$F$163,5,FALSE)</f>
        <v>Kodiak</v>
      </c>
      <c r="H3146">
        <f>VLOOKUP($C3146,'AREA DEFINITIONS, 1982-present'!$A$1:$F$163,6,FALSE)</f>
        <v>0</v>
      </c>
      <c r="I3146">
        <f t="shared" si="99"/>
        <v>259.93461879</v>
      </c>
    </row>
    <row r="3147" spans="1:9" x14ac:dyDescent="0.3">
      <c r="A3147">
        <v>1985</v>
      </c>
      <c r="B3147" t="s">
        <v>27</v>
      </c>
      <c r="C3147">
        <v>260</v>
      </c>
      <c r="D3147">
        <v>1198.4000000000001</v>
      </c>
      <c r="E3147">
        <f t="shared" si="98"/>
        <v>2642.0202032000002</v>
      </c>
      <c r="F3147">
        <f>VLOOKUP($C3147,'AREA DEFINITIONS, 1982-present'!$A$1:$F$163,4,FALSE)</f>
        <v>26</v>
      </c>
      <c r="G3147" t="str">
        <f>VLOOKUP($C3147,'AREA DEFINITIONS, 1982-present'!$A$1:$F$163,5,FALSE)</f>
        <v>Kodiak</v>
      </c>
      <c r="H3147">
        <f>VLOOKUP($C3147,'AREA DEFINITIONS, 1982-present'!$A$1:$F$163,6,FALSE)</f>
        <v>0</v>
      </c>
      <c r="I3147">
        <f t="shared" si="99"/>
        <v>1756.9410443199999</v>
      </c>
    </row>
    <row r="3148" spans="1:9" x14ac:dyDescent="0.3">
      <c r="A3148">
        <v>1985</v>
      </c>
      <c r="B3148" t="s">
        <v>27</v>
      </c>
      <c r="C3148">
        <v>261</v>
      </c>
      <c r="D3148">
        <v>417</v>
      </c>
      <c r="E3148">
        <f t="shared" si="98"/>
        <v>919.32779099999993</v>
      </c>
      <c r="F3148">
        <f>VLOOKUP($C3148,'AREA DEFINITIONS, 1982-present'!$A$1:$F$163,4,FALSE)</f>
        <v>26</v>
      </c>
      <c r="G3148" t="str">
        <f>VLOOKUP($C3148,'AREA DEFINITIONS, 1982-present'!$A$1:$F$163,5,FALSE)</f>
        <v>Kodiak</v>
      </c>
      <c r="H3148">
        <f>VLOOKUP($C3148,'AREA DEFINITIONS, 1982-present'!$A$1:$F$163,6,FALSE)</f>
        <v>0</v>
      </c>
      <c r="I3148">
        <f t="shared" si="99"/>
        <v>611.35214910000002</v>
      </c>
    </row>
    <row r="3149" spans="1:9" x14ac:dyDescent="0.3">
      <c r="A3149">
        <v>1985</v>
      </c>
      <c r="B3149" t="s">
        <v>27</v>
      </c>
      <c r="C3149">
        <v>270</v>
      </c>
      <c r="D3149">
        <v>1731.6</v>
      </c>
      <c r="E3149">
        <f t="shared" si="98"/>
        <v>3817.5251867999996</v>
      </c>
      <c r="F3149">
        <f>VLOOKUP($C3149,'AREA DEFINITIONS, 1982-present'!$A$1:$F$163,4,FALSE)</f>
        <v>27</v>
      </c>
      <c r="G3149" t="str">
        <f>VLOOKUP($C3149,'AREA DEFINITIONS, 1982-present'!$A$1:$F$163,5,FALSE)</f>
        <v>Kodiak</v>
      </c>
      <c r="H3149">
        <f>VLOOKUP($C3149,'AREA DEFINITIONS, 1982-present'!$A$1:$F$163,6,FALSE)</f>
        <v>0</v>
      </c>
      <c r="I3149">
        <f t="shared" si="99"/>
        <v>2538.6507946799998</v>
      </c>
    </row>
    <row r="3150" spans="1:9" x14ac:dyDescent="0.3">
      <c r="A3150">
        <v>1985</v>
      </c>
      <c r="B3150" t="s">
        <v>27</v>
      </c>
      <c r="C3150">
        <v>280</v>
      </c>
      <c r="D3150">
        <v>2127.3000000000002</v>
      </c>
      <c r="E3150">
        <f t="shared" si="98"/>
        <v>4689.8945079000005</v>
      </c>
      <c r="F3150">
        <f>VLOOKUP($C3150,'AREA DEFINITIONS, 1982-present'!$A$1:$F$163,4,FALSE)</f>
        <v>28</v>
      </c>
      <c r="G3150" t="str">
        <f>VLOOKUP($C3150,'AREA DEFINITIONS, 1982-present'!$A$1:$F$163,5,FALSE)</f>
        <v>Kodiak</v>
      </c>
      <c r="H3150">
        <f>VLOOKUP($C3150,'AREA DEFINITIONS, 1982-present'!$A$1:$F$163,6,FALSE)</f>
        <v>0</v>
      </c>
      <c r="I3150">
        <f t="shared" si="99"/>
        <v>3118.7756037899999</v>
      </c>
    </row>
    <row r="3151" spans="1:9" x14ac:dyDescent="0.3">
      <c r="A3151">
        <v>1985</v>
      </c>
      <c r="B3151" t="s">
        <v>27</v>
      </c>
      <c r="C3151">
        <v>281</v>
      </c>
      <c r="D3151">
        <v>38.700000000000003</v>
      </c>
      <c r="E3151">
        <f t="shared" si="98"/>
        <v>85.318910100000011</v>
      </c>
      <c r="F3151">
        <f>VLOOKUP($C3151,'AREA DEFINITIONS, 1982-present'!$A$1:$F$163,4,FALSE)</f>
        <v>28</v>
      </c>
      <c r="G3151" t="str">
        <f>VLOOKUP($C3151,'AREA DEFINITIONS, 1982-present'!$A$1:$F$163,5,FALSE)</f>
        <v>Kodiak</v>
      </c>
      <c r="H3151">
        <f>VLOOKUP($C3151,'AREA DEFINITIONS, 1982-present'!$A$1:$F$163,6,FALSE)</f>
        <v>0</v>
      </c>
      <c r="I3151">
        <f t="shared" si="99"/>
        <v>56.736998010000001</v>
      </c>
    </row>
    <row r="3152" spans="1:9" x14ac:dyDescent="0.3">
      <c r="A3152">
        <v>1985</v>
      </c>
      <c r="B3152" t="s">
        <v>28</v>
      </c>
      <c r="C3152">
        <v>290</v>
      </c>
      <c r="D3152">
        <v>1214.0999999999999</v>
      </c>
      <c r="E3152">
        <f t="shared" si="98"/>
        <v>2676.6327842999999</v>
      </c>
      <c r="F3152">
        <f>VLOOKUP($C3152,'AREA DEFINITIONS, 1982-present'!$A$1:$F$163,4,FALSE)</f>
        <v>29</v>
      </c>
      <c r="G3152" t="str">
        <f>VLOOKUP($C3152,'AREA DEFINITIONS, 1982-present'!$A$1:$F$163,5,FALSE)</f>
        <v>Chirikof</v>
      </c>
      <c r="H3152">
        <f>VLOOKUP($C3152,'AREA DEFINITIONS, 1982-present'!$A$1:$F$163,6,FALSE)</f>
        <v>0</v>
      </c>
      <c r="I3152">
        <f t="shared" si="99"/>
        <v>1779.9583794299999</v>
      </c>
    </row>
    <row r="3153" spans="1:9" x14ac:dyDescent="0.3">
      <c r="A3153">
        <v>1985</v>
      </c>
      <c r="B3153" t="s">
        <v>28</v>
      </c>
      <c r="C3153">
        <v>291</v>
      </c>
      <c r="D3153">
        <v>488.1</v>
      </c>
      <c r="E3153">
        <f t="shared" si="98"/>
        <v>1076.0764862999999</v>
      </c>
      <c r="F3153">
        <f>VLOOKUP($C3153,'AREA DEFINITIONS, 1982-present'!$A$1:$F$163,4,FALSE)</f>
        <v>29</v>
      </c>
      <c r="G3153" t="str">
        <f>VLOOKUP($C3153,'AREA DEFINITIONS, 1982-present'!$A$1:$F$163,5,FALSE)</f>
        <v>Chirikof</v>
      </c>
      <c r="H3153">
        <f>VLOOKUP($C3153,'AREA DEFINITIONS, 1982-present'!$A$1:$F$163,6,FALSE)</f>
        <v>0</v>
      </c>
      <c r="I3153">
        <f t="shared" si="99"/>
        <v>715.58988963000002</v>
      </c>
    </row>
    <row r="3154" spans="1:9" x14ac:dyDescent="0.3">
      <c r="A3154">
        <v>1985</v>
      </c>
      <c r="B3154" t="s">
        <v>28</v>
      </c>
      <c r="C3154">
        <v>300</v>
      </c>
      <c r="D3154">
        <v>1346.7</v>
      </c>
      <c r="E3154">
        <f t="shared" si="98"/>
        <v>2968.9657941</v>
      </c>
      <c r="F3154">
        <f>VLOOKUP($C3154,'AREA DEFINITIONS, 1982-present'!$A$1:$F$163,4,FALSE)</f>
        <v>30</v>
      </c>
      <c r="G3154" t="str">
        <f>VLOOKUP($C3154,'AREA DEFINITIONS, 1982-present'!$A$1:$F$163,5,FALSE)</f>
        <v>Chirikof</v>
      </c>
      <c r="H3154">
        <f>VLOOKUP($C3154,'AREA DEFINITIONS, 1982-present'!$A$1:$F$163,6,FALSE)</f>
        <v>0</v>
      </c>
      <c r="I3154">
        <f t="shared" si="99"/>
        <v>1974.3595664100001</v>
      </c>
    </row>
    <row r="3155" spans="1:9" x14ac:dyDescent="0.3">
      <c r="A3155">
        <v>1985</v>
      </c>
      <c r="B3155" t="s">
        <v>28</v>
      </c>
      <c r="C3155">
        <v>310</v>
      </c>
      <c r="D3155">
        <v>577.6</v>
      </c>
      <c r="E3155">
        <f t="shared" si="98"/>
        <v>1273.3902447999999</v>
      </c>
      <c r="F3155">
        <f>VLOOKUP($C3155,'AREA DEFINITIONS, 1982-present'!$A$1:$F$163,4,FALSE)</f>
        <v>31</v>
      </c>
      <c r="G3155" t="str">
        <f>VLOOKUP($C3155,'AREA DEFINITIONS, 1982-present'!$A$1:$F$163,5,FALSE)</f>
        <v>Chirikof</v>
      </c>
      <c r="H3155">
        <f>VLOOKUP($C3155,'AREA DEFINITIONS, 1982-present'!$A$1:$F$163,6,FALSE)</f>
        <v>0</v>
      </c>
      <c r="I3155">
        <f t="shared" si="99"/>
        <v>846.80336048000004</v>
      </c>
    </row>
    <row r="3156" spans="1:9" x14ac:dyDescent="0.3">
      <c r="A3156">
        <v>1985</v>
      </c>
      <c r="B3156" t="s">
        <v>28</v>
      </c>
      <c r="C3156">
        <v>320</v>
      </c>
      <c r="D3156">
        <v>979.3</v>
      </c>
      <c r="E3156">
        <f t="shared" si="98"/>
        <v>2158.9873039000004</v>
      </c>
      <c r="F3156">
        <f>VLOOKUP($C3156,'AREA DEFINITIONS, 1982-present'!$A$1:$F$163,4,FALSE)</f>
        <v>32</v>
      </c>
      <c r="G3156" t="str">
        <f>VLOOKUP($C3156,'AREA DEFINITIONS, 1982-present'!$A$1:$F$163,5,FALSE)</f>
        <v>Shumagin</v>
      </c>
      <c r="H3156">
        <f>VLOOKUP($C3156,'AREA DEFINITIONS, 1982-present'!$A$1:$F$163,6,FALSE)</f>
        <v>0</v>
      </c>
      <c r="I3156">
        <f t="shared" si="99"/>
        <v>1435.7246033899999</v>
      </c>
    </row>
    <row r="3157" spans="1:9" x14ac:dyDescent="0.3">
      <c r="A3157">
        <v>1985</v>
      </c>
      <c r="B3157" t="s">
        <v>28</v>
      </c>
      <c r="C3157">
        <v>330</v>
      </c>
      <c r="D3157">
        <v>139.9</v>
      </c>
      <c r="E3157">
        <f t="shared" si="98"/>
        <v>308.4267577</v>
      </c>
      <c r="F3157">
        <f>VLOOKUP($C3157,'AREA DEFINITIONS, 1982-present'!$A$1:$F$163,4,FALSE)</f>
        <v>33</v>
      </c>
      <c r="G3157" t="str">
        <f>VLOOKUP($C3157,'AREA DEFINITIONS, 1982-present'!$A$1:$F$163,5,FALSE)</f>
        <v>Shumagin</v>
      </c>
      <c r="H3157">
        <f>VLOOKUP($C3157,'AREA DEFINITIONS, 1982-present'!$A$1:$F$163,6,FALSE)</f>
        <v>0</v>
      </c>
      <c r="I3157">
        <f t="shared" si="99"/>
        <v>205.10351477</v>
      </c>
    </row>
    <row r="3158" spans="1:9" x14ac:dyDescent="0.3">
      <c r="A3158">
        <v>1985</v>
      </c>
      <c r="B3158" t="s">
        <v>28</v>
      </c>
      <c r="C3158">
        <v>340</v>
      </c>
      <c r="D3158">
        <v>193.3</v>
      </c>
      <c r="E3158">
        <f t="shared" si="98"/>
        <v>426.15362590000007</v>
      </c>
      <c r="F3158">
        <f>VLOOKUP($C3158,'AREA DEFINITIONS, 1982-present'!$A$1:$F$163,4,FALSE)</f>
        <v>34</v>
      </c>
      <c r="G3158" t="str">
        <f>VLOOKUP($C3158,'AREA DEFINITIONS, 1982-present'!$A$1:$F$163,5,FALSE)</f>
        <v>Shumagin</v>
      </c>
      <c r="H3158">
        <f>VLOOKUP($C3158,'AREA DEFINITIONS, 1982-present'!$A$1:$F$163,6,FALSE)</f>
        <v>0</v>
      </c>
      <c r="I3158">
        <f t="shared" si="99"/>
        <v>283.39177559000001</v>
      </c>
    </row>
    <row r="3159" spans="1:9" x14ac:dyDescent="0.3">
      <c r="A3159">
        <v>1985</v>
      </c>
      <c r="B3159" t="s">
        <v>16</v>
      </c>
      <c r="C3159">
        <v>350</v>
      </c>
      <c r="D3159">
        <v>359.4</v>
      </c>
      <c r="E3159">
        <f t="shared" si="98"/>
        <v>792.34150619999991</v>
      </c>
      <c r="F3159">
        <f>VLOOKUP($C3159,'AREA DEFINITIONS, 1982-present'!$A$1:$F$163,4,FALSE)</f>
        <v>35</v>
      </c>
      <c r="G3159" t="str">
        <f>VLOOKUP($C3159,'AREA DEFINITIONS, 1982-present'!$A$1:$F$163,5,FALSE)</f>
        <v>Shumagin</v>
      </c>
      <c r="H3159">
        <f>VLOOKUP($C3159,'AREA DEFINITIONS, 1982-present'!$A$1:$F$163,6,FALSE)</f>
        <v>0</v>
      </c>
      <c r="I3159">
        <f t="shared" si="99"/>
        <v>526.90638461999993</v>
      </c>
    </row>
    <row r="3160" spans="1:9" x14ac:dyDescent="0.3">
      <c r="A3160">
        <v>1985</v>
      </c>
      <c r="B3160" t="s">
        <v>16</v>
      </c>
      <c r="C3160">
        <v>360</v>
      </c>
      <c r="D3160">
        <v>141.4</v>
      </c>
      <c r="E3160">
        <f t="shared" si="98"/>
        <v>311.73369220000001</v>
      </c>
      <c r="F3160">
        <f>VLOOKUP($C3160,'AREA DEFINITIONS, 1982-present'!$A$1:$F$163,4,FALSE)</f>
        <v>36</v>
      </c>
      <c r="G3160" t="str">
        <f>VLOOKUP($C3160,'AREA DEFINITIONS, 1982-present'!$A$1:$F$163,5,FALSE)</f>
        <v>Shumagin</v>
      </c>
      <c r="H3160">
        <f>VLOOKUP($C3160,'AREA DEFINITIONS, 1982-present'!$A$1:$F$163,6,FALSE)</f>
        <v>0</v>
      </c>
      <c r="I3160">
        <f t="shared" si="99"/>
        <v>207.30262322000002</v>
      </c>
    </row>
    <row r="3161" spans="1:9" x14ac:dyDescent="0.3">
      <c r="A3161">
        <v>1985</v>
      </c>
      <c r="B3161" t="s">
        <v>16</v>
      </c>
      <c r="C3161">
        <v>370</v>
      </c>
      <c r="D3161">
        <v>118</v>
      </c>
      <c r="E3161">
        <f t="shared" si="98"/>
        <v>260.14551399999999</v>
      </c>
      <c r="F3161">
        <f>VLOOKUP($C3161,'AREA DEFINITIONS, 1982-present'!$A$1:$F$163,4,FALSE)</f>
        <v>37</v>
      </c>
      <c r="G3161" t="str">
        <f>VLOOKUP($C3161,'AREA DEFINITIONS, 1982-present'!$A$1:$F$163,5,FALSE)</f>
        <v>Shumagin</v>
      </c>
      <c r="H3161">
        <f>VLOOKUP($C3161,'AREA DEFINITIONS, 1982-present'!$A$1:$F$163,6,FALSE)</f>
        <v>0</v>
      </c>
      <c r="I3161">
        <f t="shared" si="99"/>
        <v>172.99653139999998</v>
      </c>
    </row>
    <row r="3162" spans="1:9" x14ac:dyDescent="0.3">
      <c r="A3162">
        <v>1985</v>
      </c>
      <c r="B3162" t="s">
        <v>16</v>
      </c>
      <c r="C3162">
        <v>380</v>
      </c>
      <c r="D3162">
        <v>96</v>
      </c>
      <c r="E3162">
        <f t="shared" si="98"/>
        <v>211.64380800000001</v>
      </c>
      <c r="F3162">
        <f>VLOOKUP($C3162,'AREA DEFINITIONS, 1982-present'!$A$1:$F$163,4,FALSE)</f>
        <v>38</v>
      </c>
      <c r="G3162" t="str">
        <f>VLOOKUP($C3162,'AREA DEFINITIONS, 1982-present'!$A$1:$F$163,5,FALSE)</f>
        <v>Shumagin</v>
      </c>
      <c r="H3162">
        <f>VLOOKUP($C3162,'AREA DEFINITIONS, 1982-present'!$A$1:$F$163,6,FALSE)</f>
        <v>0</v>
      </c>
      <c r="I3162">
        <f t="shared" si="99"/>
        <v>140.74294079999999</v>
      </c>
    </row>
    <row r="3163" spans="1:9" x14ac:dyDescent="0.3">
      <c r="A3163">
        <v>1985</v>
      </c>
      <c r="B3163" t="s">
        <v>16</v>
      </c>
      <c r="C3163" t="s">
        <v>32</v>
      </c>
      <c r="D3163">
        <v>63.9</v>
      </c>
      <c r="E3163">
        <f t="shared" si="98"/>
        <v>140.87540969999998</v>
      </c>
      <c r="F3163" t="str">
        <f>VLOOKUP($C3163,'AREA DEFINITIONS, 1982-present'!$A$1:$F$163,4,FALSE)</f>
        <v>4A</v>
      </c>
      <c r="G3163" t="str">
        <f>VLOOKUP($C3163,'AREA DEFINITIONS, 1982-present'!$A$1:$F$163,5,FALSE)</f>
        <v>Bering Sea</v>
      </c>
      <c r="H3163">
        <f>VLOOKUP($C3163,'AREA DEFINITIONS, 1982-present'!$A$1:$F$163,6,FALSE)</f>
        <v>0</v>
      </c>
      <c r="I3163">
        <f t="shared" si="99"/>
        <v>93.682019969999999</v>
      </c>
    </row>
    <row r="3164" spans="1:9" x14ac:dyDescent="0.3">
      <c r="A3164">
        <v>1985</v>
      </c>
      <c r="B3164" t="s">
        <v>17</v>
      </c>
      <c r="C3164" t="s">
        <v>84</v>
      </c>
      <c r="D3164">
        <v>205.4</v>
      </c>
      <c r="E3164">
        <f t="shared" si="98"/>
        <v>452.82956420000005</v>
      </c>
      <c r="F3164" t="str">
        <f>VLOOKUP($C3164,'AREA DEFINITIONS, 1982-present'!$A$1:$F$163,4,FALSE)</f>
        <v>40-41</v>
      </c>
      <c r="G3164" t="str">
        <f>VLOOKUP($C3164,'AREA DEFINITIONS, 1982-present'!$A$1:$F$163,5,FALSE)</f>
        <v>Aleutian</v>
      </c>
      <c r="H3164">
        <f>VLOOKUP($C3164,'AREA DEFINITIONS, 1982-present'!$A$1:$F$163,6,FALSE)</f>
        <v>0</v>
      </c>
      <c r="I3164">
        <f t="shared" si="99"/>
        <v>301.13125042000001</v>
      </c>
    </row>
    <row r="3165" spans="1:9" x14ac:dyDescent="0.3">
      <c r="A3165">
        <v>1985</v>
      </c>
      <c r="B3165" t="s">
        <v>17</v>
      </c>
      <c r="C3165">
        <v>420</v>
      </c>
      <c r="D3165">
        <v>72.3</v>
      </c>
      <c r="E3165">
        <f t="shared" si="98"/>
        <v>159.39424289999999</v>
      </c>
      <c r="F3165" t="str">
        <f>VLOOKUP($C3165,'AREA DEFINITIONS, 1982-present'!$A$1:$F$163,4,FALSE)</f>
        <v>42+</v>
      </c>
      <c r="G3165" t="str">
        <f>VLOOKUP($C3165,'AREA DEFINITIONS, 1982-present'!$A$1:$F$163,5,FALSE)</f>
        <v>Aleutian</v>
      </c>
      <c r="H3165">
        <f>VLOOKUP($C3165,'AREA DEFINITIONS, 1982-present'!$A$1:$F$163,6,FALSE)</f>
        <v>0</v>
      </c>
      <c r="I3165">
        <f t="shared" si="99"/>
        <v>105.99702728999999</v>
      </c>
    </row>
    <row r="3166" spans="1:9" x14ac:dyDescent="0.3">
      <c r="A3166">
        <v>1985</v>
      </c>
      <c r="B3166" t="s">
        <v>17</v>
      </c>
      <c r="C3166" t="s">
        <v>100</v>
      </c>
      <c r="D3166">
        <v>76.8</v>
      </c>
      <c r="E3166">
        <f t="shared" si="98"/>
        <v>169.3150464</v>
      </c>
      <c r="F3166" t="str">
        <f>VLOOKUP($C3166,'AREA DEFINITIONS, 1982-present'!$A$1:$F$163,4,FALSE)</f>
        <v>42+</v>
      </c>
      <c r="G3166" t="str">
        <f>VLOOKUP($C3166,'AREA DEFINITIONS, 1982-present'!$A$1:$F$163,5,FALSE)</f>
        <v>Aleutian</v>
      </c>
      <c r="H3166">
        <f>VLOOKUP($C3166,'AREA DEFINITIONS, 1982-present'!$A$1:$F$163,6,FALSE)</f>
        <v>0</v>
      </c>
      <c r="I3166">
        <f t="shared" si="99"/>
        <v>112.59435264</v>
      </c>
    </row>
    <row r="3167" spans="1:9" x14ac:dyDescent="0.3">
      <c r="A3167">
        <v>1985</v>
      </c>
      <c r="B3167" t="s">
        <v>17</v>
      </c>
      <c r="C3167" t="s">
        <v>32</v>
      </c>
      <c r="D3167">
        <v>206.4</v>
      </c>
      <c r="E3167">
        <f t="shared" si="98"/>
        <v>455.03418720000002</v>
      </c>
      <c r="F3167" t="str">
        <f>VLOOKUP($C3167,'AREA DEFINITIONS, 1982-present'!$A$1:$F$163,4,FALSE)</f>
        <v>4A</v>
      </c>
      <c r="G3167" t="str">
        <f>VLOOKUP($C3167,'AREA DEFINITIONS, 1982-present'!$A$1:$F$163,5,FALSE)</f>
        <v>Bering Sea</v>
      </c>
      <c r="H3167">
        <f>VLOOKUP($C3167,'AREA DEFINITIONS, 1982-present'!$A$1:$F$163,6,FALSE)</f>
        <v>0</v>
      </c>
      <c r="I3167">
        <f t="shared" si="99"/>
        <v>302.59732271999997</v>
      </c>
    </row>
    <row r="3168" spans="1:9" x14ac:dyDescent="0.3">
      <c r="A3168">
        <v>1985</v>
      </c>
      <c r="B3168" t="s">
        <v>18</v>
      </c>
      <c r="C3168" t="s">
        <v>32</v>
      </c>
      <c r="D3168">
        <v>281.10000000000002</v>
      </c>
      <c r="E3168">
        <f t="shared" si="98"/>
        <v>619.7195253000001</v>
      </c>
      <c r="F3168" t="str">
        <f>VLOOKUP($C3168,'AREA DEFINITIONS, 1982-present'!$A$1:$F$163,4,FALSE)</f>
        <v>4A</v>
      </c>
      <c r="G3168" t="str">
        <f>VLOOKUP($C3168,'AREA DEFINITIONS, 1982-present'!$A$1:$F$163,5,FALSE)</f>
        <v>Bering Sea</v>
      </c>
      <c r="H3168">
        <f>VLOOKUP($C3168,'AREA DEFINITIONS, 1982-present'!$A$1:$F$163,6,FALSE)</f>
        <v>0</v>
      </c>
      <c r="I3168">
        <f t="shared" si="99"/>
        <v>412.11292352999999</v>
      </c>
    </row>
    <row r="3169" spans="1:9" x14ac:dyDescent="0.3">
      <c r="A3169">
        <v>1985</v>
      </c>
      <c r="B3169" t="s">
        <v>20</v>
      </c>
      <c r="C3169" t="s">
        <v>32</v>
      </c>
      <c r="D3169">
        <v>322.3</v>
      </c>
      <c r="E3169">
        <f t="shared" si="98"/>
        <v>710.54999290000012</v>
      </c>
      <c r="F3169" t="str">
        <f>VLOOKUP($C3169,'AREA DEFINITIONS, 1982-present'!$A$1:$F$163,4,FALSE)</f>
        <v>4A</v>
      </c>
      <c r="G3169" t="str">
        <f>VLOOKUP($C3169,'AREA DEFINITIONS, 1982-present'!$A$1:$F$163,5,FALSE)</f>
        <v>Bering Sea</v>
      </c>
      <c r="H3169">
        <f>VLOOKUP($C3169,'AREA DEFINITIONS, 1982-present'!$A$1:$F$163,6,FALSE)</f>
        <v>0</v>
      </c>
      <c r="I3169">
        <f t="shared" si="99"/>
        <v>472.51510228999996</v>
      </c>
    </row>
    <row r="3170" spans="1:9" x14ac:dyDescent="0.3">
      <c r="A3170">
        <v>1984</v>
      </c>
      <c r="B3170" t="s">
        <v>49</v>
      </c>
      <c r="C3170">
        <v>10</v>
      </c>
      <c r="D3170">
        <v>23.1</v>
      </c>
      <c r="E3170">
        <f t="shared" si="98"/>
        <v>50.926791300000005</v>
      </c>
      <c r="F3170">
        <f>VLOOKUP($C3170,'AREA DEFINITIONS, 1982-present'!$A$1:$F$163,4,FALSE)</f>
        <v>0</v>
      </c>
      <c r="G3170">
        <f>VLOOKUP($C3170,'AREA DEFINITIONS, 1982-present'!$A$1:$F$163,5,FALSE)</f>
        <v>0</v>
      </c>
      <c r="H3170">
        <f>VLOOKUP($C3170,'AREA DEFINITIONS, 1982-present'!$A$1:$F$163,6,FALSE)</f>
        <v>0</v>
      </c>
      <c r="I3170">
        <f t="shared" si="99"/>
        <v>33.866270130000004</v>
      </c>
    </row>
    <row r="3171" spans="1:9" x14ac:dyDescent="0.3">
      <c r="A3171">
        <v>1984</v>
      </c>
      <c r="B3171" t="s">
        <v>49</v>
      </c>
      <c r="C3171">
        <v>20</v>
      </c>
      <c r="D3171">
        <v>35.6</v>
      </c>
      <c r="E3171">
        <f t="shared" si="98"/>
        <v>78.484578800000008</v>
      </c>
      <c r="F3171">
        <f>VLOOKUP($C3171,'AREA DEFINITIONS, 1982-present'!$A$1:$F$163,4,FALSE)</f>
        <v>0</v>
      </c>
      <c r="G3171">
        <f>VLOOKUP($C3171,'AREA DEFINITIONS, 1982-present'!$A$1:$F$163,5,FALSE)</f>
        <v>0</v>
      </c>
      <c r="H3171">
        <f>VLOOKUP($C3171,'AREA DEFINITIONS, 1982-present'!$A$1:$F$163,6,FALSE)</f>
        <v>0</v>
      </c>
      <c r="I3171">
        <f t="shared" si="99"/>
        <v>52.192173879999999</v>
      </c>
    </row>
    <row r="3172" spans="1:9" x14ac:dyDescent="0.3">
      <c r="A3172">
        <v>1984</v>
      </c>
      <c r="B3172" t="s">
        <v>49</v>
      </c>
      <c r="C3172">
        <v>30</v>
      </c>
      <c r="D3172">
        <v>13.5</v>
      </c>
      <c r="E3172">
        <f t="shared" si="98"/>
        <v>29.762410500000001</v>
      </c>
      <c r="F3172">
        <f>VLOOKUP($C3172,'AREA DEFINITIONS, 1982-present'!$A$1:$F$163,4,FALSE)</f>
        <v>0</v>
      </c>
      <c r="G3172">
        <f>VLOOKUP($C3172,'AREA DEFINITIONS, 1982-present'!$A$1:$F$163,5,FALSE)</f>
        <v>0</v>
      </c>
      <c r="H3172">
        <f>VLOOKUP($C3172,'AREA DEFINITIONS, 1982-present'!$A$1:$F$163,6,FALSE)</f>
        <v>0</v>
      </c>
      <c r="I3172">
        <f t="shared" si="99"/>
        <v>19.791976049999999</v>
      </c>
    </row>
    <row r="3173" spans="1:9" x14ac:dyDescent="0.3">
      <c r="A3173">
        <v>1984</v>
      </c>
      <c r="B3173" t="s">
        <v>49</v>
      </c>
      <c r="C3173">
        <v>40</v>
      </c>
      <c r="D3173">
        <v>5.6</v>
      </c>
      <c r="E3173">
        <f t="shared" si="98"/>
        <v>12.345888799999999</v>
      </c>
      <c r="F3173">
        <f>VLOOKUP($C3173,'AREA DEFINITIONS, 1982-present'!$A$1:$F$163,4,FALSE)</f>
        <v>0</v>
      </c>
      <c r="G3173">
        <f>VLOOKUP($C3173,'AREA DEFINITIONS, 1982-present'!$A$1:$F$163,5,FALSE)</f>
        <v>0</v>
      </c>
      <c r="H3173">
        <f>VLOOKUP($C3173,'AREA DEFINITIONS, 1982-present'!$A$1:$F$163,6,FALSE)</f>
        <v>0</v>
      </c>
      <c r="I3173">
        <f t="shared" si="99"/>
        <v>8.2100048799999996</v>
      </c>
    </row>
    <row r="3174" spans="1:9" x14ac:dyDescent="0.3">
      <c r="A3174">
        <v>1984</v>
      </c>
      <c r="B3174" t="s">
        <v>49</v>
      </c>
      <c r="C3174">
        <v>50</v>
      </c>
      <c r="D3174">
        <v>117.5</v>
      </c>
      <c r="E3174">
        <f t="shared" si="98"/>
        <v>259.04320250000001</v>
      </c>
      <c r="F3174">
        <f>VLOOKUP($C3174,'AREA DEFINITIONS, 1982-present'!$A$1:$F$163,4,FALSE)</f>
        <v>0</v>
      </c>
      <c r="G3174">
        <f>VLOOKUP($C3174,'AREA DEFINITIONS, 1982-present'!$A$1:$F$163,5,FALSE)</f>
        <v>0</v>
      </c>
      <c r="H3174">
        <f>VLOOKUP($C3174,'AREA DEFINITIONS, 1982-present'!$A$1:$F$163,6,FALSE)</f>
        <v>0</v>
      </c>
      <c r="I3174">
        <f t="shared" si="99"/>
        <v>172.26349525000001</v>
      </c>
    </row>
    <row r="3175" spans="1:9" x14ac:dyDescent="0.3">
      <c r="A3175">
        <v>1984</v>
      </c>
      <c r="B3175" t="s">
        <v>50</v>
      </c>
      <c r="C3175">
        <v>60</v>
      </c>
      <c r="D3175">
        <v>99.7</v>
      </c>
      <c r="E3175">
        <f t="shared" si="98"/>
        <v>219.8009131</v>
      </c>
      <c r="F3175">
        <f>VLOOKUP($C3175,'AREA DEFINITIONS, 1982-present'!$A$1:$F$163,4,FALSE)</f>
        <v>0</v>
      </c>
      <c r="G3175">
        <f>VLOOKUP($C3175,'AREA DEFINITIONS, 1982-present'!$A$1:$F$163,5,FALSE)</f>
        <v>0</v>
      </c>
      <c r="H3175">
        <f>VLOOKUP($C3175,'AREA DEFINITIONS, 1982-present'!$A$1:$F$163,6,FALSE)</f>
        <v>0</v>
      </c>
      <c r="I3175">
        <f t="shared" si="99"/>
        <v>146.16740831000001</v>
      </c>
    </row>
    <row r="3176" spans="1:9" x14ac:dyDescent="0.3">
      <c r="A3176">
        <v>1984</v>
      </c>
      <c r="B3176" t="s">
        <v>50</v>
      </c>
      <c r="C3176">
        <v>70</v>
      </c>
      <c r="D3176">
        <v>13.4</v>
      </c>
      <c r="E3176">
        <f t="shared" si="98"/>
        <v>29.541948200000004</v>
      </c>
      <c r="F3176">
        <f>VLOOKUP($C3176,'AREA DEFINITIONS, 1982-present'!$A$1:$F$163,4,FALSE)</f>
        <v>0</v>
      </c>
      <c r="G3176">
        <f>VLOOKUP($C3176,'AREA DEFINITIONS, 1982-present'!$A$1:$F$163,5,FALSE)</f>
        <v>0</v>
      </c>
      <c r="H3176">
        <f>VLOOKUP($C3176,'AREA DEFINITIONS, 1982-present'!$A$1:$F$163,6,FALSE)</f>
        <v>0</v>
      </c>
      <c r="I3176">
        <f t="shared" si="99"/>
        <v>19.645368820000002</v>
      </c>
    </row>
    <row r="3177" spans="1:9" x14ac:dyDescent="0.3">
      <c r="A3177">
        <v>1984</v>
      </c>
      <c r="B3177" t="s">
        <v>50</v>
      </c>
      <c r="C3177">
        <v>80</v>
      </c>
      <c r="D3177">
        <v>38.1</v>
      </c>
      <c r="E3177">
        <f t="shared" si="98"/>
        <v>83.996136300000003</v>
      </c>
      <c r="F3177">
        <f>VLOOKUP($C3177,'AREA DEFINITIONS, 1982-present'!$A$1:$F$163,4,FALSE)</f>
        <v>0</v>
      </c>
      <c r="G3177">
        <f>VLOOKUP($C3177,'AREA DEFINITIONS, 1982-present'!$A$1:$F$163,5,FALSE)</f>
        <v>0</v>
      </c>
      <c r="H3177">
        <f>VLOOKUP($C3177,'AREA DEFINITIONS, 1982-present'!$A$1:$F$163,6,FALSE)</f>
        <v>0</v>
      </c>
      <c r="I3177">
        <f t="shared" si="99"/>
        <v>55.857354630000003</v>
      </c>
    </row>
    <row r="3178" spans="1:9" x14ac:dyDescent="0.3">
      <c r="A3178">
        <v>1984</v>
      </c>
      <c r="B3178" t="s">
        <v>50</v>
      </c>
      <c r="C3178">
        <v>81</v>
      </c>
      <c r="D3178">
        <v>17.7</v>
      </c>
      <c r="E3178">
        <f t="shared" si="98"/>
        <v>39.021827100000003</v>
      </c>
      <c r="F3178">
        <f>VLOOKUP($C3178,'AREA DEFINITIONS, 1982-present'!$A$1:$F$163,4,FALSE)</f>
        <v>0</v>
      </c>
      <c r="G3178">
        <f>VLOOKUP($C3178,'AREA DEFINITIONS, 1982-present'!$A$1:$F$163,5,FALSE)</f>
        <v>0</v>
      </c>
      <c r="H3178">
        <f>VLOOKUP($C3178,'AREA DEFINITIONS, 1982-present'!$A$1:$F$163,6,FALSE)</f>
        <v>0</v>
      </c>
      <c r="I3178">
        <f t="shared" si="99"/>
        <v>25.949479709999999</v>
      </c>
    </row>
    <row r="3179" spans="1:9" x14ac:dyDescent="0.3">
      <c r="A3179">
        <v>1984</v>
      </c>
      <c r="B3179" t="s">
        <v>50</v>
      </c>
      <c r="C3179">
        <v>90</v>
      </c>
      <c r="D3179">
        <v>26.7</v>
      </c>
      <c r="E3179">
        <f t="shared" si="98"/>
        <v>58.863434099999999</v>
      </c>
      <c r="F3179">
        <f>VLOOKUP($C3179,'AREA DEFINITIONS, 1982-present'!$A$1:$F$163,4,FALSE)</f>
        <v>0</v>
      </c>
      <c r="G3179">
        <f>VLOOKUP($C3179,'AREA DEFINITIONS, 1982-present'!$A$1:$F$163,5,FALSE)</f>
        <v>0</v>
      </c>
      <c r="H3179">
        <f>VLOOKUP($C3179,'AREA DEFINITIONS, 1982-present'!$A$1:$F$163,6,FALSE)</f>
        <v>0</v>
      </c>
      <c r="I3179">
        <f t="shared" si="99"/>
        <v>39.144130409999995</v>
      </c>
    </row>
    <row r="3180" spans="1:9" x14ac:dyDescent="0.3">
      <c r="A3180">
        <v>1984</v>
      </c>
      <c r="B3180" t="s">
        <v>50</v>
      </c>
      <c r="C3180" t="s">
        <v>92</v>
      </c>
      <c r="D3180">
        <v>172.5</v>
      </c>
      <c r="E3180">
        <f t="shared" si="98"/>
        <v>380.29746750000004</v>
      </c>
      <c r="F3180">
        <f>VLOOKUP($C3180,'AREA DEFINITIONS, 1982-present'!$A$1:$F$163,4,FALSE)</f>
        <v>0</v>
      </c>
      <c r="G3180">
        <f>VLOOKUP($C3180,'AREA DEFINITIONS, 1982-present'!$A$1:$F$163,5,FALSE)</f>
        <v>0</v>
      </c>
      <c r="H3180">
        <f>VLOOKUP($C3180,'AREA DEFINITIONS, 1982-present'!$A$1:$F$163,6,FALSE)</f>
        <v>0</v>
      </c>
      <c r="I3180">
        <f t="shared" si="99"/>
        <v>252.89747174999999</v>
      </c>
    </row>
    <row r="3181" spans="1:9" x14ac:dyDescent="0.3">
      <c r="A3181">
        <v>1984</v>
      </c>
      <c r="B3181" t="s">
        <v>50</v>
      </c>
      <c r="C3181" t="s">
        <v>101</v>
      </c>
      <c r="D3181">
        <v>435.8</v>
      </c>
      <c r="E3181">
        <f t="shared" si="98"/>
        <v>960.77470340000002</v>
      </c>
      <c r="F3181">
        <f>VLOOKUP($C3181,'AREA DEFINITIONS, 1982-present'!$A$1:$F$163,4,FALSE)</f>
        <v>0</v>
      </c>
      <c r="G3181">
        <f>VLOOKUP($C3181,'AREA DEFINITIONS, 1982-present'!$A$1:$F$163,5,FALSE)</f>
        <v>0</v>
      </c>
      <c r="H3181">
        <f>VLOOKUP($C3181,'AREA DEFINITIONS, 1982-present'!$A$1:$F$163,6,FALSE)</f>
        <v>0</v>
      </c>
      <c r="I3181">
        <f t="shared" si="99"/>
        <v>638.91430833999993</v>
      </c>
    </row>
    <row r="3182" spans="1:9" x14ac:dyDescent="0.3">
      <c r="A3182">
        <v>1984</v>
      </c>
      <c r="B3182" t="s">
        <v>50</v>
      </c>
      <c r="C3182" t="s">
        <v>96</v>
      </c>
      <c r="D3182">
        <v>90.7</v>
      </c>
      <c r="E3182">
        <f t="shared" si="98"/>
        <v>199.95930610000002</v>
      </c>
      <c r="F3182">
        <f>VLOOKUP($C3182,'AREA DEFINITIONS, 1982-present'!$A$1:$F$163,4,FALSE)</f>
        <v>0</v>
      </c>
      <c r="G3182">
        <f>VLOOKUP($C3182,'AREA DEFINITIONS, 1982-present'!$A$1:$F$163,5,FALSE)</f>
        <v>0</v>
      </c>
      <c r="H3182">
        <f>VLOOKUP($C3182,'AREA DEFINITIONS, 1982-present'!$A$1:$F$163,6,FALSE)</f>
        <v>0</v>
      </c>
      <c r="I3182">
        <f t="shared" si="99"/>
        <v>132.97275761</v>
      </c>
    </row>
    <row r="3183" spans="1:9" x14ac:dyDescent="0.3">
      <c r="A3183">
        <v>1984</v>
      </c>
      <c r="B3183" t="s">
        <v>50</v>
      </c>
      <c r="C3183">
        <v>112</v>
      </c>
      <c r="D3183">
        <v>274.5</v>
      </c>
      <c r="E3183">
        <f t="shared" si="98"/>
        <v>605.16901350000001</v>
      </c>
      <c r="F3183">
        <f>VLOOKUP($C3183,'AREA DEFINITIONS, 1982-present'!$A$1:$F$163,4,FALSE)</f>
        <v>0</v>
      </c>
      <c r="G3183">
        <f>VLOOKUP($C3183,'AREA DEFINITIONS, 1982-present'!$A$1:$F$163,5,FALSE)</f>
        <v>0</v>
      </c>
      <c r="H3183">
        <f>VLOOKUP($C3183,'AREA DEFINITIONS, 1982-present'!$A$1:$F$163,6,FALSE)</f>
        <v>0</v>
      </c>
      <c r="I3183">
        <f t="shared" si="99"/>
        <v>402.43684635</v>
      </c>
    </row>
    <row r="3184" spans="1:9" x14ac:dyDescent="0.3">
      <c r="A3184">
        <v>1984</v>
      </c>
      <c r="B3184" t="s">
        <v>50</v>
      </c>
      <c r="C3184">
        <v>113</v>
      </c>
      <c r="D3184">
        <v>129.19999999999999</v>
      </c>
      <c r="E3184">
        <f t="shared" si="98"/>
        <v>284.83729160000001</v>
      </c>
      <c r="F3184">
        <f>VLOOKUP($C3184,'AREA DEFINITIONS, 1982-present'!$A$1:$F$163,4,FALSE)</f>
        <v>0</v>
      </c>
      <c r="G3184">
        <f>VLOOKUP($C3184,'AREA DEFINITIONS, 1982-present'!$A$1:$F$163,5,FALSE)</f>
        <v>0</v>
      </c>
      <c r="H3184">
        <f>VLOOKUP($C3184,'AREA DEFINITIONS, 1982-present'!$A$1:$F$163,6,FALSE)</f>
        <v>0</v>
      </c>
      <c r="I3184">
        <f t="shared" si="99"/>
        <v>189.41654115999998</v>
      </c>
    </row>
    <row r="3185" spans="1:9" x14ac:dyDescent="0.3">
      <c r="A3185">
        <v>1984</v>
      </c>
      <c r="B3185" t="s">
        <v>50</v>
      </c>
      <c r="C3185">
        <v>114</v>
      </c>
      <c r="D3185">
        <v>25.4</v>
      </c>
      <c r="E3185">
        <f t="shared" si="98"/>
        <v>55.997424200000005</v>
      </c>
      <c r="F3185">
        <f>VLOOKUP($C3185,'AREA DEFINITIONS, 1982-present'!$A$1:$F$163,4,FALSE)</f>
        <v>0</v>
      </c>
      <c r="G3185">
        <f>VLOOKUP($C3185,'AREA DEFINITIONS, 1982-present'!$A$1:$F$163,5,FALSE)</f>
        <v>0</v>
      </c>
      <c r="H3185">
        <f>VLOOKUP($C3185,'AREA DEFINITIONS, 1982-present'!$A$1:$F$163,6,FALSE)</f>
        <v>0</v>
      </c>
      <c r="I3185">
        <f t="shared" si="99"/>
        <v>37.23823642</v>
      </c>
    </row>
    <row r="3186" spans="1:9" x14ac:dyDescent="0.3">
      <c r="A3186">
        <v>1984</v>
      </c>
      <c r="B3186" t="s">
        <v>50</v>
      </c>
      <c r="C3186">
        <v>120</v>
      </c>
      <c r="D3186">
        <v>84.9</v>
      </c>
      <c r="E3186">
        <f t="shared" si="98"/>
        <v>187.17249269999999</v>
      </c>
      <c r="F3186">
        <f>VLOOKUP($C3186,'AREA DEFINITIONS, 1982-present'!$A$1:$F$163,4,FALSE)</f>
        <v>0</v>
      </c>
      <c r="G3186">
        <f>VLOOKUP($C3186,'AREA DEFINITIONS, 1982-present'!$A$1:$F$163,5,FALSE)</f>
        <v>0</v>
      </c>
      <c r="H3186">
        <f>VLOOKUP($C3186,'AREA DEFINITIONS, 1982-present'!$A$1:$F$163,6,FALSE)</f>
        <v>0</v>
      </c>
      <c r="I3186">
        <f t="shared" si="99"/>
        <v>124.46953827</v>
      </c>
    </row>
    <row r="3187" spans="1:9" x14ac:dyDescent="0.3">
      <c r="A3187">
        <v>1984</v>
      </c>
      <c r="B3187" t="s">
        <v>50</v>
      </c>
      <c r="C3187">
        <v>121</v>
      </c>
      <c r="D3187">
        <v>656.8</v>
      </c>
      <c r="E3187">
        <f t="shared" si="98"/>
        <v>1447.9963863999999</v>
      </c>
      <c r="F3187">
        <f>VLOOKUP($C3187,'AREA DEFINITIONS, 1982-present'!$A$1:$F$163,4,FALSE)</f>
        <v>0</v>
      </c>
      <c r="G3187">
        <f>VLOOKUP($C3187,'AREA DEFINITIONS, 1982-present'!$A$1:$F$163,5,FALSE)</f>
        <v>0</v>
      </c>
      <c r="H3187">
        <f>VLOOKUP($C3187,'AREA DEFINITIONS, 1982-present'!$A$1:$F$163,6,FALSE)</f>
        <v>0</v>
      </c>
      <c r="I3187">
        <f t="shared" si="99"/>
        <v>962.91628663999995</v>
      </c>
    </row>
    <row r="3188" spans="1:9" x14ac:dyDescent="0.3">
      <c r="A3188">
        <v>1984</v>
      </c>
      <c r="B3188" t="s">
        <v>50</v>
      </c>
      <c r="C3188">
        <v>122</v>
      </c>
      <c r="D3188">
        <v>17.5</v>
      </c>
      <c r="E3188">
        <f t="shared" si="98"/>
        <v>38.580902500000001</v>
      </c>
      <c r="F3188">
        <f>VLOOKUP($C3188,'AREA DEFINITIONS, 1982-present'!$A$1:$F$163,4,FALSE)</f>
        <v>0</v>
      </c>
      <c r="G3188">
        <f>VLOOKUP($C3188,'AREA DEFINITIONS, 1982-present'!$A$1:$F$163,5,FALSE)</f>
        <v>0</v>
      </c>
      <c r="H3188">
        <f>VLOOKUP($C3188,'AREA DEFINITIONS, 1982-present'!$A$1:$F$163,6,FALSE)</f>
        <v>0</v>
      </c>
      <c r="I3188">
        <f t="shared" si="99"/>
        <v>25.656265250000001</v>
      </c>
    </row>
    <row r="3189" spans="1:9" x14ac:dyDescent="0.3">
      <c r="A3189">
        <v>1984</v>
      </c>
      <c r="B3189" t="s">
        <v>50</v>
      </c>
      <c r="C3189">
        <v>130</v>
      </c>
      <c r="D3189">
        <v>483.9</v>
      </c>
      <c r="E3189">
        <f t="shared" si="98"/>
        <v>1066.8170696999998</v>
      </c>
      <c r="F3189">
        <f>VLOOKUP($C3189,'AREA DEFINITIONS, 1982-present'!$A$1:$F$163,4,FALSE)</f>
        <v>0</v>
      </c>
      <c r="G3189">
        <f>VLOOKUP($C3189,'AREA DEFINITIONS, 1982-present'!$A$1:$F$163,5,FALSE)</f>
        <v>0</v>
      </c>
      <c r="H3189">
        <f>VLOOKUP($C3189,'AREA DEFINITIONS, 1982-present'!$A$1:$F$163,6,FALSE)</f>
        <v>0</v>
      </c>
      <c r="I3189">
        <f t="shared" si="99"/>
        <v>709.43238596999993</v>
      </c>
    </row>
    <row r="3190" spans="1:9" x14ac:dyDescent="0.3">
      <c r="A3190">
        <v>1984</v>
      </c>
      <c r="B3190" t="s">
        <v>50</v>
      </c>
      <c r="C3190">
        <v>131</v>
      </c>
      <c r="D3190">
        <v>129.80000000000001</v>
      </c>
      <c r="E3190">
        <f t="shared" si="98"/>
        <v>286.16006540000001</v>
      </c>
      <c r="F3190">
        <f>VLOOKUP($C3190,'AREA DEFINITIONS, 1982-present'!$A$1:$F$163,4,FALSE)</f>
        <v>0</v>
      </c>
      <c r="G3190">
        <f>VLOOKUP($C3190,'AREA DEFINITIONS, 1982-present'!$A$1:$F$163,5,FALSE)</f>
        <v>0</v>
      </c>
      <c r="H3190">
        <f>VLOOKUP($C3190,'AREA DEFINITIONS, 1982-present'!$A$1:$F$163,6,FALSE)</f>
        <v>0</v>
      </c>
      <c r="I3190">
        <f t="shared" si="99"/>
        <v>190.29618454000001</v>
      </c>
    </row>
    <row r="3191" spans="1:9" x14ac:dyDescent="0.3">
      <c r="A3191">
        <v>1984</v>
      </c>
      <c r="B3191" t="s">
        <v>50</v>
      </c>
      <c r="C3191">
        <v>132</v>
      </c>
      <c r="D3191">
        <v>338.5</v>
      </c>
      <c r="E3191">
        <f t="shared" si="98"/>
        <v>746.26488549999999</v>
      </c>
      <c r="F3191">
        <f>VLOOKUP($C3191,'AREA DEFINITIONS, 1982-present'!$A$1:$F$163,4,FALSE)</f>
        <v>0</v>
      </c>
      <c r="G3191">
        <f>VLOOKUP($C3191,'AREA DEFINITIONS, 1982-present'!$A$1:$F$163,5,FALSE)</f>
        <v>0</v>
      </c>
      <c r="H3191">
        <f>VLOOKUP($C3191,'AREA DEFINITIONS, 1982-present'!$A$1:$F$163,6,FALSE)</f>
        <v>0</v>
      </c>
      <c r="I3191">
        <f t="shared" si="99"/>
        <v>496.26547354999997</v>
      </c>
    </row>
    <row r="3192" spans="1:9" x14ac:dyDescent="0.3">
      <c r="A3192">
        <v>1984</v>
      </c>
      <c r="B3192" t="s">
        <v>50</v>
      </c>
      <c r="C3192">
        <v>133</v>
      </c>
      <c r="D3192">
        <v>792.7</v>
      </c>
      <c r="E3192">
        <f t="shared" si="98"/>
        <v>1747.6046521000001</v>
      </c>
      <c r="F3192">
        <f>VLOOKUP($C3192,'AREA DEFINITIONS, 1982-present'!$A$1:$F$163,4,FALSE)</f>
        <v>0</v>
      </c>
      <c r="G3192">
        <f>VLOOKUP($C3192,'AREA DEFINITIONS, 1982-present'!$A$1:$F$163,5,FALSE)</f>
        <v>0</v>
      </c>
      <c r="H3192">
        <f>VLOOKUP($C3192,'AREA DEFINITIONS, 1982-present'!$A$1:$F$163,6,FALSE)</f>
        <v>0</v>
      </c>
      <c r="I3192">
        <f t="shared" si="99"/>
        <v>1162.1555122099999</v>
      </c>
    </row>
    <row r="3193" spans="1:9" x14ac:dyDescent="0.3">
      <c r="A3193">
        <v>1984</v>
      </c>
      <c r="B3193" t="s">
        <v>50</v>
      </c>
      <c r="C3193">
        <v>134</v>
      </c>
      <c r="D3193">
        <v>58.8</v>
      </c>
      <c r="E3193">
        <f t="shared" si="98"/>
        <v>129.63183240000001</v>
      </c>
      <c r="F3193">
        <f>VLOOKUP($C3193,'AREA DEFINITIONS, 1982-present'!$A$1:$F$163,4,FALSE)</f>
        <v>0</v>
      </c>
      <c r="G3193">
        <f>VLOOKUP($C3193,'AREA DEFINITIONS, 1982-present'!$A$1:$F$163,5,FALSE)</f>
        <v>0</v>
      </c>
      <c r="H3193">
        <f>VLOOKUP($C3193,'AREA DEFINITIONS, 1982-present'!$A$1:$F$163,6,FALSE)</f>
        <v>0</v>
      </c>
      <c r="I3193">
        <f t="shared" si="99"/>
        <v>86.205051240000003</v>
      </c>
    </row>
    <row r="3194" spans="1:9" x14ac:dyDescent="0.3">
      <c r="A3194">
        <v>1984</v>
      </c>
      <c r="B3194" t="s">
        <v>50</v>
      </c>
      <c r="C3194">
        <v>135</v>
      </c>
      <c r="D3194">
        <v>210.8</v>
      </c>
      <c r="E3194">
        <f t="shared" si="98"/>
        <v>464.73452839999999</v>
      </c>
      <c r="F3194">
        <f>VLOOKUP($C3194,'AREA DEFINITIONS, 1982-present'!$A$1:$F$163,4,FALSE)</f>
        <v>0</v>
      </c>
      <c r="G3194">
        <f>VLOOKUP($C3194,'AREA DEFINITIONS, 1982-present'!$A$1:$F$163,5,FALSE)</f>
        <v>0</v>
      </c>
      <c r="H3194">
        <f>VLOOKUP($C3194,'AREA DEFINITIONS, 1982-present'!$A$1:$F$163,6,FALSE)</f>
        <v>0</v>
      </c>
      <c r="I3194">
        <f t="shared" si="99"/>
        <v>309.04804084</v>
      </c>
    </row>
    <row r="3195" spans="1:9" x14ac:dyDescent="0.3">
      <c r="A3195">
        <v>1984</v>
      </c>
      <c r="B3195" t="s">
        <v>51</v>
      </c>
      <c r="C3195">
        <v>140</v>
      </c>
      <c r="D3195">
        <v>77.5</v>
      </c>
      <c r="E3195">
        <f t="shared" si="98"/>
        <v>170.8582825</v>
      </c>
      <c r="F3195" t="str">
        <f>VLOOKUP($C3195,'AREA DEFINITIONS, 1982-present'!$A$1:$F$163,4,FALSE)</f>
        <v>14-O</v>
      </c>
      <c r="G3195" t="str">
        <f>VLOOKUP($C3195,'AREA DEFINITIONS, 1982-present'!$A$1:$F$163,5,FALSE)</f>
        <v>SE-O</v>
      </c>
      <c r="H3195">
        <f>VLOOKUP($C3195,'AREA DEFINITIONS, 1982-present'!$A$1:$F$163,6,FALSE)</f>
        <v>0</v>
      </c>
      <c r="I3195">
        <f t="shared" si="99"/>
        <v>113.62060325</v>
      </c>
    </row>
    <row r="3196" spans="1:9" x14ac:dyDescent="0.3">
      <c r="A3196">
        <v>1984</v>
      </c>
      <c r="B3196" t="s">
        <v>51</v>
      </c>
      <c r="C3196" t="s">
        <v>102</v>
      </c>
      <c r="D3196">
        <v>26</v>
      </c>
      <c r="E3196">
        <f t="shared" si="98"/>
        <v>57.320198000000005</v>
      </c>
      <c r="F3196" t="str">
        <f>VLOOKUP($C3196,'AREA DEFINITIONS, 1982-present'!$A$1:$F$163,4,FALSE)</f>
        <v>14-I</v>
      </c>
      <c r="G3196" t="str">
        <f>VLOOKUP($C3196,'AREA DEFINITIONS, 1982-present'!$A$1:$F$163,5,FALSE)</f>
        <v>SE-I</v>
      </c>
      <c r="H3196">
        <f>VLOOKUP($C3196,'AREA DEFINITIONS, 1982-present'!$A$1:$F$163,6,FALSE)</f>
        <v>0</v>
      </c>
      <c r="I3196">
        <f t="shared" si="99"/>
        <v>38.117879799999997</v>
      </c>
    </row>
    <row r="3197" spans="1:9" x14ac:dyDescent="0.3">
      <c r="A3197">
        <v>1984</v>
      </c>
      <c r="B3197" t="s">
        <v>51</v>
      </c>
      <c r="C3197">
        <v>143</v>
      </c>
      <c r="D3197">
        <v>71.8</v>
      </c>
      <c r="E3197">
        <f t="shared" si="98"/>
        <v>158.29193140000001</v>
      </c>
      <c r="F3197" t="str">
        <f>VLOOKUP($C3197,'AREA DEFINITIONS, 1982-present'!$A$1:$F$163,4,FALSE)</f>
        <v>14-I</v>
      </c>
      <c r="G3197" t="str">
        <f>VLOOKUP($C3197,'AREA DEFINITIONS, 1982-present'!$A$1:$F$163,5,FALSE)</f>
        <v>SE-I</v>
      </c>
      <c r="H3197">
        <f>VLOOKUP($C3197,'AREA DEFINITIONS, 1982-present'!$A$1:$F$163,6,FALSE)</f>
        <v>0</v>
      </c>
      <c r="I3197">
        <f t="shared" si="99"/>
        <v>105.26399113999999</v>
      </c>
    </row>
    <row r="3198" spans="1:9" x14ac:dyDescent="0.3">
      <c r="A3198">
        <v>1984</v>
      </c>
      <c r="B3198" t="s">
        <v>51</v>
      </c>
      <c r="C3198">
        <v>144</v>
      </c>
      <c r="D3198">
        <v>12.8</v>
      </c>
      <c r="E3198">
        <f t="shared" si="98"/>
        <v>28.219174400000004</v>
      </c>
      <c r="F3198" t="str">
        <f>VLOOKUP($C3198,'AREA DEFINITIONS, 1982-present'!$A$1:$F$163,4,FALSE)</f>
        <v>14-I</v>
      </c>
      <c r="G3198" t="str">
        <f>VLOOKUP($C3198,'AREA DEFINITIONS, 1982-present'!$A$1:$F$163,5,FALSE)</f>
        <v>SE-I</v>
      </c>
      <c r="H3198">
        <f>VLOOKUP($C3198,'AREA DEFINITIONS, 1982-present'!$A$1:$F$163,6,FALSE)</f>
        <v>0</v>
      </c>
      <c r="I3198">
        <f t="shared" si="99"/>
        <v>18.765725440000001</v>
      </c>
    </row>
    <row r="3199" spans="1:9" x14ac:dyDescent="0.3">
      <c r="A3199">
        <v>1984</v>
      </c>
      <c r="B3199" t="s">
        <v>51</v>
      </c>
      <c r="C3199">
        <v>150</v>
      </c>
      <c r="D3199">
        <v>123.4</v>
      </c>
      <c r="E3199">
        <f t="shared" si="98"/>
        <v>272.05047819999999</v>
      </c>
      <c r="F3199" t="str">
        <f>VLOOKUP($C3199,'AREA DEFINITIONS, 1982-present'!$A$1:$F$163,4,FALSE)</f>
        <v>15-O</v>
      </c>
      <c r="G3199" t="str">
        <f>VLOOKUP($C3199,'AREA DEFINITIONS, 1982-present'!$A$1:$F$163,5,FALSE)</f>
        <v>SE-O</v>
      </c>
      <c r="H3199">
        <f>VLOOKUP($C3199,'AREA DEFINITIONS, 1982-present'!$A$1:$F$163,6,FALSE)</f>
        <v>0</v>
      </c>
      <c r="I3199">
        <f t="shared" si="99"/>
        <v>180.91332181999999</v>
      </c>
    </row>
    <row r="3200" spans="1:9" x14ac:dyDescent="0.3">
      <c r="A3200">
        <v>1984</v>
      </c>
      <c r="B3200" t="s">
        <v>51</v>
      </c>
      <c r="C3200">
        <v>151</v>
      </c>
      <c r="D3200">
        <v>88.1</v>
      </c>
      <c r="E3200">
        <f t="shared" si="98"/>
        <v>194.22728629999997</v>
      </c>
      <c r="F3200" t="str">
        <f>VLOOKUP($C3200,'AREA DEFINITIONS, 1982-present'!$A$1:$F$163,4,FALSE)</f>
        <v>15-I</v>
      </c>
      <c r="G3200" t="str">
        <f>VLOOKUP($C3200,'AREA DEFINITIONS, 1982-present'!$A$1:$F$163,5,FALSE)</f>
        <v>SE-I</v>
      </c>
      <c r="H3200">
        <f>VLOOKUP($C3200,'AREA DEFINITIONS, 1982-present'!$A$1:$F$163,6,FALSE)</f>
        <v>0</v>
      </c>
      <c r="I3200">
        <f t="shared" si="99"/>
        <v>129.16096962999998</v>
      </c>
    </row>
    <row r="3201" spans="1:9" x14ac:dyDescent="0.3">
      <c r="A3201">
        <v>1984</v>
      </c>
      <c r="B3201" t="s">
        <v>51</v>
      </c>
      <c r="C3201">
        <v>152</v>
      </c>
      <c r="D3201">
        <v>155.19999999999999</v>
      </c>
      <c r="E3201">
        <f t="shared" si="98"/>
        <v>342.15748959999996</v>
      </c>
      <c r="F3201" t="str">
        <f>VLOOKUP($C3201,'AREA DEFINITIONS, 1982-present'!$A$1:$F$163,4,FALSE)</f>
        <v>15-I</v>
      </c>
      <c r="G3201" t="str">
        <f>VLOOKUP($C3201,'AREA DEFINITIONS, 1982-present'!$A$1:$F$163,5,FALSE)</f>
        <v>SE-I</v>
      </c>
      <c r="H3201">
        <f>VLOOKUP($C3201,'AREA DEFINITIONS, 1982-present'!$A$1:$F$163,6,FALSE)</f>
        <v>0</v>
      </c>
      <c r="I3201">
        <f t="shared" si="99"/>
        <v>227.53442095999995</v>
      </c>
    </row>
    <row r="3202" spans="1:9" x14ac:dyDescent="0.3">
      <c r="A3202">
        <v>1984</v>
      </c>
      <c r="B3202" t="s">
        <v>51</v>
      </c>
      <c r="C3202">
        <v>153</v>
      </c>
      <c r="D3202">
        <v>21.5</v>
      </c>
      <c r="E3202">
        <f t="shared" si="98"/>
        <v>47.3993945</v>
      </c>
      <c r="F3202" t="str">
        <f>VLOOKUP($C3202,'AREA DEFINITIONS, 1982-present'!$A$1:$F$163,4,FALSE)</f>
        <v>15-I</v>
      </c>
      <c r="G3202" t="str">
        <f>VLOOKUP($C3202,'AREA DEFINITIONS, 1982-present'!$A$1:$F$163,5,FALSE)</f>
        <v>SE-I</v>
      </c>
      <c r="H3202">
        <f>VLOOKUP($C3202,'AREA DEFINITIONS, 1982-present'!$A$1:$F$163,6,FALSE)</f>
        <v>0</v>
      </c>
      <c r="I3202">
        <f t="shared" si="99"/>
        <v>31.520554450000002</v>
      </c>
    </row>
    <row r="3203" spans="1:9" x14ac:dyDescent="0.3">
      <c r="A3203">
        <v>1984</v>
      </c>
      <c r="B3203" t="s">
        <v>51</v>
      </c>
      <c r="C3203">
        <v>160</v>
      </c>
      <c r="D3203">
        <v>398</v>
      </c>
      <c r="E3203">
        <f t="shared" ref="E3203:E3266" si="100">D3203*2204.623 / 1000</f>
        <v>877.43995400000006</v>
      </c>
      <c r="F3203" t="str">
        <f>VLOOKUP($C3203,'AREA DEFINITIONS, 1982-present'!$A$1:$F$163,4,FALSE)</f>
        <v>16-O</v>
      </c>
      <c r="G3203" t="str">
        <f>VLOOKUP($C3203,'AREA DEFINITIONS, 1982-present'!$A$1:$F$163,5,FALSE)</f>
        <v>SE-O</v>
      </c>
      <c r="H3203">
        <f>VLOOKUP($C3203,'AREA DEFINITIONS, 1982-present'!$A$1:$F$163,6,FALSE)</f>
        <v>0</v>
      </c>
      <c r="I3203">
        <f t="shared" ref="I3203:I3266" si="101">IFERROR(D3203*1.10231*1.33,"NA")</f>
        <v>583.49677539999993</v>
      </c>
    </row>
    <row r="3204" spans="1:9" x14ac:dyDescent="0.3">
      <c r="A3204">
        <v>1984</v>
      </c>
      <c r="B3204" t="s">
        <v>51</v>
      </c>
      <c r="C3204">
        <v>161</v>
      </c>
      <c r="D3204">
        <v>93.2</v>
      </c>
      <c r="E3204">
        <f t="shared" si="100"/>
        <v>205.4708636</v>
      </c>
      <c r="F3204" t="str">
        <f>VLOOKUP($C3204,'AREA DEFINITIONS, 1982-present'!$A$1:$F$163,4,FALSE)</f>
        <v>16-I</v>
      </c>
      <c r="G3204" t="str">
        <f>VLOOKUP($C3204,'AREA DEFINITIONS, 1982-present'!$A$1:$F$163,5,FALSE)</f>
        <v>SE-I</v>
      </c>
      <c r="H3204">
        <f>VLOOKUP($C3204,'AREA DEFINITIONS, 1982-present'!$A$1:$F$163,6,FALSE)</f>
        <v>0</v>
      </c>
      <c r="I3204">
        <f t="shared" si="101"/>
        <v>136.63793835999999</v>
      </c>
    </row>
    <row r="3205" spans="1:9" x14ac:dyDescent="0.3">
      <c r="A3205">
        <v>1984</v>
      </c>
      <c r="B3205" t="s">
        <v>51</v>
      </c>
      <c r="C3205">
        <v>162</v>
      </c>
      <c r="D3205">
        <v>418.3</v>
      </c>
      <c r="E3205">
        <f t="shared" si="100"/>
        <v>922.19380090000004</v>
      </c>
      <c r="F3205" t="str">
        <f>VLOOKUP($C3205,'AREA DEFINITIONS, 1982-present'!$A$1:$F$163,4,FALSE)</f>
        <v>16-I</v>
      </c>
      <c r="G3205" t="str">
        <f>VLOOKUP($C3205,'AREA DEFINITIONS, 1982-present'!$A$1:$F$163,5,FALSE)</f>
        <v>SE-I</v>
      </c>
      <c r="H3205">
        <f>VLOOKUP($C3205,'AREA DEFINITIONS, 1982-present'!$A$1:$F$163,6,FALSE)</f>
        <v>0</v>
      </c>
      <c r="I3205">
        <f t="shared" si="101"/>
        <v>613.25804309</v>
      </c>
    </row>
    <row r="3206" spans="1:9" x14ac:dyDescent="0.3">
      <c r="A3206">
        <v>1984</v>
      </c>
      <c r="B3206" t="s">
        <v>51</v>
      </c>
      <c r="C3206">
        <v>163</v>
      </c>
      <c r="D3206">
        <v>101.8</v>
      </c>
      <c r="E3206">
        <f t="shared" si="100"/>
        <v>224.43062140000001</v>
      </c>
      <c r="F3206" t="str">
        <f>VLOOKUP($C3206,'AREA DEFINITIONS, 1982-present'!$A$1:$F$163,4,FALSE)</f>
        <v>16-I</v>
      </c>
      <c r="G3206" t="str">
        <f>VLOOKUP($C3206,'AREA DEFINITIONS, 1982-present'!$A$1:$F$163,5,FALSE)</f>
        <v>SE-I</v>
      </c>
      <c r="H3206">
        <f>VLOOKUP($C3206,'AREA DEFINITIONS, 1982-present'!$A$1:$F$163,6,FALSE)</f>
        <v>0</v>
      </c>
      <c r="I3206">
        <f t="shared" si="101"/>
        <v>149.24616014</v>
      </c>
    </row>
    <row r="3207" spans="1:9" x14ac:dyDescent="0.3">
      <c r="A3207">
        <v>1984</v>
      </c>
      <c r="B3207" t="s">
        <v>51</v>
      </c>
      <c r="C3207">
        <v>170</v>
      </c>
      <c r="D3207">
        <v>245.7</v>
      </c>
      <c r="E3207">
        <f t="shared" si="100"/>
        <v>541.67587109999999</v>
      </c>
      <c r="F3207" t="str">
        <f>VLOOKUP($C3207,'AREA DEFINITIONS, 1982-present'!$A$1:$F$163,4,FALSE)</f>
        <v>17-O</v>
      </c>
      <c r="G3207" t="str">
        <f>VLOOKUP($C3207,'AREA DEFINITIONS, 1982-present'!$A$1:$F$163,5,FALSE)</f>
        <v>SE-O</v>
      </c>
      <c r="H3207">
        <f>VLOOKUP($C3207,'AREA DEFINITIONS, 1982-present'!$A$1:$F$163,6,FALSE)</f>
        <v>0</v>
      </c>
      <c r="I3207">
        <f t="shared" si="101"/>
        <v>360.21396411000001</v>
      </c>
    </row>
    <row r="3208" spans="1:9" x14ac:dyDescent="0.3">
      <c r="A3208">
        <v>1984</v>
      </c>
      <c r="B3208" t="s">
        <v>51</v>
      </c>
      <c r="C3208">
        <v>171</v>
      </c>
      <c r="D3208">
        <v>51.2</v>
      </c>
      <c r="E3208">
        <f t="shared" si="100"/>
        <v>112.87669760000001</v>
      </c>
      <c r="F3208" t="str">
        <f>VLOOKUP($C3208,'AREA DEFINITIONS, 1982-present'!$A$1:$F$163,4,FALSE)</f>
        <v>17-I</v>
      </c>
      <c r="G3208" t="str">
        <f>VLOOKUP($C3208,'AREA DEFINITIONS, 1982-present'!$A$1:$F$163,5,FALSE)</f>
        <v>SE-I</v>
      </c>
      <c r="H3208">
        <f>VLOOKUP($C3208,'AREA DEFINITIONS, 1982-present'!$A$1:$F$163,6,FALSE)</f>
        <v>0</v>
      </c>
      <c r="I3208">
        <f t="shared" si="101"/>
        <v>75.062901760000003</v>
      </c>
    </row>
    <row r="3209" spans="1:9" x14ac:dyDescent="0.3">
      <c r="A3209">
        <v>1984</v>
      </c>
      <c r="B3209" t="s">
        <v>51</v>
      </c>
      <c r="C3209">
        <v>172</v>
      </c>
      <c r="D3209">
        <v>6</v>
      </c>
      <c r="E3209">
        <f t="shared" si="100"/>
        <v>13.227738</v>
      </c>
      <c r="F3209" t="str">
        <f>VLOOKUP($C3209,'AREA DEFINITIONS, 1982-present'!$A$1:$F$163,4,FALSE)</f>
        <v>17-I</v>
      </c>
      <c r="G3209" t="str">
        <f>VLOOKUP($C3209,'AREA DEFINITIONS, 1982-present'!$A$1:$F$163,5,FALSE)</f>
        <v>SE-I</v>
      </c>
      <c r="H3209">
        <f>VLOOKUP($C3209,'AREA DEFINITIONS, 1982-present'!$A$1:$F$163,6,FALSE)</f>
        <v>0</v>
      </c>
      <c r="I3209">
        <f t="shared" si="101"/>
        <v>8.7964337999999991</v>
      </c>
    </row>
    <row r="3210" spans="1:9" x14ac:dyDescent="0.3">
      <c r="A3210">
        <v>1984</v>
      </c>
      <c r="B3210" t="s">
        <v>51</v>
      </c>
      <c r="C3210">
        <v>173</v>
      </c>
      <c r="D3210">
        <v>18.8</v>
      </c>
      <c r="E3210">
        <f t="shared" si="100"/>
        <v>41.446912400000002</v>
      </c>
      <c r="F3210" t="str">
        <f>VLOOKUP($C3210,'AREA DEFINITIONS, 1982-present'!$A$1:$F$163,4,FALSE)</f>
        <v>17-I</v>
      </c>
      <c r="G3210" t="str">
        <f>VLOOKUP($C3210,'AREA DEFINITIONS, 1982-present'!$A$1:$F$163,5,FALSE)</f>
        <v>SE-I</v>
      </c>
      <c r="H3210">
        <f>VLOOKUP($C3210,'AREA DEFINITIONS, 1982-present'!$A$1:$F$163,6,FALSE)</f>
        <v>0</v>
      </c>
      <c r="I3210">
        <f t="shared" si="101"/>
        <v>27.56215924</v>
      </c>
    </row>
    <row r="3211" spans="1:9" x14ac:dyDescent="0.3">
      <c r="A3211">
        <v>1984</v>
      </c>
      <c r="B3211" t="s">
        <v>51</v>
      </c>
      <c r="C3211">
        <v>174</v>
      </c>
      <c r="D3211">
        <v>24.5</v>
      </c>
      <c r="E3211">
        <f t="shared" si="100"/>
        <v>54.013263500000001</v>
      </c>
      <c r="F3211" t="str">
        <f>VLOOKUP($C3211,'AREA DEFINITIONS, 1982-present'!$A$1:$F$163,4,FALSE)</f>
        <v>17-I</v>
      </c>
      <c r="G3211" t="str">
        <f>VLOOKUP($C3211,'AREA DEFINITIONS, 1982-present'!$A$1:$F$163,5,FALSE)</f>
        <v>SE-I</v>
      </c>
      <c r="H3211">
        <f>VLOOKUP($C3211,'AREA DEFINITIONS, 1982-present'!$A$1:$F$163,6,FALSE)</f>
        <v>0</v>
      </c>
      <c r="I3211">
        <f t="shared" si="101"/>
        <v>35.91877135</v>
      </c>
    </row>
    <row r="3212" spans="1:9" x14ac:dyDescent="0.3">
      <c r="A3212">
        <v>1984</v>
      </c>
      <c r="B3212" t="s">
        <v>51</v>
      </c>
      <c r="C3212">
        <v>181</v>
      </c>
      <c r="D3212">
        <v>154.69999999999999</v>
      </c>
      <c r="E3212">
        <f t="shared" si="100"/>
        <v>341.05517809999998</v>
      </c>
      <c r="F3212" t="str">
        <f>VLOOKUP($C3212,'AREA DEFINITIONS, 1982-present'!$A$1:$F$163,4,FALSE)</f>
        <v>18S-O</v>
      </c>
      <c r="G3212" t="str">
        <f>VLOOKUP($C3212,'AREA DEFINITIONS, 1982-present'!$A$1:$F$163,5,FALSE)</f>
        <v>SE-O</v>
      </c>
      <c r="H3212">
        <f>VLOOKUP($C3212,'AREA DEFINITIONS, 1982-present'!$A$1:$F$163,6,FALSE)</f>
        <v>0</v>
      </c>
      <c r="I3212">
        <f t="shared" si="101"/>
        <v>226.80138480999997</v>
      </c>
    </row>
    <row r="3213" spans="1:9" x14ac:dyDescent="0.3">
      <c r="A3213">
        <v>1984</v>
      </c>
      <c r="B3213" t="s">
        <v>51</v>
      </c>
      <c r="C3213">
        <v>182</v>
      </c>
      <c r="D3213">
        <v>533.79999999999995</v>
      </c>
      <c r="E3213">
        <f t="shared" si="100"/>
        <v>1176.8277574000001</v>
      </c>
      <c r="F3213" t="str">
        <f>VLOOKUP($C3213,'AREA DEFINITIONS, 1982-present'!$A$1:$F$163,4,FALSE)</f>
        <v>183-I</v>
      </c>
      <c r="G3213" t="str">
        <f>VLOOKUP($C3213,'AREA DEFINITIONS, 1982-present'!$A$1:$F$163,5,FALSE)</f>
        <v>SE-I</v>
      </c>
      <c r="H3213">
        <f>VLOOKUP($C3213,'AREA DEFINITIONS, 1982-present'!$A$1:$F$163,6,FALSE)</f>
        <v>0</v>
      </c>
      <c r="I3213">
        <f t="shared" si="101"/>
        <v>782.58939373999999</v>
      </c>
    </row>
    <row r="3214" spans="1:9" x14ac:dyDescent="0.3">
      <c r="A3214">
        <v>1984</v>
      </c>
      <c r="B3214" t="s">
        <v>51</v>
      </c>
      <c r="C3214">
        <v>183</v>
      </c>
      <c r="D3214">
        <v>12.2</v>
      </c>
      <c r="E3214">
        <f t="shared" si="100"/>
        <v>26.896400599999996</v>
      </c>
      <c r="F3214" t="str">
        <f>VLOOKUP($C3214,'AREA DEFINITIONS, 1982-present'!$A$1:$F$163,4,FALSE)</f>
        <v>183-I</v>
      </c>
      <c r="G3214" t="str">
        <f>VLOOKUP($C3214,'AREA DEFINITIONS, 1982-present'!$A$1:$F$163,5,FALSE)</f>
        <v>SE-I</v>
      </c>
      <c r="H3214">
        <f>VLOOKUP($C3214,'AREA DEFINITIONS, 1982-present'!$A$1:$F$163,6,FALSE)</f>
        <v>0</v>
      </c>
      <c r="I3214">
        <f t="shared" si="101"/>
        <v>17.886082059999996</v>
      </c>
    </row>
    <row r="3215" spans="1:9" x14ac:dyDescent="0.3">
      <c r="A3215">
        <v>1984</v>
      </c>
      <c r="B3215" t="s">
        <v>27</v>
      </c>
      <c r="C3215">
        <v>185</v>
      </c>
      <c r="D3215">
        <v>321</v>
      </c>
      <c r="E3215">
        <f t="shared" si="100"/>
        <v>707.68398300000001</v>
      </c>
      <c r="F3215" t="str">
        <f>VLOOKUP($C3215,'AREA DEFINITIONS, 1982-present'!$A$1:$F$163,4,FALSE)</f>
        <v>18W</v>
      </c>
      <c r="G3215" t="str">
        <f>VLOOKUP($C3215,'AREA DEFINITIONS, 1982-present'!$A$1:$F$163,5,FALSE)</f>
        <v>Yakutat</v>
      </c>
      <c r="H3215">
        <f>VLOOKUP($C3215,'AREA DEFINITIONS, 1982-present'!$A$1:$F$163,6,FALSE)</f>
        <v>0</v>
      </c>
      <c r="I3215">
        <f t="shared" si="101"/>
        <v>470.60920829999998</v>
      </c>
    </row>
    <row r="3216" spans="1:9" x14ac:dyDescent="0.3">
      <c r="A3216">
        <v>1984</v>
      </c>
      <c r="B3216" t="s">
        <v>27</v>
      </c>
      <c r="C3216">
        <v>190</v>
      </c>
      <c r="D3216">
        <v>312.3</v>
      </c>
      <c r="E3216">
        <f t="shared" si="100"/>
        <v>688.50376290000008</v>
      </c>
      <c r="F3216">
        <f>VLOOKUP($C3216,'AREA DEFINITIONS, 1982-present'!$A$1:$F$163,4,FALSE)</f>
        <v>19</v>
      </c>
      <c r="G3216" t="str">
        <f>VLOOKUP($C3216,'AREA DEFINITIONS, 1982-present'!$A$1:$F$163,5,FALSE)</f>
        <v>Yakutat</v>
      </c>
      <c r="H3216">
        <f>VLOOKUP($C3216,'AREA DEFINITIONS, 1982-present'!$A$1:$F$163,6,FALSE)</f>
        <v>0</v>
      </c>
      <c r="I3216">
        <f t="shared" si="101"/>
        <v>457.85437928999994</v>
      </c>
    </row>
    <row r="3217" spans="1:9" x14ac:dyDescent="0.3">
      <c r="A3217">
        <v>1984</v>
      </c>
      <c r="B3217" t="s">
        <v>27</v>
      </c>
      <c r="C3217">
        <v>200</v>
      </c>
      <c r="D3217">
        <v>336.9</v>
      </c>
      <c r="E3217">
        <f t="shared" si="100"/>
        <v>742.73748869999997</v>
      </c>
      <c r="F3217">
        <f>VLOOKUP($C3217,'AREA DEFINITIONS, 1982-present'!$A$1:$F$163,4,FALSE)</f>
        <v>20</v>
      </c>
      <c r="G3217" t="str">
        <f>VLOOKUP($C3217,'AREA DEFINITIONS, 1982-present'!$A$1:$F$163,5,FALSE)</f>
        <v>Yakutat</v>
      </c>
      <c r="H3217">
        <f>VLOOKUP($C3217,'AREA DEFINITIONS, 1982-present'!$A$1:$F$163,6,FALSE)</f>
        <v>0</v>
      </c>
      <c r="I3217">
        <f t="shared" si="101"/>
        <v>493.91975786999996</v>
      </c>
    </row>
    <row r="3218" spans="1:9" x14ac:dyDescent="0.3">
      <c r="A3218">
        <v>1984</v>
      </c>
      <c r="B3218" t="s">
        <v>27</v>
      </c>
      <c r="C3218">
        <v>210</v>
      </c>
      <c r="D3218">
        <v>163.19999999999999</v>
      </c>
      <c r="E3218">
        <f t="shared" si="100"/>
        <v>359.79447359999995</v>
      </c>
      <c r="F3218">
        <f>VLOOKUP($C3218,'AREA DEFINITIONS, 1982-present'!$A$1:$F$163,4,FALSE)</f>
        <v>21</v>
      </c>
      <c r="G3218" t="str">
        <f>VLOOKUP($C3218,'AREA DEFINITIONS, 1982-present'!$A$1:$F$163,5,FALSE)</f>
        <v>Yakutat</v>
      </c>
      <c r="H3218">
        <f>VLOOKUP($C3218,'AREA DEFINITIONS, 1982-present'!$A$1:$F$163,6,FALSE)</f>
        <v>0</v>
      </c>
      <c r="I3218">
        <f t="shared" si="101"/>
        <v>239.26299935999998</v>
      </c>
    </row>
    <row r="3219" spans="1:9" x14ac:dyDescent="0.3">
      <c r="A3219">
        <v>1984</v>
      </c>
      <c r="B3219" t="s">
        <v>27</v>
      </c>
      <c r="C3219">
        <v>220</v>
      </c>
      <c r="D3219">
        <v>211</v>
      </c>
      <c r="E3219">
        <f t="shared" si="100"/>
        <v>465.17545300000006</v>
      </c>
      <c r="F3219">
        <f>VLOOKUP($C3219,'AREA DEFINITIONS, 1982-present'!$A$1:$F$163,4,FALSE)</f>
        <v>22</v>
      </c>
      <c r="G3219" t="str">
        <f>VLOOKUP($C3219,'AREA DEFINITIONS, 1982-present'!$A$1:$F$163,5,FALSE)</f>
        <v>Yakutat</v>
      </c>
      <c r="H3219">
        <f>VLOOKUP($C3219,'AREA DEFINITIONS, 1982-present'!$A$1:$F$163,6,FALSE)</f>
        <v>0</v>
      </c>
      <c r="I3219">
        <f t="shared" si="101"/>
        <v>309.3412553</v>
      </c>
    </row>
    <row r="3220" spans="1:9" x14ac:dyDescent="0.3">
      <c r="A3220">
        <v>1984</v>
      </c>
      <c r="B3220" t="s">
        <v>27</v>
      </c>
      <c r="C3220">
        <v>230</v>
      </c>
      <c r="D3220">
        <v>72</v>
      </c>
      <c r="E3220">
        <f t="shared" si="100"/>
        <v>158.732856</v>
      </c>
      <c r="F3220">
        <f>VLOOKUP($C3220,'AREA DEFINITIONS, 1982-present'!$A$1:$F$163,4,FALSE)</f>
        <v>23</v>
      </c>
      <c r="G3220" t="str">
        <f>VLOOKUP($C3220,'AREA DEFINITIONS, 1982-present'!$A$1:$F$163,5,FALSE)</f>
        <v>Yakutat</v>
      </c>
      <c r="H3220" t="str">
        <f>VLOOKUP($C3220,'AREA DEFINITIONS, 1982-present'!$A$1:$F$163,6,FALSE)</f>
        <v>POW-O</v>
      </c>
      <c r="I3220">
        <f t="shared" si="101"/>
        <v>105.55720559999999</v>
      </c>
    </row>
    <row r="3221" spans="1:9" x14ac:dyDescent="0.3">
      <c r="A3221">
        <v>1984</v>
      </c>
      <c r="B3221" t="s">
        <v>27</v>
      </c>
      <c r="C3221">
        <v>231</v>
      </c>
      <c r="D3221">
        <v>55.2</v>
      </c>
      <c r="E3221">
        <f t="shared" si="100"/>
        <v>121.69518960000001</v>
      </c>
      <c r="F3221">
        <f>VLOOKUP($C3221,'AREA DEFINITIONS, 1982-present'!$A$1:$F$163,4,FALSE)</f>
        <v>23</v>
      </c>
      <c r="G3221" t="str">
        <f>VLOOKUP($C3221,'AREA DEFINITIONS, 1982-present'!$A$1:$F$163,5,FALSE)</f>
        <v>Yakutat</v>
      </c>
      <c r="H3221" t="str">
        <f>VLOOKUP($C3221,'AREA DEFINITIONS, 1982-present'!$A$1:$F$163,6,FALSE)</f>
        <v>POW-O</v>
      </c>
      <c r="I3221">
        <f t="shared" si="101"/>
        <v>80.927190960000004</v>
      </c>
    </row>
    <row r="3222" spans="1:9" x14ac:dyDescent="0.3">
      <c r="A3222">
        <v>1984</v>
      </c>
      <c r="B3222" t="s">
        <v>27</v>
      </c>
      <c r="C3222">
        <v>232</v>
      </c>
      <c r="D3222">
        <v>20.3</v>
      </c>
      <c r="E3222">
        <f t="shared" si="100"/>
        <v>44.753846900000006</v>
      </c>
      <c r="F3222">
        <f>VLOOKUP($C3222,'AREA DEFINITIONS, 1982-present'!$A$1:$F$163,4,FALSE)</f>
        <v>23</v>
      </c>
      <c r="G3222" t="str">
        <f>VLOOKUP($C3222,'AREA DEFINITIONS, 1982-present'!$A$1:$F$163,5,FALSE)</f>
        <v>Yakutat</v>
      </c>
      <c r="H3222" t="str">
        <f>VLOOKUP($C3222,'AREA DEFINITIONS, 1982-present'!$A$1:$F$163,6,FALSE)</f>
        <v>POW-I</v>
      </c>
      <c r="I3222">
        <f t="shared" si="101"/>
        <v>29.76126769</v>
      </c>
    </row>
    <row r="3223" spans="1:9" x14ac:dyDescent="0.3">
      <c r="A3223">
        <v>1984</v>
      </c>
      <c r="B3223" t="s">
        <v>27</v>
      </c>
      <c r="C3223">
        <v>240</v>
      </c>
      <c r="D3223">
        <v>282.7</v>
      </c>
      <c r="E3223">
        <f t="shared" si="100"/>
        <v>623.24692210000001</v>
      </c>
      <c r="F3223">
        <f>VLOOKUP($C3223,'AREA DEFINITIONS, 1982-present'!$A$1:$F$163,4,FALSE)</f>
        <v>24</v>
      </c>
      <c r="G3223" t="str">
        <f>VLOOKUP($C3223,'AREA DEFINITIONS, 1982-present'!$A$1:$F$163,5,FALSE)</f>
        <v>Kodiak</v>
      </c>
      <c r="H3223" t="str">
        <f>VLOOKUP($C3223,'AREA DEFINITIONS, 1982-present'!$A$1:$F$163,6,FALSE)</f>
        <v>POW-O</v>
      </c>
      <c r="I3223">
        <f t="shared" si="101"/>
        <v>414.45863920999994</v>
      </c>
    </row>
    <row r="3224" spans="1:9" x14ac:dyDescent="0.3">
      <c r="A3224">
        <v>1984</v>
      </c>
      <c r="B3224" t="s">
        <v>27</v>
      </c>
      <c r="C3224">
        <v>241</v>
      </c>
      <c r="D3224">
        <v>67.2</v>
      </c>
      <c r="E3224">
        <f t="shared" si="100"/>
        <v>148.1506656</v>
      </c>
      <c r="F3224">
        <f>VLOOKUP($C3224,'AREA DEFINITIONS, 1982-present'!$A$1:$F$163,4,FALSE)</f>
        <v>24</v>
      </c>
      <c r="G3224" t="str">
        <f>VLOOKUP($C3224,'AREA DEFINITIONS, 1982-present'!$A$1:$F$163,5,FALSE)</f>
        <v>Kodiak</v>
      </c>
      <c r="H3224" t="str">
        <f>VLOOKUP($C3224,'AREA DEFINITIONS, 1982-present'!$A$1:$F$163,6,FALSE)</f>
        <v>POW-O</v>
      </c>
      <c r="I3224">
        <f t="shared" si="101"/>
        <v>98.52005856000001</v>
      </c>
    </row>
    <row r="3225" spans="1:9" x14ac:dyDescent="0.3">
      <c r="A3225">
        <v>1984</v>
      </c>
      <c r="B3225" t="s">
        <v>27</v>
      </c>
      <c r="C3225">
        <v>242</v>
      </c>
      <c r="D3225">
        <v>152.5</v>
      </c>
      <c r="E3225">
        <f t="shared" si="100"/>
        <v>336.20500750000002</v>
      </c>
      <c r="F3225">
        <f>VLOOKUP($C3225,'AREA DEFINITIONS, 1982-present'!$A$1:$F$163,4,FALSE)</f>
        <v>24</v>
      </c>
      <c r="G3225" t="str">
        <f>VLOOKUP($C3225,'AREA DEFINITIONS, 1982-present'!$A$1:$F$163,5,FALSE)</f>
        <v>Kodiak</v>
      </c>
      <c r="H3225" t="str">
        <f>VLOOKUP($C3225,'AREA DEFINITIONS, 1982-present'!$A$1:$F$163,6,FALSE)</f>
        <v>POW-I</v>
      </c>
      <c r="I3225">
        <f t="shared" si="101"/>
        <v>223.57602575000001</v>
      </c>
    </row>
    <row r="3226" spans="1:9" x14ac:dyDescent="0.3">
      <c r="A3226">
        <v>1984</v>
      </c>
      <c r="B3226" t="s">
        <v>27</v>
      </c>
      <c r="C3226">
        <v>250</v>
      </c>
      <c r="D3226">
        <v>1512.5</v>
      </c>
      <c r="E3226">
        <f t="shared" si="100"/>
        <v>3334.4922875000002</v>
      </c>
      <c r="F3226">
        <f>VLOOKUP($C3226,'AREA DEFINITIONS, 1982-present'!$A$1:$F$163,4,FALSE)</f>
        <v>25</v>
      </c>
      <c r="G3226" t="str">
        <f>VLOOKUP($C3226,'AREA DEFINITIONS, 1982-present'!$A$1:$F$163,5,FALSE)</f>
        <v>Kodiak</v>
      </c>
      <c r="H3226">
        <f>VLOOKUP($C3226,'AREA DEFINITIONS, 1982-present'!$A$1:$F$163,6,FALSE)</f>
        <v>0</v>
      </c>
      <c r="I3226">
        <f t="shared" si="101"/>
        <v>2217.4343537499999</v>
      </c>
    </row>
    <row r="3227" spans="1:9" x14ac:dyDescent="0.3">
      <c r="A3227">
        <v>1984</v>
      </c>
      <c r="B3227" t="s">
        <v>27</v>
      </c>
      <c r="C3227">
        <v>251</v>
      </c>
      <c r="D3227">
        <v>112.1</v>
      </c>
      <c r="E3227">
        <f t="shared" si="100"/>
        <v>247.13823829999998</v>
      </c>
      <c r="F3227">
        <f>VLOOKUP($C3227,'AREA DEFINITIONS, 1982-present'!$A$1:$F$163,4,FALSE)</f>
        <v>25</v>
      </c>
      <c r="G3227" t="str">
        <f>VLOOKUP($C3227,'AREA DEFINITIONS, 1982-present'!$A$1:$F$163,5,FALSE)</f>
        <v>Kodiak</v>
      </c>
      <c r="H3227">
        <f>VLOOKUP($C3227,'AREA DEFINITIONS, 1982-present'!$A$1:$F$163,6,FALSE)</f>
        <v>0</v>
      </c>
      <c r="I3227">
        <f t="shared" si="101"/>
        <v>164.34670482999999</v>
      </c>
    </row>
    <row r="3228" spans="1:9" x14ac:dyDescent="0.3">
      <c r="A3228">
        <v>1984</v>
      </c>
      <c r="B3228" t="s">
        <v>27</v>
      </c>
      <c r="C3228">
        <v>260</v>
      </c>
      <c r="D3228">
        <v>1450.8</v>
      </c>
      <c r="E3228">
        <f t="shared" si="100"/>
        <v>3198.4670483999998</v>
      </c>
      <c r="F3228">
        <f>VLOOKUP($C3228,'AREA DEFINITIONS, 1982-present'!$A$1:$F$163,4,FALSE)</f>
        <v>26</v>
      </c>
      <c r="G3228" t="str">
        <f>VLOOKUP($C3228,'AREA DEFINITIONS, 1982-present'!$A$1:$F$163,5,FALSE)</f>
        <v>Kodiak</v>
      </c>
      <c r="H3228">
        <f>VLOOKUP($C3228,'AREA DEFINITIONS, 1982-present'!$A$1:$F$163,6,FALSE)</f>
        <v>0</v>
      </c>
      <c r="I3228">
        <f t="shared" si="101"/>
        <v>2126.9776928399997</v>
      </c>
    </row>
    <row r="3229" spans="1:9" x14ac:dyDescent="0.3">
      <c r="A3229">
        <v>1984</v>
      </c>
      <c r="B3229" t="s">
        <v>27</v>
      </c>
      <c r="C3229">
        <v>261</v>
      </c>
      <c r="D3229">
        <v>532</v>
      </c>
      <c r="E3229">
        <f t="shared" si="100"/>
        <v>1172.859436</v>
      </c>
      <c r="F3229">
        <f>VLOOKUP($C3229,'AREA DEFINITIONS, 1982-present'!$A$1:$F$163,4,FALSE)</f>
        <v>26</v>
      </c>
      <c r="G3229" t="str">
        <f>VLOOKUP($C3229,'AREA DEFINITIONS, 1982-present'!$A$1:$F$163,5,FALSE)</f>
        <v>Kodiak</v>
      </c>
      <c r="H3229">
        <f>VLOOKUP($C3229,'AREA DEFINITIONS, 1982-present'!$A$1:$F$163,6,FALSE)</f>
        <v>0</v>
      </c>
      <c r="I3229">
        <f t="shared" si="101"/>
        <v>779.95046359999992</v>
      </c>
    </row>
    <row r="3230" spans="1:9" x14ac:dyDescent="0.3">
      <c r="A3230">
        <v>1984</v>
      </c>
      <c r="B3230" t="s">
        <v>27</v>
      </c>
      <c r="C3230">
        <v>270</v>
      </c>
      <c r="D3230">
        <v>1263.7</v>
      </c>
      <c r="E3230">
        <f t="shared" si="100"/>
        <v>2785.9820851000004</v>
      </c>
      <c r="F3230">
        <f>VLOOKUP($C3230,'AREA DEFINITIONS, 1982-present'!$A$1:$F$163,4,FALSE)</f>
        <v>27</v>
      </c>
      <c r="G3230" t="str">
        <f>VLOOKUP($C3230,'AREA DEFINITIONS, 1982-present'!$A$1:$F$163,5,FALSE)</f>
        <v>Kodiak</v>
      </c>
      <c r="H3230">
        <f>VLOOKUP($C3230,'AREA DEFINITIONS, 1982-present'!$A$1:$F$163,6,FALSE)</f>
        <v>0</v>
      </c>
      <c r="I3230">
        <f t="shared" si="101"/>
        <v>1852.6755655100001</v>
      </c>
    </row>
    <row r="3231" spans="1:9" x14ac:dyDescent="0.3">
      <c r="A3231">
        <v>1984</v>
      </c>
      <c r="B3231" t="s">
        <v>27</v>
      </c>
      <c r="C3231">
        <v>271</v>
      </c>
      <c r="D3231">
        <v>39.6</v>
      </c>
      <c r="E3231">
        <f t="shared" si="100"/>
        <v>87.3030708</v>
      </c>
      <c r="F3231">
        <f>VLOOKUP($C3231,'AREA DEFINITIONS, 1982-present'!$A$1:$F$163,4,FALSE)</f>
        <v>27</v>
      </c>
      <c r="G3231" t="str">
        <f>VLOOKUP($C3231,'AREA DEFINITIONS, 1982-present'!$A$1:$F$163,5,FALSE)</f>
        <v>Kodiak</v>
      </c>
      <c r="H3231">
        <f>VLOOKUP($C3231,'AREA DEFINITIONS, 1982-present'!$A$1:$F$163,6,FALSE)</f>
        <v>0</v>
      </c>
      <c r="I3231">
        <f t="shared" si="101"/>
        <v>58.05646308</v>
      </c>
    </row>
    <row r="3232" spans="1:9" x14ac:dyDescent="0.3">
      <c r="A3232">
        <v>1984</v>
      </c>
      <c r="B3232" t="s">
        <v>27</v>
      </c>
      <c r="C3232">
        <v>272</v>
      </c>
      <c r="D3232">
        <v>26.9</v>
      </c>
      <c r="E3232">
        <f t="shared" si="100"/>
        <v>59.304358699999995</v>
      </c>
      <c r="F3232">
        <f>VLOOKUP($C3232,'AREA DEFINITIONS, 1982-present'!$A$1:$F$163,4,FALSE)</f>
        <v>27</v>
      </c>
      <c r="G3232" t="str">
        <f>VLOOKUP($C3232,'AREA DEFINITIONS, 1982-present'!$A$1:$F$163,5,FALSE)</f>
        <v>Kodiak</v>
      </c>
      <c r="H3232">
        <f>VLOOKUP($C3232,'AREA DEFINITIONS, 1982-present'!$A$1:$F$163,6,FALSE)</f>
        <v>0</v>
      </c>
      <c r="I3232">
        <f t="shared" si="101"/>
        <v>39.437344869999997</v>
      </c>
    </row>
    <row r="3233" spans="1:9" x14ac:dyDescent="0.3">
      <c r="A3233">
        <v>1984</v>
      </c>
      <c r="B3233" t="s">
        <v>27</v>
      </c>
      <c r="C3233">
        <v>280</v>
      </c>
      <c r="D3233">
        <v>1831.5</v>
      </c>
      <c r="E3233">
        <f t="shared" si="100"/>
        <v>4037.7670245000004</v>
      </c>
      <c r="F3233">
        <f>VLOOKUP($C3233,'AREA DEFINITIONS, 1982-present'!$A$1:$F$163,4,FALSE)</f>
        <v>28</v>
      </c>
      <c r="G3233" t="str">
        <f>VLOOKUP($C3233,'AREA DEFINITIONS, 1982-present'!$A$1:$F$163,5,FALSE)</f>
        <v>Kodiak</v>
      </c>
      <c r="H3233">
        <f>VLOOKUP($C3233,'AREA DEFINITIONS, 1982-present'!$A$1:$F$163,6,FALSE)</f>
        <v>0</v>
      </c>
      <c r="I3233">
        <f t="shared" si="101"/>
        <v>2685.1114174499999</v>
      </c>
    </row>
    <row r="3234" spans="1:9" x14ac:dyDescent="0.3">
      <c r="A3234">
        <v>1984</v>
      </c>
      <c r="B3234" t="s">
        <v>27</v>
      </c>
      <c r="C3234">
        <v>281</v>
      </c>
      <c r="D3234">
        <v>99.1</v>
      </c>
      <c r="E3234">
        <f t="shared" si="100"/>
        <v>218.47813929999998</v>
      </c>
      <c r="F3234">
        <f>VLOOKUP($C3234,'AREA DEFINITIONS, 1982-present'!$A$1:$F$163,4,FALSE)</f>
        <v>28</v>
      </c>
      <c r="G3234" t="str">
        <f>VLOOKUP($C3234,'AREA DEFINITIONS, 1982-present'!$A$1:$F$163,5,FALSE)</f>
        <v>Kodiak</v>
      </c>
      <c r="H3234">
        <f>VLOOKUP($C3234,'AREA DEFINITIONS, 1982-present'!$A$1:$F$163,6,FALSE)</f>
        <v>0</v>
      </c>
      <c r="I3234">
        <f t="shared" si="101"/>
        <v>145.28776493000001</v>
      </c>
    </row>
    <row r="3235" spans="1:9" x14ac:dyDescent="0.3">
      <c r="A3235">
        <v>1984</v>
      </c>
      <c r="B3235" t="s">
        <v>28</v>
      </c>
      <c r="C3235">
        <v>290</v>
      </c>
      <c r="D3235">
        <v>1090.3</v>
      </c>
      <c r="E3235">
        <f t="shared" si="100"/>
        <v>2403.7004569000001</v>
      </c>
      <c r="F3235">
        <f>VLOOKUP($C3235,'AREA DEFINITIONS, 1982-present'!$A$1:$F$163,4,FALSE)</f>
        <v>29</v>
      </c>
      <c r="G3235" t="str">
        <f>VLOOKUP($C3235,'AREA DEFINITIONS, 1982-present'!$A$1:$F$163,5,FALSE)</f>
        <v>Chirikof</v>
      </c>
      <c r="H3235">
        <f>VLOOKUP($C3235,'AREA DEFINITIONS, 1982-present'!$A$1:$F$163,6,FALSE)</f>
        <v>0</v>
      </c>
      <c r="I3235">
        <f t="shared" si="101"/>
        <v>1598.4586286900001</v>
      </c>
    </row>
    <row r="3236" spans="1:9" x14ac:dyDescent="0.3">
      <c r="A3236">
        <v>1984</v>
      </c>
      <c r="B3236" t="s">
        <v>28</v>
      </c>
      <c r="C3236">
        <v>291</v>
      </c>
      <c r="D3236">
        <v>274.7</v>
      </c>
      <c r="E3236">
        <f t="shared" si="100"/>
        <v>605.60993810000002</v>
      </c>
      <c r="F3236">
        <f>VLOOKUP($C3236,'AREA DEFINITIONS, 1982-present'!$A$1:$F$163,4,FALSE)</f>
        <v>29</v>
      </c>
      <c r="G3236" t="str">
        <f>VLOOKUP($C3236,'AREA DEFINITIONS, 1982-present'!$A$1:$F$163,5,FALSE)</f>
        <v>Chirikof</v>
      </c>
      <c r="H3236">
        <f>VLOOKUP($C3236,'AREA DEFINITIONS, 1982-present'!$A$1:$F$163,6,FALSE)</f>
        <v>0</v>
      </c>
      <c r="I3236">
        <f t="shared" si="101"/>
        <v>402.73006081</v>
      </c>
    </row>
    <row r="3237" spans="1:9" x14ac:dyDescent="0.3">
      <c r="A3237">
        <v>1984</v>
      </c>
      <c r="B3237" t="s">
        <v>28</v>
      </c>
      <c r="C3237">
        <v>300</v>
      </c>
      <c r="D3237">
        <v>702.3</v>
      </c>
      <c r="E3237">
        <f t="shared" si="100"/>
        <v>1548.3067329</v>
      </c>
      <c r="F3237">
        <f>VLOOKUP($C3237,'AREA DEFINITIONS, 1982-present'!$A$1:$F$163,4,FALSE)</f>
        <v>30</v>
      </c>
      <c r="G3237" t="str">
        <f>VLOOKUP($C3237,'AREA DEFINITIONS, 1982-present'!$A$1:$F$163,5,FALSE)</f>
        <v>Chirikof</v>
      </c>
      <c r="H3237">
        <f>VLOOKUP($C3237,'AREA DEFINITIONS, 1982-present'!$A$1:$F$163,6,FALSE)</f>
        <v>0</v>
      </c>
      <c r="I3237">
        <f t="shared" si="101"/>
        <v>1029.6225762899999</v>
      </c>
    </row>
    <row r="3238" spans="1:9" x14ac:dyDescent="0.3">
      <c r="A3238">
        <v>1984</v>
      </c>
      <c r="B3238" t="s">
        <v>28</v>
      </c>
      <c r="C3238">
        <v>310</v>
      </c>
      <c r="D3238">
        <v>207.8</v>
      </c>
      <c r="E3238">
        <f t="shared" si="100"/>
        <v>458.12065940000008</v>
      </c>
      <c r="F3238">
        <f>VLOOKUP($C3238,'AREA DEFINITIONS, 1982-present'!$A$1:$F$163,4,FALSE)</f>
        <v>31</v>
      </c>
      <c r="G3238" t="str">
        <f>VLOOKUP($C3238,'AREA DEFINITIONS, 1982-present'!$A$1:$F$163,5,FALSE)</f>
        <v>Chirikof</v>
      </c>
      <c r="H3238">
        <f>VLOOKUP($C3238,'AREA DEFINITIONS, 1982-present'!$A$1:$F$163,6,FALSE)</f>
        <v>0</v>
      </c>
      <c r="I3238">
        <f t="shared" si="101"/>
        <v>304.64982393999998</v>
      </c>
    </row>
    <row r="3239" spans="1:9" x14ac:dyDescent="0.3">
      <c r="A3239">
        <v>1984</v>
      </c>
      <c r="B3239" t="s">
        <v>28</v>
      </c>
      <c r="C3239">
        <v>320</v>
      </c>
      <c r="D3239">
        <v>592.4</v>
      </c>
      <c r="E3239">
        <f t="shared" si="100"/>
        <v>1306.0186652</v>
      </c>
      <c r="F3239">
        <f>VLOOKUP($C3239,'AREA DEFINITIONS, 1982-present'!$A$1:$F$163,4,FALSE)</f>
        <v>32</v>
      </c>
      <c r="G3239" t="str">
        <f>VLOOKUP($C3239,'AREA DEFINITIONS, 1982-present'!$A$1:$F$163,5,FALSE)</f>
        <v>Shumagin</v>
      </c>
      <c r="H3239">
        <f>VLOOKUP($C3239,'AREA DEFINITIONS, 1982-present'!$A$1:$F$163,6,FALSE)</f>
        <v>0</v>
      </c>
      <c r="I3239">
        <f t="shared" si="101"/>
        <v>868.50123051999992</v>
      </c>
    </row>
    <row r="3240" spans="1:9" x14ac:dyDescent="0.3">
      <c r="A3240">
        <v>1984</v>
      </c>
      <c r="B3240" t="s">
        <v>28</v>
      </c>
      <c r="C3240">
        <v>330</v>
      </c>
      <c r="D3240">
        <v>122.2</v>
      </c>
      <c r="E3240">
        <f t="shared" si="100"/>
        <v>269.4049306</v>
      </c>
      <c r="F3240">
        <f>VLOOKUP($C3240,'AREA DEFINITIONS, 1982-present'!$A$1:$F$163,4,FALSE)</f>
        <v>33</v>
      </c>
      <c r="G3240" t="str">
        <f>VLOOKUP($C3240,'AREA DEFINITIONS, 1982-present'!$A$1:$F$163,5,FALSE)</f>
        <v>Shumagin</v>
      </c>
      <c r="H3240">
        <f>VLOOKUP($C3240,'AREA DEFINITIONS, 1982-present'!$A$1:$F$163,6,FALSE)</f>
        <v>0</v>
      </c>
      <c r="I3240">
        <f t="shared" si="101"/>
        <v>179.15403506000001</v>
      </c>
    </row>
    <row r="3241" spans="1:9" x14ac:dyDescent="0.3">
      <c r="A3241">
        <v>1984</v>
      </c>
      <c r="B3241" t="s">
        <v>28</v>
      </c>
      <c r="C3241">
        <v>340</v>
      </c>
      <c r="D3241">
        <v>43.8</v>
      </c>
      <c r="E3241">
        <f t="shared" si="100"/>
        <v>96.562487399999995</v>
      </c>
      <c r="F3241">
        <f>VLOOKUP($C3241,'AREA DEFINITIONS, 1982-present'!$A$1:$F$163,4,FALSE)</f>
        <v>34</v>
      </c>
      <c r="G3241" t="str">
        <f>VLOOKUP($C3241,'AREA DEFINITIONS, 1982-present'!$A$1:$F$163,5,FALSE)</f>
        <v>Shumagin</v>
      </c>
      <c r="H3241">
        <f>VLOOKUP($C3241,'AREA DEFINITIONS, 1982-present'!$A$1:$F$163,6,FALSE)</f>
        <v>0</v>
      </c>
      <c r="I3241">
        <f t="shared" si="101"/>
        <v>64.213966739999989</v>
      </c>
    </row>
    <row r="3242" spans="1:9" x14ac:dyDescent="0.3">
      <c r="A3242">
        <v>1984</v>
      </c>
      <c r="B3242" t="s">
        <v>16</v>
      </c>
      <c r="C3242">
        <v>350</v>
      </c>
      <c r="D3242">
        <v>274.10000000000002</v>
      </c>
      <c r="E3242">
        <f t="shared" si="100"/>
        <v>604.28716430000009</v>
      </c>
      <c r="F3242">
        <f>VLOOKUP($C3242,'AREA DEFINITIONS, 1982-present'!$A$1:$F$163,4,FALSE)</f>
        <v>35</v>
      </c>
      <c r="G3242" t="str">
        <f>VLOOKUP($C3242,'AREA DEFINITIONS, 1982-present'!$A$1:$F$163,5,FALSE)</f>
        <v>Shumagin</v>
      </c>
      <c r="H3242">
        <f>VLOOKUP($C3242,'AREA DEFINITIONS, 1982-present'!$A$1:$F$163,6,FALSE)</f>
        <v>0</v>
      </c>
      <c r="I3242">
        <f t="shared" si="101"/>
        <v>401.85041742999999</v>
      </c>
    </row>
    <row r="3243" spans="1:9" x14ac:dyDescent="0.3">
      <c r="A3243">
        <v>1984</v>
      </c>
      <c r="B3243" t="s">
        <v>16</v>
      </c>
      <c r="C3243">
        <v>360</v>
      </c>
      <c r="D3243">
        <v>90.7</v>
      </c>
      <c r="E3243">
        <f t="shared" si="100"/>
        <v>199.95930610000002</v>
      </c>
      <c r="F3243">
        <f>VLOOKUP($C3243,'AREA DEFINITIONS, 1982-present'!$A$1:$F$163,4,FALSE)</f>
        <v>36</v>
      </c>
      <c r="G3243" t="str">
        <f>VLOOKUP($C3243,'AREA DEFINITIONS, 1982-present'!$A$1:$F$163,5,FALSE)</f>
        <v>Shumagin</v>
      </c>
      <c r="H3243">
        <f>VLOOKUP($C3243,'AREA DEFINITIONS, 1982-present'!$A$1:$F$163,6,FALSE)</f>
        <v>0</v>
      </c>
      <c r="I3243">
        <f t="shared" si="101"/>
        <v>132.97275761</v>
      </c>
    </row>
    <row r="3244" spans="1:9" x14ac:dyDescent="0.3">
      <c r="A3244">
        <v>1984</v>
      </c>
      <c r="B3244" t="s">
        <v>16</v>
      </c>
      <c r="C3244" t="s">
        <v>103</v>
      </c>
      <c r="D3244">
        <v>71.900000000000006</v>
      </c>
      <c r="E3244">
        <f t="shared" si="100"/>
        <v>158.51239370000002</v>
      </c>
      <c r="F3244" t="str">
        <f>VLOOKUP($C3244,'AREA DEFINITIONS, 1982-present'!$A$1:$F$163,4,FALSE)</f>
        <v>37-38</v>
      </c>
      <c r="G3244" t="str">
        <f>VLOOKUP($C3244,'AREA DEFINITIONS, 1982-present'!$A$1:$F$163,5,FALSE)</f>
        <v>Shumagin-Aleutian</v>
      </c>
      <c r="H3244">
        <f>VLOOKUP($C3244,'AREA DEFINITIONS, 1982-present'!$A$1:$F$163,6,FALSE)</f>
        <v>0</v>
      </c>
      <c r="I3244">
        <f t="shared" si="101"/>
        <v>105.41059837</v>
      </c>
    </row>
    <row r="3245" spans="1:9" x14ac:dyDescent="0.3">
      <c r="A3245">
        <v>1984</v>
      </c>
      <c r="B3245" t="s">
        <v>16</v>
      </c>
      <c r="C3245" t="s">
        <v>32</v>
      </c>
      <c r="D3245">
        <v>41</v>
      </c>
      <c r="E3245">
        <f t="shared" si="100"/>
        <v>90.389543000000003</v>
      </c>
      <c r="F3245" t="str">
        <f>VLOOKUP($C3245,'AREA DEFINITIONS, 1982-present'!$A$1:$F$163,4,FALSE)</f>
        <v>4A</v>
      </c>
      <c r="G3245" t="str">
        <f>VLOOKUP($C3245,'AREA DEFINITIONS, 1982-present'!$A$1:$F$163,5,FALSE)</f>
        <v>Bering Sea</v>
      </c>
      <c r="H3245">
        <f>VLOOKUP($C3245,'AREA DEFINITIONS, 1982-present'!$A$1:$F$163,6,FALSE)</f>
        <v>0</v>
      </c>
      <c r="I3245">
        <f t="shared" si="101"/>
        <v>60.108964299999997</v>
      </c>
    </row>
    <row r="3246" spans="1:9" x14ac:dyDescent="0.3">
      <c r="A3246">
        <v>1984</v>
      </c>
      <c r="B3246" t="s">
        <v>17</v>
      </c>
      <c r="C3246">
        <v>410</v>
      </c>
      <c r="D3246">
        <v>84.7</v>
      </c>
      <c r="E3246">
        <f t="shared" si="100"/>
        <v>186.7315681</v>
      </c>
      <c r="F3246">
        <f>VLOOKUP($C3246,'AREA DEFINITIONS, 1982-present'!$A$1:$F$163,4,FALSE)</f>
        <v>41</v>
      </c>
      <c r="G3246" t="str">
        <f>VLOOKUP($C3246,'AREA DEFINITIONS, 1982-present'!$A$1:$F$163,5,FALSE)</f>
        <v>Aleutian</v>
      </c>
      <c r="H3246">
        <f>VLOOKUP($C3246,'AREA DEFINITIONS, 1982-present'!$A$1:$F$163,6,FALSE)</f>
        <v>0</v>
      </c>
      <c r="I3246">
        <f t="shared" si="101"/>
        <v>124.17632381</v>
      </c>
    </row>
    <row r="3247" spans="1:9" x14ac:dyDescent="0.3">
      <c r="A3247">
        <v>1984</v>
      </c>
      <c r="B3247" t="s">
        <v>17</v>
      </c>
      <c r="C3247">
        <v>420</v>
      </c>
      <c r="D3247">
        <v>114.9</v>
      </c>
      <c r="E3247">
        <f t="shared" si="100"/>
        <v>253.31118270000002</v>
      </c>
      <c r="F3247" t="str">
        <f>VLOOKUP($C3247,'AREA DEFINITIONS, 1982-present'!$A$1:$F$163,4,FALSE)</f>
        <v>42+</v>
      </c>
      <c r="G3247" t="str">
        <f>VLOOKUP($C3247,'AREA DEFINITIONS, 1982-present'!$A$1:$F$163,5,FALSE)</f>
        <v>Aleutian</v>
      </c>
      <c r="H3247">
        <f>VLOOKUP($C3247,'AREA DEFINITIONS, 1982-present'!$A$1:$F$163,6,FALSE)</f>
        <v>0</v>
      </c>
      <c r="I3247">
        <f t="shared" si="101"/>
        <v>168.45170727000001</v>
      </c>
    </row>
    <row r="3248" spans="1:9" x14ac:dyDescent="0.3">
      <c r="A3248">
        <v>1984</v>
      </c>
      <c r="B3248" t="s">
        <v>17</v>
      </c>
      <c r="C3248">
        <v>430</v>
      </c>
      <c r="D3248">
        <v>26.5</v>
      </c>
      <c r="E3248">
        <f t="shared" si="100"/>
        <v>58.422509499999997</v>
      </c>
      <c r="F3248" t="str">
        <f>VLOOKUP($C3248,'AREA DEFINITIONS, 1982-present'!$A$1:$F$163,4,FALSE)</f>
        <v>42+</v>
      </c>
      <c r="G3248" t="str">
        <f>VLOOKUP($C3248,'AREA DEFINITIONS, 1982-present'!$A$1:$F$163,5,FALSE)</f>
        <v>Aleutian</v>
      </c>
      <c r="H3248">
        <f>VLOOKUP($C3248,'AREA DEFINITIONS, 1982-present'!$A$1:$F$163,6,FALSE)</f>
        <v>0</v>
      </c>
      <c r="I3248">
        <f t="shared" si="101"/>
        <v>38.850915949999994</v>
      </c>
    </row>
    <row r="3249" spans="1:9" x14ac:dyDescent="0.3">
      <c r="A3249">
        <v>1984</v>
      </c>
      <c r="B3249" t="s">
        <v>17</v>
      </c>
      <c r="C3249" t="s">
        <v>32</v>
      </c>
      <c r="D3249">
        <v>274.39999999999998</v>
      </c>
      <c r="E3249">
        <f t="shared" si="100"/>
        <v>604.9485512</v>
      </c>
      <c r="F3249" t="str">
        <f>VLOOKUP($C3249,'AREA DEFINITIONS, 1982-present'!$A$1:$F$163,4,FALSE)</f>
        <v>4A</v>
      </c>
      <c r="G3249" t="str">
        <f>VLOOKUP($C3249,'AREA DEFINITIONS, 1982-present'!$A$1:$F$163,5,FALSE)</f>
        <v>Bering Sea</v>
      </c>
      <c r="H3249">
        <f>VLOOKUP($C3249,'AREA DEFINITIONS, 1982-present'!$A$1:$F$163,6,FALSE)</f>
        <v>0</v>
      </c>
      <c r="I3249">
        <f t="shared" si="101"/>
        <v>402.29023911999991</v>
      </c>
    </row>
    <row r="3250" spans="1:9" x14ac:dyDescent="0.3">
      <c r="A3250">
        <v>1984</v>
      </c>
      <c r="B3250" t="s">
        <v>18</v>
      </c>
      <c r="C3250" t="s">
        <v>32</v>
      </c>
      <c r="D3250">
        <v>253.7</v>
      </c>
      <c r="E3250">
        <f t="shared" si="100"/>
        <v>559.31285510000009</v>
      </c>
      <c r="F3250" t="str">
        <f>VLOOKUP($C3250,'AREA DEFINITIONS, 1982-present'!$A$1:$F$163,4,FALSE)</f>
        <v>4A</v>
      </c>
      <c r="G3250" t="str">
        <f>VLOOKUP($C3250,'AREA DEFINITIONS, 1982-present'!$A$1:$F$163,5,FALSE)</f>
        <v>Bering Sea</v>
      </c>
      <c r="H3250">
        <f>VLOOKUP($C3250,'AREA DEFINITIONS, 1982-present'!$A$1:$F$163,6,FALSE)</f>
        <v>0</v>
      </c>
      <c r="I3250">
        <f t="shared" si="101"/>
        <v>371.94254250999995</v>
      </c>
    </row>
    <row r="3251" spans="1:9" x14ac:dyDescent="0.3">
      <c r="A3251">
        <v>1984</v>
      </c>
      <c r="B3251" t="s">
        <v>20</v>
      </c>
      <c r="C3251" t="s">
        <v>32</v>
      </c>
      <c r="D3251">
        <v>194</v>
      </c>
      <c r="E3251">
        <f t="shared" si="100"/>
        <v>427.69686200000001</v>
      </c>
      <c r="F3251" t="str">
        <f>VLOOKUP($C3251,'AREA DEFINITIONS, 1982-present'!$A$1:$F$163,4,FALSE)</f>
        <v>4A</v>
      </c>
      <c r="G3251" t="str">
        <f>VLOOKUP($C3251,'AREA DEFINITIONS, 1982-present'!$A$1:$F$163,5,FALSE)</f>
        <v>Bering Sea</v>
      </c>
      <c r="H3251">
        <f>VLOOKUP($C3251,'AREA DEFINITIONS, 1982-present'!$A$1:$F$163,6,FALSE)</f>
        <v>0</v>
      </c>
      <c r="I3251">
        <f t="shared" si="101"/>
        <v>284.41802619999999</v>
      </c>
    </row>
    <row r="3252" spans="1:9" x14ac:dyDescent="0.3">
      <c r="A3252">
        <v>1983</v>
      </c>
      <c r="B3252" t="s">
        <v>49</v>
      </c>
      <c r="C3252">
        <v>10</v>
      </c>
      <c r="D3252">
        <v>7.1</v>
      </c>
      <c r="E3252">
        <f t="shared" si="100"/>
        <v>15.6528233</v>
      </c>
      <c r="F3252">
        <f>VLOOKUP($C3252,'AREA DEFINITIONS, 1982-present'!$A$1:$F$163,4,FALSE)</f>
        <v>0</v>
      </c>
      <c r="G3252">
        <f>VLOOKUP($C3252,'AREA DEFINITIONS, 1982-present'!$A$1:$F$163,5,FALSE)</f>
        <v>0</v>
      </c>
      <c r="H3252">
        <f>VLOOKUP($C3252,'AREA DEFINITIONS, 1982-present'!$A$1:$F$163,6,FALSE)</f>
        <v>0</v>
      </c>
      <c r="I3252">
        <f t="shared" si="101"/>
        <v>10.409113329999998</v>
      </c>
    </row>
    <row r="3253" spans="1:9" x14ac:dyDescent="0.3">
      <c r="A3253">
        <v>1983</v>
      </c>
      <c r="B3253" t="s">
        <v>49</v>
      </c>
      <c r="C3253">
        <v>20</v>
      </c>
      <c r="D3253">
        <v>47.7</v>
      </c>
      <c r="E3253">
        <f t="shared" si="100"/>
        <v>105.16051710000001</v>
      </c>
      <c r="F3253">
        <f>VLOOKUP($C3253,'AREA DEFINITIONS, 1982-present'!$A$1:$F$163,4,FALSE)</f>
        <v>0</v>
      </c>
      <c r="G3253">
        <f>VLOOKUP($C3253,'AREA DEFINITIONS, 1982-present'!$A$1:$F$163,5,FALSE)</f>
        <v>0</v>
      </c>
      <c r="H3253">
        <f>VLOOKUP($C3253,'AREA DEFINITIONS, 1982-present'!$A$1:$F$163,6,FALSE)</f>
        <v>0</v>
      </c>
      <c r="I3253">
        <f t="shared" si="101"/>
        <v>69.93164870999999</v>
      </c>
    </row>
    <row r="3254" spans="1:9" x14ac:dyDescent="0.3">
      <c r="A3254">
        <v>1983</v>
      </c>
      <c r="B3254" t="s">
        <v>49</v>
      </c>
      <c r="C3254">
        <v>30</v>
      </c>
      <c r="D3254">
        <v>5.4</v>
      </c>
      <c r="E3254">
        <f t="shared" si="100"/>
        <v>11.9049642</v>
      </c>
      <c r="F3254">
        <f>VLOOKUP($C3254,'AREA DEFINITIONS, 1982-present'!$A$1:$F$163,4,FALSE)</f>
        <v>0</v>
      </c>
      <c r="G3254">
        <f>VLOOKUP($C3254,'AREA DEFINITIONS, 1982-present'!$A$1:$F$163,5,FALSE)</f>
        <v>0</v>
      </c>
      <c r="H3254">
        <f>VLOOKUP($C3254,'AREA DEFINITIONS, 1982-present'!$A$1:$F$163,6,FALSE)</f>
        <v>0</v>
      </c>
      <c r="I3254">
        <f t="shared" si="101"/>
        <v>7.9167904199999999</v>
      </c>
    </row>
    <row r="3255" spans="1:9" x14ac:dyDescent="0.3">
      <c r="A3255">
        <v>1983</v>
      </c>
      <c r="B3255" t="s">
        <v>49</v>
      </c>
      <c r="C3255">
        <v>40</v>
      </c>
      <c r="D3255">
        <v>3.8</v>
      </c>
      <c r="E3255">
        <f t="shared" si="100"/>
        <v>8.3775674000000002</v>
      </c>
      <c r="F3255">
        <f>VLOOKUP($C3255,'AREA DEFINITIONS, 1982-present'!$A$1:$F$163,4,FALSE)</f>
        <v>0</v>
      </c>
      <c r="G3255">
        <f>VLOOKUP($C3255,'AREA DEFINITIONS, 1982-present'!$A$1:$F$163,5,FALSE)</f>
        <v>0</v>
      </c>
      <c r="H3255">
        <f>VLOOKUP($C3255,'AREA DEFINITIONS, 1982-present'!$A$1:$F$163,6,FALSE)</f>
        <v>0</v>
      </c>
      <c r="I3255">
        <f t="shared" si="101"/>
        <v>5.5710747399999994</v>
      </c>
    </row>
    <row r="3256" spans="1:9" x14ac:dyDescent="0.3">
      <c r="A3256">
        <v>1983</v>
      </c>
      <c r="B3256" t="s">
        <v>49</v>
      </c>
      <c r="C3256">
        <v>50</v>
      </c>
      <c r="D3256">
        <v>56.3</v>
      </c>
      <c r="E3256">
        <f t="shared" si="100"/>
        <v>124.12027489999998</v>
      </c>
      <c r="F3256">
        <f>VLOOKUP($C3256,'AREA DEFINITIONS, 1982-present'!$A$1:$F$163,4,FALSE)</f>
        <v>0</v>
      </c>
      <c r="G3256">
        <f>VLOOKUP($C3256,'AREA DEFINITIONS, 1982-present'!$A$1:$F$163,5,FALSE)</f>
        <v>0</v>
      </c>
      <c r="H3256">
        <f>VLOOKUP($C3256,'AREA DEFINITIONS, 1982-present'!$A$1:$F$163,6,FALSE)</f>
        <v>0</v>
      </c>
      <c r="I3256">
        <f t="shared" si="101"/>
        <v>82.539870489999984</v>
      </c>
    </row>
    <row r="3257" spans="1:9" x14ac:dyDescent="0.3">
      <c r="A3257">
        <v>1983</v>
      </c>
      <c r="B3257" t="s">
        <v>50</v>
      </c>
      <c r="C3257">
        <v>60</v>
      </c>
      <c r="D3257">
        <v>40.299999999999997</v>
      </c>
      <c r="E3257">
        <f t="shared" si="100"/>
        <v>88.846306900000002</v>
      </c>
      <c r="F3257">
        <f>VLOOKUP($C3257,'AREA DEFINITIONS, 1982-present'!$A$1:$F$163,4,FALSE)</f>
        <v>0</v>
      </c>
      <c r="G3257">
        <f>VLOOKUP($C3257,'AREA DEFINITIONS, 1982-present'!$A$1:$F$163,5,FALSE)</f>
        <v>0</v>
      </c>
      <c r="H3257">
        <f>VLOOKUP($C3257,'AREA DEFINITIONS, 1982-present'!$A$1:$F$163,6,FALSE)</f>
        <v>0</v>
      </c>
      <c r="I3257">
        <f t="shared" si="101"/>
        <v>59.082713689999999</v>
      </c>
    </row>
    <row r="3258" spans="1:9" x14ac:dyDescent="0.3">
      <c r="A3258">
        <v>1983</v>
      </c>
      <c r="B3258" t="s">
        <v>50</v>
      </c>
      <c r="C3258">
        <v>70</v>
      </c>
      <c r="D3258">
        <v>53.8</v>
      </c>
      <c r="E3258">
        <f t="shared" si="100"/>
        <v>118.60871739999999</v>
      </c>
      <c r="F3258">
        <f>VLOOKUP($C3258,'AREA DEFINITIONS, 1982-present'!$A$1:$F$163,4,FALSE)</f>
        <v>0</v>
      </c>
      <c r="G3258">
        <f>VLOOKUP($C3258,'AREA DEFINITIONS, 1982-present'!$A$1:$F$163,5,FALSE)</f>
        <v>0</v>
      </c>
      <c r="H3258">
        <f>VLOOKUP($C3258,'AREA DEFINITIONS, 1982-present'!$A$1:$F$163,6,FALSE)</f>
        <v>0</v>
      </c>
      <c r="I3258">
        <f t="shared" si="101"/>
        <v>78.874689739999994</v>
      </c>
    </row>
    <row r="3259" spans="1:9" x14ac:dyDescent="0.3">
      <c r="A3259">
        <v>1983</v>
      </c>
      <c r="B3259" t="s">
        <v>50</v>
      </c>
      <c r="C3259">
        <v>80</v>
      </c>
      <c r="D3259">
        <v>7.4</v>
      </c>
      <c r="E3259">
        <f t="shared" si="100"/>
        <v>16.314210200000002</v>
      </c>
      <c r="F3259">
        <f>VLOOKUP($C3259,'AREA DEFINITIONS, 1982-present'!$A$1:$F$163,4,FALSE)</f>
        <v>0</v>
      </c>
      <c r="G3259">
        <f>VLOOKUP($C3259,'AREA DEFINITIONS, 1982-present'!$A$1:$F$163,5,FALSE)</f>
        <v>0</v>
      </c>
      <c r="H3259">
        <f>VLOOKUP($C3259,'AREA DEFINITIONS, 1982-present'!$A$1:$F$163,6,FALSE)</f>
        <v>0</v>
      </c>
      <c r="I3259">
        <f t="shared" si="101"/>
        <v>10.848935019999999</v>
      </c>
    </row>
    <row r="3260" spans="1:9" x14ac:dyDescent="0.3">
      <c r="A3260">
        <v>1983</v>
      </c>
      <c r="B3260" t="s">
        <v>50</v>
      </c>
      <c r="C3260">
        <v>90</v>
      </c>
      <c r="D3260">
        <v>33.299999999999997</v>
      </c>
      <c r="E3260">
        <f t="shared" si="100"/>
        <v>73.413945899999987</v>
      </c>
      <c r="F3260">
        <f>VLOOKUP($C3260,'AREA DEFINITIONS, 1982-present'!$A$1:$F$163,4,FALSE)</f>
        <v>0</v>
      </c>
      <c r="G3260">
        <f>VLOOKUP($C3260,'AREA DEFINITIONS, 1982-present'!$A$1:$F$163,5,FALSE)</f>
        <v>0</v>
      </c>
      <c r="H3260">
        <f>VLOOKUP($C3260,'AREA DEFINITIONS, 1982-present'!$A$1:$F$163,6,FALSE)</f>
        <v>0</v>
      </c>
      <c r="I3260">
        <f t="shared" si="101"/>
        <v>48.820207589999995</v>
      </c>
    </row>
    <row r="3261" spans="1:9" x14ac:dyDescent="0.3">
      <c r="A3261">
        <v>1983</v>
      </c>
      <c r="B3261" t="s">
        <v>50</v>
      </c>
      <c r="C3261">
        <v>91</v>
      </c>
      <c r="D3261">
        <v>205.4</v>
      </c>
      <c r="E3261">
        <f t="shared" si="100"/>
        <v>452.82956420000005</v>
      </c>
      <c r="F3261">
        <f>VLOOKUP($C3261,'AREA DEFINITIONS, 1982-present'!$A$1:$F$163,4,FALSE)</f>
        <v>0</v>
      </c>
      <c r="G3261">
        <f>VLOOKUP($C3261,'AREA DEFINITIONS, 1982-present'!$A$1:$F$163,5,FALSE)</f>
        <v>0</v>
      </c>
      <c r="H3261">
        <f>VLOOKUP($C3261,'AREA DEFINITIONS, 1982-present'!$A$1:$F$163,6,FALSE)</f>
        <v>0</v>
      </c>
      <c r="I3261">
        <f t="shared" si="101"/>
        <v>301.13125042000001</v>
      </c>
    </row>
    <row r="3262" spans="1:9" x14ac:dyDescent="0.3">
      <c r="A3262">
        <v>1983</v>
      </c>
      <c r="B3262" t="s">
        <v>50</v>
      </c>
      <c r="C3262" t="s">
        <v>101</v>
      </c>
      <c r="D3262">
        <v>356.7</v>
      </c>
      <c r="E3262">
        <f t="shared" si="100"/>
        <v>786.38902410000003</v>
      </c>
      <c r="F3262">
        <f>VLOOKUP($C3262,'AREA DEFINITIONS, 1982-present'!$A$1:$F$163,4,FALSE)</f>
        <v>0</v>
      </c>
      <c r="G3262">
        <f>VLOOKUP($C3262,'AREA DEFINITIONS, 1982-present'!$A$1:$F$163,5,FALSE)</f>
        <v>0</v>
      </c>
      <c r="H3262">
        <f>VLOOKUP($C3262,'AREA DEFINITIONS, 1982-present'!$A$1:$F$163,6,FALSE)</f>
        <v>0</v>
      </c>
      <c r="I3262">
        <f t="shared" si="101"/>
        <v>522.94798940999999</v>
      </c>
    </row>
    <row r="3263" spans="1:9" x14ac:dyDescent="0.3">
      <c r="A3263">
        <v>1983</v>
      </c>
      <c r="B3263" t="s">
        <v>50</v>
      </c>
      <c r="C3263">
        <v>110</v>
      </c>
      <c r="D3263">
        <v>15.7</v>
      </c>
      <c r="E3263">
        <f t="shared" si="100"/>
        <v>34.612581099999993</v>
      </c>
      <c r="F3263">
        <f>VLOOKUP($C3263,'AREA DEFINITIONS, 1982-present'!$A$1:$F$163,4,FALSE)</f>
        <v>0</v>
      </c>
      <c r="G3263">
        <f>VLOOKUP($C3263,'AREA DEFINITIONS, 1982-present'!$A$1:$F$163,5,FALSE)</f>
        <v>0</v>
      </c>
      <c r="H3263">
        <f>VLOOKUP($C3263,'AREA DEFINITIONS, 1982-present'!$A$1:$F$163,6,FALSE)</f>
        <v>0</v>
      </c>
      <c r="I3263">
        <f t="shared" si="101"/>
        <v>23.017335109999998</v>
      </c>
    </row>
    <row r="3264" spans="1:9" x14ac:dyDescent="0.3">
      <c r="A3264">
        <v>1983</v>
      </c>
      <c r="B3264" t="s">
        <v>50</v>
      </c>
      <c r="C3264">
        <v>112</v>
      </c>
      <c r="D3264">
        <v>226.5</v>
      </c>
      <c r="E3264">
        <f t="shared" si="100"/>
        <v>499.34710950000004</v>
      </c>
      <c r="F3264">
        <f>VLOOKUP($C3264,'AREA DEFINITIONS, 1982-present'!$A$1:$F$163,4,FALSE)</f>
        <v>0</v>
      </c>
      <c r="G3264">
        <f>VLOOKUP($C3264,'AREA DEFINITIONS, 1982-present'!$A$1:$F$163,5,FALSE)</f>
        <v>0</v>
      </c>
      <c r="H3264">
        <f>VLOOKUP($C3264,'AREA DEFINITIONS, 1982-present'!$A$1:$F$163,6,FALSE)</f>
        <v>0</v>
      </c>
      <c r="I3264">
        <f t="shared" si="101"/>
        <v>332.06537594999998</v>
      </c>
    </row>
    <row r="3265" spans="1:9" x14ac:dyDescent="0.3">
      <c r="A3265">
        <v>1983</v>
      </c>
      <c r="B3265" t="s">
        <v>50</v>
      </c>
      <c r="C3265">
        <v>113</v>
      </c>
      <c r="D3265">
        <v>134.80000000000001</v>
      </c>
      <c r="E3265">
        <f t="shared" si="100"/>
        <v>297.18318040000003</v>
      </c>
      <c r="F3265">
        <f>VLOOKUP($C3265,'AREA DEFINITIONS, 1982-present'!$A$1:$F$163,4,FALSE)</f>
        <v>0</v>
      </c>
      <c r="G3265">
        <f>VLOOKUP($C3265,'AREA DEFINITIONS, 1982-present'!$A$1:$F$163,5,FALSE)</f>
        <v>0</v>
      </c>
      <c r="H3265">
        <f>VLOOKUP($C3265,'AREA DEFINITIONS, 1982-present'!$A$1:$F$163,6,FALSE)</f>
        <v>0</v>
      </c>
      <c r="I3265">
        <f t="shared" si="101"/>
        <v>197.62654603999999</v>
      </c>
    </row>
    <row r="3266" spans="1:9" x14ac:dyDescent="0.3">
      <c r="A3266">
        <v>1983</v>
      </c>
      <c r="B3266" t="s">
        <v>50</v>
      </c>
      <c r="C3266">
        <v>114</v>
      </c>
      <c r="D3266">
        <v>11.5</v>
      </c>
      <c r="E3266">
        <f t="shared" si="100"/>
        <v>25.353164499999998</v>
      </c>
      <c r="F3266">
        <f>VLOOKUP($C3266,'AREA DEFINITIONS, 1982-present'!$A$1:$F$163,4,FALSE)</f>
        <v>0</v>
      </c>
      <c r="G3266">
        <f>VLOOKUP($C3266,'AREA DEFINITIONS, 1982-present'!$A$1:$F$163,5,FALSE)</f>
        <v>0</v>
      </c>
      <c r="H3266">
        <f>VLOOKUP($C3266,'AREA DEFINITIONS, 1982-present'!$A$1:$F$163,6,FALSE)</f>
        <v>0</v>
      </c>
      <c r="I3266">
        <f t="shared" si="101"/>
        <v>16.859831449999998</v>
      </c>
    </row>
    <row r="3267" spans="1:9" x14ac:dyDescent="0.3">
      <c r="A3267">
        <v>1983</v>
      </c>
      <c r="B3267" t="s">
        <v>50</v>
      </c>
      <c r="C3267">
        <v>120</v>
      </c>
      <c r="D3267">
        <v>60.6</v>
      </c>
      <c r="E3267">
        <f t="shared" ref="E3267:E3330" si="102">D3267*2204.623 / 1000</f>
        <v>133.60015379999999</v>
      </c>
      <c r="F3267">
        <f>VLOOKUP($C3267,'AREA DEFINITIONS, 1982-present'!$A$1:$F$163,4,FALSE)</f>
        <v>0</v>
      </c>
      <c r="G3267">
        <f>VLOOKUP($C3267,'AREA DEFINITIONS, 1982-present'!$A$1:$F$163,5,FALSE)</f>
        <v>0</v>
      </c>
      <c r="H3267">
        <f>VLOOKUP($C3267,'AREA DEFINITIONS, 1982-present'!$A$1:$F$163,6,FALSE)</f>
        <v>0</v>
      </c>
      <c r="I3267">
        <f t="shared" ref="I3267:I3330" si="103">IFERROR(D3267*1.10231*1.33,"NA")</f>
        <v>88.843981379999988</v>
      </c>
    </row>
    <row r="3268" spans="1:9" x14ac:dyDescent="0.3">
      <c r="A3268">
        <v>1983</v>
      </c>
      <c r="B3268" t="s">
        <v>50</v>
      </c>
      <c r="C3268" t="s">
        <v>104</v>
      </c>
      <c r="D3268">
        <v>186.8</v>
      </c>
      <c r="E3268">
        <f t="shared" si="102"/>
        <v>411.82357640000004</v>
      </c>
      <c r="F3268">
        <f>VLOOKUP($C3268,'AREA DEFINITIONS, 1982-present'!$A$1:$F$163,4,FALSE)</f>
        <v>0</v>
      </c>
      <c r="G3268">
        <f>VLOOKUP($C3268,'AREA DEFINITIONS, 1982-present'!$A$1:$F$163,5,FALSE)</f>
        <v>0</v>
      </c>
      <c r="H3268">
        <f>VLOOKUP($C3268,'AREA DEFINITIONS, 1982-present'!$A$1:$F$163,6,FALSE)</f>
        <v>0</v>
      </c>
      <c r="I3268">
        <f t="shared" si="103"/>
        <v>273.86230563999999</v>
      </c>
    </row>
    <row r="3269" spans="1:9" x14ac:dyDescent="0.3">
      <c r="A3269">
        <v>1983</v>
      </c>
      <c r="B3269" t="s">
        <v>50</v>
      </c>
      <c r="C3269">
        <v>130</v>
      </c>
      <c r="D3269">
        <v>237.6</v>
      </c>
      <c r="E3269">
        <f t="shared" si="102"/>
        <v>523.8184248</v>
      </c>
      <c r="F3269">
        <f>VLOOKUP($C3269,'AREA DEFINITIONS, 1982-present'!$A$1:$F$163,4,FALSE)</f>
        <v>0</v>
      </c>
      <c r="G3269">
        <f>VLOOKUP($C3269,'AREA DEFINITIONS, 1982-present'!$A$1:$F$163,5,FALSE)</f>
        <v>0</v>
      </c>
      <c r="H3269">
        <f>VLOOKUP($C3269,'AREA DEFINITIONS, 1982-present'!$A$1:$F$163,6,FALSE)</f>
        <v>0</v>
      </c>
      <c r="I3269">
        <f t="shared" si="103"/>
        <v>348.33877847999997</v>
      </c>
    </row>
    <row r="3270" spans="1:9" x14ac:dyDescent="0.3">
      <c r="A3270">
        <v>1983</v>
      </c>
      <c r="B3270" t="s">
        <v>50</v>
      </c>
      <c r="C3270">
        <v>131</v>
      </c>
      <c r="D3270">
        <v>34.1</v>
      </c>
      <c r="E3270">
        <f t="shared" si="102"/>
        <v>75.177644299999997</v>
      </c>
      <c r="F3270">
        <f>VLOOKUP($C3270,'AREA DEFINITIONS, 1982-present'!$A$1:$F$163,4,FALSE)</f>
        <v>0</v>
      </c>
      <c r="G3270">
        <f>VLOOKUP($C3270,'AREA DEFINITIONS, 1982-present'!$A$1:$F$163,5,FALSE)</f>
        <v>0</v>
      </c>
      <c r="H3270">
        <f>VLOOKUP($C3270,'AREA DEFINITIONS, 1982-present'!$A$1:$F$163,6,FALSE)</f>
        <v>0</v>
      </c>
      <c r="I3270">
        <f t="shared" si="103"/>
        <v>49.993065430000001</v>
      </c>
    </row>
    <row r="3271" spans="1:9" x14ac:dyDescent="0.3">
      <c r="A3271">
        <v>1983</v>
      </c>
      <c r="B3271" t="s">
        <v>50</v>
      </c>
      <c r="C3271">
        <v>132</v>
      </c>
      <c r="D3271">
        <v>242</v>
      </c>
      <c r="E3271">
        <f t="shared" si="102"/>
        <v>533.51876600000003</v>
      </c>
      <c r="F3271">
        <f>VLOOKUP($C3271,'AREA DEFINITIONS, 1982-present'!$A$1:$F$163,4,FALSE)</f>
        <v>0</v>
      </c>
      <c r="G3271">
        <f>VLOOKUP($C3271,'AREA DEFINITIONS, 1982-present'!$A$1:$F$163,5,FALSE)</f>
        <v>0</v>
      </c>
      <c r="H3271">
        <f>VLOOKUP($C3271,'AREA DEFINITIONS, 1982-present'!$A$1:$F$163,6,FALSE)</f>
        <v>0</v>
      </c>
      <c r="I3271">
        <f t="shared" si="103"/>
        <v>354.78949659999995</v>
      </c>
    </row>
    <row r="3272" spans="1:9" x14ac:dyDescent="0.3">
      <c r="A3272">
        <v>1983</v>
      </c>
      <c r="B3272" t="s">
        <v>50</v>
      </c>
      <c r="C3272">
        <v>133</v>
      </c>
      <c r="D3272">
        <v>375.9</v>
      </c>
      <c r="E3272">
        <f t="shared" si="102"/>
        <v>828.71778570000004</v>
      </c>
      <c r="F3272">
        <f>VLOOKUP($C3272,'AREA DEFINITIONS, 1982-present'!$A$1:$F$163,4,FALSE)</f>
        <v>0</v>
      </c>
      <c r="G3272">
        <f>VLOOKUP($C3272,'AREA DEFINITIONS, 1982-present'!$A$1:$F$163,5,FALSE)</f>
        <v>0</v>
      </c>
      <c r="H3272">
        <f>VLOOKUP($C3272,'AREA DEFINITIONS, 1982-present'!$A$1:$F$163,6,FALSE)</f>
        <v>0</v>
      </c>
      <c r="I3272">
        <f t="shared" si="103"/>
        <v>551.09657756999991</v>
      </c>
    </row>
    <row r="3273" spans="1:9" x14ac:dyDescent="0.3">
      <c r="A3273">
        <v>1983</v>
      </c>
      <c r="B3273" t="s">
        <v>50</v>
      </c>
      <c r="C3273">
        <v>134</v>
      </c>
      <c r="D3273">
        <v>47.5</v>
      </c>
      <c r="E3273">
        <f t="shared" si="102"/>
        <v>104.7195925</v>
      </c>
      <c r="F3273">
        <f>VLOOKUP($C3273,'AREA DEFINITIONS, 1982-present'!$A$1:$F$163,4,FALSE)</f>
        <v>0</v>
      </c>
      <c r="G3273">
        <f>VLOOKUP($C3273,'AREA DEFINITIONS, 1982-present'!$A$1:$F$163,5,FALSE)</f>
        <v>0</v>
      </c>
      <c r="H3273">
        <f>VLOOKUP($C3273,'AREA DEFINITIONS, 1982-present'!$A$1:$F$163,6,FALSE)</f>
        <v>0</v>
      </c>
      <c r="I3273">
        <f t="shared" si="103"/>
        <v>69.638434250000003</v>
      </c>
    </row>
    <row r="3274" spans="1:9" x14ac:dyDescent="0.3">
      <c r="A3274">
        <v>1983</v>
      </c>
      <c r="B3274" t="s">
        <v>50</v>
      </c>
      <c r="C3274">
        <v>135</v>
      </c>
      <c r="D3274">
        <v>194.4</v>
      </c>
      <c r="E3274">
        <f t="shared" si="102"/>
        <v>428.57871120000004</v>
      </c>
      <c r="F3274">
        <f>VLOOKUP($C3274,'AREA DEFINITIONS, 1982-present'!$A$1:$F$163,4,FALSE)</f>
        <v>0</v>
      </c>
      <c r="G3274">
        <f>VLOOKUP($C3274,'AREA DEFINITIONS, 1982-present'!$A$1:$F$163,5,FALSE)</f>
        <v>0</v>
      </c>
      <c r="H3274">
        <f>VLOOKUP($C3274,'AREA DEFINITIONS, 1982-present'!$A$1:$F$163,6,FALSE)</f>
        <v>0</v>
      </c>
      <c r="I3274">
        <f t="shared" si="103"/>
        <v>285.00445511999999</v>
      </c>
    </row>
    <row r="3275" spans="1:9" x14ac:dyDescent="0.3">
      <c r="A3275">
        <v>1983</v>
      </c>
      <c r="B3275" t="s">
        <v>51</v>
      </c>
      <c r="C3275">
        <v>140</v>
      </c>
      <c r="D3275">
        <v>53.2</v>
      </c>
      <c r="E3275">
        <f t="shared" si="102"/>
        <v>117.28594360000001</v>
      </c>
      <c r="F3275" t="str">
        <f>VLOOKUP($C3275,'AREA DEFINITIONS, 1982-present'!$A$1:$F$163,4,FALSE)</f>
        <v>14-O</v>
      </c>
      <c r="G3275" t="str">
        <f>VLOOKUP($C3275,'AREA DEFINITIONS, 1982-present'!$A$1:$F$163,5,FALSE)</f>
        <v>SE-O</v>
      </c>
      <c r="H3275">
        <f>VLOOKUP($C3275,'AREA DEFINITIONS, 1982-present'!$A$1:$F$163,6,FALSE)</f>
        <v>0</v>
      </c>
      <c r="I3275">
        <f t="shared" si="103"/>
        <v>77.995046360000003</v>
      </c>
    </row>
    <row r="3276" spans="1:9" x14ac:dyDescent="0.3">
      <c r="A3276">
        <v>1983</v>
      </c>
      <c r="B3276" t="s">
        <v>51</v>
      </c>
      <c r="C3276" t="s">
        <v>105</v>
      </c>
      <c r="D3276">
        <v>12.5</v>
      </c>
      <c r="E3276">
        <f t="shared" si="102"/>
        <v>27.557787500000003</v>
      </c>
      <c r="F3276" t="str">
        <f>VLOOKUP($C3276,'AREA DEFINITIONS, 1982-present'!$A$1:$F$163,4,FALSE)</f>
        <v>14-I</v>
      </c>
      <c r="G3276" t="str">
        <f>VLOOKUP($C3276,'AREA DEFINITIONS, 1982-present'!$A$1:$F$163,5,FALSE)</f>
        <v>SE-I</v>
      </c>
      <c r="H3276">
        <f>VLOOKUP($C3276,'AREA DEFINITIONS, 1982-present'!$A$1:$F$163,6,FALSE)</f>
        <v>0</v>
      </c>
      <c r="I3276">
        <f t="shared" si="103"/>
        <v>18.325903749999998</v>
      </c>
    </row>
    <row r="3277" spans="1:9" x14ac:dyDescent="0.3">
      <c r="A3277">
        <v>1983</v>
      </c>
      <c r="B3277" t="s">
        <v>51</v>
      </c>
      <c r="C3277">
        <v>143</v>
      </c>
      <c r="D3277">
        <v>136.4</v>
      </c>
      <c r="E3277">
        <f t="shared" si="102"/>
        <v>300.71057719999999</v>
      </c>
      <c r="F3277" t="str">
        <f>VLOOKUP($C3277,'AREA DEFINITIONS, 1982-present'!$A$1:$F$163,4,FALSE)</f>
        <v>14-I</v>
      </c>
      <c r="G3277" t="str">
        <f>VLOOKUP($C3277,'AREA DEFINITIONS, 1982-present'!$A$1:$F$163,5,FALSE)</f>
        <v>SE-I</v>
      </c>
      <c r="H3277">
        <f>VLOOKUP($C3277,'AREA DEFINITIONS, 1982-present'!$A$1:$F$163,6,FALSE)</f>
        <v>0</v>
      </c>
      <c r="I3277">
        <f t="shared" si="103"/>
        <v>199.97226172000001</v>
      </c>
    </row>
    <row r="3278" spans="1:9" x14ac:dyDescent="0.3">
      <c r="A3278">
        <v>1983</v>
      </c>
      <c r="B3278" t="s">
        <v>51</v>
      </c>
      <c r="C3278">
        <v>150</v>
      </c>
      <c r="D3278">
        <v>82.6</v>
      </c>
      <c r="E3278">
        <f t="shared" si="102"/>
        <v>182.1018598</v>
      </c>
      <c r="F3278" t="str">
        <f>VLOOKUP($C3278,'AREA DEFINITIONS, 1982-present'!$A$1:$F$163,4,FALSE)</f>
        <v>15-O</v>
      </c>
      <c r="G3278" t="str">
        <f>VLOOKUP($C3278,'AREA DEFINITIONS, 1982-present'!$A$1:$F$163,5,FALSE)</f>
        <v>SE-O</v>
      </c>
      <c r="H3278">
        <f>VLOOKUP($C3278,'AREA DEFINITIONS, 1982-present'!$A$1:$F$163,6,FALSE)</f>
        <v>0</v>
      </c>
      <c r="I3278">
        <f t="shared" si="103"/>
        <v>121.09757197999998</v>
      </c>
    </row>
    <row r="3279" spans="1:9" x14ac:dyDescent="0.3">
      <c r="A3279">
        <v>1983</v>
      </c>
      <c r="B3279" t="s">
        <v>51</v>
      </c>
      <c r="C3279">
        <v>151</v>
      </c>
      <c r="D3279">
        <v>98.8</v>
      </c>
      <c r="E3279">
        <f t="shared" si="102"/>
        <v>217.81675239999998</v>
      </c>
      <c r="F3279" t="str">
        <f>VLOOKUP($C3279,'AREA DEFINITIONS, 1982-present'!$A$1:$F$163,4,FALSE)</f>
        <v>15-I</v>
      </c>
      <c r="G3279" t="str">
        <f>VLOOKUP($C3279,'AREA DEFINITIONS, 1982-present'!$A$1:$F$163,5,FALSE)</f>
        <v>SE-I</v>
      </c>
      <c r="H3279">
        <f>VLOOKUP($C3279,'AREA DEFINITIONS, 1982-present'!$A$1:$F$163,6,FALSE)</f>
        <v>0</v>
      </c>
      <c r="I3279">
        <f t="shared" si="103"/>
        <v>144.84794324000001</v>
      </c>
    </row>
    <row r="3280" spans="1:9" x14ac:dyDescent="0.3">
      <c r="A3280">
        <v>1983</v>
      </c>
      <c r="B3280" t="s">
        <v>51</v>
      </c>
      <c r="C3280">
        <v>152</v>
      </c>
      <c r="D3280">
        <v>87.6</v>
      </c>
      <c r="E3280">
        <f t="shared" si="102"/>
        <v>193.12497479999999</v>
      </c>
      <c r="F3280" t="str">
        <f>VLOOKUP($C3280,'AREA DEFINITIONS, 1982-present'!$A$1:$F$163,4,FALSE)</f>
        <v>15-I</v>
      </c>
      <c r="G3280" t="str">
        <f>VLOOKUP($C3280,'AREA DEFINITIONS, 1982-present'!$A$1:$F$163,5,FALSE)</f>
        <v>SE-I</v>
      </c>
      <c r="H3280">
        <f>VLOOKUP($C3280,'AREA DEFINITIONS, 1982-present'!$A$1:$F$163,6,FALSE)</f>
        <v>0</v>
      </c>
      <c r="I3280">
        <f t="shared" si="103"/>
        <v>128.42793347999998</v>
      </c>
    </row>
    <row r="3281" spans="1:9" x14ac:dyDescent="0.3">
      <c r="A3281">
        <v>1983</v>
      </c>
      <c r="B3281" t="s">
        <v>51</v>
      </c>
      <c r="C3281">
        <v>153</v>
      </c>
      <c r="D3281">
        <v>73.7</v>
      </c>
      <c r="E3281">
        <f t="shared" si="102"/>
        <v>162.4807151</v>
      </c>
      <c r="F3281" t="str">
        <f>VLOOKUP($C3281,'AREA DEFINITIONS, 1982-present'!$A$1:$F$163,4,FALSE)</f>
        <v>15-I</v>
      </c>
      <c r="G3281" t="str">
        <f>VLOOKUP($C3281,'AREA DEFINITIONS, 1982-present'!$A$1:$F$163,5,FALSE)</f>
        <v>SE-I</v>
      </c>
      <c r="H3281">
        <f>VLOOKUP($C3281,'AREA DEFINITIONS, 1982-present'!$A$1:$F$163,6,FALSE)</f>
        <v>0</v>
      </c>
      <c r="I3281">
        <f t="shared" si="103"/>
        <v>108.04952851</v>
      </c>
    </row>
    <row r="3282" spans="1:9" x14ac:dyDescent="0.3">
      <c r="A3282">
        <v>1983</v>
      </c>
      <c r="B3282" t="s">
        <v>51</v>
      </c>
      <c r="C3282">
        <v>160</v>
      </c>
      <c r="D3282">
        <v>427.7</v>
      </c>
      <c r="E3282">
        <f t="shared" si="102"/>
        <v>942.91725710000003</v>
      </c>
      <c r="F3282" t="str">
        <f>VLOOKUP($C3282,'AREA DEFINITIONS, 1982-present'!$A$1:$F$163,4,FALSE)</f>
        <v>16-O</v>
      </c>
      <c r="G3282" t="str">
        <f>VLOOKUP($C3282,'AREA DEFINITIONS, 1982-present'!$A$1:$F$163,5,FALSE)</f>
        <v>SE-O</v>
      </c>
      <c r="H3282">
        <f>VLOOKUP($C3282,'AREA DEFINITIONS, 1982-present'!$A$1:$F$163,6,FALSE)</f>
        <v>0</v>
      </c>
      <c r="I3282">
        <f t="shared" si="103"/>
        <v>627.03912271000002</v>
      </c>
    </row>
    <row r="3283" spans="1:9" x14ac:dyDescent="0.3">
      <c r="A3283">
        <v>1983</v>
      </c>
      <c r="B3283" t="s">
        <v>51</v>
      </c>
      <c r="C3283">
        <v>161</v>
      </c>
      <c r="D3283">
        <v>132.69999999999999</v>
      </c>
      <c r="E3283">
        <f t="shared" si="102"/>
        <v>292.55347209999996</v>
      </c>
      <c r="F3283" t="str">
        <f>VLOOKUP($C3283,'AREA DEFINITIONS, 1982-present'!$A$1:$F$163,4,FALSE)</f>
        <v>16-I</v>
      </c>
      <c r="G3283" t="str">
        <f>VLOOKUP($C3283,'AREA DEFINITIONS, 1982-present'!$A$1:$F$163,5,FALSE)</f>
        <v>SE-I</v>
      </c>
      <c r="H3283">
        <f>VLOOKUP($C3283,'AREA DEFINITIONS, 1982-present'!$A$1:$F$163,6,FALSE)</f>
        <v>0</v>
      </c>
      <c r="I3283">
        <f t="shared" si="103"/>
        <v>194.54779420999995</v>
      </c>
    </row>
    <row r="3284" spans="1:9" x14ac:dyDescent="0.3">
      <c r="A3284">
        <v>1983</v>
      </c>
      <c r="B3284" t="s">
        <v>51</v>
      </c>
      <c r="C3284">
        <v>162</v>
      </c>
      <c r="D3284">
        <v>429</v>
      </c>
      <c r="E3284">
        <f t="shared" si="102"/>
        <v>945.78326700000002</v>
      </c>
      <c r="F3284" t="str">
        <f>VLOOKUP($C3284,'AREA DEFINITIONS, 1982-present'!$A$1:$F$163,4,FALSE)</f>
        <v>16-I</v>
      </c>
      <c r="G3284" t="str">
        <f>VLOOKUP($C3284,'AREA DEFINITIONS, 1982-present'!$A$1:$F$163,5,FALSE)</f>
        <v>SE-I</v>
      </c>
      <c r="H3284">
        <f>VLOOKUP($C3284,'AREA DEFINITIONS, 1982-present'!$A$1:$F$163,6,FALSE)</f>
        <v>0</v>
      </c>
      <c r="I3284">
        <f t="shared" si="103"/>
        <v>628.9450167</v>
      </c>
    </row>
    <row r="3285" spans="1:9" x14ac:dyDescent="0.3">
      <c r="A3285">
        <v>1983</v>
      </c>
      <c r="B3285" t="s">
        <v>51</v>
      </c>
      <c r="C3285">
        <v>163</v>
      </c>
      <c r="D3285">
        <v>159.6</v>
      </c>
      <c r="E3285">
        <f t="shared" si="102"/>
        <v>351.85783079999999</v>
      </c>
      <c r="F3285" t="str">
        <f>VLOOKUP($C3285,'AREA DEFINITIONS, 1982-present'!$A$1:$F$163,4,FALSE)</f>
        <v>16-I</v>
      </c>
      <c r="G3285" t="str">
        <f>VLOOKUP($C3285,'AREA DEFINITIONS, 1982-present'!$A$1:$F$163,5,FALSE)</f>
        <v>SE-I</v>
      </c>
      <c r="H3285">
        <f>VLOOKUP($C3285,'AREA DEFINITIONS, 1982-present'!$A$1:$F$163,6,FALSE)</f>
        <v>0</v>
      </c>
      <c r="I3285">
        <f t="shared" si="103"/>
        <v>233.98513907999998</v>
      </c>
    </row>
    <row r="3286" spans="1:9" x14ac:dyDescent="0.3">
      <c r="A3286">
        <v>1983</v>
      </c>
      <c r="B3286" t="s">
        <v>51</v>
      </c>
      <c r="C3286">
        <v>170</v>
      </c>
      <c r="D3286">
        <v>291.39999999999998</v>
      </c>
      <c r="E3286">
        <f t="shared" si="102"/>
        <v>642.42714220000005</v>
      </c>
      <c r="F3286" t="str">
        <f>VLOOKUP($C3286,'AREA DEFINITIONS, 1982-present'!$A$1:$F$163,4,FALSE)</f>
        <v>17-O</v>
      </c>
      <c r="G3286" t="str">
        <f>VLOOKUP($C3286,'AREA DEFINITIONS, 1982-present'!$A$1:$F$163,5,FALSE)</f>
        <v>SE-O</v>
      </c>
      <c r="H3286">
        <f>VLOOKUP($C3286,'AREA DEFINITIONS, 1982-present'!$A$1:$F$163,6,FALSE)</f>
        <v>0</v>
      </c>
      <c r="I3286">
        <f t="shared" si="103"/>
        <v>427.21346821999998</v>
      </c>
    </row>
    <row r="3287" spans="1:9" x14ac:dyDescent="0.3">
      <c r="A3287">
        <v>1983</v>
      </c>
      <c r="B3287" t="s">
        <v>51</v>
      </c>
      <c r="C3287" t="s">
        <v>85</v>
      </c>
      <c r="D3287">
        <v>93.4</v>
      </c>
      <c r="E3287">
        <f t="shared" si="102"/>
        <v>205.91178820000002</v>
      </c>
      <c r="F3287" t="str">
        <f>VLOOKUP($C3287,'AREA DEFINITIONS, 1982-present'!$A$1:$F$163,4,FALSE)</f>
        <v>17-I</v>
      </c>
      <c r="G3287" t="str">
        <f>VLOOKUP($C3287,'AREA DEFINITIONS, 1982-present'!$A$1:$F$163,5,FALSE)</f>
        <v>SE-I</v>
      </c>
      <c r="H3287">
        <f>VLOOKUP($C3287,'AREA DEFINITIONS, 1982-present'!$A$1:$F$163,6,FALSE)</f>
        <v>0</v>
      </c>
      <c r="I3287">
        <f t="shared" si="103"/>
        <v>136.93115281999999</v>
      </c>
    </row>
    <row r="3288" spans="1:9" x14ac:dyDescent="0.3">
      <c r="A3288">
        <v>1983</v>
      </c>
      <c r="B3288" t="s">
        <v>51</v>
      </c>
      <c r="C3288">
        <v>172</v>
      </c>
      <c r="D3288">
        <v>3.3</v>
      </c>
      <c r="E3288">
        <f t="shared" si="102"/>
        <v>7.2752559000000003</v>
      </c>
      <c r="F3288" t="str">
        <f>VLOOKUP($C3288,'AREA DEFINITIONS, 1982-present'!$A$1:$F$163,4,FALSE)</f>
        <v>17-I</v>
      </c>
      <c r="G3288" t="str">
        <f>VLOOKUP($C3288,'AREA DEFINITIONS, 1982-present'!$A$1:$F$163,5,FALSE)</f>
        <v>SE-I</v>
      </c>
      <c r="H3288">
        <f>VLOOKUP($C3288,'AREA DEFINITIONS, 1982-present'!$A$1:$F$163,6,FALSE)</f>
        <v>0</v>
      </c>
      <c r="I3288">
        <f t="shared" si="103"/>
        <v>4.83803859</v>
      </c>
    </row>
    <row r="3289" spans="1:9" x14ac:dyDescent="0.3">
      <c r="A3289">
        <v>1983</v>
      </c>
      <c r="B3289" t="s">
        <v>51</v>
      </c>
      <c r="C3289">
        <v>173</v>
      </c>
      <c r="D3289">
        <v>25.6</v>
      </c>
      <c r="E3289">
        <f t="shared" si="102"/>
        <v>56.438348800000007</v>
      </c>
      <c r="F3289" t="str">
        <f>VLOOKUP($C3289,'AREA DEFINITIONS, 1982-present'!$A$1:$F$163,4,FALSE)</f>
        <v>17-I</v>
      </c>
      <c r="G3289" t="str">
        <f>VLOOKUP($C3289,'AREA DEFINITIONS, 1982-present'!$A$1:$F$163,5,FALSE)</f>
        <v>SE-I</v>
      </c>
      <c r="H3289">
        <f>VLOOKUP($C3289,'AREA DEFINITIONS, 1982-present'!$A$1:$F$163,6,FALSE)</f>
        <v>0</v>
      </c>
      <c r="I3289">
        <f t="shared" si="103"/>
        <v>37.531450880000001</v>
      </c>
    </row>
    <row r="3290" spans="1:9" x14ac:dyDescent="0.3">
      <c r="A3290">
        <v>1983</v>
      </c>
      <c r="B3290" t="s">
        <v>51</v>
      </c>
      <c r="C3290">
        <v>181</v>
      </c>
      <c r="D3290">
        <v>70.400000000000006</v>
      </c>
      <c r="E3290">
        <f t="shared" si="102"/>
        <v>155.20545920000001</v>
      </c>
      <c r="F3290" t="str">
        <f>VLOOKUP($C3290,'AREA DEFINITIONS, 1982-present'!$A$1:$F$163,4,FALSE)</f>
        <v>18S-O</v>
      </c>
      <c r="G3290" t="str">
        <f>VLOOKUP($C3290,'AREA DEFINITIONS, 1982-present'!$A$1:$F$163,5,FALSE)</f>
        <v>SE-O</v>
      </c>
      <c r="H3290">
        <f>VLOOKUP($C3290,'AREA DEFINITIONS, 1982-present'!$A$1:$F$163,6,FALSE)</f>
        <v>0</v>
      </c>
      <c r="I3290">
        <f t="shared" si="103"/>
        <v>103.21148992000002</v>
      </c>
    </row>
    <row r="3291" spans="1:9" x14ac:dyDescent="0.3">
      <c r="A3291">
        <v>1983</v>
      </c>
      <c r="B3291" t="s">
        <v>51</v>
      </c>
      <c r="C3291">
        <v>182</v>
      </c>
      <c r="D3291">
        <v>653.6</v>
      </c>
      <c r="E3291">
        <f t="shared" si="102"/>
        <v>1440.9415928000001</v>
      </c>
      <c r="F3291" t="str">
        <f>VLOOKUP($C3291,'AREA DEFINITIONS, 1982-present'!$A$1:$F$163,4,FALSE)</f>
        <v>183-I</v>
      </c>
      <c r="G3291" t="str">
        <f>VLOOKUP($C3291,'AREA DEFINITIONS, 1982-present'!$A$1:$F$163,5,FALSE)</f>
        <v>SE-I</v>
      </c>
      <c r="H3291">
        <f>VLOOKUP($C3291,'AREA DEFINITIONS, 1982-present'!$A$1:$F$163,6,FALSE)</f>
        <v>0</v>
      </c>
      <c r="I3291">
        <f t="shared" si="103"/>
        <v>958.22485527999993</v>
      </c>
    </row>
    <row r="3292" spans="1:9" x14ac:dyDescent="0.3">
      <c r="A3292">
        <v>1983</v>
      </c>
      <c r="B3292" t="s">
        <v>51</v>
      </c>
      <c r="C3292">
        <v>183</v>
      </c>
      <c r="D3292">
        <v>36.4</v>
      </c>
      <c r="E3292">
        <f t="shared" si="102"/>
        <v>80.24827719999999</v>
      </c>
      <c r="F3292" t="str">
        <f>VLOOKUP($C3292,'AREA DEFINITIONS, 1982-present'!$A$1:$F$163,4,FALSE)</f>
        <v>183-I</v>
      </c>
      <c r="G3292" t="str">
        <f>VLOOKUP($C3292,'AREA DEFINITIONS, 1982-present'!$A$1:$F$163,5,FALSE)</f>
        <v>SE-I</v>
      </c>
      <c r="H3292">
        <f>VLOOKUP($C3292,'AREA DEFINITIONS, 1982-present'!$A$1:$F$163,6,FALSE)</f>
        <v>0</v>
      </c>
      <c r="I3292">
        <f t="shared" si="103"/>
        <v>53.365031719999998</v>
      </c>
    </row>
    <row r="3293" spans="1:9" x14ac:dyDescent="0.3">
      <c r="A3293">
        <v>1983</v>
      </c>
      <c r="B3293" t="s">
        <v>27</v>
      </c>
      <c r="C3293">
        <v>185</v>
      </c>
      <c r="D3293">
        <v>191</v>
      </c>
      <c r="E3293">
        <f t="shared" si="102"/>
        <v>421.08299300000004</v>
      </c>
      <c r="F3293" t="str">
        <f>VLOOKUP($C3293,'AREA DEFINITIONS, 1982-present'!$A$1:$F$163,4,FALSE)</f>
        <v>18W</v>
      </c>
      <c r="G3293" t="str">
        <f>VLOOKUP($C3293,'AREA DEFINITIONS, 1982-present'!$A$1:$F$163,5,FALSE)</f>
        <v>Yakutat</v>
      </c>
      <c r="H3293">
        <f>VLOOKUP($C3293,'AREA DEFINITIONS, 1982-present'!$A$1:$F$163,6,FALSE)</f>
        <v>0</v>
      </c>
      <c r="I3293">
        <f t="shared" si="103"/>
        <v>280.01980929999996</v>
      </c>
    </row>
    <row r="3294" spans="1:9" x14ac:dyDescent="0.3">
      <c r="A3294">
        <v>1983</v>
      </c>
      <c r="B3294" t="s">
        <v>27</v>
      </c>
      <c r="C3294">
        <v>190</v>
      </c>
      <c r="D3294">
        <v>253.9</v>
      </c>
      <c r="E3294">
        <f t="shared" si="102"/>
        <v>559.75377970000011</v>
      </c>
      <c r="F3294">
        <f>VLOOKUP($C3294,'AREA DEFINITIONS, 1982-present'!$A$1:$F$163,4,FALSE)</f>
        <v>19</v>
      </c>
      <c r="G3294" t="str">
        <f>VLOOKUP($C3294,'AREA DEFINITIONS, 1982-present'!$A$1:$F$163,5,FALSE)</f>
        <v>Yakutat</v>
      </c>
      <c r="H3294">
        <f>VLOOKUP($C3294,'AREA DEFINITIONS, 1982-present'!$A$1:$F$163,6,FALSE)</f>
        <v>0</v>
      </c>
      <c r="I3294">
        <f t="shared" si="103"/>
        <v>372.23575697000001</v>
      </c>
    </row>
    <row r="3295" spans="1:9" x14ac:dyDescent="0.3">
      <c r="A3295">
        <v>1983</v>
      </c>
      <c r="B3295" t="s">
        <v>27</v>
      </c>
      <c r="C3295">
        <v>200</v>
      </c>
      <c r="D3295">
        <v>399.5</v>
      </c>
      <c r="E3295">
        <f t="shared" si="102"/>
        <v>880.74688849999995</v>
      </c>
      <c r="F3295">
        <f>VLOOKUP($C3295,'AREA DEFINITIONS, 1982-present'!$A$1:$F$163,4,FALSE)</f>
        <v>20</v>
      </c>
      <c r="G3295" t="str">
        <f>VLOOKUP($C3295,'AREA DEFINITIONS, 1982-present'!$A$1:$F$163,5,FALSE)</f>
        <v>Yakutat</v>
      </c>
      <c r="H3295">
        <f>VLOOKUP($C3295,'AREA DEFINITIONS, 1982-present'!$A$1:$F$163,6,FALSE)</f>
        <v>0</v>
      </c>
      <c r="I3295">
        <f t="shared" si="103"/>
        <v>585.69588384999997</v>
      </c>
    </row>
    <row r="3296" spans="1:9" x14ac:dyDescent="0.3">
      <c r="A3296">
        <v>1983</v>
      </c>
      <c r="B3296" t="s">
        <v>27</v>
      </c>
      <c r="C3296">
        <v>210</v>
      </c>
      <c r="D3296">
        <v>231.8</v>
      </c>
      <c r="E3296">
        <f t="shared" si="102"/>
        <v>511.03161140000003</v>
      </c>
      <c r="F3296">
        <f>VLOOKUP($C3296,'AREA DEFINITIONS, 1982-present'!$A$1:$F$163,4,FALSE)</f>
        <v>21</v>
      </c>
      <c r="G3296" t="str">
        <f>VLOOKUP($C3296,'AREA DEFINITIONS, 1982-present'!$A$1:$F$163,5,FALSE)</f>
        <v>Yakutat</v>
      </c>
      <c r="H3296">
        <f>VLOOKUP($C3296,'AREA DEFINITIONS, 1982-present'!$A$1:$F$163,6,FALSE)</f>
        <v>0</v>
      </c>
      <c r="I3296">
        <f t="shared" si="103"/>
        <v>339.83555913999999</v>
      </c>
    </row>
    <row r="3297" spans="1:9" x14ac:dyDescent="0.3">
      <c r="A3297">
        <v>1983</v>
      </c>
      <c r="B3297" t="s">
        <v>27</v>
      </c>
      <c r="C3297">
        <v>220</v>
      </c>
      <c r="D3297">
        <v>182.2</v>
      </c>
      <c r="E3297">
        <f t="shared" si="102"/>
        <v>401.68231059999999</v>
      </c>
      <c r="F3297">
        <f>VLOOKUP($C3297,'AREA DEFINITIONS, 1982-present'!$A$1:$F$163,4,FALSE)</f>
        <v>22</v>
      </c>
      <c r="G3297" t="str">
        <f>VLOOKUP($C3297,'AREA DEFINITIONS, 1982-present'!$A$1:$F$163,5,FALSE)</f>
        <v>Yakutat</v>
      </c>
      <c r="H3297">
        <f>VLOOKUP($C3297,'AREA DEFINITIONS, 1982-present'!$A$1:$F$163,6,FALSE)</f>
        <v>0</v>
      </c>
      <c r="I3297">
        <f t="shared" si="103"/>
        <v>267.11837305999995</v>
      </c>
    </row>
    <row r="3298" spans="1:9" x14ac:dyDescent="0.3">
      <c r="A3298">
        <v>1983</v>
      </c>
      <c r="B3298" t="s">
        <v>27</v>
      </c>
      <c r="C3298">
        <v>230</v>
      </c>
      <c r="D3298">
        <v>246.1</v>
      </c>
      <c r="E3298">
        <f t="shared" si="102"/>
        <v>542.55772030000003</v>
      </c>
      <c r="F3298">
        <f>VLOOKUP($C3298,'AREA DEFINITIONS, 1982-present'!$A$1:$F$163,4,FALSE)</f>
        <v>23</v>
      </c>
      <c r="G3298" t="str">
        <f>VLOOKUP($C3298,'AREA DEFINITIONS, 1982-present'!$A$1:$F$163,5,FALSE)</f>
        <v>Yakutat</v>
      </c>
      <c r="H3298" t="str">
        <f>VLOOKUP($C3298,'AREA DEFINITIONS, 1982-present'!$A$1:$F$163,6,FALSE)</f>
        <v>POW-O</v>
      </c>
      <c r="I3298">
        <f t="shared" si="103"/>
        <v>360.80039303000001</v>
      </c>
    </row>
    <row r="3299" spans="1:9" x14ac:dyDescent="0.3">
      <c r="A3299">
        <v>1983</v>
      </c>
      <c r="B3299" t="s">
        <v>27</v>
      </c>
      <c r="C3299">
        <v>231</v>
      </c>
      <c r="D3299">
        <v>73.099999999999994</v>
      </c>
      <c r="E3299">
        <f t="shared" si="102"/>
        <v>161.15794129999998</v>
      </c>
      <c r="F3299">
        <f>VLOOKUP($C3299,'AREA DEFINITIONS, 1982-present'!$A$1:$F$163,4,FALSE)</f>
        <v>23</v>
      </c>
      <c r="G3299" t="str">
        <f>VLOOKUP($C3299,'AREA DEFINITIONS, 1982-present'!$A$1:$F$163,5,FALSE)</f>
        <v>Yakutat</v>
      </c>
      <c r="H3299" t="str">
        <f>VLOOKUP($C3299,'AREA DEFINITIONS, 1982-present'!$A$1:$F$163,6,FALSE)</f>
        <v>POW-O</v>
      </c>
      <c r="I3299">
        <f t="shared" si="103"/>
        <v>107.16988513</v>
      </c>
    </row>
    <row r="3300" spans="1:9" x14ac:dyDescent="0.3">
      <c r="A3300">
        <v>1983</v>
      </c>
      <c r="B3300" t="s">
        <v>27</v>
      </c>
      <c r="C3300">
        <v>232</v>
      </c>
      <c r="D3300">
        <v>54.3</v>
      </c>
      <c r="E3300">
        <f t="shared" si="102"/>
        <v>119.71102889999999</v>
      </c>
      <c r="F3300">
        <f>VLOOKUP($C3300,'AREA DEFINITIONS, 1982-present'!$A$1:$F$163,4,FALSE)</f>
        <v>23</v>
      </c>
      <c r="G3300" t="str">
        <f>VLOOKUP($C3300,'AREA DEFINITIONS, 1982-present'!$A$1:$F$163,5,FALSE)</f>
        <v>Yakutat</v>
      </c>
      <c r="H3300" t="str">
        <f>VLOOKUP($C3300,'AREA DEFINITIONS, 1982-present'!$A$1:$F$163,6,FALSE)</f>
        <v>POW-I</v>
      </c>
      <c r="I3300">
        <f t="shared" si="103"/>
        <v>79.607725889999998</v>
      </c>
    </row>
    <row r="3301" spans="1:9" x14ac:dyDescent="0.3">
      <c r="A3301">
        <v>1983</v>
      </c>
      <c r="B3301" t="s">
        <v>27</v>
      </c>
      <c r="C3301">
        <v>240</v>
      </c>
      <c r="D3301">
        <v>387.9</v>
      </c>
      <c r="E3301">
        <f t="shared" si="102"/>
        <v>855.1732616999999</v>
      </c>
      <c r="F3301">
        <f>VLOOKUP($C3301,'AREA DEFINITIONS, 1982-present'!$A$1:$F$163,4,FALSE)</f>
        <v>24</v>
      </c>
      <c r="G3301" t="str">
        <f>VLOOKUP($C3301,'AREA DEFINITIONS, 1982-present'!$A$1:$F$163,5,FALSE)</f>
        <v>Kodiak</v>
      </c>
      <c r="H3301" t="str">
        <f>VLOOKUP($C3301,'AREA DEFINITIONS, 1982-present'!$A$1:$F$163,6,FALSE)</f>
        <v>POW-O</v>
      </c>
      <c r="I3301">
        <f t="shared" si="103"/>
        <v>568.68944517</v>
      </c>
    </row>
    <row r="3302" spans="1:9" x14ac:dyDescent="0.3">
      <c r="A3302">
        <v>1983</v>
      </c>
      <c r="B3302" t="s">
        <v>27</v>
      </c>
      <c r="C3302">
        <v>241</v>
      </c>
      <c r="D3302">
        <v>109</v>
      </c>
      <c r="E3302">
        <f t="shared" si="102"/>
        <v>240.30390700000001</v>
      </c>
      <c r="F3302">
        <f>VLOOKUP($C3302,'AREA DEFINITIONS, 1982-present'!$A$1:$F$163,4,FALSE)</f>
        <v>24</v>
      </c>
      <c r="G3302" t="str">
        <f>VLOOKUP($C3302,'AREA DEFINITIONS, 1982-present'!$A$1:$F$163,5,FALSE)</f>
        <v>Kodiak</v>
      </c>
      <c r="H3302" t="str">
        <f>VLOOKUP($C3302,'AREA DEFINITIONS, 1982-present'!$A$1:$F$163,6,FALSE)</f>
        <v>POW-O</v>
      </c>
      <c r="I3302">
        <f t="shared" si="103"/>
        <v>159.8018807</v>
      </c>
    </row>
    <row r="3303" spans="1:9" x14ac:dyDescent="0.3">
      <c r="A3303">
        <v>1983</v>
      </c>
      <c r="B3303" t="s">
        <v>27</v>
      </c>
      <c r="C3303">
        <v>242</v>
      </c>
      <c r="D3303">
        <v>92.6</v>
      </c>
      <c r="E3303">
        <f t="shared" si="102"/>
        <v>204.14808979999998</v>
      </c>
      <c r="F3303">
        <f>VLOOKUP($C3303,'AREA DEFINITIONS, 1982-present'!$A$1:$F$163,4,FALSE)</f>
        <v>24</v>
      </c>
      <c r="G3303" t="str">
        <f>VLOOKUP($C3303,'AREA DEFINITIONS, 1982-present'!$A$1:$F$163,5,FALSE)</f>
        <v>Kodiak</v>
      </c>
      <c r="H3303" t="str">
        <f>VLOOKUP($C3303,'AREA DEFINITIONS, 1982-present'!$A$1:$F$163,6,FALSE)</f>
        <v>POW-I</v>
      </c>
      <c r="I3303">
        <f t="shared" si="103"/>
        <v>135.75829497999999</v>
      </c>
    </row>
    <row r="3304" spans="1:9" x14ac:dyDescent="0.3">
      <c r="A3304">
        <v>1983</v>
      </c>
      <c r="B3304" t="s">
        <v>27</v>
      </c>
      <c r="C3304">
        <v>250</v>
      </c>
      <c r="D3304">
        <v>906</v>
      </c>
      <c r="E3304">
        <f t="shared" si="102"/>
        <v>1997.3884380000002</v>
      </c>
      <c r="F3304">
        <f>VLOOKUP($C3304,'AREA DEFINITIONS, 1982-present'!$A$1:$F$163,4,FALSE)</f>
        <v>25</v>
      </c>
      <c r="G3304" t="str">
        <f>VLOOKUP($C3304,'AREA DEFINITIONS, 1982-present'!$A$1:$F$163,5,FALSE)</f>
        <v>Kodiak</v>
      </c>
      <c r="H3304">
        <f>VLOOKUP($C3304,'AREA DEFINITIONS, 1982-present'!$A$1:$F$163,6,FALSE)</f>
        <v>0</v>
      </c>
      <c r="I3304">
        <f t="shared" si="103"/>
        <v>1328.2615037999999</v>
      </c>
    </row>
    <row r="3305" spans="1:9" x14ac:dyDescent="0.3">
      <c r="A3305">
        <v>1983</v>
      </c>
      <c r="B3305" t="s">
        <v>27</v>
      </c>
      <c r="C3305">
        <v>251</v>
      </c>
      <c r="D3305">
        <v>141</v>
      </c>
      <c r="E3305">
        <f t="shared" si="102"/>
        <v>310.85184299999997</v>
      </c>
      <c r="F3305">
        <f>VLOOKUP($C3305,'AREA DEFINITIONS, 1982-present'!$A$1:$F$163,4,FALSE)</f>
        <v>25</v>
      </c>
      <c r="G3305" t="str">
        <f>VLOOKUP($C3305,'AREA DEFINITIONS, 1982-present'!$A$1:$F$163,5,FALSE)</f>
        <v>Kodiak</v>
      </c>
      <c r="H3305">
        <f>VLOOKUP($C3305,'AREA DEFINITIONS, 1982-present'!$A$1:$F$163,6,FALSE)</f>
        <v>0</v>
      </c>
      <c r="I3305">
        <f t="shared" si="103"/>
        <v>206.71619429999998</v>
      </c>
    </row>
    <row r="3306" spans="1:9" x14ac:dyDescent="0.3">
      <c r="A3306">
        <v>1983</v>
      </c>
      <c r="B3306" t="s">
        <v>27</v>
      </c>
      <c r="C3306">
        <v>260</v>
      </c>
      <c r="D3306">
        <v>668.5</v>
      </c>
      <c r="E3306">
        <f t="shared" si="102"/>
        <v>1473.7904755</v>
      </c>
      <c r="F3306">
        <f>VLOOKUP($C3306,'AREA DEFINITIONS, 1982-present'!$A$1:$F$163,4,FALSE)</f>
        <v>26</v>
      </c>
      <c r="G3306" t="str">
        <f>VLOOKUP($C3306,'AREA DEFINITIONS, 1982-present'!$A$1:$F$163,5,FALSE)</f>
        <v>Kodiak</v>
      </c>
      <c r="H3306">
        <f>VLOOKUP($C3306,'AREA DEFINITIONS, 1982-present'!$A$1:$F$163,6,FALSE)</f>
        <v>0</v>
      </c>
      <c r="I3306">
        <f t="shared" si="103"/>
        <v>980.06933255000001</v>
      </c>
    </row>
    <row r="3307" spans="1:9" x14ac:dyDescent="0.3">
      <c r="A3307">
        <v>1983</v>
      </c>
      <c r="B3307" t="s">
        <v>27</v>
      </c>
      <c r="C3307">
        <v>261</v>
      </c>
      <c r="D3307">
        <v>589.79999999999995</v>
      </c>
      <c r="E3307">
        <f t="shared" si="102"/>
        <v>1300.2866454</v>
      </c>
      <c r="F3307">
        <f>VLOOKUP($C3307,'AREA DEFINITIONS, 1982-present'!$A$1:$F$163,4,FALSE)</f>
        <v>26</v>
      </c>
      <c r="G3307" t="str">
        <f>VLOOKUP($C3307,'AREA DEFINITIONS, 1982-present'!$A$1:$F$163,5,FALSE)</f>
        <v>Kodiak</v>
      </c>
      <c r="H3307">
        <f>VLOOKUP($C3307,'AREA DEFINITIONS, 1982-present'!$A$1:$F$163,6,FALSE)</f>
        <v>0</v>
      </c>
      <c r="I3307">
        <f t="shared" si="103"/>
        <v>864.68944253999985</v>
      </c>
    </row>
    <row r="3308" spans="1:9" x14ac:dyDescent="0.3">
      <c r="A3308">
        <v>1983</v>
      </c>
      <c r="B3308" t="s">
        <v>27</v>
      </c>
      <c r="C3308">
        <v>270</v>
      </c>
      <c r="D3308">
        <v>907.3</v>
      </c>
      <c r="E3308">
        <f t="shared" si="102"/>
        <v>2000.2544479000001</v>
      </c>
      <c r="F3308">
        <f>VLOOKUP($C3308,'AREA DEFINITIONS, 1982-present'!$A$1:$F$163,4,FALSE)</f>
        <v>27</v>
      </c>
      <c r="G3308" t="str">
        <f>VLOOKUP($C3308,'AREA DEFINITIONS, 1982-present'!$A$1:$F$163,5,FALSE)</f>
        <v>Kodiak</v>
      </c>
      <c r="H3308">
        <f>VLOOKUP($C3308,'AREA DEFINITIONS, 1982-present'!$A$1:$F$163,6,FALSE)</f>
        <v>0</v>
      </c>
      <c r="I3308">
        <f t="shared" si="103"/>
        <v>1330.16739779</v>
      </c>
    </row>
    <row r="3309" spans="1:9" x14ac:dyDescent="0.3">
      <c r="A3309">
        <v>1983</v>
      </c>
      <c r="B3309" t="s">
        <v>27</v>
      </c>
      <c r="C3309">
        <v>271</v>
      </c>
      <c r="D3309">
        <v>40.700000000000003</v>
      </c>
      <c r="E3309">
        <f t="shared" si="102"/>
        <v>89.728156100000007</v>
      </c>
      <c r="F3309">
        <f>VLOOKUP($C3309,'AREA DEFINITIONS, 1982-present'!$A$1:$F$163,4,FALSE)</f>
        <v>27</v>
      </c>
      <c r="G3309" t="str">
        <f>VLOOKUP($C3309,'AREA DEFINITIONS, 1982-present'!$A$1:$F$163,5,FALSE)</f>
        <v>Kodiak</v>
      </c>
      <c r="H3309">
        <f>VLOOKUP($C3309,'AREA DEFINITIONS, 1982-present'!$A$1:$F$163,6,FALSE)</f>
        <v>0</v>
      </c>
      <c r="I3309">
        <f t="shared" si="103"/>
        <v>59.669142610000002</v>
      </c>
    </row>
    <row r="3310" spans="1:9" x14ac:dyDescent="0.3">
      <c r="A3310">
        <v>1983</v>
      </c>
      <c r="B3310" t="s">
        <v>27</v>
      </c>
      <c r="C3310">
        <v>272</v>
      </c>
      <c r="D3310">
        <v>31.1</v>
      </c>
      <c r="E3310">
        <f t="shared" si="102"/>
        <v>68.563775300000003</v>
      </c>
      <c r="F3310">
        <f>VLOOKUP($C3310,'AREA DEFINITIONS, 1982-present'!$A$1:$F$163,4,FALSE)</f>
        <v>27</v>
      </c>
      <c r="G3310" t="str">
        <f>VLOOKUP($C3310,'AREA DEFINITIONS, 1982-present'!$A$1:$F$163,5,FALSE)</f>
        <v>Kodiak</v>
      </c>
      <c r="H3310">
        <f>VLOOKUP($C3310,'AREA DEFINITIONS, 1982-present'!$A$1:$F$163,6,FALSE)</f>
        <v>0</v>
      </c>
      <c r="I3310">
        <f t="shared" si="103"/>
        <v>45.59484853</v>
      </c>
    </row>
    <row r="3311" spans="1:9" x14ac:dyDescent="0.3">
      <c r="A3311">
        <v>1983</v>
      </c>
      <c r="B3311" t="s">
        <v>27</v>
      </c>
      <c r="C3311">
        <v>280</v>
      </c>
      <c r="D3311">
        <v>729.2</v>
      </c>
      <c r="E3311">
        <f t="shared" si="102"/>
        <v>1607.6110916000002</v>
      </c>
      <c r="F3311">
        <f>VLOOKUP($C3311,'AREA DEFINITIONS, 1982-present'!$A$1:$F$163,4,FALSE)</f>
        <v>28</v>
      </c>
      <c r="G3311" t="str">
        <f>VLOOKUP($C3311,'AREA DEFINITIONS, 1982-present'!$A$1:$F$163,5,FALSE)</f>
        <v>Kodiak</v>
      </c>
      <c r="H3311">
        <f>VLOOKUP($C3311,'AREA DEFINITIONS, 1982-present'!$A$1:$F$163,6,FALSE)</f>
        <v>0</v>
      </c>
      <c r="I3311">
        <f t="shared" si="103"/>
        <v>1069.0599211599999</v>
      </c>
    </row>
    <row r="3312" spans="1:9" x14ac:dyDescent="0.3">
      <c r="A3312">
        <v>1983</v>
      </c>
      <c r="B3312" t="s">
        <v>27</v>
      </c>
      <c r="C3312">
        <v>281</v>
      </c>
      <c r="D3312">
        <v>131.4</v>
      </c>
      <c r="E3312">
        <f t="shared" si="102"/>
        <v>289.68746220000003</v>
      </c>
      <c r="F3312">
        <f>VLOOKUP($C3312,'AREA DEFINITIONS, 1982-present'!$A$1:$F$163,4,FALSE)</f>
        <v>28</v>
      </c>
      <c r="G3312" t="str">
        <f>VLOOKUP($C3312,'AREA DEFINITIONS, 1982-present'!$A$1:$F$163,5,FALSE)</f>
        <v>Kodiak</v>
      </c>
      <c r="H3312">
        <f>VLOOKUP($C3312,'AREA DEFINITIONS, 1982-present'!$A$1:$F$163,6,FALSE)</f>
        <v>0</v>
      </c>
      <c r="I3312">
        <f t="shared" si="103"/>
        <v>192.64190022000003</v>
      </c>
    </row>
    <row r="3313" spans="1:9" x14ac:dyDescent="0.3">
      <c r="A3313">
        <v>1983</v>
      </c>
      <c r="B3313" t="s">
        <v>28</v>
      </c>
      <c r="C3313">
        <v>290</v>
      </c>
      <c r="D3313">
        <v>1263.3</v>
      </c>
      <c r="E3313">
        <f t="shared" si="102"/>
        <v>2785.1002358999999</v>
      </c>
      <c r="F3313">
        <f>VLOOKUP($C3313,'AREA DEFINITIONS, 1982-present'!$A$1:$F$163,4,FALSE)</f>
        <v>29</v>
      </c>
      <c r="G3313" t="str">
        <f>VLOOKUP($C3313,'AREA DEFINITIONS, 1982-present'!$A$1:$F$163,5,FALSE)</f>
        <v>Chirikof</v>
      </c>
      <c r="H3313">
        <f>VLOOKUP($C3313,'AREA DEFINITIONS, 1982-present'!$A$1:$F$163,6,FALSE)</f>
        <v>0</v>
      </c>
      <c r="I3313">
        <f t="shared" si="103"/>
        <v>1852.0891365899997</v>
      </c>
    </row>
    <row r="3314" spans="1:9" x14ac:dyDescent="0.3">
      <c r="A3314">
        <v>1983</v>
      </c>
      <c r="B3314" t="s">
        <v>28</v>
      </c>
      <c r="C3314">
        <v>291</v>
      </c>
      <c r="D3314">
        <v>628.70000000000005</v>
      </c>
      <c r="E3314">
        <f t="shared" si="102"/>
        <v>1386.0464801000001</v>
      </c>
      <c r="F3314">
        <f>VLOOKUP($C3314,'AREA DEFINITIONS, 1982-present'!$A$1:$F$163,4,FALSE)</f>
        <v>29</v>
      </c>
      <c r="G3314" t="str">
        <f>VLOOKUP($C3314,'AREA DEFINITIONS, 1982-present'!$A$1:$F$163,5,FALSE)</f>
        <v>Chirikof</v>
      </c>
      <c r="H3314">
        <f>VLOOKUP($C3314,'AREA DEFINITIONS, 1982-present'!$A$1:$F$163,6,FALSE)</f>
        <v>0</v>
      </c>
      <c r="I3314">
        <f t="shared" si="103"/>
        <v>921.71965501</v>
      </c>
    </row>
    <row r="3315" spans="1:9" x14ac:dyDescent="0.3">
      <c r="A3315">
        <v>1983</v>
      </c>
      <c r="B3315" t="s">
        <v>28</v>
      </c>
      <c r="C3315">
        <v>300</v>
      </c>
      <c r="D3315">
        <v>652</v>
      </c>
      <c r="E3315">
        <f t="shared" si="102"/>
        <v>1437.4141959999999</v>
      </c>
      <c r="F3315">
        <f>VLOOKUP($C3315,'AREA DEFINITIONS, 1982-present'!$A$1:$F$163,4,FALSE)</f>
        <v>30</v>
      </c>
      <c r="G3315" t="str">
        <f>VLOOKUP($C3315,'AREA DEFINITIONS, 1982-present'!$A$1:$F$163,5,FALSE)</f>
        <v>Chirikof</v>
      </c>
      <c r="H3315">
        <f>VLOOKUP($C3315,'AREA DEFINITIONS, 1982-present'!$A$1:$F$163,6,FALSE)</f>
        <v>0</v>
      </c>
      <c r="I3315">
        <f t="shared" si="103"/>
        <v>955.87913959999992</v>
      </c>
    </row>
    <row r="3316" spans="1:9" x14ac:dyDescent="0.3">
      <c r="A3316">
        <v>1983</v>
      </c>
      <c r="B3316" t="s">
        <v>28</v>
      </c>
      <c r="C3316">
        <v>310</v>
      </c>
      <c r="D3316">
        <v>249.8</v>
      </c>
      <c r="E3316">
        <f t="shared" si="102"/>
        <v>550.71482540000011</v>
      </c>
      <c r="F3316">
        <f>VLOOKUP($C3316,'AREA DEFINITIONS, 1982-present'!$A$1:$F$163,4,FALSE)</f>
        <v>31</v>
      </c>
      <c r="G3316" t="str">
        <f>VLOOKUP($C3316,'AREA DEFINITIONS, 1982-present'!$A$1:$F$163,5,FALSE)</f>
        <v>Chirikof</v>
      </c>
      <c r="H3316">
        <f>VLOOKUP($C3316,'AREA DEFINITIONS, 1982-present'!$A$1:$F$163,6,FALSE)</f>
        <v>0</v>
      </c>
      <c r="I3316">
        <f t="shared" si="103"/>
        <v>366.22486054000001</v>
      </c>
    </row>
    <row r="3317" spans="1:9" x14ac:dyDescent="0.3">
      <c r="A3317">
        <v>1983</v>
      </c>
      <c r="B3317" t="s">
        <v>28</v>
      </c>
      <c r="C3317">
        <v>320</v>
      </c>
      <c r="D3317">
        <v>537.70000000000005</v>
      </c>
      <c r="E3317">
        <f t="shared" si="102"/>
        <v>1185.4257871</v>
      </c>
      <c r="F3317">
        <f>VLOOKUP($C3317,'AREA DEFINITIONS, 1982-present'!$A$1:$F$163,4,FALSE)</f>
        <v>32</v>
      </c>
      <c r="G3317" t="str">
        <f>VLOOKUP($C3317,'AREA DEFINITIONS, 1982-present'!$A$1:$F$163,5,FALSE)</f>
        <v>Shumagin</v>
      </c>
      <c r="H3317">
        <f>VLOOKUP($C3317,'AREA DEFINITIONS, 1982-present'!$A$1:$F$163,6,FALSE)</f>
        <v>0</v>
      </c>
      <c r="I3317">
        <f t="shared" si="103"/>
        <v>788.30707571000005</v>
      </c>
    </row>
    <row r="3318" spans="1:9" x14ac:dyDescent="0.3">
      <c r="A3318">
        <v>1983</v>
      </c>
      <c r="B3318" t="s">
        <v>28</v>
      </c>
      <c r="C3318">
        <v>330</v>
      </c>
      <c r="D3318">
        <v>146.6</v>
      </c>
      <c r="E3318">
        <f t="shared" si="102"/>
        <v>323.19773179999999</v>
      </c>
      <c r="F3318">
        <f>VLOOKUP($C3318,'AREA DEFINITIONS, 1982-present'!$A$1:$F$163,4,FALSE)</f>
        <v>33</v>
      </c>
      <c r="G3318" t="str">
        <f>VLOOKUP($C3318,'AREA DEFINITIONS, 1982-present'!$A$1:$F$163,5,FALSE)</f>
        <v>Shumagin</v>
      </c>
      <c r="H3318">
        <f>VLOOKUP($C3318,'AREA DEFINITIONS, 1982-present'!$A$1:$F$163,6,FALSE)</f>
        <v>0</v>
      </c>
      <c r="I3318">
        <f t="shared" si="103"/>
        <v>214.92619917999997</v>
      </c>
    </row>
    <row r="3319" spans="1:9" x14ac:dyDescent="0.3">
      <c r="A3319">
        <v>1983</v>
      </c>
      <c r="B3319" t="s">
        <v>28</v>
      </c>
      <c r="C3319">
        <v>340</v>
      </c>
      <c r="D3319">
        <v>39.5</v>
      </c>
      <c r="E3319">
        <f t="shared" si="102"/>
        <v>87.082608500000006</v>
      </c>
      <c r="F3319">
        <f>VLOOKUP($C3319,'AREA DEFINITIONS, 1982-present'!$A$1:$F$163,4,FALSE)</f>
        <v>34</v>
      </c>
      <c r="G3319" t="str">
        <f>VLOOKUP($C3319,'AREA DEFINITIONS, 1982-present'!$A$1:$F$163,5,FALSE)</f>
        <v>Shumagin</v>
      </c>
      <c r="H3319">
        <f>VLOOKUP($C3319,'AREA DEFINITIONS, 1982-present'!$A$1:$F$163,6,FALSE)</f>
        <v>0</v>
      </c>
      <c r="I3319">
        <f t="shared" si="103"/>
        <v>57.90985585</v>
      </c>
    </row>
    <row r="3320" spans="1:9" x14ac:dyDescent="0.3">
      <c r="A3320">
        <v>1983</v>
      </c>
      <c r="B3320" t="s">
        <v>16</v>
      </c>
      <c r="C3320">
        <v>350</v>
      </c>
      <c r="D3320">
        <v>376.5</v>
      </c>
      <c r="E3320">
        <f t="shared" si="102"/>
        <v>830.04055949999997</v>
      </c>
      <c r="F3320">
        <f>VLOOKUP($C3320,'AREA DEFINITIONS, 1982-present'!$A$1:$F$163,4,FALSE)</f>
        <v>35</v>
      </c>
      <c r="G3320" t="str">
        <f>VLOOKUP($C3320,'AREA DEFINITIONS, 1982-present'!$A$1:$F$163,5,FALSE)</f>
        <v>Shumagin</v>
      </c>
      <c r="H3320">
        <f>VLOOKUP($C3320,'AREA DEFINITIONS, 1982-present'!$A$1:$F$163,6,FALSE)</f>
        <v>0</v>
      </c>
      <c r="I3320">
        <f t="shared" si="103"/>
        <v>551.97622094999997</v>
      </c>
    </row>
    <row r="3321" spans="1:9" x14ac:dyDescent="0.3">
      <c r="A3321">
        <v>1983</v>
      </c>
      <c r="B3321" t="s">
        <v>16</v>
      </c>
      <c r="C3321">
        <v>360</v>
      </c>
      <c r="D3321">
        <v>297.5</v>
      </c>
      <c r="E3321">
        <f t="shared" si="102"/>
        <v>655.87534249999999</v>
      </c>
      <c r="F3321">
        <f>VLOOKUP($C3321,'AREA DEFINITIONS, 1982-present'!$A$1:$F$163,4,FALSE)</f>
        <v>36</v>
      </c>
      <c r="G3321" t="str">
        <f>VLOOKUP($C3321,'AREA DEFINITIONS, 1982-present'!$A$1:$F$163,5,FALSE)</f>
        <v>Shumagin</v>
      </c>
      <c r="H3321">
        <f>VLOOKUP($C3321,'AREA DEFINITIONS, 1982-present'!$A$1:$F$163,6,FALSE)</f>
        <v>0</v>
      </c>
      <c r="I3321">
        <f t="shared" si="103"/>
        <v>436.15650924999994</v>
      </c>
    </row>
    <row r="3322" spans="1:9" x14ac:dyDescent="0.3">
      <c r="A3322">
        <v>1983</v>
      </c>
      <c r="B3322" t="s">
        <v>16</v>
      </c>
      <c r="C3322">
        <v>370</v>
      </c>
      <c r="D3322">
        <v>97.7</v>
      </c>
      <c r="E3322">
        <f t="shared" si="102"/>
        <v>215.39166710000001</v>
      </c>
      <c r="F3322">
        <f>VLOOKUP($C3322,'AREA DEFINITIONS, 1982-present'!$A$1:$F$163,4,FALSE)</f>
        <v>37</v>
      </c>
      <c r="G3322" t="str">
        <f>VLOOKUP($C3322,'AREA DEFINITIONS, 1982-present'!$A$1:$F$163,5,FALSE)</f>
        <v>Shumagin</v>
      </c>
      <c r="H3322">
        <f>VLOOKUP($C3322,'AREA DEFINITIONS, 1982-present'!$A$1:$F$163,6,FALSE)</f>
        <v>0</v>
      </c>
      <c r="I3322">
        <f t="shared" si="103"/>
        <v>143.23526371</v>
      </c>
    </row>
    <row r="3323" spans="1:9" x14ac:dyDescent="0.3">
      <c r="A3323">
        <v>1983</v>
      </c>
      <c r="B3323" t="s">
        <v>16</v>
      </c>
      <c r="C3323" t="s">
        <v>80</v>
      </c>
      <c r="D3323">
        <v>159.30000000000001</v>
      </c>
      <c r="E3323">
        <f t="shared" si="102"/>
        <v>351.19644390000002</v>
      </c>
      <c r="F3323" t="str">
        <f>VLOOKUP($C3323,'AREA DEFINITIONS, 1982-present'!$A$1:$F$163,4,FALSE)</f>
        <v>38-39</v>
      </c>
      <c r="G3323" t="str">
        <f>VLOOKUP($C3323,'AREA DEFINITIONS, 1982-present'!$A$1:$F$163,5,FALSE)</f>
        <v>Shumagin-Aleutian</v>
      </c>
      <c r="H3323">
        <f>VLOOKUP($C3323,'AREA DEFINITIONS, 1982-present'!$A$1:$F$163,6,FALSE)</f>
        <v>0</v>
      </c>
      <c r="I3323">
        <f t="shared" si="103"/>
        <v>233.54531739000001</v>
      </c>
    </row>
    <row r="3324" spans="1:9" x14ac:dyDescent="0.3">
      <c r="A3324">
        <v>1983</v>
      </c>
      <c r="B3324" t="s">
        <v>16</v>
      </c>
      <c r="C3324" t="s">
        <v>32</v>
      </c>
      <c r="D3324">
        <v>200.9</v>
      </c>
      <c r="E3324">
        <f t="shared" si="102"/>
        <v>442.90876070000002</v>
      </c>
      <c r="F3324" t="str">
        <f>VLOOKUP($C3324,'AREA DEFINITIONS, 1982-present'!$A$1:$F$163,4,FALSE)</f>
        <v>4A</v>
      </c>
      <c r="G3324" t="str">
        <f>VLOOKUP($C3324,'AREA DEFINITIONS, 1982-present'!$A$1:$F$163,5,FALSE)</f>
        <v>Bering Sea</v>
      </c>
      <c r="H3324">
        <f>VLOOKUP($C3324,'AREA DEFINITIONS, 1982-present'!$A$1:$F$163,6,FALSE)</f>
        <v>0</v>
      </c>
      <c r="I3324">
        <f t="shared" si="103"/>
        <v>294.53392507000001</v>
      </c>
    </row>
    <row r="3325" spans="1:9" x14ac:dyDescent="0.3">
      <c r="A3325">
        <v>1983</v>
      </c>
      <c r="B3325" t="s">
        <v>17</v>
      </c>
      <c r="C3325">
        <v>400</v>
      </c>
      <c r="D3325">
        <v>8.1999999999999993</v>
      </c>
      <c r="E3325">
        <f t="shared" si="102"/>
        <v>18.077908599999997</v>
      </c>
      <c r="F3325">
        <f>VLOOKUP($C3325,'AREA DEFINITIONS, 1982-present'!$A$1:$F$163,4,FALSE)</f>
        <v>40</v>
      </c>
      <c r="G3325" t="str">
        <f>VLOOKUP($C3325,'AREA DEFINITIONS, 1982-present'!$A$1:$F$163,5,FALSE)</f>
        <v>Aleutian</v>
      </c>
      <c r="H3325">
        <f>VLOOKUP($C3325,'AREA DEFINITIONS, 1982-present'!$A$1:$F$163,6,FALSE)</f>
        <v>0</v>
      </c>
      <c r="I3325">
        <f t="shared" si="103"/>
        <v>12.02179286</v>
      </c>
    </row>
    <row r="3326" spans="1:9" x14ac:dyDescent="0.3">
      <c r="A3326">
        <v>1983</v>
      </c>
      <c r="B3326" t="s">
        <v>17</v>
      </c>
      <c r="C3326">
        <v>410</v>
      </c>
      <c r="D3326">
        <v>133.5</v>
      </c>
      <c r="E3326">
        <f t="shared" si="102"/>
        <v>294.31717050000003</v>
      </c>
      <c r="F3326">
        <f>VLOOKUP($C3326,'AREA DEFINITIONS, 1982-present'!$A$1:$F$163,4,FALSE)</f>
        <v>41</v>
      </c>
      <c r="G3326" t="str">
        <f>VLOOKUP($C3326,'AREA DEFINITIONS, 1982-present'!$A$1:$F$163,5,FALSE)</f>
        <v>Aleutian</v>
      </c>
      <c r="H3326">
        <f>VLOOKUP($C3326,'AREA DEFINITIONS, 1982-present'!$A$1:$F$163,6,FALSE)</f>
        <v>0</v>
      </c>
      <c r="I3326">
        <f t="shared" si="103"/>
        <v>195.72065204999998</v>
      </c>
    </row>
    <row r="3327" spans="1:9" x14ac:dyDescent="0.3">
      <c r="A3327">
        <v>1983</v>
      </c>
      <c r="B3327" t="s">
        <v>17</v>
      </c>
      <c r="C3327">
        <v>420</v>
      </c>
      <c r="D3327">
        <v>108.3</v>
      </c>
      <c r="E3327">
        <f t="shared" si="102"/>
        <v>238.76067090000001</v>
      </c>
      <c r="F3327" t="str">
        <f>VLOOKUP($C3327,'AREA DEFINITIONS, 1982-present'!$A$1:$F$163,4,FALSE)</f>
        <v>42+</v>
      </c>
      <c r="G3327" t="str">
        <f>VLOOKUP($C3327,'AREA DEFINITIONS, 1982-present'!$A$1:$F$163,5,FALSE)</f>
        <v>Aleutian</v>
      </c>
      <c r="H3327">
        <f>VLOOKUP($C3327,'AREA DEFINITIONS, 1982-present'!$A$1:$F$163,6,FALSE)</f>
        <v>0</v>
      </c>
      <c r="I3327">
        <f t="shared" si="103"/>
        <v>158.77563008999999</v>
      </c>
    </row>
    <row r="3328" spans="1:9" x14ac:dyDescent="0.3">
      <c r="A3328">
        <v>1983</v>
      </c>
      <c r="B3328" t="s">
        <v>17</v>
      </c>
      <c r="C3328">
        <v>430</v>
      </c>
      <c r="D3328">
        <v>97.8</v>
      </c>
      <c r="E3328">
        <f t="shared" si="102"/>
        <v>215.61212940000001</v>
      </c>
      <c r="F3328" t="str">
        <f>VLOOKUP($C3328,'AREA DEFINITIONS, 1982-present'!$A$1:$F$163,4,FALSE)</f>
        <v>42+</v>
      </c>
      <c r="G3328" t="str">
        <f>VLOOKUP($C3328,'AREA DEFINITIONS, 1982-present'!$A$1:$F$163,5,FALSE)</f>
        <v>Aleutian</v>
      </c>
      <c r="H3328">
        <f>VLOOKUP($C3328,'AREA DEFINITIONS, 1982-present'!$A$1:$F$163,6,FALSE)</f>
        <v>0</v>
      </c>
      <c r="I3328">
        <f t="shared" si="103"/>
        <v>143.38187094</v>
      </c>
    </row>
    <row r="3329" spans="1:9" x14ac:dyDescent="0.3">
      <c r="A3329">
        <v>1983</v>
      </c>
      <c r="B3329" t="s">
        <v>17</v>
      </c>
      <c r="C3329" t="s">
        <v>106</v>
      </c>
      <c r="D3329">
        <v>62.5</v>
      </c>
      <c r="E3329">
        <f t="shared" si="102"/>
        <v>137.7889375</v>
      </c>
      <c r="F3329" t="str">
        <f>VLOOKUP($C3329,'AREA DEFINITIONS, 1982-present'!$A$1:$F$163,4,FALSE)</f>
        <v>42+</v>
      </c>
      <c r="G3329" t="str">
        <f>VLOOKUP($C3329,'AREA DEFINITIONS, 1982-present'!$A$1:$F$163,5,FALSE)</f>
        <v>Aleutian</v>
      </c>
      <c r="H3329">
        <f>VLOOKUP($C3329,'AREA DEFINITIONS, 1982-present'!$A$1:$F$163,6,FALSE)</f>
        <v>0</v>
      </c>
      <c r="I3329">
        <f t="shared" si="103"/>
        <v>91.629518750000003</v>
      </c>
    </row>
    <row r="3330" spans="1:9" x14ac:dyDescent="0.3">
      <c r="A3330">
        <v>1983</v>
      </c>
      <c r="B3330" t="s">
        <v>17</v>
      </c>
      <c r="C3330" t="s">
        <v>32</v>
      </c>
      <c r="D3330">
        <v>198.7</v>
      </c>
      <c r="E3330">
        <f t="shared" si="102"/>
        <v>438.05859009999995</v>
      </c>
      <c r="F3330" t="str">
        <f>VLOOKUP($C3330,'AREA DEFINITIONS, 1982-present'!$A$1:$F$163,4,FALSE)</f>
        <v>4A</v>
      </c>
      <c r="G3330" t="str">
        <f>VLOOKUP($C3330,'AREA DEFINITIONS, 1982-present'!$A$1:$F$163,5,FALSE)</f>
        <v>Bering Sea</v>
      </c>
      <c r="H3330">
        <f>VLOOKUP($C3330,'AREA DEFINITIONS, 1982-present'!$A$1:$F$163,6,FALSE)</f>
        <v>0</v>
      </c>
      <c r="I3330">
        <f t="shared" si="103"/>
        <v>291.30856600999999</v>
      </c>
    </row>
    <row r="3331" spans="1:9" x14ac:dyDescent="0.3">
      <c r="A3331">
        <v>1983</v>
      </c>
      <c r="B3331" t="s">
        <v>18</v>
      </c>
      <c r="C3331" t="s">
        <v>32</v>
      </c>
      <c r="D3331">
        <v>188.4</v>
      </c>
      <c r="E3331">
        <f t="shared" ref="E3331:E3394" si="104">D3331*2204.623 / 1000</f>
        <v>415.3509732</v>
      </c>
      <c r="F3331" t="str">
        <f>VLOOKUP($C3331,'AREA DEFINITIONS, 1982-present'!$A$1:$F$163,4,FALSE)</f>
        <v>4A</v>
      </c>
      <c r="G3331" t="str">
        <f>VLOOKUP($C3331,'AREA DEFINITIONS, 1982-present'!$A$1:$F$163,5,FALSE)</f>
        <v>Bering Sea</v>
      </c>
      <c r="H3331">
        <f>VLOOKUP($C3331,'AREA DEFINITIONS, 1982-present'!$A$1:$F$163,6,FALSE)</f>
        <v>0</v>
      </c>
      <c r="I3331">
        <f t="shared" ref="I3331:I3394" si="105">IFERROR(D3331*1.10231*1.33,"NA")</f>
        <v>276.20802132</v>
      </c>
    </row>
    <row r="3332" spans="1:9" x14ac:dyDescent="0.3">
      <c r="A3332">
        <v>1983</v>
      </c>
      <c r="B3332" t="s">
        <v>20</v>
      </c>
      <c r="C3332" t="s">
        <v>32</v>
      </c>
      <c r="D3332">
        <v>73.5</v>
      </c>
      <c r="E3332">
        <f t="shared" si="104"/>
        <v>162.03979050000001</v>
      </c>
      <c r="F3332" t="str">
        <f>VLOOKUP($C3332,'AREA DEFINITIONS, 1982-present'!$A$1:$F$163,4,FALSE)</f>
        <v>4A</v>
      </c>
      <c r="G3332" t="str">
        <f>VLOOKUP($C3332,'AREA DEFINITIONS, 1982-present'!$A$1:$F$163,5,FALSE)</f>
        <v>Bering Sea</v>
      </c>
      <c r="H3332">
        <f>VLOOKUP($C3332,'AREA DEFINITIONS, 1982-present'!$A$1:$F$163,6,FALSE)</f>
        <v>0</v>
      </c>
      <c r="I3332">
        <f t="shared" si="105"/>
        <v>107.75631405</v>
      </c>
    </row>
    <row r="3333" spans="1:9" x14ac:dyDescent="0.3">
      <c r="A3333">
        <v>1982</v>
      </c>
      <c r="B3333" t="s">
        <v>49</v>
      </c>
      <c r="C3333">
        <v>20</v>
      </c>
      <c r="D3333">
        <v>29.3</v>
      </c>
      <c r="E3333">
        <f t="shared" si="104"/>
        <v>64.595453899999995</v>
      </c>
      <c r="F3333">
        <f>VLOOKUP($C3333,'AREA DEFINITIONS, 1982-present'!$A$1:$F$163,4,FALSE)</f>
        <v>0</v>
      </c>
      <c r="G3333">
        <f>VLOOKUP($C3333,'AREA DEFINITIONS, 1982-present'!$A$1:$F$163,5,FALSE)</f>
        <v>0</v>
      </c>
      <c r="H3333">
        <f>VLOOKUP($C3333,'AREA DEFINITIONS, 1982-present'!$A$1:$F$163,6,FALSE)</f>
        <v>0</v>
      </c>
      <c r="I3333">
        <f t="shared" si="105"/>
        <v>42.955918390000001</v>
      </c>
    </row>
    <row r="3334" spans="1:9" x14ac:dyDescent="0.3">
      <c r="A3334">
        <v>1982</v>
      </c>
      <c r="B3334" t="s">
        <v>49</v>
      </c>
      <c r="C3334">
        <v>30</v>
      </c>
      <c r="D3334">
        <v>5.3</v>
      </c>
      <c r="E3334">
        <f t="shared" si="104"/>
        <v>11.684501899999999</v>
      </c>
      <c r="F3334">
        <f>VLOOKUP($C3334,'AREA DEFINITIONS, 1982-present'!$A$1:$F$163,4,FALSE)</f>
        <v>0</v>
      </c>
      <c r="G3334">
        <f>VLOOKUP($C3334,'AREA DEFINITIONS, 1982-present'!$A$1:$F$163,5,FALSE)</f>
        <v>0</v>
      </c>
      <c r="H3334">
        <f>VLOOKUP($C3334,'AREA DEFINITIONS, 1982-present'!$A$1:$F$163,6,FALSE)</f>
        <v>0</v>
      </c>
      <c r="I3334">
        <f t="shared" si="105"/>
        <v>7.7701831899999991</v>
      </c>
    </row>
    <row r="3335" spans="1:9" x14ac:dyDescent="0.3">
      <c r="A3335">
        <v>1982</v>
      </c>
      <c r="B3335" t="s">
        <v>49</v>
      </c>
      <c r="C3335">
        <v>40</v>
      </c>
      <c r="D3335">
        <v>8.3000000000000007</v>
      </c>
      <c r="E3335">
        <f t="shared" si="104"/>
        <v>18.298370900000002</v>
      </c>
      <c r="F3335">
        <f>VLOOKUP($C3335,'AREA DEFINITIONS, 1982-present'!$A$1:$F$163,4,FALSE)</f>
        <v>0</v>
      </c>
      <c r="G3335">
        <f>VLOOKUP($C3335,'AREA DEFINITIONS, 1982-present'!$A$1:$F$163,5,FALSE)</f>
        <v>0</v>
      </c>
      <c r="H3335">
        <f>VLOOKUP($C3335,'AREA DEFINITIONS, 1982-present'!$A$1:$F$163,6,FALSE)</f>
        <v>0</v>
      </c>
      <c r="I3335">
        <f t="shared" si="105"/>
        <v>12.16840009</v>
      </c>
    </row>
    <row r="3336" spans="1:9" x14ac:dyDescent="0.3">
      <c r="A3336">
        <v>1982</v>
      </c>
      <c r="B3336" t="s">
        <v>49</v>
      </c>
      <c r="C3336">
        <v>50</v>
      </c>
      <c r="D3336">
        <v>52.9</v>
      </c>
      <c r="E3336">
        <f t="shared" si="104"/>
        <v>116.6245567</v>
      </c>
      <c r="F3336">
        <f>VLOOKUP($C3336,'AREA DEFINITIONS, 1982-present'!$A$1:$F$163,4,FALSE)</f>
        <v>0</v>
      </c>
      <c r="G3336">
        <f>VLOOKUP($C3336,'AREA DEFINITIONS, 1982-present'!$A$1:$F$163,5,FALSE)</f>
        <v>0</v>
      </c>
      <c r="H3336">
        <f>VLOOKUP($C3336,'AREA DEFINITIONS, 1982-present'!$A$1:$F$163,6,FALSE)</f>
        <v>0</v>
      </c>
      <c r="I3336">
        <f t="shared" si="105"/>
        <v>77.555224670000001</v>
      </c>
    </row>
    <row r="3337" spans="1:9" x14ac:dyDescent="0.3">
      <c r="A3337">
        <v>1982</v>
      </c>
      <c r="B3337" t="s">
        <v>50</v>
      </c>
      <c r="C3337">
        <v>60</v>
      </c>
      <c r="D3337">
        <v>61.9</v>
      </c>
      <c r="E3337">
        <f t="shared" si="104"/>
        <v>136.46616370000001</v>
      </c>
      <c r="F3337">
        <f>VLOOKUP($C3337,'AREA DEFINITIONS, 1982-present'!$A$1:$F$163,4,FALSE)</f>
        <v>0</v>
      </c>
      <c r="G3337">
        <f>VLOOKUP($C3337,'AREA DEFINITIONS, 1982-present'!$A$1:$F$163,5,FALSE)</f>
        <v>0</v>
      </c>
      <c r="H3337">
        <f>VLOOKUP($C3337,'AREA DEFINITIONS, 1982-present'!$A$1:$F$163,6,FALSE)</f>
        <v>0</v>
      </c>
      <c r="I3337">
        <f t="shared" si="105"/>
        <v>90.749875369999984</v>
      </c>
    </row>
    <row r="3338" spans="1:9" x14ac:dyDescent="0.3">
      <c r="A3338">
        <v>1982</v>
      </c>
      <c r="B3338" t="s">
        <v>50</v>
      </c>
      <c r="C3338">
        <v>70</v>
      </c>
      <c r="D3338">
        <v>47.4</v>
      </c>
      <c r="E3338">
        <f t="shared" si="104"/>
        <v>104.4991302</v>
      </c>
      <c r="F3338">
        <f>VLOOKUP($C3338,'AREA DEFINITIONS, 1982-present'!$A$1:$F$163,4,FALSE)</f>
        <v>0</v>
      </c>
      <c r="G3338">
        <f>VLOOKUP($C3338,'AREA DEFINITIONS, 1982-present'!$A$1:$F$163,5,FALSE)</f>
        <v>0</v>
      </c>
      <c r="H3338">
        <f>VLOOKUP($C3338,'AREA DEFINITIONS, 1982-present'!$A$1:$F$163,6,FALSE)</f>
        <v>0</v>
      </c>
      <c r="I3338">
        <f t="shared" si="105"/>
        <v>69.491827019999988</v>
      </c>
    </row>
    <row r="3339" spans="1:9" x14ac:dyDescent="0.3">
      <c r="A3339">
        <v>1982</v>
      </c>
      <c r="B3339" t="s">
        <v>50</v>
      </c>
      <c r="C3339">
        <v>80</v>
      </c>
      <c r="D3339">
        <v>24.8</v>
      </c>
      <c r="E3339">
        <f t="shared" si="104"/>
        <v>54.674650400000004</v>
      </c>
      <c r="F3339">
        <f>VLOOKUP($C3339,'AREA DEFINITIONS, 1982-present'!$A$1:$F$163,4,FALSE)</f>
        <v>0</v>
      </c>
      <c r="G3339">
        <f>VLOOKUP($C3339,'AREA DEFINITIONS, 1982-present'!$A$1:$F$163,5,FALSE)</f>
        <v>0</v>
      </c>
      <c r="H3339">
        <f>VLOOKUP($C3339,'AREA DEFINITIONS, 1982-present'!$A$1:$F$163,6,FALSE)</f>
        <v>0</v>
      </c>
      <c r="I3339">
        <f t="shared" si="105"/>
        <v>36.358593039999995</v>
      </c>
    </row>
    <row r="3340" spans="1:9" x14ac:dyDescent="0.3">
      <c r="A3340">
        <v>1982</v>
      </c>
      <c r="B3340" t="s">
        <v>50</v>
      </c>
      <c r="C3340">
        <v>81</v>
      </c>
      <c r="D3340">
        <v>6.1</v>
      </c>
      <c r="E3340">
        <f t="shared" si="104"/>
        <v>13.448200299999998</v>
      </c>
      <c r="F3340">
        <f>VLOOKUP($C3340,'AREA DEFINITIONS, 1982-present'!$A$1:$F$163,4,FALSE)</f>
        <v>0</v>
      </c>
      <c r="G3340">
        <f>VLOOKUP($C3340,'AREA DEFINITIONS, 1982-present'!$A$1:$F$163,5,FALSE)</f>
        <v>0</v>
      </c>
      <c r="H3340">
        <f>VLOOKUP($C3340,'AREA DEFINITIONS, 1982-present'!$A$1:$F$163,6,FALSE)</f>
        <v>0</v>
      </c>
      <c r="I3340">
        <f t="shared" si="105"/>
        <v>8.9430410299999981</v>
      </c>
    </row>
    <row r="3341" spans="1:9" x14ac:dyDescent="0.3">
      <c r="A3341">
        <v>1982</v>
      </c>
      <c r="B3341" t="s">
        <v>50</v>
      </c>
      <c r="C3341">
        <v>90</v>
      </c>
      <c r="D3341">
        <v>31.9</v>
      </c>
      <c r="E3341">
        <f t="shared" si="104"/>
        <v>70.327473699999999</v>
      </c>
      <c r="F3341">
        <f>VLOOKUP($C3341,'AREA DEFINITIONS, 1982-present'!$A$1:$F$163,4,FALSE)</f>
        <v>0</v>
      </c>
      <c r="G3341">
        <f>VLOOKUP($C3341,'AREA DEFINITIONS, 1982-present'!$A$1:$F$163,5,FALSE)</f>
        <v>0</v>
      </c>
      <c r="H3341">
        <f>VLOOKUP($C3341,'AREA DEFINITIONS, 1982-present'!$A$1:$F$163,6,FALSE)</f>
        <v>0</v>
      </c>
      <c r="I3341">
        <f t="shared" si="105"/>
        <v>46.767706369999999</v>
      </c>
    </row>
    <row r="3342" spans="1:9" x14ac:dyDescent="0.3">
      <c r="A3342">
        <v>1982</v>
      </c>
      <c r="B3342" t="s">
        <v>50</v>
      </c>
      <c r="C3342" t="s">
        <v>92</v>
      </c>
      <c r="D3342">
        <v>201</v>
      </c>
      <c r="E3342">
        <f t="shared" si="104"/>
        <v>443.12922300000002</v>
      </c>
      <c r="F3342">
        <f>VLOOKUP($C3342,'AREA DEFINITIONS, 1982-present'!$A$1:$F$163,4,FALSE)</f>
        <v>0</v>
      </c>
      <c r="G3342">
        <f>VLOOKUP($C3342,'AREA DEFINITIONS, 1982-present'!$A$1:$F$163,5,FALSE)</f>
        <v>0</v>
      </c>
      <c r="H3342">
        <f>VLOOKUP($C3342,'AREA DEFINITIONS, 1982-present'!$A$1:$F$163,6,FALSE)</f>
        <v>0</v>
      </c>
      <c r="I3342">
        <f t="shared" si="105"/>
        <v>294.68053229999998</v>
      </c>
    </row>
    <row r="3343" spans="1:9" x14ac:dyDescent="0.3">
      <c r="A3343">
        <v>1982</v>
      </c>
      <c r="B3343" t="s">
        <v>50</v>
      </c>
      <c r="C3343" t="s">
        <v>101</v>
      </c>
      <c r="D3343">
        <v>421.7</v>
      </c>
      <c r="E3343">
        <f t="shared" si="104"/>
        <v>929.68951909999998</v>
      </c>
      <c r="F3343">
        <f>VLOOKUP($C3343,'AREA DEFINITIONS, 1982-present'!$A$1:$F$163,4,FALSE)</f>
        <v>0</v>
      </c>
      <c r="G3343">
        <f>VLOOKUP($C3343,'AREA DEFINITIONS, 1982-present'!$A$1:$F$163,5,FALSE)</f>
        <v>0</v>
      </c>
      <c r="H3343">
        <f>VLOOKUP($C3343,'AREA DEFINITIONS, 1982-present'!$A$1:$F$163,6,FALSE)</f>
        <v>0</v>
      </c>
      <c r="I3343">
        <f t="shared" si="105"/>
        <v>618.24268890999997</v>
      </c>
    </row>
    <row r="3344" spans="1:9" x14ac:dyDescent="0.3">
      <c r="A3344">
        <v>1982</v>
      </c>
      <c r="B3344" t="s">
        <v>50</v>
      </c>
      <c r="C3344">
        <v>110</v>
      </c>
      <c r="D3344">
        <v>16.8</v>
      </c>
      <c r="E3344">
        <f t="shared" si="104"/>
        <v>37.037666399999999</v>
      </c>
      <c r="F3344">
        <f>VLOOKUP($C3344,'AREA DEFINITIONS, 1982-present'!$A$1:$F$163,4,FALSE)</f>
        <v>0</v>
      </c>
      <c r="G3344">
        <f>VLOOKUP($C3344,'AREA DEFINITIONS, 1982-present'!$A$1:$F$163,5,FALSE)</f>
        <v>0</v>
      </c>
      <c r="H3344">
        <f>VLOOKUP($C3344,'AREA DEFINITIONS, 1982-present'!$A$1:$F$163,6,FALSE)</f>
        <v>0</v>
      </c>
      <c r="I3344">
        <f t="shared" si="105"/>
        <v>24.630014640000002</v>
      </c>
    </row>
    <row r="3345" spans="1:9" x14ac:dyDescent="0.3">
      <c r="A3345">
        <v>1982</v>
      </c>
      <c r="B3345" t="s">
        <v>50</v>
      </c>
      <c r="C3345">
        <v>111</v>
      </c>
      <c r="D3345">
        <v>14.1</v>
      </c>
      <c r="E3345">
        <f t="shared" si="104"/>
        <v>31.085184300000002</v>
      </c>
      <c r="F3345">
        <f>VLOOKUP($C3345,'AREA DEFINITIONS, 1982-present'!$A$1:$F$163,4,FALSE)</f>
        <v>0</v>
      </c>
      <c r="G3345">
        <f>VLOOKUP($C3345,'AREA DEFINITIONS, 1982-present'!$A$1:$F$163,5,FALSE)</f>
        <v>0</v>
      </c>
      <c r="H3345">
        <f>VLOOKUP($C3345,'AREA DEFINITIONS, 1982-present'!$A$1:$F$163,6,FALSE)</f>
        <v>0</v>
      </c>
      <c r="I3345">
        <f t="shared" si="105"/>
        <v>20.67161943</v>
      </c>
    </row>
    <row r="3346" spans="1:9" x14ac:dyDescent="0.3">
      <c r="A3346">
        <v>1982</v>
      </c>
      <c r="B3346" t="s">
        <v>50</v>
      </c>
      <c r="C3346">
        <v>112</v>
      </c>
      <c r="D3346">
        <v>335.7</v>
      </c>
      <c r="E3346">
        <f t="shared" si="104"/>
        <v>740.09194109999999</v>
      </c>
      <c r="F3346">
        <f>VLOOKUP($C3346,'AREA DEFINITIONS, 1982-present'!$A$1:$F$163,4,FALSE)</f>
        <v>0</v>
      </c>
      <c r="G3346">
        <f>VLOOKUP($C3346,'AREA DEFINITIONS, 1982-present'!$A$1:$F$163,5,FALSE)</f>
        <v>0</v>
      </c>
      <c r="H3346">
        <f>VLOOKUP($C3346,'AREA DEFINITIONS, 1982-present'!$A$1:$F$163,6,FALSE)</f>
        <v>0</v>
      </c>
      <c r="I3346">
        <f t="shared" si="105"/>
        <v>492.16047111</v>
      </c>
    </row>
    <row r="3347" spans="1:9" x14ac:dyDescent="0.3">
      <c r="A3347">
        <v>1982</v>
      </c>
      <c r="B3347" t="s">
        <v>50</v>
      </c>
      <c r="C3347">
        <v>113</v>
      </c>
      <c r="D3347">
        <v>96.5</v>
      </c>
      <c r="E3347">
        <f t="shared" si="104"/>
        <v>212.74611949999999</v>
      </c>
      <c r="F3347">
        <f>VLOOKUP($C3347,'AREA DEFINITIONS, 1982-present'!$A$1:$F$163,4,FALSE)</f>
        <v>0</v>
      </c>
      <c r="G3347">
        <f>VLOOKUP($C3347,'AREA DEFINITIONS, 1982-present'!$A$1:$F$163,5,FALSE)</f>
        <v>0</v>
      </c>
      <c r="H3347">
        <f>VLOOKUP($C3347,'AREA DEFINITIONS, 1982-present'!$A$1:$F$163,6,FALSE)</f>
        <v>0</v>
      </c>
      <c r="I3347">
        <f t="shared" si="105"/>
        <v>141.47597694999999</v>
      </c>
    </row>
    <row r="3348" spans="1:9" x14ac:dyDescent="0.3">
      <c r="A3348">
        <v>1982</v>
      </c>
      <c r="B3348" t="s">
        <v>50</v>
      </c>
      <c r="C3348">
        <v>114</v>
      </c>
      <c r="D3348">
        <v>30.7</v>
      </c>
      <c r="E3348">
        <f t="shared" si="104"/>
        <v>67.681926099999998</v>
      </c>
      <c r="F3348">
        <f>VLOOKUP($C3348,'AREA DEFINITIONS, 1982-present'!$A$1:$F$163,4,FALSE)</f>
        <v>0</v>
      </c>
      <c r="G3348">
        <f>VLOOKUP($C3348,'AREA DEFINITIONS, 1982-present'!$A$1:$F$163,5,FALSE)</f>
        <v>0</v>
      </c>
      <c r="H3348">
        <f>VLOOKUP($C3348,'AREA DEFINITIONS, 1982-present'!$A$1:$F$163,6,FALSE)</f>
        <v>0</v>
      </c>
      <c r="I3348">
        <f t="shared" si="105"/>
        <v>45.008419609999997</v>
      </c>
    </row>
    <row r="3349" spans="1:9" x14ac:dyDescent="0.3">
      <c r="A3349">
        <v>1982</v>
      </c>
      <c r="B3349" t="s">
        <v>50</v>
      </c>
      <c r="C3349">
        <v>120</v>
      </c>
      <c r="D3349">
        <v>50.7</v>
      </c>
      <c r="E3349">
        <f t="shared" si="104"/>
        <v>111.7743861</v>
      </c>
      <c r="F3349">
        <f>VLOOKUP($C3349,'AREA DEFINITIONS, 1982-present'!$A$1:$F$163,4,FALSE)</f>
        <v>0</v>
      </c>
      <c r="G3349">
        <f>VLOOKUP($C3349,'AREA DEFINITIONS, 1982-present'!$A$1:$F$163,5,FALSE)</f>
        <v>0</v>
      </c>
      <c r="H3349">
        <f>VLOOKUP($C3349,'AREA DEFINITIONS, 1982-present'!$A$1:$F$163,6,FALSE)</f>
        <v>0</v>
      </c>
      <c r="I3349">
        <f t="shared" si="105"/>
        <v>74.329865609999999</v>
      </c>
    </row>
    <row r="3350" spans="1:9" x14ac:dyDescent="0.3">
      <c r="A3350">
        <v>1982</v>
      </c>
      <c r="B3350" t="s">
        <v>50</v>
      </c>
      <c r="C3350">
        <v>121</v>
      </c>
      <c r="D3350">
        <v>193</v>
      </c>
      <c r="E3350">
        <f t="shared" si="104"/>
        <v>425.49223899999998</v>
      </c>
      <c r="F3350">
        <f>VLOOKUP($C3350,'AREA DEFINITIONS, 1982-present'!$A$1:$F$163,4,FALSE)</f>
        <v>0</v>
      </c>
      <c r="G3350">
        <f>VLOOKUP($C3350,'AREA DEFINITIONS, 1982-present'!$A$1:$F$163,5,FALSE)</f>
        <v>0</v>
      </c>
      <c r="H3350">
        <f>VLOOKUP($C3350,'AREA DEFINITIONS, 1982-present'!$A$1:$F$163,6,FALSE)</f>
        <v>0</v>
      </c>
      <c r="I3350">
        <f t="shared" si="105"/>
        <v>282.95195389999998</v>
      </c>
    </row>
    <row r="3351" spans="1:9" x14ac:dyDescent="0.3">
      <c r="A3351">
        <v>1982</v>
      </c>
      <c r="B3351" t="s">
        <v>50</v>
      </c>
      <c r="C3351">
        <v>122</v>
      </c>
      <c r="D3351">
        <v>7.4</v>
      </c>
      <c r="E3351">
        <f t="shared" si="104"/>
        <v>16.314210200000002</v>
      </c>
      <c r="F3351">
        <f>VLOOKUP($C3351,'AREA DEFINITIONS, 1982-present'!$A$1:$F$163,4,FALSE)</f>
        <v>0</v>
      </c>
      <c r="G3351">
        <f>VLOOKUP($C3351,'AREA DEFINITIONS, 1982-present'!$A$1:$F$163,5,FALSE)</f>
        <v>0</v>
      </c>
      <c r="H3351">
        <f>VLOOKUP($C3351,'AREA DEFINITIONS, 1982-present'!$A$1:$F$163,6,FALSE)</f>
        <v>0</v>
      </c>
      <c r="I3351">
        <f t="shared" si="105"/>
        <v>10.848935019999999</v>
      </c>
    </row>
    <row r="3352" spans="1:9" x14ac:dyDescent="0.3">
      <c r="A3352">
        <v>1982</v>
      </c>
      <c r="B3352" t="s">
        <v>50</v>
      </c>
      <c r="C3352">
        <v>130</v>
      </c>
      <c r="D3352">
        <v>118.2</v>
      </c>
      <c r="E3352">
        <f t="shared" si="104"/>
        <v>260.58643860000001</v>
      </c>
      <c r="F3352">
        <f>VLOOKUP($C3352,'AREA DEFINITIONS, 1982-present'!$A$1:$F$163,4,FALSE)</f>
        <v>0</v>
      </c>
      <c r="G3352">
        <f>VLOOKUP($C3352,'AREA DEFINITIONS, 1982-present'!$A$1:$F$163,5,FALSE)</f>
        <v>0</v>
      </c>
      <c r="H3352">
        <f>VLOOKUP($C3352,'AREA DEFINITIONS, 1982-present'!$A$1:$F$163,6,FALSE)</f>
        <v>0</v>
      </c>
      <c r="I3352">
        <f t="shared" si="105"/>
        <v>173.28974585999998</v>
      </c>
    </row>
    <row r="3353" spans="1:9" x14ac:dyDescent="0.3">
      <c r="A3353">
        <v>1982</v>
      </c>
      <c r="B3353" t="s">
        <v>50</v>
      </c>
      <c r="C3353">
        <v>131</v>
      </c>
      <c r="D3353">
        <v>86.4</v>
      </c>
      <c r="E3353">
        <f t="shared" si="104"/>
        <v>190.4794272</v>
      </c>
      <c r="F3353">
        <f>VLOOKUP($C3353,'AREA DEFINITIONS, 1982-present'!$A$1:$F$163,4,FALSE)</f>
        <v>0</v>
      </c>
      <c r="G3353">
        <f>VLOOKUP($C3353,'AREA DEFINITIONS, 1982-present'!$A$1:$F$163,5,FALSE)</f>
        <v>0</v>
      </c>
      <c r="H3353">
        <f>VLOOKUP($C3353,'AREA DEFINITIONS, 1982-present'!$A$1:$F$163,6,FALSE)</f>
        <v>0</v>
      </c>
      <c r="I3353">
        <f t="shared" si="105"/>
        <v>126.66864672</v>
      </c>
    </row>
    <row r="3354" spans="1:9" x14ac:dyDescent="0.3">
      <c r="A3354">
        <v>1982</v>
      </c>
      <c r="B3354" t="s">
        <v>50</v>
      </c>
      <c r="C3354">
        <v>132</v>
      </c>
      <c r="D3354">
        <v>257.2</v>
      </c>
      <c r="E3354">
        <f t="shared" si="104"/>
        <v>567.02903559999993</v>
      </c>
      <c r="F3354">
        <f>VLOOKUP($C3354,'AREA DEFINITIONS, 1982-present'!$A$1:$F$163,4,FALSE)</f>
        <v>0</v>
      </c>
      <c r="G3354">
        <f>VLOOKUP($C3354,'AREA DEFINITIONS, 1982-present'!$A$1:$F$163,5,FALSE)</f>
        <v>0</v>
      </c>
      <c r="H3354">
        <f>VLOOKUP($C3354,'AREA DEFINITIONS, 1982-present'!$A$1:$F$163,6,FALSE)</f>
        <v>0</v>
      </c>
      <c r="I3354">
        <f t="shared" si="105"/>
        <v>377.07379555999995</v>
      </c>
    </row>
    <row r="3355" spans="1:9" x14ac:dyDescent="0.3">
      <c r="A3355">
        <v>1982</v>
      </c>
      <c r="B3355" t="s">
        <v>50</v>
      </c>
      <c r="C3355">
        <v>133</v>
      </c>
      <c r="D3355">
        <v>278.89999999999998</v>
      </c>
      <c r="E3355">
        <f t="shared" si="104"/>
        <v>614.86935469999992</v>
      </c>
      <c r="F3355">
        <f>VLOOKUP($C3355,'AREA DEFINITIONS, 1982-present'!$A$1:$F$163,4,FALSE)</f>
        <v>0</v>
      </c>
      <c r="G3355">
        <f>VLOOKUP($C3355,'AREA DEFINITIONS, 1982-present'!$A$1:$F$163,5,FALSE)</f>
        <v>0</v>
      </c>
      <c r="H3355">
        <f>VLOOKUP($C3355,'AREA DEFINITIONS, 1982-present'!$A$1:$F$163,6,FALSE)</f>
        <v>0</v>
      </c>
      <c r="I3355">
        <f t="shared" si="105"/>
        <v>408.88756446999992</v>
      </c>
    </row>
    <row r="3356" spans="1:9" x14ac:dyDescent="0.3">
      <c r="A3356">
        <v>1982</v>
      </c>
      <c r="B3356" t="s">
        <v>50</v>
      </c>
      <c r="C3356">
        <v>134</v>
      </c>
      <c r="D3356">
        <v>69.099999999999994</v>
      </c>
      <c r="E3356">
        <f t="shared" si="104"/>
        <v>152.33944929999998</v>
      </c>
      <c r="F3356">
        <f>VLOOKUP($C3356,'AREA DEFINITIONS, 1982-present'!$A$1:$F$163,4,FALSE)</f>
        <v>0</v>
      </c>
      <c r="G3356">
        <f>VLOOKUP($C3356,'AREA DEFINITIONS, 1982-present'!$A$1:$F$163,5,FALSE)</f>
        <v>0</v>
      </c>
      <c r="H3356">
        <f>VLOOKUP($C3356,'AREA DEFINITIONS, 1982-present'!$A$1:$F$163,6,FALSE)</f>
        <v>0</v>
      </c>
      <c r="I3356">
        <f t="shared" si="105"/>
        <v>101.30559593</v>
      </c>
    </row>
    <row r="3357" spans="1:9" x14ac:dyDescent="0.3">
      <c r="A3357">
        <v>1982</v>
      </c>
      <c r="B3357" t="s">
        <v>50</v>
      </c>
      <c r="C3357">
        <v>135</v>
      </c>
      <c r="D3357">
        <v>160.1</v>
      </c>
      <c r="E3357">
        <f t="shared" si="104"/>
        <v>352.96014230000003</v>
      </c>
      <c r="F3357">
        <f>VLOOKUP($C3357,'AREA DEFINITIONS, 1982-present'!$A$1:$F$163,4,FALSE)</f>
        <v>0</v>
      </c>
      <c r="G3357">
        <f>VLOOKUP($C3357,'AREA DEFINITIONS, 1982-present'!$A$1:$F$163,5,FALSE)</f>
        <v>0</v>
      </c>
      <c r="H3357">
        <f>VLOOKUP($C3357,'AREA DEFINITIONS, 1982-present'!$A$1:$F$163,6,FALSE)</f>
        <v>0</v>
      </c>
      <c r="I3357">
        <f t="shared" si="105"/>
        <v>234.71817522999999</v>
      </c>
    </row>
    <row r="3358" spans="1:9" x14ac:dyDescent="0.3">
      <c r="A3358">
        <v>1982</v>
      </c>
      <c r="B3358" t="s">
        <v>51</v>
      </c>
      <c r="C3358" t="s">
        <v>107</v>
      </c>
      <c r="D3358">
        <v>52.6</v>
      </c>
      <c r="E3358">
        <f t="shared" si="104"/>
        <v>115.9631698</v>
      </c>
      <c r="F3358">
        <f>VLOOKUP($C3358,'AREA DEFINITIONS, 1982-present'!$A$1:$F$163,4,FALSE)</f>
        <v>14</v>
      </c>
      <c r="G3358" t="str">
        <f>VLOOKUP($C3358,'AREA DEFINITIONS, 1982-present'!$A$1:$F$163,5,FALSE)</f>
        <v>SE-O</v>
      </c>
      <c r="H3358">
        <f>VLOOKUP($C3358,'AREA DEFINITIONS, 1982-present'!$A$1:$F$163,6,FALSE)</f>
        <v>0</v>
      </c>
      <c r="I3358">
        <f t="shared" si="105"/>
        <v>77.115402979999999</v>
      </c>
    </row>
    <row r="3359" spans="1:9" x14ac:dyDescent="0.3">
      <c r="A3359">
        <v>1982</v>
      </c>
      <c r="B3359" t="s">
        <v>51</v>
      </c>
      <c r="C3359">
        <v>143</v>
      </c>
      <c r="D3359">
        <v>86.3</v>
      </c>
      <c r="E3359">
        <f t="shared" si="104"/>
        <v>190.2589649</v>
      </c>
      <c r="F3359" t="str">
        <f>VLOOKUP($C3359,'AREA DEFINITIONS, 1982-present'!$A$1:$F$163,4,FALSE)</f>
        <v>14-I</v>
      </c>
      <c r="G3359" t="str">
        <f>VLOOKUP($C3359,'AREA DEFINITIONS, 1982-present'!$A$1:$F$163,5,FALSE)</f>
        <v>SE-I</v>
      </c>
      <c r="H3359">
        <f>VLOOKUP($C3359,'AREA DEFINITIONS, 1982-present'!$A$1:$F$163,6,FALSE)</f>
        <v>0</v>
      </c>
      <c r="I3359">
        <f t="shared" si="105"/>
        <v>126.52203949</v>
      </c>
    </row>
    <row r="3360" spans="1:9" x14ac:dyDescent="0.3">
      <c r="A3360">
        <v>1982</v>
      </c>
      <c r="B3360" t="s">
        <v>51</v>
      </c>
      <c r="C3360">
        <v>144</v>
      </c>
      <c r="D3360">
        <v>4.3</v>
      </c>
      <c r="E3360">
        <f t="shared" si="104"/>
        <v>9.4798788999999992</v>
      </c>
      <c r="F3360" t="str">
        <f>VLOOKUP($C3360,'AREA DEFINITIONS, 1982-present'!$A$1:$F$163,4,FALSE)</f>
        <v>14-I</v>
      </c>
      <c r="G3360" t="str">
        <f>VLOOKUP($C3360,'AREA DEFINITIONS, 1982-present'!$A$1:$F$163,5,FALSE)</f>
        <v>SE-I</v>
      </c>
      <c r="H3360">
        <f>VLOOKUP($C3360,'AREA DEFINITIONS, 1982-present'!$A$1:$F$163,6,FALSE)</f>
        <v>0</v>
      </c>
      <c r="I3360">
        <f t="shared" si="105"/>
        <v>6.3041108899999996</v>
      </c>
    </row>
    <row r="3361" spans="1:9" x14ac:dyDescent="0.3">
      <c r="A3361">
        <v>1982</v>
      </c>
      <c r="B3361" t="s">
        <v>51</v>
      </c>
      <c r="C3361">
        <v>150</v>
      </c>
      <c r="D3361">
        <v>40.299999999999997</v>
      </c>
      <c r="E3361">
        <f t="shared" si="104"/>
        <v>88.846306900000002</v>
      </c>
      <c r="F3361" t="str">
        <f>VLOOKUP($C3361,'AREA DEFINITIONS, 1982-present'!$A$1:$F$163,4,FALSE)</f>
        <v>15-O</v>
      </c>
      <c r="G3361" t="str">
        <f>VLOOKUP($C3361,'AREA DEFINITIONS, 1982-present'!$A$1:$F$163,5,FALSE)</f>
        <v>SE-O</v>
      </c>
      <c r="H3361">
        <f>VLOOKUP($C3361,'AREA DEFINITIONS, 1982-present'!$A$1:$F$163,6,FALSE)</f>
        <v>0</v>
      </c>
      <c r="I3361">
        <f t="shared" si="105"/>
        <v>59.082713689999999</v>
      </c>
    </row>
    <row r="3362" spans="1:9" x14ac:dyDescent="0.3">
      <c r="A3362">
        <v>1982</v>
      </c>
      <c r="B3362" t="s">
        <v>51</v>
      </c>
      <c r="C3362">
        <v>151</v>
      </c>
      <c r="D3362">
        <v>43</v>
      </c>
      <c r="E3362">
        <f t="shared" si="104"/>
        <v>94.798788999999999</v>
      </c>
      <c r="F3362" t="str">
        <f>VLOOKUP($C3362,'AREA DEFINITIONS, 1982-present'!$A$1:$F$163,4,FALSE)</f>
        <v>15-I</v>
      </c>
      <c r="G3362" t="str">
        <f>VLOOKUP($C3362,'AREA DEFINITIONS, 1982-present'!$A$1:$F$163,5,FALSE)</f>
        <v>SE-I</v>
      </c>
      <c r="H3362">
        <f>VLOOKUP($C3362,'AREA DEFINITIONS, 1982-present'!$A$1:$F$163,6,FALSE)</f>
        <v>0</v>
      </c>
      <c r="I3362">
        <f t="shared" si="105"/>
        <v>63.041108900000005</v>
      </c>
    </row>
    <row r="3363" spans="1:9" x14ac:dyDescent="0.3">
      <c r="A3363">
        <v>1982</v>
      </c>
      <c r="B3363" t="s">
        <v>51</v>
      </c>
      <c r="C3363">
        <v>152</v>
      </c>
      <c r="D3363">
        <v>78.599999999999994</v>
      </c>
      <c r="E3363">
        <f t="shared" si="104"/>
        <v>173.28336779999998</v>
      </c>
      <c r="F3363" t="str">
        <f>VLOOKUP($C3363,'AREA DEFINITIONS, 1982-present'!$A$1:$F$163,4,FALSE)</f>
        <v>15-I</v>
      </c>
      <c r="G3363" t="str">
        <f>VLOOKUP($C3363,'AREA DEFINITIONS, 1982-present'!$A$1:$F$163,5,FALSE)</f>
        <v>SE-I</v>
      </c>
      <c r="H3363">
        <f>VLOOKUP($C3363,'AREA DEFINITIONS, 1982-present'!$A$1:$F$163,6,FALSE)</f>
        <v>0</v>
      </c>
      <c r="I3363">
        <f t="shared" si="105"/>
        <v>115.23328277999998</v>
      </c>
    </row>
    <row r="3364" spans="1:9" x14ac:dyDescent="0.3">
      <c r="A3364">
        <v>1982</v>
      </c>
      <c r="B3364" t="s">
        <v>51</v>
      </c>
      <c r="C3364">
        <v>153</v>
      </c>
      <c r="D3364">
        <v>19.3</v>
      </c>
      <c r="E3364">
        <f t="shared" si="104"/>
        <v>42.549223900000001</v>
      </c>
      <c r="F3364" t="str">
        <f>VLOOKUP($C3364,'AREA DEFINITIONS, 1982-present'!$A$1:$F$163,4,FALSE)</f>
        <v>15-I</v>
      </c>
      <c r="G3364" t="str">
        <f>VLOOKUP($C3364,'AREA DEFINITIONS, 1982-present'!$A$1:$F$163,5,FALSE)</f>
        <v>SE-I</v>
      </c>
      <c r="H3364">
        <f>VLOOKUP($C3364,'AREA DEFINITIONS, 1982-present'!$A$1:$F$163,6,FALSE)</f>
        <v>0</v>
      </c>
      <c r="I3364">
        <f t="shared" si="105"/>
        <v>28.29519539</v>
      </c>
    </row>
    <row r="3365" spans="1:9" x14ac:dyDescent="0.3">
      <c r="A3365">
        <v>1982</v>
      </c>
      <c r="B3365" t="s">
        <v>51</v>
      </c>
      <c r="C3365">
        <v>160</v>
      </c>
      <c r="D3365">
        <v>125.9</v>
      </c>
      <c r="E3365">
        <f t="shared" si="104"/>
        <v>277.56203570000002</v>
      </c>
      <c r="F3365" t="str">
        <f>VLOOKUP($C3365,'AREA DEFINITIONS, 1982-present'!$A$1:$F$163,4,FALSE)</f>
        <v>16-O</v>
      </c>
      <c r="G3365" t="str">
        <f>VLOOKUP($C3365,'AREA DEFINITIONS, 1982-present'!$A$1:$F$163,5,FALSE)</f>
        <v>SE-O</v>
      </c>
      <c r="H3365">
        <f>VLOOKUP($C3365,'AREA DEFINITIONS, 1982-present'!$A$1:$F$163,6,FALSE)</f>
        <v>0</v>
      </c>
      <c r="I3365">
        <f t="shared" si="105"/>
        <v>184.57850256999998</v>
      </c>
    </row>
    <row r="3366" spans="1:9" x14ac:dyDescent="0.3">
      <c r="A3366">
        <v>1982</v>
      </c>
      <c r="B3366" t="s">
        <v>51</v>
      </c>
      <c r="C3366">
        <v>161</v>
      </c>
      <c r="D3366">
        <v>25.1</v>
      </c>
      <c r="E3366">
        <f t="shared" si="104"/>
        <v>55.336037300000001</v>
      </c>
      <c r="F3366" t="str">
        <f>VLOOKUP($C3366,'AREA DEFINITIONS, 1982-present'!$A$1:$F$163,4,FALSE)</f>
        <v>16-I</v>
      </c>
      <c r="G3366" t="str">
        <f>VLOOKUP($C3366,'AREA DEFINITIONS, 1982-present'!$A$1:$F$163,5,FALSE)</f>
        <v>SE-I</v>
      </c>
      <c r="H3366">
        <f>VLOOKUP($C3366,'AREA DEFINITIONS, 1982-present'!$A$1:$F$163,6,FALSE)</f>
        <v>0</v>
      </c>
      <c r="I3366">
        <f t="shared" si="105"/>
        <v>36.798414729999998</v>
      </c>
    </row>
    <row r="3367" spans="1:9" x14ac:dyDescent="0.3">
      <c r="A3367">
        <v>1982</v>
      </c>
      <c r="B3367" t="s">
        <v>51</v>
      </c>
      <c r="C3367">
        <v>162</v>
      </c>
      <c r="D3367">
        <v>307.2</v>
      </c>
      <c r="E3367">
        <f t="shared" si="104"/>
        <v>677.2601856</v>
      </c>
      <c r="F3367" t="str">
        <f>VLOOKUP($C3367,'AREA DEFINITIONS, 1982-present'!$A$1:$F$163,4,FALSE)</f>
        <v>16-I</v>
      </c>
      <c r="G3367" t="str">
        <f>VLOOKUP($C3367,'AREA DEFINITIONS, 1982-present'!$A$1:$F$163,5,FALSE)</f>
        <v>SE-I</v>
      </c>
      <c r="H3367">
        <f>VLOOKUP($C3367,'AREA DEFINITIONS, 1982-present'!$A$1:$F$163,6,FALSE)</f>
        <v>0</v>
      </c>
      <c r="I3367">
        <f t="shared" si="105"/>
        <v>450.37741055999999</v>
      </c>
    </row>
    <row r="3368" spans="1:9" x14ac:dyDescent="0.3">
      <c r="A3368">
        <v>1982</v>
      </c>
      <c r="B3368" t="s">
        <v>51</v>
      </c>
      <c r="C3368">
        <v>163</v>
      </c>
      <c r="D3368">
        <v>49.7</v>
      </c>
      <c r="E3368">
        <f t="shared" si="104"/>
        <v>109.56976310000002</v>
      </c>
      <c r="F3368" t="str">
        <f>VLOOKUP($C3368,'AREA DEFINITIONS, 1982-present'!$A$1:$F$163,4,FALSE)</f>
        <v>16-I</v>
      </c>
      <c r="G3368" t="str">
        <f>VLOOKUP($C3368,'AREA DEFINITIONS, 1982-present'!$A$1:$F$163,5,FALSE)</f>
        <v>SE-I</v>
      </c>
      <c r="H3368">
        <f>VLOOKUP($C3368,'AREA DEFINITIONS, 1982-present'!$A$1:$F$163,6,FALSE)</f>
        <v>0</v>
      </c>
      <c r="I3368">
        <f t="shared" si="105"/>
        <v>72.863793310000005</v>
      </c>
    </row>
    <row r="3369" spans="1:9" x14ac:dyDescent="0.3">
      <c r="A3369">
        <v>1982</v>
      </c>
      <c r="B3369" t="s">
        <v>51</v>
      </c>
      <c r="C3369">
        <v>170</v>
      </c>
      <c r="D3369">
        <v>193.2</v>
      </c>
      <c r="E3369">
        <f t="shared" si="104"/>
        <v>425.93316359999994</v>
      </c>
      <c r="F3369" t="str">
        <f>VLOOKUP($C3369,'AREA DEFINITIONS, 1982-present'!$A$1:$F$163,4,FALSE)</f>
        <v>17-O</v>
      </c>
      <c r="G3369" t="str">
        <f>VLOOKUP($C3369,'AREA DEFINITIONS, 1982-present'!$A$1:$F$163,5,FALSE)</f>
        <v>SE-O</v>
      </c>
      <c r="H3369">
        <f>VLOOKUP($C3369,'AREA DEFINITIONS, 1982-present'!$A$1:$F$163,6,FALSE)</f>
        <v>0</v>
      </c>
      <c r="I3369">
        <f t="shared" si="105"/>
        <v>283.24516835999998</v>
      </c>
    </row>
    <row r="3370" spans="1:9" x14ac:dyDescent="0.3">
      <c r="A3370">
        <v>1982</v>
      </c>
      <c r="B3370" t="s">
        <v>51</v>
      </c>
      <c r="C3370" t="s">
        <v>108</v>
      </c>
      <c r="D3370">
        <v>31.2</v>
      </c>
      <c r="E3370">
        <f t="shared" si="104"/>
        <v>68.784237599999997</v>
      </c>
      <c r="F3370" t="str">
        <f>VLOOKUP($C3370,'AREA DEFINITIONS, 1982-present'!$A$1:$F$163,4,FALSE)</f>
        <v>17-I</v>
      </c>
      <c r="G3370" t="str">
        <f>VLOOKUP($C3370,'AREA DEFINITIONS, 1982-present'!$A$1:$F$163,5,FALSE)</f>
        <v>SE-I</v>
      </c>
      <c r="H3370">
        <f>VLOOKUP($C3370,'AREA DEFINITIONS, 1982-present'!$A$1:$F$163,6,FALSE)</f>
        <v>0</v>
      </c>
      <c r="I3370">
        <f t="shared" si="105"/>
        <v>45.741455760000001</v>
      </c>
    </row>
    <row r="3371" spans="1:9" x14ac:dyDescent="0.3">
      <c r="A3371">
        <v>1982</v>
      </c>
      <c r="B3371" t="s">
        <v>51</v>
      </c>
      <c r="C3371">
        <v>173</v>
      </c>
      <c r="D3371">
        <v>12.7</v>
      </c>
      <c r="E3371">
        <f t="shared" si="104"/>
        <v>27.998712100000002</v>
      </c>
      <c r="F3371" t="str">
        <f>VLOOKUP($C3371,'AREA DEFINITIONS, 1982-present'!$A$1:$F$163,4,FALSE)</f>
        <v>17-I</v>
      </c>
      <c r="G3371" t="str">
        <f>VLOOKUP($C3371,'AREA DEFINITIONS, 1982-present'!$A$1:$F$163,5,FALSE)</f>
        <v>SE-I</v>
      </c>
      <c r="H3371">
        <f>VLOOKUP($C3371,'AREA DEFINITIONS, 1982-present'!$A$1:$F$163,6,FALSE)</f>
        <v>0</v>
      </c>
      <c r="I3371">
        <f t="shared" si="105"/>
        <v>18.61911821</v>
      </c>
    </row>
    <row r="3372" spans="1:9" x14ac:dyDescent="0.3">
      <c r="A3372">
        <v>1982</v>
      </c>
      <c r="B3372" t="s">
        <v>51</v>
      </c>
      <c r="C3372">
        <v>174</v>
      </c>
      <c r="D3372">
        <v>8</v>
      </c>
      <c r="E3372">
        <f t="shared" si="104"/>
        <v>17.636984000000002</v>
      </c>
      <c r="F3372" t="str">
        <f>VLOOKUP($C3372,'AREA DEFINITIONS, 1982-present'!$A$1:$F$163,4,FALSE)</f>
        <v>17-I</v>
      </c>
      <c r="G3372" t="str">
        <f>VLOOKUP($C3372,'AREA DEFINITIONS, 1982-present'!$A$1:$F$163,5,FALSE)</f>
        <v>SE-I</v>
      </c>
      <c r="H3372">
        <f>VLOOKUP($C3372,'AREA DEFINITIONS, 1982-present'!$A$1:$F$163,6,FALSE)</f>
        <v>0</v>
      </c>
      <c r="I3372">
        <f t="shared" si="105"/>
        <v>11.7285784</v>
      </c>
    </row>
    <row r="3373" spans="1:9" x14ac:dyDescent="0.3">
      <c r="A3373">
        <v>1982</v>
      </c>
      <c r="B3373" t="s">
        <v>51</v>
      </c>
      <c r="C3373">
        <v>181</v>
      </c>
      <c r="D3373">
        <v>77.099999999999994</v>
      </c>
      <c r="E3373">
        <f t="shared" si="104"/>
        <v>169.9764333</v>
      </c>
      <c r="F3373" t="str">
        <f>VLOOKUP($C3373,'AREA DEFINITIONS, 1982-present'!$A$1:$F$163,4,FALSE)</f>
        <v>18S-O</v>
      </c>
      <c r="G3373" t="str">
        <f>VLOOKUP($C3373,'AREA DEFINITIONS, 1982-present'!$A$1:$F$163,5,FALSE)</f>
        <v>SE-O</v>
      </c>
      <c r="H3373">
        <f>VLOOKUP($C3373,'AREA DEFINITIONS, 1982-present'!$A$1:$F$163,6,FALSE)</f>
        <v>0</v>
      </c>
      <c r="I3373">
        <f t="shared" si="105"/>
        <v>113.03417432999998</v>
      </c>
    </row>
    <row r="3374" spans="1:9" x14ac:dyDescent="0.3">
      <c r="A3374">
        <v>1982</v>
      </c>
      <c r="B3374" t="s">
        <v>51</v>
      </c>
      <c r="C3374">
        <v>182</v>
      </c>
      <c r="D3374">
        <v>401.6</v>
      </c>
      <c r="E3374">
        <f t="shared" si="104"/>
        <v>885.37659680000002</v>
      </c>
      <c r="F3374" t="str">
        <f>VLOOKUP($C3374,'AREA DEFINITIONS, 1982-present'!$A$1:$F$163,4,FALSE)</f>
        <v>183-I</v>
      </c>
      <c r="G3374" t="str">
        <f>VLOOKUP($C3374,'AREA DEFINITIONS, 1982-present'!$A$1:$F$163,5,FALSE)</f>
        <v>SE-I</v>
      </c>
      <c r="H3374">
        <f>VLOOKUP($C3374,'AREA DEFINITIONS, 1982-present'!$A$1:$F$163,6,FALSE)</f>
        <v>0</v>
      </c>
      <c r="I3374">
        <f t="shared" si="105"/>
        <v>588.77463567999996</v>
      </c>
    </row>
    <row r="3375" spans="1:9" x14ac:dyDescent="0.3">
      <c r="A3375">
        <v>1982</v>
      </c>
      <c r="B3375" t="s">
        <v>51</v>
      </c>
      <c r="C3375">
        <v>183</v>
      </c>
      <c r="D3375">
        <v>17.899999999999999</v>
      </c>
      <c r="E3375">
        <f t="shared" si="104"/>
        <v>39.462751699999998</v>
      </c>
      <c r="F3375" t="str">
        <f>VLOOKUP($C3375,'AREA DEFINITIONS, 1982-present'!$A$1:$F$163,4,FALSE)</f>
        <v>183-I</v>
      </c>
      <c r="G3375" t="str">
        <f>VLOOKUP($C3375,'AREA DEFINITIONS, 1982-present'!$A$1:$F$163,5,FALSE)</f>
        <v>SE-I</v>
      </c>
      <c r="H3375">
        <f>VLOOKUP($C3375,'AREA DEFINITIONS, 1982-present'!$A$1:$F$163,6,FALSE)</f>
        <v>0</v>
      </c>
      <c r="I3375">
        <f t="shared" si="105"/>
        <v>26.24269417</v>
      </c>
    </row>
    <row r="3376" spans="1:9" x14ac:dyDescent="0.3">
      <c r="A3376">
        <v>1982</v>
      </c>
      <c r="B3376" t="s">
        <v>27</v>
      </c>
      <c r="C3376">
        <v>185</v>
      </c>
      <c r="D3376">
        <v>251.1</v>
      </c>
      <c r="E3376">
        <f t="shared" si="104"/>
        <v>553.58083529999999</v>
      </c>
      <c r="F3376" t="str">
        <f>VLOOKUP($C3376,'AREA DEFINITIONS, 1982-present'!$A$1:$F$163,4,FALSE)</f>
        <v>18W</v>
      </c>
      <c r="G3376" t="str">
        <f>VLOOKUP($C3376,'AREA DEFINITIONS, 1982-present'!$A$1:$F$163,5,FALSE)</f>
        <v>Yakutat</v>
      </c>
      <c r="H3376">
        <f>VLOOKUP($C3376,'AREA DEFINITIONS, 1982-present'!$A$1:$F$163,6,FALSE)</f>
        <v>0</v>
      </c>
      <c r="I3376">
        <f t="shared" si="105"/>
        <v>368.13075452999999</v>
      </c>
    </row>
    <row r="3377" spans="1:9" x14ac:dyDescent="0.3">
      <c r="A3377">
        <v>1982</v>
      </c>
      <c r="B3377" t="s">
        <v>27</v>
      </c>
      <c r="C3377">
        <v>190</v>
      </c>
      <c r="D3377">
        <v>313.60000000000002</v>
      </c>
      <c r="E3377">
        <f t="shared" si="104"/>
        <v>691.36977280000008</v>
      </c>
      <c r="F3377">
        <f>VLOOKUP($C3377,'AREA DEFINITIONS, 1982-present'!$A$1:$F$163,4,FALSE)</f>
        <v>19</v>
      </c>
      <c r="G3377" t="str">
        <f>VLOOKUP($C3377,'AREA DEFINITIONS, 1982-present'!$A$1:$F$163,5,FALSE)</f>
        <v>Yakutat</v>
      </c>
      <c r="H3377">
        <f>VLOOKUP($C3377,'AREA DEFINITIONS, 1982-present'!$A$1:$F$163,6,FALSE)</f>
        <v>0</v>
      </c>
      <c r="I3377">
        <f t="shared" si="105"/>
        <v>459.76027328000004</v>
      </c>
    </row>
    <row r="3378" spans="1:9" x14ac:dyDescent="0.3">
      <c r="A3378">
        <v>1982</v>
      </c>
      <c r="B3378" t="s">
        <v>27</v>
      </c>
      <c r="C3378">
        <v>200</v>
      </c>
      <c r="D3378">
        <v>338.7</v>
      </c>
      <c r="E3378">
        <f t="shared" si="104"/>
        <v>746.70581010000001</v>
      </c>
      <c r="F3378">
        <f>VLOOKUP($C3378,'AREA DEFINITIONS, 1982-present'!$A$1:$F$163,4,FALSE)</f>
        <v>20</v>
      </c>
      <c r="G3378" t="str">
        <f>VLOOKUP($C3378,'AREA DEFINITIONS, 1982-present'!$A$1:$F$163,5,FALSE)</f>
        <v>Yakutat</v>
      </c>
      <c r="H3378">
        <f>VLOOKUP($C3378,'AREA DEFINITIONS, 1982-present'!$A$1:$F$163,6,FALSE)</f>
        <v>0</v>
      </c>
      <c r="I3378">
        <f t="shared" si="105"/>
        <v>496.55868800999997</v>
      </c>
    </row>
    <row r="3379" spans="1:9" x14ac:dyDescent="0.3">
      <c r="A3379">
        <v>1982</v>
      </c>
      <c r="B3379" t="s">
        <v>27</v>
      </c>
      <c r="C3379">
        <v>210</v>
      </c>
      <c r="D3379">
        <v>218.7</v>
      </c>
      <c r="E3379">
        <f t="shared" si="104"/>
        <v>482.15105010000002</v>
      </c>
      <c r="F3379">
        <f>VLOOKUP($C3379,'AREA DEFINITIONS, 1982-present'!$A$1:$F$163,4,FALSE)</f>
        <v>21</v>
      </c>
      <c r="G3379" t="str">
        <f>VLOOKUP($C3379,'AREA DEFINITIONS, 1982-present'!$A$1:$F$163,5,FALSE)</f>
        <v>Yakutat</v>
      </c>
      <c r="H3379">
        <f>VLOOKUP($C3379,'AREA DEFINITIONS, 1982-present'!$A$1:$F$163,6,FALSE)</f>
        <v>0</v>
      </c>
      <c r="I3379">
        <f t="shared" si="105"/>
        <v>320.63001200999997</v>
      </c>
    </row>
    <row r="3380" spans="1:9" x14ac:dyDescent="0.3">
      <c r="A3380">
        <v>1982</v>
      </c>
      <c r="B3380" t="s">
        <v>27</v>
      </c>
      <c r="C3380">
        <v>220</v>
      </c>
      <c r="D3380">
        <v>310.39999999999998</v>
      </c>
      <c r="E3380">
        <f t="shared" si="104"/>
        <v>684.31497919999993</v>
      </c>
      <c r="F3380">
        <f>VLOOKUP($C3380,'AREA DEFINITIONS, 1982-present'!$A$1:$F$163,4,FALSE)</f>
        <v>22</v>
      </c>
      <c r="G3380" t="str">
        <f>VLOOKUP($C3380,'AREA DEFINITIONS, 1982-present'!$A$1:$F$163,5,FALSE)</f>
        <v>Yakutat</v>
      </c>
      <c r="H3380">
        <f>VLOOKUP($C3380,'AREA DEFINITIONS, 1982-present'!$A$1:$F$163,6,FALSE)</f>
        <v>0</v>
      </c>
      <c r="I3380">
        <f t="shared" si="105"/>
        <v>455.0688419199999</v>
      </c>
    </row>
    <row r="3381" spans="1:9" x14ac:dyDescent="0.3">
      <c r="A3381">
        <v>1982</v>
      </c>
      <c r="B3381" t="s">
        <v>27</v>
      </c>
      <c r="C3381">
        <v>230</v>
      </c>
      <c r="D3381">
        <v>262.60000000000002</v>
      </c>
      <c r="E3381">
        <f t="shared" si="104"/>
        <v>578.93399980000015</v>
      </c>
      <c r="F3381">
        <f>VLOOKUP($C3381,'AREA DEFINITIONS, 1982-present'!$A$1:$F$163,4,FALSE)</f>
        <v>23</v>
      </c>
      <c r="G3381" t="str">
        <f>VLOOKUP($C3381,'AREA DEFINITIONS, 1982-present'!$A$1:$F$163,5,FALSE)</f>
        <v>Yakutat</v>
      </c>
      <c r="H3381" t="str">
        <f>VLOOKUP($C3381,'AREA DEFINITIONS, 1982-present'!$A$1:$F$163,6,FALSE)</f>
        <v>POW-O</v>
      </c>
      <c r="I3381">
        <f t="shared" si="105"/>
        <v>384.99058598000005</v>
      </c>
    </row>
    <row r="3382" spans="1:9" x14ac:dyDescent="0.3">
      <c r="A3382">
        <v>1982</v>
      </c>
      <c r="B3382" t="s">
        <v>27</v>
      </c>
      <c r="C3382">
        <v>231</v>
      </c>
      <c r="D3382">
        <v>21.8</v>
      </c>
      <c r="E3382">
        <f t="shared" si="104"/>
        <v>48.060781400000003</v>
      </c>
      <c r="F3382">
        <f>VLOOKUP($C3382,'AREA DEFINITIONS, 1982-present'!$A$1:$F$163,4,FALSE)</f>
        <v>23</v>
      </c>
      <c r="G3382" t="str">
        <f>VLOOKUP($C3382,'AREA DEFINITIONS, 1982-present'!$A$1:$F$163,5,FALSE)</f>
        <v>Yakutat</v>
      </c>
      <c r="H3382" t="str">
        <f>VLOOKUP($C3382,'AREA DEFINITIONS, 1982-present'!$A$1:$F$163,6,FALSE)</f>
        <v>POW-O</v>
      </c>
      <c r="I3382">
        <f t="shared" si="105"/>
        <v>31.960376140000001</v>
      </c>
    </row>
    <row r="3383" spans="1:9" x14ac:dyDescent="0.3">
      <c r="A3383">
        <v>1982</v>
      </c>
      <c r="B3383" t="s">
        <v>27</v>
      </c>
      <c r="C3383">
        <v>232</v>
      </c>
      <c r="D3383">
        <v>34.299999999999997</v>
      </c>
      <c r="E3383">
        <f t="shared" si="104"/>
        <v>75.6185689</v>
      </c>
      <c r="F3383">
        <f>VLOOKUP($C3383,'AREA DEFINITIONS, 1982-present'!$A$1:$F$163,4,FALSE)</f>
        <v>23</v>
      </c>
      <c r="G3383" t="str">
        <f>VLOOKUP($C3383,'AREA DEFINITIONS, 1982-present'!$A$1:$F$163,5,FALSE)</f>
        <v>Yakutat</v>
      </c>
      <c r="H3383" t="str">
        <f>VLOOKUP($C3383,'AREA DEFINITIONS, 1982-present'!$A$1:$F$163,6,FALSE)</f>
        <v>POW-I</v>
      </c>
      <c r="I3383">
        <f t="shared" si="105"/>
        <v>50.286279889999989</v>
      </c>
    </row>
    <row r="3384" spans="1:9" x14ac:dyDescent="0.3">
      <c r="A3384">
        <v>1982</v>
      </c>
      <c r="B3384" t="s">
        <v>27</v>
      </c>
      <c r="C3384">
        <v>240</v>
      </c>
      <c r="D3384">
        <v>396.4</v>
      </c>
      <c r="E3384">
        <f t="shared" si="104"/>
        <v>873.91255719999992</v>
      </c>
      <c r="F3384">
        <f>VLOOKUP($C3384,'AREA DEFINITIONS, 1982-present'!$A$1:$F$163,4,FALSE)</f>
        <v>24</v>
      </c>
      <c r="G3384" t="str">
        <f>VLOOKUP($C3384,'AREA DEFINITIONS, 1982-present'!$A$1:$F$163,5,FALSE)</f>
        <v>Kodiak</v>
      </c>
      <c r="H3384" t="str">
        <f>VLOOKUP($C3384,'AREA DEFINITIONS, 1982-present'!$A$1:$F$163,6,FALSE)</f>
        <v>POW-O</v>
      </c>
      <c r="I3384">
        <f t="shared" si="105"/>
        <v>581.15105972000003</v>
      </c>
    </row>
    <row r="3385" spans="1:9" x14ac:dyDescent="0.3">
      <c r="A3385">
        <v>1982</v>
      </c>
      <c r="B3385" t="s">
        <v>27</v>
      </c>
      <c r="C3385">
        <v>241</v>
      </c>
      <c r="D3385">
        <v>112.2</v>
      </c>
      <c r="E3385">
        <f t="shared" si="104"/>
        <v>247.35870060000002</v>
      </c>
      <c r="F3385">
        <f>VLOOKUP($C3385,'AREA DEFINITIONS, 1982-present'!$A$1:$F$163,4,FALSE)</f>
        <v>24</v>
      </c>
      <c r="G3385" t="str">
        <f>VLOOKUP($C3385,'AREA DEFINITIONS, 1982-present'!$A$1:$F$163,5,FALSE)</f>
        <v>Kodiak</v>
      </c>
      <c r="H3385" t="str">
        <f>VLOOKUP($C3385,'AREA DEFINITIONS, 1982-present'!$A$1:$F$163,6,FALSE)</f>
        <v>POW-O</v>
      </c>
      <c r="I3385">
        <f t="shared" si="105"/>
        <v>164.49331205999999</v>
      </c>
    </row>
    <row r="3386" spans="1:9" x14ac:dyDescent="0.3">
      <c r="A3386">
        <v>1982</v>
      </c>
      <c r="B3386" t="s">
        <v>27</v>
      </c>
      <c r="C3386">
        <v>242</v>
      </c>
      <c r="D3386">
        <v>52</v>
      </c>
      <c r="E3386">
        <f t="shared" si="104"/>
        <v>114.64039600000001</v>
      </c>
      <c r="F3386">
        <f>VLOOKUP($C3386,'AREA DEFINITIONS, 1982-present'!$A$1:$F$163,4,FALSE)</f>
        <v>24</v>
      </c>
      <c r="G3386" t="str">
        <f>VLOOKUP($C3386,'AREA DEFINITIONS, 1982-present'!$A$1:$F$163,5,FALSE)</f>
        <v>Kodiak</v>
      </c>
      <c r="H3386" t="str">
        <f>VLOOKUP($C3386,'AREA DEFINITIONS, 1982-present'!$A$1:$F$163,6,FALSE)</f>
        <v>POW-I</v>
      </c>
      <c r="I3386">
        <f t="shared" si="105"/>
        <v>76.235759599999994</v>
      </c>
    </row>
    <row r="3387" spans="1:9" x14ac:dyDescent="0.3">
      <c r="A3387">
        <v>1982</v>
      </c>
      <c r="B3387" t="s">
        <v>27</v>
      </c>
      <c r="C3387">
        <v>250</v>
      </c>
      <c r="D3387">
        <v>1297.0999999999999</v>
      </c>
      <c r="E3387">
        <f t="shared" si="104"/>
        <v>2859.6164932999995</v>
      </c>
      <c r="F3387">
        <f>VLOOKUP($C3387,'AREA DEFINITIONS, 1982-present'!$A$1:$F$163,4,FALSE)</f>
        <v>25</v>
      </c>
      <c r="G3387" t="str">
        <f>VLOOKUP($C3387,'AREA DEFINITIONS, 1982-present'!$A$1:$F$163,5,FALSE)</f>
        <v>Kodiak</v>
      </c>
      <c r="H3387">
        <f>VLOOKUP($C3387,'AREA DEFINITIONS, 1982-present'!$A$1:$F$163,6,FALSE)</f>
        <v>0</v>
      </c>
      <c r="I3387">
        <f t="shared" si="105"/>
        <v>1901.6423803299999</v>
      </c>
    </row>
    <row r="3388" spans="1:9" x14ac:dyDescent="0.3">
      <c r="A3388">
        <v>1982</v>
      </c>
      <c r="B3388" t="s">
        <v>27</v>
      </c>
      <c r="C3388">
        <v>251</v>
      </c>
      <c r="D3388">
        <v>196</v>
      </c>
      <c r="E3388">
        <f t="shared" si="104"/>
        <v>432.10610800000001</v>
      </c>
      <c r="F3388">
        <f>VLOOKUP($C3388,'AREA DEFINITIONS, 1982-present'!$A$1:$F$163,4,FALSE)</f>
        <v>25</v>
      </c>
      <c r="G3388" t="str">
        <f>VLOOKUP($C3388,'AREA DEFINITIONS, 1982-present'!$A$1:$F$163,5,FALSE)</f>
        <v>Kodiak</v>
      </c>
      <c r="H3388">
        <f>VLOOKUP($C3388,'AREA DEFINITIONS, 1982-present'!$A$1:$F$163,6,FALSE)</f>
        <v>0</v>
      </c>
      <c r="I3388">
        <f t="shared" si="105"/>
        <v>287.3501708</v>
      </c>
    </row>
    <row r="3389" spans="1:9" x14ac:dyDescent="0.3">
      <c r="A3389">
        <v>1982</v>
      </c>
      <c r="B3389" t="s">
        <v>27</v>
      </c>
      <c r="C3389">
        <v>260</v>
      </c>
      <c r="D3389">
        <v>471.1</v>
      </c>
      <c r="E3389">
        <f t="shared" si="104"/>
        <v>1038.5978953000001</v>
      </c>
      <c r="F3389">
        <f>VLOOKUP($C3389,'AREA DEFINITIONS, 1982-present'!$A$1:$F$163,4,FALSE)</f>
        <v>26</v>
      </c>
      <c r="G3389" t="str">
        <f>VLOOKUP($C3389,'AREA DEFINITIONS, 1982-present'!$A$1:$F$163,5,FALSE)</f>
        <v>Kodiak</v>
      </c>
      <c r="H3389">
        <f>VLOOKUP($C3389,'AREA DEFINITIONS, 1982-present'!$A$1:$F$163,6,FALSE)</f>
        <v>0</v>
      </c>
      <c r="I3389">
        <f t="shared" si="105"/>
        <v>690.66666052999994</v>
      </c>
    </row>
    <row r="3390" spans="1:9" x14ac:dyDescent="0.3">
      <c r="A3390">
        <v>1982</v>
      </c>
      <c r="B3390" t="s">
        <v>27</v>
      </c>
      <c r="C3390">
        <v>261</v>
      </c>
      <c r="D3390">
        <v>529.29999999999995</v>
      </c>
      <c r="E3390">
        <f t="shared" si="104"/>
        <v>1166.9069538999997</v>
      </c>
      <c r="F3390">
        <f>VLOOKUP($C3390,'AREA DEFINITIONS, 1982-present'!$A$1:$F$163,4,FALSE)</f>
        <v>26</v>
      </c>
      <c r="G3390" t="str">
        <f>VLOOKUP($C3390,'AREA DEFINITIONS, 1982-present'!$A$1:$F$163,5,FALSE)</f>
        <v>Kodiak</v>
      </c>
      <c r="H3390">
        <f>VLOOKUP($C3390,'AREA DEFINITIONS, 1982-present'!$A$1:$F$163,6,FALSE)</f>
        <v>0</v>
      </c>
      <c r="I3390">
        <f t="shared" si="105"/>
        <v>775.99206838999987</v>
      </c>
    </row>
    <row r="3391" spans="1:9" x14ac:dyDescent="0.3">
      <c r="A3391">
        <v>1982</v>
      </c>
      <c r="B3391" t="s">
        <v>27</v>
      </c>
      <c r="C3391">
        <v>270</v>
      </c>
      <c r="D3391">
        <v>725.8</v>
      </c>
      <c r="E3391">
        <f t="shared" si="104"/>
        <v>1600.1153734</v>
      </c>
      <c r="F3391">
        <f>VLOOKUP($C3391,'AREA DEFINITIONS, 1982-present'!$A$1:$F$163,4,FALSE)</f>
        <v>27</v>
      </c>
      <c r="G3391" t="str">
        <f>VLOOKUP($C3391,'AREA DEFINITIONS, 1982-present'!$A$1:$F$163,5,FALSE)</f>
        <v>Kodiak</v>
      </c>
      <c r="H3391">
        <f>VLOOKUP($C3391,'AREA DEFINITIONS, 1982-present'!$A$1:$F$163,6,FALSE)</f>
        <v>0</v>
      </c>
      <c r="I3391">
        <f t="shared" si="105"/>
        <v>1064.07527534</v>
      </c>
    </row>
    <row r="3392" spans="1:9" x14ac:dyDescent="0.3">
      <c r="A3392">
        <v>1982</v>
      </c>
      <c r="B3392" t="s">
        <v>27</v>
      </c>
      <c r="C3392">
        <v>271</v>
      </c>
      <c r="D3392">
        <v>29.2</v>
      </c>
      <c r="E3392">
        <f t="shared" si="104"/>
        <v>64.374991600000001</v>
      </c>
      <c r="F3392">
        <f>VLOOKUP($C3392,'AREA DEFINITIONS, 1982-present'!$A$1:$F$163,4,FALSE)</f>
        <v>27</v>
      </c>
      <c r="G3392" t="str">
        <f>VLOOKUP($C3392,'AREA DEFINITIONS, 1982-present'!$A$1:$F$163,5,FALSE)</f>
        <v>Kodiak</v>
      </c>
      <c r="H3392">
        <f>VLOOKUP($C3392,'AREA DEFINITIONS, 1982-present'!$A$1:$F$163,6,FALSE)</f>
        <v>0</v>
      </c>
      <c r="I3392">
        <f t="shared" si="105"/>
        <v>42.809311159999993</v>
      </c>
    </row>
    <row r="3393" spans="1:9" x14ac:dyDescent="0.3">
      <c r="A3393">
        <v>1982</v>
      </c>
      <c r="B3393" t="s">
        <v>27</v>
      </c>
      <c r="C3393">
        <v>280</v>
      </c>
      <c r="D3393">
        <v>491.5</v>
      </c>
      <c r="E3393">
        <f t="shared" si="104"/>
        <v>1083.5722045</v>
      </c>
      <c r="F3393">
        <f>VLOOKUP($C3393,'AREA DEFINITIONS, 1982-present'!$A$1:$F$163,4,FALSE)</f>
        <v>28</v>
      </c>
      <c r="G3393" t="str">
        <f>VLOOKUP($C3393,'AREA DEFINITIONS, 1982-present'!$A$1:$F$163,5,FALSE)</f>
        <v>Kodiak</v>
      </c>
      <c r="H3393">
        <f>VLOOKUP($C3393,'AREA DEFINITIONS, 1982-present'!$A$1:$F$163,6,FALSE)</f>
        <v>0</v>
      </c>
      <c r="I3393">
        <f t="shared" si="105"/>
        <v>720.57453544999998</v>
      </c>
    </row>
    <row r="3394" spans="1:9" x14ac:dyDescent="0.3">
      <c r="A3394">
        <v>1982</v>
      </c>
      <c r="B3394" t="s">
        <v>27</v>
      </c>
      <c r="C3394">
        <v>281</v>
      </c>
      <c r="D3394">
        <v>55.5</v>
      </c>
      <c r="E3394">
        <f t="shared" si="104"/>
        <v>122.35657649999999</v>
      </c>
      <c r="F3394">
        <f>VLOOKUP($C3394,'AREA DEFINITIONS, 1982-present'!$A$1:$F$163,4,FALSE)</f>
        <v>28</v>
      </c>
      <c r="G3394" t="str">
        <f>VLOOKUP($C3394,'AREA DEFINITIONS, 1982-present'!$A$1:$F$163,5,FALSE)</f>
        <v>Kodiak</v>
      </c>
      <c r="H3394">
        <f>VLOOKUP($C3394,'AREA DEFINITIONS, 1982-present'!$A$1:$F$163,6,FALSE)</f>
        <v>0</v>
      </c>
      <c r="I3394">
        <f t="shared" si="105"/>
        <v>81.367012649999992</v>
      </c>
    </row>
    <row r="3395" spans="1:9" x14ac:dyDescent="0.3">
      <c r="A3395">
        <v>1982</v>
      </c>
      <c r="B3395" t="s">
        <v>28</v>
      </c>
      <c r="C3395">
        <v>290</v>
      </c>
      <c r="D3395">
        <v>589.9</v>
      </c>
      <c r="E3395">
        <f t="shared" ref="E3395:E3407" si="106">D3395*2204.623 / 1000</f>
        <v>1300.5071077</v>
      </c>
      <c r="F3395">
        <f>VLOOKUP($C3395,'AREA DEFINITIONS, 1982-present'!$A$1:$F$163,4,FALSE)</f>
        <v>29</v>
      </c>
      <c r="G3395" t="str">
        <f>VLOOKUP($C3395,'AREA DEFINITIONS, 1982-present'!$A$1:$F$163,5,FALSE)</f>
        <v>Chirikof</v>
      </c>
      <c r="H3395">
        <f>VLOOKUP($C3395,'AREA DEFINITIONS, 1982-present'!$A$1:$F$163,6,FALSE)</f>
        <v>0</v>
      </c>
      <c r="I3395">
        <f t="shared" ref="I3395:I3407" si="107">IFERROR(D3395*1.10231*1.33,"NA")</f>
        <v>864.83604977000005</v>
      </c>
    </row>
    <row r="3396" spans="1:9" x14ac:dyDescent="0.3">
      <c r="A3396">
        <v>1982</v>
      </c>
      <c r="B3396" t="s">
        <v>28</v>
      </c>
      <c r="C3396">
        <v>291</v>
      </c>
      <c r="D3396">
        <v>340.8</v>
      </c>
      <c r="E3396">
        <f t="shared" si="106"/>
        <v>751.33551840000007</v>
      </c>
      <c r="F3396">
        <f>VLOOKUP($C3396,'AREA DEFINITIONS, 1982-present'!$A$1:$F$163,4,FALSE)</f>
        <v>29</v>
      </c>
      <c r="G3396" t="str">
        <f>VLOOKUP($C3396,'AREA DEFINITIONS, 1982-present'!$A$1:$F$163,5,FALSE)</f>
        <v>Chirikof</v>
      </c>
      <c r="H3396">
        <f>VLOOKUP($C3396,'AREA DEFINITIONS, 1982-present'!$A$1:$F$163,6,FALSE)</f>
        <v>0</v>
      </c>
      <c r="I3396">
        <f t="shared" si="107"/>
        <v>499.63743984000001</v>
      </c>
    </row>
    <row r="3397" spans="1:9" x14ac:dyDescent="0.3">
      <c r="A3397">
        <v>1982</v>
      </c>
      <c r="B3397" t="s">
        <v>28</v>
      </c>
      <c r="C3397">
        <v>300</v>
      </c>
      <c r="D3397">
        <v>382.3</v>
      </c>
      <c r="E3397">
        <f t="shared" si="106"/>
        <v>842.82737290000011</v>
      </c>
      <c r="F3397">
        <f>VLOOKUP($C3397,'AREA DEFINITIONS, 1982-present'!$A$1:$F$163,4,FALSE)</f>
        <v>30</v>
      </c>
      <c r="G3397" t="str">
        <f>VLOOKUP($C3397,'AREA DEFINITIONS, 1982-present'!$A$1:$F$163,5,FALSE)</f>
        <v>Chirikof</v>
      </c>
      <c r="H3397">
        <f>VLOOKUP($C3397,'AREA DEFINITIONS, 1982-present'!$A$1:$F$163,6,FALSE)</f>
        <v>0</v>
      </c>
      <c r="I3397">
        <f t="shared" si="107"/>
        <v>560.47944028999996</v>
      </c>
    </row>
    <row r="3398" spans="1:9" x14ac:dyDescent="0.3">
      <c r="A3398">
        <v>1982</v>
      </c>
      <c r="B3398" t="s">
        <v>28</v>
      </c>
      <c r="C3398">
        <v>310</v>
      </c>
      <c r="D3398">
        <v>214.4</v>
      </c>
      <c r="E3398">
        <f t="shared" si="106"/>
        <v>472.67117120000006</v>
      </c>
      <c r="F3398">
        <f>VLOOKUP($C3398,'AREA DEFINITIONS, 1982-present'!$A$1:$F$163,4,FALSE)</f>
        <v>31</v>
      </c>
      <c r="G3398" t="str">
        <f>VLOOKUP($C3398,'AREA DEFINITIONS, 1982-present'!$A$1:$F$163,5,FALSE)</f>
        <v>Chirikof</v>
      </c>
      <c r="H3398">
        <f>VLOOKUP($C3398,'AREA DEFINITIONS, 1982-present'!$A$1:$F$163,6,FALSE)</f>
        <v>0</v>
      </c>
      <c r="I3398">
        <f t="shared" si="107"/>
        <v>314.32590112000003</v>
      </c>
    </row>
    <row r="3399" spans="1:9" x14ac:dyDescent="0.3">
      <c r="A3399">
        <v>1982</v>
      </c>
      <c r="B3399" t="s">
        <v>28</v>
      </c>
      <c r="C3399">
        <v>320</v>
      </c>
      <c r="D3399">
        <v>510.7</v>
      </c>
      <c r="E3399">
        <f t="shared" si="106"/>
        <v>1125.9009661</v>
      </c>
      <c r="F3399">
        <f>VLOOKUP($C3399,'AREA DEFINITIONS, 1982-present'!$A$1:$F$163,4,FALSE)</f>
        <v>32</v>
      </c>
      <c r="G3399" t="str">
        <f>VLOOKUP($C3399,'AREA DEFINITIONS, 1982-present'!$A$1:$F$163,5,FALSE)</f>
        <v>Shumagin</v>
      </c>
      <c r="H3399">
        <f>VLOOKUP($C3399,'AREA DEFINITIONS, 1982-present'!$A$1:$F$163,6,FALSE)</f>
        <v>0</v>
      </c>
      <c r="I3399">
        <f t="shared" si="107"/>
        <v>748.72312361000002</v>
      </c>
    </row>
    <row r="3400" spans="1:9" x14ac:dyDescent="0.3">
      <c r="A3400">
        <v>1982</v>
      </c>
      <c r="B3400" t="s">
        <v>28</v>
      </c>
      <c r="C3400">
        <v>330</v>
      </c>
      <c r="D3400">
        <v>84.3</v>
      </c>
      <c r="E3400">
        <f t="shared" si="106"/>
        <v>185.8497189</v>
      </c>
      <c r="F3400">
        <f>VLOOKUP($C3400,'AREA DEFINITIONS, 1982-present'!$A$1:$F$163,4,FALSE)</f>
        <v>33</v>
      </c>
      <c r="G3400" t="str">
        <f>VLOOKUP($C3400,'AREA DEFINITIONS, 1982-present'!$A$1:$F$163,5,FALSE)</f>
        <v>Shumagin</v>
      </c>
      <c r="H3400">
        <f>VLOOKUP($C3400,'AREA DEFINITIONS, 1982-present'!$A$1:$F$163,6,FALSE)</f>
        <v>0</v>
      </c>
      <c r="I3400">
        <f t="shared" si="107"/>
        <v>123.58989489</v>
      </c>
    </row>
    <row r="3401" spans="1:9" x14ac:dyDescent="0.3">
      <c r="A3401">
        <v>1982</v>
      </c>
      <c r="B3401" t="s">
        <v>16</v>
      </c>
      <c r="C3401">
        <v>350</v>
      </c>
      <c r="D3401">
        <v>152.4</v>
      </c>
      <c r="E3401">
        <f t="shared" si="106"/>
        <v>335.98454520000001</v>
      </c>
      <c r="F3401">
        <f>VLOOKUP($C3401,'AREA DEFINITIONS, 1982-present'!$A$1:$F$163,4,FALSE)</f>
        <v>35</v>
      </c>
      <c r="G3401" t="str">
        <f>VLOOKUP($C3401,'AREA DEFINITIONS, 1982-present'!$A$1:$F$163,5,FALSE)</f>
        <v>Shumagin</v>
      </c>
      <c r="H3401">
        <f>VLOOKUP($C3401,'AREA DEFINITIONS, 1982-present'!$A$1:$F$163,6,FALSE)</f>
        <v>0</v>
      </c>
      <c r="I3401">
        <f t="shared" si="107"/>
        <v>223.42941852000001</v>
      </c>
    </row>
    <row r="3402" spans="1:9" x14ac:dyDescent="0.3">
      <c r="A3402">
        <v>1982</v>
      </c>
      <c r="B3402" t="s">
        <v>16</v>
      </c>
      <c r="C3402">
        <v>360</v>
      </c>
      <c r="D3402">
        <v>189.2</v>
      </c>
      <c r="E3402">
        <f t="shared" si="106"/>
        <v>417.11467160000001</v>
      </c>
      <c r="F3402">
        <f>VLOOKUP($C3402,'AREA DEFINITIONS, 1982-present'!$A$1:$F$163,4,FALSE)</f>
        <v>36</v>
      </c>
      <c r="G3402" t="str">
        <f>VLOOKUP($C3402,'AREA DEFINITIONS, 1982-present'!$A$1:$F$163,5,FALSE)</f>
        <v>Shumagin</v>
      </c>
      <c r="H3402">
        <f>VLOOKUP($C3402,'AREA DEFINITIONS, 1982-present'!$A$1:$F$163,6,FALSE)</f>
        <v>0</v>
      </c>
      <c r="I3402">
        <f t="shared" si="107"/>
        <v>277.38087915999995</v>
      </c>
    </row>
    <row r="3403" spans="1:9" x14ac:dyDescent="0.3">
      <c r="A3403">
        <v>1982</v>
      </c>
      <c r="B3403" t="s">
        <v>16</v>
      </c>
      <c r="C3403">
        <v>370</v>
      </c>
      <c r="D3403">
        <v>56.4</v>
      </c>
      <c r="E3403">
        <f t="shared" si="106"/>
        <v>124.34073720000001</v>
      </c>
      <c r="F3403">
        <f>VLOOKUP($C3403,'AREA DEFINITIONS, 1982-present'!$A$1:$F$163,4,FALSE)</f>
        <v>37</v>
      </c>
      <c r="G3403" t="str">
        <f>VLOOKUP($C3403,'AREA DEFINITIONS, 1982-present'!$A$1:$F$163,5,FALSE)</f>
        <v>Shumagin</v>
      </c>
      <c r="H3403">
        <f>VLOOKUP($C3403,'AREA DEFINITIONS, 1982-present'!$A$1:$F$163,6,FALSE)</f>
        <v>0</v>
      </c>
      <c r="I3403">
        <f t="shared" si="107"/>
        <v>82.686477719999999</v>
      </c>
    </row>
    <row r="3404" spans="1:9" x14ac:dyDescent="0.3">
      <c r="A3404">
        <v>1982</v>
      </c>
      <c r="B3404" t="s">
        <v>16</v>
      </c>
      <c r="C3404">
        <v>380</v>
      </c>
      <c r="D3404">
        <v>64.099999999999994</v>
      </c>
      <c r="E3404">
        <f t="shared" si="106"/>
        <v>141.31633429999999</v>
      </c>
      <c r="F3404">
        <f>VLOOKUP($C3404,'AREA DEFINITIONS, 1982-present'!$A$1:$F$163,4,FALSE)</f>
        <v>38</v>
      </c>
      <c r="G3404" t="str">
        <f>VLOOKUP($C3404,'AREA DEFINITIONS, 1982-present'!$A$1:$F$163,5,FALSE)</f>
        <v>Shumagin</v>
      </c>
      <c r="H3404">
        <f>VLOOKUP($C3404,'AREA DEFINITIONS, 1982-present'!$A$1:$F$163,6,FALSE)</f>
        <v>0</v>
      </c>
      <c r="I3404">
        <f t="shared" si="107"/>
        <v>93.97523443</v>
      </c>
    </row>
    <row r="3405" spans="1:9" x14ac:dyDescent="0.3">
      <c r="A3405">
        <v>1982</v>
      </c>
      <c r="B3405" t="s">
        <v>109</v>
      </c>
      <c r="C3405" t="s">
        <v>32</v>
      </c>
      <c r="D3405">
        <v>73.099999999999994</v>
      </c>
      <c r="E3405">
        <f t="shared" si="106"/>
        <v>161.15794129999998</v>
      </c>
      <c r="F3405" t="str">
        <f>VLOOKUP($C3405,'AREA DEFINITIONS, 1982-present'!$A$1:$F$163,4,FALSE)</f>
        <v>4A</v>
      </c>
      <c r="G3405" t="str">
        <f>VLOOKUP($C3405,'AREA DEFINITIONS, 1982-present'!$A$1:$F$163,5,FALSE)</f>
        <v>Bering Sea</v>
      </c>
      <c r="H3405">
        <f>VLOOKUP($C3405,'AREA DEFINITIONS, 1982-present'!$A$1:$F$163,6,FALSE)</f>
        <v>0</v>
      </c>
      <c r="I3405">
        <f t="shared" si="107"/>
        <v>107.16988513</v>
      </c>
    </row>
    <row r="3406" spans="1:9" x14ac:dyDescent="0.3">
      <c r="A3406">
        <v>1982</v>
      </c>
      <c r="B3406" t="s">
        <v>18</v>
      </c>
      <c r="C3406" t="s">
        <v>32</v>
      </c>
      <c r="D3406">
        <v>110.4</v>
      </c>
      <c r="E3406">
        <f t="shared" si="106"/>
        <v>243.39037920000001</v>
      </c>
      <c r="F3406" t="str">
        <f>VLOOKUP($C3406,'AREA DEFINITIONS, 1982-present'!$A$1:$F$163,4,FALSE)</f>
        <v>4A</v>
      </c>
      <c r="G3406" t="str">
        <f>VLOOKUP($C3406,'AREA DEFINITIONS, 1982-present'!$A$1:$F$163,5,FALSE)</f>
        <v>Bering Sea</v>
      </c>
      <c r="H3406">
        <f>VLOOKUP($C3406,'AREA DEFINITIONS, 1982-present'!$A$1:$F$163,6,FALSE)</f>
        <v>0</v>
      </c>
      <c r="I3406">
        <f t="shared" si="107"/>
        <v>161.85438192000001</v>
      </c>
    </row>
    <row r="3407" spans="1:9" x14ac:dyDescent="0.3">
      <c r="A3407">
        <v>1982</v>
      </c>
      <c r="B3407" t="s">
        <v>20</v>
      </c>
      <c r="C3407" t="s">
        <v>32</v>
      </c>
      <c r="D3407">
        <v>5</v>
      </c>
      <c r="E3407">
        <f t="shared" si="106"/>
        <v>11.023115000000001</v>
      </c>
      <c r="F3407" t="str">
        <f>VLOOKUP($C3407,'AREA DEFINITIONS, 1982-present'!$A$1:$F$163,4,FALSE)</f>
        <v>4A</v>
      </c>
      <c r="G3407" t="str">
        <f>VLOOKUP($C3407,'AREA DEFINITIONS, 1982-present'!$A$1:$F$163,5,FALSE)</f>
        <v>Bering Sea</v>
      </c>
      <c r="H3407">
        <f>VLOOKUP($C3407,'AREA DEFINITIONS, 1982-present'!$A$1:$F$163,6,FALSE)</f>
        <v>0</v>
      </c>
      <c r="I3407">
        <f t="shared" si="107"/>
        <v>7.3303615000000004</v>
      </c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A8E37-0630-465C-B09B-CC892257443F}">
  <dimension ref="A1:F163"/>
  <sheetViews>
    <sheetView workbookViewId="0">
      <selection activeCell="N87" sqref="N87"/>
    </sheetView>
  </sheetViews>
  <sheetFormatPr defaultRowHeight="14.4" x14ac:dyDescent="0.3"/>
  <cols>
    <col min="1" max="1" width="18" bestFit="1" customWidth="1"/>
    <col min="2" max="2" width="19.109375" bestFit="1" customWidth="1"/>
    <col min="3" max="3" width="11.33203125" bestFit="1" customWidth="1"/>
    <col min="4" max="5" width="23" customWidth="1"/>
  </cols>
  <sheetData>
    <row r="1" spans="1:6" x14ac:dyDescent="0.3">
      <c r="A1" s="7" t="s">
        <v>47</v>
      </c>
      <c r="B1" s="7" t="s">
        <v>1</v>
      </c>
      <c r="C1" s="7" t="s">
        <v>13</v>
      </c>
      <c r="D1" s="12" t="s">
        <v>132</v>
      </c>
      <c r="E1" s="12" t="s">
        <v>145</v>
      </c>
      <c r="F1" s="12" t="s">
        <v>143</v>
      </c>
    </row>
    <row r="2" spans="1:6" x14ac:dyDescent="0.3">
      <c r="A2">
        <v>8</v>
      </c>
      <c r="B2" s="4" t="s">
        <v>49</v>
      </c>
      <c r="C2" t="s">
        <v>123</v>
      </c>
    </row>
    <row r="3" spans="1:6" x14ac:dyDescent="0.3">
      <c r="A3">
        <v>9</v>
      </c>
      <c r="B3" s="4" t="s">
        <v>49</v>
      </c>
      <c r="C3" t="s">
        <v>123</v>
      </c>
    </row>
    <row r="4" spans="1:6" x14ac:dyDescent="0.3">
      <c r="A4">
        <v>10</v>
      </c>
      <c r="B4" s="4" t="s">
        <v>49</v>
      </c>
      <c r="C4" t="s">
        <v>123</v>
      </c>
    </row>
    <row r="5" spans="1:6" x14ac:dyDescent="0.3">
      <c r="A5">
        <v>20</v>
      </c>
      <c r="B5" s="4" t="s">
        <v>49</v>
      </c>
      <c r="C5" t="s">
        <v>123</v>
      </c>
    </row>
    <row r="6" spans="1:6" x14ac:dyDescent="0.3">
      <c r="A6">
        <v>30</v>
      </c>
      <c r="B6" s="4" t="s">
        <v>49</v>
      </c>
      <c r="C6" t="s">
        <v>123</v>
      </c>
    </row>
    <row r="7" spans="1:6" x14ac:dyDescent="0.3">
      <c r="A7">
        <v>40</v>
      </c>
      <c r="B7" s="4" t="s">
        <v>49</v>
      </c>
      <c r="C7" t="s">
        <v>123</v>
      </c>
    </row>
    <row r="8" spans="1:6" x14ac:dyDescent="0.3">
      <c r="A8">
        <v>50</v>
      </c>
      <c r="B8" s="4" t="s">
        <v>49</v>
      </c>
      <c r="C8" t="s">
        <v>123</v>
      </c>
    </row>
    <row r="9" spans="1:6" x14ac:dyDescent="0.3">
      <c r="A9" t="s">
        <v>69</v>
      </c>
      <c r="B9" s="4" t="s">
        <v>49</v>
      </c>
      <c r="C9" t="s">
        <v>123</v>
      </c>
    </row>
    <row r="10" spans="1:6" x14ac:dyDescent="0.3">
      <c r="A10" t="s">
        <v>59</v>
      </c>
      <c r="B10" s="4" t="s">
        <v>49</v>
      </c>
      <c r="C10" t="s">
        <v>123</v>
      </c>
    </row>
    <row r="11" spans="1:6" x14ac:dyDescent="0.3">
      <c r="A11" t="s">
        <v>55</v>
      </c>
      <c r="B11" s="4" t="s">
        <v>49</v>
      </c>
      <c r="C11" t="s">
        <v>123</v>
      </c>
    </row>
    <row r="12" spans="1:6" x14ac:dyDescent="0.3">
      <c r="A12" t="s">
        <v>61</v>
      </c>
      <c r="B12" s="4" t="s">
        <v>49</v>
      </c>
      <c r="C12" t="s">
        <v>123</v>
      </c>
    </row>
    <row r="13" spans="1:6" x14ac:dyDescent="0.3">
      <c r="A13" t="s">
        <v>70</v>
      </c>
      <c r="B13" s="4" t="s">
        <v>49</v>
      </c>
      <c r="C13" t="s">
        <v>123</v>
      </c>
    </row>
    <row r="14" spans="1:6" x14ac:dyDescent="0.3">
      <c r="A14" t="s">
        <v>98</v>
      </c>
      <c r="B14" s="4" t="s">
        <v>49</v>
      </c>
      <c r="C14" t="s">
        <v>123</v>
      </c>
    </row>
    <row r="15" spans="1:6" x14ac:dyDescent="0.3">
      <c r="A15" t="s">
        <v>88</v>
      </c>
      <c r="B15" s="8" t="s">
        <v>49</v>
      </c>
      <c r="C15" t="s">
        <v>123</v>
      </c>
    </row>
    <row r="16" spans="1:6" x14ac:dyDescent="0.3">
      <c r="A16">
        <v>60</v>
      </c>
      <c r="B16" s="4" t="s">
        <v>50</v>
      </c>
      <c r="C16" t="s">
        <v>122</v>
      </c>
    </row>
    <row r="17" spans="1:3" x14ac:dyDescent="0.3">
      <c r="A17">
        <v>61</v>
      </c>
      <c r="B17" s="4" t="s">
        <v>50</v>
      </c>
      <c r="C17" t="s">
        <v>122</v>
      </c>
    </row>
    <row r="18" spans="1:3" x14ac:dyDescent="0.3">
      <c r="A18">
        <v>70</v>
      </c>
      <c r="B18" s="4" t="s">
        <v>50</v>
      </c>
      <c r="C18" t="s">
        <v>122</v>
      </c>
    </row>
    <row r="19" spans="1:3" x14ac:dyDescent="0.3">
      <c r="A19">
        <v>80</v>
      </c>
      <c r="B19" s="4" t="s">
        <v>50</v>
      </c>
      <c r="C19" t="s">
        <v>122</v>
      </c>
    </row>
    <row r="20" spans="1:3" x14ac:dyDescent="0.3">
      <c r="A20">
        <v>81</v>
      </c>
      <c r="B20" s="4" t="s">
        <v>50</v>
      </c>
      <c r="C20" t="s">
        <v>122</v>
      </c>
    </row>
    <row r="21" spans="1:3" x14ac:dyDescent="0.3">
      <c r="A21">
        <v>90</v>
      </c>
      <c r="B21" s="4" t="s">
        <v>50</v>
      </c>
      <c r="C21" t="s">
        <v>122</v>
      </c>
    </row>
    <row r="22" spans="1:3" x14ac:dyDescent="0.3">
      <c r="A22">
        <v>91</v>
      </c>
      <c r="B22" s="4" t="s">
        <v>50</v>
      </c>
      <c r="C22" t="s">
        <v>122</v>
      </c>
    </row>
    <row r="23" spans="1:3" x14ac:dyDescent="0.3">
      <c r="A23">
        <v>92</v>
      </c>
      <c r="B23" s="4" t="s">
        <v>50</v>
      </c>
      <c r="C23" t="s">
        <v>122</v>
      </c>
    </row>
    <row r="24" spans="1:3" x14ac:dyDescent="0.3">
      <c r="A24">
        <v>100</v>
      </c>
      <c r="B24" s="4" t="s">
        <v>50</v>
      </c>
      <c r="C24" t="s">
        <v>122</v>
      </c>
    </row>
    <row r="25" spans="1:3" x14ac:dyDescent="0.3">
      <c r="A25">
        <v>102</v>
      </c>
      <c r="B25" s="4" t="s">
        <v>50</v>
      </c>
      <c r="C25" t="s">
        <v>122</v>
      </c>
    </row>
    <row r="26" spans="1:3" x14ac:dyDescent="0.3">
      <c r="A26">
        <v>103</v>
      </c>
      <c r="B26" s="4" t="s">
        <v>50</v>
      </c>
      <c r="C26" t="s">
        <v>122</v>
      </c>
    </row>
    <row r="27" spans="1:3" x14ac:dyDescent="0.3">
      <c r="A27">
        <v>110</v>
      </c>
      <c r="B27" s="4" t="s">
        <v>50</v>
      </c>
      <c r="C27" t="s">
        <v>122</v>
      </c>
    </row>
    <row r="28" spans="1:3" x14ac:dyDescent="0.3">
      <c r="A28">
        <v>111</v>
      </c>
      <c r="B28" s="4" t="s">
        <v>50</v>
      </c>
      <c r="C28" t="s">
        <v>122</v>
      </c>
    </row>
    <row r="29" spans="1:3" x14ac:dyDescent="0.3">
      <c r="A29">
        <v>112</v>
      </c>
      <c r="B29" s="4" t="s">
        <v>50</v>
      </c>
      <c r="C29" t="s">
        <v>122</v>
      </c>
    </row>
    <row r="30" spans="1:3" x14ac:dyDescent="0.3">
      <c r="A30">
        <v>113</v>
      </c>
      <c r="B30" s="4" t="s">
        <v>50</v>
      </c>
      <c r="C30" t="s">
        <v>122</v>
      </c>
    </row>
    <row r="31" spans="1:3" x14ac:dyDescent="0.3">
      <c r="A31">
        <v>114</v>
      </c>
      <c r="B31" s="4" t="s">
        <v>50</v>
      </c>
      <c r="C31" t="s">
        <v>122</v>
      </c>
    </row>
    <row r="32" spans="1:3" x14ac:dyDescent="0.3">
      <c r="A32">
        <v>120</v>
      </c>
      <c r="B32" s="4" t="s">
        <v>50</v>
      </c>
      <c r="C32" t="s">
        <v>122</v>
      </c>
    </row>
    <row r="33" spans="1:3" x14ac:dyDescent="0.3">
      <c r="A33">
        <v>121</v>
      </c>
      <c r="B33" s="4" t="s">
        <v>50</v>
      </c>
      <c r="C33" t="s">
        <v>122</v>
      </c>
    </row>
    <row r="34" spans="1:3" x14ac:dyDescent="0.3">
      <c r="A34">
        <v>122</v>
      </c>
      <c r="B34" s="4" t="s">
        <v>50</v>
      </c>
      <c r="C34" t="s">
        <v>122</v>
      </c>
    </row>
    <row r="35" spans="1:3" x14ac:dyDescent="0.3">
      <c r="A35">
        <v>130</v>
      </c>
      <c r="B35" s="4" t="s">
        <v>50</v>
      </c>
      <c r="C35" t="s">
        <v>122</v>
      </c>
    </row>
    <row r="36" spans="1:3" x14ac:dyDescent="0.3">
      <c r="A36">
        <v>131</v>
      </c>
      <c r="B36" s="4" t="s">
        <v>50</v>
      </c>
      <c r="C36" t="s">
        <v>122</v>
      </c>
    </row>
    <row r="37" spans="1:3" x14ac:dyDescent="0.3">
      <c r="A37">
        <v>132</v>
      </c>
      <c r="B37" s="4" t="s">
        <v>50</v>
      </c>
      <c r="C37" t="s">
        <v>122</v>
      </c>
    </row>
    <row r="38" spans="1:3" x14ac:dyDescent="0.3">
      <c r="A38">
        <v>133</v>
      </c>
      <c r="B38" s="4" t="s">
        <v>50</v>
      </c>
      <c r="C38" t="s">
        <v>122</v>
      </c>
    </row>
    <row r="39" spans="1:3" x14ac:dyDescent="0.3">
      <c r="A39">
        <v>134</v>
      </c>
      <c r="B39" s="4" t="s">
        <v>50</v>
      </c>
      <c r="C39" t="s">
        <v>122</v>
      </c>
    </row>
    <row r="40" spans="1:3" x14ac:dyDescent="0.3">
      <c r="A40">
        <v>135</v>
      </c>
      <c r="B40" s="4" t="s">
        <v>50</v>
      </c>
      <c r="C40" t="s">
        <v>122</v>
      </c>
    </row>
    <row r="41" spans="1:3" x14ac:dyDescent="0.3">
      <c r="A41" t="s">
        <v>65</v>
      </c>
      <c r="B41" s="4" t="s">
        <v>50</v>
      </c>
      <c r="C41" t="s">
        <v>122</v>
      </c>
    </row>
    <row r="42" spans="1:3" x14ac:dyDescent="0.3">
      <c r="A42" t="s">
        <v>62</v>
      </c>
      <c r="B42" s="4" t="s">
        <v>50</v>
      </c>
      <c r="C42" t="s">
        <v>122</v>
      </c>
    </row>
    <row r="43" spans="1:3" x14ac:dyDescent="0.3">
      <c r="A43" t="s">
        <v>56</v>
      </c>
      <c r="B43" s="4" t="s">
        <v>50</v>
      </c>
      <c r="C43" t="s">
        <v>122</v>
      </c>
    </row>
    <row r="44" spans="1:3" x14ac:dyDescent="0.3">
      <c r="A44" t="s">
        <v>92</v>
      </c>
      <c r="B44" s="4" t="s">
        <v>50</v>
      </c>
      <c r="C44" t="s">
        <v>122</v>
      </c>
    </row>
    <row r="45" spans="1:3" x14ac:dyDescent="0.3">
      <c r="A45" t="s">
        <v>89</v>
      </c>
      <c r="B45" s="4" t="s">
        <v>50</v>
      </c>
      <c r="C45" t="s">
        <v>122</v>
      </c>
    </row>
    <row r="46" spans="1:3" x14ac:dyDescent="0.3">
      <c r="A46" t="s">
        <v>101</v>
      </c>
      <c r="B46" s="4" t="s">
        <v>50</v>
      </c>
      <c r="C46" t="s">
        <v>122</v>
      </c>
    </row>
    <row r="47" spans="1:3" x14ac:dyDescent="0.3">
      <c r="A47" t="s">
        <v>95</v>
      </c>
      <c r="B47" s="4" t="s">
        <v>50</v>
      </c>
      <c r="C47" t="s">
        <v>122</v>
      </c>
    </row>
    <row r="48" spans="1:3" x14ac:dyDescent="0.3">
      <c r="A48" t="s">
        <v>96</v>
      </c>
      <c r="B48" s="4" t="s">
        <v>50</v>
      </c>
      <c r="C48" t="s">
        <v>122</v>
      </c>
    </row>
    <row r="49" spans="1:5" x14ac:dyDescent="0.3">
      <c r="A49" t="s">
        <v>104</v>
      </c>
      <c r="B49" s="8" t="s">
        <v>50</v>
      </c>
      <c r="C49" t="s">
        <v>122</v>
      </c>
    </row>
    <row r="50" spans="1:5" x14ac:dyDescent="0.3">
      <c r="A50">
        <v>140</v>
      </c>
      <c r="B50" s="4" t="s">
        <v>51</v>
      </c>
      <c r="C50" t="s">
        <v>23</v>
      </c>
      <c r="D50" t="s">
        <v>3</v>
      </c>
      <c r="E50" t="s">
        <v>110</v>
      </c>
    </row>
    <row r="51" spans="1:5" x14ac:dyDescent="0.3">
      <c r="A51">
        <v>141</v>
      </c>
      <c r="B51" s="4" t="s">
        <v>51</v>
      </c>
      <c r="C51" t="s">
        <v>23</v>
      </c>
      <c r="D51" t="s">
        <v>4</v>
      </c>
      <c r="E51" t="s">
        <v>111</v>
      </c>
    </row>
    <row r="52" spans="1:5" x14ac:dyDescent="0.3">
      <c r="A52">
        <v>142</v>
      </c>
      <c r="B52" s="4" t="s">
        <v>51</v>
      </c>
      <c r="C52" t="s">
        <v>23</v>
      </c>
      <c r="D52" t="s">
        <v>4</v>
      </c>
      <c r="E52" t="s">
        <v>111</v>
      </c>
    </row>
    <row r="53" spans="1:5" x14ac:dyDescent="0.3">
      <c r="A53">
        <v>143</v>
      </c>
      <c r="B53" s="4" t="s">
        <v>51</v>
      </c>
      <c r="C53" t="s">
        <v>23</v>
      </c>
      <c r="D53" t="s">
        <v>4</v>
      </c>
      <c r="E53" t="s">
        <v>111</v>
      </c>
    </row>
    <row r="54" spans="1:5" x14ac:dyDescent="0.3">
      <c r="A54">
        <v>144</v>
      </c>
      <c r="B54" s="4" t="s">
        <v>51</v>
      </c>
      <c r="C54" t="s">
        <v>23</v>
      </c>
      <c r="D54" t="s">
        <v>4</v>
      </c>
      <c r="E54" t="s">
        <v>111</v>
      </c>
    </row>
    <row r="55" spans="1:5" x14ac:dyDescent="0.3">
      <c r="A55">
        <v>150</v>
      </c>
      <c r="B55" s="4" t="s">
        <v>51</v>
      </c>
      <c r="C55" t="s">
        <v>23</v>
      </c>
      <c r="D55" t="s">
        <v>5</v>
      </c>
      <c r="E55" t="s">
        <v>110</v>
      </c>
    </row>
    <row r="56" spans="1:5" x14ac:dyDescent="0.3">
      <c r="A56">
        <v>151</v>
      </c>
      <c r="B56" s="4" t="s">
        <v>51</v>
      </c>
      <c r="C56" t="s">
        <v>23</v>
      </c>
      <c r="D56" t="s">
        <v>9</v>
      </c>
      <c r="E56" t="s">
        <v>111</v>
      </c>
    </row>
    <row r="57" spans="1:5" x14ac:dyDescent="0.3">
      <c r="A57">
        <v>152</v>
      </c>
      <c r="B57" s="4" t="s">
        <v>51</v>
      </c>
      <c r="C57" t="s">
        <v>23</v>
      </c>
      <c r="D57" t="s">
        <v>9</v>
      </c>
      <c r="E57" t="s">
        <v>111</v>
      </c>
    </row>
    <row r="58" spans="1:5" x14ac:dyDescent="0.3">
      <c r="A58">
        <v>153</v>
      </c>
      <c r="B58" s="4" t="s">
        <v>51</v>
      </c>
      <c r="C58" t="s">
        <v>23</v>
      </c>
      <c r="D58" t="s">
        <v>9</v>
      </c>
      <c r="E58" t="s">
        <v>111</v>
      </c>
    </row>
    <row r="59" spans="1:5" x14ac:dyDescent="0.3">
      <c r="A59">
        <v>160</v>
      </c>
      <c r="B59" s="4" t="s">
        <v>51</v>
      </c>
      <c r="C59" t="s">
        <v>23</v>
      </c>
      <c r="D59" t="s">
        <v>6</v>
      </c>
      <c r="E59" t="s">
        <v>110</v>
      </c>
    </row>
    <row r="60" spans="1:5" x14ac:dyDescent="0.3">
      <c r="A60">
        <v>161</v>
      </c>
      <c r="B60" s="4" t="s">
        <v>51</v>
      </c>
      <c r="C60" t="s">
        <v>23</v>
      </c>
      <c r="D60" t="s">
        <v>10</v>
      </c>
      <c r="E60" t="s">
        <v>111</v>
      </c>
    </row>
    <row r="61" spans="1:5" x14ac:dyDescent="0.3">
      <c r="A61">
        <v>162</v>
      </c>
      <c r="B61" s="4" t="s">
        <v>51</v>
      </c>
      <c r="C61" t="s">
        <v>23</v>
      </c>
      <c r="D61" t="s">
        <v>10</v>
      </c>
      <c r="E61" t="s">
        <v>111</v>
      </c>
    </row>
    <row r="62" spans="1:5" x14ac:dyDescent="0.3">
      <c r="A62">
        <v>163</v>
      </c>
      <c r="B62" s="4" t="s">
        <v>51</v>
      </c>
      <c r="C62" t="s">
        <v>23</v>
      </c>
      <c r="D62" t="s">
        <v>10</v>
      </c>
      <c r="E62" t="s">
        <v>111</v>
      </c>
    </row>
    <row r="63" spans="1:5" x14ac:dyDescent="0.3">
      <c r="A63">
        <v>170</v>
      </c>
      <c r="B63" s="4" t="s">
        <v>51</v>
      </c>
      <c r="C63" t="s">
        <v>23</v>
      </c>
      <c r="D63" t="s">
        <v>7</v>
      </c>
      <c r="E63" t="s">
        <v>110</v>
      </c>
    </row>
    <row r="64" spans="1:5" x14ac:dyDescent="0.3">
      <c r="A64">
        <v>171</v>
      </c>
      <c r="B64" s="4" t="s">
        <v>51</v>
      </c>
      <c r="C64" t="s">
        <v>23</v>
      </c>
      <c r="D64" t="s">
        <v>11</v>
      </c>
      <c r="E64" t="s">
        <v>111</v>
      </c>
    </row>
    <row r="65" spans="1:5" x14ac:dyDescent="0.3">
      <c r="A65">
        <v>172</v>
      </c>
      <c r="B65" s="4" t="s">
        <v>51</v>
      </c>
      <c r="C65" t="s">
        <v>23</v>
      </c>
      <c r="D65" t="s">
        <v>11</v>
      </c>
      <c r="E65" t="s">
        <v>111</v>
      </c>
    </row>
    <row r="66" spans="1:5" x14ac:dyDescent="0.3">
      <c r="A66">
        <v>173</v>
      </c>
      <c r="B66" s="4" t="s">
        <v>51</v>
      </c>
      <c r="C66" t="s">
        <v>23</v>
      </c>
      <c r="D66" t="s">
        <v>11</v>
      </c>
      <c r="E66" t="s">
        <v>111</v>
      </c>
    </row>
    <row r="67" spans="1:5" x14ac:dyDescent="0.3">
      <c r="A67">
        <v>174</v>
      </c>
      <c r="B67" s="4" t="s">
        <v>51</v>
      </c>
      <c r="C67" t="s">
        <v>23</v>
      </c>
      <c r="D67" t="s">
        <v>11</v>
      </c>
      <c r="E67" t="s">
        <v>111</v>
      </c>
    </row>
    <row r="68" spans="1:5" x14ac:dyDescent="0.3">
      <c r="A68">
        <v>181</v>
      </c>
      <c r="B68" s="4" t="s">
        <v>51</v>
      </c>
      <c r="C68" t="s">
        <v>23</v>
      </c>
      <c r="D68" t="s">
        <v>127</v>
      </c>
      <c r="E68" t="s">
        <v>110</v>
      </c>
    </row>
    <row r="69" spans="1:5" x14ac:dyDescent="0.3">
      <c r="A69">
        <v>182</v>
      </c>
      <c r="B69" s="4" t="s">
        <v>51</v>
      </c>
      <c r="C69" t="s">
        <v>23</v>
      </c>
      <c r="D69" t="s">
        <v>133</v>
      </c>
      <c r="E69" t="s">
        <v>111</v>
      </c>
    </row>
    <row r="70" spans="1:5" x14ac:dyDescent="0.3">
      <c r="A70">
        <v>183</v>
      </c>
      <c r="B70" s="4" t="s">
        <v>51</v>
      </c>
      <c r="C70" t="s">
        <v>23</v>
      </c>
      <c r="D70" t="s">
        <v>133</v>
      </c>
      <c r="E70" t="s">
        <v>111</v>
      </c>
    </row>
    <row r="71" spans="1:5" x14ac:dyDescent="0.3">
      <c r="A71">
        <v>184</v>
      </c>
      <c r="B71" s="4" t="s">
        <v>51</v>
      </c>
      <c r="C71" t="s">
        <v>23</v>
      </c>
      <c r="D71" t="s">
        <v>133</v>
      </c>
      <c r="E71" t="s">
        <v>111</v>
      </c>
    </row>
    <row r="72" spans="1:5" x14ac:dyDescent="0.3">
      <c r="A72" t="s">
        <v>107</v>
      </c>
      <c r="B72" s="4" t="s">
        <v>51</v>
      </c>
      <c r="C72" t="s">
        <v>23</v>
      </c>
      <c r="D72">
        <v>14</v>
      </c>
      <c r="E72" t="s">
        <v>110</v>
      </c>
    </row>
    <row r="73" spans="1:5" x14ac:dyDescent="0.3">
      <c r="A73" t="s">
        <v>102</v>
      </c>
      <c r="B73" s="4" t="s">
        <v>51</v>
      </c>
      <c r="C73" t="s">
        <v>23</v>
      </c>
      <c r="D73" t="s">
        <v>4</v>
      </c>
      <c r="E73" t="s">
        <v>111</v>
      </c>
    </row>
    <row r="74" spans="1:5" x14ac:dyDescent="0.3">
      <c r="A74" t="s">
        <v>105</v>
      </c>
      <c r="B74" s="4" t="s">
        <v>51</v>
      </c>
      <c r="C74" t="s">
        <v>23</v>
      </c>
      <c r="D74" t="s">
        <v>4</v>
      </c>
      <c r="E74" t="s">
        <v>111</v>
      </c>
    </row>
    <row r="75" spans="1:5" x14ac:dyDescent="0.3">
      <c r="A75" t="s">
        <v>108</v>
      </c>
      <c r="B75" s="4" t="s">
        <v>51</v>
      </c>
      <c r="C75" t="s">
        <v>23</v>
      </c>
      <c r="D75" t="s">
        <v>11</v>
      </c>
      <c r="E75" t="s">
        <v>111</v>
      </c>
    </row>
    <row r="76" spans="1:5" x14ac:dyDescent="0.3">
      <c r="A76" t="s">
        <v>85</v>
      </c>
      <c r="B76" s="8" t="s">
        <v>51</v>
      </c>
      <c r="C76" t="s">
        <v>23</v>
      </c>
      <c r="D76" t="s">
        <v>11</v>
      </c>
      <c r="E76" t="s">
        <v>111</v>
      </c>
    </row>
    <row r="77" spans="1:5" x14ac:dyDescent="0.3">
      <c r="A77">
        <v>185</v>
      </c>
      <c r="B77" s="4" t="s">
        <v>27</v>
      </c>
      <c r="C77" t="s">
        <v>24</v>
      </c>
      <c r="D77" t="s">
        <v>14</v>
      </c>
      <c r="E77" t="str">
        <f>C77</f>
        <v>Yakutat</v>
      </c>
    </row>
    <row r="78" spans="1:5" x14ac:dyDescent="0.3">
      <c r="A78">
        <v>190</v>
      </c>
      <c r="B78" s="4" t="s">
        <v>27</v>
      </c>
      <c r="C78" t="s">
        <v>24</v>
      </c>
      <c r="D78">
        <v>19</v>
      </c>
      <c r="E78" t="str">
        <f t="shared" ref="E78:E141" si="0">C78</f>
        <v>Yakutat</v>
      </c>
    </row>
    <row r="79" spans="1:5" x14ac:dyDescent="0.3">
      <c r="A79">
        <v>200</v>
      </c>
      <c r="B79" s="4" t="s">
        <v>27</v>
      </c>
      <c r="C79" t="s">
        <v>24</v>
      </c>
      <c r="D79">
        <v>20</v>
      </c>
      <c r="E79" t="str">
        <f t="shared" si="0"/>
        <v>Yakutat</v>
      </c>
    </row>
    <row r="80" spans="1:5" x14ac:dyDescent="0.3">
      <c r="A80">
        <v>210</v>
      </c>
      <c r="B80" s="4" t="s">
        <v>27</v>
      </c>
      <c r="C80" t="s">
        <v>24</v>
      </c>
      <c r="D80">
        <v>21</v>
      </c>
      <c r="E80" t="str">
        <f t="shared" si="0"/>
        <v>Yakutat</v>
      </c>
    </row>
    <row r="81" spans="1:6" x14ac:dyDescent="0.3">
      <c r="A81">
        <v>220</v>
      </c>
      <c r="B81" s="4" t="s">
        <v>27</v>
      </c>
      <c r="C81" t="s">
        <v>24</v>
      </c>
      <c r="D81">
        <v>22</v>
      </c>
      <c r="E81" t="str">
        <f t="shared" si="0"/>
        <v>Yakutat</v>
      </c>
    </row>
    <row r="82" spans="1:6" x14ac:dyDescent="0.3">
      <c r="A82">
        <v>230</v>
      </c>
      <c r="B82" s="4" t="s">
        <v>27</v>
      </c>
      <c r="C82" t="s">
        <v>24</v>
      </c>
      <c r="D82">
        <v>23</v>
      </c>
      <c r="E82" t="str">
        <f t="shared" si="0"/>
        <v>Yakutat</v>
      </c>
      <c r="F82" t="s">
        <v>142</v>
      </c>
    </row>
    <row r="83" spans="1:6" x14ac:dyDescent="0.3">
      <c r="A83">
        <v>231</v>
      </c>
      <c r="B83" s="4" t="s">
        <v>27</v>
      </c>
      <c r="C83" t="s">
        <v>24</v>
      </c>
      <c r="D83">
        <v>23</v>
      </c>
      <c r="E83" t="str">
        <f t="shared" si="0"/>
        <v>Yakutat</v>
      </c>
      <c r="F83" t="s">
        <v>142</v>
      </c>
    </row>
    <row r="84" spans="1:6" x14ac:dyDescent="0.3">
      <c r="A84">
        <v>232</v>
      </c>
      <c r="B84" s="4" t="s">
        <v>27</v>
      </c>
      <c r="C84" t="s">
        <v>24</v>
      </c>
      <c r="D84">
        <v>23</v>
      </c>
      <c r="E84" t="str">
        <f t="shared" si="0"/>
        <v>Yakutat</v>
      </c>
      <c r="F84" t="s">
        <v>141</v>
      </c>
    </row>
    <row r="85" spans="1:6" x14ac:dyDescent="0.3">
      <c r="A85">
        <v>240</v>
      </c>
      <c r="B85" s="4" t="s">
        <v>27</v>
      </c>
      <c r="C85" t="s">
        <v>25</v>
      </c>
      <c r="D85">
        <v>24</v>
      </c>
      <c r="E85" t="str">
        <f t="shared" si="0"/>
        <v>Kodiak</v>
      </c>
      <c r="F85" t="s">
        <v>142</v>
      </c>
    </row>
    <row r="86" spans="1:6" x14ac:dyDescent="0.3">
      <c r="A86">
        <v>241</v>
      </c>
      <c r="B86" s="4" t="s">
        <v>27</v>
      </c>
      <c r="C86" t="s">
        <v>25</v>
      </c>
      <c r="D86">
        <v>24</v>
      </c>
      <c r="E86" t="str">
        <f t="shared" si="0"/>
        <v>Kodiak</v>
      </c>
      <c r="F86" t="s">
        <v>142</v>
      </c>
    </row>
    <row r="87" spans="1:6" x14ac:dyDescent="0.3">
      <c r="A87">
        <v>242</v>
      </c>
      <c r="B87" s="4" t="s">
        <v>27</v>
      </c>
      <c r="C87" t="s">
        <v>25</v>
      </c>
      <c r="D87">
        <v>24</v>
      </c>
      <c r="E87" t="str">
        <f t="shared" si="0"/>
        <v>Kodiak</v>
      </c>
      <c r="F87" t="s">
        <v>141</v>
      </c>
    </row>
    <row r="88" spans="1:6" x14ac:dyDescent="0.3">
      <c r="A88">
        <v>250</v>
      </c>
      <c r="B88" s="4" t="s">
        <v>27</v>
      </c>
      <c r="C88" t="s">
        <v>25</v>
      </c>
      <c r="D88">
        <v>25</v>
      </c>
      <c r="E88" t="str">
        <f t="shared" si="0"/>
        <v>Kodiak</v>
      </c>
    </row>
    <row r="89" spans="1:6" x14ac:dyDescent="0.3">
      <c r="A89">
        <v>251</v>
      </c>
      <c r="B89" s="4" t="s">
        <v>27</v>
      </c>
      <c r="C89" t="s">
        <v>25</v>
      </c>
      <c r="D89">
        <v>25</v>
      </c>
      <c r="E89" t="str">
        <f t="shared" si="0"/>
        <v>Kodiak</v>
      </c>
    </row>
    <row r="90" spans="1:6" x14ac:dyDescent="0.3">
      <c r="A90">
        <v>260</v>
      </c>
      <c r="B90" s="4" t="s">
        <v>27</v>
      </c>
      <c r="C90" t="s">
        <v>25</v>
      </c>
      <c r="D90">
        <v>26</v>
      </c>
      <c r="E90" t="str">
        <f t="shared" si="0"/>
        <v>Kodiak</v>
      </c>
    </row>
    <row r="91" spans="1:6" x14ac:dyDescent="0.3">
      <c r="A91">
        <v>261</v>
      </c>
      <c r="B91" s="4" t="s">
        <v>27</v>
      </c>
      <c r="C91" t="s">
        <v>25</v>
      </c>
      <c r="D91">
        <v>26</v>
      </c>
      <c r="E91" t="str">
        <f t="shared" si="0"/>
        <v>Kodiak</v>
      </c>
    </row>
    <row r="92" spans="1:6" x14ac:dyDescent="0.3">
      <c r="A92">
        <v>270</v>
      </c>
      <c r="B92" s="4" t="s">
        <v>27</v>
      </c>
      <c r="C92" t="s">
        <v>25</v>
      </c>
      <c r="D92">
        <v>27</v>
      </c>
      <c r="E92" t="str">
        <f t="shared" si="0"/>
        <v>Kodiak</v>
      </c>
    </row>
    <row r="93" spans="1:6" x14ac:dyDescent="0.3">
      <c r="A93">
        <v>271</v>
      </c>
      <c r="B93" s="4" t="s">
        <v>27</v>
      </c>
      <c r="C93" t="s">
        <v>25</v>
      </c>
      <c r="D93">
        <v>27</v>
      </c>
      <c r="E93" t="str">
        <f t="shared" si="0"/>
        <v>Kodiak</v>
      </c>
    </row>
    <row r="94" spans="1:6" x14ac:dyDescent="0.3">
      <c r="A94">
        <v>272</v>
      </c>
      <c r="B94" s="4" t="s">
        <v>27</v>
      </c>
      <c r="C94" t="s">
        <v>25</v>
      </c>
      <c r="D94">
        <v>27</v>
      </c>
      <c r="E94" t="str">
        <f t="shared" si="0"/>
        <v>Kodiak</v>
      </c>
    </row>
    <row r="95" spans="1:6" x14ac:dyDescent="0.3">
      <c r="A95">
        <v>280</v>
      </c>
      <c r="B95" s="4" t="s">
        <v>27</v>
      </c>
      <c r="C95" t="s">
        <v>25</v>
      </c>
      <c r="D95">
        <v>28</v>
      </c>
      <c r="E95" t="str">
        <f t="shared" si="0"/>
        <v>Kodiak</v>
      </c>
    </row>
    <row r="96" spans="1:6" x14ac:dyDescent="0.3">
      <c r="A96">
        <v>281</v>
      </c>
      <c r="B96" s="8" t="s">
        <v>27</v>
      </c>
      <c r="C96" t="s">
        <v>25</v>
      </c>
      <c r="D96">
        <v>28</v>
      </c>
      <c r="E96" t="str">
        <f t="shared" si="0"/>
        <v>Kodiak</v>
      </c>
    </row>
    <row r="97" spans="1:5" x14ac:dyDescent="0.3">
      <c r="A97">
        <v>290</v>
      </c>
      <c r="B97" s="4" t="s">
        <v>28</v>
      </c>
      <c r="C97" t="s">
        <v>26</v>
      </c>
      <c r="D97">
        <v>29</v>
      </c>
      <c r="E97" t="str">
        <f t="shared" si="0"/>
        <v>Chirikof</v>
      </c>
    </row>
    <row r="98" spans="1:5" x14ac:dyDescent="0.3">
      <c r="A98">
        <v>291</v>
      </c>
      <c r="B98" s="4" t="s">
        <v>28</v>
      </c>
      <c r="C98" t="s">
        <v>26</v>
      </c>
      <c r="D98">
        <v>29</v>
      </c>
      <c r="E98" t="str">
        <f t="shared" si="0"/>
        <v>Chirikof</v>
      </c>
    </row>
    <row r="99" spans="1:5" x14ac:dyDescent="0.3">
      <c r="A99">
        <v>300</v>
      </c>
      <c r="B99" s="4" t="s">
        <v>28</v>
      </c>
      <c r="C99" t="s">
        <v>26</v>
      </c>
      <c r="D99">
        <v>30</v>
      </c>
      <c r="E99" t="str">
        <f t="shared" si="0"/>
        <v>Chirikof</v>
      </c>
    </row>
    <row r="100" spans="1:5" x14ac:dyDescent="0.3">
      <c r="A100">
        <v>310</v>
      </c>
      <c r="B100" s="4" t="s">
        <v>28</v>
      </c>
      <c r="C100" t="s">
        <v>26</v>
      </c>
      <c r="D100">
        <v>31</v>
      </c>
      <c r="E100" t="str">
        <f t="shared" si="0"/>
        <v>Chirikof</v>
      </c>
    </row>
    <row r="101" spans="1:5" x14ac:dyDescent="0.3">
      <c r="A101">
        <v>320</v>
      </c>
      <c r="B101" s="4" t="s">
        <v>28</v>
      </c>
      <c r="C101" t="s">
        <v>31</v>
      </c>
      <c r="D101">
        <v>32</v>
      </c>
      <c r="E101" t="str">
        <f t="shared" si="0"/>
        <v>Shumagin</v>
      </c>
    </row>
    <row r="102" spans="1:5" x14ac:dyDescent="0.3">
      <c r="A102">
        <v>330</v>
      </c>
      <c r="B102" s="4" t="s">
        <v>28</v>
      </c>
      <c r="C102" t="s">
        <v>31</v>
      </c>
      <c r="D102">
        <v>33</v>
      </c>
      <c r="E102" t="str">
        <f t="shared" si="0"/>
        <v>Shumagin</v>
      </c>
    </row>
    <row r="103" spans="1:5" x14ac:dyDescent="0.3">
      <c r="A103">
        <v>340</v>
      </c>
      <c r="B103" s="8" t="s">
        <v>28</v>
      </c>
      <c r="C103" t="s">
        <v>31</v>
      </c>
      <c r="D103">
        <v>34</v>
      </c>
      <c r="E103" t="str">
        <f t="shared" si="0"/>
        <v>Shumagin</v>
      </c>
    </row>
    <row r="104" spans="1:5" x14ac:dyDescent="0.3">
      <c r="A104">
        <v>350</v>
      </c>
      <c r="B104" s="4" t="s">
        <v>16</v>
      </c>
      <c r="C104" t="s">
        <v>31</v>
      </c>
      <c r="D104">
        <v>35</v>
      </c>
      <c r="E104" t="str">
        <f t="shared" si="0"/>
        <v>Shumagin</v>
      </c>
    </row>
    <row r="105" spans="1:5" x14ac:dyDescent="0.3">
      <c r="A105">
        <v>360</v>
      </c>
      <c r="B105" s="4" t="s">
        <v>16</v>
      </c>
      <c r="C105" t="s">
        <v>31</v>
      </c>
      <c r="D105">
        <v>36</v>
      </c>
      <c r="E105" t="str">
        <f t="shared" si="0"/>
        <v>Shumagin</v>
      </c>
    </row>
    <row r="106" spans="1:5" x14ac:dyDescent="0.3">
      <c r="A106">
        <v>370</v>
      </c>
      <c r="B106" s="4" t="s">
        <v>16</v>
      </c>
      <c r="C106" t="s">
        <v>31</v>
      </c>
      <c r="D106">
        <v>37</v>
      </c>
      <c r="E106" t="str">
        <f t="shared" si="0"/>
        <v>Shumagin</v>
      </c>
    </row>
    <row r="107" spans="1:5" x14ac:dyDescent="0.3">
      <c r="A107">
        <v>380</v>
      </c>
      <c r="B107" s="4" t="s">
        <v>16</v>
      </c>
      <c r="C107" t="s">
        <v>31</v>
      </c>
      <c r="D107">
        <v>38</v>
      </c>
      <c r="E107" t="str">
        <f t="shared" si="0"/>
        <v>Shumagin</v>
      </c>
    </row>
    <row r="108" spans="1:5" x14ac:dyDescent="0.3">
      <c r="A108">
        <v>390</v>
      </c>
      <c r="B108" s="4" t="s">
        <v>16</v>
      </c>
      <c r="C108" t="s">
        <v>30</v>
      </c>
      <c r="D108">
        <v>39</v>
      </c>
      <c r="E108" t="str">
        <f t="shared" si="0"/>
        <v>Aleutian</v>
      </c>
    </row>
    <row r="109" spans="1:5" x14ac:dyDescent="0.3">
      <c r="A109">
        <v>395</v>
      </c>
      <c r="B109" s="4" t="s">
        <v>16</v>
      </c>
      <c r="C109" t="s">
        <v>30</v>
      </c>
      <c r="D109">
        <v>39</v>
      </c>
      <c r="E109" t="str">
        <f t="shared" si="0"/>
        <v>Aleutian</v>
      </c>
    </row>
    <row r="110" spans="1:5" x14ac:dyDescent="0.3">
      <c r="A110" t="s">
        <v>103</v>
      </c>
      <c r="B110" s="4" t="s">
        <v>16</v>
      </c>
      <c r="C110" t="s">
        <v>134</v>
      </c>
      <c r="D110" t="s">
        <v>135</v>
      </c>
      <c r="E110" t="str">
        <f t="shared" si="0"/>
        <v>Shumagin-Aleutian</v>
      </c>
    </row>
    <row r="111" spans="1:5" x14ac:dyDescent="0.3">
      <c r="A111" t="s">
        <v>83</v>
      </c>
      <c r="B111" s="4" t="s">
        <v>16</v>
      </c>
      <c r="C111" t="s">
        <v>134</v>
      </c>
      <c r="D111" t="s">
        <v>137</v>
      </c>
      <c r="E111" t="str">
        <f t="shared" si="0"/>
        <v>Shumagin-Aleutian</v>
      </c>
    </row>
    <row r="112" spans="1:5" x14ac:dyDescent="0.3">
      <c r="A112" t="s">
        <v>80</v>
      </c>
      <c r="B112" s="4" t="s">
        <v>16</v>
      </c>
      <c r="C112" t="s">
        <v>134</v>
      </c>
      <c r="D112" t="s">
        <v>136</v>
      </c>
      <c r="E112" t="str">
        <f t="shared" si="0"/>
        <v>Shumagin-Aleutian</v>
      </c>
    </row>
    <row r="113" spans="1:5" x14ac:dyDescent="0.3">
      <c r="A113" t="s">
        <v>66</v>
      </c>
      <c r="B113" s="4" t="s">
        <v>16</v>
      </c>
      <c r="C113" t="s">
        <v>134</v>
      </c>
      <c r="D113" t="s">
        <v>136</v>
      </c>
      <c r="E113" t="str">
        <f t="shared" si="0"/>
        <v>Shumagin-Aleutian</v>
      </c>
    </row>
    <row r="114" spans="1:5" x14ac:dyDescent="0.3">
      <c r="A114" t="s">
        <v>52</v>
      </c>
      <c r="B114" s="4" t="s">
        <v>16</v>
      </c>
      <c r="C114" t="s">
        <v>30</v>
      </c>
      <c r="D114">
        <v>39</v>
      </c>
      <c r="E114" t="str">
        <f t="shared" si="0"/>
        <v>Aleutian</v>
      </c>
    </row>
    <row r="115" spans="1:5" x14ac:dyDescent="0.3">
      <c r="A115" t="s">
        <v>32</v>
      </c>
      <c r="B115" s="8" t="s">
        <v>16</v>
      </c>
      <c r="C115" t="s">
        <v>32</v>
      </c>
      <c r="D115" t="s">
        <v>16</v>
      </c>
      <c r="E115" t="str">
        <f t="shared" si="0"/>
        <v>Bering Sea</v>
      </c>
    </row>
    <row r="116" spans="1:5" x14ac:dyDescent="0.3">
      <c r="A116" t="s">
        <v>32</v>
      </c>
      <c r="B116" s="8" t="s">
        <v>109</v>
      </c>
      <c r="C116" t="s">
        <v>32</v>
      </c>
      <c r="D116" t="s">
        <v>140</v>
      </c>
      <c r="E116" t="str">
        <f t="shared" si="0"/>
        <v>Bering Sea</v>
      </c>
    </row>
    <row r="117" spans="1:5" x14ac:dyDescent="0.3">
      <c r="A117">
        <v>400</v>
      </c>
      <c r="B117" s="4" t="s">
        <v>17</v>
      </c>
      <c r="C117" t="s">
        <v>30</v>
      </c>
      <c r="D117">
        <v>40</v>
      </c>
      <c r="E117" t="str">
        <f t="shared" si="0"/>
        <v>Aleutian</v>
      </c>
    </row>
    <row r="118" spans="1:5" x14ac:dyDescent="0.3">
      <c r="A118">
        <v>410</v>
      </c>
      <c r="B118" s="4" t="s">
        <v>17</v>
      </c>
      <c r="C118" t="s">
        <v>30</v>
      </c>
      <c r="D118">
        <v>41</v>
      </c>
      <c r="E118" t="str">
        <f t="shared" si="0"/>
        <v>Aleutian</v>
      </c>
    </row>
    <row r="119" spans="1:5" x14ac:dyDescent="0.3">
      <c r="A119">
        <v>420</v>
      </c>
      <c r="B119" s="4" t="s">
        <v>17</v>
      </c>
      <c r="C119" t="s">
        <v>30</v>
      </c>
      <c r="D119" t="s">
        <v>15</v>
      </c>
      <c r="E119" t="str">
        <f t="shared" si="0"/>
        <v>Aleutian</v>
      </c>
    </row>
    <row r="120" spans="1:5" x14ac:dyDescent="0.3">
      <c r="A120">
        <v>430</v>
      </c>
      <c r="B120" s="4" t="s">
        <v>17</v>
      </c>
      <c r="C120" t="s">
        <v>30</v>
      </c>
      <c r="D120" t="s">
        <v>15</v>
      </c>
      <c r="E120" t="str">
        <f t="shared" si="0"/>
        <v>Aleutian</v>
      </c>
    </row>
    <row r="121" spans="1:5" x14ac:dyDescent="0.3">
      <c r="A121">
        <v>440</v>
      </c>
      <c r="B121" s="4" t="s">
        <v>17</v>
      </c>
      <c r="C121" t="s">
        <v>30</v>
      </c>
      <c r="D121" t="s">
        <v>15</v>
      </c>
      <c r="E121" t="str">
        <f t="shared" si="0"/>
        <v>Aleutian</v>
      </c>
    </row>
    <row r="122" spans="1:5" x14ac:dyDescent="0.3">
      <c r="A122">
        <v>450</v>
      </c>
      <c r="B122" s="4" t="s">
        <v>17</v>
      </c>
      <c r="C122" t="s">
        <v>30</v>
      </c>
      <c r="D122" t="s">
        <v>15</v>
      </c>
      <c r="E122" t="str">
        <f t="shared" si="0"/>
        <v>Aleutian</v>
      </c>
    </row>
    <row r="123" spans="1:5" x14ac:dyDescent="0.3">
      <c r="A123">
        <v>460</v>
      </c>
      <c r="B123" s="4" t="s">
        <v>17</v>
      </c>
      <c r="C123" t="s">
        <v>30</v>
      </c>
      <c r="D123" t="s">
        <v>15</v>
      </c>
      <c r="E123" t="str">
        <f t="shared" si="0"/>
        <v>Aleutian</v>
      </c>
    </row>
    <row r="124" spans="1:5" x14ac:dyDescent="0.3">
      <c r="A124">
        <v>470</v>
      </c>
      <c r="B124" s="4" t="s">
        <v>17</v>
      </c>
      <c r="C124" t="s">
        <v>30</v>
      </c>
      <c r="D124" t="s">
        <v>15</v>
      </c>
      <c r="E124" t="str">
        <f t="shared" si="0"/>
        <v>Aleutian</v>
      </c>
    </row>
    <row r="125" spans="1:5" x14ac:dyDescent="0.3">
      <c r="A125">
        <v>480</v>
      </c>
      <c r="B125" s="4" t="s">
        <v>17</v>
      </c>
      <c r="C125" t="s">
        <v>30</v>
      </c>
      <c r="D125" t="s">
        <v>15</v>
      </c>
      <c r="E125" t="str">
        <f t="shared" si="0"/>
        <v>Aleutian</v>
      </c>
    </row>
    <row r="126" spans="1:5" x14ac:dyDescent="0.3">
      <c r="A126">
        <v>490</v>
      </c>
      <c r="B126" s="4" t="s">
        <v>17</v>
      </c>
      <c r="C126" t="s">
        <v>30</v>
      </c>
      <c r="D126" t="s">
        <v>15</v>
      </c>
      <c r="E126" t="str">
        <f t="shared" si="0"/>
        <v>Aleutian</v>
      </c>
    </row>
    <row r="127" spans="1:5" x14ac:dyDescent="0.3">
      <c r="A127">
        <v>500</v>
      </c>
      <c r="B127" s="4" t="s">
        <v>17</v>
      </c>
      <c r="C127" t="s">
        <v>30</v>
      </c>
      <c r="D127" t="s">
        <v>15</v>
      </c>
      <c r="E127" t="str">
        <f t="shared" si="0"/>
        <v>Aleutian</v>
      </c>
    </row>
    <row r="128" spans="1:5" x14ac:dyDescent="0.3">
      <c r="A128" t="s">
        <v>84</v>
      </c>
      <c r="B128" s="4" t="s">
        <v>17</v>
      </c>
      <c r="C128" t="s">
        <v>30</v>
      </c>
      <c r="D128" t="s">
        <v>138</v>
      </c>
      <c r="E128" t="str">
        <f t="shared" si="0"/>
        <v>Aleutian</v>
      </c>
    </row>
    <row r="129" spans="1:5" x14ac:dyDescent="0.3">
      <c r="A129" t="s">
        <v>76</v>
      </c>
      <c r="B129" s="4" t="s">
        <v>17</v>
      </c>
      <c r="C129" t="s">
        <v>30</v>
      </c>
      <c r="D129" t="s">
        <v>139</v>
      </c>
      <c r="E129" t="str">
        <f t="shared" si="0"/>
        <v>Aleutian</v>
      </c>
    </row>
    <row r="130" spans="1:5" x14ac:dyDescent="0.3">
      <c r="A130" t="s">
        <v>90</v>
      </c>
      <c r="B130" s="4" t="s">
        <v>17</v>
      </c>
      <c r="C130" t="s">
        <v>30</v>
      </c>
      <c r="D130" t="s">
        <v>15</v>
      </c>
      <c r="E130" t="str">
        <f t="shared" si="0"/>
        <v>Aleutian</v>
      </c>
    </row>
    <row r="131" spans="1:5" x14ac:dyDescent="0.3">
      <c r="A131" t="s">
        <v>94</v>
      </c>
      <c r="B131" s="4" t="s">
        <v>17</v>
      </c>
      <c r="C131" t="s">
        <v>30</v>
      </c>
      <c r="D131" t="s">
        <v>15</v>
      </c>
      <c r="E131" t="str">
        <f t="shared" si="0"/>
        <v>Aleutian</v>
      </c>
    </row>
    <row r="132" spans="1:5" x14ac:dyDescent="0.3">
      <c r="A132" t="s">
        <v>100</v>
      </c>
      <c r="B132" s="4" t="s">
        <v>17</v>
      </c>
      <c r="C132" t="s">
        <v>30</v>
      </c>
      <c r="D132" t="s">
        <v>15</v>
      </c>
      <c r="E132" t="str">
        <f t="shared" si="0"/>
        <v>Aleutian</v>
      </c>
    </row>
    <row r="133" spans="1:5" x14ac:dyDescent="0.3">
      <c r="A133" t="s">
        <v>97</v>
      </c>
      <c r="B133" s="4" t="s">
        <v>17</v>
      </c>
      <c r="C133" t="s">
        <v>30</v>
      </c>
      <c r="D133" t="s">
        <v>15</v>
      </c>
      <c r="E133" t="str">
        <f t="shared" si="0"/>
        <v>Aleutian</v>
      </c>
    </row>
    <row r="134" spans="1:5" x14ac:dyDescent="0.3">
      <c r="A134" t="s">
        <v>63</v>
      </c>
      <c r="B134" s="4" t="s">
        <v>17</v>
      </c>
      <c r="C134" t="s">
        <v>30</v>
      </c>
      <c r="D134" t="s">
        <v>15</v>
      </c>
      <c r="E134" t="str">
        <f t="shared" si="0"/>
        <v>Aleutian</v>
      </c>
    </row>
    <row r="135" spans="1:5" x14ac:dyDescent="0.3">
      <c r="A135" t="s">
        <v>78</v>
      </c>
      <c r="B135" s="4" t="s">
        <v>17</v>
      </c>
      <c r="C135" t="s">
        <v>30</v>
      </c>
      <c r="D135" t="s">
        <v>15</v>
      </c>
      <c r="E135" t="str">
        <f t="shared" si="0"/>
        <v>Aleutian</v>
      </c>
    </row>
    <row r="136" spans="1:5" x14ac:dyDescent="0.3">
      <c r="A136" t="s">
        <v>87</v>
      </c>
      <c r="B136" s="4" t="s">
        <v>17</v>
      </c>
      <c r="C136" t="s">
        <v>30</v>
      </c>
      <c r="D136" t="s">
        <v>15</v>
      </c>
      <c r="E136" t="str">
        <f t="shared" si="0"/>
        <v>Aleutian</v>
      </c>
    </row>
    <row r="137" spans="1:5" x14ac:dyDescent="0.3">
      <c r="A137" t="s">
        <v>91</v>
      </c>
      <c r="B137" s="4" t="s">
        <v>17</v>
      </c>
      <c r="C137" t="s">
        <v>30</v>
      </c>
      <c r="D137" t="s">
        <v>15</v>
      </c>
      <c r="E137" t="str">
        <f t="shared" si="0"/>
        <v>Aleutian</v>
      </c>
    </row>
    <row r="138" spans="1:5" x14ac:dyDescent="0.3">
      <c r="A138" t="s">
        <v>86</v>
      </c>
      <c r="B138" s="4" t="s">
        <v>17</v>
      </c>
      <c r="C138" t="s">
        <v>30</v>
      </c>
      <c r="D138" t="s">
        <v>15</v>
      </c>
      <c r="E138" t="str">
        <f t="shared" si="0"/>
        <v>Aleutian</v>
      </c>
    </row>
    <row r="139" spans="1:5" x14ac:dyDescent="0.3">
      <c r="A139" t="s">
        <v>53</v>
      </c>
      <c r="B139" s="4" t="s">
        <v>17</v>
      </c>
      <c r="C139" t="s">
        <v>30</v>
      </c>
      <c r="D139" t="s">
        <v>15</v>
      </c>
      <c r="E139" t="str">
        <f t="shared" si="0"/>
        <v>Aleutian</v>
      </c>
    </row>
    <row r="140" spans="1:5" x14ac:dyDescent="0.3">
      <c r="A140" t="s">
        <v>60</v>
      </c>
      <c r="B140" s="4" t="s">
        <v>17</v>
      </c>
      <c r="C140" t="s">
        <v>30</v>
      </c>
      <c r="D140" t="s">
        <v>15</v>
      </c>
      <c r="E140" t="str">
        <f t="shared" si="0"/>
        <v>Aleutian</v>
      </c>
    </row>
    <row r="141" spans="1:5" x14ac:dyDescent="0.3">
      <c r="A141" t="s">
        <v>74</v>
      </c>
      <c r="B141" s="4" t="s">
        <v>17</v>
      </c>
      <c r="C141" t="s">
        <v>30</v>
      </c>
      <c r="D141" t="s">
        <v>15</v>
      </c>
      <c r="E141" t="str">
        <f t="shared" si="0"/>
        <v>Aleutian</v>
      </c>
    </row>
    <row r="142" spans="1:5" x14ac:dyDescent="0.3">
      <c r="A142" t="s">
        <v>79</v>
      </c>
      <c r="B142" s="4" t="s">
        <v>17</v>
      </c>
      <c r="C142" t="s">
        <v>30</v>
      </c>
      <c r="D142" t="s">
        <v>15</v>
      </c>
      <c r="E142" t="str">
        <f t="shared" ref="E142:E163" si="1">C142</f>
        <v>Aleutian</v>
      </c>
    </row>
    <row r="143" spans="1:5" x14ac:dyDescent="0.3">
      <c r="A143" t="s">
        <v>72</v>
      </c>
      <c r="B143" s="4" t="s">
        <v>17</v>
      </c>
      <c r="C143" t="s">
        <v>30</v>
      </c>
      <c r="D143" t="s">
        <v>15</v>
      </c>
      <c r="E143" t="str">
        <f t="shared" si="1"/>
        <v>Aleutian</v>
      </c>
    </row>
    <row r="144" spans="1:5" x14ac:dyDescent="0.3">
      <c r="A144" t="s">
        <v>106</v>
      </c>
      <c r="B144" s="4" t="s">
        <v>17</v>
      </c>
      <c r="C144" t="s">
        <v>30</v>
      </c>
      <c r="D144" t="s">
        <v>15</v>
      </c>
      <c r="E144" t="str">
        <f t="shared" si="1"/>
        <v>Aleutian</v>
      </c>
    </row>
    <row r="145" spans="1:5" x14ac:dyDescent="0.3">
      <c r="A145" t="s">
        <v>57</v>
      </c>
      <c r="B145" s="4" t="s">
        <v>17</v>
      </c>
      <c r="C145" t="s">
        <v>30</v>
      </c>
      <c r="D145" t="s">
        <v>15</v>
      </c>
      <c r="E145" t="str">
        <f t="shared" si="1"/>
        <v>Aleutian</v>
      </c>
    </row>
    <row r="146" spans="1:5" x14ac:dyDescent="0.3">
      <c r="A146" t="s">
        <v>67</v>
      </c>
      <c r="B146" s="4" t="s">
        <v>17</v>
      </c>
      <c r="C146" t="s">
        <v>30</v>
      </c>
      <c r="D146" t="s">
        <v>15</v>
      </c>
      <c r="E146" t="str">
        <f t="shared" si="1"/>
        <v>Aleutian</v>
      </c>
    </row>
    <row r="147" spans="1:5" x14ac:dyDescent="0.3">
      <c r="A147" t="s">
        <v>82</v>
      </c>
      <c r="B147" s="4" t="s">
        <v>17</v>
      </c>
      <c r="C147" t="s">
        <v>30</v>
      </c>
      <c r="D147" t="s">
        <v>15</v>
      </c>
      <c r="E147" t="str">
        <f t="shared" si="1"/>
        <v>Aleutian</v>
      </c>
    </row>
    <row r="148" spans="1:5" x14ac:dyDescent="0.3">
      <c r="A148" t="s">
        <v>68</v>
      </c>
      <c r="B148" s="4" t="s">
        <v>17</v>
      </c>
      <c r="C148" t="s">
        <v>30</v>
      </c>
      <c r="D148" t="s">
        <v>15</v>
      </c>
      <c r="E148" t="str">
        <f t="shared" si="1"/>
        <v>Aleutian</v>
      </c>
    </row>
    <row r="149" spans="1:5" x14ac:dyDescent="0.3">
      <c r="A149" t="s">
        <v>71</v>
      </c>
      <c r="B149" s="4" t="s">
        <v>17</v>
      </c>
      <c r="C149" t="s">
        <v>30</v>
      </c>
      <c r="D149" t="s">
        <v>15</v>
      </c>
      <c r="E149" t="str">
        <f t="shared" si="1"/>
        <v>Aleutian</v>
      </c>
    </row>
    <row r="150" spans="1:5" x14ac:dyDescent="0.3">
      <c r="A150" t="s">
        <v>77</v>
      </c>
      <c r="B150" s="4" t="s">
        <v>17</v>
      </c>
      <c r="C150" t="s">
        <v>30</v>
      </c>
      <c r="D150" t="s">
        <v>15</v>
      </c>
      <c r="E150" t="str">
        <f t="shared" si="1"/>
        <v>Aleutian</v>
      </c>
    </row>
    <row r="151" spans="1:5" x14ac:dyDescent="0.3">
      <c r="A151" t="s">
        <v>73</v>
      </c>
      <c r="B151" s="4" t="s">
        <v>17</v>
      </c>
      <c r="C151" t="s">
        <v>30</v>
      </c>
      <c r="D151" t="s">
        <v>15</v>
      </c>
      <c r="E151" t="str">
        <f t="shared" si="1"/>
        <v>Aleutian</v>
      </c>
    </row>
    <row r="152" spans="1:5" x14ac:dyDescent="0.3">
      <c r="A152" t="s">
        <v>93</v>
      </c>
      <c r="B152" s="4" t="s">
        <v>17</v>
      </c>
      <c r="C152" t="s">
        <v>30</v>
      </c>
      <c r="D152" t="s">
        <v>15</v>
      </c>
      <c r="E152" t="str">
        <f t="shared" si="1"/>
        <v>Aleutian</v>
      </c>
    </row>
    <row r="153" spans="1:5" x14ac:dyDescent="0.3">
      <c r="A153" t="s">
        <v>81</v>
      </c>
      <c r="B153" s="4" t="s">
        <v>17</v>
      </c>
      <c r="C153" t="s">
        <v>30</v>
      </c>
      <c r="D153" t="s">
        <v>15</v>
      </c>
      <c r="E153" t="str">
        <f t="shared" si="1"/>
        <v>Aleutian</v>
      </c>
    </row>
    <row r="154" spans="1:5" x14ac:dyDescent="0.3">
      <c r="A154" t="s">
        <v>75</v>
      </c>
      <c r="B154" s="4" t="s">
        <v>17</v>
      </c>
      <c r="C154" t="s">
        <v>30</v>
      </c>
      <c r="D154" t="s">
        <v>15</v>
      </c>
      <c r="E154" t="str">
        <f t="shared" si="1"/>
        <v>Aleutian</v>
      </c>
    </row>
    <row r="155" spans="1:5" x14ac:dyDescent="0.3">
      <c r="A155" t="s">
        <v>64</v>
      </c>
      <c r="B155" s="4" t="s">
        <v>17</v>
      </c>
      <c r="C155" t="s">
        <v>30</v>
      </c>
      <c r="D155" t="s">
        <v>15</v>
      </c>
      <c r="E155" t="str">
        <f t="shared" si="1"/>
        <v>Aleutian</v>
      </c>
    </row>
    <row r="156" spans="1:5" x14ac:dyDescent="0.3">
      <c r="A156" t="s">
        <v>58</v>
      </c>
      <c r="B156" s="4" t="s">
        <v>17</v>
      </c>
      <c r="C156" t="s">
        <v>30</v>
      </c>
      <c r="D156" t="s">
        <v>15</v>
      </c>
      <c r="E156" t="str">
        <f t="shared" si="1"/>
        <v>Aleutian</v>
      </c>
    </row>
    <row r="157" spans="1:5" x14ac:dyDescent="0.3">
      <c r="A157" t="s">
        <v>32</v>
      </c>
      <c r="B157" s="4" t="s">
        <v>17</v>
      </c>
      <c r="C157" t="s">
        <v>32</v>
      </c>
      <c r="D157" t="s">
        <v>17</v>
      </c>
      <c r="E157" t="str">
        <f>C157</f>
        <v>Bering Sea</v>
      </c>
    </row>
    <row r="158" spans="1:5" x14ac:dyDescent="0.3">
      <c r="A158" t="s">
        <v>99</v>
      </c>
      <c r="B158" s="8" t="s">
        <v>17</v>
      </c>
      <c r="C158" t="s">
        <v>32</v>
      </c>
      <c r="D158" t="s">
        <v>17</v>
      </c>
      <c r="E158" t="str">
        <f t="shared" si="1"/>
        <v>Bering Sea</v>
      </c>
    </row>
    <row r="159" spans="1:5" x14ac:dyDescent="0.3">
      <c r="A159" t="s">
        <v>32</v>
      </c>
      <c r="B159" s="8" t="s">
        <v>54</v>
      </c>
      <c r="C159" t="s">
        <v>32</v>
      </c>
      <c r="D159" s="8" t="s">
        <v>54</v>
      </c>
      <c r="E159" t="str">
        <f t="shared" si="1"/>
        <v>Bering Sea</v>
      </c>
    </row>
    <row r="160" spans="1:5" x14ac:dyDescent="0.3">
      <c r="A160" t="s">
        <v>32</v>
      </c>
      <c r="B160" s="8" t="s">
        <v>18</v>
      </c>
      <c r="C160" t="s">
        <v>32</v>
      </c>
      <c r="D160" t="s">
        <v>18</v>
      </c>
      <c r="E160" t="str">
        <f t="shared" si="1"/>
        <v>Bering Sea</v>
      </c>
    </row>
    <row r="161" spans="1:5" x14ac:dyDescent="0.3">
      <c r="A161" t="s">
        <v>32</v>
      </c>
      <c r="B161" s="8" t="s">
        <v>19</v>
      </c>
      <c r="C161" t="s">
        <v>32</v>
      </c>
      <c r="D161" t="s">
        <v>19</v>
      </c>
      <c r="E161" t="str">
        <f t="shared" si="1"/>
        <v>Bering Sea</v>
      </c>
    </row>
    <row r="162" spans="1:5" x14ac:dyDescent="0.3">
      <c r="A162" t="s">
        <v>32</v>
      </c>
      <c r="B162" s="8" t="s">
        <v>20</v>
      </c>
      <c r="C162" t="s">
        <v>32</v>
      </c>
      <c r="D162" t="s">
        <v>20</v>
      </c>
      <c r="E162" t="str">
        <f t="shared" si="1"/>
        <v>Bering Sea</v>
      </c>
    </row>
    <row r="163" spans="1:5" x14ac:dyDescent="0.3">
      <c r="A163" t="s">
        <v>32</v>
      </c>
      <c r="B163" s="8" t="s">
        <v>22</v>
      </c>
      <c r="C163" t="s">
        <v>32</v>
      </c>
      <c r="D163" t="s">
        <v>22</v>
      </c>
      <c r="E163" t="str">
        <f t="shared" si="1"/>
        <v>Bering Sea</v>
      </c>
    </row>
  </sheetData>
  <pageMargins left="0.7" right="0.7" top="0.75" bottom="0.75" header="0.3" footer="0.3"/>
  <pageSetup orientation="portrait" horizontalDpi="1200" verticalDpi="120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DBE5F-0E9B-4B98-8C2D-8CEF40541FFE}">
  <dimension ref="A1:W135"/>
  <sheetViews>
    <sheetView workbookViewId="0">
      <pane ySplit="1" topLeftCell="A2" activePane="bottomLeft" state="frozen"/>
      <selection pane="bottomLeft" activeCell="P2" sqref="P2"/>
    </sheetView>
  </sheetViews>
  <sheetFormatPr defaultRowHeight="14.4" x14ac:dyDescent="0.3"/>
  <sheetData>
    <row r="1" spans="1:23" x14ac:dyDescent="0.3">
      <c r="A1" s="4"/>
      <c r="B1" s="4" t="s">
        <v>172</v>
      </c>
      <c r="C1" s="4"/>
      <c r="D1" s="4" t="s">
        <v>51</v>
      </c>
      <c r="E1" s="4" t="s">
        <v>27</v>
      </c>
      <c r="F1" s="4"/>
      <c r="G1" s="4"/>
      <c r="H1" s="4"/>
      <c r="I1" s="4"/>
      <c r="J1" s="4"/>
      <c r="K1" s="4"/>
      <c r="M1" s="4"/>
      <c r="N1" s="4" t="s">
        <v>172</v>
      </c>
      <c r="O1" s="4"/>
      <c r="P1" s="4" t="s">
        <v>51</v>
      </c>
      <c r="Q1" s="4" t="s">
        <v>27</v>
      </c>
      <c r="R1" s="4"/>
      <c r="S1" s="4"/>
      <c r="T1" s="4"/>
      <c r="U1" s="4"/>
      <c r="V1" s="4"/>
      <c r="W1" s="4"/>
    </row>
    <row r="2" spans="1:23" x14ac:dyDescent="0.3">
      <c r="A2" s="4" t="s">
        <v>33</v>
      </c>
      <c r="B2" s="4" t="s">
        <v>49</v>
      </c>
      <c r="C2" s="4" t="s">
        <v>50</v>
      </c>
      <c r="D2" s="4" t="s">
        <v>51</v>
      </c>
      <c r="E2" s="4" t="s">
        <v>27</v>
      </c>
      <c r="F2" s="4" t="s">
        <v>28</v>
      </c>
      <c r="G2" s="4">
        <v>4</v>
      </c>
      <c r="H2" s="4" t="s">
        <v>16</v>
      </c>
      <c r="I2" s="4" t="s">
        <v>17</v>
      </c>
      <c r="J2" s="4" t="s">
        <v>151</v>
      </c>
      <c r="K2" s="4" t="s">
        <v>130</v>
      </c>
      <c r="M2" s="4" t="s">
        <v>33</v>
      </c>
      <c r="N2" s="4" t="s">
        <v>49</v>
      </c>
      <c r="O2" s="4" t="s">
        <v>50</v>
      </c>
      <c r="P2" s="4" t="s">
        <v>51</v>
      </c>
      <c r="Q2" s="4" t="s">
        <v>27</v>
      </c>
      <c r="R2" s="4" t="s">
        <v>28</v>
      </c>
      <c r="S2" s="4">
        <v>4</v>
      </c>
      <c r="T2" s="4" t="s">
        <v>16</v>
      </c>
      <c r="U2" s="4" t="s">
        <v>17</v>
      </c>
      <c r="V2" s="4" t="s">
        <v>151</v>
      </c>
      <c r="W2" s="4" t="s">
        <v>130</v>
      </c>
    </row>
    <row r="3" spans="1:23" x14ac:dyDescent="0.3">
      <c r="A3">
        <v>1888</v>
      </c>
      <c r="B3">
        <v>31.75</v>
      </c>
      <c r="C3">
        <v>403.7</v>
      </c>
      <c r="D3">
        <v>226.8</v>
      </c>
      <c r="E3">
        <v>0</v>
      </c>
      <c r="F3">
        <v>0</v>
      </c>
      <c r="G3">
        <v>0</v>
      </c>
      <c r="H3" t="s">
        <v>126</v>
      </c>
      <c r="I3" t="s">
        <v>126</v>
      </c>
      <c r="J3" t="s">
        <v>126</v>
      </c>
      <c r="K3">
        <v>666.78</v>
      </c>
      <c r="M3">
        <v>1888</v>
      </c>
      <c r="N3">
        <f>IFERROR(B3*1.10231*1.33,"NA")</f>
        <v>46.547795525000005</v>
      </c>
      <c r="O3">
        <f>IFERROR(C3*1.10231*1.33,"NA")</f>
        <v>591.85338750999995</v>
      </c>
      <c r="P3">
        <f t="shared" ref="O3:W3" si="0">IFERROR(D3*1.10231*1.33,"NA")</f>
        <v>332.50519764000001</v>
      </c>
      <c r="Q3">
        <f t="shared" si="0"/>
        <v>0</v>
      </c>
      <c r="R3">
        <f t="shared" si="0"/>
        <v>0</v>
      </c>
      <c r="S3">
        <f t="shared" si="0"/>
        <v>0</v>
      </c>
      <c r="T3" t="str">
        <f>IFERROR(H3*1.10231*1.33,"NA")</f>
        <v>NA</v>
      </c>
      <c r="U3" t="str">
        <f t="shared" si="0"/>
        <v>NA</v>
      </c>
      <c r="V3" t="str">
        <f t="shared" si="0"/>
        <v>NA</v>
      </c>
      <c r="W3">
        <f t="shared" si="0"/>
        <v>977.54768819399987</v>
      </c>
    </row>
    <row r="4" spans="1:23" x14ac:dyDescent="0.3">
      <c r="A4">
        <v>1889</v>
      </c>
      <c r="B4">
        <v>31.75</v>
      </c>
      <c r="C4">
        <v>358.34</v>
      </c>
      <c r="D4">
        <v>199.58</v>
      </c>
      <c r="E4">
        <v>0</v>
      </c>
      <c r="F4">
        <v>0</v>
      </c>
      <c r="G4">
        <v>0</v>
      </c>
      <c r="H4" t="s">
        <v>126</v>
      </c>
      <c r="I4" t="s">
        <v>126</v>
      </c>
      <c r="J4" t="s">
        <v>126</v>
      </c>
      <c r="K4">
        <v>585.13</v>
      </c>
      <c r="M4">
        <v>1889</v>
      </c>
      <c r="N4">
        <f t="shared" ref="N4:N67" si="1">IFERROR(B4*1.10231*1.33,"NA")</f>
        <v>46.547795525000005</v>
      </c>
      <c r="O4">
        <f t="shared" ref="O4:O67" si="2">IFERROR(C4*1.10231*1.33,"NA")</f>
        <v>525.35234798199997</v>
      </c>
      <c r="P4">
        <f t="shared" ref="P4:P67" si="3">IFERROR(D4*1.10231*1.33,"NA")</f>
        <v>292.59870963399999</v>
      </c>
      <c r="Q4">
        <f t="shared" ref="Q4:Q67" si="4">IFERROR(E4*1.10231*1.33,"NA")</f>
        <v>0</v>
      </c>
      <c r="R4">
        <f t="shared" ref="R4:R67" si="5">IFERROR(F4*1.10231*1.33,"NA")</f>
        <v>0</v>
      </c>
      <c r="S4">
        <f t="shared" ref="S4:S67" si="6">IFERROR(G4*1.10231*1.33,"NA")</f>
        <v>0</v>
      </c>
      <c r="T4" t="str">
        <f t="shared" ref="T4:T67" si="7">IFERROR(H4*1.10231*1.33,"NA")</f>
        <v>NA</v>
      </c>
      <c r="U4" t="str">
        <f t="shared" ref="U4:U67" si="8">IFERROR(I4*1.10231*1.33,"NA")</f>
        <v>NA</v>
      </c>
      <c r="V4" t="str">
        <f t="shared" ref="V4:V67" si="9">IFERROR(J4*1.10231*1.33,"NA")</f>
        <v>NA</v>
      </c>
      <c r="W4">
        <f t="shared" ref="W4:W67" si="10">IFERROR(K4*1.10231*1.33,"NA")</f>
        <v>857.84288489900007</v>
      </c>
    </row>
    <row r="5" spans="1:23" x14ac:dyDescent="0.3">
      <c r="A5">
        <v>1890</v>
      </c>
      <c r="B5">
        <v>31.75</v>
      </c>
      <c r="C5">
        <v>381.02</v>
      </c>
      <c r="D5">
        <v>213.19</v>
      </c>
      <c r="E5">
        <v>0</v>
      </c>
      <c r="F5">
        <v>0</v>
      </c>
      <c r="G5">
        <v>0</v>
      </c>
      <c r="H5" t="s">
        <v>126</v>
      </c>
      <c r="I5" t="s">
        <v>126</v>
      </c>
      <c r="J5" t="s">
        <v>126</v>
      </c>
      <c r="K5">
        <v>621.41999999999996</v>
      </c>
      <c r="M5">
        <v>1890</v>
      </c>
      <c r="N5">
        <f t="shared" si="1"/>
        <v>46.547795525000005</v>
      </c>
      <c r="O5">
        <f t="shared" si="2"/>
        <v>558.6028677459999</v>
      </c>
      <c r="P5">
        <f t="shared" si="3"/>
        <v>312.55195363699994</v>
      </c>
      <c r="Q5">
        <f t="shared" si="4"/>
        <v>0</v>
      </c>
      <c r="R5">
        <f t="shared" si="5"/>
        <v>0</v>
      </c>
      <c r="S5">
        <f t="shared" si="6"/>
        <v>0</v>
      </c>
      <c r="T5" t="str">
        <f t="shared" si="7"/>
        <v>NA</v>
      </c>
      <c r="U5" t="str">
        <f t="shared" si="8"/>
        <v>NA</v>
      </c>
      <c r="V5" t="str">
        <f t="shared" si="9"/>
        <v>NA</v>
      </c>
      <c r="W5">
        <f t="shared" si="10"/>
        <v>911.0466486659999</v>
      </c>
    </row>
    <row r="6" spans="1:23" x14ac:dyDescent="0.3">
      <c r="A6">
        <v>1891</v>
      </c>
      <c r="B6">
        <v>49.9</v>
      </c>
      <c r="C6">
        <v>589.66999999999996</v>
      </c>
      <c r="D6">
        <v>331.12</v>
      </c>
      <c r="E6">
        <v>0</v>
      </c>
      <c r="F6">
        <v>0</v>
      </c>
      <c r="G6">
        <v>0</v>
      </c>
      <c r="H6" t="s">
        <v>126</v>
      </c>
      <c r="I6" t="s">
        <v>126</v>
      </c>
      <c r="J6" t="s">
        <v>126</v>
      </c>
      <c r="K6">
        <v>966.15</v>
      </c>
      <c r="M6">
        <v>1891</v>
      </c>
      <c r="N6">
        <f t="shared" si="1"/>
        <v>73.157007769999993</v>
      </c>
      <c r="O6">
        <f t="shared" si="2"/>
        <v>864.49885314099993</v>
      </c>
      <c r="P6">
        <f t="shared" si="3"/>
        <v>485.44585997599995</v>
      </c>
      <c r="Q6">
        <f t="shared" si="4"/>
        <v>0</v>
      </c>
      <c r="R6">
        <f t="shared" si="5"/>
        <v>0</v>
      </c>
      <c r="S6">
        <f t="shared" si="6"/>
        <v>0</v>
      </c>
      <c r="T6" t="str">
        <f t="shared" si="7"/>
        <v>NA</v>
      </c>
      <c r="U6" t="str">
        <f t="shared" si="8"/>
        <v>NA</v>
      </c>
      <c r="V6" t="str">
        <f t="shared" si="9"/>
        <v>NA</v>
      </c>
      <c r="W6">
        <f t="shared" si="10"/>
        <v>1416.4457526449999</v>
      </c>
    </row>
    <row r="7" spans="1:23" x14ac:dyDescent="0.3">
      <c r="A7">
        <v>1892</v>
      </c>
      <c r="B7">
        <v>63.5</v>
      </c>
      <c r="C7">
        <v>766.57</v>
      </c>
      <c r="D7">
        <v>426.38</v>
      </c>
      <c r="E7">
        <v>0</v>
      </c>
      <c r="F7">
        <v>0</v>
      </c>
      <c r="G7">
        <v>0</v>
      </c>
      <c r="H7" t="s">
        <v>126</v>
      </c>
      <c r="I7" t="s">
        <v>126</v>
      </c>
      <c r="J7" t="s">
        <v>126</v>
      </c>
      <c r="K7">
        <v>1256.45</v>
      </c>
      <c r="M7">
        <v>1892</v>
      </c>
      <c r="N7">
        <f t="shared" si="1"/>
        <v>93.09559105000001</v>
      </c>
      <c r="O7">
        <f t="shared" si="2"/>
        <v>1123.8470430110001</v>
      </c>
      <c r="P7">
        <f t="shared" si="3"/>
        <v>625.10390727399988</v>
      </c>
      <c r="Q7">
        <f t="shared" si="4"/>
        <v>0</v>
      </c>
      <c r="R7">
        <f t="shared" si="5"/>
        <v>0</v>
      </c>
      <c r="S7">
        <f t="shared" si="6"/>
        <v>0</v>
      </c>
      <c r="T7" t="str">
        <f t="shared" si="7"/>
        <v>NA</v>
      </c>
      <c r="U7" t="str">
        <f t="shared" si="8"/>
        <v>NA</v>
      </c>
      <c r="V7" t="str">
        <f t="shared" si="9"/>
        <v>NA</v>
      </c>
      <c r="W7">
        <f t="shared" si="10"/>
        <v>1842.046541335</v>
      </c>
    </row>
    <row r="8" spans="1:23" x14ac:dyDescent="0.3">
      <c r="A8">
        <v>1893</v>
      </c>
      <c r="B8">
        <v>72.569999999999993</v>
      </c>
      <c r="C8">
        <v>889.04</v>
      </c>
      <c r="D8">
        <v>494.42</v>
      </c>
      <c r="E8">
        <v>0</v>
      </c>
      <c r="F8">
        <v>0</v>
      </c>
      <c r="G8">
        <v>0</v>
      </c>
      <c r="H8" t="s">
        <v>126</v>
      </c>
      <c r="I8" t="s">
        <v>126</v>
      </c>
      <c r="J8" t="s">
        <v>126</v>
      </c>
      <c r="K8">
        <v>1460.57</v>
      </c>
      <c r="M8">
        <v>1893</v>
      </c>
      <c r="N8">
        <f t="shared" si="1"/>
        <v>106.39286681099999</v>
      </c>
      <c r="O8">
        <f t="shared" si="2"/>
        <v>1303.3969175919999</v>
      </c>
      <c r="P8">
        <f t="shared" si="3"/>
        <v>724.85546656600002</v>
      </c>
      <c r="Q8">
        <f t="shared" si="4"/>
        <v>0</v>
      </c>
      <c r="R8">
        <f t="shared" si="5"/>
        <v>0</v>
      </c>
      <c r="S8">
        <f t="shared" si="6"/>
        <v>0</v>
      </c>
      <c r="T8" t="str">
        <f t="shared" si="7"/>
        <v>NA</v>
      </c>
      <c r="U8" t="str">
        <f t="shared" si="8"/>
        <v>NA</v>
      </c>
      <c r="V8" t="str">
        <f t="shared" si="9"/>
        <v>NA</v>
      </c>
      <c r="W8">
        <f t="shared" si="10"/>
        <v>2141.301219211</v>
      </c>
    </row>
    <row r="9" spans="1:23" x14ac:dyDescent="0.3">
      <c r="A9">
        <v>1894</v>
      </c>
      <c r="B9">
        <v>86.18</v>
      </c>
      <c r="C9">
        <v>1038.73</v>
      </c>
      <c r="D9">
        <v>580.6</v>
      </c>
      <c r="E9">
        <v>0</v>
      </c>
      <c r="F9">
        <v>0</v>
      </c>
      <c r="G9">
        <v>0</v>
      </c>
      <c r="H9" t="s">
        <v>126</v>
      </c>
      <c r="I9" t="s">
        <v>126</v>
      </c>
      <c r="J9" t="s">
        <v>126</v>
      </c>
      <c r="K9">
        <v>1705.51</v>
      </c>
      <c r="M9">
        <v>1894</v>
      </c>
      <c r="N9">
        <f t="shared" si="1"/>
        <v>126.34611081400001</v>
      </c>
      <c r="O9">
        <f t="shared" si="2"/>
        <v>1522.853280179</v>
      </c>
      <c r="P9">
        <f t="shared" si="3"/>
        <v>851.20157738</v>
      </c>
      <c r="Q9">
        <f t="shared" si="4"/>
        <v>0</v>
      </c>
      <c r="R9">
        <f t="shared" si="5"/>
        <v>0</v>
      </c>
      <c r="S9">
        <f t="shared" si="6"/>
        <v>0</v>
      </c>
      <c r="T9" t="str">
        <f t="shared" si="7"/>
        <v>NA</v>
      </c>
      <c r="U9" t="str">
        <f t="shared" si="8"/>
        <v>NA</v>
      </c>
      <c r="V9" t="str">
        <f t="shared" si="9"/>
        <v>NA</v>
      </c>
      <c r="W9">
        <f t="shared" si="10"/>
        <v>2500.4009683730001</v>
      </c>
    </row>
    <row r="10" spans="1:23" x14ac:dyDescent="0.3">
      <c r="A10">
        <v>1895</v>
      </c>
      <c r="B10">
        <v>95.25</v>
      </c>
      <c r="C10">
        <v>1174.8</v>
      </c>
      <c r="D10">
        <v>657.71</v>
      </c>
      <c r="E10">
        <v>0</v>
      </c>
      <c r="F10">
        <v>0</v>
      </c>
      <c r="G10">
        <v>0</v>
      </c>
      <c r="H10" t="s">
        <v>126</v>
      </c>
      <c r="I10" t="s">
        <v>126</v>
      </c>
      <c r="J10" t="s">
        <v>126</v>
      </c>
      <c r="K10">
        <v>1927.77</v>
      </c>
      <c r="M10">
        <v>1895</v>
      </c>
      <c r="N10">
        <f t="shared" si="1"/>
        <v>139.64338657499999</v>
      </c>
      <c r="O10">
        <f t="shared" si="2"/>
        <v>1722.3417380399999</v>
      </c>
      <c r="P10">
        <f t="shared" si="3"/>
        <v>964.25041243300006</v>
      </c>
      <c r="Q10">
        <f t="shared" si="4"/>
        <v>0</v>
      </c>
      <c r="R10">
        <f t="shared" si="5"/>
        <v>0</v>
      </c>
      <c r="S10">
        <f t="shared" si="6"/>
        <v>0</v>
      </c>
      <c r="T10" t="str">
        <f t="shared" si="7"/>
        <v>NA</v>
      </c>
      <c r="U10" t="str">
        <f t="shared" si="8"/>
        <v>NA</v>
      </c>
      <c r="V10" t="str">
        <f t="shared" si="9"/>
        <v>NA</v>
      </c>
      <c r="W10">
        <f t="shared" si="10"/>
        <v>2826.2501977709999</v>
      </c>
    </row>
    <row r="11" spans="1:23" x14ac:dyDescent="0.3">
      <c r="A11">
        <v>1896</v>
      </c>
      <c r="B11">
        <v>122.47</v>
      </c>
      <c r="C11">
        <v>1501.39</v>
      </c>
      <c r="D11">
        <v>834.61</v>
      </c>
      <c r="E11">
        <v>0</v>
      </c>
      <c r="F11">
        <v>0</v>
      </c>
      <c r="G11">
        <v>0</v>
      </c>
      <c r="H11" t="s">
        <v>126</v>
      </c>
      <c r="I11" t="s">
        <v>126</v>
      </c>
      <c r="J11" t="s">
        <v>126</v>
      </c>
      <c r="K11">
        <v>2458.4699999999998</v>
      </c>
      <c r="M11">
        <v>1896</v>
      </c>
      <c r="N11">
        <f t="shared" si="1"/>
        <v>179.54987458100001</v>
      </c>
      <c r="O11">
        <f t="shared" si="2"/>
        <v>2201.1462904970003</v>
      </c>
      <c r="P11">
        <f t="shared" si="3"/>
        <v>1223.598602303</v>
      </c>
      <c r="Q11">
        <f t="shared" si="4"/>
        <v>0</v>
      </c>
      <c r="R11">
        <f t="shared" si="5"/>
        <v>0</v>
      </c>
      <c r="S11">
        <f t="shared" si="6"/>
        <v>0</v>
      </c>
      <c r="T11" t="str">
        <f t="shared" si="7"/>
        <v>NA</v>
      </c>
      <c r="U11" t="str">
        <f t="shared" si="8"/>
        <v>NA</v>
      </c>
      <c r="V11" t="str">
        <f t="shared" si="9"/>
        <v>NA</v>
      </c>
      <c r="W11">
        <f t="shared" si="10"/>
        <v>3604.2947673809999</v>
      </c>
    </row>
    <row r="12" spans="1:23" x14ac:dyDescent="0.3">
      <c r="A12">
        <v>1897</v>
      </c>
      <c r="B12">
        <v>149.69</v>
      </c>
      <c r="C12">
        <v>1823.44</v>
      </c>
      <c r="D12">
        <v>1016.05</v>
      </c>
      <c r="E12">
        <v>0</v>
      </c>
      <c r="F12">
        <v>0</v>
      </c>
      <c r="G12">
        <v>0</v>
      </c>
      <c r="H12" t="s">
        <v>126</v>
      </c>
      <c r="I12" t="s">
        <v>126</v>
      </c>
      <c r="J12" t="s">
        <v>126</v>
      </c>
      <c r="K12">
        <v>2989.17</v>
      </c>
      <c r="M12">
        <v>1897</v>
      </c>
      <c r="N12">
        <f t="shared" si="1"/>
        <v>219.45636258699997</v>
      </c>
      <c r="O12">
        <f t="shared" si="2"/>
        <v>2673.2948747119999</v>
      </c>
      <c r="P12">
        <f t="shared" si="3"/>
        <v>1489.6027604149999</v>
      </c>
      <c r="Q12">
        <f t="shared" si="4"/>
        <v>0</v>
      </c>
      <c r="R12">
        <f t="shared" si="5"/>
        <v>0</v>
      </c>
      <c r="S12">
        <f t="shared" si="6"/>
        <v>0</v>
      </c>
      <c r="T12" t="str">
        <f t="shared" si="7"/>
        <v>NA</v>
      </c>
      <c r="U12" t="str">
        <f t="shared" si="8"/>
        <v>NA</v>
      </c>
      <c r="V12" t="str">
        <f t="shared" si="9"/>
        <v>NA</v>
      </c>
      <c r="W12">
        <f t="shared" si="10"/>
        <v>4382.339336991</v>
      </c>
    </row>
    <row r="13" spans="1:23" x14ac:dyDescent="0.3">
      <c r="A13">
        <v>1898</v>
      </c>
      <c r="B13">
        <v>176.9</v>
      </c>
      <c r="C13">
        <v>2145.4899999999998</v>
      </c>
      <c r="D13">
        <v>1197.48</v>
      </c>
      <c r="E13">
        <v>0</v>
      </c>
      <c r="F13">
        <v>0</v>
      </c>
      <c r="G13">
        <v>0</v>
      </c>
      <c r="H13" t="s">
        <v>126</v>
      </c>
      <c r="I13" t="s">
        <v>126</v>
      </c>
      <c r="J13" t="s">
        <v>126</v>
      </c>
      <c r="K13">
        <v>3524.41</v>
      </c>
      <c r="M13">
        <v>1898</v>
      </c>
      <c r="N13">
        <f t="shared" si="1"/>
        <v>259.34818987</v>
      </c>
      <c r="O13">
        <f t="shared" si="2"/>
        <v>3145.4434589269995</v>
      </c>
      <c r="P13">
        <f t="shared" si="3"/>
        <v>1755.5922578039999</v>
      </c>
      <c r="Q13">
        <f t="shared" si="4"/>
        <v>0</v>
      </c>
      <c r="R13">
        <f t="shared" si="5"/>
        <v>0</v>
      </c>
      <c r="S13">
        <f t="shared" si="6"/>
        <v>0</v>
      </c>
      <c r="T13" t="str">
        <f t="shared" si="7"/>
        <v>NA</v>
      </c>
      <c r="U13" t="str">
        <f t="shared" si="8"/>
        <v>NA</v>
      </c>
      <c r="V13" t="str">
        <f t="shared" si="9"/>
        <v>NA</v>
      </c>
      <c r="W13">
        <f t="shared" si="10"/>
        <v>5167.0398748429998</v>
      </c>
    </row>
    <row r="14" spans="1:23" x14ac:dyDescent="0.3">
      <c r="A14">
        <v>1899</v>
      </c>
      <c r="B14">
        <v>204.12</v>
      </c>
      <c r="C14">
        <v>2472.08</v>
      </c>
      <c r="D14">
        <v>1378.92</v>
      </c>
      <c r="E14">
        <v>0</v>
      </c>
      <c r="F14">
        <v>0</v>
      </c>
      <c r="G14">
        <v>0</v>
      </c>
      <c r="H14" t="s">
        <v>126</v>
      </c>
      <c r="I14" t="s">
        <v>126</v>
      </c>
      <c r="J14" t="s">
        <v>126</v>
      </c>
      <c r="K14">
        <v>4055.11</v>
      </c>
      <c r="M14">
        <v>1899</v>
      </c>
      <c r="N14">
        <f t="shared" si="1"/>
        <v>299.25467787599996</v>
      </c>
      <c r="O14">
        <f t="shared" si="2"/>
        <v>3624.2480113840002</v>
      </c>
      <c r="P14">
        <f t="shared" si="3"/>
        <v>2021.5964159160001</v>
      </c>
      <c r="Q14">
        <f t="shared" si="4"/>
        <v>0</v>
      </c>
      <c r="R14">
        <f t="shared" si="5"/>
        <v>0</v>
      </c>
      <c r="S14">
        <f t="shared" si="6"/>
        <v>0</v>
      </c>
      <c r="T14" t="str">
        <f t="shared" si="7"/>
        <v>NA</v>
      </c>
      <c r="U14" t="str">
        <f t="shared" si="8"/>
        <v>NA</v>
      </c>
      <c r="V14" t="str">
        <f t="shared" si="9"/>
        <v>NA</v>
      </c>
      <c r="W14">
        <f t="shared" si="10"/>
        <v>5945.0844444529994</v>
      </c>
    </row>
    <row r="15" spans="1:23" x14ac:dyDescent="0.3">
      <c r="A15">
        <v>1900</v>
      </c>
      <c r="B15">
        <v>308.44</v>
      </c>
      <c r="C15">
        <v>3705.85</v>
      </c>
      <c r="D15">
        <v>2068.38</v>
      </c>
      <c r="E15">
        <v>0</v>
      </c>
      <c r="F15">
        <v>0</v>
      </c>
      <c r="G15">
        <v>0</v>
      </c>
      <c r="H15" t="s">
        <v>126</v>
      </c>
      <c r="I15" t="s">
        <v>126</v>
      </c>
      <c r="J15" t="s">
        <v>126</v>
      </c>
      <c r="K15">
        <v>6082.67</v>
      </c>
      <c r="M15">
        <v>1900</v>
      </c>
      <c r="N15">
        <f t="shared" si="1"/>
        <v>452.19534021199996</v>
      </c>
      <c r="O15">
        <f t="shared" si="2"/>
        <v>5433.0440329550001</v>
      </c>
      <c r="P15">
        <f t="shared" si="3"/>
        <v>3032.394623874</v>
      </c>
      <c r="Q15">
        <f t="shared" si="4"/>
        <v>0</v>
      </c>
      <c r="R15">
        <f t="shared" si="5"/>
        <v>0</v>
      </c>
      <c r="S15">
        <f t="shared" si="6"/>
        <v>0</v>
      </c>
      <c r="T15" t="str">
        <f t="shared" si="7"/>
        <v>NA</v>
      </c>
      <c r="U15" t="str">
        <f t="shared" si="8"/>
        <v>NA</v>
      </c>
      <c r="V15" t="str">
        <f t="shared" si="9"/>
        <v>NA</v>
      </c>
      <c r="W15">
        <f t="shared" si="10"/>
        <v>8917.6339970410008</v>
      </c>
    </row>
    <row r="16" spans="1:23" x14ac:dyDescent="0.3">
      <c r="A16">
        <v>1901</v>
      </c>
      <c r="B16">
        <v>408.23</v>
      </c>
      <c r="C16">
        <v>4944.1499999999996</v>
      </c>
      <c r="D16">
        <v>2757.84</v>
      </c>
      <c r="E16">
        <v>0</v>
      </c>
      <c r="F16">
        <v>0</v>
      </c>
      <c r="G16">
        <v>0</v>
      </c>
      <c r="H16" t="s">
        <v>126</v>
      </c>
      <c r="I16" t="s">
        <v>126</v>
      </c>
      <c r="J16" t="s">
        <v>126</v>
      </c>
      <c r="K16">
        <v>8105.69</v>
      </c>
      <c r="M16">
        <v>1901</v>
      </c>
      <c r="N16">
        <f t="shared" si="1"/>
        <v>598.49469502900001</v>
      </c>
      <c r="O16">
        <f t="shared" si="2"/>
        <v>7248.4813620449986</v>
      </c>
      <c r="P16">
        <f t="shared" si="3"/>
        <v>4043.1928318320001</v>
      </c>
      <c r="Q16">
        <f t="shared" si="4"/>
        <v>0</v>
      </c>
      <c r="R16">
        <f t="shared" si="5"/>
        <v>0</v>
      </c>
      <c r="S16">
        <f t="shared" si="6"/>
        <v>0</v>
      </c>
      <c r="T16" t="str">
        <f t="shared" si="7"/>
        <v>NA</v>
      </c>
      <c r="U16" t="str">
        <f t="shared" si="8"/>
        <v>NA</v>
      </c>
      <c r="V16" t="str">
        <f t="shared" si="9"/>
        <v>NA</v>
      </c>
      <c r="W16">
        <f t="shared" si="10"/>
        <v>11883.527581386999</v>
      </c>
    </row>
    <row r="17" spans="1:23" x14ac:dyDescent="0.3">
      <c r="A17">
        <v>1902</v>
      </c>
      <c r="B17">
        <v>512.55999999999995</v>
      </c>
      <c r="C17">
        <v>6177.92</v>
      </c>
      <c r="D17">
        <v>3447.3</v>
      </c>
      <c r="E17">
        <v>0</v>
      </c>
      <c r="F17">
        <v>0</v>
      </c>
      <c r="G17">
        <v>0</v>
      </c>
      <c r="H17" t="s">
        <v>126</v>
      </c>
      <c r="I17" t="s">
        <v>126</v>
      </c>
      <c r="J17" t="s">
        <v>126</v>
      </c>
      <c r="K17">
        <v>10133.25</v>
      </c>
      <c r="M17">
        <v>1902</v>
      </c>
      <c r="N17">
        <f t="shared" si="1"/>
        <v>751.45001808799987</v>
      </c>
      <c r="O17">
        <f t="shared" si="2"/>
        <v>9057.2773836159995</v>
      </c>
      <c r="P17">
        <f t="shared" si="3"/>
        <v>5053.9910397900003</v>
      </c>
      <c r="Q17">
        <f t="shared" si="4"/>
        <v>0</v>
      </c>
      <c r="R17">
        <f t="shared" si="5"/>
        <v>0</v>
      </c>
      <c r="S17">
        <f t="shared" si="6"/>
        <v>0</v>
      </c>
      <c r="T17" t="str">
        <f t="shared" si="7"/>
        <v>NA</v>
      </c>
      <c r="U17" t="str">
        <f t="shared" si="8"/>
        <v>NA</v>
      </c>
      <c r="V17" t="str">
        <f t="shared" si="9"/>
        <v>NA</v>
      </c>
      <c r="W17">
        <f t="shared" si="10"/>
        <v>14856.077133974999</v>
      </c>
    </row>
    <row r="18" spans="1:23" x14ac:dyDescent="0.3">
      <c r="A18">
        <v>1903</v>
      </c>
      <c r="B18">
        <v>576.05999999999995</v>
      </c>
      <c r="C18">
        <v>6971.71</v>
      </c>
      <c r="D18">
        <v>3887.28</v>
      </c>
      <c r="E18">
        <v>0</v>
      </c>
      <c r="F18">
        <v>0</v>
      </c>
      <c r="G18">
        <v>0</v>
      </c>
      <c r="H18" t="s">
        <v>126</v>
      </c>
      <c r="I18" t="s">
        <v>126</v>
      </c>
      <c r="J18" t="s">
        <v>126</v>
      </c>
      <c r="K18">
        <v>11435.05</v>
      </c>
      <c r="M18">
        <v>1903</v>
      </c>
      <c r="N18">
        <f t="shared" si="1"/>
        <v>844.5456091379998</v>
      </c>
      <c r="O18">
        <f t="shared" si="2"/>
        <v>10221.030914633</v>
      </c>
      <c r="P18">
        <f t="shared" si="3"/>
        <v>5699.0335303440006</v>
      </c>
      <c r="Q18">
        <f t="shared" si="4"/>
        <v>0</v>
      </c>
      <c r="R18">
        <f t="shared" si="5"/>
        <v>0</v>
      </c>
      <c r="S18">
        <f t="shared" si="6"/>
        <v>0</v>
      </c>
      <c r="T18" t="str">
        <f t="shared" si="7"/>
        <v>NA</v>
      </c>
      <c r="U18" t="str">
        <f t="shared" si="8"/>
        <v>NA</v>
      </c>
      <c r="V18" t="str">
        <f t="shared" si="9"/>
        <v>NA</v>
      </c>
      <c r="W18">
        <f t="shared" si="10"/>
        <v>16764.610054115001</v>
      </c>
    </row>
    <row r="19" spans="1:23" x14ac:dyDescent="0.3">
      <c r="A19">
        <v>1904</v>
      </c>
      <c r="B19">
        <v>639.55999999999995</v>
      </c>
      <c r="C19">
        <v>7765.5</v>
      </c>
      <c r="D19">
        <v>4331.8</v>
      </c>
      <c r="E19">
        <v>0</v>
      </c>
      <c r="F19">
        <v>0</v>
      </c>
      <c r="G19">
        <v>0</v>
      </c>
      <c r="H19" t="s">
        <v>126</v>
      </c>
      <c r="I19" t="s">
        <v>126</v>
      </c>
      <c r="J19" t="s">
        <v>126</v>
      </c>
      <c r="K19">
        <v>12736.86</v>
      </c>
      <c r="M19">
        <v>1904</v>
      </c>
      <c r="N19">
        <f t="shared" si="1"/>
        <v>937.64120018799997</v>
      </c>
      <c r="O19">
        <f t="shared" si="2"/>
        <v>11384.784445649999</v>
      </c>
      <c r="P19">
        <f t="shared" si="3"/>
        <v>6350.7319891399993</v>
      </c>
      <c r="Q19">
        <f t="shared" si="4"/>
        <v>0</v>
      </c>
      <c r="R19">
        <f t="shared" si="5"/>
        <v>0</v>
      </c>
      <c r="S19">
        <f t="shared" si="6"/>
        <v>0</v>
      </c>
      <c r="T19" t="str">
        <f t="shared" si="7"/>
        <v>NA</v>
      </c>
      <c r="U19" t="str">
        <f t="shared" si="8"/>
        <v>NA</v>
      </c>
      <c r="V19" t="str">
        <f t="shared" si="9"/>
        <v>NA</v>
      </c>
      <c r="W19">
        <f t="shared" si="10"/>
        <v>18673.157634978001</v>
      </c>
    </row>
    <row r="20" spans="1:23" x14ac:dyDescent="0.3">
      <c r="A20">
        <v>1905</v>
      </c>
      <c r="B20">
        <v>503.49</v>
      </c>
      <c r="C20">
        <v>6082.67</v>
      </c>
      <c r="D20">
        <v>3392.87</v>
      </c>
      <c r="E20">
        <v>0</v>
      </c>
      <c r="F20">
        <v>0</v>
      </c>
      <c r="G20">
        <v>0</v>
      </c>
      <c r="H20" t="s">
        <v>126</v>
      </c>
      <c r="I20" t="s">
        <v>126</v>
      </c>
      <c r="J20" t="s">
        <v>126</v>
      </c>
      <c r="K20">
        <v>9979.02</v>
      </c>
      <c r="M20">
        <v>1905</v>
      </c>
      <c r="N20">
        <f t="shared" si="1"/>
        <v>738.15274232699994</v>
      </c>
      <c r="O20">
        <f t="shared" si="2"/>
        <v>8917.6339970410008</v>
      </c>
      <c r="P20">
        <f t="shared" si="3"/>
        <v>4974.1927245009992</v>
      </c>
      <c r="Q20">
        <f t="shared" si="4"/>
        <v>0</v>
      </c>
      <c r="R20">
        <f t="shared" si="5"/>
        <v>0</v>
      </c>
      <c r="S20">
        <f t="shared" si="6"/>
        <v>0</v>
      </c>
      <c r="T20" t="str">
        <f t="shared" si="7"/>
        <v>NA</v>
      </c>
      <c r="U20" t="str">
        <f t="shared" si="8"/>
        <v>NA</v>
      </c>
      <c r="V20" t="str">
        <f t="shared" si="9"/>
        <v>NA</v>
      </c>
      <c r="W20">
        <f t="shared" si="10"/>
        <v>14629.964803146</v>
      </c>
    </row>
    <row r="21" spans="1:23" x14ac:dyDescent="0.3">
      <c r="A21">
        <v>1906</v>
      </c>
      <c r="B21">
        <v>821</v>
      </c>
      <c r="C21">
        <v>9956.34</v>
      </c>
      <c r="D21">
        <v>5551.97</v>
      </c>
      <c r="E21">
        <v>0</v>
      </c>
      <c r="F21">
        <v>0</v>
      </c>
      <c r="G21">
        <v>0</v>
      </c>
      <c r="H21" t="s">
        <v>126</v>
      </c>
      <c r="I21" t="s">
        <v>126</v>
      </c>
      <c r="J21" t="s">
        <v>126</v>
      </c>
      <c r="K21">
        <v>16329.31</v>
      </c>
      <c r="M21">
        <v>1906</v>
      </c>
      <c r="N21">
        <f t="shared" si="1"/>
        <v>1203.6453583</v>
      </c>
      <c r="O21">
        <f t="shared" si="2"/>
        <v>14596.714283382</v>
      </c>
      <c r="P21">
        <f t="shared" si="3"/>
        <v>8139.5894274310003</v>
      </c>
      <c r="Q21">
        <f t="shared" si="4"/>
        <v>0</v>
      </c>
      <c r="R21">
        <f t="shared" si="5"/>
        <v>0</v>
      </c>
      <c r="S21">
        <f t="shared" si="6"/>
        <v>0</v>
      </c>
      <c r="T21" t="str">
        <f t="shared" si="7"/>
        <v>NA</v>
      </c>
      <c r="U21" t="str">
        <f t="shared" si="8"/>
        <v>NA</v>
      </c>
      <c r="V21" t="str">
        <f t="shared" si="9"/>
        <v>NA</v>
      </c>
      <c r="W21">
        <f t="shared" si="10"/>
        <v>23939.949069113001</v>
      </c>
    </row>
    <row r="22" spans="1:23" x14ac:dyDescent="0.3">
      <c r="A22">
        <v>1907</v>
      </c>
      <c r="B22">
        <v>1143.05</v>
      </c>
      <c r="C22">
        <v>13825.48</v>
      </c>
      <c r="D22">
        <v>7711.06</v>
      </c>
      <c r="E22">
        <v>0</v>
      </c>
      <c r="F22">
        <v>0</v>
      </c>
      <c r="G22">
        <v>0</v>
      </c>
      <c r="H22" t="s">
        <v>126</v>
      </c>
      <c r="I22" t="s">
        <v>126</v>
      </c>
      <c r="J22" t="s">
        <v>126</v>
      </c>
      <c r="K22">
        <v>22679.599999999999</v>
      </c>
      <c r="M22">
        <v>1907</v>
      </c>
      <c r="N22">
        <f t="shared" si="1"/>
        <v>1675.7939425149998</v>
      </c>
      <c r="O22">
        <f t="shared" si="2"/>
        <v>20269.153262203999</v>
      </c>
      <c r="P22">
        <f t="shared" si="3"/>
        <v>11304.971469638002</v>
      </c>
      <c r="Q22">
        <f t="shared" si="4"/>
        <v>0</v>
      </c>
      <c r="R22">
        <f t="shared" si="5"/>
        <v>0</v>
      </c>
      <c r="S22">
        <f t="shared" si="6"/>
        <v>0</v>
      </c>
      <c r="T22" t="str">
        <f t="shared" si="7"/>
        <v>NA</v>
      </c>
      <c r="U22" t="str">
        <f t="shared" si="8"/>
        <v>NA</v>
      </c>
      <c r="V22" t="str">
        <f t="shared" si="9"/>
        <v>NA</v>
      </c>
      <c r="W22">
        <f t="shared" si="10"/>
        <v>33249.933335079993</v>
      </c>
    </row>
    <row r="23" spans="1:23" x14ac:dyDescent="0.3">
      <c r="A23">
        <v>1908</v>
      </c>
      <c r="B23">
        <v>1156.6600000000001</v>
      </c>
      <c r="C23">
        <v>13997.85</v>
      </c>
      <c r="D23">
        <v>7806.32</v>
      </c>
      <c r="E23">
        <v>0</v>
      </c>
      <c r="F23">
        <v>0</v>
      </c>
      <c r="G23">
        <v>0</v>
      </c>
      <c r="H23" t="s">
        <v>126</v>
      </c>
      <c r="I23" t="s">
        <v>126</v>
      </c>
      <c r="J23" t="s">
        <v>126</v>
      </c>
      <c r="K23">
        <v>22960.83</v>
      </c>
      <c r="M23">
        <v>1908</v>
      </c>
      <c r="N23">
        <f t="shared" si="1"/>
        <v>1695.747186518</v>
      </c>
      <c r="O23">
        <f t="shared" si="2"/>
        <v>20521.860144555001</v>
      </c>
      <c r="P23">
        <f t="shared" si="3"/>
        <v>11444.629516936</v>
      </c>
      <c r="Q23">
        <f t="shared" si="4"/>
        <v>0</v>
      </c>
      <c r="R23">
        <f t="shared" si="5"/>
        <v>0</v>
      </c>
      <c r="S23">
        <f t="shared" si="6"/>
        <v>0</v>
      </c>
      <c r="T23" t="str">
        <f t="shared" si="7"/>
        <v>NA</v>
      </c>
      <c r="U23" t="str">
        <f t="shared" si="8"/>
        <v>NA</v>
      </c>
      <c r="V23" t="str">
        <f t="shared" si="9"/>
        <v>NA</v>
      </c>
      <c r="W23">
        <f t="shared" si="10"/>
        <v>33662.236848009001</v>
      </c>
    </row>
    <row r="24" spans="1:23" x14ac:dyDescent="0.3">
      <c r="A24">
        <v>1909</v>
      </c>
      <c r="B24">
        <v>1170.27</v>
      </c>
      <c r="C24">
        <v>14165.68</v>
      </c>
      <c r="D24">
        <v>7901.57</v>
      </c>
      <c r="E24">
        <v>0</v>
      </c>
      <c r="F24">
        <v>0</v>
      </c>
      <c r="G24">
        <v>0</v>
      </c>
      <c r="H24" t="s">
        <v>126</v>
      </c>
      <c r="I24" t="s">
        <v>126</v>
      </c>
      <c r="J24" t="s">
        <v>126</v>
      </c>
      <c r="K24">
        <v>23237.52</v>
      </c>
      <c r="M24">
        <v>1909</v>
      </c>
      <c r="N24">
        <f t="shared" si="1"/>
        <v>1715.7004305209998</v>
      </c>
      <c r="O24">
        <f t="shared" si="2"/>
        <v>20767.911058663998</v>
      </c>
      <c r="P24">
        <f t="shared" si="3"/>
        <v>11584.272903510999</v>
      </c>
      <c r="Q24">
        <f t="shared" si="4"/>
        <v>0</v>
      </c>
      <c r="R24">
        <f t="shared" si="5"/>
        <v>0</v>
      </c>
      <c r="S24">
        <f t="shared" si="6"/>
        <v>0</v>
      </c>
      <c r="T24" t="str">
        <f t="shared" si="7"/>
        <v>NA</v>
      </c>
      <c r="U24" t="str">
        <f t="shared" si="8"/>
        <v>NA</v>
      </c>
      <c r="V24" t="str">
        <f t="shared" si="9"/>
        <v>NA</v>
      </c>
      <c r="W24">
        <f t="shared" si="10"/>
        <v>34067.884392695996</v>
      </c>
    </row>
    <row r="25" spans="1:23" x14ac:dyDescent="0.3">
      <c r="A25">
        <v>1910</v>
      </c>
      <c r="B25">
        <v>1183.8800000000001</v>
      </c>
      <c r="C25">
        <v>14338.04</v>
      </c>
      <c r="D25">
        <v>7996.83</v>
      </c>
      <c r="E25">
        <v>0</v>
      </c>
      <c r="F25">
        <v>0</v>
      </c>
      <c r="G25">
        <v>0</v>
      </c>
      <c r="H25" t="s">
        <v>126</v>
      </c>
      <c r="I25" t="s">
        <v>126</v>
      </c>
      <c r="J25" t="s">
        <v>126</v>
      </c>
      <c r="K25">
        <v>23518.75</v>
      </c>
      <c r="M25">
        <v>1910</v>
      </c>
      <c r="N25">
        <f t="shared" si="1"/>
        <v>1735.6536745240001</v>
      </c>
      <c r="O25">
        <f t="shared" si="2"/>
        <v>21020.603280292002</v>
      </c>
      <c r="P25">
        <f t="shared" si="3"/>
        <v>11723.930950808999</v>
      </c>
      <c r="Q25">
        <f t="shared" si="4"/>
        <v>0</v>
      </c>
      <c r="R25">
        <f t="shared" si="5"/>
        <v>0</v>
      </c>
      <c r="S25">
        <f t="shared" si="6"/>
        <v>0</v>
      </c>
      <c r="T25" t="str">
        <f t="shared" si="7"/>
        <v>NA</v>
      </c>
      <c r="U25" t="str">
        <f t="shared" si="8"/>
        <v>NA</v>
      </c>
      <c r="V25" t="str">
        <f t="shared" si="9"/>
        <v>NA</v>
      </c>
      <c r="W25">
        <f t="shared" si="10"/>
        <v>34480.187905624996</v>
      </c>
    </row>
    <row r="26" spans="1:23" x14ac:dyDescent="0.3">
      <c r="A26">
        <v>1911</v>
      </c>
      <c r="B26">
        <v>1301.81</v>
      </c>
      <c r="C26">
        <v>15744.18</v>
      </c>
      <c r="D26">
        <v>8781.5400000000009</v>
      </c>
      <c r="E26">
        <v>0</v>
      </c>
      <c r="F26">
        <v>0</v>
      </c>
      <c r="G26">
        <v>0</v>
      </c>
      <c r="H26" t="s">
        <v>126</v>
      </c>
      <c r="I26" t="s">
        <v>126</v>
      </c>
      <c r="J26" t="s">
        <v>126</v>
      </c>
      <c r="K26">
        <v>25822.99</v>
      </c>
      <c r="M26">
        <v>1911</v>
      </c>
      <c r="N26">
        <f t="shared" si="1"/>
        <v>1908.5475808629999</v>
      </c>
      <c r="O26">
        <f t="shared" si="2"/>
        <v>23082.106184214001</v>
      </c>
      <c r="P26">
        <f t="shared" si="3"/>
        <v>12874.372545341999</v>
      </c>
      <c r="Q26">
        <f t="shared" si="4"/>
        <v>0</v>
      </c>
      <c r="R26">
        <f t="shared" si="5"/>
        <v>0</v>
      </c>
      <c r="S26">
        <f t="shared" si="6"/>
        <v>0</v>
      </c>
      <c r="T26" t="str">
        <f t="shared" si="7"/>
        <v>NA</v>
      </c>
      <c r="U26" t="str">
        <f t="shared" si="8"/>
        <v>NA</v>
      </c>
      <c r="V26" t="str">
        <f t="shared" si="9"/>
        <v>NA</v>
      </c>
      <c r="W26">
        <f t="shared" si="10"/>
        <v>37858.370342176997</v>
      </c>
    </row>
    <row r="27" spans="1:23" x14ac:dyDescent="0.3">
      <c r="A27">
        <v>1912</v>
      </c>
      <c r="B27">
        <v>1360.78</v>
      </c>
      <c r="C27">
        <v>16460.849999999999</v>
      </c>
      <c r="D27">
        <v>9180.7000000000007</v>
      </c>
      <c r="E27">
        <v>390.09</v>
      </c>
      <c r="F27">
        <v>18.14</v>
      </c>
      <c r="G27">
        <v>0</v>
      </c>
      <c r="H27" t="s">
        <v>126</v>
      </c>
      <c r="I27" t="s">
        <v>126</v>
      </c>
      <c r="J27" t="s">
        <v>126</v>
      </c>
      <c r="K27">
        <v>27410.560000000001</v>
      </c>
      <c r="M27">
        <v>1912</v>
      </c>
      <c r="N27">
        <f t="shared" si="1"/>
        <v>1995.001864394</v>
      </c>
      <c r="O27">
        <f t="shared" si="2"/>
        <v>24132.796219454998</v>
      </c>
      <c r="P27">
        <f t="shared" si="3"/>
        <v>13459.56996461</v>
      </c>
      <c r="Q27">
        <f t="shared" si="4"/>
        <v>571.90014350699994</v>
      </c>
      <c r="R27">
        <f t="shared" si="5"/>
        <v>26.594551522</v>
      </c>
      <c r="S27">
        <f t="shared" si="6"/>
        <v>0</v>
      </c>
      <c r="T27" t="str">
        <f t="shared" si="7"/>
        <v>NA</v>
      </c>
      <c r="U27" t="str">
        <f t="shared" si="8"/>
        <v>NA</v>
      </c>
      <c r="V27" t="str">
        <f t="shared" si="9"/>
        <v>NA</v>
      </c>
      <c r="W27">
        <f t="shared" si="10"/>
        <v>40185.862743488004</v>
      </c>
    </row>
    <row r="28" spans="1:23" x14ac:dyDescent="0.3">
      <c r="A28">
        <v>1913</v>
      </c>
      <c r="B28">
        <v>1265.52</v>
      </c>
      <c r="C28">
        <v>15331.41</v>
      </c>
      <c r="D28">
        <v>8550.2099999999991</v>
      </c>
      <c r="E28">
        <v>4799</v>
      </c>
      <c r="F28">
        <v>235.87</v>
      </c>
      <c r="G28">
        <v>0</v>
      </c>
      <c r="H28" t="s">
        <v>126</v>
      </c>
      <c r="I28" t="s">
        <v>126</v>
      </c>
      <c r="J28" t="s">
        <v>126</v>
      </c>
      <c r="K28">
        <v>30182.01</v>
      </c>
      <c r="M28">
        <v>1913</v>
      </c>
      <c r="N28">
        <f t="shared" si="1"/>
        <v>1855.3438170960001</v>
      </c>
      <c r="O28">
        <f t="shared" si="2"/>
        <v>22476.955520942996</v>
      </c>
      <c r="P28">
        <f t="shared" si="3"/>
        <v>12535.226040182997</v>
      </c>
      <c r="Q28">
        <f t="shared" si="4"/>
        <v>7035.6809677000001</v>
      </c>
      <c r="R28">
        <f t="shared" si="5"/>
        <v>345.80247340099999</v>
      </c>
      <c r="S28">
        <f t="shared" si="6"/>
        <v>0</v>
      </c>
      <c r="T28" t="str">
        <f t="shared" si="7"/>
        <v>NA</v>
      </c>
      <c r="U28" t="str">
        <f t="shared" si="8"/>
        <v>NA</v>
      </c>
      <c r="V28" t="str">
        <f t="shared" si="9"/>
        <v>NA</v>
      </c>
      <c r="W28">
        <f t="shared" si="10"/>
        <v>44249.008819322997</v>
      </c>
    </row>
    <row r="29" spans="1:23" x14ac:dyDescent="0.3">
      <c r="A29">
        <v>1914</v>
      </c>
      <c r="B29">
        <v>1016.05</v>
      </c>
      <c r="C29">
        <v>12296.88</v>
      </c>
      <c r="D29">
        <v>6858.31</v>
      </c>
      <c r="E29">
        <v>9920.06</v>
      </c>
      <c r="F29">
        <v>489.88</v>
      </c>
      <c r="G29">
        <v>0</v>
      </c>
      <c r="H29" t="s">
        <v>126</v>
      </c>
      <c r="I29" t="s">
        <v>126</v>
      </c>
      <c r="J29" t="s">
        <v>126</v>
      </c>
      <c r="K29">
        <v>30585.71</v>
      </c>
      <c r="M29">
        <v>1914</v>
      </c>
      <c r="N29">
        <f t="shared" si="1"/>
        <v>1489.6027604149999</v>
      </c>
      <c r="O29">
        <f t="shared" si="2"/>
        <v>18028.115144423999</v>
      </c>
      <c r="P29">
        <f t="shared" si="3"/>
        <v>10054.778315813001</v>
      </c>
      <c r="Q29">
        <f t="shared" si="4"/>
        <v>14543.525180338</v>
      </c>
      <c r="R29">
        <f t="shared" si="5"/>
        <v>718.19949832400005</v>
      </c>
      <c r="S29">
        <f t="shared" si="6"/>
        <v>0</v>
      </c>
      <c r="T29" t="str">
        <f t="shared" si="7"/>
        <v>NA</v>
      </c>
      <c r="U29" t="str">
        <f t="shared" si="8"/>
        <v>NA</v>
      </c>
      <c r="V29" t="str">
        <f t="shared" si="9"/>
        <v>NA</v>
      </c>
      <c r="W29">
        <f t="shared" si="10"/>
        <v>44840.862206833001</v>
      </c>
    </row>
    <row r="30" spans="1:23" x14ac:dyDescent="0.3">
      <c r="A30">
        <v>1915</v>
      </c>
      <c r="B30">
        <v>1006.97</v>
      </c>
      <c r="C30">
        <v>12174.41</v>
      </c>
      <c r="D30">
        <v>6790.27</v>
      </c>
      <c r="E30">
        <v>10573.23</v>
      </c>
      <c r="F30">
        <v>521.63</v>
      </c>
      <c r="G30">
        <v>0</v>
      </c>
      <c r="H30" t="s">
        <v>126</v>
      </c>
      <c r="I30" t="s">
        <v>126</v>
      </c>
      <c r="J30" t="s">
        <v>126</v>
      </c>
      <c r="K30">
        <v>31061.98</v>
      </c>
      <c r="M30">
        <v>1915</v>
      </c>
      <c r="N30">
        <f t="shared" si="1"/>
        <v>1476.2908239310002</v>
      </c>
      <c r="O30">
        <f t="shared" si="2"/>
        <v>17848.565269842999</v>
      </c>
      <c r="P30">
        <f t="shared" si="3"/>
        <v>9955.0267565209997</v>
      </c>
      <c r="Q30">
        <f t="shared" si="4"/>
        <v>15501.119624528999</v>
      </c>
      <c r="R30">
        <f t="shared" si="5"/>
        <v>764.7472938489999</v>
      </c>
      <c r="S30">
        <f t="shared" si="6"/>
        <v>0</v>
      </c>
      <c r="T30" t="str">
        <f t="shared" si="7"/>
        <v>NA</v>
      </c>
      <c r="U30" t="str">
        <f t="shared" si="8"/>
        <v>NA</v>
      </c>
      <c r="V30" t="str">
        <f t="shared" si="9"/>
        <v>NA</v>
      </c>
      <c r="W30">
        <f t="shared" si="10"/>
        <v>45539.108461153999</v>
      </c>
    </row>
    <row r="31" spans="1:23" x14ac:dyDescent="0.3">
      <c r="A31">
        <v>1916</v>
      </c>
      <c r="B31">
        <v>694</v>
      </c>
      <c r="C31">
        <v>8373.31</v>
      </c>
      <c r="D31">
        <v>4672</v>
      </c>
      <c r="E31">
        <v>8418.67</v>
      </c>
      <c r="F31">
        <v>417.3</v>
      </c>
      <c r="G31">
        <v>0</v>
      </c>
      <c r="H31" t="s">
        <v>126</v>
      </c>
      <c r="I31" t="s">
        <v>126</v>
      </c>
      <c r="J31" t="s">
        <v>126</v>
      </c>
      <c r="K31">
        <v>22570.74</v>
      </c>
      <c r="M31">
        <v>1916</v>
      </c>
      <c r="N31">
        <f t="shared" si="1"/>
        <v>1017.4541761999999</v>
      </c>
      <c r="O31">
        <f t="shared" si="2"/>
        <v>12275.877850312998</v>
      </c>
      <c r="P31">
        <f t="shared" si="3"/>
        <v>6849.4897855999998</v>
      </c>
      <c r="Q31">
        <f t="shared" si="4"/>
        <v>12342.378889841</v>
      </c>
      <c r="R31">
        <f t="shared" si="5"/>
        <v>611.79197078999994</v>
      </c>
      <c r="S31">
        <f t="shared" si="6"/>
        <v>0</v>
      </c>
      <c r="T31" t="str">
        <f t="shared" si="7"/>
        <v>NA</v>
      </c>
      <c r="U31" t="str">
        <f t="shared" si="8"/>
        <v>NA</v>
      </c>
      <c r="V31" t="str">
        <f t="shared" si="9"/>
        <v>NA</v>
      </c>
      <c r="W31">
        <f t="shared" si="10"/>
        <v>33090.336704502006</v>
      </c>
    </row>
    <row r="32" spans="1:23" x14ac:dyDescent="0.3">
      <c r="A32">
        <v>1917</v>
      </c>
      <c r="B32">
        <v>703.07</v>
      </c>
      <c r="C32">
        <v>8518.4599999999991</v>
      </c>
      <c r="D32">
        <v>4749.1099999999997</v>
      </c>
      <c r="E32">
        <v>7692.92</v>
      </c>
      <c r="F32">
        <v>381.02</v>
      </c>
      <c r="G32">
        <v>0</v>
      </c>
      <c r="H32" t="s">
        <v>126</v>
      </c>
      <c r="I32" t="s">
        <v>126</v>
      </c>
      <c r="J32" t="s">
        <v>126</v>
      </c>
      <c r="K32">
        <v>22044.57</v>
      </c>
      <c r="M32">
        <v>1917</v>
      </c>
      <c r="N32">
        <f t="shared" si="1"/>
        <v>1030.7514519609999</v>
      </c>
      <c r="O32">
        <f t="shared" si="2"/>
        <v>12488.678244657998</v>
      </c>
      <c r="P32">
        <f t="shared" si="3"/>
        <v>6962.5386206529993</v>
      </c>
      <c r="Q32">
        <f t="shared" si="4"/>
        <v>11278.376918116001</v>
      </c>
      <c r="R32">
        <f t="shared" si="5"/>
        <v>558.6028677459999</v>
      </c>
      <c r="S32">
        <f t="shared" si="6"/>
        <v>0</v>
      </c>
      <c r="T32" t="str">
        <f t="shared" si="7"/>
        <v>NA</v>
      </c>
      <c r="U32" t="str">
        <f t="shared" si="8"/>
        <v>NA</v>
      </c>
      <c r="V32" t="str">
        <f t="shared" si="9"/>
        <v>NA</v>
      </c>
      <c r="W32">
        <f t="shared" si="10"/>
        <v>32318.933442410998</v>
      </c>
    </row>
    <row r="33" spans="1:23" x14ac:dyDescent="0.3">
      <c r="A33">
        <v>1918</v>
      </c>
      <c r="B33">
        <v>598.74</v>
      </c>
      <c r="C33">
        <v>7266.54</v>
      </c>
      <c r="D33">
        <v>4050.58</v>
      </c>
      <c r="E33">
        <v>4935.08</v>
      </c>
      <c r="F33">
        <v>244.94</v>
      </c>
      <c r="G33">
        <v>0</v>
      </c>
      <c r="H33" t="s">
        <v>126</v>
      </c>
      <c r="I33" t="s">
        <v>126</v>
      </c>
      <c r="J33" t="s">
        <v>126</v>
      </c>
      <c r="K33">
        <v>17095.88</v>
      </c>
      <c r="M33">
        <v>1918</v>
      </c>
      <c r="N33">
        <f t="shared" si="1"/>
        <v>877.79612890199996</v>
      </c>
      <c r="O33">
        <f t="shared" si="2"/>
        <v>10653.273010841998</v>
      </c>
      <c r="P33">
        <f t="shared" si="3"/>
        <v>5938.443136934</v>
      </c>
      <c r="Q33">
        <f t="shared" si="4"/>
        <v>7235.1840862839999</v>
      </c>
      <c r="R33">
        <f t="shared" si="5"/>
        <v>359.09974916200002</v>
      </c>
      <c r="S33">
        <f t="shared" si="6"/>
        <v>0</v>
      </c>
      <c r="T33" t="str">
        <f t="shared" si="7"/>
        <v>NA</v>
      </c>
      <c r="U33" t="str">
        <f t="shared" si="8"/>
        <v>NA</v>
      </c>
      <c r="V33" t="str">
        <f t="shared" si="9"/>
        <v>NA</v>
      </c>
      <c r="W33">
        <f t="shared" si="10"/>
        <v>25063.796112124004</v>
      </c>
    </row>
    <row r="34" spans="1:23" x14ac:dyDescent="0.3">
      <c r="A34">
        <v>1919</v>
      </c>
      <c r="B34">
        <v>607.80999999999995</v>
      </c>
      <c r="C34">
        <v>7357.26</v>
      </c>
      <c r="D34">
        <v>4105.01</v>
      </c>
      <c r="E34">
        <v>5851.34</v>
      </c>
      <c r="F34">
        <v>290.3</v>
      </c>
      <c r="G34">
        <v>0</v>
      </c>
      <c r="H34" t="s">
        <v>126</v>
      </c>
      <c r="I34" t="s">
        <v>126</v>
      </c>
      <c r="J34" t="s">
        <v>126</v>
      </c>
      <c r="K34">
        <v>18207.18</v>
      </c>
      <c r="M34">
        <v>1919</v>
      </c>
      <c r="N34">
        <f t="shared" si="1"/>
        <v>891.09340466299989</v>
      </c>
      <c r="O34">
        <f t="shared" si="2"/>
        <v>10786.275089897999</v>
      </c>
      <c r="P34">
        <f t="shared" si="3"/>
        <v>6018.2414522230001</v>
      </c>
      <c r="Q34">
        <f t="shared" si="4"/>
        <v>8578.4874918820005</v>
      </c>
      <c r="R34">
        <f t="shared" si="5"/>
        <v>425.60078869</v>
      </c>
      <c r="S34">
        <f t="shared" si="6"/>
        <v>0</v>
      </c>
      <c r="T34" t="str">
        <f t="shared" si="7"/>
        <v>NA</v>
      </c>
      <c r="U34" t="str">
        <f t="shared" si="8"/>
        <v>NA</v>
      </c>
      <c r="V34" t="str">
        <f t="shared" si="9"/>
        <v>NA</v>
      </c>
      <c r="W34">
        <f t="shared" si="10"/>
        <v>26693.042259114001</v>
      </c>
    </row>
    <row r="35" spans="1:23" x14ac:dyDescent="0.3">
      <c r="A35">
        <v>1920</v>
      </c>
      <c r="B35">
        <v>734.82</v>
      </c>
      <c r="C35">
        <v>8949.3700000000008</v>
      </c>
      <c r="D35">
        <v>4994.05</v>
      </c>
      <c r="E35">
        <v>6164.32</v>
      </c>
      <c r="F35">
        <v>303.91000000000003</v>
      </c>
      <c r="G35">
        <v>0</v>
      </c>
      <c r="H35" t="s">
        <v>126</v>
      </c>
      <c r="I35" t="s">
        <v>126</v>
      </c>
      <c r="J35" t="s">
        <v>126</v>
      </c>
      <c r="K35">
        <v>21146.46</v>
      </c>
      <c r="M35">
        <v>1920</v>
      </c>
      <c r="N35">
        <f t="shared" si="1"/>
        <v>1077.299247486</v>
      </c>
      <c r="O35">
        <f t="shared" si="2"/>
        <v>13120.423459451</v>
      </c>
      <c r="P35">
        <f t="shared" si="3"/>
        <v>7321.6383698150003</v>
      </c>
      <c r="Q35">
        <f t="shared" si="4"/>
        <v>9037.3388003359996</v>
      </c>
      <c r="R35">
        <f t="shared" si="5"/>
        <v>445.55403269300001</v>
      </c>
      <c r="S35">
        <f t="shared" si="6"/>
        <v>0</v>
      </c>
      <c r="T35" t="str">
        <f t="shared" si="7"/>
        <v>NA</v>
      </c>
      <c r="U35" t="str">
        <f t="shared" si="8"/>
        <v>NA</v>
      </c>
      <c r="V35" t="str">
        <f t="shared" si="9"/>
        <v>NA</v>
      </c>
      <c r="W35">
        <f t="shared" si="10"/>
        <v>31002.239249057999</v>
      </c>
    </row>
    <row r="36" spans="1:23" x14ac:dyDescent="0.3">
      <c r="A36">
        <v>1921</v>
      </c>
      <c r="B36">
        <v>1537.68</v>
      </c>
      <c r="C36">
        <v>10600.45</v>
      </c>
      <c r="D36">
        <v>4635.71</v>
      </c>
      <c r="E36">
        <v>6690.48</v>
      </c>
      <c r="F36">
        <v>331.12</v>
      </c>
      <c r="G36">
        <v>0</v>
      </c>
      <c r="H36" t="s">
        <v>126</v>
      </c>
      <c r="I36" t="s">
        <v>126</v>
      </c>
      <c r="J36" t="s">
        <v>126</v>
      </c>
      <c r="K36">
        <v>23795.439999999999</v>
      </c>
      <c r="M36">
        <v>1921</v>
      </c>
      <c r="N36">
        <f t="shared" si="1"/>
        <v>2254.3500542639999</v>
      </c>
      <c r="O36">
        <f t="shared" si="2"/>
        <v>15541.026112535003</v>
      </c>
      <c r="P36">
        <f t="shared" si="3"/>
        <v>6796.2860218329997</v>
      </c>
      <c r="Q36">
        <f t="shared" si="4"/>
        <v>9808.7274017039999</v>
      </c>
      <c r="R36">
        <f t="shared" si="5"/>
        <v>485.44585997599995</v>
      </c>
      <c r="S36">
        <f t="shared" si="6"/>
        <v>0</v>
      </c>
      <c r="T36" t="str">
        <f t="shared" si="7"/>
        <v>NA</v>
      </c>
      <c r="U36" t="str">
        <f t="shared" si="8"/>
        <v>NA</v>
      </c>
      <c r="V36" t="str">
        <f t="shared" si="9"/>
        <v>NA</v>
      </c>
      <c r="W36">
        <f t="shared" si="10"/>
        <v>34885.835450311992</v>
      </c>
    </row>
    <row r="37" spans="1:23" x14ac:dyDescent="0.3">
      <c r="A37">
        <v>1922</v>
      </c>
      <c r="B37">
        <v>1183.8800000000001</v>
      </c>
      <c r="C37">
        <v>8627.32</v>
      </c>
      <c r="D37">
        <v>4182.12</v>
      </c>
      <c r="E37">
        <v>5275.27</v>
      </c>
      <c r="F37">
        <v>9.07</v>
      </c>
      <c r="G37">
        <v>0</v>
      </c>
      <c r="H37" t="s">
        <v>126</v>
      </c>
      <c r="I37" t="s">
        <v>126</v>
      </c>
      <c r="J37" t="s">
        <v>126</v>
      </c>
      <c r="K37">
        <v>19277.66</v>
      </c>
      <c r="M37">
        <v>1922</v>
      </c>
      <c r="N37">
        <f t="shared" si="1"/>
        <v>1735.6536745240001</v>
      </c>
      <c r="O37">
        <f t="shared" si="2"/>
        <v>12648.274875235998</v>
      </c>
      <c r="P37">
        <f t="shared" si="3"/>
        <v>6131.2902872759996</v>
      </c>
      <c r="Q37">
        <f t="shared" si="4"/>
        <v>7733.9272220210005</v>
      </c>
      <c r="R37">
        <f t="shared" si="5"/>
        <v>13.297275761</v>
      </c>
      <c r="S37">
        <f t="shared" si="6"/>
        <v>0</v>
      </c>
      <c r="T37" t="str">
        <f t="shared" si="7"/>
        <v>NA</v>
      </c>
      <c r="U37" t="str">
        <f t="shared" si="8"/>
        <v>NA</v>
      </c>
      <c r="V37" t="str">
        <f t="shared" si="9"/>
        <v>NA</v>
      </c>
      <c r="W37">
        <f t="shared" si="10"/>
        <v>28262.443334817999</v>
      </c>
    </row>
    <row r="38" spans="1:23" x14ac:dyDescent="0.3">
      <c r="A38">
        <v>1923</v>
      </c>
      <c r="B38">
        <v>1188.4100000000001</v>
      </c>
      <c r="C38">
        <v>7579.52</v>
      </c>
      <c r="D38">
        <v>4408.91</v>
      </c>
      <c r="E38">
        <v>9797.59</v>
      </c>
      <c r="F38">
        <v>303.91000000000003</v>
      </c>
      <c r="G38">
        <v>0</v>
      </c>
      <c r="H38" t="s">
        <v>126</v>
      </c>
      <c r="I38" t="s">
        <v>126</v>
      </c>
      <c r="J38" t="s">
        <v>126</v>
      </c>
      <c r="K38">
        <v>23278.34</v>
      </c>
      <c r="M38">
        <v>1923</v>
      </c>
      <c r="N38">
        <f t="shared" si="1"/>
        <v>1742.2949820430001</v>
      </c>
      <c r="O38">
        <f t="shared" si="2"/>
        <v>11112.124319296001</v>
      </c>
      <c r="P38">
        <f t="shared" si="3"/>
        <v>6463.7808241929997</v>
      </c>
      <c r="Q38">
        <f t="shared" si="4"/>
        <v>14363.975305757001</v>
      </c>
      <c r="R38">
        <f t="shared" si="5"/>
        <v>445.55403269300001</v>
      </c>
      <c r="S38">
        <f t="shared" si="6"/>
        <v>0</v>
      </c>
      <c r="T38" t="str">
        <f t="shared" si="7"/>
        <v>NA</v>
      </c>
      <c r="U38" t="str">
        <f t="shared" si="8"/>
        <v>NA</v>
      </c>
      <c r="V38" t="str">
        <f t="shared" si="9"/>
        <v>NA</v>
      </c>
      <c r="W38">
        <f t="shared" si="10"/>
        <v>34127.729463982003</v>
      </c>
    </row>
    <row r="39" spans="1:23" x14ac:dyDescent="0.3">
      <c r="A39">
        <v>1924</v>
      </c>
      <c r="B39">
        <v>825.54</v>
      </c>
      <c r="C39">
        <v>6867.38</v>
      </c>
      <c r="D39">
        <v>4472.42</v>
      </c>
      <c r="E39">
        <v>11258.15</v>
      </c>
      <c r="F39">
        <v>680.39</v>
      </c>
      <c r="G39">
        <v>0</v>
      </c>
      <c r="H39" t="s">
        <v>126</v>
      </c>
      <c r="I39" t="s">
        <v>126</v>
      </c>
      <c r="J39" t="s">
        <v>126</v>
      </c>
      <c r="K39">
        <v>24103.88</v>
      </c>
      <c r="M39">
        <v>1924</v>
      </c>
      <c r="N39">
        <f t="shared" si="1"/>
        <v>1210.301326542</v>
      </c>
      <c r="O39">
        <f t="shared" si="2"/>
        <v>10068.075591573999</v>
      </c>
      <c r="P39">
        <f t="shared" si="3"/>
        <v>6556.8910759660002</v>
      </c>
      <c r="Q39">
        <f t="shared" si="4"/>
        <v>16505.261864245</v>
      </c>
      <c r="R39">
        <f t="shared" si="5"/>
        <v>997.500932197</v>
      </c>
      <c r="S39">
        <f t="shared" si="6"/>
        <v>0</v>
      </c>
      <c r="T39" t="str">
        <f t="shared" si="7"/>
        <v>NA</v>
      </c>
      <c r="U39" t="str">
        <f t="shared" si="8"/>
        <v>NA</v>
      </c>
      <c r="V39" t="str">
        <f t="shared" si="9"/>
        <v>NA</v>
      </c>
      <c r="W39">
        <f t="shared" si="10"/>
        <v>35338.030790523997</v>
      </c>
    </row>
    <row r="40" spans="1:23" x14ac:dyDescent="0.3">
      <c r="A40">
        <v>1925</v>
      </c>
      <c r="B40">
        <v>997.9</v>
      </c>
      <c r="C40">
        <v>6191.53</v>
      </c>
      <c r="D40">
        <v>3624.2</v>
      </c>
      <c r="E40">
        <v>10051.6</v>
      </c>
      <c r="F40">
        <v>2113.7399999999998</v>
      </c>
      <c r="G40">
        <v>0</v>
      </c>
      <c r="H40" t="s">
        <v>126</v>
      </c>
      <c r="I40" t="s">
        <v>126</v>
      </c>
      <c r="J40" t="s">
        <v>126</v>
      </c>
      <c r="K40">
        <v>22978.97</v>
      </c>
      <c r="M40">
        <v>1925</v>
      </c>
      <c r="N40">
        <f t="shared" si="1"/>
        <v>1462.9935481699999</v>
      </c>
      <c r="O40">
        <f t="shared" si="2"/>
        <v>9077.2306276189993</v>
      </c>
      <c r="P40">
        <f t="shared" si="3"/>
        <v>5313.3392296599995</v>
      </c>
      <c r="Q40">
        <f t="shared" si="4"/>
        <v>14736.37233068</v>
      </c>
      <c r="R40">
        <f t="shared" si="5"/>
        <v>3098.8956634019996</v>
      </c>
      <c r="S40">
        <f t="shared" si="6"/>
        <v>0</v>
      </c>
      <c r="T40" t="str">
        <f t="shared" si="7"/>
        <v>NA</v>
      </c>
      <c r="U40" t="str">
        <f t="shared" si="8"/>
        <v>NA</v>
      </c>
      <c r="V40" t="str">
        <f t="shared" si="9"/>
        <v>NA</v>
      </c>
      <c r="W40">
        <f t="shared" si="10"/>
        <v>33688.831399531002</v>
      </c>
    </row>
    <row r="41" spans="1:23" x14ac:dyDescent="0.3">
      <c r="A41">
        <v>1926</v>
      </c>
      <c r="B41">
        <v>1052.33</v>
      </c>
      <c r="C41">
        <v>7311.9</v>
      </c>
      <c r="D41">
        <v>3252.25</v>
      </c>
      <c r="E41">
        <v>9529.9699999999993</v>
      </c>
      <c r="F41">
        <v>2653.51</v>
      </c>
      <c r="G41">
        <v>0</v>
      </c>
      <c r="H41" t="s">
        <v>126</v>
      </c>
      <c r="I41" t="s">
        <v>126</v>
      </c>
      <c r="J41" t="s">
        <v>126</v>
      </c>
      <c r="K41">
        <v>23799.97</v>
      </c>
      <c r="M41">
        <v>1926</v>
      </c>
      <c r="N41">
        <f t="shared" si="1"/>
        <v>1542.7918634589998</v>
      </c>
      <c r="O41">
        <f t="shared" si="2"/>
        <v>10719.774050369999</v>
      </c>
      <c r="P41">
        <f t="shared" si="3"/>
        <v>4768.0336376750001</v>
      </c>
      <c r="Q41">
        <f t="shared" si="4"/>
        <v>13971.625036830997</v>
      </c>
      <c r="R41">
        <f t="shared" si="5"/>
        <v>3890.2375087730002</v>
      </c>
      <c r="S41">
        <f t="shared" si="6"/>
        <v>0</v>
      </c>
      <c r="T41" t="str">
        <f t="shared" si="7"/>
        <v>NA</v>
      </c>
      <c r="U41" t="str">
        <f t="shared" si="8"/>
        <v>NA</v>
      </c>
      <c r="V41" t="str">
        <f t="shared" si="9"/>
        <v>NA</v>
      </c>
      <c r="W41">
        <f t="shared" si="10"/>
        <v>34892.476757830998</v>
      </c>
    </row>
    <row r="42" spans="1:23" x14ac:dyDescent="0.3">
      <c r="A42">
        <v>1927</v>
      </c>
      <c r="B42">
        <v>1188.4100000000001</v>
      </c>
      <c r="C42">
        <v>6391.11</v>
      </c>
      <c r="D42">
        <v>3365.65</v>
      </c>
      <c r="E42">
        <v>10260.25</v>
      </c>
      <c r="F42">
        <v>3719.45</v>
      </c>
      <c r="G42">
        <v>0</v>
      </c>
      <c r="H42" t="s">
        <v>126</v>
      </c>
      <c r="I42" t="s">
        <v>126</v>
      </c>
      <c r="J42" t="s">
        <v>126</v>
      </c>
      <c r="K42">
        <v>24924.880000000001</v>
      </c>
      <c r="M42">
        <v>1927</v>
      </c>
      <c r="N42">
        <f t="shared" si="1"/>
        <v>1742.2949820430001</v>
      </c>
      <c r="O42">
        <f t="shared" si="2"/>
        <v>9369.8293372529988</v>
      </c>
      <c r="P42">
        <f t="shared" si="3"/>
        <v>4934.2862364949997</v>
      </c>
      <c r="Q42">
        <f t="shared" si="4"/>
        <v>15042.268316074998</v>
      </c>
      <c r="R42">
        <f t="shared" si="5"/>
        <v>5452.982616235</v>
      </c>
      <c r="S42">
        <f t="shared" si="6"/>
        <v>0</v>
      </c>
      <c r="T42" t="str">
        <f t="shared" si="7"/>
        <v>NA</v>
      </c>
      <c r="U42" t="str">
        <f t="shared" si="8"/>
        <v>NA</v>
      </c>
      <c r="V42" t="str">
        <f t="shared" si="9"/>
        <v>NA</v>
      </c>
      <c r="W42">
        <f t="shared" si="10"/>
        <v>36541.676148824001</v>
      </c>
    </row>
    <row r="43" spans="1:23" x14ac:dyDescent="0.3">
      <c r="A43">
        <v>1928</v>
      </c>
      <c r="B43">
        <v>1029.6500000000001</v>
      </c>
      <c r="C43">
        <v>7543.23</v>
      </c>
      <c r="D43">
        <v>3438.23</v>
      </c>
      <c r="E43">
        <v>10223.959999999999</v>
      </c>
      <c r="F43">
        <v>2381.36</v>
      </c>
      <c r="G43">
        <v>0</v>
      </c>
      <c r="H43" t="s">
        <v>126</v>
      </c>
      <c r="I43" t="s">
        <v>126</v>
      </c>
      <c r="J43" t="s">
        <v>126</v>
      </c>
      <c r="K43">
        <v>24611.9</v>
      </c>
      <c r="M43">
        <v>1928</v>
      </c>
      <c r="N43">
        <f t="shared" si="1"/>
        <v>1509.541343695</v>
      </c>
      <c r="O43">
        <f t="shared" si="2"/>
        <v>11058.920555528997</v>
      </c>
      <c r="P43">
        <f t="shared" si="3"/>
        <v>5040.6937640289998</v>
      </c>
      <c r="Q43">
        <f t="shared" si="4"/>
        <v>14989.064552307998</v>
      </c>
      <c r="R43">
        <f t="shared" si="5"/>
        <v>3491.245932328</v>
      </c>
      <c r="S43">
        <f t="shared" si="6"/>
        <v>0</v>
      </c>
      <c r="T43" t="str">
        <f t="shared" si="7"/>
        <v>NA</v>
      </c>
      <c r="U43" t="str">
        <f t="shared" si="8"/>
        <v>NA</v>
      </c>
      <c r="V43" t="str">
        <f t="shared" si="9"/>
        <v>NA</v>
      </c>
      <c r="W43">
        <f t="shared" si="10"/>
        <v>36082.824840369998</v>
      </c>
    </row>
    <row r="44" spans="1:23" x14ac:dyDescent="0.3">
      <c r="A44">
        <v>1929</v>
      </c>
      <c r="B44">
        <v>988.83</v>
      </c>
      <c r="C44">
        <v>6245.96</v>
      </c>
      <c r="D44">
        <v>4467.88</v>
      </c>
      <c r="E44">
        <v>10101.49</v>
      </c>
      <c r="F44">
        <v>4018.83</v>
      </c>
      <c r="G44">
        <v>0</v>
      </c>
      <c r="H44" t="s">
        <v>126</v>
      </c>
      <c r="I44" t="s">
        <v>126</v>
      </c>
      <c r="J44" t="s">
        <v>126</v>
      </c>
      <c r="K44">
        <v>25822.99</v>
      </c>
      <c r="M44">
        <v>1929</v>
      </c>
      <c r="N44">
        <f t="shared" si="1"/>
        <v>1449.6962724089999</v>
      </c>
      <c r="O44">
        <f t="shared" si="2"/>
        <v>9157.0289429080003</v>
      </c>
      <c r="P44">
        <f t="shared" si="3"/>
        <v>6550.235107724</v>
      </c>
      <c r="Q44">
        <f t="shared" si="4"/>
        <v>14809.514677726998</v>
      </c>
      <c r="R44">
        <f t="shared" si="5"/>
        <v>5891.8953414090001</v>
      </c>
      <c r="S44">
        <f t="shared" si="6"/>
        <v>0</v>
      </c>
      <c r="T44" t="str">
        <f t="shared" si="7"/>
        <v>NA</v>
      </c>
      <c r="U44" t="str">
        <f t="shared" si="8"/>
        <v>NA</v>
      </c>
      <c r="V44" t="str">
        <f t="shared" si="9"/>
        <v>NA</v>
      </c>
      <c r="W44">
        <f t="shared" si="10"/>
        <v>37858.370342176997</v>
      </c>
    </row>
    <row r="45" spans="1:23" x14ac:dyDescent="0.3">
      <c r="A45">
        <v>1930</v>
      </c>
      <c r="B45">
        <v>716.68</v>
      </c>
      <c r="C45">
        <v>5497.54</v>
      </c>
      <c r="D45">
        <v>3869.14</v>
      </c>
      <c r="E45">
        <v>8250.84</v>
      </c>
      <c r="F45">
        <v>4123.1499999999996</v>
      </c>
      <c r="G45">
        <v>0</v>
      </c>
      <c r="H45" t="s">
        <v>126</v>
      </c>
      <c r="I45" t="s">
        <v>126</v>
      </c>
      <c r="J45" t="s">
        <v>126</v>
      </c>
      <c r="K45">
        <v>22457.34</v>
      </c>
      <c r="M45">
        <v>1930</v>
      </c>
      <c r="N45">
        <f t="shared" si="1"/>
        <v>1050.7046959639999</v>
      </c>
      <c r="O45">
        <f t="shared" si="2"/>
        <v>8059.7911121420002</v>
      </c>
      <c r="P45">
        <f t="shared" si="3"/>
        <v>5672.4389788219996</v>
      </c>
      <c r="Q45">
        <f t="shared" si="4"/>
        <v>12096.327975732</v>
      </c>
      <c r="R45">
        <f t="shared" si="5"/>
        <v>6044.8360037449993</v>
      </c>
      <c r="S45">
        <f t="shared" si="6"/>
        <v>0</v>
      </c>
      <c r="T45" t="str">
        <f t="shared" si="7"/>
        <v>NA</v>
      </c>
      <c r="U45" t="str">
        <f t="shared" si="8"/>
        <v>NA</v>
      </c>
      <c r="V45" t="str">
        <f t="shared" si="9"/>
        <v>NA</v>
      </c>
      <c r="W45">
        <f t="shared" si="10"/>
        <v>32924.084105681999</v>
      </c>
    </row>
    <row r="46" spans="1:23" x14ac:dyDescent="0.3">
      <c r="A46">
        <v>1931</v>
      </c>
      <c r="B46">
        <v>739.35</v>
      </c>
      <c r="C46">
        <v>6137.1</v>
      </c>
      <c r="D46">
        <v>3352.04</v>
      </c>
      <c r="E46">
        <v>6626.98</v>
      </c>
      <c r="F46">
        <v>3202.36</v>
      </c>
      <c r="G46">
        <v>0</v>
      </c>
      <c r="H46" t="s">
        <v>126</v>
      </c>
      <c r="I46" t="s">
        <v>126</v>
      </c>
      <c r="J46" t="s">
        <v>126</v>
      </c>
      <c r="K46">
        <v>20057.84</v>
      </c>
      <c r="M46">
        <v>1931</v>
      </c>
      <c r="N46">
        <f t="shared" si="1"/>
        <v>1083.9405550049999</v>
      </c>
      <c r="O46">
        <f t="shared" si="2"/>
        <v>8997.4323123300001</v>
      </c>
      <c r="P46">
        <f t="shared" si="3"/>
        <v>4914.3329924919999</v>
      </c>
      <c r="Q46">
        <f t="shared" si="4"/>
        <v>9715.6318106539984</v>
      </c>
      <c r="R46">
        <f t="shared" si="5"/>
        <v>4694.8912906280002</v>
      </c>
      <c r="S46">
        <f t="shared" si="6"/>
        <v>0</v>
      </c>
      <c r="T46" t="str">
        <f t="shared" si="7"/>
        <v>NA</v>
      </c>
      <c r="U46" t="str">
        <f t="shared" si="8"/>
        <v>NA</v>
      </c>
      <c r="V46" t="str">
        <f t="shared" si="9"/>
        <v>NA</v>
      </c>
      <c r="W46">
        <f t="shared" si="10"/>
        <v>29406.243621831996</v>
      </c>
    </row>
    <row r="47" spans="1:23" x14ac:dyDescent="0.3">
      <c r="A47">
        <v>1932</v>
      </c>
      <c r="B47">
        <v>861.82</v>
      </c>
      <c r="C47">
        <v>6010.09</v>
      </c>
      <c r="D47">
        <v>3510.8</v>
      </c>
      <c r="E47">
        <v>7579.52</v>
      </c>
      <c r="F47">
        <v>2218.06</v>
      </c>
      <c r="G47">
        <v>0</v>
      </c>
      <c r="H47" t="s">
        <v>126</v>
      </c>
      <c r="I47" t="s">
        <v>126</v>
      </c>
      <c r="J47" t="s">
        <v>126</v>
      </c>
      <c r="K47">
        <v>20180.310000000001</v>
      </c>
      <c r="M47">
        <v>1932</v>
      </c>
      <c r="N47">
        <f t="shared" si="1"/>
        <v>1263.4904295860001</v>
      </c>
      <c r="O47">
        <f t="shared" si="2"/>
        <v>8811.2264695070007</v>
      </c>
      <c r="P47">
        <f t="shared" si="3"/>
        <v>5147.08663084</v>
      </c>
      <c r="Q47">
        <f t="shared" si="4"/>
        <v>11112.124319296001</v>
      </c>
      <c r="R47">
        <f t="shared" si="5"/>
        <v>3251.8363257380001</v>
      </c>
      <c r="S47">
        <f t="shared" si="6"/>
        <v>0</v>
      </c>
      <c r="T47" t="str">
        <f t="shared" si="7"/>
        <v>NA</v>
      </c>
      <c r="U47" t="str">
        <f t="shared" si="8"/>
        <v>NA</v>
      </c>
      <c r="V47" t="str">
        <f t="shared" si="9"/>
        <v>NA</v>
      </c>
      <c r="W47">
        <f t="shared" si="10"/>
        <v>29585.793496413</v>
      </c>
    </row>
    <row r="48" spans="1:23" x14ac:dyDescent="0.3">
      <c r="A48">
        <v>1933</v>
      </c>
      <c r="B48">
        <v>793.79</v>
      </c>
      <c r="C48">
        <v>6064.53</v>
      </c>
      <c r="D48">
        <v>3696.77</v>
      </c>
      <c r="E48">
        <v>8922.15</v>
      </c>
      <c r="F48">
        <v>1800.76</v>
      </c>
      <c r="G48">
        <v>0</v>
      </c>
      <c r="H48" t="s">
        <v>126</v>
      </c>
      <c r="I48" t="s">
        <v>126</v>
      </c>
      <c r="J48" t="s">
        <v>126</v>
      </c>
      <c r="K48">
        <v>21278</v>
      </c>
      <c r="M48">
        <v>1933</v>
      </c>
      <c r="N48">
        <f t="shared" si="1"/>
        <v>1163.7535310169999</v>
      </c>
      <c r="O48">
        <f t="shared" si="2"/>
        <v>8891.039445518998</v>
      </c>
      <c r="P48">
        <f t="shared" si="3"/>
        <v>5419.7320964709997</v>
      </c>
      <c r="Q48">
        <f t="shared" si="4"/>
        <v>13080.516971444998</v>
      </c>
      <c r="R48">
        <f t="shared" si="5"/>
        <v>2640.0443549479996</v>
      </c>
      <c r="S48">
        <f t="shared" si="6"/>
        <v>0</v>
      </c>
      <c r="T48" t="str">
        <f t="shared" si="7"/>
        <v>NA</v>
      </c>
      <c r="U48" t="str">
        <f t="shared" si="8"/>
        <v>NA</v>
      </c>
      <c r="V48" t="str">
        <f t="shared" si="9"/>
        <v>NA</v>
      </c>
      <c r="W48">
        <f t="shared" si="10"/>
        <v>31195.086399399996</v>
      </c>
    </row>
    <row r="49" spans="1:23" x14ac:dyDescent="0.3">
      <c r="A49">
        <v>1934</v>
      </c>
      <c r="B49">
        <v>1111.3</v>
      </c>
      <c r="C49">
        <v>6404.72</v>
      </c>
      <c r="D49">
        <v>3483.59</v>
      </c>
      <c r="E49">
        <v>7203.04</v>
      </c>
      <c r="F49">
        <v>2077.4499999999998</v>
      </c>
      <c r="G49">
        <v>0</v>
      </c>
      <c r="H49" t="s">
        <v>126</v>
      </c>
      <c r="I49" t="s">
        <v>126</v>
      </c>
      <c r="J49" t="s">
        <v>126</v>
      </c>
      <c r="K49">
        <v>20284.63</v>
      </c>
      <c r="M49">
        <v>1934</v>
      </c>
      <c r="N49">
        <f t="shared" si="1"/>
        <v>1629.2461469899999</v>
      </c>
      <c r="O49">
        <f t="shared" si="2"/>
        <v>9389.7825812560004</v>
      </c>
      <c r="P49">
        <f t="shared" si="3"/>
        <v>5107.1948035570003</v>
      </c>
      <c r="Q49">
        <f t="shared" si="4"/>
        <v>10560.177419791999</v>
      </c>
      <c r="R49">
        <f t="shared" si="5"/>
        <v>3045.6918996349996</v>
      </c>
      <c r="S49">
        <f t="shared" si="6"/>
        <v>0</v>
      </c>
      <c r="T49" t="str">
        <f t="shared" si="7"/>
        <v>NA</v>
      </c>
      <c r="U49" t="str">
        <f t="shared" si="8"/>
        <v>NA</v>
      </c>
      <c r="V49" t="str">
        <f t="shared" si="9"/>
        <v>NA</v>
      </c>
      <c r="W49">
        <f t="shared" si="10"/>
        <v>29738.734158749001</v>
      </c>
    </row>
    <row r="50" spans="1:23" x14ac:dyDescent="0.3">
      <c r="A50">
        <v>1935</v>
      </c>
      <c r="B50">
        <v>802.86</v>
      </c>
      <c r="C50">
        <v>6445.54</v>
      </c>
      <c r="D50">
        <v>3438.23</v>
      </c>
      <c r="E50">
        <v>9053.7000000000007</v>
      </c>
      <c r="F50">
        <v>1732.72</v>
      </c>
      <c r="G50">
        <v>0</v>
      </c>
      <c r="H50" t="s">
        <v>126</v>
      </c>
      <c r="I50" t="s">
        <v>126</v>
      </c>
      <c r="J50" t="s">
        <v>126</v>
      </c>
      <c r="K50">
        <v>21473.05</v>
      </c>
      <c r="M50">
        <v>1935</v>
      </c>
      <c r="N50">
        <f t="shared" si="1"/>
        <v>1177.0508067779999</v>
      </c>
      <c r="O50">
        <f t="shared" si="2"/>
        <v>9449.6276525419999</v>
      </c>
      <c r="P50">
        <f t="shared" si="3"/>
        <v>5040.6937640289998</v>
      </c>
      <c r="Q50">
        <f t="shared" si="4"/>
        <v>13273.378782510001</v>
      </c>
      <c r="R50">
        <f t="shared" si="5"/>
        <v>2540.2927956559997</v>
      </c>
      <c r="S50">
        <f t="shared" si="6"/>
        <v>0</v>
      </c>
      <c r="T50" t="str">
        <f t="shared" si="7"/>
        <v>NA</v>
      </c>
      <c r="U50" t="str">
        <f t="shared" si="8"/>
        <v>NA</v>
      </c>
      <c r="V50" t="str">
        <f t="shared" si="9"/>
        <v>NA</v>
      </c>
      <c r="W50">
        <f t="shared" si="10"/>
        <v>31481.043801514996</v>
      </c>
    </row>
    <row r="51" spans="1:23" x14ac:dyDescent="0.3">
      <c r="A51">
        <v>1936</v>
      </c>
      <c r="B51">
        <v>408.23</v>
      </c>
      <c r="C51">
        <v>6200.6</v>
      </c>
      <c r="D51">
        <v>3968.93</v>
      </c>
      <c r="E51">
        <v>9112.66</v>
      </c>
      <c r="F51">
        <v>2503.83</v>
      </c>
      <c r="G51">
        <v>0</v>
      </c>
      <c r="H51" t="s">
        <v>126</v>
      </c>
      <c r="I51" t="s">
        <v>126</v>
      </c>
      <c r="J51" t="s">
        <v>126</v>
      </c>
      <c r="K51">
        <v>22194.26</v>
      </c>
      <c r="M51">
        <v>1936</v>
      </c>
      <c r="N51">
        <f t="shared" si="1"/>
        <v>598.49469502900001</v>
      </c>
      <c r="O51">
        <f t="shared" si="2"/>
        <v>9090.5279033799998</v>
      </c>
      <c r="P51">
        <f t="shared" si="3"/>
        <v>5818.7383336389994</v>
      </c>
      <c r="Q51">
        <f t="shared" si="4"/>
        <v>13359.818405317999</v>
      </c>
      <c r="R51">
        <f t="shared" si="5"/>
        <v>3670.795806909</v>
      </c>
      <c r="S51">
        <f t="shared" si="6"/>
        <v>0</v>
      </c>
      <c r="T51" t="str">
        <f t="shared" si="7"/>
        <v>NA</v>
      </c>
      <c r="U51" t="str">
        <f t="shared" si="8"/>
        <v>NA</v>
      </c>
      <c r="V51" t="str">
        <f t="shared" si="9"/>
        <v>NA</v>
      </c>
      <c r="W51">
        <f t="shared" si="10"/>
        <v>32538.389804997994</v>
      </c>
    </row>
    <row r="52" spans="1:23" x14ac:dyDescent="0.3">
      <c r="A52">
        <v>1937</v>
      </c>
      <c r="B52">
        <v>417.3</v>
      </c>
      <c r="C52">
        <v>6935.42</v>
      </c>
      <c r="D52">
        <v>3569.77</v>
      </c>
      <c r="E52">
        <v>9285.0300000000007</v>
      </c>
      <c r="F52">
        <v>2267.96</v>
      </c>
      <c r="G52">
        <v>0</v>
      </c>
      <c r="H52" t="s">
        <v>126</v>
      </c>
      <c r="I52" t="s">
        <v>126</v>
      </c>
      <c r="J52" t="s">
        <v>126</v>
      </c>
      <c r="K52">
        <v>22475.48</v>
      </c>
      <c r="M52">
        <v>1937</v>
      </c>
      <c r="N52">
        <f t="shared" si="1"/>
        <v>611.79197078999994</v>
      </c>
      <c r="O52">
        <f t="shared" si="2"/>
        <v>10167.827150866</v>
      </c>
      <c r="P52">
        <f t="shared" si="3"/>
        <v>5233.5409143710003</v>
      </c>
      <c r="Q52">
        <f t="shared" si="4"/>
        <v>13612.525287669001</v>
      </c>
      <c r="R52">
        <f t="shared" si="5"/>
        <v>3324.9933335079995</v>
      </c>
      <c r="S52">
        <f t="shared" si="6"/>
        <v>0</v>
      </c>
      <c r="T52" t="str">
        <f t="shared" si="7"/>
        <v>NA</v>
      </c>
      <c r="U52" t="str">
        <f t="shared" si="8"/>
        <v>NA</v>
      </c>
      <c r="V52" t="str">
        <f t="shared" si="9"/>
        <v>NA</v>
      </c>
      <c r="W52">
        <f t="shared" si="10"/>
        <v>32950.678657204</v>
      </c>
    </row>
    <row r="53" spans="1:23" x14ac:dyDescent="0.3">
      <c r="A53">
        <v>1938</v>
      </c>
      <c r="B53">
        <v>430.91</v>
      </c>
      <c r="C53">
        <v>7257.47</v>
      </c>
      <c r="D53">
        <v>3243.18</v>
      </c>
      <c r="E53">
        <v>9371.2099999999991</v>
      </c>
      <c r="F53">
        <v>2172.71</v>
      </c>
      <c r="G53">
        <v>0</v>
      </c>
      <c r="H53" t="s">
        <v>126</v>
      </c>
      <c r="I53" t="s">
        <v>126</v>
      </c>
      <c r="J53" t="s">
        <v>126</v>
      </c>
      <c r="K53">
        <v>22475.48</v>
      </c>
      <c r="M53">
        <v>1938</v>
      </c>
      <c r="N53">
        <f t="shared" si="1"/>
        <v>631.74521479300006</v>
      </c>
      <c r="O53">
        <f t="shared" si="2"/>
        <v>10639.975735081</v>
      </c>
      <c r="P53">
        <f t="shared" si="3"/>
        <v>4754.7363619139996</v>
      </c>
      <c r="Q53">
        <f t="shared" si="4"/>
        <v>13738.871398482999</v>
      </c>
      <c r="R53">
        <f t="shared" si="5"/>
        <v>3185.349946933</v>
      </c>
      <c r="S53">
        <f t="shared" si="6"/>
        <v>0</v>
      </c>
      <c r="T53" t="str">
        <f t="shared" si="7"/>
        <v>NA</v>
      </c>
      <c r="U53" t="str">
        <f t="shared" si="8"/>
        <v>NA</v>
      </c>
      <c r="V53" t="str">
        <f t="shared" si="9"/>
        <v>NA</v>
      </c>
      <c r="W53">
        <f t="shared" si="10"/>
        <v>32950.678657204</v>
      </c>
    </row>
    <row r="54" spans="1:23" x14ac:dyDescent="0.3">
      <c r="A54">
        <v>1939</v>
      </c>
      <c r="B54">
        <v>616.89</v>
      </c>
      <c r="C54">
        <v>8014.97</v>
      </c>
      <c r="D54">
        <v>2975.56</v>
      </c>
      <c r="E54">
        <v>9598.01</v>
      </c>
      <c r="F54">
        <v>1882.41</v>
      </c>
      <c r="G54">
        <v>0</v>
      </c>
      <c r="H54" t="s">
        <v>126</v>
      </c>
      <c r="I54" t="s">
        <v>126</v>
      </c>
      <c r="J54" t="s">
        <v>126</v>
      </c>
      <c r="K54">
        <v>23087.83</v>
      </c>
      <c r="M54">
        <v>1939</v>
      </c>
      <c r="N54">
        <f t="shared" si="1"/>
        <v>904.40534114699994</v>
      </c>
      <c r="O54">
        <f t="shared" si="2"/>
        <v>11750.525502331</v>
      </c>
      <c r="P54">
        <f t="shared" si="3"/>
        <v>4362.3860929880002</v>
      </c>
      <c r="Q54">
        <f t="shared" si="4"/>
        <v>14071.376596123</v>
      </c>
      <c r="R54">
        <f t="shared" si="5"/>
        <v>2759.7491582429998</v>
      </c>
      <c r="S54">
        <f t="shared" si="6"/>
        <v>0</v>
      </c>
      <c r="T54" t="str">
        <f t="shared" si="7"/>
        <v>NA</v>
      </c>
      <c r="U54" t="str">
        <f t="shared" si="8"/>
        <v>NA</v>
      </c>
      <c r="V54" t="str">
        <f t="shared" si="9"/>
        <v>NA</v>
      </c>
      <c r="W54">
        <f t="shared" si="10"/>
        <v>33848.428030109004</v>
      </c>
    </row>
    <row r="55" spans="1:23" x14ac:dyDescent="0.3">
      <c r="A55">
        <v>1940</v>
      </c>
      <c r="B55">
        <v>444.52</v>
      </c>
      <c r="C55">
        <v>8078.47</v>
      </c>
      <c r="D55">
        <v>3456.37</v>
      </c>
      <c r="E55">
        <v>10205.82</v>
      </c>
      <c r="F55">
        <v>2032.09</v>
      </c>
      <c r="G55">
        <v>0</v>
      </c>
      <c r="H55" t="s">
        <v>126</v>
      </c>
      <c r="I55" t="s">
        <v>126</v>
      </c>
      <c r="J55" t="s">
        <v>126</v>
      </c>
      <c r="K55">
        <v>24217.279999999999</v>
      </c>
      <c r="M55">
        <v>1940</v>
      </c>
      <c r="N55">
        <f t="shared" si="1"/>
        <v>651.69845879599995</v>
      </c>
      <c r="O55">
        <f t="shared" si="2"/>
        <v>11843.621093381</v>
      </c>
      <c r="P55">
        <f t="shared" si="3"/>
        <v>5067.2883155509999</v>
      </c>
      <c r="Q55">
        <f t="shared" si="4"/>
        <v>14962.470000785997</v>
      </c>
      <c r="R55">
        <f t="shared" si="5"/>
        <v>2979.1908601069999</v>
      </c>
      <c r="S55">
        <f t="shared" si="6"/>
        <v>0</v>
      </c>
      <c r="T55" t="str">
        <f t="shared" si="7"/>
        <v>NA</v>
      </c>
      <c r="U55" t="str">
        <f t="shared" si="8"/>
        <v>NA</v>
      </c>
      <c r="V55" t="str">
        <f t="shared" si="9"/>
        <v>NA</v>
      </c>
      <c r="W55">
        <f t="shared" si="10"/>
        <v>35504.283389343997</v>
      </c>
    </row>
    <row r="56" spans="1:23" x14ac:dyDescent="0.3">
      <c r="A56">
        <v>1941</v>
      </c>
      <c r="B56">
        <v>231.33</v>
      </c>
      <c r="C56">
        <v>7497.88</v>
      </c>
      <c r="D56">
        <v>3288.54</v>
      </c>
      <c r="E56">
        <v>9906.4500000000007</v>
      </c>
      <c r="F56">
        <v>2766.91</v>
      </c>
      <c r="G56">
        <v>0</v>
      </c>
      <c r="H56" t="s">
        <v>126</v>
      </c>
      <c r="I56" t="s">
        <v>126</v>
      </c>
      <c r="J56" t="s">
        <v>126</v>
      </c>
      <c r="K56">
        <v>23691.11</v>
      </c>
      <c r="M56">
        <v>1941</v>
      </c>
      <c r="N56">
        <f t="shared" si="1"/>
        <v>339.14650515900001</v>
      </c>
      <c r="O56">
        <f t="shared" si="2"/>
        <v>10992.434176724</v>
      </c>
      <c r="P56">
        <f t="shared" si="3"/>
        <v>4821.2374014420002</v>
      </c>
      <c r="Q56">
        <f t="shared" si="4"/>
        <v>14523.571936335</v>
      </c>
      <c r="R56">
        <f t="shared" si="5"/>
        <v>4056.4901075929997</v>
      </c>
      <c r="S56">
        <f t="shared" si="6"/>
        <v>0</v>
      </c>
      <c r="T56" t="str">
        <f t="shared" si="7"/>
        <v>NA</v>
      </c>
      <c r="U56" t="str">
        <f t="shared" si="8"/>
        <v>NA</v>
      </c>
      <c r="V56" t="str">
        <f t="shared" si="9"/>
        <v>NA</v>
      </c>
      <c r="W56">
        <f t="shared" si="10"/>
        <v>34732.880127252996</v>
      </c>
    </row>
    <row r="57" spans="1:23" x14ac:dyDescent="0.3">
      <c r="A57">
        <v>1942</v>
      </c>
      <c r="B57">
        <v>326.58999999999997</v>
      </c>
      <c r="C57">
        <v>6518.12</v>
      </c>
      <c r="D57">
        <v>3787.49</v>
      </c>
      <c r="E57">
        <v>9752.23</v>
      </c>
      <c r="F57">
        <v>2476.61</v>
      </c>
      <c r="G57">
        <v>0</v>
      </c>
      <c r="H57" t="s">
        <v>126</v>
      </c>
      <c r="I57" t="s">
        <v>126</v>
      </c>
      <c r="J57" t="s">
        <v>126</v>
      </c>
      <c r="K57">
        <v>22861.040000000001</v>
      </c>
      <c r="M57">
        <v>1942</v>
      </c>
      <c r="N57">
        <f t="shared" si="1"/>
        <v>478.80455245699994</v>
      </c>
      <c r="O57">
        <f t="shared" si="2"/>
        <v>9556.035180076</v>
      </c>
      <c r="P57">
        <f t="shared" si="3"/>
        <v>5552.7341755269999</v>
      </c>
      <c r="Q57">
        <f t="shared" si="4"/>
        <v>14297.474266228999</v>
      </c>
      <c r="R57">
        <f t="shared" si="5"/>
        <v>3630.889318903</v>
      </c>
      <c r="S57">
        <f t="shared" si="6"/>
        <v>0</v>
      </c>
      <c r="T57" t="str">
        <f t="shared" si="7"/>
        <v>NA</v>
      </c>
      <c r="U57" t="str">
        <f t="shared" si="8"/>
        <v>NA</v>
      </c>
      <c r="V57" t="str">
        <f t="shared" si="9"/>
        <v>NA</v>
      </c>
      <c r="W57">
        <f t="shared" si="10"/>
        <v>33515.937493191996</v>
      </c>
    </row>
    <row r="58" spans="1:23" x14ac:dyDescent="0.3">
      <c r="A58">
        <v>1943</v>
      </c>
      <c r="B58">
        <v>562.45000000000005</v>
      </c>
      <c r="C58">
        <v>7243.86</v>
      </c>
      <c r="D58">
        <v>3696.77</v>
      </c>
      <c r="E58">
        <v>9303.17</v>
      </c>
      <c r="F58">
        <v>3551.63</v>
      </c>
      <c r="G58">
        <v>0</v>
      </c>
      <c r="H58" t="s">
        <v>126</v>
      </c>
      <c r="I58" t="s">
        <v>126</v>
      </c>
      <c r="J58" t="s">
        <v>126</v>
      </c>
      <c r="K58">
        <v>24357.89</v>
      </c>
      <c r="M58">
        <v>1943</v>
      </c>
      <c r="N58">
        <f t="shared" si="1"/>
        <v>824.59236513500002</v>
      </c>
      <c r="O58">
        <f t="shared" si="2"/>
        <v>10620.022491078</v>
      </c>
      <c r="P58">
        <f t="shared" si="3"/>
        <v>5419.7320964709997</v>
      </c>
      <c r="Q58">
        <f t="shared" si="4"/>
        <v>13639.119839190998</v>
      </c>
      <c r="R58">
        <f t="shared" si="5"/>
        <v>5206.9463628490003</v>
      </c>
      <c r="S58">
        <f t="shared" si="6"/>
        <v>0</v>
      </c>
      <c r="T58" t="str">
        <f t="shared" si="7"/>
        <v>NA</v>
      </c>
      <c r="U58" t="str">
        <f t="shared" si="8"/>
        <v>NA</v>
      </c>
      <c r="V58" t="str">
        <f t="shared" si="9"/>
        <v>NA</v>
      </c>
      <c r="W58">
        <f t="shared" si="10"/>
        <v>35710.427815447001</v>
      </c>
    </row>
    <row r="59" spans="1:23" x14ac:dyDescent="0.3">
      <c r="A59">
        <v>1944</v>
      </c>
      <c r="B59">
        <v>408.23</v>
      </c>
      <c r="C59">
        <v>6835.63</v>
      </c>
      <c r="D59">
        <v>4708.28</v>
      </c>
      <c r="E59">
        <v>9235.1299999999992</v>
      </c>
      <c r="F59">
        <v>3052.67</v>
      </c>
      <c r="G59">
        <v>0</v>
      </c>
      <c r="H59" t="s">
        <v>126</v>
      </c>
      <c r="I59" t="s">
        <v>126</v>
      </c>
      <c r="J59" t="s">
        <v>126</v>
      </c>
      <c r="K59">
        <v>24239.96</v>
      </c>
      <c r="M59">
        <v>1944</v>
      </c>
      <c r="N59">
        <f t="shared" si="1"/>
        <v>598.49469502900001</v>
      </c>
      <c r="O59">
        <f t="shared" si="2"/>
        <v>10021.527796049</v>
      </c>
      <c r="P59">
        <f t="shared" si="3"/>
        <v>6902.678888643999</v>
      </c>
      <c r="Q59">
        <f t="shared" si="4"/>
        <v>13539.368279898999</v>
      </c>
      <c r="R59">
        <f t="shared" si="5"/>
        <v>4475.4349280410006</v>
      </c>
      <c r="S59">
        <f t="shared" si="6"/>
        <v>0</v>
      </c>
      <c r="T59" t="str">
        <f t="shared" si="7"/>
        <v>NA</v>
      </c>
      <c r="U59" t="str">
        <f t="shared" si="8"/>
        <v>NA</v>
      </c>
      <c r="V59" t="str">
        <f t="shared" si="9"/>
        <v>NA</v>
      </c>
      <c r="W59">
        <f t="shared" si="10"/>
        <v>35537.533909107995</v>
      </c>
    </row>
    <row r="60" spans="1:23" x14ac:dyDescent="0.3">
      <c r="A60">
        <v>1945</v>
      </c>
      <c r="B60">
        <v>331.12</v>
      </c>
      <c r="C60">
        <v>6613.37</v>
      </c>
      <c r="D60">
        <v>3851</v>
      </c>
      <c r="E60">
        <v>9103.59</v>
      </c>
      <c r="F60">
        <v>4318.2</v>
      </c>
      <c r="G60">
        <v>4.54</v>
      </c>
      <c r="H60" t="s">
        <v>126</v>
      </c>
      <c r="I60" t="s">
        <v>126</v>
      </c>
      <c r="J60" t="s">
        <v>126</v>
      </c>
      <c r="K60">
        <v>24221.81</v>
      </c>
      <c r="M60">
        <v>1945</v>
      </c>
      <c r="N60">
        <f t="shared" si="1"/>
        <v>485.44585997599995</v>
      </c>
      <c r="O60">
        <f t="shared" si="2"/>
        <v>9695.6785666509986</v>
      </c>
      <c r="P60">
        <f t="shared" si="3"/>
        <v>5645.8444272999996</v>
      </c>
      <c r="Q60">
        <f t="shared" si="4"/>
        <v>13346.521129557001</v>
      </c>
      <c r="R60">
        <f t="shared" si="5"/>
        <v>6330.7934058599994</v>
      </c>
      <c r="S60">
        <f t="shared" si="6"/>
        <v>6.6559682419999993</v>
      </c>
      <c r="T60" t="str">
        <f t="shared" si="7"/>
        <v>NA</v>
      </c>
      <c r="U60" t="str">
        <f t="shared" si="8"/>
        <v>NA</v>
      </c>
      <c r="V60" t="str">
        <f t="shared" si="9"/>
        <v>NA</v>
      </c>
      <c r="W60">
        <f t="shared" si="10"/>
        <v>35510.924696862996</v>
      </c>
    </row>
    <row r="61" spans="1:23" x14ac:dyDescent="0.3">
      <c r="A61">
        <v>1946</v>
      </c>
      <c r="B61">
        <v>408.23</v>
      </c>
      <c r="C61">
        <v>8332.49</v>
      </c>
      <c r="D61">
        <v>4490.5600000000004</v>
      </c>
      <c r="E61">
        <v>10160.459999999999</v>
      </c>
      <c r="F61">
        <v>3855.53</v>
      </c>
      <c r="G61">
        <v>90.72</v>
      </c>
      <c r="H61" t="s">
        <v>126</v>
      </c>
      <c r="I61" t="s">
        <v>126</v>
      </c>
      <c r="J61" t="s">
        <v>126</v>
      </c>
      <c r="K61">
        <v>27337.99</v>
      </c>
      <c r="M61">
        <v>1946</v>
      </c>
      <c r="N61">
        <f t="shared" si="1"/>
        <v>598.49469502900001</v>
      </c>
      <c r="O61">
        <f t="shared" si="2"/>
        <v>12216.032779027</v>
      </c>
      <c r="P61">
        <f t="shared" si="3"/>
        <v>6583.4856274880012</v>
      </c>
      <c r="Q61">
        <f t="shared" si="4"/>
        <v>14895.968961257999</v>
      </c>
      <c r="R61">
        <f t="shared" si="5"/>
        <v>5652.4857348190008</v>
      </c>
      <c r="S61">
        <f t="shared" si="6"/>
        <v>133.00207905599999</v>
      </c>
      <c r="T61" t="str">
        <f t="shared" si="7"/>
        <v>NA</v>
      </c>
      <c r="U61" t="str">
        <f t="shared" si="8"/>
        <v>NA</v>
      </c>
      <c r="V61" t="str">
        <f t="shared" si="9"/>
        <v>NA</v>
      </c>
      <c r="W61">
        <f t="shared" si="10"/>
        <v>40079.469876677002</v>
      </c>
    </row>
    <row r="62" spans="1:23" x14ac:dyDescent="0.3">
      <c r="A62">
        <v>1947</v>
      </c>
      <c r="B62">
        <v>258.55</v>
      </c>
      <c r="C62">
        <v>8014.97</v>
      </c>
      <c r="D62">
        <v>4309.12</v>
      </c>
      <c r="E62">
        <v>9271.42</v>
      </c>
      <c r="F62">
        <v>3324.83</v>
      </c>
      <c r="G62">
        <v>86.18</v>
      </c>
      <c r="H62" t="s">
        <v>126</v>
      </c>
      <c r="I62" t="s">
        <v>126</v>
      </c>
      <c r="J62" t="s">
        <v>126</v>
      </c>
      <c r="K62">
        <v>25265.07</v>
      </c>
      <c r="M62">
        <v>1947</v>
      </c>
      <c r="N62">
        <f t="shared" si="1"/>
        <v>379.05299316500003</v>
      </c>
      <c r="O62">
        <f t="shared" si="2"/>
        <v>11750.525502331</v>
      </c>
      <c r="P62">
        <f t="shared" si="3"/>
        <v>6317.4814693759999</v>
      </c>
      <c r="Q62">
        <f t="shared" si="4"/>
        <v>13592.572043665999</v>
      </c>
      <c r="R62">
        <f t="shared" si="5"/>
        <v>4874.4411652089993</v>
      </c>
      <c r="S62">
        <f t="shared" si="6"/>
        <v>126.34611081400001</v>
      </c>
      <c r="T62" t="str">
        <f t="shared" si="7"/>
        <v>NA</v>
      </c>
      <c r="U62" t="str">
        <f t="shared" si="8"/>
        <v>NA</v>
      </c>
      <c r="V62" t="str">
        <f t="shared" si="9"/>
        <v>NA</v>
      </c>
      <c r="W62">
        <f t="shared" si="10"/>
        <v>37040.419284560994</v>
      </c>
    </row>
    <row r="63" spans="1:23" x14ac:dyDescent="0.3">
      <c r="A63">
        <v>1948</v>
      </c>
      <c r="B63">
        <v>185.97</v>
      </c>
      <c r="C63">
        <v>8014.97</v>
      </c>
      <c r="D63">
        <v>4422.5200000000004</v>
      </c>
      <c r="E63">
        <v>9040.09</v>
      </c>
      <c r="F63">
        <v>3401.94</v>
      </c>
      <c r="G63">
        <v>136.08000000000001</v>
      </c>
      <c r="H63" t="s">
        <v>126</v>
      </c>
      <c r="I63" t="s">
        <v>126</v>
      </c>
      <c r="J63" t="s">
        <v>126</v>
      </c>
      <c r="K63">
        <v>25201.57</v>
      </c>
      <c r="M63">
        <v>1948</v>
      </c>
      <c r="N63">
        <f t="shared" si="1"/>
        <v>272.64546563099998</v>
      </c>
      <c r="O63">
        <f t="shared" si="2"/>
        <v>11750.525502331</v>
      </c>
      <c r="P63">
        <f t="shared" si="3"/>
        <v>6483.7340681960004</v>
      </c>
      <c r="Q63">
        <f t="shared" si="4"/>
        <v>13253.425538506999</v>
      </c>
      <c r="R63">
        <f t="shared" si="5"/>
        <v>4987.4900002619997</v>
      </c>
      <c r="S63">
        <f t="shared" si="6"/>
        <v>199.50311858400002</v>
      </c>
      <c r="T63" t="str">
        <f t="shared" si="7"/>
        <v>NA</v>
      </c>
      <c r="U63" t="str">
        <f t="shared" si="8"/>
        <v>NA</v>
      </c>
      <c r="V63" t="str">
        <f t="shared" si="9"/>
        <v>NA</v>
      </c>
      <c r="W63">
        <f t="shared" si="10"/>
        <v>36947.323693510996</v>
      </c>
    </row>
    <row r="64" spans="1:23" x14ac:dyDescent="0.3">
      <c r="A64">
        <v>1949</v>
      </c>
      <c r="B64">
        <v>281.23</v>
      </c>
      <c r="C64">
        <v>7411.69</v>
      </c>
      <c r="D64">
        <v>4286.4399999999996</v>
      </c>
      <c r="E64">
        <v>9579.86</v>
      </c>
      <c r="F64">
        <v>3347.51</v>
      </c>
      <c r="G64">
        <v>54.43</v>
      </c>
      <c r="H64" t="s">
        <v>126</v>
      </c>
      <c r="I64" t="s">
        <v>126</v>
      </c>
      <c r="J64" t="s">
        <v>126</v>
      </c>
      <c r="K64">
        <v>24961.17</v>
      </c>
      <c r="M64">
        <v>1949</v>
      </c>
      <c r="N64">
        <f t="shared" si="1"/>
        <v>412.30351292900002</v>
      </c>
      <c r="O64">
        <f t="shared" si="2"/>
        <v>10866.073405187</v>
      </c>
      <c r="P64">
        <f t="shared" si="3"/>
        <v>6284.2309496119988</v>
      </c>
      <c r="Q64">
        <f t="shared" si="4"/>
        <v>14044.767383878001</v>
      </c>
      <c r="R64">
        <f t="shared" si="5"/>
        <v>4907.6916849729996</v>
      </c>
      <c r="S64">
        <f t="shared" si="6"/>
        <v>79.798315289000001</v>
      </c>
      <c r="T64" t="str">
        <f t="shared" si="7"/>
        <v>NA</v>
      </c>
      <c r="U64" t="str">
        <f t="shared" si="8"/>
        <v>NA</v>
      </c>
      <c r="V64" t="str">
        <f t="shared" si="9"/>
        <v>NA</v>
      </c>
      <c r="W64">
        <f t="shared" si="10"/>
        <v>36594.879912590994</v>
      </c>
    </row>
    <row r="65" spans="1:23" x14ac:dyDescent="0.3">
      <c r="A65">
        <v>1950</v>
      </c>
      <c r="B65">
        <v>317.51</v>
      </c>
      <c r="C65">
        <v>7919.72</v>
      </c>
      <c r="D65">
        <v>4009.75</v>
      </c>
      <c r="E65">
        <v>10822.71</v>
      </c>
      <c r="F65">
        <v>2857.63</v>
      </c>
      <c r="G65">
        <v>36.29</v>
      </c>
      <c r="H65" t="s">
        <v>126</v>
      </c>
      <c r="I65" t="s">
        <v>126</v>
      </c>
      <c r="J65" t="s">
        <v>126</v>
      </c>
      <c r="K65">
        <v>25963.61</v>
      </c>
      <c r="M65">
        <v>1950</v>
      </c>
      <c r="N65">
        <f t="shared" si="1"/>
        <v>465.49261597299994</v>
      </c>
      <c r="O65">
        <f t="shared" si="2"/>
        <v>11610.882115756001</v>
      </c>
      <c r="P65">
        <f t="shared" si="3"/>
        <v>5878.5834049249997</v>
      </c>
      <c r="Q65">
        <f t="shared" si="4"/>
        <v>15866.875341932999</v>
      </c>
      <c r="R65">
        <f t="shared" si="5"/>
        <v>4189.4921866489994</v>
      </c>
      <c r="S65">
        <f t="shared" si="6"/>
        <v>53.203763766999998</v>
      </c>
      <c r="T65" t="str">
        <f t="shared" si="7"/>
        <v>NA</v>
      </c>
      <c r="U65" t="str">
        <f t="shared" si="8"/>
        <v>NA</v>
      </c>
      <c r="V65" t="str">
        <f t="shared" si="9"/>
        <v>NA</v>
      </c>
      <c r="W65">
        <f t="shared" si="10"/>
        <v>38064.529429003</v>
      </c>
    </row>
    <row r="66" spans="1:23" x14ac:dyDescent="0.3">
      <c r="A66">
        <v>1951</v>
      </c>
      <c r="B66">
        <v>267.62</v>
      </c>
      <c r="C66">
        <v>9089.98</v>
      </c>
      <c r="D66">
        <v>4522.3100000000004</v>
      </c>
      <c r="E66">
        <v>9461.93</v>
      </c>
      <c r="F66">
        <v>2059.31</v>
      </c>
      <c r="G66">
        <v>22.68</v>
      </c>
      <c r="H66" t="s">
        <v>126</v>
      </c>
      <c r="I66" t="s">
        <v>126</v>
      </c>
      <c r="J66" t="s">
        <v>126</v>
      </c>
      <c r="K66">
        <v>25423.83</v>
      </c>
      <c r="M66">
        <v>1951</v>
      </c>
      <c r="N66">
        <f t="shared" si="1"/>
        <v>392.35026892600001</v>
      </c>
      <c r="O66">
        <f t="shared" si="2"/>
        <v>13326.567885553999</v>
      </c>
      <c r="P66">
        <f t="shared" si="3"/>
        <v>6630.0334230130011</v>
      </c>
      <c r="Q66">
        <f t="shared" si="4"/>
        <v>13871.873477539</v>
      </c>
      <c r="R66">
        <f t="shared" si="5"/>
        <v>3019.0973481129995</v>
      </c>
      <c r="S66">
        <f t="shared" si="6"/>
        <v>33.250519763999996</v>
      </c>
      <c r="T66" t="str">
        <f t="shared" si="7"/>
        <v>NA</v>
      </c>
      <c r="U66" t="str">
        <f t="shared" si="8"/>
        <v>NA</v>
      </c>
      <c r="V66" t="str">
        <f t="shared" si="9"/>
        <v>NA</v>
      </c>
      <c r="W66">
        <f t="shared" si="10"/>
        <v>37273.172922908998</v>
      </c>
    </row>
    <row r="67" spans="1:23" x14ac:dyDescent="0.3">
      <c r="A67">
        <v>1952</v>
      </c>
      <c r="B67">
        <v>281.23</v>
      </c>
      <c r="C67">
        <v>9357.6</v>
      </c>
      <c r="D67">
        <v>4336.34</v>
      </c>
      <c r="E67">
        <v>12369.45</v>
      </c>
      <c r="F67">
        <v>1642</v>
      </c>
      <c r="G67">
        <v>254.01</v>
      </c>
      <c r="H67" t="s">
        <v>126</v>
      </c>
      <c r="I67" t="s">
        <v>126</v>
      </c>
      <c r="J67" t="s">
        <v>126</v>
      </c>
      <c r="K67">
        <v>28240.639999999999</v>
      </c>
      <c r="M67">
        <v>1952</v>
      </c>
      <c r="N67">
        <f t="shared" si="1"/>
        <v>412.30351292900002</v>
      </c>
      <c r="O67">
        <f t="shared" si="2"/>
        <v>13718.918154479999</v>
      </c>
      <c r="P67">
        <f t="shared" si="3"/>
        <v>6357.3879573820004</v>
      </c>
      <c r="Q67">
        <f t="shared" si="4"/>
        <v>18134.508011235001</v>
      </c>
      <c r="R67">
        <f t="shared" si="5"/>
        <v>2407.2907166</v>
      </c>
      <c r="S67">
        <f t="shared" si="6"/>
        <v>372.397024923</v>
      </c>
      <c r="T67" t="str">
        <f t="shared" si="7"/>
        <v>NA</v>
      </c>
      <c r="U67" t="str">
        <f t="shared" si="8"/>
        <v>NA</v>
      </c>
      <c r="V67" t="str">
        <f t="shared" si="9"/>
        <v>NA</v>
      </c>
      <c r="W67">
        <f t="shared" si="10"/>
        <v>41402.820038271995</v>
      </c>
    </row>
    <row r="68" spans="1:23" x14ac:dyDescent="0.3">
      <c r="A68">
        <v>1953</v>
      </c>
      <c r="B68">
        <v>226.8</v>
      </c>
      <c r="C68">
        <v>10795.49</v>
      </c>
      <c r="D68">
        <v>3814.71</v>
      </c>
      <c r="E68">
        <v>10360.040000000001</v>
      </c>
      <c r="F68">
        <v>1728.19</v>
      </c>
      <c r="G68">
        <v>217.72</v>
      </c>
      <c r="H68" t="s">
        <v>126</v>
      </c>
      <c r="I68" t="s">
        <v>126</v>
      </c>
      <c r="J68" t="s">
        <v>126</v>
      </c>
      <c r="K68">
        <v>27142.95</v>
      </c>
      <c r="M68">
        <v>1953</v>
      </c>
      <c r="N68">
        <f t="shared" ref="N68:N131" si="11">IFERROR(B68*1.10231*1.33,"NA")</f>
        <v>332.50519764000001</v>
      </c>
      <c r="O68">
        <f t="shared" ref="O68:O131" si="12">IFERROR(C68*1.10231*1.33,"NA")</f>
        <v>15826.968853926999</v>
      </c>
      <c r="P68">
        <f t="shared" ref="P68:P131" si="13">IFERROR(D68*1.10231*1.33,"NA")</f>
        <v>5592.6406635330004</v>
      </c>
      <c r="Q68">
        <f t="shared" ref="Q68:Q131" si="14">IFERROR(E68*1.10231*1.33,"NA")</f>
        <v>15188.567670892</v>
      </c>
      <c r="R68">
        <f t="shared" ref="R68:R131" si="15">IFERROR(F68*1.10231*1.33,"NA")</f>
        <v>2533.6514881369999</v>
      </c>
      <c r="S68">
        <f t="shared" ref="S68:S131" si="16">IFERROR(G68*1.10231*1.33,"NA")</f>
        <v>319.19326115600001</v>
      </c>
      <c r="T68" t="str">
        <f t="shared" ref="T68:T131" si="17">IFERROR(H68*1.10231*1.33,"NA")</f>
        <v>NA</v>
      </c>
      <c r="U68" t="str">
        <f t="shared" ref="U68:U131" si="18">IFERROR(I68*1.10231*1.33,"NA")</f>
        <v>NA</v>
      </c>
      <c r="V68" t="str">
        <f t="shared" ref="V68:V131" si="19">IFERROR(J68*1.10231*1.33,"NA")</f>
        <v>NA</v>
      </c>
      <c r="W68">
        <f t="shared" ref="W68:W131" si="20">IFERROR(K68*1.10231*1.33,"NA")</f>
        <v>39793.527135285003</v>
      </c>
    </row>
    <row r="69" spans="1:23" x14ac:dyDescent="0.3">
      <c r="A69">
        <v>1954</v>
      </c>
      <c r="B69">
        <v>385.55</v>
      </c>
      <c r="C69">
        <v>11294.44</v>
      </c>
      <c r="D69">
        <v>5007.66</v>
      </c>
      <c r="E69">
        <v>13362.82</v>
      </c>
      <c r="F69">
        <v>1909.62</v>
      </c>
      <c r="G69">
        <v>58.97</v>
      </c>
      <c r="H69" t="s">
        <v>126</v>
      </c>
      <c r="I69" t="s">
        <v>126</v>
      </c>
      <c r="J69" t="s">
        <v>126</v>
      </c>
      <c r="K69">
        <v>32019.06</v>
      </c>
      <c r="M69">
        <v>1954</v>
      </c>
      <c r="N69">
        <f t="shared" si="11"/>
        <v>565.24417526499997</v>
      </c>
      <c r="O69">
        <f t="shared" si="12"/>
        <v>16558.465628012</v>
      </c>
      <c r="P69">
        <f t="shared" si="13"/>
        <v>7341.591613818</v>
      </c>
      <c r="Q69">
        <f t="shared" si="14"/>
        <v>19590.860251885999</v>
      </c>
      <c r="R69">
        <f t="shared" si="15"/>
        <v>2799.6409855259999</v>
      </c>
      <c r="S69">
        <f t="shared" si="16"/>
        <v>86.454283531000002</v>
      </c>
      <c r="T69" t="str">
        <f t="shared" si="17"/>
        <v>NA</v>
      </c>
      <c r="U69" t="str">
        <f t="shared" si="18"/>
        <v>NA</v>
      </c>
      <c r="V69" t="str">
        <f t="shared" si="19"/>
        <v>NA</v>
      </c>
      <c r="W69">
        <f t="shared" si="20"/>
        <v>46942.256938038001</v>
      </c>
    </row>
    <row r="70" spans="1:23" x14ac:dyDescent="0.3">
      <c r="A70">
        <v>1955</v>
      </c>
      <c r="B70">
        <v>276.69</v>
      </c>
      <c r="C70">
        <v>8459.49</v>
      </c>
      <c r="D70">
        <v>3873.68</v>
      </c>
      <c r="E70">
        <v>10459.83</v>
      </c>
      <c r="F70">
        <v>2980.1</v>
      </c>
      <c r="G70">
        <v>40.82</v>
      </c>
      <c r="H70" t="s">
        <v>126</v>
      </c>
      <c r="I70" t="s">
        <v>126</v>
      </c>
      <c r="J70" t="s">
        <v>126</v>
      </c>
      <c r="K70">
        <v>26090.61</v>
      </c>
      <c r="M70">
        <v>1955</v>
      </c>
      <c r="N70">
        <f t="shared" si="11"/>
        <v>405.64754468699999</v>
      </c>
      <c r="O70">
        <f t="shared" si="12"/>
        <v>12402.223961127</v>
      </c>
      <c r="P70">
        <f t="shared" si="13"/>
        <v>5679.0949470639998</v>
      </c>
      <c r="Q70">
        <f t="shared" si="14"/>
        <v>15334.867025708998</v>
      </c>
      <c r="R70">
        <f t="shared" si="15"/>
        <v>4369.0420612299995</v>
      </c>
      <c r="S70">
        <f t="shared" si="16"/>
        <v>59.845071285999992</v>
      </c>
      <c r="T70" t="str">
        <f t="shared" si="17"/>
        <v>NA</v>
      </c>
      <c r="U70" t="str">
        <f t="shared" si="18"/>
        <v>NA</v>
      </c>
      <c r="V70" t="str">
        <f t="shared" si="19"/>
        <v>NA</v>
      </c>
      <c r="W70">
        <f t="shared" si="20"/>
        <v>38250.720611103003</v>
      </c>
    </row>
    <row r="71" spans="1:23" x14ac:dyDescent="0.3">
      <c r="A71">
        <v>1956</v>
      </c>
      <c r="B71">
        <v>240.4</v>
      </c>
      <c r="C71">
        <v>9099.06</v>
      </c>
      <c r="D71">
        <v>6581.62</v>
      </c>
      <c r="E71">
        <v>10028.92</v>
      </c>
      <c r="F71">
        <v>4136.76</v>
      </c>
      <c r="G71">
        <v>117.93</v>
      </c>
      <c r="H71" t="s">
        <v>126</v>
      </c>
      <c r="I71" t="s">
        <v>126</v>
      </c>
      <c r="J71" t="s">
        <v>126</v>
      </c>
      <c r="K71">
        <v>30204.69</v>
      </c>
      <c r="M71">
        <v>1956</v>
      </c>
      <c r="N71">
        <f t="shared" si="11"/>
        <v>352.44378091999999</v>
      </c>
      <c r="O71">
        <f t="shared" si="12"/>
        <v>13339.879822037998</v>
      </c>
      <c r="P71">
        <f t="shared" si="13"/>
        <v>9649.1307711259997</v>
      </c>
      <c r="Q71">
        <f t="shared" si="14"/>
        <v>14703.121810915998</v>
      </c>
      <c r="R71">
        <f t="shared" si="15"/>
        <v>6064.789247748</v>
      </c>
      <c r="S71">
        <f t="shared" si="16"/>
        <v>172.89390633899998</v>
      </c>
      <c r="T71" t="str">
        <f t="shared" si="17"/>
        <v>NA</v>
      </c>
      <c r="U71" t="str">
        <f t="shared" si="18"/>
        <v>NA</v>
      </c>
      <c r="V71" t="str">
        <f t="shared" si="19"/>
        <v>NA</v>
      </c>
      <c r="W71">
        <f t="shared" si="20"/>
        <v>44282.259339086995</v>
      </c>
    </row>
    <row r="72" spans="1:23" x14ac:dyDescent="0.3">
      <c r="A72">
        <v>1957</v>
      </c>
      <c r="B72">
        <v>272.16000000000003</v>
      </c>
      <c r="C72">
        <v>8024.04</v>
      </c>
      <c r="D72">
        <v>5556.5</v>
      </c>
      <c r="E72">
        <v>10364.58</v>
      </c>
      <c r="F72">
        <v>3370.19</v>
      </c>
      <c r="G72">
        <v>18.14</v>
      </c>
      <c r="H72" t="s">
        <v>126</v>
      </c>
      <c r="I72" t="s">
        <v>126</v>
      </c>
      <c r="J72" t="s">
        <v>126</v>
      </c>
      <c r="K72">
        <v>27605.61</v>
      </c>
      <c r="M72">
        <v>1957</v>
      </c>
      <c r="N72">
        <f t="shared" si="11"/>
        <v>399.00623716800004</v>
      </c>
      <c r="O72">
        <f t="shared" si="12"/>
        <v>11763.822778091999</v>
      </c>
      <c r="P72">
        <f t="shared" si="13"/>
        <v>8146.2307349499997</v>
      </c>
      <c r="Q72">
        <f t="shared" si="14"/>
        <v>15195.223639133999</v>
      </c>
      <c r="R72">
        <f t="shared" si="15"/>
        <v>4940.9422047369999</v>
      </c>
      <c r="S72">
        <f t="shared" si="16"/>
        <v>26.594551522</v>
      </c>
      <c r="T72" t="str">
        <f t="shared" si="17"/>
        <v>NA</v>
      </c>
      <c r="U72" t="str">
        <f t="shared" si="18"/>
        <v>NA</v>
      </c>
      <c r="V72" t="str">
        <f t="shared" si="19"/>
        <v>NA</v>
      </c>
      <c r="W72">
        <f t="shared" si="20"/>
        <v>40471.820145603</v>
      </c>
    </row>
    <row r="73" spans="1:23" x14ac:dyDescent="0.3">
      <c r="A73">
        <v>1958</v>
      </c>
      <c r="B73">
        <v>235.87</v>
      </c>
      <c r="C73">
        <v>8386.92</v>
      </c>
      <c r="D73">
        <v>5080.2299999999996</v>
      </c>
      <c r="E73">
        <v>11122.08</v>
      </c>
      <c r="F73">
        <v>3447.3</v>
      </c>
      <c r="G73">
        <v>988.83</v>
      </c>
      <c r="H73" t="s">
        <v>126</v>
      </c>
      <c r="I73" t="s">
        <v>126</v>
      </c>
      <c r="J73" t="s">
        <v>126</v>
      </c>
      <c r="K73">
        <v>29261.22</v>
      </c>
      <c r="M73">
        <v>1958</v>
      </c>
      <c r="N73">
        <f t="shared" si="11"/>
        <v>345.80247340099999</v>
      </c>
      <c r="O73">
        <f t="shared" si="12"/>
        <v>12295.831094316</v>
      </c>
      <c r="P73">
        <f t="shared" si="13"/>
        <v>7447.9844806289993</v>
      </c>
      <c r="Q73">
        <f t="shared" si="14"/>
        <v>16305.773406383998</v>
      </c>
      <c r="R73">
        <f t="shared" si="15"/>
        <v>5053.9910397900003</v>
      </c>
      <c r="S73">
        <f t="shared" si="16"/>
        <v>1449.6962724089999</v>
      </c>
      <c r="T73" t="str">
        <f t="shared" si="17"/>
        <v>NA</v>
      </c>
      <c r="U73" t="str">
        <f t="shared" si="18"/>
        <v>NA</v>
      </c>
      <c r="V73" t="str">
        <f t="shared" si="19"/>
        <v>NA</v>
      </c>
      <c r="W73">
        <f t="shared" si="20"/>
        <v>42899.064106206002</v>
      </c>
    </row>
    <row r="74" spans="1:23" x14ac:dyDescent="0.3">
      <c r="A74">
        <v>1959</v>
      </c>
      <c r="B74">
        <v>303.91000000000003</v>
      </c>
      <c r="C74">
        <v>7633.95</v>
      </c>
      <c r="D74">
        <v>5910.3</v>
      </c>
      <c r="E74">
        <v>11503.09</v>
      </c>
      <c r="F74">
        <v>4989.51</v>
      </c>
      <c r="G74">
        <v>1954.98</v>
      </c>
      <c r="H74" t="s">
        <v>126</v>
      </c>
      <c r="I74" t="s">
        <v>126</v>
      </c>
      <c r="J74" t="s">
        <v>126</v>
      </c>
      <c r="K74">
        <v>32295.75</v>
      </c>
      <c r="M74">
        <v>1959</v>
      </c>
      <c r="N74">
        <f t="shared" si="11"/>
        <v>445.55403269300001</v>
      </c>
      <c r="O74">
        <f t="shared" si="12"/>
        <v>11191.922634585</v>
      </c>
      <c r="P74">
        <f t="shared" si="13"/>
        <v>8664.9271146899991</v>
      </c>
      <c r="Q74">
        <f t="shared" si="14"/>
        <v>16864.361613407</v>
      </c>
      <c r="R74">
        <f t="shared" si="15"/>
        <v>7314.9824015730001</v>
      </c>
      <c r="S74">
        <f t="shared" si="16"/>
        <v>2866.142025054</v>
      </c>
      <c r="T74" t="str">
        <f t="shared" si="17"/>
        <v>NA</v>
      </c>
      <c r="U74" t="str">
        <f t="shared" si="18"/>
        <v>NA</v>
      </c>
      <c r="V74" t="str">
        <f t="shared" si="19"/>
        <v>NA</v>
      </c>
      <c r="W74">
        <f t="shared" si="20"/>
        <v>47347.904482725004</v>
      </c>
    </row>
    <row r="75" spans="1:23" x14ac:dyDescent="0.3">
      <c r="A75">
        <v>1960</v>
      </c>
      <c r="B75">
        <v>403.7</v>
      </c>
      <c r="C75">
        <v>8237.23</v>
      </c>
      <c r="D75">
        <v>5769.69</v>
      </c>
      <c r="E75">
        <v>9548.11</v>
      </c>
      <c r="F75">
        <v>5851.34</v>
      </c>
      <c r="G75">
        <v>2676.19</v>
      </c>
      <c r="H75" t="s">
        <v>126</v>
      </c>
      <c r="I75" t="s">
        <v>126</v>
      </c>
      <c r="J75" t="s">
        <v>126</v>
      </c>
      <c r="K75">
        <v>32486.26</v>
      </c>
      <c r="M75">
        <v>1960</v>
      </c>
      <c r="N75">
        <f t="shared" si="11"/>
        <v>591.85338750999995</v>
      </c>
      <c r="O75">
        <f t="shared" si="12"/>
        <v>12076.374731728998</v>
      </c>
      <c r="P75">
        <f t="shared" si="13"/>
        <v>8458.7826885869999</v>
      </c>
      <c r="Q75">
        <f t="shared" si="14"/>
        <v>13998.219588353</v>
      </c>
      <c r="R75">
        <f t="shared" si="15"/>
        <v>8578.4874918820005</v>
      </c>
      <c r="S75">
        <f t="shared" si="16"/>
        <v>3923.488028537</v>
      </c>
      <c r="T75" t="str">
        <f t="shared" si="17"/>
        <v>NA</v>
      </c>
      <c r="U75" t="str">
        <f t="shared" si="18"/>
        <v>NA</v>
      </c>
      <c r="V75" t="str">
        <f t="shared" si="19"/>
        <v>NA</v>
      </c>
      <c r="W75">
        <f t="shared" si="20"/>
        <v>47627.205916597995</v>
      </c>
    </row>
    <row r="76" spans="1:23" x14ac:dyDescent="0.3">
      <c r="A76">
        <v>1961</v>
      </c>
      <c r="B76">
        <v>226.8</v>
      </c>
      <c r="C76">
        <v>7293.76</v>
      </c>
      <c r="D76">
        <v>5574.65</v>
      </c>
      <c r="E76">
        <v>10464.370000000001</v>
      </c>
      <c r="F76">
        <v>6023.7</v>
      </c>
      <c r="G76">
        <v>1846.12</v>
      </c>
      <c r="H76" t="s">
        <v>126</v>
      </c>
      <c r="I76" t="s">
        <v>126</v>
      </c>
      <c r="J76" t="s">
        <v>126</v>
      </c>
      <c r="K76">
        <v>31429.39</v>
      </c>
      <c r="M76">
        <v>1961</v>
      </c>
      <c r="N76">
        <f t="shared" si="11"/>
        <v>332.50519764000001</v>
      </c>
      <c r="O76">
        <f t="shared" si="12"/>
        <v>10693.179498848</v>
      </c>
      <c r="P76">
        <f t="shared" si="13"/>
        <v>8172.8399471949988</v>
      </c>
      <c r="Q76">
        <f t="shared" si="14"/>
        <v>15341.522993951001</v>
      </c>
      <c r="R76">
        <f t="shared" si="15"/>
        <v>8831.1797135100005</v>
      </c>
      <c r="S76">
        <f t="shared" si="16"/>
        <v>2706.5453944759997</v>
      </c>
      <c r="T76" t="str">
        <f t="shared" si="17"/>
        <v>NA</v>
      </c>
      <c r="U76" t="str">
        <f t="shared" si="18"/>
        <v>NA</v>
      </c>
      <c r="V76" t="str">
        <f t="shared" si="19"/>
        <v>NA</v>
      </c>
      <c r="W76">
        <f t="shared" si="20"/>
        <v>46077.758084896996</v>
      </c>
    </row>
    <row r="77" spans="1:23" x14ac:dyDescent="0.3">
      <c r="A77">
        <v>1962</v>
      </c>
      <c r="B77">
        <v>204.12</v>
      </c>
      <c r="C77">
        <v>6817.49</v>
      </c>
      <c r="D77">
        <v>6005.56</v>
      </c>
      <c r="E77">
        <v>10904.35</v>
      </c>
      <c r="F77">
        <v>6114.42</v>
      </c>
      <c r="G77">
        <v>3909.96</v>
      </c>
      <c r="H77" t="s">
        <v>126</v>
      </c>
      <c r="I77" t="s">
        <v>126</v>
      </c>
      <c r="J77" t="s">
        <v>126</v>
      </c>
      <c r="K77">
        <v>33955.9</v>
      </c>
      <c r="M77">
        <v>1962</v>
      </c>
      <c r="N77">
        <f t="shared" si="11"/>
        <v>299.25467787599996</v>
      </c>
      <c r="O77">
        <f t="shared" si="12"/>
        <v>9994.9332445269993</v>
      </c>
      <c r="P77">
        <f t="shared" si="13"/>
        <v>8804.5851619880013</v>
      </c>
      <c r="Q77">
        <f t="shared" si="14"/>
        <v>15986.565484505001</v>
      </c>
      <c r="R77">
        <f t="shared" si="15"/>
        <v>8964.1817925659998</v>
      </c>
      <c r="S77">
        <f t="shared" si="16"/>
        <v>5732.284050108</v>
      </c>
      <c r="T77" t="str">
        <f t="shared" si="17"/>
        <v>NA</v>
      </c>
      <c r="U77" t="str">
        <f t="shared" si="18"/>
        <v>NA</v>
      </c>
      <c r="V77" t="str">
        <f t="shared" si="19"/>
        <v>NA</v>
      </c>
      <c r="W77">
        <f t="shared" si="20"/>
        <v>49781.804411570003</v>
      </c>
    </row>
    <row r="78" spans="1:23" x14ac:dyDescent="0.3">
      <c r="A78">
        <v>1963</v>
      </c>
      <c r="B78">
        <v>185.97</v>
      </c>
      <c r="C78">
        <v>7039.75</v>
      </c>
      <c r="D78">
        <v>4644.78</v>
      </c>
      <c r="E78">
        <v>10119.64</v>
      </c>
      <c r="F78">
        <v>6341.22</v>
      </c>
      <c r="G78">
        <v>3978</v>
      </c>
      <c r="H78" t="s">
        <v>126</v>
      </c>
      <c r="I78" t="s">
        <v>126</v>
      </c>
      <c r="J78" t="s">
        <v>126</v>
      </c>
      <c r="K78">
        <v>32309.360000000001</v>
      </c>
      <c r="M78">
        <v>1963</v>
      </c>
      <c r="N78">
        <f t="shared" si="11"/>
        <v>272.64546563099998</v>
      </c>
      <c r="O78">
        <f t="shared" si="12"/>
        <v>10320.782473924999</v>
      </c>
      <c r="P78">
        <f t="shared" si="13"/>
        <v>6809.5832975939993</v>
      </c>
      <c r="Q78">
        <f t="shared" si="14"/>
        <v>14836.123889971997</v>
      </c>
      <c r="R78">
        <f t="shared" si="15"/>
        <v>9296.6869902060007</v>
      </c>
      <c r="S78">
        <f t="shared" si="16"/>
        <v>5832.0356093999999</v>
      </c>
      <c r="T78" t="str">
        <f t="shared" si="17"/>
        <v>NA</v>
      </c>
      <c r="U78" t="str">
        <f t="shared" si="18"/>
        <v>NA</v>
      </c>
      <c r="V78" t="str">
        <f t="shared" si="19"/>
        <v>NA</v>
      </c>
      <c r="W78">
        <f t="shared" si="20"/>
        <v>47367.857726727998</v>
      </c>
    </row>
    <row r="79" spans="1:23" x14ac:dyDescent="0.3">
      <c r="A79">
        <v>1964</v>
      </c>
      <c r="B79">
        <v>127.01</v>
      </c>
      <c r="C79">
        <v>5379.6</v>
      </c>
      <c r="D79">
        <v>3370.19</v>
      </c>
      <c r="E79">
        <v>10233.040000000001</v>
      </c>
      <c r="F79">
        <v>6822.02</v>
      </c>
      <c r="G79">
        <v>1188.4100000000001</v>
      </c>
      <c r="H79" t="s">
        <v>126</v>
      </c>
      <c r="I79" t="s">
        <v>126</v>
      </c>
      <c r="J79" t="s">
        <v>126</v>
      </c>
      <c r="K79">
        <v>27120.27</v>
      </c>
      <c r="M79">
        <v>1964</v>
      </c>
      <c r="N79">
        <f t="shared" si="11"/>
        <v>186.20584282299998</v>
      </c>
      <c r="O79">
        <f t="shared" si="12"/>
        <v>7886.8825450800005</v>
      </c>
      <c r="P79">
        <f t="shared" si="13"/>
        <v>4940.9422047369999</v>
      </c>
      <c r="Q79">
        <f t="shared" si="14"/>
        <v>15002.376488792001</v>
      </c>
      <c r="R79">
        <f t="shared" si="15"/>
        <v>10001.574552046</v>
      </c>
      <c r="S79">
        <f t="shared" si="16"/>
        <v>1742.2949820430001</v>
      </c>
      <c r="T79" t="str">
        <f t="shared" si="17"/>
        <v>NA</v>
      </c>
      <c r="U79" t="str">
        <f t="shared" si="18"/>
        <v>NA</v>
      </c>
      <c r="V79" t="str">
        <f t="shared" si="19"/>
        <v>NA</v>
      </c>
      <c r="W79">
        <f t="shared" si="20"/>
        <v>39760.276615520997</v>
      </c>
    </row>
    <row r="80" spans="1:23" x14ac:dyDescent="0.3">
      <c r="A80">
        <v>1965</v>
      </c>
      <c r="B80">
        <v>95.25</v>
      </c>
      <c r="C80">
        <v>5429.5</v>
      </c>
      <c r="D80">
        <v>5474.86</v>
      </c>
      <c r="E80">
        <v>10423.540000000001</v>
      </c>
      <c r="F80">
        <v>6382.04</v>
      </c>
      <c r="G80">
        <v>852.75</v>
      </c>
      <c r="H80" t="s">
        <v>126</v>
      </c>
      <c r="I80" t="s">
        <v>126</v>
      </c>
      <c r="J80" t="s">
        <v>126</v>
      </c>
      <c r="K80">
        <v>28657.94</v>
      </c>
      <c r="M80">
        <v>1965</v>
      </c>
      <c r="N80">
        <f t="shared" si="11"/>
        <v>139.64338657499999</v>
      </c>
      <c r="O80">
        <f t="shared" si="12"/>
        <v>7960.0395528499994</v>
      </c>
      <c r="P80">
        <f t="shared" si="13"/>
        <v>8026.540592377999</v>
      </c>
      <c r="Q80">
        <f t="shared" si="14"/>
        <v>15281.663261942</v>
      </c>
      <c r="R80">
        <f t="shared" si="15"/>
        <v>9356.5320614919983</v>
      </c>
      <c r="S80">
        <f t="shared" si="16"/>
        <v>1250.1931538249999</v>
      </c>
      <c r="T80" t="str">
        <f t="shared" si="17"/>
        <v>NA</v>
      </c>
      <c r="U80" t="str">
        <f t="shared" si="18"/>
        <v>NA</v>
      </c>
      <c r="V80" t="str">
        <f t="shared" si="19"/>
        <v>NA</v>
      </c>
      <c r="W80">
        <f t="shared" si="20"/>
        <v>42014.612009061995</v>
      </c>
    </row>
    <row r="81" spans="1:23" x14ac:dyDescent="0.3">
      <c r="A81">
        <v>1966</v>
      </c>
      <c r="B81">
        <v>81.650000000000006</v>
      </c>
      <c r="C81">
        <v>5007.66</v>
      </c>
      <c r="D81">
        <v>5461.25</v>
      </c>
      <c r="E81">
        <v>11689.07</v>
      </c>
      <c r="F81">
        <v>5012.1899999999996</v>
      </c>
      <c r="G81">
        <v>879.97</v>
      </c>
      <c r="H81" t="s">
        <v>126</v>
      </c>
      <c r="I81" t="s">
        <v>126</v>
      </c>
      <c r="J81" t="s">
        <v>126</v>
      </c>
      <c r="K81">
        <v>28131.78</v>
      </c>
      <c r="M81">
        <v>1966</v>
      </c>
      <c r="N81">
        <f t="shared" si="11"/>
        <v>119.70480329500002</v>
      </c>
      <c r="O81">
        <f t="shared" si="12"/>
        <v>7341.591613818</v>
      </c>
      <c r="P81">
        <f t="shared" si="13"/>
        <v>8006.5873483749992</v>
      </c>
      <c r="Q81">
        <f t="shared" si="14"/>
        <v>17137.021739760999</v>
      </c>
      <c r="R81">
        <f t="shared" si="15"/>
        <v>7348.2329213369994</v>
      </c>
      <c r="S81">
        <f t="shared" si="16"/>
        <v>1290.0996418310001</v>
      </c>
      <c r="T81" t="str">
        <f t="shared" si="17"/>
        <v>NA</v>
      </c>
      <c r="U81" t="str">
        <f t="shared" si="18"/>
        <v>NA</v>
      </c>
      <c r="V81" t="str">
        <f t="shared" si="19"/>
        <v>NA</v>
      </c>
      <c r="W81">
        <f t="shared" si="20"/>
        <v>41243.223407693993</v>
      </c>
    </row>
    <row r="82" spans="1:23" x14ac:dyDescent="0.3">
      <c r="A82">
        <v>1967</v>
      </c>
      <c r="B82">
        <v>90.72</v>
      </c>
      <c r="C82">
        <v>4585.82</v>
      </c>
      <c r="D82">
        <v>4268.3</v>
      </c>
      <c r="E82">
        <v>8917.6200000000008</v>
      </c>
      <c r="F82">
        <v>6014.63</v>
      </c>
      <c r="G82">
        <v>1170.27</v>
      </c>
      <c r="H82" t="s">
        <v>126</v>
      </c>
      <c r="I82" t="s">
        <v>126</v>
      </c>
      <c r="J82" t="s">
        <v>126</v>
      </c>
      <c r="K82">
        <v>25047.35</v>
      </c>
      <c r="M82">
        <v>1967</v>
      </c>
      <c r="N82">
        <f t="shared" si="11"/>
        <v>133.00207905599999</v>
      </c>
      <c r="O82">
        <f t="shared" si="12"/>
        <v>6723.1436747859998</v>
      </c>
      <c r="P82">
        <f t="shared" si="13"/>
        <v>6257.6363980899996</v>
      </c>
      <c r="Q82">
        <f t="shared" si="14"/>
        <v>13073.875663926001</v>
      </c>
      <c r="R82">
        <f t="shared" si="15"/>
        <v>8817.882437749</v>
      </c>
      <c r="S82">
        <f t="shared" si="16"/>
        <v>1715.7004305209998</v>
      </c>
      <c r="T82" t="str">
        <f t="shared" si="17"/>
        <v>NA</v>
      </c>
      <c r="U82" t="str">
        <f t="shared" si="18"/>
        <v>NA</v>
      </c>
      <c r="V82" t="str">
        <f t="shared" si="19"/>
        <v>NA</v>
      </c>
      <c r="W82">
        <f t="shared" si="20"/>
        <v>36721.226023404997</v>
      </c>
    </row>
    <row r="83" spans="1:23" x14ac:dyDescent="0.3">
      <c r="A83">
        <v>1968</v>
      </c>
      <c r="B83">
        <v>63.5</v>
      </c>
      <c r="C83">
        <v>4603.96</v>
      </c>
      <c r="D83">
        <v>2771.45</v>
      </c>
      <c r="E83">
        <v>6699.55</v>
      </c>
      <c r="F83">
        <v>7180.36</v>
      </c>
      <c r="G83">
        <v>725.75</v>
      </c>
      <c r="H83" t="s">
        <v>126</v>
      </c>
      <c r="I83" t="s">
        <v>126</v>
      </c>
      <c r="J83" t="s">
        <v>126</v>
      </c>
      <c r="K83">
        <v>22044.57</v>
      </c>
      <c r="M83">
        <v>1968</v>
      </c>
      <c r="N83">
        <f t="shared" si="11"/>
        <v>93.09559105000001</v>
      </c>
      <c r="O83">
        <f t="shared" si="12"/>
        <v>6749.7382263079999</v>
      </c>
      <c r="P83">
        <f t="shared" si="13"/>
        <v>4063.1460758349995</v>
      </c>
      <c r="Q83">
        <f t="shared" si="14"/>
        <v>9822.0246774649986</v>
      </c>
      <c r="R83">
        <f t="shared" si="15"/>
        <v>10526.926900028</v>
      </c>
      <c r="S83">
        <f t="shared" si="16"/>
        <v>1064.001971725</v>
      </c>
      <c r="T83" t="str">
        <f t="shared" si="17"/>
        <v>NA</v>
      </c>
      <c r="U83" t="str">
        <f t="shared" si="18"/>
        <v>NA</v>
      </c>
      <c r="V83" t="str">
        <f t="shared" si="19"/>
        <v>NA</v>
      </c>
      <c r="W83">
        <f t="shared" si="20"/>
        <v>32318.933442410998</v>
      </c>
    </row>
    <row r="84" spans="1:23" x14ac:dyDescent="0.3">
      <c r="A84">
        <v>1969</v>
      </c>
      <c r="B84">
        <v>104.33</v>
      </c>
      <c r="C84">
        <v>5815.05</v>
      </c>
      <c r="D84">
        <v>4232.01</v>
      </c>
      <c r="E84">
        <v>9108.1299999999992</v>
      </c>
      <c r="F84">
        <v>6314</v>
      </c>
      <c r="G84">
        <v>861.82</v>
      </c>
      <c r="H84" t="s">
        <v>126</v>
      </c>
      <c r="I84" t="s">
        <v>126</v>
      </c>
      <c r="J84" t="s">
        <v>126</v>
      </c>
      <c r="K84">
        <v>26435.34</v>
      </c>
      <c r="M84">
        <v>1969</v>
      </c>
      <c r="N84">
        <f t="shared" si="11"/>
        <v>152.95532305899999</v>
      </c>
      <c r="O84">
        <f t="shared" si="12"/>
        <v>8525.2837281150005</v>
      </c>
      <c r="P84">
        <f t="shared" si="13"/>
        <v>6204.4326343229995</v>
      </c>
      <c r="Q84">
        <f t="shared" si="14"/>
        <v>13353.177097799</v>
      </c>
      <c r="R84">
        <f t="shared" si="15"/>
        <v>9256.7805021999993</v>
      </c>
      <c r="S84">
        <f t="shared" si="16"/>
        <v>1263.4904295860001</v>
      </c>
      <c r="T84" t="str">
        <f t="shared" si="17"/>
        <v>NA</v>
      </c>
      <c r="U84" t="str">
        <f t="shared" si="18"/>
        <v>NA</v>
      </c>
      <c r="V84" t="str">
        <f t="shared" si="19"/>
        <v>NA</v>
      </c>
      <c r="W84">
        <f t="shared" si="20"/>
        <v>38756.119715082001</v>
      </c>
    </row>
    <row r="85" spans="1:23" x14ac:dyDescent="0.3">
      <c r="A85">
        <v>1970</v>
      </c>
      <c r="B85">
        <v>72.569999999999993</v>
      </c>
      <c r="C85">
        <v>4653.8500000000004</v>
      </c>
      <c r="D85">
        <v>4250.16</v>
      </c>
      <c r="E85">
        <v>9031.02</v>
      </c>
      <c r="F85">
        <v>6064.53</v>
      </c>
      <c r="G85">
        <v>807.39</v>
      </c>
      <c r="H85" t="s">
        <v>126</v>
      </c>
      <c r="I85" t="s">
        <v>126</v>
      </c>
      <c r="J85" t="s">
        <v>126</v>
      </c>
      <c r="K85">
        <v>24879.52</v>
      </c>
      <c r="M85">
        <v>1970</v>
      </c>
      <c r="N85">
        <f t="shared" si="11"/>
        <v>106.39286681099999</v>
      </c>
      <c r="O85">
        <f t="shared" si="12"/>
        <v>6822.8805733550007</v>
      </c>
      <c r="P85">
        <f t="shared" si="13"/>
        <v>6231.0418465679986</v>
      </c>
      <c r="Q85">
        <f t="shared" si="14"/>
        <v>13240.128262746</v>
      </c>
      <c r="R85">
        <f t="shared" si="15"/>
        <v>8891.039445518998</v>
      </c>
      <c r="S85">
        <f t="shared" si="16"/>
        <v>1183.692114297</v>
      </c>
      <c r="T85" t="str">
        <f t="shared" si="17"/>
        <v>NA</v>
      </c>
      <c r="U85" t="str">
        <f t="shared" si="18"/>
        <v>NA</v>
      </c>
      <c r="V85" t="str">
        <f t="shared" si="19"/>
        <v>NA</v>
      </c>
      <c r="W85">
        <f t="shared" si="20"/>
        <v>36475.175109295997</v>
      </c>
    </row>
    <row r="86" spans="1:23" x14ac:dyDescent="0.3">
      <c r="A86">
        <v>1971</v>
      </c>
      <c r="B86">
        <v>145.15</v>
      </c>
      <c r="C86">
        <v>4467.88</v>
      </c>
      <c r="D86">
        <v>2998.24</v>
      </c>
      <c r="E86">
        <v>8055.79</v>
      </c>
      <c r="F86">
        <v>5007.66</v>
      </c>
      <c r="G86">
        <v>489.88</v>
      </c>
      <c r="H86" t="s">
        <v>126</v>
      </c>
      <c r="I86" t="s">
        <v>126</v>
      </c>
      <c r="J86" t="s">
        <v>126</v>
      </c>
      <c r="K86">
        <v>21164.6</v>
      </c>
      <c r="M86">
        <v>1971</v>
      </c>
      <c r="N86">
        <f t="shared" si="11"/>
        <v>212.800394345</v>
      </c>
      <c r="O86">
        <f t="shared" si="12"/>
        <v>6550.235107724</v>
      </c>
      <c r="P86">
        <f t="shared" si="13"/>
        <v>4395.6366127519996</v>
      </c>
      <c r="Q86">
        <f t="shared" si="14"/>
        <v>11810.370573617</v>
      </c>
      <c r="R86">
        <f t="shared" si="15"/>
        <v>7341.591613818</v>
      </c>
      <c r="S86">
        <f t="shared" si="16"/>
        <v>718.19949832400005</v>
      </c>
      <c r="T86" t="str">
        <f t="shared" si="17"/>
        <v>NA</v>
      </c>
      <c r="U86" t="str">
        <f t="shared" si="18"/>
        <v>NA</v>
      </c>
      <c r="V86" t="str">
        <f t="shared" si="19"/>
        <v>NA</v>
      </c>
      <c r="W86">
        <f t="shared" si="20"/>
        <v>31028.83380058</v>
      </c>
    </row>
    <row r="87" spans="1:23" x14ac:dyDescent="0.3">
      <c r="A87">
        <v>1972</v>
      </c>
      <c r="B87">
        <v>167.83</v>
      </c>
      <c r="C87">
        <v>4594.8900000000003</v>
      </c>
      <c r="D87">
        <v>2621.76</v>
      </c>
      <c r="E87">
        <v>7393.55</v>
      </c>
      <c r="F87">
        <v>4209.33</v>
      </c>
      <c r="G87">
        <v>462.66</v>
      </c>
      <c r="H87" t="s">
        <v>126</v>
      </c>
      <c r="I87" t="s">
        <v>126</v>
      </c>
      <c r="J87" t="s">
        <v>126</v>
      </c>
      <c r="K87">
        <v>19450.02</v>
      </c>
      <c r="M87">
        <v>1972</v>
      </c>
      <c r="N87">
        <f t="shared" si="11"/>
        <v>246.05091410900002</v>
      </c>
      <c r="O87">
        <f t="shared" si="12"/>
        <v>6736.4409505469994</v>
      </c>
      <c r="P87">
        <f t="shared" si="13"/>
        <v>3843.6897132479999</v>
      </c>
      <c r="Q87">
        <f t="shared" si="14"/>
        <v>10839.478853665001</v>
      </c>
      <c r="R87">
        <f t="shared" si="15"/>
        <v>6171.1821145590002</v>
      </c>
      <c r="S87">
        <f t="shared" si="16"/>
        <v>678.29301031800003</v>
      </c>
      <c r="T87" t="str">
        <f t="shared" si="17"/>
        <v>NA</v>
      </c>
      <c r="U87" t="str">
        <f t="shared" si="18"/>
        <v>NA</v>
      </c>
      <c r="V87" t="str">
        <f t="shared" si="19"/>
        <v>NA</v>
      </c>
      <c r="W87">
        <f t="shared" si="20"/>
        <v>28515.135556445999</v>
      </c>
    </row>
    <row r="88" spans="1:23" x14ac:dyDescent="0.3">
      <c r="A88">
        <v>1973</v>
      </c>
      <c r="B88">
        <v>104.33</v>
      </c>
      <c r="C88">
        <v>3052.67</v>
      </c>
      <c r="D88">
        <v>2712.48</v>
      </c>
      <c r="E88">
        <v>6123.49</v>
      </c>
      <c r="F88">
        <v>2172.71</v>
      </c>
      <c r="G88">
        <v>235.87</v>
      </c>
      <c r="H88" t="s">
        <v>126</v>
      </c>
      <c r="I88" t="s">
        <v>126</v>
      </c>
      <c r="J88" t="s">
        <v>126</v>
      </c>
      <c r="K88">
        <v>14401.55</v>
      </c>
      <c r="M88">
        <v>1973</v>
      </c>
      <c r="N88">
        <f t="shared" si="11"/>
        <v>152.95532305899999</v>
      </c>
      <c r="O88">
        <f t="shared" si="12"/>
        <v>4475.4349280410006</v>
      </c>
      <c r="P88">
        <f t="shared" si="13"/>
        <v>3976.691792304</v>
      </c>
      <c r="Q88">
        <f t="shared" si="14"/>
        <v>8977.4790683270003</v>
      </c>
      <c r="R88">
        <f t="shared" si="15"/>
        <v>3185.349946933</v>
      </c>
      <c r="S88">
        <f t="shared" si="16"/>
        <v>345.80247340099999</v>
      </c>
      <c r="T88" t="str">
        <f t="shared" si="17"/>
        <v>NA</v>
      </c>
      <c r="U88" t="str">
        <f t="shared" si="18"/>
        <v>NA</v>
      </c>
      <c r="V88" t="str">
        <f t="shared" si="19"/>
        <v>NA</v>
      </c>
      <c r="W88">
        <f t="shared" si="20"/>
        <v>21113.713532064998</v>
      </c>
    </row>
    <row r="89" spans="1:23" x14ac:dyDescent="0.3">
      <c r="A89">
        <v>1974</v>
      </c>
      <c r="B89">
        <v>235.87</v>
      </c>
      <c r="C89">
        <v>2095.6</v>
      </c>
      <c r="D89">
        <v>2540.12</v>
      </c>
      <c r="E89">
        <v>3714.92</v>
      </c>
      <c r="F89">
        <v>757.5</v>
      </c>
      <c r="G89">
        <v>322.05</v>
      </c>
      <c r="H89" t="s">
        <v>126</v>
      </c>
      <c r="I89" t="s">
        <v>126</v>
      </c>
      <c r="J89" t="s">
        <v>126</v>
      </c>
      <c r="K89">
        <v>9666.0499999999993</v>
      </c>
      <c r="M89">
        <v>1974</v>
      </c>
      <c r="N89">
        <f t="shared" si="11"/>
        <v>345.80247340099999</v>
      </c>
      <c r="O89">
        <f t="shared" si="12"/>
        <v>3072.3011118799996</v>
      </c>
      <c r="P89">
        <f t="shared" si="13"/>
        <v>3723.9995706759996</v>
      </c>
      <c r="Q89">
        <f t="shared" si="14"/>
        <v>5446.3413087159997</v>
      </c>
      <c r="R89">
        <f t="shared" si="15"/>
        <v>1110.5497672499998</v>
      </c>
      <c r="S89">
        <f t="shared" si="16"/>
        <v>472.14858421499997</v>
      </c>
      <c r="T89" t="str">
        <f t="shared" si="17"/>
        <v>NA</v>
      </c>
      <c r="U89" t="str">
        <f t="shared" si="18"/>
        <v>NA</v>
      </c>
      <c r="V89" t="str">
        <f t="shared" si="19"/>
        <v>NA</v>
      </c>
      <c r="W89">
        <f t="shared" si="20"/>
        <v>14171.128155414999</v>
      </c>
    </row>
    <row r="90" spans="1:23" x14ac:dyDescent="0.3">
      <c r="A90">
        <v>1975</v>
      </c>
      <c r="B90">
        <v>208.65</v>
      </c>
      <c r="C90">
        <v>3234.11</v>
      </c>
      <c r="D90">
        <v>2830.41</v>
      </c>
      <c r="E90">
        <v>4808.08</v>
      </c>
      <c r="F90">
        <v>1161.2</v>
      </c>
      <c r="G90">
        <v>285.76</v>
      </c>
      <c r="H90" t="s">
        <v>126</v>
      </c>
      <c r="I90" t="s">
        <v>126</v>
      </c>
      <c r="J90" t="s">
        <v>126</v>
      </c>
      <c r="K90">
        <v>12528.21</v>
      </c>
      <c r="M90">
        <v>1975</v>
      </c>
      <c r="N90">
        <f t="shared" si="11"/>
        <v>305.89598539499997</v>
      </c>
      <c r="O90">
        <f t="shared" si="12"/>
        <v>4741.4390861530001</v>
      </c>
      <c r="P90">
        <f t="shared" si="13"/>
        <v>4149.585698642999</v>
      </c>
      <c r="Q90">
        <f t="shared" si="14"/>
        <v>7048.9929041839996</v>
      </c>
      <c r="R90">
        <f t="shared" si="15"/>
        <v>1702.40315476</v>
      </c>
      <c r="S90">
        <f t="shared" si="16"/>
        <v>418.94482044799997</v>
      </c>
      <c r="T90" t="str">
        <f t="shared" si="17"/>
        <v>NA</v>
      </c>
      <c r="U90" t="str">
        <f t="shared" si="18"/>
        <v>NA</v>
      </c>
      <c r="V90" t="str">
        <f t="shared" si="19"/>
        <v>NA</v>
      </c>
      <c r="W90">
        <f t="shared" si="20"/>
        <v>18367.261649582997</v>
      </c>
    </row>
    <row r="91" spans="1:23" x14ac:dyDescent="0.3">
      <c r="A91">
        <v>1976</v>
      </c>
      <c r="B91">
        <v>108.86</v>
      </c>
      <c r="C91">
        <v>3302.15</v>
      </c>
      <c r="D91">
        <v>2508.36</v>
      </c>
      <c r="E91">
        <v>5007.66</v>
      </c>
      <c r="F91">
        <v>1238.31</v>
      </c>
      <c r="G91">
        <v>326.58999999999997</v>
      </c>
      <c r="H91" t="s">
        <v>126</v>
      </c>
      <c r="I91" t="s">
        <v>126</v>
      </c>
      <c r="J91" t="s">
        <v>126</v>
      </c>
      <c r="K91">
        <v>12491.92</v>
      </c>
      <c r="M91">
        <v>1976</v>
      </c>
      <c r="N91">
        <f t="shared" si="11"/>
        <v>159.596630578</v>
      </c>
      <c r="O91">
        <f t="shared" si="12"/>
        <v>4841.190645445</v>
      </c>
      <c r="P91">
        <f t="shared" si="13"/>
        <v>3677.4371144280003</v>
      </c>
      <c r="Q91">
        <f t="shared" si="14"/>
        <v>7341.591613818</v>
      </c>
      <c r="R91">
        <f t="shared" si="15"/>
        <v>1815.4519898129997</v>
      </c>
      <c r="S91">
        <f t="shared" si="16"/>
        <v>478.80455245699994</v>
      </c>
      <c r="T91" t="str">
        <f t="shared" si="17"/>
        <v>NA</v>
      </c>
      <c r="U91" t="str">
        <f t="shared" si="18"/>
        <v>NA</v>
      </c>
      <c r="V91" t="str">
        <f t="shared" si="19"/>
        <v>NA</v>
      </c>
      <c r="W91">
        <f t="shared" si="20"/>
        <v>18314.057885816001</v>
      </c>
    </row>
    <row r="92" spans="1:23" x14ac:dyDescent="0.3">
      <c r="A92">
        <v>1977</v>
      </c>
      <c r="B92">
        <v>95.25</v>
      </c>
      <c r="C92">
        <v>2463</v>
      </c>
      <c r="D92">
        <v>1446.96</v>
      </c>
      <c r="E92">
        <v>3919.03</v>
      </c>
      <c r="F92">
        <v>1446.96</v>
      </c>
      <c r="G92">
        <v>553.38</v>
      </c>
      <c r="H92" t="s">
        <v>126</v>
      </c>
      <c r="I92" t="s">
        <v>126</v>
      </c>
      <c r="J92" t="s">
        <v>126</v>
      </c>
      <c r="K92">
        <v>9924.59</v>
      </c>
      <c r="M92">
        <v>1977</v>
      </c>
      <c r="N92">
        <f t="shared" si="11"/>
        <v>139.64338657499999</v>
      </c>
      <c r="O92">
        <f t="shared" si="12"/>
        <v>3610.9360748999998</v>
      </c>
      <c r="P92">
        <f t="shared" si="13"/>
        <v>2121.3479752079998</v>
      </c>
      <c r="Q92">
        <f t="shared" si="14"/>
        <v>5745.5813258690005</v>
      </c>
      <c r="R92">
        <f t="shared" si="15"/>
        <v>2121.3479752079998</v>
      </c>
      <c r="S92">
        <f t="shared" si="16"/>
        <v>811.29508937399999</v>
      </c>
      <c r="T92" t="str">
        <f t="shared" si="17"/>
        <v>NA</v>
      </c>
      <c r="U92" t="str">
        <f t="shared" si="18"/>
        <v>NA</v>
      </c>
      <c r="V92" t="str">
        <f t="shared" si="19"/>
        <v>NA</v>
      </c>
      <c r="W92">
        <f t="shared" si="20"/>
        <v>14550.166487856999</v>
      </c>
    </row>
    <row r="93" spans="1:23" x14ac:dyDescent="0.3">
      <c r="A93">
        <v>1978</v>
      </c>
      <c r="B93">
        <v>45.36</v>
      </c>
      <c r="C93">
        <v>2091.06</v>
      </c>
      <c r="D93">
        <v>1959.52</v>
      </c>
      <c r="E93">
        <v>4672</v>
      </c>
      <c r="F93">
        <v>598.74</v>
      </c>
      <c r="G93">
        <v>612.35</v>
      </c>
      <c r="H93" t="s">
        <v>126</v>
      </c>
      <c r="I93" t="s">
        <v>126</v>
      </c>
      <c r="J93" t="s">
        <v>126</v>
      </c>
      <c r="K93">
        <v>9979.02</v>
      </c>
      <c r="M93">
        <v>1978</v>
      </c>
      <c r="N93">
        <f t="shared" si="11"/>
        <v>66.501039527999993</v>
      </c>
      <c r="O93">
        <f t="shared" si="12"/>
        <v>3065.6451436379998</v>
      </c>
      <c r="P93">
        <f t="shared" si="13"/>
        <v>2872.7979932960002</v>
      </c>
      <c r="Q93">
        <f t="shared" si="14"/>
        <v>6849.4897855999998</v>
      </c>
      <c r="R93">
        <f t="shared" si="15"/>
        <v>877.79612890199996</v>
      </c>
      <c r="S93">
        <f t="shared" si="16"/>
        <v>897.74937290500009</v>
      </c>
      <c r="T93" t="str">
        <f t="shared" si="17"/>
        <v>NA</v>
      </c>
      <c r="U93" t="str">
        <f t="shared" si="18"/>
        <v>NA</v>
      </c>
      <c r="V93" t="str">
        <f t="shared" si="19"/>
        <v>NA</v>
      </c>
      <c r="W93">
        <f t="shared" si="20"/>
        <v>14629.964803146</v>
      </c>
    </row>
    <row r="94" spans="1:23" x14ac:dyDescent="0.3">
      <c r="A94">
        <v>1979</v>
      </c>
      <c r="B94">
        <v>22.68</v>
      </c>
      <c r="C94">
        <v>2204.46</v>
      </c>
      <c r="D94">
        <v>2054.77</v>
      </c>
      <c r="E94">
        <v>5143.7299999999996</v>
      </c>
      <c r="F94">
        <v>176.9</v>
      </c>
      <c r="G94">
        <v>621.41999999999996</v>
      </c>
      <c r="H94" t="s">
        <v>126</v>
      </c>
      <c r="I94" t="s">
        <v>126</v>
      </c>
      <c r="J94" t="s">
        <v>126</v>
      </c>
      <c r="K94">
        <v>10223.959999999999</v>
      </c>
      <c r="M94">
        <v>1979</v>
      </c>
      <c r="N94">
        <f t="shared" si="11"/>
        <v>33.250519763999996</v>
      </c>
      <c r="O94">
        <f t="shared" si="12"/>
        <v>3231.8977424580003</v>
      </c>
      <c r="P94">
        <f t="shared" si="13"/>
        <v>3012.4413798709998</v>
      </c>
      <c r="Q94">
        <f t="shared" si="14"/>
        <v>7541.080071678999</v>
      </c>
      <c r="R94">
        <f t="shared" si="15"/>
        <v>259.34818987</v>
      </c>
      <c r="S94">
        <f t="shared" si="16"/>
        <v>911.0466486659999</v>
      </c>
      <c r="T94" t="str">
        <f t="shared" si="17"/>
        <v>NA</v>
      </c>
      <c r="U94" t="str">
        <f t="shared" si="18"/>
        <v>NA</v>
      </c>
      <c r="V94" t="str">
        <f t="shared" si="19"/>
        <v>NA</v>
      </c>
      <c r="W94">
        <f t="shared" si="20"/>
        <v>14989.064552307998</v>
      </c>
    </row>
    <row r="95" spans="1:23" x14ac:dyDescent="0.3">
      <c r="A95">
        <v>1980</v>
      </c>
      <c r="B95">
        <v>9.07</v>
      </c>
      <c r="C95">
        <v>2562.79</v>
      </c>
      <c r="D95">
        <v>1469.64</v>
      </c>
      <c r="E95">
        <v>5429.5</v>
      </c>
      <c r="F95">
        <v>127.01</v>
      </c>
      <c r="G95">
        <v>322.05</v>
      </c>
      <c r="H95" t="s">
        <v>126</v>
      </c>
      <c r="I95" t="s">
        <v>126</v>
      </c>
      <c r="J95" t="s">
        <v>126</v>
      </c>
      <c r="K95">
        <v>9920.06</v>
      </c>
      <c r="M95">
        <v>1980</v>
      </c>
      <c r="N95">
        <f t="shared" si="11"/>
        <v>13.297275761</v>
      </c>
      <c r="O95">
        <f t="shared" si="12"/>
        <v>3757.2354297169995</v>
      </c>
      <c r="P95">
        <f t="shared" si="13"/>
        <v>2154.598494972</v>
      </c>
      <c r="Q95">
        <f t="shared" si="14"/>
        <v>7960.0395528499994</v>
      </c>
      <c r="R95">
        <f t="shared" si="15"/>
        <v>186.20584282299998</v>
      </c>
      <c r="S95">
        <f t="shared" si="16"/>
        <v>472.14858421499997</v>
      </c>
      <c r="T95" t="str">
        <f t="shared" si="17"/>
        <v>NA</v>
      </c>
      <c r="U95" t="str">
        <f t="shared" si="18"/>
        <v>NA</v>
      </c>
      <c r="V95" t="str">
        <f t="shared" si="19"/>
        <v>NA</v>
      </c>
      <c r="W95">
        <f t="shared" si="20"/>
        <v>14543.525180338</v>
      </c>
    </row>
    <row r="96" spans="1:23" x14ac:dyDescent="0.3">
      <c r="A96">
        <v>1981</v>
      </c>
      <c r="B96">
        <v>90.72</v>
      </c>
      <c r="C96">
        <v>2567.33</v>
      </c>
      <c r="D96">
        <v>1818.9</v>
      </c>
      <c r="E96">
        <v>6454.61</v>
      </c>
      <c r="F96">
        <v>204.12</v>
      </c>
      <c r="G96" t="s">
        <v>126</v>
      </c>
      <c r="H96">
        <v>222.26</v>
      </c>
      <c r="I96">
        <v>176.9</v>
      </c>
      <c r="J96">
        <v>140.61000000000001</v>
      </c>
      <c r="K96">
        <v>11675.46</v>
      </c>
      <c r="M96">
        <v>1981</v>
      </c>
      <c r="N96">
        <f t="shared" si="11"/>
        <v>133.00207905599999</v>
      </c>
      <c r="O96">
        <f t="shared" si="12"/>
        <v>3763.8913979589997</v>
      </c>
      <c r="P96">
        <f t="shared" si="13"/>
        <v>2666.6389064700002</v>
      </c>
      <c r="Q96">
        <f t="shared" si="14"/>
        <v>9462.9249283029985</v>
      </c>
      <c r="R96">
        <f t="shared" si="15"/>
        <v>299.25467787599996</v>
      </c>
      <c r="S96" t="str">
        <f t="shared" si="16"/>
        <v>NA</v>
      </c>
      <c r="T96">
        <f t="shared" si="17"/>
        <v>325.84922939799998</v>
      </c>
      <c r="U96">
        <f t="shared" si="18"/>
        <v>259.34818987</v>
      </c>
      <c r="V96">
        <f t="shared" si="19"/>
        <v>206.144426103</v>
      </c>
      <c r="W96">
        <f t="shared" si="20"/>
        <v>17117.068495757998</v>
      </c>
    </row>
    <row r="97" spans="1:23" x14ac:dyDescent="0.3">
      <c r="A97">
        <v>1982</v>
      </c>
      <c r="B97">
        <v>95.25</v>
      </c>
      <c r="C97">
        <v>2512.9</v>
      </c>
      <c r="D97">
        <v>1587.57</v>
      </c>
      <c r="E97">
        <v>6132.56</v>
      </c>
      <c r="F97">
        <v>2177.2399999999998</v>
      </c>
      <c r="G97" t="s">
        <v>126</v>
      </c>
      <c r="H97">
        <v>530.70000000000005</v>
      </c>
      <c r="I97">
        <v>4.54</v>
      </c>
      <c r="J97">
        <v>113.4</v>
      </c>
      <c r="K97">
        <v>13154.17</v>
      </c>
      <c r="M97">
        <v>1982</v>
      </c>
      <c r="N97">
        <f t="shared" si="11"/>
        <v>139.64338657499999</v>
      </c>
      <c r="O97">
        <f t="shared" si="12"/>
        <v>3684.0930826700001</v>
      </c>
      <c r="P97">
        <f t="shared" si="13"/>
        <v>2327.4924013109999</v>
      </c>
      <c r="Q97">
        <f t="shared" si="14"/>
        <v>8990.7763440880008</v>
      </c>
      <c r="R97">
        <f t="shared" si="15"/>
        <v>3191.9912544519998</v>
      </c>
      <c r="S97" t="str">
        <f t="shared" si="16"/>
        <v>NA</v>
      </c>
      <c r="T97">
        <f t="shared" si="17"/>
        <v>778.04456960999994</v>
      </c>
      <c r="U97">
        <f t="shared" si="18"/>
        <v>6.6559682419999993</v>
      </c>
      <c r="V97">
        <f t="shared" si="19"/>
        <v>166.25259882</v>
      </c>
      <c r="W97">
        <f t="shared" si="20"/>
        <v>19284.964266490999</v>
      </c>
    </row>
    <row r="98" spans="1:23" x14ac:dyDescent="0.3">
      <c r="A98">
        <v>1983</v>
      </c>
      <c r="B98">
        <v>122.47</v>
      </c>
      <c r="C98">
        <v>2467.54</v>
      </c>
      <c r="D98">
        <v>2893.92</v>
      </c>
      <c r="E98">
        <v>6409.25</v>
      </c>
      <c r="F98">
        <v>3519.87</v>
      </c>
      <c r="G98" t="s">
        <v>126</v>
      </c>
      <c r="H98">
        <v>1133.98</v>
      </c>
      <c r="I98">
        <v>607.80999999999995</v>
      </c>
      <c r="J98">
        <v>263.08</v>
      </c>
      <c r="K98">
        <v>17417.93</v>
      </c>
      <c r="M98">
        <v>1983</v>
      </c>
      <c r="N98">
        <f t="shared" si="11"/>
        <v>179.54987458100001</v>
      </c>
      <c r="O98">
        <f t="shared" si="12"/>
        <v>3617.592043142</v>
      </c>
      <c r="P98">
        <f t="shared" si="13"/>
        <v>4242.6959504159995</v>
      </c>
      <c r="Q98">
        <f t="shared" si="14"/>
        <v>9396.4238887749998</v>
      </c>
      <c r="R98">
        <f t="shared" si="15"/>
        <v>5160.3839066009996</v>
      </c>
      <c r="S98" t="str">
        <f t="shared" si="16"/>
        <v>NA</v>
      </c>
      <c r="T98">
        <f t="shared" si="17"/>
        <v>1662.4966667539998</v>
      </c>
      <c r="U98">
        <f t="shared" si="18"/>
        <v>891.09340466299989</v>
      </c>
      <c r="V98">
        <f t="shared" si="19"/>
        <v>385.69430068399998</v>
      </c>
      <c r="W98">
        <f t="shared" si="20"/>
        <v>25535.944696338996</v>
      </c>
    </row>
    <row r="99" spans="1:23" x14ac:dyDescent="0.3">
      <c r="A99">
        <v>1984</v>
      </c>
      <c r="B99">
        <v>195.04</v>
      </c>
      <c r="C99">
        <v>4105.01</v>
      </c>
      <c r="D99">
        <v>2662.59</v>
      </c>
      <c r="E99">
        <v>8967.51</v>
      </c>
      <c r="F99">
        <v>3034.53</v>
      </c>
      <c r="G99" t="s">
        <v>126</v>
      </c>
      <c r="H99">
        <v>476.27</v>
      </c>
      <c r="I99">
        <v>498.95</v>
      </c>
      <c r="J99">
        <v>458.13</v>
      </c>
      <c r="K99">
        <v>20398.03</v>
      </c>
      <c r="M99">
        <v>1984</v>
      </c>
      <c r="N99">
        <f t="shared" si="11"/>
        <v>285.94274139199996</v>
      </c>
      <c r="O99">
        <f t="shared" si="12"/>
        <v>6018.2414522230001</v>
      </c>
      <c r="P99">
        <f t="shared" si="13"/>
        <v>3903.5494452570001</v>
      </c>
      <c r="Q99">
        <f t="shared" si="14"/>
        <v>13147.018010973001</v>
      </c>
      <c r="R99">
        <f t="shared" si="15"/>
        <v>4448.8403765190005</v>
      </c>
      <c r="S99" t="str">
        <f t="shared" si="16"/>
        <v>NA</v>
      </c>
      <c r="T99">
        <f t="shared" si="17"/>
        <v>698.24625432099992</v>
      </c>
      <c r="U99">
        <f t="shared" si="18"/>
        <v>731.49677408499997</v>
      </c>
      <c r="V99">
        <f t="shared" si="19"/>
        <v>671.65170279899996</v>
      </c>
      <c r="W99">
        <f t="shared" si="20"/>
        <v>29904.986757568997</v>
      </c>
    </row>
    <row r="100" spans="1:23" x14ac:dyDescent="0.3">
      <c r="A100">
        <v>1985</v>
      </c>
      <c r="B100">
        <v>222.26</v>
      </c>
      <c r="C100">
        <v>4712.82</v>
      </c>
      <c r="D100">
        <v>4177.58</v>
      </c>
      <c r="E100">
        <v>9452.86</v>
      </c>
      <c r="F100">
        <v>4939.62</v>
      </c>
      <c r="G100" t="s">
        <v>126</v>
      </c>
      <c r="H100">
        <v>780.18</v>
      </c>
      <c r="I100">
        <v>562.45000000000005</v>
      </c>
      <c r="J100">
        <v>603.28</v>
      </c>
      <c r="K100">
        <v>25451.05</v>
      </c>
      <c r="M100">
        <v>1985</v>
      </c>
      <c r="N100">
        <f t="shared" si="11"/>
        <v>325.84922939799998</v>
      </c>
      <c r="O100">
        <f t="shared" si="12"/>
        <v>6909.3348568860001</v>
      </c>
      <c r="P100">
        <f t="shared" si="13"/>
        <v>6124.6343190340003</v>
      </c>
      <c r="Q100">
        <f t="shared" si="14"/>
        <v>13858.576201778002</v>
      </c>
      <c r="R100">
        <f t="shared" si="15"/>
        <v>7241.8400545259992</v>
      </c>
      <c r="S100" t="str">
        <f t="shared" si="16"/>
        <v>NA</v>
      </c>
      <c r="T100">
        <f t="shared" si="17"/>
        <v>1143.8002870139999</v>
      </c>
      <c r="U100">
        <f t="shared" si="18"/>
        <v>824.59236513500002</v>
      </c>
      <c r="V100">
        <f t="shared" si="19"/>
        <v>884.45209714399994</v>
      </c>
      <c r="W100">
        <f t="shared" si="20"/>
        <v>37313.079410915001</v>
      </c>
    </row>
    <row r="101" spans="1:23" x14ac:dyDescent="0.3">
      <c r="A101">
        <v>1986</v>
      </c>
      <c r="B101">
        <v>263.08</v>
      </c>
      <c r="C101">
        <v>5093.84</v>
      </c>
      <c r="D101">
        <v>4812.6099999999997</v>
      </c>
      <c r="E101">
        <v>14877.82</v>
      </c>
      <c r="F101">
        <v>4000.68</v>
      </c>
      <c r="G101" t="s">
        <v>126</v>
      </c>
      <c r="H101">
        <v>1533.14</v>
      </c>
      <c r="I101">
        <v>117.93</v>
      </c>
      <c r="J101">
        <v>884.5</v>
      </c>
      <c r="K101">
        <v>31583.61</v>
      </c>
      <c r="M101">
        <v>1986</v>
      </c>
      <c r="N101">
        <f t="shared" si="11"/>
        <v>385.69430068399998</v>
      </c>
      <c r="O101">
        <f t="shared" si="12"/>
        <v>7467.937724632</v>
      </c>
      <c r="P101">
        <f t="shared" si="13"/>
        <v>7055.634211702999</v>
      </c>
      <c r="Q101">
        <f t="shared" si="14"/>
        <v>21811.959786386</v>
      </c>
      <c r="R101">
        <f t="shared" si="15"/>
        <v>5865.2861291639992</v>
      </c>
      <c r="S101" t="str">
        <f t="shared" si="16"/>
        <v>NA</v>
      </c>
      <c r="T101">
        <f t="shared" si="17"/>
        <v>2247.6940860220002</v>
      </c>
      <c r="U101">
        <f t="shared" si="18"/>
        <v>172.89390633899998</v>
      </c>
      <c r="V101">
        <f t="shared" si="19"/>
        <v>1296.7409493499999</v>
      </c>
      <c r="W101">
        <f t="shared" si="20"/>
        <v>46303.855755003002</v>
      </c>
    </row>
    <row r="102" spans="1:23" x14ac:dyDescent="0.3">
      <c r="A102">
        <v>1987</v>
      </c>
      <c r="B102">
        <v>267.62</v>
      </c>
      <c r="C102">
        <v>5556.5</v>
      </c>
      <c r="D102">
        <v>4848.8999999999996</v>
      </c>
      <c r="E102">
        <v>14201.97</v>
      </c>
      <c r="F102">
        <v>3519.87</v>
      </c>
      <c r="G102" t="s">
        <v>126</v>
      </c>
      <c r="H102">
        <v>1673.75</v>
      </c>
      <c r="I102">
        <v>680.39</v>
      </c>
      <c r="J102">
        <v>766.57</v>
      </c>
      <c r="K102">
        <v>31515.57</v>
      </c>
      <c r="M102">
        <v>1987</v>
      </c>
      <c r="N102">
        <f t="shared" si="11"/>
        <v>392.35026892600001</v>
      </c>
      <c r="O102">
        <f t="shared" si="12"/>
        <v>8146.2307349499997</v>
      </c>
      <c r="P102">
        <f t="shared" si="13"/>
        <v>7108.837975469999</v>
      </c>
      <c r="Q102">
        <f t="shared" si="14"/>
        <v>20821.114822430998</v>
      </c>
      <c r="R102">
        <f t="shared" si="15"/>
        <v>5160.3839066009996</v>
      </c>
      <c r="S102" t="str">
        <f t="shared" si="16"/>
        <v>NA</v>
      </c>
      <c r="T102">
        <f t="shared" si="17"/>
        <v>2453.8385121249999</v>
      </c>
      <c r="U102">
        <f t="shared" si="18"/>
        <v>997.500932197</v>
      </c>
      <c r="V102">
        <f t="shared" si="19"/>
        <v>1123.8470430110001</v>
      </c>
      <c r="W102">
        <f t="shared" si="20"/>
        <v>46204.104195710992</v>
      </c>
    </row>
    <row r="103" spans="1:23" x14ac:dyDescent="0.3">
      <c r="A103">
        <v>1988</v>
      </c>
      <c r="B103">
        <v>222.26</v>
      </c>
      <c r="C103">
        <v>5833.19</v>
      </c>
      <c r="D103">
        <v>5152.8100000000004</v>
      </c>
      <c r="E103">
        <v>17195.669999999998</v>
      </c>
      <c r="F103">
        <v>3211.43</v>
      </c>
      <c r="G103" t="s">
        <v>126</v>
      </c>
      <c r="H103">
        <v>875.43</v>
      </c>
      <c r="I103">
        <v>721.21</v>
      </c>
      <c r="J103">
        <v>530.70000000000005</v>
      </c>
      <c r="K103">
        <v>33742.71</v>
      </c>
      <c r="M103">
        <v>1988</v>
      </c>
      <c r="N103">
        <f t="shared" si="11"/>
        <v>325.84922939799998</v>
      </c>
      <c r="O103">
        <f t="shared" si="12"/>
        <v>8551.8782796369997</v>
      </c>
      <c r="P103">
        <f t="shared" si="13"/>
        <v>7554.3920081630004</v>
      </c>
      <c r="Q103">
        <f t="shared" si="14"/>
        <v>25210.095466940995</v>
      </c>
      <c r="R103">
        <f t="shared" si="15"/>
        <v>4708.1885663889998</v>
      </c>
      <c r="S103" t="str">
        <f t="shared" si="16"/>
        <v>NA</v>
      </c>
      <c r="T103">
        <f t="shared" si="17"/>
        <v>1283.4436735889999</v>
      </c>
      <c r="U103">
        <f t="shared" si="18"/>
        <v>1057.346003483</v>
      </c>
      <c r="V103">
        <f t="shared" si="19"/>
        <v>778.04456960999994</v>
      </c>
      <c r="W103">
        <f t="shared" si="20"/>
        <v>49469.252457932998</v>
      </c>
    </row>
    <row r="104" spans="1:23" x14ac:dyDescent="0.3">
      <c r="A104">
        <v>1989</v>
      </c>
      <c r="B104">
        <v>213.19</v>
      </c>
      <c r="C104">
        <v>4730.96</v>
      </c>
      <c r="D104">
        <v>4322.7299999999996</v>
      </c>
      <c r="E104">
        <v>15304.19</v>
      </c>
      <c r="F104">
        <v>3556.16</v>
      </c>
      <c r="G104" t="s">
        <v>126</v>
      </c>
      <c r="H104">
        <v>467.2</v>
      </c>
      <c r="I104">
        <v>1202.02</v>
      </c>
      <c r="J104">
        <v>571.53</v>
      </c>
      <c r="K104">
        <v>30367.98</v>
      </c>
      <c r="M104">
        <v>1989</v>
      </c>
      <c r="N104">
        <f t="shared" si="11"/>
        <v>312.55195363699994</v>
      </c>
      <c r="O104">
        <f t="shared" si="12"/>
        <v>6935.9294084080002</v>
      </c>
      <c r="P104">
        <f t="shared" si="13"/>
        <v>6337.4347133789997</v>
      </c>
      <c r="Q104">
        <f t="shared" si="14"/>
        <v>22437.049032937</v>
      </c>
      <c r="R104">
        <f t="shared" si="15"/>
        <v>5213.5876703679996</v>
      </c>
      <c r="S104" t="str">
        <f t="shared" si="16"/>
        <v>NA</v>
      </c>
      <c r="T104">
        <f t="shared" si="17"/>
        <v>684.94897855999989</v>
      </c>
      <c r="U104">
        <f t="shared" si="18"/>
        <v>1762.2482260459999</v>
      </c>
      <c r="V104">
        <f t="shared" si="19"/>
        <v>837.90430161899997</v>
      </c>
      <c r="W104">
        <f t="shared" si="20"/>
        <v>44521.654284953998</v>
      </c>
    </row>
    <row r="105" spans="1:23" x14ac:dyDescent="0.3">
      <c r="A105">
        <v>1990</v>
      </c>
      <c r="B105">
        <v>149.69</v>
      </c>
      <c r="C105">
        <v>3887.28</v>
      </c>
      <c r="D105">
        <v>4413.45</v>
      </c>
      <c r="E105">
        <v>13086.13</v>
      </c>
      <c r="F105">
        <v>3941.71</v>
      </c>
      <c r="G105" t="s">
        <v>126</v>
      </c>
      <c r="H105">
        <v>1133.98</v>
      </c>
      <c r="I105">
        <v>603.28</v>
      </c>
      <c r="J105">
        <v>721.21</v>
      </c>
      <c r="K105">
        <v>27936.73</v>
      </c>
      <c r="M105">
        <v>1990</v>
      </c>
      <c r="N105">
        <f t="shared" si="11"/>
        <v>219.45636258699997</v>
      </c>
      <c r="O105">
        <f t="shared" si="12"/>
        <v>5699.0335303440006</v>
      </c>
      <c r="P105">
        <f t="shared" si="13"/>
        <v>6470.4367924349999</v>
      </c>
      <c r="Q105">
        <f t="shared" si="14"/>
        <v>19185.212707198996</v>
      </c>
      <c r="R105">
        <f t="shared" si="15"/>
        <v>5778.8318456329998</v>
      </c>
      <c r="S105" t="str">
        <f t="shared" si="16"/>
        <v>NA</v>
      </c>
      <c r="T105">
        <f t="shared" si="17"/>
        <v>1662.4966667539998</v>
      </c>
      <c r="U105">
        <f t="shared" si="18"/>
        <v>884.45209714399994</v>
      </c>
      <c r="V105">
        <f t="shared" si="19"/>
        <v>1057.346003483</v>
      </c>
      <c r="W105">
        <f t="shared" si="20"/>
        <v>40957.266005578997</v>
      </c>
    </row>
    <row r="106" spans="1:23" x14ac:dyDescent="0.3">
      <c r="A106">
        <v>1991</v>
      </c>
      <c r="B106">
        <v>163.29</v>
      </c>
      <c r="C106">
        <v>3261.33</v>
      </c>
      <c r="D106">
        <v>3941.71</v>
      </c>
      <c r="E106">
        <v>10400.86</v>
      </c>
      <c r="F106">
        <v>5411.35</v>
      </c>
      <c r="G106" t="s">
        <v>126</v>
      </c>
      <c r="H106">
        <v>1025.1199999999999</v>
      </c>
      <c r="I106">
        <v>684.92</v>
      </c>
      <c r="J106">
        <v>1006.97</v>
      </c>
      <c r="K106">
        <v>25895.57</v>
      </c>
      <c r="M106">
        <v>1991</v>
      </c>
      <c r="N106">
        <f t="shared" si="11"/>
        <v>239.39494586699996</v>
      </c>
      <c r="O106">
        <f t="shared" si="12"/>
        <v>4781.3455741589996</v>
      </c>
      <c r="P106">
        <f t="shared" si="13"/>
        <v>5778.8318456329998</v>
      </c>
      <c r="Q106">
        <f t="shared" si="14"/>
        <v>15248.412742177999</v>
      </c>
      <c r="R106">
        <f t="shared" si="15"/>
        <v>7933.4303406050003</v>
      </c>
      <c r="S106" t="str">
        <f t="shared" si="16"/>
        <v>NA</v>
      </c>
      <c r="T106">
        <f t="shared" si="17"/>
        <v>1502.9000361759997</v>
      </c>
      <c r="U106">
        <f t="shared" si="18"/>
        <v>1004.1422397159999</v>
      </c>
      <c r="V106">
        <f t="shared" si="19"/>
        <v>1476.2908239310002</v>
      </c>
      <c r="W106">
        <f t="shared" si="20"/>
        <v>37964.777869710997</v>
      </c>
    </row>
    <row r="107" spans="1:23" x14ac:dyDescent="0.3">
      <c r="A107">
        <v>1992</v>
      </c>
      <c r="B107">
        <v>199.58</v>
      </c>
      <c r="C107">
        <v>3460.91</v>
      </c>
      <c r="D107">
        <v>4454.2700000000004</v>
      </c>
      <c r="E107">
        <v>12147.19</v>
      </c>
      <c r="F107">
        <v>3909.96</v>
      </c>
      <c r="G107" t="s">
        <v>126</v>
      </c>
      <c r="H107">
        <v>1224.7</v>
      </c>
      <c r="I107">
        <v>1052.33</v>
      </c>
      <c r="J107">
        <v>721.21</v>
      </c>
      <c r="K107">
        <v>27170.16</v>
      </c>
      <c r="M107">
        <v>1992</v>
      </c>
      <c r="N107">
        <f t="shared" si="11"/>
        <v>292.59870963399999</v>
      </c>
      <c r="O107">
        <f t="shared" si="12"/>
        <v>5073.9442837930001</v>
      </c>
      <c r="P107">
        <f t="shared" si="13"/>
        <v>6530.2818637210003</v>
      </c>
      <c r="Q107">
        <f t="shared" si="14"/>
        <v>17808.658781836999</v>
      </c>
      <c r="R107">
        <f t="shared" si="15"/>
        <v>5732.284050108</v>
      </c>
      <c r="S107" t="str">
        <f t="shared" si="16"/>
        <v>NA</v>
      </c>
      <c r="T107">
        <f t="shared" si="17"/>
        <v>1795.4987458100002</v>
      </c>
      <c r="U107">
        <f t="shared" si="18"/>
        <v>1542.7918634589998</v>
      </c>
      <c r="V107">
        <f t="shared" si="19"/>
        <v>1057.346003483</v>
      </c>
      <c r="W107">
        <f t="shared" si="20"/>
        <v>39833.418962568001</v>
      </c>
    </row>
    <row r="108" spans="1:23" x14ac:dyDescent="0.3">
      <c r="A108">
        <v>1993</v>
      </c>
      <c r="B108">
        <v>226.8</v>
      </c>
      <c r="C108">
        <v>4821.68</v>
      </c>
      <c r="D108">
        <v>5121.05</v>
      </c>
      <c r="E108">
        <v>10314.68</v>
      </c>
      <c r="F108">
        <v>3565.23</v>
      </c>
      <c r="G108" t="s">
        <v>126</v>
      </c>
      <c r="H108">
        <v>1161.2</v>
      </c>
      <c r="I108">
        <v>889.04</v>
      </c>
      <c r="J108">
        <v>784.71</v>
      </c>
      <c r="K108">
        <v>26884.400000000001</v>
      </c>
      <c r="M108">
        <v>1993</v>
      </c>
      <c r="N108">
        <f t="shared" si="11"/>
        <v>332.50519764000001</v>
      </c>
      <c r="O108">
        <f t="shared" si="12"/>
        <v>7068.9314874639995</v>
      </c>
      <c r="P108">
        <f t="shared" si="13"/>
        <v>7507.8295519149997</v>
      </c>
      <c r="Q108">
        <f t="shared" si="14"/>
        <v>15122.066631363999</v>
      </c>
      <c r="R108">
        <f t="shared" si="15"/>
        <v>5226.8849461290001</v>
      </c>
      <c r="S108" t="str">
        <f t="shared" si="16"/>
        <v>NA</v>
      </c>
      <c r="T108">
        <f t="shared" si="17"/>
        <v>1702.40315476</v>
      </c>
      <c r="U108">
        <f t="shared" si="18"/>
        <v>1303.3969175919999</v>
      </c>
      <c r="V108">
        <f t="shared" si="19"/>
        <v>1150.4415945330002</v>
      </c>
      <c r="W108">
        <f t="shared" si="20"/>
        <v>39414.474142120001</v>
      </c>
    </row>
    <row r="109" spans="1:23" x14ac:dyDescent="0.3">
      <c r="A109">
        <v>1994</v>
      </c>
      <c r="B109">
        <v>167.83</v>
      </c>
      <c r="C109">
        <v>4495.1000000000004</v>
      </c>
      <c r="D109">
        <v>4708.28</v>
      </c>
      <c r="E109">
        <v>11267.23</v>
      </c>
      <c r="F109">
        <v>1750.87</v>
      </c>
      <c r="G109" t="s">
        <v>126</v>
      </c>
      <c r="H109">
        <v>816.47</v>
      </c>
      <c r="I109">
        <v>916.26</v>
      </c>
      <c r="J109">
        <v>703.07</v>
      </c>
      <c r="K109">
        <v>24825.09</v>
      </c>
      <c r="M109">
        <v>1994</v>
      </c>
      <c r="N109">
        <f t="shared" si="11"/>
        <v>246.05091410900002</v>
      </c>
      <c r="O109">
        <f t="shared" si="12"/>
        <v>6590.1415957300005</v>
      </c>
      <c r="P109">
        <f t="shared" si="13"/>
        <v>6902.678888643999</v>
      </c>
      <c r="Q109">
        <f t="shared" si="14"/>
        <v>16518.573800728998</v>
      </c>
      <c r="R109">
        <f t="shared" si="15"/>
        <v>2566.9020079009997</v>
      </c>
      <c r="S109" t="str">
        <f t="shared" si="16"/>
        <v>NA</v>
      </c>
      <c r="T109">
        <f t="shared" si="17"/>
        <v>1197.0040507809999</v>
      </c>
      <c r="U109">
        <f t="shared" si="18"/>
        <v>1343.3034055979999</v>
      </c>
      <c r="V109">
        <f t="shared" si="19"/>
        <v>1030.7514519609999</v>
      </c>
      <c r="W109">
        <f t="shared" si="20"/>
        <v>36395.376794007003</v>
      </c>
    </row>
    <row r="110" spans="1:23" x14ac:dyDescent="0.3">
      <c r="A110">
        <v>1995</v>
      </c>
      <c r="B110">
        <v>136.08000000000001</v>
      </c>
      <c r="C110">
        <v>4363.5600000000004</v>
      </c>
      <c r="D110">
        <v>3524.41</v>
      </c>
      <c r="E110">
        <v>8318.8799999999992</v>
      </c>
      <c r="F110">
        <v>1419.74</v>
      </c>
      <c r="G110" t="s">
        <v>126</v>
      </c>
      <c r="H110">
        <v>734.82</v>
      </c>
      <c r="I110">
        <v>762.03</v>
      </c>
      <c r="J110">
        <v>653.16999999999996</v>
      </c>
      <c r="K110">
        <v>19912.689999999999</v>
      </c>
      <c r="M110">
        <v>1995</v>
      </c>
      <c r="N110">
        <f t="shared" si="11"/>
        <v>199.50311858400002</v>
      </c>
      <c r="O110">
        <f t="shared" si="12"/>
        <v>6397.2944453880009</v>
      </c>
      <c r="P110">
        <f t="shared" si="13"/>
        <v>5167.0398748429998</v>
      </c>
      <c r="Q110">
        <f t="shared" si="14"/>
        <v>12196.079535023999</v>
      </c>
      <c r="R110">
        <f t="shared" si="15"/>
        <v>2081.4414872019997</v>
      </c>
      <c r="S110" t="str">
        <f t="shared" si="16"/>
        <v>NA</v>
      </c>
      <c r="T110">
        <f t="shared" si="17"/>
        <v>1077.299247486</v>
      </c>
      <c r="U110">
        <f t="shared" si="18"/>
        <v>1117.1910747689999</v>
      </c>
      <c r="V110">
        <f t="shared" si="19"/>
        <v>957.59444419099987</v>
      </c>
      <c r="W110">
        <f t="shared" si="20"/>
        <v>29193.443227486994</v>
      </c>
    </row>
    <row r="111" spans="1:23" x14ac:dyDescent="0.3">
      <c r="A111">
        <v>1996</v>
      </c>
      <c r="B111">
        <v>136.08000000000001</v>
      </c>
      <c r="C111">
        <v>4331.8</v>
      </c>
      <c r="D111">
        <v>4023.36</v>
      </c>
      <c r="E111">
        <v>8931.23</v>
      </c>
      <c r="F111">
        <v>1660.15</v>
      </c>
      <c r="G111" t="s">
        <v>126</v>
      </c>
      <c r="H111">
        <v>771.11</v>
      </c>
      <c r="I111">
        <v>938.94</v>
      </c>
      <c r="J111">
        <v>684.92</v>
      </c>
      <c r="K111">
        <v>21477.58</v>
      </c>
      <c r="M111">
        <v>1996</v>
      </c>
      <c r="N111">
        <f t="shared" si="11"/>
        <v>199.50311858400002</v>
      </c>
      <c r="O111">
        <f t="shared" si="12"/>
        <v>6350.7319891399993</v>
      </c>
      <c r="P111">
        <f t="shared" si="13"/>
        <v>5898.5366489279995</v>
      </c>
      <c r="Q111">
        <f t="shared" si="14"/>
        <v>13093.828907929001</v>
      </c>
      <c r="R111">
        <f t="shared" si="15"/>
        <v>2433.899928845</v>
      </c>
      <c r="S111" t="str">
        <f t="shared" si="16"/>
        <v>NA</v>
      </c>
      <c r="T111">
        <f t="shared" si="17"/>
        <v>1130.5030112530001</v>
      </c>
      <c r="U111">
        <f t="shared" si="18"/>
        <v>1376.5539253620002</v>
      </c>
      <c r="V111">
        <f t="shared" si="19"/>
        <v>1004.1422397159999</v>
      </c>
      <c r="W111">
        <f t="shared" si="20"/>
        <v>31487.685109034002</v>
      </c>
    </row>
    <row r="112" spans="1:23" x14ac:dyDescent="0.3">
      <c r="A112">
        <v>1997</v>
      </c>
      <c r="B112">
        <v>185.97</v>
      </c>
      <c r="C112">
        <v>5633.61</v>
      </c>
      <c r="D112">
        <v>4499.63</v>
      </c>
      <c r="E112">
        <v>11176.51</v>
      </c>
      <c r="F112">
        <v>4109.54</v>
      </c>
      <c r="G112" t="s">
        <v>126</v>
      </c>
      <c r="H112">
        <v>1319.95</v>
      </c>
      <c r="I112">
        <v>1505.93</v>
      </c>
      <c r="J112">
        <v>1143.05</v>
      </c>
      <c r="K112">
        <v>29574.2</v>
      </c>
      <c r="M112">
        <v>1997</v>
      </c>
      <c r="N112">
        <f t="shared" si="11"/>
        <v>272.64546563099998</v>
      </c>
      <c r="O112">
        <f t="shared" si="12"/>
        <v>8259.2795700030001</v>
      </c>
      <c r="P112">
        <f t="shared" si="13"/>
        <v>6596.7829032489999</v>
      </c>
      <c r="Q112">
        <f t="shared" si="14"/>
        <v>16385.571721673001</v>
      </c>
      <c r="R112">
        <f t="shared" si="15"/>
        <v>6024.8827597419995</v>
      </c>
      <c r="S112" t="str">
        <f t="shared" si="16"/>
        <v>NA</v>
      </c>
      <c r="T112">
        <f t="shared" si="17"/>
        <v>1935.142132385</v>
      </c>
      <c r="U112">
        <f t="shared" si="18"/>
        <v>2207.8022587390001</v>
      </c>
      <c r="V112">
        <f t="shared" si="19"/>
        <v>1675.7939425149998</v>
      </c>
      <c r="W112">
        <f t="shared" si="20"/>
        <v>43357.915414660005</v>
      </c>
    </row>
    <row r="113" spans="1:23" x14ac:dyDescent="0.3">
      <c r="A113">
        <v>1998</v>
      </c>
      <c r="B113">
        <v>208.65</v>
      </c>
      <c r="C113">
        <v>5973.81</v>
      </c>
      <c r="D113">
        <v>4626.6400000000003</v>
      </c>
      <c r="E113">
        <v>11657.31</v>
      </c>
      <c r="F113">
        <v>5062.09</v>
      </c>
      <c r="G113" t="s">
        <v>126</v>
      </c>
      <c r="H113">
        <v>1551.28</v>
      </c>
      <c r="I113">
        <v>1315.42</v>
      </c>
      <c r="J113">
        <v>1247.3800000000001</v>
      </c>
      <c r="K113">
        <v>31642.58</v>
      </c>
      <c r="M113">
        <v>1998</v>
      </c>
      <c r="N113">
        <f t="shared" si="11"/>
        <v>305.89598539499997</v>
      </c>
      <c r="O113">
        <f t="shared" si="12"/>
        <v>8758.0373664630006</v>
      </c>
      <c r="P113">
        <f t="shared" si="13"/>
        <v>6782.9887460720001</v>
      </c>
      <c r="Q113">
        <f t="shared" si="14"/>
        <v>17090.459283512999</v>
      </c>
      <c r="R113">
        <f t="shared" si="15"/>
        <v>7421.3899291070002</v>
      </c>
      <c r="S113" t="str">
        <f t="shared" si="16"/>
        <v>NA</v>
      </c>
      <c r="T113">
        <f t="shared" si="17"/>
        <v>2274.2886375439998</v>
      </c>
      <c r="U113">
        <f t="shared" si="18"/>
        <v>1928.5008248660001</v>
      </c>
      <c r="V113">
        <f t="shared" si="19"/>
        <v>1828.7492655740002</v>
      </c>
      <c r="W113">
        <f t="shared" si="20"/>
        <v>46390.310038534</v>
      </c>
    </row>
    <row r="114" spans="1:23" x14ac:dyDescent="0.3">
      <c r="A114">
        <v>1999</v>
      </c>
      <c r="B114">
        <v>204.12</v>
      </c>
      <c r="C114">
        <v>5765.15</v>
      </c>
      <c r="D114">
        <v>4599.42</v>
      </c>
      <c r="E114">
        <v>11484.95</v>
      </c>
      <c r="F114">
        <v>6277.71</v>
      </c>
      <c r="G114" t="s">
        <v>126</v>
      </c>
      <c r="H114">
        <v>1982.2</v>
      </c>
      <c r="I114">
        <v>1619.32</v>
      </c>
      <c r="J114">
        <v>1778.08</v>
      </c>
      <c r="K114">
        <v>33710.959999999999</v>
      </c>
      <c r="M114">
        <v>1999</v>
      </c>
      <c r="N114">
        <f t="shared" si="11"/>
        <v>299.25467787599996</v>
      </c>
      <c r="O114">
        <f t="shared" si="12"/>
        <v>8452.1267203449988</v>
      </c>
      <c r="P114">
        <f t="shared" si="13"/>
        <v>6743.0822580659997</v>
      </c>
      <c r="Q114">
        <f t="shared" si="14"/>
        <v>16837.767061884999</v>
      </c>
      <c r="R114">
        <f t="shared" si="15"/>
        <v>9203.5767384329993</v>
      </c>
      <c r="S114" t="str">
        <f t="shared" si="16"/>
        <v>NA</v>
      </c>
      <c r="T114">
        <f t="shared" si="17"/>
        <v>2906.04851306</v>
      </c>
      <c r="U114">
        <f t="shared" si="18"/>
        <v>2374.0401968359997</v>
      </c>
      <c r="V114">
        <f t="shared" si="19"/>
        <v>2606.7938351839998</v>
      </c>
      <c r="W114">
        <f t="shared" si="20"/>
        <v>49422.704662407996</v>
      </c>
    </row>
    <row r="115" spans="1:23" x14ac:dyDescent="0.3">
      <c r="A115">
        <v>2000</v>
      </c>
      <c r="B115">
        <v>217.72</v>
      </c>
      <c r="C115">
        <v>4903.33</v>
      </c>
      <c r="D115">
        <v>3832.85</v>
      </c>
      <c r="E115">
        <v>8740.7199999999993</v>
      </c>
      <c r="F115">
        <v>6989.85</v>
      </c>
      <c r="G115" t="s">
        <v>126</v>
      </c>
      <c r="H115">
        <v>2340.5300000000002</v>
      </c>
      <c r="I115">
        <v>2127.35</v>
      </c>
      <c r="J115">
        <v>1823.44</v>
      </c>
      <c r="K115">
        <v>30975.8</v>
      </c>
      <c r="M115">
        <v>2000</v>
      </c>
      <c r="N115">
        <f t="shared" si="11"/>
        <v>319.19326115600001</v>
      </c>
      <c r="O115">
        <f t="shared" si="12"/>
        <v>7188.6362907590001</v>
      </c>
      <c r="P115">
        <f t="shared" si="13"/>
        <v>5619.2352150549996</v>
      </c>
      <c r="Q115">
        <f t="shared" si="14"/>
        <v>12814.527474055998</v>
      </c>
      <c r="R115">
        <f t="shared" si="15"/>
        <v>10247.625466155001</v>
      </c>
      <c r="S115" t="str">
        <f t="shared" si="16"/>
        <v>NA</v>
      </c>
      <c r="T115">
        <f t="shared" si="17"/>
        <v>3431.3862003190002</v>
      </c>
      <c r="U115">
        <f t="shared" si="18"/>
        <v>3118.8489074049999</v>
      </c>
      <c r="V115">
        <f t="shared" si="19"/>
        <v>2673.2948747119999</v>
      </c>
      <c r="W115">
        <f t="shared" si="20"/>
        <v>45412.762350340003</v>
      </c>
    </row>
    <row r="116" spans="1:23" x14ac:dyDescent="0.3">
      <c r="A116">
        <v>2001</v>
      </c>
      <c r="B116">
        <v>308.44</v>
      </c>
      <c r="C116">
        <v>4667.46</v>
      </c>
      <c r="D116">
        <v>3810.17</v>
      </c>
      <c r="E116">
        <v>9770.3700000000008</v>
      </c>
      <c r="F116">
        <v>7411.69</v>
      </c>
      <c r="G116" t="s">
        <v>126</v>
      </c>
      <c r="H116">
        <v>2277.0300000000002</v>
      </c>
      <c r="I116">
        <v>2027.56</v>
      </c>
      <c r="J116">
        <v>1800.76</v>
      </c>
      <c r="K116">
        <v>32073.49</v>
      </c>
      <c r="M116">
        <v>2001</v>
      </c>
      <c r="N116">
        <f t="shared" si="11"/>
        <v>452.19534021199996</v>
      </c>
      <c r="O116">
        <f t="shared" si="12"/>
        <v>6842.8338173580005</v>
      </c>
      <c r="P116">
        <f t="shared" si="13"/>
        <v>5585.9846952909993</v>
      </c>
      <c r="Q116">
        <f t="shared" si="14"/>
        <v>14324.068817751002</v>
      </c>
      <c r="R116">
        <f t="shared" si="15"/>
        <v>10866.073405187</v>
      </c>
      <c r="S116" t="str">
        <f t="shared" si="16"/>
        <v>NA</v>
      </c>
      <c r="T116">
        <f t="shared" si="17"/>
        <v>3338.2906092690005</v>
      </c>
      <c r="U116">
        <f t="shared" si="18"/>
        <v>2972.5495525879996</v>
      </c>
      <c r="V116">
        <f t="shared" si="19"/>
        <v>2640.0443549479996</v>
      </c>
      <c r="W116">
        <f t="shared" si="20"/>
        <v>47022.055253326995</v>
      </c>
    </row>
    <row r="117" spans="1:23" x14ac:dyDescent="0.3">
      <c r="A117">
        <v>2002</v>
      </c>
      <c r="B117">
        <v>385.55</v>
      </c>
      <c r="C117">
        <v>5474.86</v>
      </c>
      <c r="D117">
        <v>3900.89</v>
      </c>
      <c r="E117">
        <v>10491.58</v>
      </c>
      <c r="F117">
        <v>7851.68</v>
      </c>
      <c r="G117" t="s">
        <v>126</v>
      </c>
      <c r="H117">
        <v>2308.7800000000002</v>
      </c>
      <c r="I117">
        <v>1850.66</v>
      </c>
      <c r="J117">
        <v>1596.64</v>
      </c>
      <c r="K117">
        <v>33860.639999999999</v>
      </c>
      <c r="M117">
        <v>2002</v>
      </c>
      <c r="N117">
        <f t="shared" si="11"/>
        <v>565.24417526499997</v>
      </c>
      <c r="O117">
        <f t="shared" si="12"/>
        <v>8026.540592377999</v>
      </c>
      <c r="P117">
        <f t="shared" si="13"/>
        <v>5718.9867743470004</v>
      </c>
      <c r="Q117">
        <f t="shared" si="14"/>
        <v>15381.414821233999</v>
      </c>
      <c r="R117">
        <f t="shared" si="15"/>
        <v>11511.130556463999</v>
      </c>
      <c r="S117" t="str">
        <f t="shared" si="16"/>
        <v>NA</v>
      </c>
      <c r="T117">
        <f t="shared" si="17"/>
        <v>3384.8384047939999</v>
      </c>
      <c r="U117">
        <f t="shared" si="18"/>
        <v>2713.2013627179999</v>
      </c>
      <c r="V117">
        <f t="shared" si="19"/>
        <v>2340.7896770719999</v>
      </c>
      <c r="W117">
        <f t="shared" si="20"/>
        <v>49642.146364272005</v>
      </c>
    </row>
    <row r="118" spans="1:23" x14ac:dyDescent="0.3">
      <c r="A118">
        <v>2003</v>
      </c>
      <c r="B118">
        <v>371.95</v>
      </c>
      <c r="C118">
        <v>5347.85</v>
      </c>
      <c r="D118">
        <v>3814.71</v>
      </c>
      <c r="E118">
        <v>10319.219999999999</v>
      </c>
      <c r="F118">
        <v>7810.85</v>
      </c>
      <c r="G118" t="s">
        <v>126</v>
      </c>
      <c r="H118">
        <v>2277.0300000000002</v>
      </c>
      <c r="I118">
        <v>1750.87</v>
      </c>
      <c r="J118">
        <v>1478.71</v>
      </c>
      <c r="K118">
        <v>33171.18</v>
      </c>
      <c r="M118">
        <v>2003</v>
      </c>
      <c r="N118">
        <f t="shared" si="11"/>
        <v>545.30559198499998</v>
      </c>
      <c r="O118">
        <f t="shared" si="12"/>
        <v>7840.3347495550006</v>
      </c>
      <c r="P118">
        <f t="shared" si="13"/>
        <v>5592.6406635330004</v>
      </c>
      <c r="Q118">
        <f t="shared" si="14"/>
        <v>15128.722599605997</v>
      </c>
      <c r="R118">
        <f t="shared" si="15"/>
        <v>11451.270824454999</v>
      </c>
      <c r="S118" t="str">
        <f t="shared" si="16"/>
        <v>NA</v>
      </c>
      <c r="T118">
        <f t="shared" si="17"/>
        <v>3338.2906092690005</v>
      </c>
      <c r="U118">
        <f t="shared" si="18"/>
        <v>2566.9020079009997</v>
      </c>
      <c r="V118">
        <f t="shared" si="19"/>
        <v>2167.8957707330001</v>
      </c>
      <c r="W118">
        <f t="shared" si="20"/>
        <v>48631.348156314001</v>
      </c>
    </row>
    <row r="119" spans="1:23" x14ac:dyDescent="0.3">
      <c r="A119">
        <v>2004</v>
      </c>
      <c r="B119">
        <v>399.16</v>
      </c>
      <c r="C119">
        <v>5515.68</v>
      </c>
      <c r="D119">
        <v>4640.25</v>
      </c>
      <c r="E119">
        <v>11416.91</v>
      </c>
      <c r="F119">
        <v>7012.53</v>
      </c>
      <c r="G119" t="s">
        <v>126</v>
      </c>
      <c r="H119">
        <v>1614.79</v>
      </c>
      <c r="I119">
        <v>1233.77</v>
      </c>
      <c r="J119">
        <v>1324.49</v>
      </c>
      <c r="K119">
        <v>33157.58</v>
      </c>
      <c r="M119">
        <v>2004</v>
      </c>
      <c r="N119">
        <f t="shared" si="11"/>
        <v>585.19741926799998</v>
      </c>
      <c r="O119">
        <f t="shared" si="12"/>
        <v>8086.3856636640003</v>
      </c>
      <c r="P119">
        <f t="shared" si="13"/>
        <v>6802.9419900749999</v>
      </c>
      <c r="Q119">
        <f t="shared" si="14"/>
        <v>16738.015502593</v>
      </c>
      <c r="R119">
        <f t="shared" si="15"/>
        <v>10280.875985919</v>
      </c>
      <c r="S119" t="str">
        <f t="shared" si="16"/>
        <v>NA</v>
      </c>
      <c r="T119">
        <f t="shared" si="17"/>
        <v>2367.3988893169999</v>
      </c>
      <c r="U119">
        <f t="shared" si="18"/>
        <v>1808.796021571</v>
      </c>
      <c r="V119">
        <f t="shared" si="19"/>
        <v>1941.7981006269999</v>
      </c>
      <c r="W119">
        <f t="shared" si="20"/>
        <v>48611.409573033998</v>
      </c>
    </row>
    <row r="120" spans="1:23" x14ac:dyDescent="0.3">
      <c r="A120">
        <v>2005</v>
      </c>
      <c r="B120">
        <v>362.87</v>
      </c>
      <c r="C120">
        <v>5592.79</v>
      </c>
      <c r="D120">
        <v>4821.68</v>
      </c>
      <c r="E120">
        <v>11807</v>
      </c>
      <c r="F120">
        <v>5973.81</v>
      </c>
      <c r="G120" t="s">
        <v>126</v>
      </c>
      <c r="H120">
        <v>1542.21</v>
      </c>
      <c r="I120">
        <v>898.11</v>
      </c>
      <c r="J120">
        <v>1578.5</v>
      </c>
      <c r="K120">
        <v>32576.98</v>
      </c>
      <c r="M120">
        <v>2005</v>
      </c>
      <c r="N120">
        <f t="shared" si="11"/>
        <v>531.99365550100003</v>
      </c>
      <c r="O120">
        <f t="shared" si="12"/>
        <v>8199.4344987169989</v>
      </c>
      <c r="P120">
        <f t="shared" si="13"/>
        <v>7068.9314874639995</v>
      </c>
      <c r="Q120">
        <f t="shared" si="14"/>
        <v>17309.915646100002</v>
      </c>
      <c r="R120">
        <f t="shared" si="15"/>
        <v>8758.0373664630006</v>
      </c>
      <c r="S120" t="str">
        <f t="shared" si="16"/>
        <v>NA</v>
      </c>
      <c r="T120">
        <f t="shared" si="17"/>
        <v>2260.9913617830002</v>
      </c>
      <c r="U120">
        <f t="shared" si="18"/>
        <v>1316.6941933529999</v>
      </c>
      <c r="V120">
        <f t="shared" si="19"/>
        <v>2314.1951255499998</v>
      </c>
      <c r="W120">
        <f t="shared" si="20"/>
        <v>47760.207995653996</v>
      </c>
    </row>
    <row r="121" spans="1:23" x14ac:dyDescent="0.3">
      <c r="A121">
        <v>2006</v>
      </c>
      <c r="B121">
        <v>376.48</v>
      </c>
      <c r="C121">
        <v>5447.64</v>
      </c>
      <c r="D121">
        <v>4758.18</v>
      </c>
      <c r="E121">
        <v>11661.85</v>
      </c>
      <c r="F121">
        <v>4894.26</v>
      </c>
      <c r="G121" t="s">
        <v>126</v>
      </c>
      <c r="H121">
        <v>1510.46</v>
      </c>
      <c r="I121">
        <v>721.21</v>
      </c>
      <c r="J121">
        <v>1465.1</v>
      </c>
      <c r="K121">
        <v>30835.18</v>
      </c>
      <c r="M121">
        <v>2006</v>
      </c>
      <c r="N121">
        <f t="shared" si="11"/>
        <v>551.94689950400004</v>
      </c>
      <c r="O121">
        <f t="shared" si="12"/>
        <v>7986.6341043719995</v>
      </c>
      <c r="P121">
        <f t="shared" si="13"/>
        <v>6975.8358964140007</v>
      </c>
      <c r="Q121">
        <f t="shared" si="14"/>
        <v>17097.115251755</v>
      </c>
      <c r="R121">
        <f t="shared" si="15"/>
        <v>7175.3390149979996</v>
      </c>
      <c r="S121" t="str">
        <f t="shared" si="16"/>
        <v>NA</v>
      </c>
      <c r="T121">
        <f t="shared" si="17"/>
        <v>2214.4435662579999</v>
      </c>
      <c r="U121">
        <f t="shared" si="18"/>
        <v>1057.346003483</v>
      </c>
      <c r="V121">
        <f t="shared" si="19"/>
        <v>2147.9425267299998</v>
      </c>
      <c r="W121">
        <f t="shared" si="20"/>
        <v>45206.603263514</v>
      </c>
    </row>
    <row r="122" spans="1:23" x14ac:dyDescent="0.3">
      <c r="A122">
        <v>2007</v>
      </c>
      <c r="B122">
        <v>358.34</v>
      </c>
      <c r="C122">
        <v>4431.59</v>
      </c>
      <c r="D122">
        <v>3841.92</v>
      </c>
      <c r="E122">
        <v>12015.65</v>
      </c>
      <c r="F122">
        <v>4195.7299999999996</v>
      </c>
      <c r="G122" t="s">
        <v>126</v>
      </c>
      <c r="H122">
        <v>1283.67</v>
      </c>
      <c r="I122">
        <v>644.1</v>
      </c>
      <c r="J122">
        <v>1746.33</v>
      </c>
      <c r="K122">
        <v>28517.33</v>
      </c>
      <c r="M122">
        <v>2007</v>
      </c>
      <c r="N122">
        <f t="shared" si="11"/>
        <v>525.35234798199997</v>
      </c>
      <c r="O122">
        <f t="shared" si="12"/>
        <v>6497.031343957</v>
      </c>
      <c r="P122">
        <f t="shared" si="13"/>
        <v>5632.5324908159992</v>
      </c>
      <c r="Q122">
        <f t="shared" si="14"/>
        <v>17615.811631494998</v>
      </c>
      <c r="R122">
        <f t="shared" si="15"/>
        <v>6151.2435312789994</v>
      </c>
      <c r="S122" t="str">
        <f t="shared" si="16"/>
        <v>NA</v>
      </c>
      <c r="T122">
        <f t="shared" si="17"/>
        <v>1881.953029341</v>
      </c>
      <c r="U122">
        <f t="shared" si="18"/>
        <v>944.29716842999994</v>
      </c>
      <c r="V122">
        <f t="shared" si="19"/>
        <v>2560.246039659</v>
      </c>
      <c r="W122">
        <f t="shared" si="20"/>
        <v>41808.467582959005</v>
      </c>
    </row>
    <row r="123" spans="1:23" x14ac:dyDescent="0.3">
      <c r="A123">
        <v>2008</v>
      </c>
      <c r="B123">
        <v>308.44</v>
      </c>
      <c r="C123">
        <v>3519.87</v>
      </c>
      <c r="D123">
        <v>2816.81</v>
      </c>
      <c r="E123">
        <v>11122.08</v>
      </c>
      <c r="F123">
        <v>4876.1099999999997</v>
      </c>
      <c r="G123" t="s">
        <v>126</v>
      </c>
      <c r="H123">
        <v>1369.85</v>
      </c>
      <c r="I123">
        <v>798.32</v>
      </c>
      <c r="J123">
        <v>1759.94</v>
      </c>
      <c r="K123">
        <v>26571.42</v>
      </c>
      <c r="M123">
        <v>2008</v>
      </c>
      <c r="N123">
        <f t="shared" si="11"/>
        <v>452.19534021199996</v>
      </c>
      <c r="O123">
        <f t="shared" si="12"/>
        <v>5160.3839066009996</v>
      </c>
      <c r="P123">
        <f t="shared" si="13"/>
        <v>4129.647115363</v>
      </c>
      <c r="Q123">
        <f t="shared" si="14"/>
        <v>16305.773406383998</v>
      </c>
      <c r="R123">
        <f t="shared" si="15"/>
        <v>7148.7298027529996</v>
      </c>
      <c r="S123" t="str">
        <f t="shared" si="16"/>
        <v>NA</v>
      </c>
      <c r="T123">
        <f t="shared" si="17"/>
        <v>2008.299140155</v>
      </c>
      <c r="U123">
        <f t="shared" si="18"/>
        <v>1170.394838536</v>
      </c>
      <c r="V123">
        <f t="shared" si="19"/>
        <v>2580.1992836620002</v>
      </c>
      <c r="W123">
        <f t="shared" si="20"/>
        <v>38955.622833665991</v>
      </c>
    </row>
    <row r="124" spans="1:23" x14ac:dyDescent="0.3">
      <c r="A124">
        <v>2009</v>
      </c>
      <c r="B124">
        <v>222.26</v>
      </c>
      <c r="C124">
        <v>3011.85</v>
      </c>
      <c r="D124">
        <v>2249.8200000000002</v>
      </c>
      <c r="E124">
        <v>9870.16</v>
      </c>
      <c r="F124">
        <v>4889.72</v>
      </c>
      <c r="G124" t="s">
        <v>126</v>
      </c>
      <c r="H124">
        <v>1147.5899999999999</v>
      </c>
      <c r="I124">
        <v>721.21</v>
      </c>
      <c r="J124">
        <v>1501.39</v>
      </c>
      <c r="K124">
        <v>23614</v>
      </c>
      <c r="M124">
        <v>2009</v>
      </c>
      <c r="N124">
        <f t="shared" si="11"/>
        <v>325.84922939799998</v>
      </c>
      <c r="O124">
        <f t="shared" si="12"/>
        <v>4415.5898567550003</v>
      </c>
      <c r="P124">
        <f t="shared" si="13"/>
        <v>3298.3987819859999</v>
      </c>
      <c r="Q124">
        <f t="shared" si="14"/>
        <v>14470.368172568</v>
      </c>
      <c r="R124">
        <f t="shared" si="15"/>
        <v>7168.6830467560003</v>
      </c>
      <c r="S124" t="str">
        <f t="shared" si="16"/>
        <v>NA</v>
      </c>
      <c r="T124">
        <f t="shared" si="17"/>
        <v>1682.4499107569998</v>
      </c>
      <c r="U124">
        <f t="shared" si="18"/>
        <v>1057.346003483</v>
      </c>
      <c r="V124">
        <f t="shared" si="19"/>
        <v>2201.1462904970003</v>
      </c>
      <c r="W124">
        <f t="shared" si="20"/>
        <v>34619.831292200004</v>
      </c>
    </row>
    <row r="125" spans="1:23" x14ac:dyDescent="0.3">
      <c r="A125">
        <v>2010</v>
      </c>
      <c r="B125">
        <v>190.51</v>
      </c>
      <c r="C125">
        <v>3052.67</v>
      </c>
      <c r="D125">
        <v>2036.63</v>
      </c>
      <c r="E125">
        <v>9298.64</v>
      </c>
      <c r="F125">
        <v>4585.82</v>
      </c>
      <c r="G125" t="s">
        <v>126</v>
      </c>
      <c r="H125">
        <v>1056.8699999999999</v>
      </c>
      <c r="I125">
        <v>830.07</v>
      </c>
      <c r="J125">
        <v>1505.93</v>
      </c>
      <c r="K125">
        <v>22557.13</v>
      </c>
      <c r="M125">
        <v>2010</v>
      </c>
      <c r="N125">
        <f t="shared" si="11"/>
        <v>279.30143387299995</v>
      </c>
      <c r="O125">
        <f t="shared" si="12"/>
        <v>4475.4349280410006</v>
      </c>
      <c r="P125">
        <f t="shared" si="13"/>
        <v>2985.8468283489997</v>
      </c>
      <c r="Q125">
        <f t="shared" si="14"/>
        <v>13632.478531671999</v>
      </c>
      <c r="R125">
        <f t="shared" si="15"/>
        <v>6723.1436747859998</v>
      </c>
      <c r="S125" t="str">
        <f t="shared" si="16"/>
        <v>NA</v>
      </c>
      <c r="T125">
        <f t="shared" si="17"/>
        <v>1549.4478317009998</v>
      </c>
      <c r="U125">
        <f t="shared" si="18"/>
        <v>1216.942634061</v>
      </c>
      <c r="V125">
        <f t="shared" si="19"/>
        <v>2207.8022587390001</v>
      </c>
      <c r="W125">
        <f t="shared" si="20"/>
        <v>33070.383460499004</v>
      </c>
    </row>
    <row r="126" spans="1:23" x14ac:dyDescent="0.3">
      <c r="A126">
        <v>2011</v>
      </c>
      <c r="B126">
        <v>244.94</v>
      </c>
      <c r="C126">
        <v>3034.53</v>
      </c>
      <c r="D126">
        <v>1111.3</v>
      </c>
      <c r="E126">
        <v>6654.19</v>
      </c>
      <c r="F126">
        <v>3320.29</v>
      </c>
      <c r="G126" t="s">
        <v>126</v>
      </c>
      <c r="H126">
        <v>1065.94</v>
      </c>
      <c r="I126">
        <v>929.86</v>
      </c>
      <c r="J126">
        <v>1555.82</v>
      </c>
      <c r="K126">
        <v>17916.88</v>
      </c>
      <c r="M126">
        <v>2011</v>
      </c>
      <c r="N126">
        <f t="shared" si="11"/>
        <v>359.09974916200002</v>
      </c>
      <c r="O126">
        <f t="shared" si="12"/>
        <v>4448.8403765190005</v>
      </c>
      <c r="P126">
        <f t="shared" si="13"/>
        <v>1629.2461469899999</v>
      </c>
      <c r="Q126">
        <f t="shared" si="14"/>
        <v>9755.5236379369981</v>
      </c>
      <c r="R126">
        <f t="shared" si="15"/>
        <v>4867.785196967</v>
      </c>
      <c r="S126" t="str">
        <f t="shared" si="16"/>
        <v>NA</v>
      </c>
      <c r="T126">
        <f t="shared" si="17"/>
        <v>1562.7451074620001</v>
      </c>
      <c r="U126">
        <f t="shared" si="18"/>
        <v>1363.241988878</v>
      </c>
      <c r="V126">
        <f t="shared" si="19"/>
        <v>2280.9446057859996</v>
      </c>
      <c r="W126">
        <f t="shared" si="20"/>
        <v>26267.441470423997</v>
      </c>
    </row>
    <row r="127" spans="1:23" x14ac:dyDescent="0.3">
      <c r="A127">
        <v>2012</v>
      </c>
      <c r="B127">
        <v>258.55</v>
      </c>
      <c r="C127">
        <v>2712.48</v>
      </c>
      <c r="D127">
        <v>1220.1600000000001</v>
      </c>
      <c r="E127">
        <v>5456.71</v>
      </c>
      <c r="F127">
        <v>2290.64</v>
      </c>
      <c r="G127" t="s">
        <v>126</v>
      </c>
      <c r="H127">
        <v>716.68</v>
      </c>
      <c r="I127">
        <v>789.25</v>
      </c>
      <c r="J127">
        <v>1061.4100000000001</v>
      </c>
      <c r="K127">
        <v>14505.87</v>
      </c>
      <c r="M127">
        <v>2012</v>
      </c>
      <c r="N127">
        <f t="shared" si="11"/>
        <v>379.05299316500003</v>
      </c>
      <c r="O127">
        <f t="shared" si="12"/>
        <v>3976.691792304</v>
      </c>
      <c r="P127">
        <f t="shared" si="13"/>
        <v>1788.842777568</v>
      </c>
      <c r="Q127">
        <f t="shared" si="14"/>
        <v>7999.9313801329999</v>
      </c>
      <c r="R127">
        <f t="shared" si="15"/>
        <v>3358.2438532719993</v>
      </c>
      <c r="S127" t="str">
        <f t="shared" si="16"/>
        <v>NA</v>
      </c>
      <c r="T127">
        <f t="shared" si="17"/>
        <v>1050.7046959639999</v>
      </c>
      <c r="U127">
        <f t="shared" si="18"/>
        <v>1157.0975627749999</v>
      </c>
      <c r="V127">
        <f t="shared" si="19"/>
        <v>1556.103799943</v>
      </c>
      <c r="W127">
        <f t="shared" si="20"/>
        <v>21266.654194401002</v>
      </c>
    </row>
    <row r="128" spans="1:23" x14ac:dyDescent="0.3">
      <c r="A128">
        <v>2013</v>
      </c>
      <c r="B128">
        <v>244.94</v>
      </c>
      <c r="C128">
        <v>2739.7</v>
      </c>
      <c r="D128">
        <v>1374.38</v>
      </c>
      <c r="E128">
        <v>5025.8</v>
      </c>
      <c r="F128">
        <v>1855.19</v>
      </c>
      <c r="G128" t="s">
        <v>126</v>
      </c>
      <c r="H128">
        <v>557.91999999999996</v>
      </c>
      <c r="I128">
        <v>566.99</v>
      </c>
      <c r="J128">
        <v>802.86</v>
      </c>
      <c r="K128">
        <v>13167.78</v>
      </c>
      <c r="M128">
        <v>2013</v>
      </c>
      <c r="N128">
        <f t="shared" si="11"/>
        <v>359.09974916200002</v>
      </c>
      <c r="O128">
        <f t="shared" si="12"/>
        <v>4016.5982803100001</v>
      </c>
      <c r="P128">
        <f t="shared" si="13"/>
        <v>2014.9404476740001</v>
      </c>
      <c r="Q128">
        <f t="shared" si="14"/>
        <v>7368.1861653400001</v>
      </c>
      <c r="R128">
        <f t="shared" si="15"/>
        <v>2719.8426702369998</v>
      </c>
      <c r="S128" t="str">
        <f t="shared" si="16"/>
        <v>NA</v>
      </c>
      <c r="T128">
        <f t="shared" si="17"/>
        <v>817.95105761599984</v>
      </c>
      <c r="U128">
        <f t="shared" si="18"/>
        <v>831.24833337699988</v>
      </c>
      <c r="V128">
        <f t="shared" si="19"/>
        <v>1177.0508067779999</v>
      </c>
      <c r="W128">
        <f t="shared" si="20"/>
        <v>19304.917510494</v>
      </c>
    </row>
    <row r="129" spans="1:23" x14ac:dyDescent="0.3">
      <c r="A129">
        <v>2014</v>
      </c>
      <c r="B129">
        <v>240.4</v>
      </c>
      <c r="C129">
        <v>2667.12</v>
      </c>
      <c r="D129">
        <v>1551.28</v>
      </c>
      <c r="E129">
        <v>3474.51</v>
      </c>
      <c r="F129">
        <v>1324.49</v>
      </c>
      <c r="G129" t="s">
        <v>126</v>
      </c>
      <c r="H129">
        <v>412.77</v>
      </c>
      <c r="I129">
        <v>508.02</v>
      </c>
      <c r="J129">
        <v>571.53</v>
      </c>
      <c r="K129">
        <v>10750.13</v>
      </c>
      <c r="M129">
        <v>2014</v>
      </c>
      <c r="N129">
        <f t="shared" si="11"/>
        <v>352.44378091999999</v>
      </c>
      <c r="O129">
        <f t="shared" si="12"/>
        <v>3910.1907527759995</v>
      </c>
      <c r="P129">
        <f t="shared" si="13"/>
        <v>2274.2886375439998</v>
      </c>
      <c r="Q129">
        <f t="shared" si="14"/>
        <v>5093.8828670729999</v>
      </c>
      <c r="R129">
        <f t="shared" si="15"/>
        <v>1941.7981006269999</v>
      </c>
      <c r="S129" t="str">
        <f t="shared" si="16"/>
        <v>NA</v>
      </c>
      <c r="T129">
        <f t="shared" si="17"/>
        <v>605.15066327099998</v>
      </c>
      <c r="U129">
        <f t="shared" si="18"/>
        <v>744.79404984600001</v>
      </c>
      <c r="V129">
        <f t="shared" si="19"/>
        <v>837.90430161899997</v>
      </c>
      <c r="W129">
        <f t="shared" si="20"/>
        <v>15760.467814398999</v>
      </c>
    </row>
    <row r="130" spans="1:23" x14ac:dyDescent="0.3">
      <c r="A130">
        <v>2015</v>
      </c>
      <c r="B130">
        <v>258.55</v>
      </c>
      <c r="C130">
        <v>2717.02</v>
      </c>
      <c r="D130">
        <v>1710.04</v>
      </c>
      <c r="E130">
        <v>3615.13</v>
      </c>
      <c r="F130">
        <v>1224.7</v>
      </c>
      <c r="G130" t="s">
        <v>126</v>
      </c>
      <c r="H130">
        <v>621.41999999999996</v>
      </c>
      <c r="I130">
        <v>503.49</v>
      </c>
      <c r="J130">
        <v>539.77</v>
      </c>
      <c r="K130">
        <v>11190.11</v>
      </c>
      <c r="M130">
        <v>2015</v>
      </c>
      <c r="N130">
        <f t="shared" si="11"/>
        <v>379.05299316500003</v>
      </c>
      <c r="O130">
        <f t="shared" si="12"/>
        <v>3983.3477605460002</v>
      </c>
      <c r="P130">
        <f t="shared" si="13"/>
        <v>2507.0422758919999</v>
      </c>
      <c r="Q130">
        <f t="shared" si="14"/>
        <v>5300.041953899</v>
      </c>
      <c r="R130">
        <f t="shared" si="15"/>
        <v>1795.4987458100002</v>
      </c>
      <c r="S130" t="str">
        <f t="shared" si="16"/>
        <v>NA</v>
      </c>
      <c r="T130">
        <f t="shared" si="17"/>
        <v>911.0466486659999</v>
      </c>
      <c r="U130">
        <f t="shared" si="18"/>
        <v>738.15274232699994</v>
      </c>
      <c r="V130">
        <f t="shared" si="19"/>
        <v>791.34184537099986</v>
      </c>
      <c r="W130">
        <f t="shared" si="20"/>
        <v>16405.510304953001</v>
      </c>
    </row>
    <row r="131" spans="1:23" x14ac:dyDescent="0.3">
      <c r="A131">
        <v>2016</v>
      </c>
      <c r="B131">
        <v>294.83</v>
      </c>
      <c r="C131">
        <v>2785.05</v>
      </c>
      <c r="D131">
        <v>1814.37</v>
      </c>
      <c r="E131">
        <v>3433.69</v>
      </c>
      <c r="F131">
        <v>1233.77</v>
      </c>
      <c r="G131" t="s">
        <v>126</v>
      </c>
      <c r="H131">
        <v>625.96</v>
      </c>
      <c r="I131">
        <v>503.49</v>
      </c>
      <c r="J131">
        <v>671.32</v>
      </c>
      <c r="K131">
        <v>11362.48</v>
      </c>
      <c r="M131">
        <v>2016</v>
      </c>
      <c r="N131">
        <f t="shared" si="11"/>
        <v>432.24209620899995</v>
      </c>
      <c r="O131">
        <f t="shared" si="12"/>
        <v>4083.0846591150002</v>
      </c>
      <c r="P131">
        <f t="shared" si="13"/>
        <v>2659.9975989509999</v>
      </c>
      <c r="Q131">
        <f t="shared" si="14"/>
        <v>5034.0377957869996</v>
      </c>
      <c r="R131">
        <f t="shared" si="15"/>
        <v>1808.796021571</v>
      </c>
      <c r="S131" t="str">
        <f t="shared" si="16"/>
        <v>NA</v>
      </c>
      <c r="T131">
        <f t="shared" si="17"/>
        <v>917.70261690799998</v>
      </c>
      <c r="U131">
        <f t="shared" si="18"/>
        <v>738.15274232699994</v>
      </c>
      <c r="V131">
        <f t="shared" si="19"/>
        <v>984.20365643600007</v>
      </c>
      <c r="W131">
        <f t="shared" si="20"/>
        <v>16658.217187303999</v>
      </c>
    </row>
    <row r="132" spans="1:23" x14ac:dyDescent="0.3">
      <c r="A132">
        <v>2017</v>
      </c>
      <c r="B132">
        <v>335.66</v>
      </c>
      <c r="C132">
        <v>2830.41</v>
      </c>
      <c r="D132">
        <v>1914.16</v>
      </c>
      <c r="E132">
        <v>3556.16</v>
      </c>
      <c r="F132">
        <v>1406.14</v>
      </c>
      <c r="G132" t="s">
        <v>126</v>
      </c>
      <c r="H132">
        <v>585.13</v>
      </c>
      <c r="I132">
        <v>498.95</v>
      </c>
      <c r="J132">
        <v>743.89</v>
      </c>
      <c r="K132">
        <v>11870.5</v>
      </c>
      <c r="M132">
        <v>2017</v>
      </c>
      <c r="N132">
        <f t="shared" ref="N132:N135" si="21">IFERROR(B132*1.10231*1.33,"NA")</f>
        <v>492.10182821800004</v>
      </c>
      <c r="O132">
        <f t="shared" ref="O132:O135" si="22">IFERROR(C132*1.10231*1.33,"NA")</f>
        <v>4149.585698642999</v>
      </c>
      <c r="P132">
        <f t="shared" ref="P132:P135" si="23">IFERROR(D132*1.10231*1.33,"NA")</f>
        <v>2806.2969537679996</v>
      </c>
      <c r="Q132">
        <f t="shared" ref="Q132:Q135" si="24">IFERROR(E132*1.10231*1.33,"NA")</f>
        <v>5213.5876703679996</v>
      </c>
      <c r="R132">
        <f t="shared" ref="R132:R135" si="25">IFERROR(F132*1.10231*1.33,"NA")</f>
        <v>2061.5029039219999</v>
      </c>
      <c r="S132" t="str">
        <f t="shared" ref="S132:S135" si="26">IFERROR(G132*1.10231*1.33,"NA")</f>
        <v>NA</v>
      </c>
      <c r="T132">
        <f t="shared" ref="T132:T135" si="27">IFERROR(H132*1.10231*1.33,"NA")</f>
        <v>857.84288489900007</v>
      </c>
      <c r="U132">
        <f t="shared" ref="U132:U135" si="28">IFERROR(I132*1.10231*1.33,"NA")</f>
        <v>731.49677408499997</v>
      </c>
      <c r="V132">
        <f t="shared" ref="V132:V135" si="29">IFERROR(J132*1.10231*1.33,"NA")</f>
        <v>1090.5965232470001</v>
      </c>
      <c r="W132">
        <f t="shared" ref="W132:W135" si="30">IFERROR(K132*1.10231*1.33,"NA")</f>
        <v>17403.01123715</v>
      </c>
    </row>
    <row r="133" spans="1:23" x14ac:dyDescent="0.3">
      <c r="A133">
        <v>2018</v>
      </c>
      <c r="B133">
        <v>308.44</v>
      </c>
      <c r="C133">
        <v>2467.54</v>
      </c>
      <c r="D133">
        <v>1646.54</v>
      </c>
      <c r="E133">
        <v>3401.94</v>
      </c>
      <c r="F133">
        <v>1133.98</v>
      </c>
      <c r="G133" t="s">
        <v>126</v>
      </c>
      <c r="H133">
        <v>566.99</v>
      </c>
      <c r="I133">
        <v>485.34</v>
      </c>
      <c r="J133">
        <v>653.16999999999996</v>
      </c>
      <c r="K133">
        <v>10663.95</v>
      </c>
      <c r="M133">
        <v>2018</v>
      </c>
      <c r="N133">
        <f t="shared" si="21"/>
        <v>452.19534021199996</v>
      </c>
      <c r="O133">
        <f t="shared" si="22"/>
        <v>3617.592043142</v>
      </c>
      <c r="P133">
        <f t="shared" si="23"/>
        <v>2413.9466848420002</v>
      </c>
      <c r="Q133">
        <f t="shared" si="24"/>
        <v>4987.4900002619997</v>
      </c>
      <c r="R133">
        <f t="shared" si="25"/>
        <v>1662.4966667539998</v>
      </c>
      <c r="S133" t="str">
        <f t="shared" si="26"/>
        <v>NA</v>
      </c>
      <c r="T133">
        <f t="shared" si="27"/>
        <v>831.24833337699988</v>
      </c>
      <c r="U133">
        <f t="shared" si="28"/>
        <v>711.54353008199996</v>
      </c>
      <c r="V133">
        <f t="shared" si="29"/>
        <v>957.59444419099987</v>
      </c>
      <c r="W133">
        <f t="shared" si="30"/>
        <v>15634.121703584999</v>
      </c>
    </row>
    <row r="134" spans="1:23" x14ac:dyDescent="0.3">
      <c r="A134">
        <v>2019</v>
      </c>
      <c r="B134">
        <v>381.02</v>
      </c>
      <c r="C134">
        <v>2331.46</v>
      </c>
      <c r="D134">
        <v>1669.22</v>
      </c>
      <c r="E134">
        <v>3723.99</v>
      </c>
      <c r="F134">
        <v>1047.8</v>
      </c>
      <c r="G134" t="s">
        <v>126</v>
      </c>
      <c r="H134">
        <v>635.03</v>
      </c>
      <c r="I134">
        <v>462.66</v>
      </c>
      <c r="J134">
        <v>752.96</v>
      </c>
      <c r="K134">
        <v>11004.14</v>
      </c>
      <c r="M134">
        <v>2019</v>
      </c>
      <c r="N134">
        <f t="shared" si="21"/>
        <v>558.6028677459999</v>
      </c>
      <c r="O134">
        <f t="shared" si="22"/>
        <v>3418.0889245579997</v>
      </c>
      <c r="P134">
        <f t="shared" si="23"/>
        <v>2447.197204606</v>
      </c>
      <c r="Q134">
        <f t="shared" si="24"/>
        <v>5459.6385844769993</v>
      </c>
      <c r="R134">
        <f t="shared" si="25"/>
        <v>1536.1505559399998</v>
      </c>
      <c r="S134" t="str">
        <f t="shared" si="26"/>
        <v>NA</v>
      </c>
      <c r="T134">
        <f t="shared" si="27"/>
        <v>930.99989266899991</v>
      </c>
      <c r="U134">
        <f t="shared" si="28"/>
        <v>678.29301031800003</v>
      </c>
      <c r="V134">
        <f t="shared" si="29"/>
        <v>1103.8937990080001</v>
      </c>
      <c r="W134">
        <f t="shared" si="30"/>
        <v>16132.864839321999</v>
      </c>
    </row>
    <row r="135" spans="1:23" x14ac:dyDescent="0.3">
      <c r="A135">
        <v>2020</v>
      </c>
      <c r="B135">
        <v>371.95</v>
      </c>
      <c r="C135">
        <v>2408.5700000000002</v>
      </c>
      <c r="D135">
        <v>1515</v>
      </c>
      <c r="E135">
        <v>3252.25</v>
      </c>
      <c r="F135">
        <v>1043.26</v>
      </c>
      <c r="G135" t="s">
        <v>126</v>
      </c>
      <c r="H135">
        <v>535.24</v>
      </c>
      <c r="I135">
        <v>417.3</v>
      </c>
      <c r="J135">
        <v>739.35</v>
      </c>
      <c r="K135">
        <v>10282.93</v>
      </c>
      <c r="M135">
        <v>2020</v>
      </c>
      <c r="N135">
        <f t="shared" si="21"/>
        <v>545.30559198499998</v>
      </c>
      <c r="O135">
        <f t="shared" si="22"/>
        <v>3531.1377596110001</v>
      </c>
      <c r="P135">
        <f t="shared" si="23"/>
        <v>2221.0995344999997</v>
      </c>
      <c r="Q135">
        <f t="shared" si="24"/>
        <v>4768.0336376750001</v>
      </c>
      <c r="R135">
        <f t="shared" si="25"/>
        <v>1529.4945876979998</v>
      </c>
      <c r="S135" t="str">
        <f t="shared" si="26"/>
        <v>NA</v>
      </c>
      <c r="T135">
        <f t="shared" si="27"/>
        <v>784.70053785200002</v>
      </c>
      <c r="U135">
        <f t="shared" si="28"/>
        <v>611.79197078999994</v>
      </c>
      <c r="V135">
        <f t="shared" si="29"/>
        <v>1083.9405550049999</v>
      </c>
      <c r="W135">
        <f t="shared" si="30"/>
        <v>15075.518835838999</v>
      </c>
    </row>
  </sheetData>
  <sortState xmlns:xlrd2="http://schemas.microsoft.com/office/spreadsheetml/2017/richdata2" ref="A3:K135">
    <sortCondition ref="A3:A135"/>
  </sortState>
  <pageMargins left="0.7" right="0.7" top="0.75" bottom="0.75" header="0.3" footer="0.3"/>
  <pageSetup orientation="portrait" horizontalDpi="1200" verticalDpi="1200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247AB-41EC-4C20-B63D-7D035712CB90}">
  <dimension ref="A1:T6611"/>
  <sheetViews>
    <sheetView workbookViewId="0">
      <selection activeCell="F1" sqref="F1"/>
    </sheetView>
  </sheetViews>
  <sheetFormatPr defaultRowHeight="14.4" x14ac:dyDescent="0.3"/>
  <cols>
    <col min="1" max="1" width="10.109375" style="3" bestFit="1" customWidth="1"/>
    <col min="11" max="15" width="14.33203125" customWidth="1"/>
  </cols>
  <sheetData>
    <row r="1" spans="1:20" x14ac:dyDescent="0.3">
      <c r="A1" s="3" t="s">
        <v>193</v>
      </c>
      <c r="B1" t="s">
        <v>194</v>
      </c>
      <c r="C1" t="s">
        <v>195</v>
      </c>
      <c r="D1" t="s">
        <v>183</v>
      </c>
      <c r="E1" t="s">
        <v>2</v>
      </c>
      <c r="F1" t="s">
        <v>184</v>
      </c>
      <c r="G1" t="s">
        <v>185</v>
      </c>
      <c r="H1" t="s">
        <v>230</v>
      </c>
      <c r="I1" t="s">
        <v>231</v>
      </c>
    </row>
    <row r="2" spans="1:20" x14ac:dyDescent="0.3">
      <c r="A2" s="3">
        <v>2006</v>
      </c>
      <c r="B2" t="s">
        <v>186</v>
      </c>
      <c r="C2" t="s">
        <v>196</v>
      </c>
      <c r="D2">
        <v>345602</v>
      </c>
      <c r="E2">
        <v>1</v>
      </c>
      <c r="F2">
        <v>6744.65</v>
      </c>
      <c r="G2">
        <v>6744.65</v>
      </c>
      <c r="H2">
        <f>F2/2000</f>
        <v>3.372325</v>
      </c>
      <c r="I2">
        <f>G2/2000</f>
        <v>3.372325</v>
      </c>
      <c r="K2" s="1" t="s">
        <v>232</v>
      </c>
      <c r="L2" s="1" t="s">
        <v>195</v>
      </c>
    </row>
    <row r="3" spans="1:20" x14ac:dyDescent="0.3">
      <c r="A3" s="3">
        <v>2006</v>
      </c>
      <c r="B3" t="s">
        <v>186</v>
      </c>
      <c r="C3" t="s">
        <v>196</v>
      </c>
      <c r="D3">
        <v>345607</v>
      </c>
      <c r="E3">
        <v>1</v>
      </c>
      <c r="F3">
        <v>9498.24</v>
      </c>
      <c r="G3">
        <v>9546.3538000000008</v>
      </c>
      <c r="H3">
        <f t="shared" ref="H3:H66" si="0">F3/2000</f>
        <v>4.7491199999999996</v>
      </c>
      <c r="I3">
        <f t="shared" ref="I3:I66" si="1">G3/2000</f>
        <v>4.7731769000000002</v>
      </c>
      <c r="K3" s="1" t="s">
        <v>193</v>
      </c>
      <c r="L3" t="s">
        <v>199</v>
      </c>
      <c r="M3" t="s">
        <v>200</v>
      </c>
      <c r="N3" t="s">
        <v>201</v>
      </c>
      <c r="O3" t="s">
        <v>202</v>
      </c>
      <c r="P3" t="s">
        <v>203</v>
      </c>
      <c r="Q3" t="s">
        <v>204</v>
      </c>
      <c r="R3" t="s">
        <v>205</v>
      </c>
      <c r="S3" t="s">
        <v>206</v>
      </c>
      <c r="T3" t="s">
        <v>115</v>
      </c>
    </row>
    <row r="4" spans="1:20" x14ac:dyDescent="0.3">
      <c r="A4" s="3">
        <v>2006</v>
      </c>
      <c r="B4" t="s">
        <v>186</v>
      </c>
      <c r="C4" t="s">
        <v>196</v>
      </c>
      <c r="D4">
        <v>345608</v>
      </c>
      <c r="E4">
        <v>1</v>
      </c>
      <c r="F4">
        <v>381</v>
      </c>
      <c r="G4">
        <v>381</v>
      </c>
      <c r="H4">
        <f t="shared" si="0"/>
        <v>0.1905</v>
      </c>
      <c r="I4">
        <f t="shared" si="1"/>
        <v>0.1905</v>
      </c>
      <c r="K4">
        <v>2006</v>
      </c>
      <c r="L4" s="3">
        <v>25.350005249999995</v>
      </c>
      <c r="M4" s="3">
        <v>29.920553700000003</v>
      </c>
      <c r="N4" s="3">
        <v>22.258403749999999</v>
      </c>
      <c r="O4" s="3">
        <v>53.804952849999999</v>
      </c>
      <c r="P4" s="3">
        <v>1.24295205</v>
      </c>
      <c r="Q4" s="3">
        <v>12.158643450000003</v>
      </c>
      <c r="R4" s="3">
        <v>4.2029446499999992</v>
      </c>
      <c r="S4" s="3">
        <v>2.7039792500000002</v>
      </c>
      <c r="T4" s="3">
        <v>151.64243495000002</v>
      </c>
    </row>
    <row r="5" spans="1:20" x14ac:dyDescent="0.3">
      <c r="A5" s="3">
        <v>2006</v>
      </c>
      <c r="B5" t="s">
        <v>186</v>
      </c>
      <c r="C5" t="s">
        <v>196</v>
      </c>
      <c r="D5">
        <v>355601</v>
      </c>
      <c r="E5">
        <v>1</v>
      </c>
      <c r="F5">
        <v>27969.68</v>
      </c>
      <c r="G5">
        <v>28030.2922</v>
      </c>
      <c r="H5">
        <f t="shared" si="0"/>
        <v>13.98484</v>
      </c>
      <c r="I5">
        <f t="shared" si="1"/>
        <v>14.015146099999999</v>
      </c>
      <c r="K5">
        <v>2007</v>
      </c>
      <c r="L5" s="3">
        <v>25.209375300000001</v>
      </c>
      <c r="M5" s="3">
        <v>29.549282900000001</v>
      </c>
      <c r="N5" s="3">
        <v>21.537667099999997</v>
      </c>
      <c r="O5" s="3">
        <v>49.558270999999998</v>
      </c>
      <c r="P5" s="3">
        <v>1.5029522500000001</v>
      </c>
      <c r="Q5" s="3">
        <v>31.318138300000005</v>
      </c>
      <c r="R5" s="3">
        <v>4.9028213500000009</v>
      </c>
      <c r="S5" s="3">
        <v>4.810469949999999</v>
      </c>
      <c r="T5" s="3">
        <v>168.38897815000001</v>
      </c>
    </row>
    <row r="6" spans="1:20" x14ac:dyDescent="0.3">
      <c r="A6" s="3">
        <v>2006</v>
      </c>
      <c r="B6" t="s">
        <v>186</v>
      </c>
      <c r="C6" t="s">
        <v>196</v>
      </c>
      <c r="D6">
        <v>355602</v>
      </c>
      <c r="E6">
        <v>1</v>
      </c>
      <c r="F6">
        <v>4465.33</v>
      </c>
      <c r="G6">
        <v>4465.33</v>
      </c>
      <c r="H6">
        <f t="shared" si="0"/>
        <v>2.2326649999999999</v>
      </c>
      <c r="I6">
        <f t="shared" si="1"/>
        <v>2.2326649999999999</v>
      </c>
      <c r="K6">
        <v>2008</v>
      </c>
      <c r="L6" s="3">
        <v>22.071873200000006</v>
      </c>
      <c r="M6" s="3">
        <v>24.870413749999994</v>
      </c>
      <c r="N6" s="3">
        <v>15.526447549999997</v>
      </c>
      <c r="O6" s="3">
        <v>53.816337049999994</v>
      </c>
      <c r="P6" s="3">
        <v>1.5040305999999999</v>
      </c>
      <c r="Q6" s="3">
        <v>25.773863599999999</v>
      </c>
      <c r="R6" s="3">
        <v>4.7915722499999989</v>
      </c>
      <c r="S6" s="3">
        <v>4.6107004500000004</v>
      </c>
      <c r="T6" s="3">
        <v>152.96523844999999</v>
      </c>
    </row>
    <row r="7" spans="1:20" x14ac:dyDescent="0.3">
      <c r="A7" s="3">
        <v>2006</v>
      </c>
      <c r="B7" t="s">
        <v>186</v>
      </c>
      <c r="C7" t="s">
        <v>196</v>
      </c>
      <c r="D7">
        <v>355631</v>
      </c>
      <c r="E7">
        <v>1</v>
      </c>
      <c r="F7">
        <v>19865.45</v>
      </c>
      <c r="G7">
        <v>19865.45</v>
      </c>
      <c r="H7">
        <f t="shared" si="0"/>
        <v>9.9327249999999996</v>
      </c>
      <c r="I7">
        <f t="shared" si="1"/>
        <v>9.9327249999999996</v>
      </c>
      <c r="K7">
        <v>2009</v>
      </c>
      <c r="L7" s="3">
        <v>15.188376849999997</v>
      </c>
      <c r="M7" s="3">
        <v>15.3620216</v>
      </c>
      <c r="N7" s="3">
        <v>14.114655799999998</v>
      </c>
      <c r="O7" s="3">
        <v>62.696607299999997</v>
      </c>
      <c r="P7" s="3">
        <v>0.88203635000000002</v>
      </c>
      <c r="Q7" s="3">
        <v>22.491339450000002</v>
      </c>
      <c r="R7" s="3">
        <v>5.1203281499999989</v>
      </c>
      <c r="S7" s="3">
        <v>8.4052553000000003</v>
      </c>
      <c r="T7" s="3">
        <v>144.2606208</v>
      </c>
    </row>
    <row r="8" spans="1:20" x14ac:dyDescent="0.3">
      <c r="A8" s="3">
        <v>2006</v>
      </c>
      <c r="B8" t="s">
        <v>186</v>
      </c>
      <c r="C8" t="s">
        <v>196</v>
      </c>
      <c r="D8">
        <v>355632</v>
      </c>
      <c r="E8">
        <v>1</v>
      </c>
      <c r="F8">
        <v>4146</v>
      </c>
      <c r="G8">
        <v>4146</v>
      </c>
      <c r="H8">
        <f t="shared" si="0"/>
        <v>2.073</v>
      </c>
      <c r="I8">
        <f t="shared" si="1"/>
        <v>2.073</v>
      </c>
      <c r="K8">
        <v>2010</v>
      </c>
      <c r="L8" s="3">
        <v>15.19967235</v>
      </c>
      <c r="M8" s="3">
        <v>17.236063250000001</v>
      </c>
      <c r="N8" s="3">
        <v>28.907629650000004</v>
      </c>
      <c r="O8" s="3">
        <v>57.927804900000005</v>
      </c>
      <c r="P8" s="3">
        <v>1.3352500000000003</v>
      </c>
      <c r="Q8" s="3">
        <v>28.470399049999997</v>
      </c>
      <c r="R8" s="3">
        <v>5.6853315499999999</v>
      </c>
      <c r="S8" s="3">
        <v>4.3763946999999996</v>
      </c>
      <c r="T8" s="3">
        <v>159.13854545000001</v>
      </c>
    </row>
    <row r="9" spans="1:20" x14ac:dyDescent="0.3">
      <c r="A9" s="3">
        <v>2006</v>
      </c>
      <c r="B9" t="s">
        <v>186</v>
      </c>
      <c r="C9" t="s">
        <v>196</v>
      </c>
      <c r="D9">
        <v>355633</v>
      </c>
      <c r="E9">
        <v>1</v>
      </c>
      <c r="F9">
        <v>10313.59</v>
      </c>
      <c r="G9">
        <v>10313.59</v>
      </c>
      <c r="H9">
        <f t="shared" si="0"/>
        <v>5.1567949999999998</v>
      </c>
      <c r="I9">
        <f t="shared" si="1"/>
        <v>5.1567949999999998</v>
      </c>
      <c r="K9">
        <v>2011</v>
      </c>
      <c r="L9" s="3">
        <v>8.9583021499999997</v>
      </c>
      <c r="M9" s="3">
        <v>7.9966729499999989</v>
      </c>
      <c r="N9" s="3">
        <v>23.606353699999989</v>
      </c>
      <c r="O9" s="3">
        <v>32.865274400000004</v>
      </c>
      <c r="P9" s="3">
        <v>1.3162346999999999</v>
      </c>
      <c r="Q9" s="3">
        <v>18.9850739</v>
      </c>
      <c r="R9" s="3">
        <v>13.077739649999996</v>
      </c>
      <c r="S9" s="3">
        <v>3.9205991</v>
      </c>
      <c r="T9" s="3">
        <v>110.72625054999999</v>
      </c>
    </row>
    <row r="10" spans="1:20" x14ac:dyDescent="0.3">
      <c r="A10" s="3">
        <v>2006</v>
      </c>
      <c r="B10" t="s">
        <v>186</v>
      </c>
      <c r="C10" t="s">
        <v>196</v>
      </c>
      <c r="D10">
        <v>355634</v>
      </c>
      <c r="E10">
        <v>1</v>
      </c>
      <c r="F10">
        <v>899.5</v>
      </c>
      <c r="G10">
        <v>899.5</v>
      </c>
      <c r="H10">
        <f t="shared" si="0"/>
        <v>0.44974999999999998</v>
      </c>
      <c r="I10">
        <f t="shared" si="1"/>
        <v>0.44974999999999998</v>
      </c>
      <c r="K10">
        <v>2012</v>
      </c>
      <c r="L10" s="3">
        <v>7.0335513499999998</v>
      </c>
      <c r="M10" s="3">
        <v>9.313485</v>
      </c>
      <c r="N10" s="3">
        <v>10.313841900000002</v>
      </c>
      <c r="O10" s="3">
        <v>46.980056349999998</v>
      </c>
      <c r="P10" s="3">
        <v>1.4695025499999999</v>
      </c>
      <c r="Q10" s="3">
        <v>21.300982650000002</v>
      </c>
      <c r="R10" s="3">
        <v>7.4560420499999989</v>
      </c>
      <c r="S10" s="3">
        <v>4.7460511000000007</v>
      </c>
      <c r="T10" s="3">
        <v>108.61351295</v>
      </c>
    </row>
    <row r="11" spans="1:20" x14ac:dyDescent="0.3">
      <c r="A11" s="3">
        <v>2006</v>
      </c>
      <c r="B11" t="s">
        <v>186</v>
      </c>
      <c r="C11" t="s">
        <v>196</v>
      </c>
      <c r="D11">
        <v>355635</v>
      </c>
      <c r="E11">
        <v>1</v>
      </c>
      <c r="F11">
        <v>4167.26</v>
      </c>
      <c r="G11">
        <v>4167.26</v>
      </c>
      <c r="H11">
        <f t="shared" si="0"/>
        <v>2.0836300000000003</v>
      </c>
      <c r="I11">
        <f t="shared" si="1"/>
        <v>2.0836300000000003</v>
      </c>
      <c r="K11">
        <v>2013</v>
      </c>
      <c r="L11" s="3">
        <v>9.988011049999999</v>
      </c>
      <c r="M11" s="3">
        <v>8.8490839500000007</v>
      </c>
      <c r="N11" s="3">
        <v>17.485434350000002</v>
      </c>
      <c r="O11" s="3">
        <v>70.141258700000009</v>
      </c>
      <c r="P11" s="3">
        <v>1.0404936</v>
      </c>
      <c r="Q11" s="3">
        <v>13.558777850000002</v>
      </c>
      <c r="R11" s="3">
        <v>14.743825799999998</v>
      </c>
      <c r="S11" s="3">
        <v>2.916633</v>
      </c>
      <c r="T11" s="3">
        <v>138.72351829999999</v>
      </c>
    </row>
    <row r="12" spans="1:20" x14ac:dyDescent="0.3">
      <c r="A12" s="3">
        <v>2006</v>
      </c>
      <c r="B12" t="s">
        <v>186</v>
      </c>
      <c r="C12" t="s">
        <v>196</v>
      </c>
      <c r="D12">
        <v>355702</v>
      </c>
      <c r="E12">
        <v>1</v>
      </c>
      <c r="F12">
        <v>4381.74</v>
      </c>
      <c r="G12">
        <v>4381.74</v>
      </c>
      <c r="H12">
        <f t="shared" si="0"/>
        <v>2.1908699999999999</v>
      </c>
      <c r="I12">
        <f t="shared" si="1"/>
        <v>2.1908699999999999</v>
      </c>
      <c r="K12">
        <v>2014</v>
      </c>
      <c r="L12" s="3">
        <v>13.509046699999999</v>
      </c>
      <c r="M12" s="3">
        <v>10.6443458</v>
      </c>
      <c r="N12" s="3">
        <v>25.313203499999997</v>
      </c>
      <c r="O12" s="3">
        <v>9.0045220499999967</v>
      </c>
      <c r="P12" s="3">
        <v>0.48289805000000008</v>
      </c>
      <c r="Q12" s="3">
        <v>11.845506050000003</v>
      </c>
      <c r="R12" s="3">
        <v>6.0726123000000012</v>
      </c>
      <c r="S12" s="3">
        <v>1.9306632500000001</v>
      </c>
      <c r="T12" s="3">
        <v>78.802797699999999</v>
      </c>
    </row>
    <row r="13" spans="1:20" x14ac:dyDescent="0.3">
      <c r="A13" s="3">
        <v>2006</v>
      </c>
      <c r="B13" t="s">
        <v>186</v>
      </c>
      <c r="C13" t="s">
        <v>196</v>
      </c>
      <c r="D13">
        <v>355703</v>
      </c>
      <c r="E13">
        <v>1</v>
      </c>
      <c r="F13">
        <v>6094.41</v>
      </c>
      <c r="G13">
        <v>6098.4712</v>
      </c>
      <c r="H13">
        <f t="shared" si="0"/>
        <v>3.0472049999999999</v>
      </c>
      <c r="I13">
        <f t="shared" si="1"/>
        <v>3.0492355999999998</v>
      </c>
      <c r="K13">
        <v>2015</v>
      </c>
      <c r="L13" s="3">
        <v>14.235136750000002</v>
      </c>
      <c r="M13" s="3">
        <v>13.206804849999999</v>
      </c>
      <c r="N13" s="3">
        <v>17.7856463</v>
      </c>
      <c r="O13" s="3">
        <v>9.2484804999999994</v>
      </c>
      <c r="P13" s="3">
        <v>0.94637245000000014</v>
      </c>
      <c r="Q13" s="3">
        <v>12.208079699999999</v>
      </c>
      <c r="R13" s="3">
        <v>15.360968299999998</v>
      </c>
      <c r="S13" s="3">
        <v>2.5839999499999999</v>
      </c>
      <c r="T13" s="3">
        <v>85.575488800000002</v>
      </c>
    </row>
    <row r="14" spans="1:20" x14ac:dyDescent="0.3">
      <c r="A14" s="3">
        <v>2006</v>
      </c>
      <c r="B14" t="s">
        <v>186</v>
      </c>
      <c r="C14" t="s">
        <v>196</v>
      </c>
      <c r="D14">
        <v>355704</v>
      </c>
      <c r="E14">
        <v>1</v>
      </c>
      <c r="F14">
        <v>206</v>
      </c>
      <c r="G14">
        <v>214</v>
      </c>
      <c r="H14">
        <f t="shared" si="0"/>
        <v>0.10299999999999999</v>
      </c>
      <c r="I14">
        <f t="shared" si="1"/>
        <v>0.107</v>
      </c>
      <c r="K14">
        <v>2016</v>
      </c>
      <c r="L14" s="3">
        <v>10.0735238</v>
      </c>
      <c r="M14" s="3">
        <v>13.71555635</v>
      </c>
      <c r="N14" s="3">
        <v>19.022132249999999</v>
      </c>
      <c r="O14" s="3">
        <v>9.8986062500000003</v>
      </c>
      <c r="P14" s="3">
        <v>0.81020914999999993</v>
      </c>
      <c r="Q14" s="3">
        <v>11.175722499999999</v>
      </c>
      <c r="R14" s="3">
        <v>19.604767299999999</v>
      </c>
      <c r="S14" s="3">
        <v>2.9216327500000001</v>
      </c>
      <c r="T14" s="3">
        <v>87.222150350000007</v>
      </c>
    </row>
    <row r="15" spans="1:20" x14ac:dyDescent="0.3">
      <c r="A15" s="3">
        <v>2006</v>
      </c>
      <c r="B15" t="s">
        <v>186</v>
      </c>
      <c r="C15" t="s">
        <v>196</v>
      </c>
      <c r="D15">
        <v>355705</v>
      </c>
      <c r="E15">
        <v>1</v>
      </c>
      <c r="F15">
        <v>208</v>
      </c>
      <c r="G15">
        <v>208</v>
      </c>
      <c r="H15">
        <f t="shared" si="0"/>
        <v>0.104</v>
      </c>
      <c r="I15">
        <f t="shared" si="1"/>
        <v>0.104</v>
      </c>
      <c r="K15">
        <v>2017</v>
      </c>
      <c r="L15" s="3">
        <v>8.5919513500000004</v>
      </c>
      <c r="M15" s="3">
        <v>12.7551144</v>
      </c>
      <c r="N15" s="3">
        <v>15.472654799999995</v>
      </c>
      <c r="O15" s="3">
        <v>14.592541500000001</v>
      </c>
      <c r="P15" s="3">
        <v>0.65847505000000006</v>
      </c>
      <c r="Q15" s="3">
        <v>5.8357236499999985</v>
      </c>
      <c r="R15" s="3">
        <v>5.70770395</v>
      </c>
      <c r="S15" s="3">
        <v>1.5935128999999999</v>
      </c>
      <c r="T15" s="3">
        <v>65.207677599999997</v>
      </c>
    </row>
    <row r="16" spans="1:20" x14ac:dyDescent="0.3">
      <c r="A16" s="3">
        <v>2006</v>
      </c>
      <c r="B16" t="s">
        <v>186</v>
      </c>
      <c r="C16" t="s">
        <v>196</v>
      </c>
      <c r="D16">
        <v>355706</v>
      </c>
      <c r="E16">
        <v>1</v>
      </c>
      <c r="F16">
        <v>84.5</v>
      </c>
      <c r="G16">
        <v>84.5</v>
      </c>
      <c r="H16">
        <f t="shared" si="0"/>
        <v>4.2250000000000003E-2</v>
      </c>
      <c r="I16">
        <f t="shared" si="1"/>
        <v>4.2250000000000003E-2</v>
      </c>
      <c r="K16">
        <v>2018</v>
      </c>
      <c r="L16" s="3">
        <v>16.928920199999997</v>
      </c>
      <c r="M16" s="3">
        <v>12.552231850000002</v>
      </c>
      <c r="N16" s="3">
        <v>29.142096499999994</v>
      </c>
      <c r="O16" s="3">
        <v>13.548285100000003</v>
      </c>
      <c r="P16" s="3">
        <v>0.3191174</v>
      </c>
      <c r="Q16" s="3">
        <v>8.4148413499999979</v>
      </c>
      <c r="R16" s="3">
        <v>5.3393174000000005</v>
      </c>
      <c r="S16" s="3">
        <v>0.73704080000000005</v>
      </c>
      <c r="T16" s="3">
        <v>86.981850600000001</v>
      </c>
    </row>
    <row r="17" spans="1:20" x14ac:dyDescent="0.3">
      <c r="A17" s="3">
        <v>2006</v>
      </c>
      <c r="B17" t="s">
        <v>186</v>
      </c>
      <c r="C17" t="s">
        <v>196</v>
      </c>
      <c r="D17">
        <v>365630</v>
      </c>
      <c r="E17">
        <v>1</v>
      </c>
      <c r="F17">
        <v>1171</v>
      </c>
      <c r="G17">
        <v>1171</v>
      </c>
      <c r="H17">
        <f t="shared" si="0"/>
        <v>0.58550000000000002</v>
      </c>
      <c r="I17">
        <f t="shared" si="1"/>
        <v>0.58550000000000002</v>
      </c>
      <c r="K17">
        <v>2019</v>
      </c>
      <c r="L17" s="3">
        <v>11.661102799999997</v>
      </c>
      <c r="M17" s="3">
        <v>15.10611755</v>
      </c>
      <c r="N17" s="3">
        <v>30.387834299999998</v>
      </c>
      <c r="O17" s="3">
        <v>63.033156800000008</v>
      </c>
      <c r="P17" s="3">
        <v>1.7413618500000001</v>
      </c>
      <c r="Q17" s="3">
        <v>9.637482450000002</v>
      </c>
      <c r="R17" s="3">
        <v>5.9553704500000011</v>
      </c>
      <c r="S17" s="3">
        <v>1.4358145</v>
      </c>
      <c r="T17" s="3">
        <v>138.9582407</v>
      </c>
    </row>
    <row r="18" spans="1:20" x14ac:dyDescent="0.3">
      <c r="A18" s="3">
        <v>2006</v>
      </c>
      <c r="B18" t="s">
        <v>186</v>
      </c>
      <c r="C18" t="s">
        <v>196</v>
      </c>
      <c r="D18">
        <v>365701</v>
      </c>
      <c r="E18">
        <v>1</v>
      </c>
      <c r="F18">
        <v>22099.51</v>
      </c>
      <c r="G18">
        <v>22100.734499999999</v>
      </c>
      <c r="H18">
        <f t="shared" si="0"/>
        <v>11.049754999999999</v>
      </c>
      <c r="I18">
        <f t="shared" si="1"/>
        <v>11.050367249999999</v>
      </c>
      <c r="K18">
        <v>2020</v>
      </c>
      <c r="L18" s="3">
        <v>10.797772799999999</v>
      </c>
      <c r="M18" s="3">
        <v>18.754141099999998</v>
      </c>
      <c r="N18" s="3">
        <v>10.881028299999997</v>
      </c>
      <c r="O18" s="3">
        <v>19.830308300000006</v>
      </c>
      <c r="P18" s="3">
        <v>1.6981888000000001</v>
      </c>
      <c r="Q18" s="3">
        <v>14.5628508</v>
      </c>
      <c r="R18" s="3">
        <v>4.4118725500000009</v>
      </c>
      <c r="S18" s="3">
        <v>1.2394092999999999</v>
      </c>
      <c r="T18" s="3">
        <v>82.175571950000005</v>
      </c>
    </row>
    <row r="19" spans="1:20" x14ac:dyDescent="0.3">
      <c r="A19" s="3">
        <v>2006</v>
      </c>
      <c r="B19" t="s">
        <v>186</v>
      </c>
      <c r="C19" t="s">
        <v>196</v>
      </c>
      <c r="D19">
        <v>365702</v>
      </c>
      <c r="E19">
        <v>1</v>
      </c>
      <c r="F19">
        <v>2592</v>
      </c>
      <c r="G19">
        <v>2592</v>
      </c>
      <c r="H19">
        <f t="shared" si="0"/>
        <v>1.296</v>
      </c>
      <c r="I19">
        <f t="shared" si="1"/>
        <v>1.296</v>
      </c>
      <c r="K19">
        <v>2021</v>
      </c>
      <c r="L19" s="3">
        <v>13.295688999999999</v>
      </c>
      <c r="M19" s="3">
        <v>20.948692350000002</v>
      </c>
      <c r="N19" s="3">
        <v>12.974384949999999</v>
      </c>
      <c r="O19" s="3">
        <v>10.794647249999999</v>
      </c>
      <c r="P19" s="3">
        <v>4.8583647000000001</v>
      </c>
      <c r="Q19" s="3">
        <v>12.316666550000001</v>
      </c>
      <c r="R19" s="3">
        <v>8.2351840499999991</v>
      </c>
      <c r="S19" s="3">
        <v>3.5681579499999998</v>
      </c>
      <c r="T19" s="3">
        <v>86.9917868</v>
      </c>
    </row>
    <row r="20" spans="1:20" x14ac:dyDescent="0.3">
      <c r="A20" s="3">
        <v>2006</v>
      </c>
      <c r="B20" t="s">
        <v>186</v>
      </c>
      <c r="C20" t="s">
        <v>197</v>
      </c>
      <c r="D20">
        <v>375730</v>
      </c>
      <c r="E20">
        <v>1</v>
      </c>
      <c r="F20">
        <v>8479.0400000000009</v>
      </c>
      <c r="G20">
        <v>8511.8603999999996</v>
      </c>
      <c r="H20">
        <f t="shared" si="0"/>
        <v>4.2395200000000006</v>
      </c>
      <c r="I20">
        <f t="shared" si="1"/>
        <v>4.2559301999999999</v>
      </c>
      <c r="K20">
        <v>2022</v>
      </c>
      <c r="L20" s="3">
        <v>1.4501654500000003</v>
      </c>
      <c r="M20" s="3">
        <v>3.5410849999999998</v>
      </c>
      <c r="N20" s="3">
        <v>0.49956519999999993</v>
      </c>
      <c r="O20" s="3">
        <v>3.7989000000000002</v>
      </c>
      <c r="P20" s="3">
        <v>0.27755099999999999</v>
      </c>
      <c r="Q20" s="3">
        <v>2.1901225499999999</v>
      </c>
      <c r="R20" s="3">
        <v>1.8780613000000002</v>
      </c>
      <c r="S20" s="3">
        <v>1.2459182499999999</v>
      </c>
      <c r="T20" s="3">
        <v>14.88136875</v>
      </c>
    </row>
    <row r="21" spans="1:20" x14ac:dyDescent="0.3">
      <c r="A21" s="3">
        <v>2006</v>
      </c>
      <c r="B21" t="s">
        <v>186</v>
      </c>
      <c r="C21" t="s">
        <v>197</v>
      </c>
      <c r="D21">
        <v>375801</v>
      </c>
      <c r="E21">
        <v>1</v>
      </c>
      <c r="F21">
        <v>13270.16</v>
      </c>
      <c r="G21">
        <v>13290.739600000001</v>
      </c>
      <c r="H21">
        <f t="shared" si="0"/>
        <v>6.6350800000000003</v>
      </c>
      <c r="I21">
        <f t="shared" si="1"/>
        <v>6.6453698000000001</v>
      </c>
      <c r="K21" t="s">
        <v>115</v>
      </c>
      <c r="L21" s="3">
        <v>229.54247635000002</v>
      </c>
      <c r="M21" s="3">
        <v>264.32166634999999</v>
      </c>
      <c r="N21" s="3">
        <v>315.22897989999996</v>
      </c>
      <c r="O21" s="3">
        <v>581.54001029999995</v>
      </c>
      <c r="P21" s="3">
        <v>22.085990549999998</v>
      </c>
      <c r="Q21" s="3">
        <v>262.24421385000005</v>
      </c>
      <c r="R21" s="3">
        <v>132.54646304999997</v>
      </c>
      <c r="S21" s="3">
        <v>53.746232500000005</v>
      </c>
      <c r="T21" s="3">
        <v>1861.2560328499997</v>
      </c>
    </row>
    <row r="22" spans="1:20" x14ac:dyDescent="0.3">
      <c r="A22" s="3">
        <v>2006</v>
      </c>
      <c r="B22" t="s">
        <v>186</v>
      </c>
      <c r="C22" t="s">
        <v>197</v>
      </c>
      <c r="D22">
        <v>375831</v>
      </c>
      <c r="E22">
        <v>1</v>
      </c>
      <c r="F22">
        <v>173</v>
      </c>
      <c r="G22">
        <v>173</v>
      </c>
      <c r="H22">
        <f t="shared" si="0"/>
        <v>8.6499999999999994E-2</v>
      </c>
      <c r="I22">
        <f t="shared" si="1"/>
        <v>8.6499999999999994E-2</v>
      </c>
    </row>
    <row r="23" spans="1:20" x14ac:dyDescent="0.3">
      <c r="A23" s="3">
        <v>2006</v>
      </c>
      <c r="B23" t="s">
        <v>186</v>
      </c>
      <c r="C23" t="s">
        <v>197</v>
      </c>
      <c r="D23">
        <v>375832</v>
      </c>
      <c r="E23">
        <v>1</v>
      </c>
      <c r="F23">
        <v>4.5</v>
      </c>
      <c r="G23">
        <v>4.5</v>
      </c>
      <c r="H23">
        <f t="shared" si="0"/>
        <v>2.2499999999999998E-3</v>
      </c>
      <c r="I23">
        <f t="shared" si="1"/>
        <v>2.2499999999999998E-3</v>
      </c>
    </row>
    <row r="24" spans="1:20" x14ac:dyDescent="0.3">
      <c r="A24" s="3">
        <v>2006</v>
      </c>
      <c r="B24" t="s">
        <v>186</v>
      </c>
      <c r="C24" t="s">
        <v>197</v>
      </c>
      <c r="D24">
        <v>385800</v>
      </c>
      <c r="E24">
        <v>1</v>
      </c>
      <c r="F24">
        <v>22705.3</v>
      </c>
      <c r="G24">
        <v>22729.8714</v>
      </c>
      <c r="H24">
        <f t="shared" si="0"/>
        <v>11.352649999999999</v>
      </c>
      <c r="I24">
        <f t="shared" si="1"/>
        <v>11.3649357</v>
      </c>
    </row>
    <row r="25" spans="1:20" x14ac:dyDescent="0.3">
      <c r="A25" s="3">
        <v>2006</v>
      </c>
      <c r="B25" t="s">
        <v>186</v>
      </c>
      <c r="C25" t="s">
        <v>197</v>
      </c>
      <c r="D25">
        <v>385831</v>
      </c>
      <c r="E25">
        <v>1</v>
      </c>
      <c r="F25">
        <v>6164.46</v>
      </c>
      <c r="G25">
        <v>6177.5825000000004</v>
      </c>
      <c r="H25">
        <f t="shared" si="0"/>
        <v>3.08223</v>
      </c>
      <c r="I25">
        <f t="shared" si="1"/>
        <v>3.0887912500000003</v>
      </c>
    </row>
    <row r="26" spans="1:20" x14ac:dyDescent="0.3">
      <c r="A26" s="3">
        <v>2006</v>
      </c>
      <c r="B26" t="s">
        <v>186</v>
      </c>
      <c r="C26" t="s">
        <v>197</v>
      </c>
      <c r="D26">
        <v>385901</v>
      </c>
      <c r="E26">
        <v>1</v>
      </c>
      <c r="F26">
        <v>10.38</v>
      </c>
      <c r="G26">
        <v>10.38</v>
      </c>
      <c r="H26">
        <f t="shared" si="0"/>
        <v>5.1900000000000002E-3</v>
      </c>
      <c r="I26">
        <f t="shared" si="1"/>
        <v>5.1900000000000002E-3</v>
      </c>
      <c r="K26" s="7" t="s">
        <v>33</v>
      </c>
      <c r="L26" s="7" t="s">
        <v>227</v>
      </c>
      <c r="M26" s="7" t="s">
        <v>226</v>
      </c>
      <c r="N26" s="7" t="s">
        <v>228</v>
      </c>
      <c r="O26" s="7" t="s">
        <v>229</v>
      </c>
    </row>
    <row r="27" spans="1:20" x14ac:dyDescent="0.3">
      <c r="A27" s="3">
        <v>2006</v>
      </c>
      <c r="B27" t="s">
        <v>186</v>
      </c>
      <c r="C27" t="s">
        <v>197</v>
      </c>
      <c r="D27">
        <v>395800</v>
      </c>
      <c r="E27">
        <v>1</v>
      </c>
      <c r="F27">
        <v>18537.07</v>
      </c>
      <c r="G27">
        <v>18613.9679</v>
      </c>
      <c r="H27">
        <f t="shared" si="0"/>
        <v>9.268535</v>
      </c>
      <c r="I27">
        <f t="shared" si="1"/>
        <v>9.3069839499999993</v>
      </c>
      <c r="K27">
        <v>2006</v>
      </c>
      <c r="L27" s="13">
        <f t="shared" ref="L27:L43" si="2">(L4+N4)</f>
        <v>47.608408999999995</v>
      </c>
      <c r="M27" s="13">
        <f t="shared" ref="M27:M43" si="3">(M4+O4)</f>
        <v>83.725506550000006</v>
      </c>
      <c r="N27" s="13">
        <f t="shared" ref="N27:N43" si="4">(R4)</f>
        <v>4.2029446499999992</v>
      </c>
      <c r="O27" s="13">
        <f t="shared" ref="O27:O43" si="5">(P4+Q4+S4)</f>
        <v>16.105574750000002</v>
      </c>
    </row>
    <row r="28" spans="1:20" x14ac:dyDescent="0.3">
      <c r="A28" s="3">
        <v>2006</v>
      </c>
      <c r="B28" t="s">
        <v>186</v>
      </c>
      <c r="C28" t="s">
        <v>197</v>
      </c>
      <c r="D28">
        <v>395830</v>
      </c>
      <c r="E28">
        <v>1</v>
      </c>
      <c r="F28">
        <v>5246.65</v>
      </c>
      <c r="G28">
        <v>5361.6162999999997</v>
      </c>
      <c r="H28">
        <f t="shared" si="0"/>
        <v>2.6233249999999999</v>
      </c>
      <c r="I28">
        <f t="shared" si="1"/>
        <v>2.6808081499999998</v>
      </c>
      <c r="K28">
        <v>2007</v>
      </c>
      <c r="L28" s="13">
        <f t="shared" si="2"/>
        <v>46.747042399999998</v>
      </c>
      <c r="M28" s="13">
        <f t="shared" si="3"/>
        <v>79.107553899999999</v>
      </c>
      <c r="N28" s="13">
        <f t="shared" si="4"/>
        <v>4.9028213500000009</v>
      </c>
      <c r="O28" s="13">
        <f t="shared" si="5"/>
        <v>37.631560500000006</v>
      </c>
    </row>
    <row r="29" spans="1:20" x14ac:dyDescent="0.3">
      <c r="A29" s="3">
        <v>2006</v>
      </c>
      <c r="B29" t="s">
        <v>186</v>
      </c>
      <c r="C29" t="s">
        <v>197</v>
      </c>
      <c r="D29">
        <v>395901</v>
      </c>
      <c r="E29">
        <v>1</v>
      </c>
      <c r="F29">
        <v>28.38</v>
      </c>
      <c r="G29">
        <v>28.38</v>
      </c>
      <c r="H29">
        <f t="shared" si="0"/>
        <v>1.4189999999999999E-2</v>
      </c>
      <c r="I29">
        <f t="shared" si="1"/>
        <v>1.4189999999999999E-2</v>
      </c>
      <c r="K29">
        <v>2008</v>
      </c>
      <c r="L29" s="13">
        <f t="shared" si="2"/>
        <v>37.598320749999999</v>
      </c>
      <c r="M29" s="13">
        <f t="shared" si="3"/>
        <v>78.686750799999984</v>
      </c>
      <c r="N29" s="13">
        <f t="shared" si="4"/>
        <v>4.7915722499999989</v>
      </c>
      <c r="O29" s="13">
        <f t="shared" si="5"/>
        <v>31.888594649999998</v>
      </c>
    </row>
    <row r="30" spans="1:20" x14ac:dyDescent="0.3">
      <c r="A30" s="3">
        <v>2006</v>
      </c>
      <c r="B30" t="s">
        <v>186</v>
      </c>
      <c r="C30" t="s">
        <v>198</v>
      </c>
      <c r="D30">
        <v>395931</v>
      </c>
      <c r="E30">
        <v>1</v>
      </c>
      <c r="F30">
        <v>75</v>
      </c>
      <c r="G30">
        <v>75</v>
      </c>
      <c r="H30">
        <f t="shared" si="0"/>
        <v>3.7499999999999999E-2</v>
      </c>
      <c r="I30">
        <f t="shared" si="1"/>
        <v>3.7499999999999999E-2</v>
      </c>
      <c r="K30">
        <v>2009</v>
      </c>
      <c r="L30" s="13">
        <f t="shared" si="2"/>
        <v>29.303032649999995</v>
      </c>
      <c r="M30" s="13">
        <f t="shared" si="3"/>
        <v>78.058628900000002</v>
      </c>
      <c r="N30" s="13">
        <f t="shared" si="4"/>
        <v>5.1203281499999989</v>
      </c>
      <c r="O30" s="13">
        <f t="shared" si="5"/>
        <v>31.778631100000002</v>
      </c>
    </row>
    <row r="31" spans="1:20" x14ac:dyDescent="0.3">
      <c r="A31" s="3">
        <v>2006</v>
      </c>
      <c r="B31" t="s">
        <v>186</v>
      </c>
      <c r="C31" t="s">
        <v>198</v>
      </c>
      <c r="D31">
        <v>405800</v>
      </c>
      <c r="E31">
        <v>1</v>
      </c>
      <c r="F31">
        <v>350</v>
      </c>
      <c r="G31">
        <v>350</v>
      </c>
      <c r="H31">
        <f t="shared" si="0"/>
        <v>0.17499999999999999</v>
      </c>
      <c r="I31">
        <f t="shared" si="1"/>
        <v>0.17499999999999999</v>
      </c>
      <c r="K31">
        <v>2010</v>
      </c>
      <c r="L31" s="13">
        <f t="shared" si="2"/>
        <v>44.107302000000004</v>
      </c>
      <c r="M31" s="13">
        <f t="shared" si="3"/>
        <v>75.163868150000013</v>
      </c>
      <c r="N31" s="13">
        <f t="shared" si="4"/>
        <v>5.6853315499999999</v>
      </c>
      <c r="O31" s="13">
        <f t="shared" si="5"/>
        <v>34.182043749999998</v>
      </c>
    </row>
    <row r="32" spans="1:20" x14ac:dyDescent="0.3">
      <c r="A32" s="3">
        <v>2006</v>
      </c>
      <c r="B32" t="s">
        <v>186</v>
      </c>
      <c r="C32" t="s">
        <v>198</v>
      </c>
      <c r="D32">
        <v>405830</v>
      </c>
      <c r="E32">
        <v>1</v>
      </c>
      <c r="F32">
        <v>4489.5</v>
      </c>
      <c r="G32">
        <v>4491.5613000000003</v>
      </c>
      <c r="H32">
        <f t="shared" si="0"/>
        <v>2.2447499999999998</v>
      </c>
      <c r="I32">
        <f t="shared" si="1"/>
        <v>2.2457806499999999</v>
      </c>
      <c r="K32">
        <v>2011</v>
      </c>
      <c r="L32" s="13">
        <f t="shared" si="2"/>
        <v>32.564655849999987</v>
      </c>
      <c r="M32" s="13">
        <f t="shared" si="3"/>
        <v>40.861947350000001</v>
      </c>
      <c r="N32" s="13">
        <f t="shared" si="4"/>
        <v>13.077739649999996</v>
      </c>
      <c r="O32" s="13">
        <f t="shared" si="5"/>
        <v>24.221907699999999</v>
      </c>
    </row>
    <row r="33" spans="1:15" x14ac:dyDescent="0.3">
      <c r="A33" s="3">
        <v>2006</v>
      </c>
      <c r="B33" t="s">
        <v>186</v>
      </c>
      <c r="C33" t="s">
        <v>198</v>
      </c>
      <c r="D33">
        <v>405900</v>
      </c>
      <c r="E33">
        <v>1</v>
      </c>
      <c r="F33">
        <v>9673.56</v>
      </c>
      <c r="G33">
        <v>9673.56</v>
      </c>
      <c r="H33">
        <f t="shared" si="0"/>
        <v>4.8367800000000001</v>
      </c>
      <c r="I33">
        <f t="shared" si="1"/>
        <v>4.8367800000000001</v>
      </c>
      <c r="K33">
        <v>2012</v>
      </c>
      <c r="L33" s="13">
        <f t="shared" si="2"/>
        <v>17.347393250000003</v>
      </c>
      <c r="M33" s="13">
        <f t="shared" si="3"/>
        <v>56.293541349999998</v>
      </c>
      <c r="N33" s="13">
        <f t="shared" si="4"/>
        <v>7.4560420499999989</v>
      </c>
      <c r="O33" s="13">
        <f t="shared" si="5"/>
        <v>27.516536300000006</v>
      </c>
    </row>
    <row r="34" spans="1:15" x14ac:dyDescent="0.3">
      <c r="A34" s="3">
        <v>2006</v>
      </c>
      <c r="B34" t="s">
        <v>186</v>
      </c>
      <c r="C34" t="s">
        <v>198</v>
      </c>
      <c r="D34">
        <v>405933</v>
      </c>
      <c r="E34">
        <v>1</v>
      </c>
      <c r="F34">
        <v>10</v>
      </c>
      <c r="G34">
        <v>11.3636</v>
      </c>
      <c r="H34">
        <f t="shared" si="0"/>
        <v>5.0000000000000001E-3</v>
      </c>
      <c r="I34">
        <f t="shared" si="1"/>
        <v>5.6817999999999999E-3</v>
      </c>
      <c r="K34">
        <v>2013</v>
      </c>
      <c r="L34" s="13">
        <f t="shared" si="2"/>
        <v>27.473445400000003</v>
      </c>
      <c r="M34" s="13">
        <f t="shared" si="3"/>
        <v>78.990342650000002</v>
      </c>
      <c r="N34" s="13">
        <f t="shared" si="4"/>
        <v>14.743825799999998</v>
      </c>
      <c r="O34" s="13">
        <f t="shared" si="5"/>
        <v>17.515904450000001</v>
      </c>
    </row>
    <row r="35" spans="1:15" x14ac:dyDescent="0.3">
      <c r="A35" s="3">
        <v>2006</v>
      </c>
      <c r="B35" t="s">
        <v>186</v>
      </c>
      <c r="C35" t="s">
        <v>198</v>
      </c>
      <c r="D35">
        <v>415800</v>
      </c>
      <c r="E35">
        <v>1</v>
      </c>
      <c r="F35">
        <v>17</v>
      </c>
      <c r="G35">
        <v>17</v>
      </c>
      <c r="H35">
        <f t="shared" si="0"/>
        <v>8.5000000000000006E-3</v>
      </c>
      <c r="I35">
        <f t="shared" si="1"/>
        <v>8.5000000000000006E-3</v>
      </c>
      <c r="K35">
        <v>2014</v>
      </c>
      <c r="L35" s="13">
        <f t="shared" si="2"/>
        <v>38.822250199999999</v>
      </c>
      <c r="M35" s="13">
        <f t="shared" si="3"/>
        <v>19.648867849999995</v>
      </c>
      <c r="N35" s="13">
        <f t="shared" si="4"/>
        <v>6.0726123000000012</v>
      </c>
      <c r="O35" s="13">
        <f t="shared" si="5"/>
        <v>14.259067350000002</v>
      </c>
    </row>
    <row r="36" spans="1:15" x14ac:dyDescent="0.3">
      <c r="A36" s="3">
        <v>2006</v>
      </c>
      <c r="B36" t="s">
        <v>186</v>
      </c>
      <c r="C36" t="s">
        <v>198</v>
      </c>
      <c r="D36">
        <v>415900</v>
      </c>
      <c r="E36">
        <v>1</v>
      </c>
      <c r="F36">
        <v>4908.3500000000004</v>
      </c>
      <c r="G36">
        <v>4927.2</v>
      </c>
      <c r="H36">
        <f t="shared" si="0"/>
        <v>2.4541750000000002</v>
      </c>
      <c r="I36">
        <f t="shared" si="1"/>
        <v>2.4636</v>
      </c>
      <c r="K36">
        <v>2015</v>
      </c>
      <c r="L36" s="13">
        <f t="shared" si="2"/>
        <v>32.020783050000006</v>
      </c>
      <c r="M36" s="13">
        <f t="shared" si="3"/>
        <v>22.455285349999997</v>
      </c>
      <c r="N36" s="13">
        <f t="shared" si="4"/>
        <v>15.360968299999998</v>
      </c>
      <c r="O36" s="13">
        <f t="shared" si="5"/>
        <v>15.7384521</v>
      </c>
    </row>
    <row r="37" spans="1:15" x14ac:dyDescent="0.3">
      <c r="A37" s="3">
        <v>2006</v>
      </c>
      <c r="B37" t="s">
        <v>186</v>
      </c>
      <c r="C37" t="s">
        <v>198</v>
      </c>
      <c r="D37">
        <v>415931</v>
      </c>
      <c r="E37">
        <v>1</v>
      </c>
      <c r="F37">
        <v>29.86</v>
      </c>
      <c r="G37">
        <v>30.370200000000001</v>
      </c>
      <c r="H37">
        <f t="shared" si="0"/>
        <v>1.4930000000000001E-2</v>
      </c>
      <c r="I37">
        <f t="shared" si="1"/>
        <v>1.51851E-2</v>
      </c>
      <c r="K37">
        <v>2016</v>
      </c>
      <c r="L37" s="13">
        <f t="shared" si="2"/>
        <v>29.095656049999999</v>
      </c>
      <c r="M37" s="13">
        <f t="shared" si="3"/>
        <v>23.6141626</v>
      </c>
      <c r="N37" s="13">
        <f t="shared" si="4"/>
        <v>19.604767299999999</v>
      </c>
      <c r="O37" s="13">
        <f t="shared" si="5"/>
        <v>14.9075644</v>
      </c>
    </row>
    <row r="38" spans="1:15" x14ac:dyDescent="0.3">
      <c r="A38" s="3">
        <v>2006</v>
      </c>
      <c r="B38" t="s">
        <v>186</v>
      </c>
      <c r="C38" t="s">
        <v>198</v>
      </c>
      <c r="D38">
        <v>425931</v>
      </c>
      <c r="E38">
        <v>1</v>
      </c>
      <c r="F38">
        <v>5928.06</v>
      </c>
      <c r="G38">
        <v>5964.4134999999997</v>
      </c>
      <c r="H38">
        <f t="shared" si="0"/>
        <v>2.9640300000000002</v>
      </c>
      <c r="I38">
        <f t="shared" si="1"/>
        <v>2.98220675</v>
      </c>
      <c r="K38">
        <v>2017</v>
      </c>
      <c r="L38" s="13">
        <f t="shared" si="2"/>
        <v>24.064606149999996</v>
      </c>
      <c r="M38" s="13">
        <f t="shared" si="3"/>
        <v>27.347655899999999</v>
      </c>
      <c r="N38" s="13">
        <f t="shared" si="4"/>
        <v>5.70770395</v>
      </c>
      <c r="O38" s="13">
        <f t="shared" si="5"/>
        <v>8.0877115999999987</v>
      </c>
    </row>
    <row r="39" spans="1:15" x14ac:dyDescent="0.3">
      <c r="A39" s="3">
        <v>2006</v>
      </c>
      <c r="B39" t="s">
        <v>186</v>
      </c>
      <c r="C39" t="s">
        <v>198</v>
      </c>
      <c r="D39">
        <v>426002</v>
      </c>
      <c r="E39">
        <v>1</v>
      </c>
      <c r="F39">
        <v>68.040000000000006</v>
      </c>
      <c r="G39">
        <v>68.040000000000006</v>
      </c>
      <c r="H39">
        <f t="shared" si="0"/>
        <v>3.4020000000000002E-2</v>
      </c>
      <c r="I39">
        <f t="shared" si="1"/>
        <v>3.4020000000000002E-2</v>
      </c>
      <c r="K39">
        <v>2018</v>
      </c>
      <c r="L39" s="13">
        <f t="shared" si="2"/>
        <v>46.071016699999987</v>
      </c>
      <c r="M39" s="13">
        <f t="shared" si="3"/>
        <v>26.100516950000006</v>
      </c>
      <c r="N39" s="13">
        <f t="shared" si="4"/>
        <v>5.3393174000000005</v>
      </c>
      <c r="O39" s="13">
        <f t="shared" si="5"/>
        <v>9.4709995499999984</v>
      </c>
    </row>
    <row r="40" spans="1:15" x14ac:dyDescent="0.3">
      <c r="A40" s="3">
        <v>2006</v>
      </c>
      <c r="B40" t="s">
        <v>186</v>
      </c>
      <c r="C40" t="s">
        <v>198</v>
      </c>
      <c r="D40">
        <v>435931</v>
      </c>
      <c r="E40">
        <v>2</v>
      </c>
      <c r="F40">
        <v>4448.2</v>
      </c>
      <c r="G40">
        <v>4450.7212</v>
      </c>
      <c r="H40">
        <f t="shared" si="0"/>
        <v>2.2241</v>
      </c>
      <c r="I40">
        <f t="shared" si="1"/>
        <v>2.2253606000000001</v>
      </c>
      <c r="K40">
        <v>2019</v>
      </c>
      <c r="L40" s="13">
        <f t="shared" si="2"/>
        <v>42.048937099999996</v>
      </c>
      <c r="M40" s="13">
        <f t="shared" si="3"/>
        <v>78.139274350000008</v>
      </c>
      <c r="N40" s="13">
        <f t="shared" si="4"/>
        <v>5.9553704500000011</v>
      </c>
      <c r="O40" s="13">
        <f t="shared" si="5"/>
        <v>12.814658800000002</v>
      </c>
    </row>
    <row r="41" spans="1:15" x14ac:dyDescent="0.3">
      <c r="A41" s="3">
        <v>2006</v>
      </c>
      <c r="B41" t="s">
        <v>186</v>
      </c>
      <c r="C41" t="s">
        <v>199</v>
      </c>
      <c r="D41">
        <v>325700</v>
      </c>
      <c r="E41">
        <v>1</v>
      </c>
      <c r="F41">
        <v>32.1</v>
      </c>
      <c r="G41">
        <v>32.1</v>
      </c>
      <c r="H41">
        <f t="shared" si="0"/>
        <v>1.6050000000000002E-2</v>
      </c>
      <c r="I41">
        <f t="shared" si="1"/>
        <v>1.6050000000000002E-2</v>
      </c>
      <c r="K41">
        <v>2020</v>
      </c>
      <c r="L41" s="13">
        <f t="shared" si="2"/>
        <v>21.678801099999994</v>
      </c>
      <c r="M41" s="13">
        <f t="shared" si="3"/>
        <v>38.584449400000004</v>
      </c>
      <c r="N41" s="13">
        <f t="shared" si="4"/>
        <v>4.4118725500000009</v>
      </c>
      <c r="O41" s="13">
        <f t="shared" si="5"/>
        <v>17.500448899999999</v>
      </c>
    </row>
    <row r="42" spans="1:15" x14ac:dyDescent="0.3">
      <c r="A42" s="3">
        <v>2006</v>
      </c>
      <c r="B42" t="s">
        <v>186</v>
      </c>
      <c r="C42" t="s">
        <v>199</v>
      </c>
      <c r="D42">
        <v>335631</v>
      </c>
      <c r="E42">
        <v>1</v>
      </c>
      <c r="F42">
        <v>212.6</v>
      </c>
      <c r="G42">
        <v>226.2</v>
      </c>
      <c r="H42">
        <f t="shared" si="0"/>
        <v>0.10629999999999999</v>
      </c>
      <c r="I42">
        <f t="shared" si="1"/>
        <v>0.11309999999999999</v>
      </c>
      <c r="K42">
        <v>2021</v>
      </c>
      <c r="L42" s="13">
        <f t="shared" si="2"/>
        <v>26.270073949999997</v>
      </c>
      <c r="M42" s="13">
        <f t="shared" si="3"/>
        <v>31.743339599999999</v>
      </c>
      <c r="N42" s="13">
        <f t="shared" si="4"/>
        <v>8.2351840499999991</v>
      </c>
      <c r="O42" s="13">
        <f t="shared" si="5"/>
        <v>20.7431892</v>
      </c>
    </row>
    <row r="43" spans="1:15" x14ac:dyDescent="0.3">
      <c r="A43" s="3">
        <v>2006</v>
      </c>
      <c r="B43" t="s">
        <v>186</v>
      </c>
      <c r="C43" t="s">
        <v>199</v>
      </c>
      <c r="D43">
        <v>335634</v>
      </c>
      <c r="E43">
        <v>1</v>
      </c>
      <c r="F43">
        <v>130.5</v>
      </c>
      <c r="G43">
        <v>130.5</v>
      </c>
      <c r="H43">
        <f t="shared" si="0"/>
        <v>6.5250000000000002E-2</v>
      </c>
      <c r="I43">
        <f t="shared" si="1"/>
        <v>6.5250000000000002E-2</v>
      </c>
      <c r="K43">
        <v>2022</v>
      </c>
      <c r="L43" s="13">
        <f t="shared" si="2"/>
        <v>1.9497306500000002</v>
      </c>
      <c r="M43" s="13">
        <f t="shared" si="3"/>
        <v>7.3399850000000004</v>
      </c>
      <c r="N43" s="13">
        <f t="shared" si="4"/>
        <v>1.8780613000000002</v>
      </c>
      <c r="O43" s="13">
        <f t="shared" si="5"/>
        <v>3.7135917999999997</v>
      </c>
    </row>
    <row r="44" spans="1:15" x14ac:dyDescent="0.3">
      <c r="A44" s="3">
        <v>2006</v>
      </c>
      <c r="B44" t="s">
        <v>186</v>
      </c>
      <c r="C44" t="s">
        <v>199</v>
      </c>
      <c r="D44">
        <v>335701</v>
      </c>
      <c r="E44">
        <v>1</v>
      </c>
      <c r="F44">
        <v>3746.63</v>
      </c>
      <c r="G44">
        <v>3755.13</v>
      </c>
      <c r="H44">
        <f t="shared" si="0"/>
        <v>1.8733150000000001</v>
      </c>
      <c r="I44">
        <f t="shared" si="1"/>
        <v>1.8775650000000002</v>
      </c>
    </row>
    <row r="45" spans="1:15" x14ac:dyDescent="0.3">
      <c r="A45" s="3">
        <v>2006</v>
      </c>
      <c r="B45" t="s">
        <v>186</v>
      </c>
      <c r="C45" t="s">
        <v>199</v>
      </c>
      <c r="D45">
        <v>335702</v>
      </c>
      <c r="E45">
        <v>1</v>
      </c>
      <c r="F45">
        <v>0.7</v>
      </c>
      <c r="G45">
        <v>0.71430000000000005</v>
      </c>
      <c r="H45">
        <f t="shared" si="0"/>
        <v>3.5E-4</v>
      </c>
      <c r="I45">
        <f t="shared" si="1"/>
        <v>3.5715000000000003E-4</v>
      </c>
    </row>
    <row r="46" spans="1:15" x14ac:dyDescent="0.3">
      <c r="A46" s="3">
        <v>2006</v>
      </c>
      <c r="B46" t="s">
        <v>186</v>
      </c>
      <c r="C46" t="s">
        <v>199</v>
      </c>
      <c r="D46">
        <v>335703</v>
      </c>
      <c r="E46">
        <v>1</v>
      </c>
      <c r="F46">
        <v>218.4</v>
      </c>
      <c r="G46">
        <v>218.4</v>
      </c>
      <c r="H46">
        <f t="shared" si="0"/>
        <v>0.10920000000000001</v>
      </c>
      <c r="I46">
        <f t="shared" si="1"/>
        <v>0.10920000000000001</v>
      </c>
    </row>
    <row r="47" spans="1:15" x14ac:dyDescent="0.3">
      <c r="A47" s="3">
        <v>2006</v>
      </c>
      <c r="B47" t="s">
        <v>186</v>
      </c>
      <c r="C47" t="s">
        <v>199</v>
      </c>
      <c r="D47">
        <v>335704</v>
      </c>
      <c r="E47">
        <v>1</v>
      </c>
      <c r="F47">
        <v>10.3</v>
      </c>
      <c r="G47">
        <v>10.3</v>
      </c>
      <c r="H47">
        <f t="shared" si="0"/>
        <v>5.1500000000000001E-3</v>
      </c>
      <c r="I47">
        <f t="shared" si="1"/>
        <v>5.1500000000000001E-3</v>
      </c>
    </row>
    <row r="48" spans="1:15" x14ac:dyDescent="0.3">
      <c r="A48" s="3">
        <v>2006</v>
      </c>
      <c r="B48" t="s">
        <v>186</v>
      </c>
      <c r="C48" t="s">
        <v>199</v>
      </c>
      <c r="D48">
        <v>335705</v>
      </c>
      <c r="E48">
        <v>1</v>
      </c>
      <c r="F48">
        <v>47.6</v>
      </c>
      <c r="G48">
        <v>47.6</v>
      </c>
      <c r="H48">
        <f t="shared" si="0"/>
        <v>2.3800000000000002E-2</v>
      </c>
      <c r="I48">
        <f t="shared" si="1"/>
        <v>2.3800000000000002E-2</v>
      </c>
    </row>
    <row r="49" spans="1:9" x14ac:dyDescent="0.3">
      <c r="A49" s="3">
        <v>2006</v>
      </c>
      <c r="B49" t="s">
        <v>186</v>
      </c>
      <c r="C49" t="s">
        <v>199</v>
      </c>
      <c r="D49">
        <v>335731</v>
      </c>
      <c r="E49">
        <v>1</v>
      </c>
      <c r="F49">
        <v>89.55</v>
      </c>
      <c r="G49">
        <v>89.55</v>
      </c>
      <c r="H49">
        <f t="shared" si="0"/>
        <v>4.4774999999999995E-2</v>
      </c>
      <c r="I49">
        <f t="shared" si="1"/>
        <v>4.4774999999999995E-2</v>
      </c>
    </row>
    <row r="50" spans="1:9" x14ac:dyDescent="0.3">
      <c r="A50" s="3">
        <v>2006</v>
      </c>
      <c r="B50" t="s">
        <v>186</v>
      </c>
      <c r="C50" t="s">
        <v>199</v>
      </c>
      <c r="D50">
        <v>335732</v>
      </c>
      <c r="E50">
        <v>1</v>
      </c>
      <c r="F50">
        <v>9.75</v>
      </c>
      <c r="G50">
        <v>9.8419000000000008</v>
      </c>
      <c r="H50">
        <f t="shared" si="0"/>
        <v>4.875E-3</v>
      </c>
      <c r="I50">
        <f t="shared" si="1"/>
        <v>4.9209500000000003E-3</v>
      </c>
    </row>
    <row r="51" spans="1:9" x14ac:dyDescent="0.3">
      <c r="A51" s="3">
        <v>2006</v>
      </c>
      <c r="B51" t="s">
        <v>186</v>
      </c>
      <c r="C51" t="s">
        <v>199</v>
      </c>
      <c r="D51">
        <v>335733</v>
      </c>
      <c r="E51">
        <v>1</v>
      </c>
      <c r="F51">
        <v>167.05</v>
      </c>
      <c r="G51">
        <v>167.14189999999999</v>
      </c>
      <c r="H51">
        <f t="shared" si="0"/>
        <v>8.3525000000000002E-2</v>
      </c>
      <c r="I51">
        <f t="shared" si="1"/>
        <v>8.3570949999999991E-2</v>
      </c>
    </row>
    <row r="52" spans="1:9" x14ac:dyDescent="0.3">
      <c r="A52" s="3">
        <v>2006</v>
      </c>
      <c r="B52" t="s">
        <v>186</v>
      </c>
      <c r="C52" t="s">
        <v>199</v>
      </c>
      <c r="D52">
        <v>335734</v>
      </c>
      <c r="E52">
        <v>1</v>
      </c>
      <c r="F52">
        <v>5.25</v>
      </c>
      <c r="G52">
        <v>5.25</v>
      </c>
      <c r="H52">
        <f t="shared" si="0"/>
        <v>2.6250000000000002E-3</v>
      </c>
      <c r="I52">
        <f t="shared" si="1"/>
        <v>2.6250000000000002E-3</v>
      </c>
    </row>
    <row r="53" spans="1:9" x14ac:dyDescent="0.3">
      <c r="A53" s="3">
        <v>2006</v>
      </c>
      <c r="B53" t="s">
        <v>186</v>
      </c>
      <c r="C53" t="s">
        <v>199</v>
      </c>
      <c r="D53">
        <v>335735</v>
      </c>
      <c r="E53">
        <v>1</v>
      </c>
      <c r="F53">
        <v>98.15</v>
      </c>
      <c r="G53">
        <v>98.214299999999994</v>
      </c>
      <c r="H53">
        <f t="shared" si="0"/>
        <v>4.9075000000000001E-2</v>
      </c>
      <c r="I53">
        <f t="shared" si="1"/>
        <v>4.9107149999999995E-2</v>
      </c>
    </row>
    <row r="54" spans="1:9" x14ac:dyDescent="0.3">
      <c r="A54" s="3">
        <v>2006</v>
      </c>
      <c r="B54" t="s">
        <v>186</v>
      </c>
      <c r="C54" t="s">
        <v>199</v>
      </c>
      <c r="D54">
        <v>345534</v>
      </c>
      <c r="E54">
        <v>1</v>
      </c>
      <c r="F54">
        <v>9644.4599999999991</v>
      </c>
      <c r="G54">
        <v>9733.4806000000008</v>
      </c>
      <c r="H54">
        <f t="shared" si="0"/>
        <v>4.8222299999999994</v>
      </c>
      <c r="I54">
        <f t="shared" si="1"/>
        <v>4.8667403</v>
      </c>
    </row>
    <row r="55" spans="1:9" x14ac:dyDescent="0.3">
      <c r="A55" s="3">
        <v>2006</v>
      </c>
      <c r="B55" t="s">
        <v>186</v>
      </c>
      <c r="C55" t="s">
        <v>199</v>
      </c>
      <c r="D55">
        <v>345603</v>
      </c>
      <c r="E55">
        <v>1</v>
      </c>
      <c r="F55">
        <v>8180.79</v>
      </c>
      <c r="G55">
        <v>8193.5043000000005</v>
      </c>
      <c r="H55">
        <f t="shared" si="0"/>
        <v>4.090395</v>
      </c>
      <c r="I55">
        <f t="shared" si="1"/>
        <v>4.0967521500000004</v>
      </c>
    </row>
    <row r="56" spans="1:9" x14ac:dyDescent="0.3">
      <c r="A56" s="3">
        <v>2006</v>
      </c>
      <c r="B56" t="s">
        <v>186</v>
      </c>
      <c r="C56" t="s">
        <v>199</v>
      </c>
      <c r="D56">
        <v>345606</v>
      </c>
      <c r="E56">
        <v>1</v>
      </c>
      <c r="F56">
        <v>1581.1371999999999</v>
      </c>
      <c r="G56">
        <v>1581.1371999999999</v>
      </c>
      <c r="H56">
        <f t="shared" si="0"/>
        <v>0.79056859999999995</v>
      </c>
      <c r="I56">
        <f t="shared" si="1"/>
        <v>0.79056859999999995</v>
      </c>
    </row>
    <row r="57" spans="1:9" x14ac:dyDescent="0.3">
      <c r="A57" s="3">
        <v>2006</v>
      </c>
      <c r="B57" t="s">
        <v>186</v>
      </c>
      <c r="C57" t="s">
        <v>199</v>
      </c>
      <c r="D57">
        <v>345631</v>
      </c>
      <c r="E57">
        <v>1</v>
      </c>
      <c r="F57">
        <v>4108.1899999999996</v>
      </c>
      <c r="G57">
        <v>4116.4144999999999</v>
      </c>
      <c r="H57">
        <f t="shared" si="0"/>
        <v>2.0540949999999998</v>
      </c>
      <c r="I57">
        <f t="shared" si="1"/>
        <v>2.0582072499999997</v>
      </c>
    </row>
    <row r="58" spans="1:9" x14ac:dyDescent="0.3">
      <c r="A58" s="3">
        <v>2006</v>
      </c>
      <c r="B58" t="s">
        <v>186</v>
      </c>
      <c r="C58" t="s">
        <v>199</v>
      </c>
      <c r="D58">
        <v>345632</v>
      </c>
      <c r="E58">
        <v>1</v>
      </c>
      <c r="F58">
        <v>82</v>
      </c>
      <c r="G58">
        <v>82</v>
      </c>
      <c r="H58">
        <f t="shared" si="0"/>
        <v>4.1000000000000002E-2</v>
      </c>
      <c r="I58">
        <f t="shared" si="1"/>
        <v>4.1000000000000002E-2</v>
      </c>
    </row>
    <row r="59" spans="1:9" x14ac:dyDescent="0.3">
      <c r="A59" s="3">
        <v>2006</v>
      </c>
      <c r="B59" t="s">
        <v>186</v>
      </c>
      <c r="C59" t="s">
        <v>199</v>
      </c>
      <c r="D59">
        <v>345701</v>
      </c>
      <c r="E59">
        <v>1</v>
      </c>
      <c r="F59">
        <v>2622.39</v>
      </c>
      <c r="G59">
        <v>2623.7368999999999</v>
      </c>
      <c r="H59">
        <f t="shared" si="0"/>
        <v>1.3111949999999999</v>
      </c>
      <c r="I59">
        <f t="shared" si="1"/>
        <v>1.31186845</v>
      </c>
    </row>
    <row r="60" spans="1:9" x14ac:dyDescent="0.3">
      <c r="A60" s="3">
        <v>2006</v>
      </c>
      <c r="B60" t="s">
        <v>186</v>
      </c>
      <c r="C60" t="s">
        <v>199</v>
      </c>
      <c r="D60">
        <v>345702</v>
      </c>
      <c r="E60">
        <v>1</v>
      </c>
      <c r="F60">
        <v>5624.79</v>
      </c>
      <c r="G60">
        <v>5625.1778000000004</v>
      </c>
      <c r="H60">
        <f t="shared" si="0"/>
        <v>2.812395</v>
      </c>
      <c r="I60">
        <f t="shared" si="1"/>
        <v>2.8125889000000002</v>
      </c>
    </row>
    <row r="61" spans="1:9" x14ac:dyDescent="0.3">
      <c r="A61" s="3">
        <v>2006</v>
      </c>
      <c r="B61" t="s">
        <v>186</v>
      </c>
      <c r="C61" t="s">
        <v>199</v>
      </c>
      <c r="D61">
        <v>345703</v>
      </c>
      <c r="E61">
        <v>1</v>
      </c>
      <c r="F61">
        <v>39.6</v>
      </c>
      <c r="G61">
        <v>39.6</v>
      </c>
      <c r="H61">
        <f t="shared" si="0"/>
        <v>1.9800000000000002E-2</v>
      </c>
      <c r="I61">
        <f t="shared" si="1"/>
        <v>1.9800000000000002E-2</v>
      </c>
    </row>
    <row r="62" spans="1:9" x14ac:dyDescent="0.3">
      <c r="A62" s="3">
        <v>2006</v>
      </c>
      <c r="B62" t="s">
        <v>186</v>
      </c>
      <c r="C62" t="s">
        <v>199</v>
      </c>
      <c r="D62">
        <v>345704</v>
      </c>
      <c r="E62">
        <v>1</v>
      </c>
      <c r="F62">
        <v>8.5</v>
      </c>
      <c r="G62">
        <v>8.5</v>
      </c>
      <c r="H62">
        <f t="shared" si="0"/>
        <v>4.2500000000000003E-3</v>
      </c>
      <c r="I62">
        <f t="shared" si="1"/>
        <v>4.2500000000000003E-3</v>
      </c>
    </row>
    <row r="63" spans="1:9" x14ac:dyDescent="0.3">
      <c r="A63" s="3">
        <v>2006</v>
      </c>
      <c r="B63" t="s">
        <v>186</v>
      </c>
      <c r="C63" t="s">
        <v>199</v>
      </c>
      <c r="D63">
        <v>345705</v>
      </c>
      <c r="E63">
        <v>1</v>
      </c>
      <c r="F63">
        <v>275.00279999999998</v>
      </c>
      <c r="G63">
        <v>275.00279999999998</v>
      </c>
      <c r="H63">
        <f t="shared" si="0"/>
        <v>0.1375014</v>
      </c>
      <c r="I63">
        <f t="shared" si="1"/>
        <v>0.1375014</v>
      </c>
    </row>
    <row r="64" spans="1:9" x14ac:dyDescent="0.3">
      <c r="A64" s="3">
        <v>2006</v>
      </c>
      <c r="B64" t="s">
        <v>186</v>
      </c>
      <c r="C64" t="s">
        <v>199</v>
      </c>
      <c r="D64">
        <v>345706</v>
      </c>
      <c r="E64">
        <v>1</v>
      </c>
      <c r="F64">
        <v>567</v>
      </c>
      <c r="G64">
        <v>567</v>
      </c>
      <c r="H64">
        <f t="shared" si="0"/>
        <v>0.28349999999999997</v>
      </c>
      <c r="I64">
        <f t="shared" si="1"/>
        <v>0.28349999999999997</v>
      </c>
    </row>
    <row r="65" spans="1:9" x14ac:dyDescent="0.3">
      <c r="A65" s="3">
        <v>2006</v>
      </c>
      <c r="B65" t="s">
        <v>186</v>
      </c>
      <c r="C65" t="s">
        <v>199</v>
      </c>
      <c r="D65">
        <v>345731</v>
      </c>
      <c r="E65">
        <v>1</v>
      </c>
      <c r="F65">
        <v>2627.65</v>
      </c>
      <c r="G65">
        <v>2636.0989</v>
      </c>
      <c r="H65">
        <f t="shared" si="0"/>
        <v>1.313825</v>
      </c>
      <c r="I65">
        <f t="shared" si="1"/>
        <v>1.31804945</v>
      </c>
    </row>
    <row r="66" spans="1:9" x14ac:dyDescent="0.3">
      <c r="A66" s="3">
        <v>2006</v>
      </c>
      <c r="B66" t="s">
        <v>186</v>
      </c>
      <c r="C66" t="s">
        <v>199</v>
      </c>
      <c r="D66">
        <v>345732</v>
      </c>
      <c r="E66">
        <v>1</v>
      </c>
      <c r="F66">
        <v>85.65</v>
      </c>
      <c r="G66">
        <v>85.714299999999994</v>
      </c>
      <c r="H66">
        <f t="shared" si="0"/>
        <v>4.2825000000000002E-2</v>
      </c>
      <c r="I66">
        <f t="shared" si="1"/>
        <v>4.2857149999999997E-2</v>
      </c>
    </row>
    <row r="67" spans="1:9" x14ac:dyDescent="0.3">
      <c r="A67" s="3">
        <v>2006</v>
      </c>
      <c r="B67" t="s">
        <v>186</v>
      </c>
      <c r="C67" t="s">
        <v>199</v>
      </c>
      <c r="D67">
        <v>345801</v>
      </c>
      <c r="E67">
        <v>1</v>
      </c>
      <c r="F67">
        <v>27</v>
      </c>
      <c r="G67">
        <v>27.4285</v>
      </c>
      <c r="H67">
        <f t="shared" ref="H67:H130" si="6">F67/2000</f>
        <v>1.35E-2</v>
      </c>
      <c r="I67">
        <f t="shared" ref="I67:I130" si="7">G67/2000</f>
        <v>1.3714249999999999E-2</v>
      </c>
    </row>
    <row r="68" spans="1:9" x14ac:dyDescent="0.3">
      <c r="A68" s="3">
        <v>2006</v>
      </c>
      <c r="B68" t="s">
        <v>186</v>
      </c>
      <c r="C68" t="s">
        <v>199</v>
      </c>
      <c r="D68">
        <v>345803</v>
      </c>
      <c r="E68">
        <v>1</v>
      </c>
      <c r="F68">
        <v>247.98</v>
      </c>
      <c r="G68">
        <v>248.63310000000001</v>
      </c>
      <c r="H68">
        <f t="shared" si="6"/>
        <v>0.12398999999999999</v>
      </c>
      <c r="I68">
        <f t="shared" si="7"/>
        <v>0.12431655000000001</v>
      </c>
    </row>
    <row r="69" spans="1:9" x14ac:dyDescent="0.3">
      <c r="A69" s="3">
        <v>2006</v>
      </c>
      <c r="B69" t="s">
        <v>186</v>
      </c>
      <c r="C69" t="s">
        <v>199</v>
      </c>
      <c r="D69">
        <v>355707</v>
      </c>
      <c r="E69">
        <v>1</v>
      </c>
      <c r="F69">
        <v>1278.9000000000001</v>
      </c>
      <c r="G69">
        <v>1278.9000000000001</v>
      </c>
      <c r="H69">
        <f t="shared" si="6"/>
        <v>0.63945000000000007</v>
      </c>
      <c r="I69">
        <f t="shared" si="7"/>
        <v>0.63945000000000007</v>
      </c>
    </row>
    <row r="70" spans="1:9" x14ac:dyDescent="0.3">
      <c r="A70" s="3">
        <v>2006</v>
      </c>
      <c r="B70" t="s">
        <v>186</v>
      </c>
      <c r="C70" t="s">
        <v>199</v>
      </c>
      <c r="D70">
        <v>355731</v>
      </c>
      <c r="E70">
        <v>1</v>
      </c>
      <c r="F70">
        <v>2955.6</v>
      </c>
      <c r="G70">
        <v>2955.6</v>
      </c>
      <c r="H70">
        <f t="shared" si="6"/>
        <v>1.4778</v>
      </c>
      <c r="I70">
        <f t="shared" si="7"/>
        <v>1.4778</v>
      </c>
    </row>
    <row r="71" spans="1:9" x14ac:dyDescent="0.3">
      <c r="A71" s="3">
        <v>2006</v>
      </c>
      <c r="B71" t="s">
        <v>186</v>
      </c>
      <c r="C71" t="s">
        <v>199</v>
      </c>
      <c r="D71">
        <v>355732</v>
      </c>
      <c r="E71">
        <v>1</v>
      </c>
      <c r="F71">
        <v>93.25</v>
      </c>
      <c r="G71">
        <v>93.25</v>
      </c>
      <c r="H71">
        <f t="shared" si="6"/>
        <v>4.6625E-2</v>
      </c>
      <c r="I71">
        <f t="shared" si="7"/>
        <v>4.6625E-2</v>
      </c>
    </row>
    <row r="72" spans="1:9" x14ac:dyDescent="0.3">
      <c r="A72" s="3">
        <v>2006</v>
      </c>
      <c r="B72" t="s">
        <v>186</v>
      </c>
      <c r="C72" t="s">
        <v>199</v>
      </c>
      <c r="D72">
        <v>355733</v>
      </c>
      <c r="E72">
        <v>1</v>
      </c>
      <c r="F72">
        <v>94</v>
      </c>
      <c r="G72">
        <v>94.918400000000005</v>
      </c>
      <c r="H72">
        <f t="shared" si="6"/>
        <v>4.7E-2</v>
      </c>
      <c r="I72">
        <f t="shared" si="7"/>
        <v>4.74592E-2</v>
      </c>
    </row>
    <row r="73" spans="1:9" x14ac:dyDescent="0.3">
      <c r="A73" s="3">
        <v>2006</v>
      </c>
      <c r="B73" t="s">
        <v>186</v>
      </c>
      <c r="C73" t="s">
        <v>199</v>
      </c>
      <c r="D73">
        <v>355801</v>
      </c>
      <c r="E73">
        <v>1</v>
      </c>
      <c r="F73">
        <v>1072.81</v>
      </c>
      <c r="G73">
        <v>1079.4630999999999</v>
      </c>
      <c r="H73">
        <f t="shared" si="6"/>
        <v>0.53640500000000002</v>
      </c>
      <c r="I73">
        <f t="shared" si="7"/>
        <v>0.53973154999999995</v>
      </c>
    </row>
    <row r="74" spans="1:9" x14ac:dyDescent="0.3">
      <c r="A74" s="3">
        <v>2006</v>
      </c>
      <c r="B74" t="s">
        <v>186</v>
      </c>
      <c r="C74" t="s">
        <v>199</v>
      </c>
      <c r="D74">
        <v>355830</v>
      </c>
      <c r="E74">
        <v>1</v>
      </c>
      <c r="F74">
        <v>26.38</v>
      </c>
      <c r="G74">
        <v>26.400400000000001</v>
      </c>
      <c r="H74">
        <f t="shared" si="6"/>
        <v>1.319E-2</v>
      </c>
      <c r="I74">
        <f t="shared" si="7"/>
        <v>1.32002E-2</v>
      </c>
    </row>
    <row r="75" spans="1:9" x14ac:dyDescent="0.3">
      <c r="A75" s="3">
        <v>2006</v>
      </c>
      <c r="B75" t="s">
        <v>186</v>
      </c>
      <c r="C75" t="s">
        <v>199</v>
      </c>
      <c r="D75">
        <v>365804</v>
      </c>
      <c r="E75">
        <v>1</v>
      </c>
      <c r="F75">
        <v>4264.38</v>
      </c>
      <c r="G75">
        <v>4278.2372999999998</v>
      </c>
      <c r="H75">
        <f t="shared" si="6"/>
        <v>2.13219</v>
      </c>
      <c r="I75">
        <f t="shared" si="7"/>
        <v>2.1391186499999999</v>
      </c>
    </row>
    <row r="76" spans="1:9" x14ac:dyDescent="0.3">
      <c r="A76" s="3">
        <v>2006</v>
      </c>
      <c r="B76" t="s">
        <v>186</v>
      </c>
      <c r="C76" t="s">
        <v>199</v>
      </c>
      <c r="D76">
        <v>365830</v>
      </c>
      <c r="E76">
        <v>1</v>
      </c>
      <c r="F76">
        <v>258.87</v>
      </c>
      <c r="G76">
        <v>258.87</v>
      </c>
      <c r="H76">
        <f t="shared" si="6"/>
        <v>0.12943499999999999</v>
      </c>
      <c r="I76">
        <f t="shared" si="7"/>
        <v>0.12943499999999999</v>
      </c>
    </row>
    <row r="77" spans="1:9" x14ac:dyDescent="0.3">
      <c r="A77" s="3">
        <v>2006</v>
      </c>
      <c r="B77" t="s">
        <v>186</v>
      </c>
      <c r="C77" t="s">
        <v>200</v>
      </c>
      <c r="D77">
        <v>365731</v>
      </c>
      <c r="E77">
        <v>1</v>
      </c>
      <c r="F77">
        <v>32734.27</v>
      </c>
      <c r="G77">
        <v>32910.0455</v>
      </c>
      <c r="H77">
        <f t="shared" si="6"/>
        <v>16.367135000000001</v>
      </c>
      <c r="I77">
        <f t="shared" si="7"/>
        <v>16.455022750000001</v>
      </c>
    </row>
    <row r="78" spans="1:9" x14ac:dyDescent="0.3">
      <c r="A78" s="3">
        <v>2006</v>
      </c>
      <c r="B78" t="s">
        <v>186</v>
      </c>
      <c r="C78" t="s">
        <v>200</v>
      </c>
      <c r="D78">
        <v>365732</v>
      </c>
      <c r="E78">
        <v>1</v>
      </c>
      <c r="F78">
        <v>9666.5499999999993</v>
      </c>
      <c r="G78">
        <v>9667.8153000000002</v>
      </c>
      <c r="H78">
        <f t="shared" si="6"/>
        <v>4.8332749999999995</v>
      </c>
      <c r="I78">
        <f t="shared" si="7"/>
        <v>4.8339076500000004</v>
      </c>
    </row>
    <row r="79" spans="1:9" x14ac:dyDescent="0.3">
      <c r="A79" s="3">
        <v>2006</v>
      </c>
      <c r="B79" t="s">
        <v>186</v>
      </c>
      <c r="C79" t="s">
        <v>200</v>
      </c>
      <c r="D79">
        <v>365733</v>
      </c>
      <c r="E79">
        <v>1</v>
      </c>
      <c r="F79">
        <v>5818.8</v>
      </c>
      <c r="G79">
        <v>5818.8</v>
      </c>
      <c r="H79">
        <f t="shared" si="6"/>
        <v>2.9094000000000002</v>
      </c>
      <c r="I79">
        <f t="shared" si="7"/>
        <v>2.9094000000000002</v>
      </c>
    </row>
    <row r="80" spans="1:9" x14ac:dyDescent="0.3">
      <c r="A80" s="3">
        <v>2006</v>
      </c>
      <c r="B80" t="s">
        <v>186</v>
      </c>
      <c r="C80" t="s">
        <v>200</v>
      </c>
      <c r="D80">
        <v>365734</v>
      </c>
      <c r="E80">
        <v>1</v>
      </c>
      <c r="F80">
        <v>4586.3</v>
      </c>
      <c r="G80">
        <v>4587.2183999999997</v>
      </c>
      <c r="H80">
        <f t="shared" si="6"/>
        <v>2.2931500000000002</v>
      </c>
      <c r="I80">
        <f t="shared" si="7"/>
        <v>2.2936091999999997</v>
      </c>
    </row>
    <row r="81" spans="1:9" x14ac:dyDescent="0.3">
      <c r="A81" s="3">
        <v>2006</v>
      </c>
      <c r="B81" t="s">
        <v>186</v>
      </c>
      <c r="C81" t="s">
        <v>200</v>
      </c>
      <c r="D81">
        <v>365801</v>
      </c>
      <c r="E81">
        <v>1</v>
      </c>
      <c r="F81">
        <v>3309.06</v>
      </c>
      <c r="G81">
        <v>3344.5844999999999</v>
      </c>
      <c r="H81">
        <f t="shared" si="6"/>
        <v>1.6545300000000001</v>
      </c>
      <c r="I81">
        <f t="shared" si="7"/>
        <v>1.6722922499999999</v>
      </c>
    </row>
    <row r="82" spans="1:9" x14ac:dyDescent="0.3">
      <c r="A82" s="3">
        <v>2006</v>
      </c>
      <c r="B82" t="s">
        <v>186</v>
      </c>
      <c r="C82" t="s">
        <v>200</v>
      </c>
      <c r="D82">
        <v>365802</v>
      </c>
      <c r="E82">
        <v>1</v>
      </c>
      <c r="F82">
        <v>1060</v>
      </c>
      <c r="G82">
        <v>1066.0408</v>
      </c>
      <c r="H82">
        <f t="shared" si="6"/>
        <v>0.53</v>
      </c>
      <c r="I82">
        <f t="shared" si="7"/>
        <v>0.53302039999999995</v>
      </c>
    </row>
    <row r="83" spans="1:9" x14ac:dyDescent="0.3">
      <c r="A83" s="3">
        <v>2006</v>
      </c>
      <c r="B83" t="s">
        <v>186</v>
      </c>
      <c r="C83" t="s">
        <v>200</v>
      </c>
      <c r="D83">
        <v>365803</v>
      </c>
      <c r="E83">
        <v>1</v>
      </c>
      <c r="F83">
        <v>2279.21</v>
      </c>
      <c r="G83">
        <v>2301.6529</v>
      </c>
      <c r="H83">
        <f t="shared" si="6"/>
        <v>1.139605</v>
      </c>
      <c r="I83">
        <f t="shared" si="7"/>
        <v>1.1508264500000001</v>
      </c>
    </row>
    <row r="84" spans="1:9" x14ac:dyDescent="0.3">
      <c r="A84" s="3">
        <v>2006</v>
      </c>
      <c r="B84" t="s">
        <v>186</v>
      </c>
      <c r="C84" t="s">
        <v>200</v>
      </c>
      <c r="D84">
        <v>365805</v>
      </c>
      <c r="E84">
        <v>1</v>
      </c>
      <c r="F84">
        <v>144.94999999999999</v>
      </c>
      <c r="G84">
        <v>144.94999999999999</v>
      </c>
      <c r="H84">
        <f t="shared" si="6"/>
        <v>7.2474999999999998E-2</v>
      </c>
      <c r="I84">
        <f t="shared" si="7"/>
        <v>7.2474999999999998E-2</v>
      </c>
    </row>
    <row r="85" spans="1:9" x14ac:dyDescent="0.3">
      <c r="A85" s="3">
        <v>2006</v>
      </c>
      <c r="B85" t="s">
        <v>186</v>
      </c>
      <c r="C85" t="s">
        <v>201</v>
      </c>
      <c r="D85">
        <v>305431</v>
      </c>
      <c r="E85">
        <v>1</v>
      </c>
      <c r="F85">
        <v>467.22</v>
      </c>
      <c r="G85">
        <v>469.79590000000002</v>
      </c>
      <c r="H85">
        <f t="shared" si="6"/>
        <v>0.23361000000000001</v>
      </c>
      <c r="I85">
        <f t="shared" si="7"/>
        <v>0.23489795000000002</v>
      </c>
    </row>
    <row r="86" spans="1:9" x14ac:dyDescent="0.3">
      <c r="A86" s="3">
        <v>2006</v>
      </c>
      <c r="B86" t="s">
        <v>186</v>
      </c>
      <c r="C86" t="s">
        <v>201</v>
      </c>
      <c r="D86">
        <v>305532</v>
      </c>
      <c r="E86">
        <v>1</v>
      </c>
      <c r="F86">
        <v>101</v>
      </c>
      <c r="G86">
        <v>112.4545</v>
      </c>
      <c r="H86">
        <f t="shared" si="6"/>
        <v>5.0500000000000003E-2</v>
      </c>
      <c r="I86">
        <f t="shared" si="7"/>
        <v>5.6227249999999999E-2</v>
      </c>
    </row>
    <row r="87" spans="1:9" x14ac:dyDescent="0.3">
      <c r="A87" s="3">
        <v>2006</v>
      </c>
      <c r="B87" t="s">
        <v>186</v>
      </c>
      <c r="C87" t="s">
        <v>201</v>
      </c>
      <c r="D87">
        <v>315431</v>
      </c>
      <c r="E87">
        <v>1</v>
      </c>
      <c r="F87">
        <v>48.07</v>
      </c>
      <c r="G87">
        <v>49.051000000000002</v>
      </c>
      <c r="H87">
        <f t="shared" si="6"/>
        <v>2.4035000000000001E-2</v>
      </c>
      <c r="I87">
        <f t="shared" si="7"/>
        <v>2.4525500000000002E-2</v>
      </c>
    </row>
    <row r="88" spans="1:9" x14ac:dyDescent="0.3">
      <c r="A88" s="3">
        <v>2006</v>
      </c>
      <c r="B88" t="s">
        <v>186</v>
      </c>
      <c r="C88" t="s">
        <v>201</v>
      </c>
      <c r="D88">
        <v>315432</v>
      </c>
      <c r="E88">
        <v>1</v>
      </c>
      <c r="F88">
        <v>3566.98</v>
      </c>
      <c r="G88">
        <v>3585.9387000000002</v>
      </c>
      <c r="H88">
        <f t="shared" si="6"/>
        <v>1.78349</v>
      </c>
      <c r="I88">
        <f t="shared" si="7"/>
        <v>1.7929693500000001</v>
      </c>
    </row>
    <row r="89" spans="1:9" x14ac:dyDescent="0.3">
      <c r="A89" s="3">
        <v>2006</v>
      </c>
      <c r="B89" t="s">
        <v>186</v>
      </c>
      <c r="C89" t="s">
        <v>201</v>
      </c>
      <c r="D89">
        <v>315501</v>
      </c>
      <c r="E89">
        <v>1</v>
      </c>
      <c r="F89">
        <v>1124.8399999999999</v>
      </c>
      <c r="G89">
        <v>1131.5917999999999</v>
      </c>
      <c r="H89">
        <f t="shared" si="6"/>
        <v>0.56241999999999992</v>
      </c>
      <c r="I89">
        <f t="shared" si="7"/>
        <v>0.56579589999999991</v>
      </c>
    </row>
    <row r="90" spans="1:9" x14ac:dyDescent="0.3">
      <c r="A90" s="3">
        <v>2006</v>
      </c>
      <c r="B90" t="s">
        <v>186</v>
      </c>
      <c r="C90" t="s">
        <v>201</v>
      </c>
      <c r="D90">
        <v>315502</v>
      </c>
      <c r="E90">
        <v>1</v>
      </c>
      <c r="F90">
        <v>2025.33</v>
      </c>
      <c r="G90">
        <v>2030.3979999999999</v>
      </c>
      <c r="H90">
        <f t="shared" si="6"/>
        <v>1.0126649999999999</v>
      </c>
      <c r="I90">
        <f t="shared" si="7"/>
        <v>1.015199</v>
      </c>
    </row>
    <row r="91" spans="1:9" x14ac:dyDescent="0.3">
      <c r="A91" s="3">
        <v>2006</v>
      </c>
      <c r="B91" t="s">
        <v>186</v>
      </c>
      <c r="C91" t="s">
        <v>201</v>
      </c>
      <c r="D91">
        <v>315503</v>
      </c>
      <c r="E91">
        <v>1</v>
      </c>
      <c r="F91">
        <v>39.75</v>
      </c>
      <c r="G91">
        <v>40.326500000000003</v>
      </c>
      <c r="H91">
        <f t="shared" si="6"/>
        <v>1.9875E-2</v>
      </c>
      <c r="I91">
        <f t="shared" si="7"/>
        <v>2.0163250000000001E-2</v>
      </c>
    </row>
    <row r="92" spans="1:9" x14ac:dyDescent="0.3">
      <c r="A92" s="3">
        <v>2006</v>
      </c>
      <c r="B92" t="s">
        <v>186</v>
      </c>
      <c r="C92" t="s">
        <v>201</v>
      </c>
      <c r="D92">
        <v>315504</v>
      </c>
      <c r="E92">
        <v>1</v>
      </c>
      <c r="F92">
        <v>139</v>
      </c>
      <c r="G92">
        <v>150.5909</v>
      </c>
      <c r="H92">
        <f t="shared" si="6"/>
        <v>6.9500000000000006E-2</v>
      </c>
      <c r="I92">
        <f t="shared" si="7"/>
        <v>7.529545E-2</v>
      </c>
    </row>
    <row r="93" spans="1:9" x14ac:dyDescent="0.3">
      <c r="A93" s="3">
        <v>2006</v>
      </c>
      <c r="B93" t="s">
        <v>186</v>
      </c>
      <c r="C93" t="s">
        <v>201</v>
      </c>
      <c r="D93">
        <v>315531</v>
      </c>
      <c r="E93">
        <v>1</v>
      </c>
      <c r="F93">
        <v>566.74</v>
      </c>
      <c r="G93">
        <v>578.07140000000004</v>
      </c>
      <c r="H93">
        <f t="shared" si="6"/>
        <v>0.28337000000000001</v>
      </c>
      <c r="I93">
        <f t="shared" si="7"/>
        <v>0.28903570000000001</v>
      </c>
    </row>
    <row r="94" spans="1:9" x14ac:dyDescent="0.3">
      <c r="A94" s="3">
        <v>2006</v>
      </c>
      <c r="B94" t="s">
        <v>186</v>
      </c>
      <c r="C94" t="s">
        <v>201</v>
      </c>
      <c r="D94">
        <v>325431</v>
      </c>
      <c r="E94">
        <v>1</v>
      </c>
      <c r="F94">
        <v>2407.33</v>
      </c>
      <c r="G94">
        <v>2456.4593</v>
      </c>
      <c r="H94">
        <f t="shared" si="6"/>
        <v>1.203665</v>
      </c>
      <c r="I94">
        <f t="shared" si="7"/>
        <v>1.2282296500000001</v>
      </c>
    </row>
    <row r="95" spans="1:9" x14ac:dyDescent="0.3">
      <c r="A95" s="3">
        <v>2006</v>
      </c>
      <c r="B95" t="s">
        <v>186</v>
      </c>
      <c r="C95" t="s">
        <v>201</v>
      </c>
      <c r="D95">
        <v>325433</v>
      </c>
      <c r="E95">
        <v>1</v>
      </c>
      <c r="F95">
        <v>4046.88</v>
      </c>
      <c r="G95">
        <v>4099.8980000000001</v>
      </c>
      <c r="H95">
        <f t="shared" si="6"/>
        <v>2.0234399999999999</v>
      </c>
      <c r="I95">
        <f t="shared" si="7"/>
        <v>2.0499490000000002</v>
      </c>
    </row>
    <row r="96" spans="1:9" x14ac:dyDescent="0.3">
      <c r="A96" s="3">
        <v>2006</v>
      </c>
      <c r="B96" t="s">
        <v>186</v>
      </c>
      <c r="C96" t="s">
        <v>201</v>
      </c>
      <c r="D96">
        <v>325501</v>
      </c>
      <c r="E96">
        <v>1</v>
      </c>
      <c r="F96">
        <v>567.79999999999995</v>
      </c>
      <c r="G96">
        <v>575.28970000000004</v>
      </c>
      <c r="H96">
        <f t="shared" si="6"/>
        <v>0.28389999999999999</v>
      </c>
      <c r="I96">
        <f t="shared" si="7"/>
        <v>0.28764485000000001</v>
      </c>
    </row>
    <row r="97" spans="1:9" x14ac:dyDescent="0.3">
      <c r="A97" s="3">
        <v>2006</v>
      </c>
      <c r="B97" t="s">
        <v>186</v>
      </c>
      <c r="C97" t="s">
        <v>201</v>
      </c>
      <c r="D97">
        <v>325503</v>
      </c>
      <c r="E97">
        <v>1</v>
      </c>
      <c r="F97">
        <v>1497.55</v>
      </c>
      <c r="G97">
        <v>1512.3776</v>
      </c>
      <c r="H97">
        <f t="shared" si="6"/>
        <v>0.74877499999999997</v>
      </c>
      <c r="I97">
        <f t="shared" si="7"/>
        <v>0.75618879999999999</v>
      </c>
    </row>
    <row r="98" spans="1:9" x14ac:dyDescent="0.3">
      <c r="A98" s="3">
        <v>2006</v>
      </c>
      <c r="B98" t="s">
        <v>186</v>
      </c>
      <c r="C98" t="s">
        <v>201</v>
      </c>
      <c r="D98">
        <v>325504</v>
      </c>
      <c r="E98">
        <v>1</v>
      </c>
      <c r="F98">
        <v>461.05</v>
      </c>
      <c r="G98">
        <v>467.60210000000001</v>
      </c>
      <c r="H98">
        <f t="shared" si="6"/>
        <v>0.23052500000000001</v>
      </c>
      <c r="I98">
        <f t="shared" si="7"/>
        <v>0.23380105000000001</v>
      </c>
    </row>
    <row r="99" spans="1:9" x14ac:dyDescent="0.3">
      <c r="A99" s="3">
        <v>2006</v>
      </c>
      <c r="B99" t="s">
        <v>186</v>
      </c>
      <c r="C99" t="s">
        <v>201</v>
      </c>
      <c r="D99">
        <v>325531</v>
      </c>
      <c r="E99">
        <v>1</v>
      </c>
      <c r="F99">
        <v>520.33000000000004</v>
      </c>
      <c r="G99">
        <v>528.45920000000001</v>
      </c>
      <c r="H99">
        <f t="shared" si="6"/>
        <v>0.26016500000000004</v>
      </c>
      <c r="I99">
        <f t="shared" si="7"/>
        <v>0.26422960000000001</v>
      </c>
    </row>
    <row r="100" spans="1:9" x14ac:dyDescent="0.3">
      <c r="A100" s="3">
        <v>2006</v>
      </c>
      <c r="B100" t="s">
        <v>186</v>
      </c>
      <c r="C100" t="s">
        <v>201</v>
      </c>
      <c r="D100">
        <v>325532</v>
      </c>
      <c r="E100">
        <v>1</v>
      </c>
      <c r="F100">
        <v>1290.3399999999999</v>
      </c>
      <c r="G100">
        <v>1301.3062</v>
      </c>
      <c r="H100">
        <f t="shared" si="6"/>
        <v>0.64516999999999991</v>
      </c>
      <c r="I100">
        <f t="shared" si="7"/>
        <v>0.65065309999999998</v>
      </c>
    </row>
    <row r="101" spans="1:9" x14ac:dyDescent="0.3">
      <c r="A101" s="3">
        <v>2006</v>
      </c>
      <c r="B101" t="s">
        <v>186</v>
      </c>
      <c r="C101" t="s">
        <v>201</v>
      </c>
      <c r="D101">
        <v>325601</v>
      </c>
      <c r="E101">
        <v>1</v>
      </c>
      <c r="F101">
        <v>92</v>
      </c>
      <c r="G101">
        <v>93.877600000000001</v>
      </c>
      <c r="H101">
        <f t="shared" si="6"/>
        <v>4.5999999999999999E-2</v>
      </c>
      <c r="I101">
        <f t="shared" si="7"/>
        <v>4.6938800000000003E-2</v>
      </c>
    </row>
    <row r="102" spans="1:9" x14ac:dyDescent="0.3">
      <c r="A102" s="3">
        <v>2006</v>
      </c>
      <c r="B102" t="s">
        <v>186</v>
      </c>
      <c r="C102" t="s">
        <v>201</v>
      </c>
      <c r="D102">
        <v>325602</v>
      </c>
      <c r="E102">
        <v>1</v>
      </c>
      <c r="F102">
        <v>1968.96</v>
      </c>
      <c r="G102">
        <v>2004.1713999999999</v>
      </c>
      <c r="H102">
        <f t="shared" si="6"/>
        <v>0.98448000000000002</v>
      </c>
      <c r="I102">
        <f t="shared" si="7"/>
        <v>1.0020857000000001</v>
      </c>
    </row>
    <row r="103" spans="1:9" x14ac:dyDescent="0.3">
      <c r="A103" s="3">
        <v>2006</v>
      </c>
      <c r="B103" t="s">
        <v>186</v>
      </c>
      <c r="C103" t="s">
        <v>201</v>
      </c>
      <c r="D103">
        <v>325603</v>
      </c>
      <c r="E103">
        <v>1</v>
      </c>
      <c r="F103">
        <v>448.5</v>
      </c>
      <c r="G103">
        <v>457.01029999999997</v>
      </c>
      <c r="H103">
        <f t="shared" si="6"/>
        <v>0.22425</v>
      </c>
      <c r="I103">
        <f t="shared" si="7"/>
        <v>0.22850514999999999</v>
      </c>
    </row>
    <row r="104" spans="1:9" x14ac:dyDescent="0.3">
      <c r="A104" s="3">
        <v>2006</v>
      </c>
      <c r="B104" t="s">
        <v>186</v>
      </c>
      <c r="C104" t="s">
        <v>201</v>
      </c>
      <c r="D104">
        <v>325631</v>
      </c>
      <c r="E104">
        <v>1</v>
      </c>
      <c r="F104">
        <v>13.3</v>
      </c>
      <c r="G104">
        <v>14.2</v>
      </c>
      <c r="H104">
        <f t="shared" si="6"/>
        <v>6.6500000000000005E-3</v>
      </c>
      <c r="I104">
        <f t="shared" si="7"/>
        <v>7.0999999999999995E-3</v>
      </c>
    </row>
    <row r="105" spans="1:9" x14ac:dyDescent="0.3">
      <c r="A105" s="3">
        <v>2006</v>
      </c>
      <c r="B105" t="s">
        <v>186</v>
      </c>
      <c r="C105" t="s">
        <v>201</v>
      </c>
      <c r="D105">
        <v>335506</v>
      </c>
      <c r="E105">
        <v>1</v>
      </c>
      <c r="F105">
        <v>1999.5</v>
      </c>
      <c r="G105">
        <v>2040.3062</v>
      </c>
      <c r="H105">
        <f t="shared" si="6"/>
        <v>0.99975000000000003</v>
      </c>
      <c r="I105">
        <f t="shared" si="7"/>
        <v>1.0201530999999999</v>
      </c>
    </row>
    <row r="106" spans="1:9" x14ac:dyDescent="0.3">
      <c r="A106" s="3">
        <v>2006</v>
      </c>
      <c r="B106" t="s">
        <v>186</v>
      </c>
      <c r="C106" t="s">
        <v>201</v>
      </c>
      <c r="D106">
        <v>335533</v>
      </c>
      <c r="E106">
        <v>1</v>
      </c>
      <c r="F106">
        <v>4658.7</v>
      </c>
      <c r="G106">
        <v>4670.2714999999998</v>
      </c>
      <c r="H106">
        <f t="shared" si="6"/>
        <v>2.3293499999999998</v>
      </c>
      <c r="I106">
        <f t="shared" si="7"/>
        <v>2.3351357500000001</v>
      </c>
    </row>
    <row r="107" spans="1:9" x14ac:dyDescent="0.3">
      <c r="A107" s="3">
        <v>2006</v>
      </c>
      <c r="B107" t="s">
        <v>186</v>
      </c>
      <c r="C107" t="s">
        <v>201</v>
      </c>
      <c r="D107">
        <v>335534</v>
      </c>
      <c r="E107">
        <v>1</v>
      </c>
      <c r="F107">
        <v>2317.1</v>
      </c>
      <c r="G107">
        <v>2356.1001000000001</v>
      </c>
      <c r="H107">
        <f t="shared" si="6"/>
        <v>1.15855</v>
      </c>
      <c r="I107">
        <f t="shared" si="7"/>
        <v>1.17805005</v>
      </c>
    </row>
    <row r="108" spans="1:9" x14ac:dyDescent="0.3">
      <c r="A108" s="3">
        <v>2006</v>
      </c>
      <c r="B108" t="s">
        <v>186</v>
      </c>
      <c r="C108" t="s">
        <v>201</v>
      </c>
      <c r="D108">
        <v>335535</v>
      </c>
      <c r="E108">
        <v>1</v>
      </c>
      <c r="F108">
        <v>3143</v>
      </c>
      <c r="G108">
        <v>3190.5511000000001</v>
      </c>
      <c r="H108">
        <f t="shared" si="6"/>
        <v>1.5714999999999999</v>
      </c>
      <c r="I108">
        <f t="shared" si="7"/>
        <v>1.59527555</v>
      </c>
    </row>
    <row r="109" spans="1:9" x14ac:dyDescent="0.3">
      <c r="A109" s="3">
        <v>2006</v>
      </c>
      <c r="B109" t="s">
        <v>186</v>
      </c>
      <c r="C109" t="s">
        <v>201</v>
      </c>
      <c r="D109">
        <v>335601</v>
      </c>
      <c r="E109">
        <v>1</v>
      </c>
      <c r="F109">
        <v>4017.5</v>
      </c>
      <c r="G109">
        <v>4076.8267999999998</v>
      </c>
      <c r="H109">
        <f t="shared" si="6"/>
        <v>2.00875</v>
      </c>
      <c r="I109">
        <f t="shared" si="7"/>
        <v>2.0384134</v>
      </c>
    </row>
    <row r="110" spans="1:9" x14ac:dyDescent="0.3">
      <c r="A110" s="3">
        <v>2006</v>
      </c>
      <c r="B110" t="s">
        <v>186</v>
      </c>
      <c r="C110" t="s">
        <v>201</v>
      </c>
      <c r="D110">
        <v>335602</v>
      </c>
      <c r="E110">
        <v>1</v>
      </c>
      <c r="F110">
        <v>2166.1999999999998</v>
      </c>
      <c r="G110">
        <v>2202.3225000000002</v>
      </c>
      <c r="H110">
        <f t="shared" si="6"/>
        <v>1.0831</v>
      </c>
      <c r="I110">
        <f t="shared" si="7"/>
        <v>1.1011612500000001</v>
      </c>
    </row>
    <row r="111" spans="1:9" x14ac:dyDescent="0.3">
      <c r="A111" s="3">
        <v>2006</v>
      </c>
      <c r="B111" t="s">
        <v>186</v>
      </c>
      <c r="C111" t="s">
        <v>201</v>
      </c>
      <c r="D111">
        <v>345535</v>
      </c>
      <c r="E111">
        <v>1</v>
      </c>
      <c r="F111">
        <v>4265.6000000000004</v>
      </c>
      <c r="G111">
        <v>4321.5591999999997</v>
      </c>
      <c r="H111">
        <f t="shared" si="6"/>
        <v>2.1328</v>
      </c>
      <c r="I111">
        <f t="shared" si="7"/>
        <v>2.1607795999999997</v>
      </c>
    </row>
    <row r="112" spans="1:9" x14ac:dyDescent="0.3">
      <c r="A112" s="3">
        <v>2006</v>
      </c>
      <c r="B112" t="s">
        <v>186</v>
      </c>
      <c r="C112" t="s">
        <v>202</v>
      </c>
      <c r="D112">
        <v>325432</v>
      </c>
      <c r="E112">
        <v>1</v>
      </c>
      <c r="F112">
        <v>41</v>
      </c>
      <c r="G112">
        <v>41</v>
      </c>
      <c r="H112">
        <f t="shared" si="6"/>
        <v>2.0500000000000001E-2</v>
      </c>
      <c r="I112">
        <f t="shared" si="7"/>
        <v>2.0500000000000001E-2</v>
      </c>
    </row>
    <row r="113" spans="1:9" x14ac:dyDescent="0.3">
      <c r="A113" s="3">
        <v>2006</v>
      </c>
      <c r="B113" t="s">
        <v>186</v>
      </c>
      <c r="C113" t="s">
        <v>202</v>
      </c>
      <c r="D113">
        <v>335431</v>
      </c>
      <c r="E113">
        <v>1</v>
      </c>
      <c r="F113">
        <v>5651.75</v>
      </c>
      <c r="G113">
        <v>5752.9489999999996</v>
      </c>
      <c r="H113">
        <f t="shared" si="6"/>
        <v>2.8258749999999999</v>
      </c>
      <c r="I113">
        <f t="shared" si="7"/>
        <v>2.8764744999999996</v>
      </c>
    </row>
    <row r="114" spans="1:9" x14ac:dyDescent="0.3">
      <c r="A114" s="3">
        <v>2006</v>
      </c>
      <c r="B114" t="s">
        <v>186</v>
      </c>
      <c r="C114" t="s">
        <v>202</v>
      </c>
      <c r="D114">
        <v>335432</v>
      </c>
      <c r="E114">
        <v>1</v>
      </c>
      <c r="F114">
        <v>3141.03</v>
      </c>
      <c r="G114">
        <v>3198.5761000000002</v>
      </c>
      <c r="H114">
        <f t="shared" si="6"/>
        <v>1.5705150000000001</v>
      </c>
      <c r="I114">
        <f t="shared" si="7"/>
        <v>1.5992880500000002</v>
      </c>
    </row>
    <row r="115" spans="1:9" x14ac:dyDescent="0.3">
      <c r="A115" s="3">
        <v>2006</v>
      </c>
      <c r="B115" t="s">
        <v>186</v>
      </c>
      <c r="C115" t="s">
        <v>202</v>
      </c>
      <c r="D115">
        <v>335433</v>
      </c>
      <c r="E115">
        <v>1</v>
      </c>
      <c r="F115">
        <v>2143.7199999999998</v>
      </c>
      <c r="G115">
        <v>2187.3467999999998</v>
      </c>
      <c r="H115">
        <f t="shared" si="6"/>
        <v>1.0718599999999998</v>
      </c>
      <c r="I115">
        <f t="shared" si="7"/>
        <v>1.0936733999999999</v>
      </c>
    </row>
    <row r="116" spans="1:9" x14ac:dyDescent="0.3">
      <c r="A116" s="3">
        <v>2006</v>
      </c>
      <c r="B116" t="s">
        <v>186</v>
      </c>
      <c r="C116" t="s">
        <v>202</v>
      </c>
      <c r="D116">
        <v>335501</v>
      </c>
      <c r="E116">
        <v>1</v>
      </c>
      <c r="F116">
        <v>8760.2099999999991</v>
      </c>
      <c r="G116">
        <v>8886.5771999999997</v>
      </c>
      <c r="H116">
        <f t="shared" si="6"/>
        <v>4.3801049999999995</v>
      </c>
      <c r="I116">
        <f t="shared" si="7"/>
        <v>4.4432885999999998</v>
      </c>
    </row>
    <row r="117" spans="1:9" x14ac:dyDescent="0.3">
      <c r="A117" s="3">
        <v>2006</v>
      </c>
      <c r="B117" t="s">
        <v>186</v>
      </c>
      <c r="C117" t="s">
        <v>202</v>
      </c>
      <c r="D117">
        <v>335502</v>
      </c>
      <c r="E117">
        <v>1</v>
      </c>
      <c r="F117">
        <v>518</v>
      </c>
      <c r="G117">
        <v>528.57140000000004</v>
      </c>
      <c r="H117">
        <f t="shared" si="6"/>
        <v>0.25900000000000001</v>
      </c>
      <c r="I117">
        <f t="shared" si="7"/>
        <v>0.26428570000000001</v>
      </c>
    </row>
    <row r="118" spans="1:9" x14ac:dyDescent="0.3">
      <c r="A118" s="3">
        <v>2006</v>
      </c>
      <c r="B118" t="s">
        <v>186</v>
      </c>
      <c r="C118" t="s">
        <v>202</v>
      </c>
      <c r="D118">
        <v>335504</v>
      </c>
      <c r="E118">
        <v>1</v>
      </c>
      <c r="F118">
        <v>3615.5</v>
      </c>
      <c r="G118">
        <v>3647.0612999999998</v>
      </c>
      <c r="H118">
        <f t="shared" si="6"/>
        <v>1.80775</v>
      </c>
      <c r="I118">
        <f t="shared" si="7"/>
        <v>1.8235306499999999</v>
      </c>
    </row>
    <row r="119" spans="1:9" x14ac:dyDescent="0.3">
      <c r="A119" s="3">
        <v>2006</v>
      </c>
      <c r="B119" t="s">
        <v>186</v>
      </c>
      <c r="C119" t="s">
        <v>202</v>
      </c>
      <c r="D119">
        <v>335505</v>
      </c>
      <c r="E119">
        <v>1</v>
      </c>
      <c r="F119">
        <v>1835.8</v>
      </c>
      <c r="G119">
        <v>1843.6981000000001</v>
      </c>
      <c r="H119">
        <f t="shared" si="6"/>
        <v>0.91789999999999994</v>
      </c>
      <c r="I119">
        <f t="shared" si="7"/>
        <v>0.92184905000000006</v>
      </c>
    </row>
    <row r="120" spans="1:9" x14ac:dyDescent="0.3">
      <c r="A120" s="3">
        <v>2006</v>
      </c>
      <c r="B120" t="s">
        <v>186</v>
      </c>
      <c r="C120" t="s">
        <v>202</v>
      </c>
      <c r="D120">
        <v>335531</v>
      </c>
      <c r="E120">
        <v>1</v>
      </c>
      <c r="F120">
        <v>5</v>
      </c>
      <c r="G120">
        <v>5.1020000000000003</v>
      </c>
      <c r="H120">
        <f t="shared" si="6"/>
        <v>2.5000000000000001E-3</v>
      </c>
      <c r="I120">
        <f t="shared" si="7"/>
        <v>2.5510000000000003E-3</v>
      </c>
    </row>
    <row r="121" spans="1:9" x14ac:dyDescent="0.3">
      <c r="A121" s="3">
        <v>2006</v>
      </c>
      <c r="B121" t="s">
        <v>186</v>
      </c>
      <c r="C121" t="s">
        <v>202</v>
      </c>
      <c r="D121">
        <v>335532</v>
      </c>
      <c r="E121">
        <v>1</v>
      </c>
      <c r="F121">
        <v>182</v>
      </c>
      <c r="G121">
        <v>185.71430000000001</v>
      </c>
      <c r="H121">
        <f t="shared" si="6"/>
        <v>9.0999999999999998E-2</v>
      </c>
      <c r="I121">
        <f t="shared" si="7"/>
        <v>9.2857149999999999E-2</v>
      </c>
    </row>
    <row r="122" spans="1:9" x14ac:dyDescent="0.3">
      <c r="A122" s="3">
        <v>2006</v>
      </c>
      <c r="B122" t="s">
        <v>186</v>
      </c>
      <c r="C122" t="s">
        <v>202</v>
      </c>
      <c r="D122">
        <v>345500</v>
      </c>
      <c r="E122">
        <v>1</v>
      </c>
      <c r="F122">
        <v>28403.66</v>
      </c>
      <c r="G122">
        <v>28757.945599999999</v>
      </c>
      <c r="H122">
        <f t="shared" si="6"/>
        <v>14.201829999999999</v>
      </c>
      <c r="I122">
        <f t="shared" si="7"/>
        <v>14.3789728</v>
      </c>
    </row>
    <row r="123" spans="1:9" x14ac:dyDescent="0.3">
      <c r="A123" s="3">
        <v>2006</v>
      </c>
      <c r="B123" t="s">
        <v>186</v>
      </c>
      <c r="C123" t="s">
        <v>202</v>
      </c>
      <c r="D123">
        <v>345532</v>
      </c>
      <c r="E123">
        <v>1</v>
      </c>
      <c r="F123">
        <v>1155.4000000000001</v>
      </c>
      <c r="G123">
        <v>1176.298</v>
      </c>
      <c r="H123">
        <f t="shared" si="6"/>
        <v>0.57769999999999999</v>
      </c>
      <c r="I123">
        <f t="shared" si="7"/>
        <v>0.58814900000000003</v>
      </c>
    </row>
    <row r="124" spans="1:9" x14ac:dyDescent="0.3">
      <c r="A124" s="3">
        <v>2006</v>
      </c>
      <c r="B124" t="s">
        <v>186</v>
      </c>
      <c r="C124" t="s">
        <v>202</v>
      </c>
      <c r="D124">
        <v>345533</v>
      </c>
      <c r="E124">
        <v>1</v>
      </c>
      <c r="F124">
        <v>2833.16</v>
      </c>
      <c r="G124">
        <v>2833.16</v>
      </c>
      <c r="H124">
        <f t="shared" si="6"/>
        <v>1.41658</v>
      </c>
      <c r="I124">
        <f t="shared" si="7"/>
        <v>1.41658</v>
      </c>
    </row>
    <row r="125" spans="1:9" x14ac:dyDescent="0.3">
      <c r="A125" s="3">
        <v>2006</v>
      </c>
      <c r="B125" t="s">
        <v>186</v>
      </c>
      <c r="C125" t="s">
        <v>202</v>
      </c>
      <c r="D125">
        <v>345536</v>
      </c>
      <c r="E125">
        <v>1</v>
      </c>
      <c r="F125">
        <v>4837.0600000000004</v>
      </c>
      <c r="G125">
        <v>4915.2353000000003</v>
      </c>
      <c r="H125">
        <f t="shared" si="6"/>
        <v>2.4185300000000001</v>
      </c>
      <c r="I125">
        <f t="shared" si="7"/>
        <v>2.45761765</v>
      </c>
    </row>
    <row r="126" spans="1:9" x14ac:dyDescent="0.3">
      <c r="A126" s="3">
        <v>2006</v>
      </c>
      <c r="B126" t="s">
        <v>186</v>
      </c>
      <c r="C126" t="s">
        <v>202</v>
      </c>
      <c r="D126">
        <v>345537</v>
      </c>
      <c r="E126">
        <v>1</v>
      </c>
      <c r="F126">
        <v>19239.89</v>
      </c>
      <c r="G126">
        <v>19366.580600000001</v>
      </c>
      <c r="H126">
        <f t="shared" si="6"/>
        <v>9.6199449999999995</v>
      </c>
      <c r="I126">
        <f t="shared" si="7"/>
        <v>9.6832903000000012</v>
      </c>
    </row>
    <row r="127" spans="1:9" x14ac:dyDescent="0.3">
      <c r="A127" s="3">
        <v>2006</v>
      </c>
      <c r="B127" t="s">
        <v>186</v>
      </c>
      <c r="C127" t="s">
        <v>202</v>
      </c>
      <c r="D127">
        <v>355530</v>
      </c>
      <c r="E127">
        <v>1</v>
      </c>
      <c r="F127">
        <v>21906.09</v>
      </c>
      <c r="G127">
        <v>21906.09</v>
      </c>
      <c r="H127">
        <f t="shared" si="6"/>
        <v>10.953044999999999</v>
      </c>
      <c r="I127">
        <f t="shared" si="7"/>
        <v>10.953044999999999</v>
      </c>
    </row>
    <row r="128" spans="1:9" x14ac:dyDescent="0.3">
      <c r="A128" s="3">
        <v>2006</v>
      </c>
      <c r="B128" t="s">
        <v>186</v>
      </c>
      <c r="C128" t="s">
        <v>202</v>
      </c>
      <c r="D128">
        <v>365530</v>
      </c>
      <c r="E128">
        <v>1</v>
      </c>
      <c r="F128">
        <v>2378</v>
      </c>
      <c r="G128">
        <v>2378</v>
      </c>
      <c r="H128">
        <f t="shared" si="6"/>
        <v>1.1890000000000001</v>
      </c>
      <c r="I128">
        <f t="shared" si="7"/>
        <v>1.1890000000000001</v>
      </c>
    </row>
    <row r="129" spans="1:9" x14ac:dyDescent="0.3">
      <c r="A129" s="3">
        <v>2006</v>
      </c>
      <c r="B129" t="s">
        <v>187</v>
      </c>
      <c r="C129" t="s">
        <v>203</v>
      </c>
      <c r="D129">
        <v>445932</v>
      </c>
      <c r="E129">
        <v>2</v>
      </c>
      <c r="F129">
        <v>500.68</v>
      </c>
      <c r="G129">
        <v>527.19770000000005</v>
      </c>
      <c r="H129">
        <f t="shared" si="6"/>
        <v>0.25034000000000001</v>
      </c>
      <c r="I129">
        <f t="shared" si="7"/>
        <v>0.26359885000000005</v>
      </c>
    </row>
    <row r="130" spans="1:9" x14ac:dyDescent="0.3">
      <c r="A130" s="3">
        <v>2006</v>
      </c>
      <c r="B130" t="s">
        <v>187</v>
      </c>
      <c r="C130" t="s">
        <v>203</v>
      </c>
      <c r="D130">
        <v>465903</v>
      </c>
      <c r="E130">
        <v>2</v>
      </c>
      <c r="F130">
        <v>325</v>
      </c>
      <c r="G130">
        <v>330.81630000000001</v>
      </c>
      <c r="H130">
        <f t="shared" si="6"/>
        <v>0.16250000000000001</v>
      </c>
      <c r="I130">
        <f t="shared" si="7"/>
        <v>0.16540815</v>
      </c>
    </row>
    <row r="131" spans="1:9" x14ac:dyDescent="0.3">
      <c r="A131" s="3">
        <v>2006</v>
      </c>
      <c r="B131" t="s">
        <v>187</v>
      </c>
      <c r="C131" t="s">
        <v>203</v>
      </c>
      <c r="D131">
        <v>465931</v>
      </c>
      <c r="E131">
        <v>2</v>
      </c>
      <c r="F131">
        <v>331.8</v>
      </c>
      <c r="G131">
        <v>331.8</v>
      </c>
      <c r="H131">
        <f t="shared" ref="H131:H194" si="8">F131/2000</f>
        <v>0.16589999999999999</v>
      </c>
      <c r="I131">
        <f t="shared" ref="I131:I194" si="9">G131/2000</f>
        <v>0.16589999999999999</v>
      </c>
    </row>
    <row r="132" spans="1:9" x14ac:dyDescent="0.3">
      <c r="A132" s="3">
        <v>2006</v>
      </c>
      <c r="B132" t="s">
        <v>187</v>
      </c>
      <c r="C132" t="s">
        <v>203</v>
      </c>
      <c r="D132">
        <v>466004</v>
      </c>
      <c r="E132">
        <v>2</v>
      </c>
      <c r="F132">
        <v>184.9</v>
      </c>
      <c r="G132">
        <v>192.0942</v>
      </c>
      <c r="H132">
        <f t="shared" si="8"/>
        <v>9.2450000000000004E-2</v>
      </c>
      <c r="I132">
        <f t="shared" si="9"/>
        <v>9.6047099999999996E-2</v>
      </c>
    </row>
    <row r="133" spans="1:9" x14ac:dyDescent="0.3">
      <c r="A133" s="3">
        <v>2006</v>
      </c>
      <c r="B133" t="s">
        <v>187</v>
      </c>
      <c r="C133" t="s">
        <v>203</v>
      </c>
      <c r="D133">
        <v>466005</v>
      </c>
      <c r="E133">
        <v>2</v>
      </c>
      <c r="F133">
        <v>1083.2</v>
      </c>
      <c r="G133">
        <v>1103.9958999999999</v>
      </c>
      <c r="H133">
        <f t="shared" si="8"/>
        <v>0.54159999999999997</v>
      </c>
      <c r="I133">
        <f t="shared" si="9"/>
        <v>0.55199794999999996</v>
      </c>
    </row>
    <row r="134" spans="1:9" x14ac:dyDescent="0.3">
      <c r="A134" s="3">
        <v>2006</v>
      </c>
      <c r="B134" t="s">
        <v>187</v>
      </c>
      <c r="C134" t="s">
        <v>204</v>
      </c>
      <c r="D134">
        <v>445931</v>
      </c>
      <c r="E134">
        <v>2</v>
      </c>
      <c r="F134">
        <v>5657.02</v>
      </c>
      <c r="G134">
        <v>5725.6733000000004</v>
      </c>
      <c r="H134">
        <f t="shared" si="8"/>
        <v>2.8285100000000001</v>
      </c>
      <c r="I134">
        <f t="shared" si="9"/>
        <v>2.8628366500000002</v>
      </c>
    </row>
    <row r="135" spans="1:9" x14ac:dyDescent="0.3">
      <c r="A135" s="3">
        <v>2006</v>
      </c>
      <c r="B135" t="s">
        <v>187</v>
      </c>
      <c r="C135" t="s">
        <v>204</v>
      </c>
      <c r="D135">
        <v>446001</v>
      </c>
      <c r="E135">
        <v>2</v>
      </c>
      <c r="F135">
        <v>35.159999999999997</v>
      </c>
      <c r="G135">
        <v>35.528599999999997</v>
      </c>
      <c r="H135">
        <f t="shared" si="8"/>
        <v>1.7579999999999998E-2</v>
      </c>
      <c r="I135">
        <f t="shared" si="9"/>
        <v>1.77643E-2</v>
      </c>
    </row>
    <row r="136" spans="1:9" x14ac:dyDescent="0.3">
      <c r="A136" s="3">
        <v>2006</v>
      </c>
      <c r="B136" t="s">
        <v>187</v>
      </c>
      <c r="C136" t="s">
        <v>204</v>
      </c>
      <c r="D136">
        <v>455900</v>
      </c>
      <c r="E136">
        <v>2</v>
      </c>
      <c r="F136">
        <v>844.48</v>
      </c>
      <c r="G136">
        <v>856.14359999999999</v>
      </c>
      <c r="H136">
        <f t="shared" si="8"/>
        <v>0.42224</v>
      </c>
      <c r="I136">
        <f t="shared" si="9"/>
        <v>0.4280718</v>
      </c>
    </row>
    <row r="137" spans="1:9" x14ac:dyDescent="0.3">
      <c r="A137" s="3">
        <v>2006</v>
      </c>
      <c r="B137" t="s">
        <v>187</v>
      </c>
      <c r="C137" t="s">
        <v>204</v>
      </c>
      <c r="D137">
        <v>455930</v>
      </c>
      <c r="E137">
        <v>2</v>
      </c>
      <c r="F137">
        <v>1712.02</v>
      </c>
      <c r="G137">
        <v>1730.875</v>
      </c>
      <c r="H137">
        <f t="shared" si="8"/>
        <v>0.85600999999999994</v>
      </c>
      <c r="I137">
        <f t="shared" si="9"/>
        <v>0.86543749999999997</v>
      </c>
    </row>
    <row r="138" spans="1:9" x14ac:dyDescent="0.3">
      <c r="A138" s="3">
        <v>2006</v>
      </c>
      <c r="B138" t="s">
        <v>187</v>
      </c>
      <c r="C138" t="s">
        <v>204</v>
      </c>
      <c r="D138">
        <v>456001</v>
      </c>
      <c r="E138">
        <v>2</v>
      </c>
      <c r="F138">
        <v>35.159999999999997</v>
      </c>
      <c r="G138">
        <v>35.528599999999997</v>
      </c>
      <c r="H138">
        <f t="shared" si="8"/>
        <v>1.7579999999999998E-2</v>
      </c>
      <c r="I138">
        <f t="shared" si="9"/>
        <v>1.77643E-2</v>
      </c>
    </row>
    <row r="139" spans="1:9" x14ac:dyDescent="0.3">
      <c r="A139" s="3">
        <v>2006</v>
      </c>
      <c r="B139" t="s">
        <v>187</v>
      </c>
      <c r="C139" t="s">
        <v>204</v>
      </c>
      <c r="D139">
        <v>456004</v>
      </c>
      <c r="E139">
        <v>2</v>
      </c>
      <c r="F139">
        <v>35.159999999999997</v>
      </c>
      <c r="G139">
        <v>35.528599999999997</v>
      </c>
      <c r="H139">
        <f t="shared" si="8"/>
        <v>1.7579999999999998E-2</v>
      </c>
      <c r="I139">
        <f t="shared" si="9"/>
        <v>1.77643E-2</v>
      </c>
    </row>
    <row r="140" spans="1:9" x14ac:dyDescent="0.3">
      <c r="A140" s="3">
        <v>2006</v>
      </c>
      <c r="B140" t="s">
        <v>187</v>
      </c>
      <c r="C140" t="s">
        <v>204</v>
      </c>
      <c r="D140">
        <v>465901</v>
      </c>
      <c r="E140">
        <v>2</v>
      </c>
      <c r="F140">
        <v>5312.28</v>
      </c>
      <c r="G140">
        <v>5508.2397000000001</v>
      </c>
      <c r="H140">
        <f t="shared" si="8"/>
        <v>2.6561399999999997</v>
      </c>
      <c r="I140">
        <f t="shared" si="9"/>
        <v>2.7541198499999999</v>
      </c>
    </row>
    <row r="141" spans="1:9" x14ac:dyDescent="0.3">
      <c r="A141" s="3">
        <v>2006</v>
      </c>
      <c r="B141" t="s">
        <v>187</v>
      </c>
      <c r="C141" t="s">
        <v>204</v>
      </c>
      <c r="D141">
        <v>465904</v>
      </c>
      <c r="E141">
        <v>2</v>
      </c>
      <c r="F141">
        <v>10.96</v>
      </c>
      <c r="G141">
        <v>10.96</v>
      </c>
      <c r="H141">
        <f t="shared" si="8"/>
        <v>5.4800000000000005E-3</v>
      </c>
      <c r="I141">
        <f t="shared" si="9"/>
        <v>5.4800000000000005E-3</v>
      </c>
    </row>
    <row r="142" spans="1:9" x14ac:dyDescent="0.3">
      <c r="A142" s="3">
        <v>2006</v>
      </c>
      <c r="B142" t="s">
        <v>187</v>
      </c>
      <c r="C142" t="s">
        <v>204</v>
      </c>
      <c r="D142">
        <v>465932</v>
      </c>
      <c r="E142">
        <v>2</v>
      </c>
      <c r="F142">
        <v>725.68</v>
      </c>
      <c r="G142">
        <v>727.89139999999998</v>
      </c>
      <c r="H142">
        <f t="shared" si="8"/>
        <v>0.36284</v>
      </c>
      <c r="I142">
        <f t="shared" si="9"/>
        <v>0.36394569999999998</v>
      </c>
    </row>
    <row r="143" spans="1:9" x14ac:dyDescent="0.3">
      <c r="A143" s="3">
        <v>2006</v>
      </c>
      <c r="B143" t="s">
        <v>187</v>
      </c>
      <c r="C143" t="s">
        <v>204</v>
      </c>
      <c r="D143">
        <v>465933</v>
      </c>
      <c r="E143">
        <v>2</v>
      </c>
      <c r="F143">
        <v>27.4</v>
      </c>
      <c r="G143">
        <v>27.4</v>
      </c>
      <c r="H143">
        <f t="shared" si="8"/>
        <v>1.3699999999999999E-2</v>
      </c>
      <c r="I143">
        <f t="shared" si="9"/>
        <v>1.3699999999999999E-2</v>
      </c>
    </row>
    <row r="144" spans="1:9" x14ac:dyDescent="0.3">
      <c r="A144" s="3">
        <v>2006</v>
      </c>
      <c r="B144" t="s">
        <v>187</v>
      </c>
      <c r="C144" t="s">
        <v>204</v>
      </c>
      <c r="D144">
        <v>466001</v>
      </c>
      <c r="E144">
        <v>2</v>
      </c>
      <c r="F144">
        <v>814.16</v>
      </c>
      <c r="G144">
        <v>822.63710000000003</v>
      </c>
      <c r="H144">
        <f t="shared" si="8"/>
        <v>0.40708</v>
      </c>
      <c r="I144">
        <f t="shared" si="9"/>
        <v>0.41131855</v>
      </c>
    </row>
    <row r="145" spans="1:9" x14ac:dyDescent="0.3">
      <c r="A145" s="3">
        <v>2006</v>
      </c>
      <c r="B145" t="s">
        <v>187</v>
      </c>
      <c r="C145" t="s">
        <v>204</v>
      </c>
      <c r="D145">
        <v>475800</v>
      </c>
      <c r="E145">
        <v>2</v>
      </c>
      <c r="F145">
        <v>103.4</v>
      </c>
      <c r="G145">
        <v>125.8</v>
      </c>
      <c r="H145">
        <f t="shared" si="8"/>
        <v>5.1700000000000003E-2</v>
      </c>
      <c r="I145">
        <f t="shared" si="9"/>
        <v>6.2899999999999998E-2</v>
      </c>
    </row>
    <row r="146" spans="1:9" x14ac:dyDescent="0.3">
      <c r="A146" s="3">
        <v>2006</v>
      </c>
      <c r="B146" t="s">
        <v>187</v>
      </c>
      <c r="C146" t="s">
        <v>204</v>
      </c>
      <c r="D146">
        <v>475900</v>
      </c>
      <c r="E146">
        <v>2</v>
      </c>
      <c r="F146">
        <v>2202.2800000000002</v>
      </c>
      <c r="G146">
        <v>2214.4636</v>
      </c>
      <c r="H146">
        <f t="shared" si="8"/>
        <v>1.10114</v>
      </c>
      <c r="I146">
        <f t="shared" si="9"/>
        <v>1.1072318000000001</v>
      </c>
    </row>
    <row r="147" spans="1:9" x14ac:dyDescent="0.3">
      <c r="A147" s="3">
        <v>2006</v>
      </c>
      <c r="B147" t="s">
        <v>187</v>
      </c>
      <c r="C147" t="s">
        <v>204</v>
      </c>
      <c r="D147">
        <v>475931</v>
      </c>
      <c r="E147">
        <v>2</v>
      </c>
      <c r="F147">
        <v>761.56</v>
      </c>
      <c r="G147">
        <v>847.24</v>
      </c>
      <c r="H147">
        <f t="shared" si="8"/>
        <v>0.38077999999999995</v>
      </c>
      <c r="I147">
        <f t="shared" si="9"/>
        <v>0.42362</v>
      </c>
    </row>
    <row r="148" spans="1:9" x14ac:dyDescent="0.3">
      <c r="A148" s="3">
        <v>2006</v>
      </c>
      <c r="B148" t="s">
        <v>187</v>
      </c>
      <c r="C148" t="s">
        <v>204</v>
      </c>
      <c r="D148">
        <v>476001</v>
      </c>
      <c r="E148">
        <v>2</v>
      </c>
      <c r="F148">
        <v>16.440000000000001</v>
      </c>
      <c r="G148">
        <v>16.440000000000001</v>
      </c>
      <c r="H148">
        <f t="shared" si="8"/>
        <v>8.2199999999999999E-3</v>
      </c>
      <c r="I148">
        <f t="shared" si="9"/>
        <v>8.2199999999999999E-3</v>
      </c>
    </row>
    <row r="149" spans="1:9" x14ac:dyDescent="0.3">
      <c r="A149" s="3">
        <v>2006</v>
      </c>
      <c r="B149" t="s">
        <v>187</v>
      </c>
      <c r="C149" t="s">
        <v>204</v>
      </c>
      <c r="D149">
        <v>485730</v>
      </c>
      <c r="E149">
        <v>2</v>
      </c>
      <c r="F149">
        <v>63.7</v>
      </c>
      <c r="G149">
        <v>63.7</v>
      </c>
      <c r="H149">
        <f t="shared" si="8"/>
        <v>3.1850000000000003E-2</v>
      </c>
      <c r="I149">
        <f t="shared" si="9"/>
        <v>3.1850000000000003E-2</v>
      </c>
    </row>
    <row r="150" spans="1:9" x14ac:dyDescent="0.3">
      <c r="A150" s="3">
        <v>2006</v>
      </c>
      <c r="B150" t="s">
        <v>187</v>
      </c>
      <c r="C150" t="s">
        <v>204</v>
      </c>
      <c r="D150">
        <v>485800</v>
      </c>
      <c r="E150">
        <v>2</v>
      </c>
      <c r="F150">
        <v>1053.94</v>
      </c>
      <c r="G150">
        <v>1074.94</v>
      </c>
      <c r="H150">
        <f t="shared" si="8"/>
        <v>0.52697000000000005</v>
      </c>
      <c r="I150">
        <f t="shared" si="9"/>
        <v>0.53747</v>
      </c>
    </row>
    <row r="151" spans="1:9" x14ac:dyDescent="0.3">
      <c r="A151" s="3">
        <v>2006</v>
      </c>
      <c r="B151" t="s">
        <v>187</v>
      </c>
      <c r="C151" t="s">
        <v>204</v>
      </c>
      <c r="D151">
        <v>485831</v>
      </c>
      <c r="E151">
        <v>2</v>
      </c>
      <c r="F151">
        <v>1929.73</v>
      </c>
      <c r="G151">
        <v>2118.6374000000001</v>
      </c>
      <c r="H151">
        <f t="shared" si="8"/>
        <v>0.96486499999999997</v>
      </c>
      <c r="I151">
        <f t="shared" si="9"/>
        <v>1.0593186999999999</v>
      </c>
    </row>
    <row r="152" spans="1:9" x14ac:dyDescent="0.3">
      <c r="A152" s="3">
        <v>2006</v>
      </c>
      <c r="B152" t="s">
        <v>187</v>
      </c>
      <c r="C152" t="s">
        <v>204</v>
      </c>
      <c r="D152">
        <v>485901</v>
      </c>
      <c r="E152">
        <v>2</v>
      </c>
      <c r="F152">
        <v>2272.5</v>
      </c>
      <c r="G152">
        <v>2272.5</v>
      </c>
      <c r="H152">
        <f t="shared" si="8"/>
        <v>1.13625</v>
      </c>
      <c r="I152">
        <f t="shared" si="9"/>
        <v>1.13625</v>
      </c>
    </row>
    <row r="153" spans="1:9" x14ac:dyDescent="0.3">
      <c r="A153" s="3">
        <v>2006</v>
      </c>
      <c r="B153" t="s">
        <v>187</v>
      </c>
      <c r="C153" t="s">
        <v>204</v>
      </c>
      <c r="D153">
        <v>485931</v>
      </c>
      <c r="E153">
        <v>2</v>
      </c>
      <c r="F153">
        <v>67.16</v>
      </c>
      <c r="G153">
        <v>67.16</v>
      </c>
      <c r="H153">
        <f t="shared" si="8"/>
        <v>3.3579999999999999E-2</v>
      </c>
      <c r="I153">
        <f t="shared" si="9"/>
        <v>3.3579999999999999E-2</v>
      </c>
    </row>
    <row r="154" spans="1:9" x14ac:dyDescent="0.3">
      <c r="A154" s="3">
        <v>2006</v>
      </c>
      <c r="B154" t="s">
        <v>187</v>
      </c>
      <c r="C154" t="s">
        <v>205</v>
      </c>
      <c r="D154">
        <v>456031</v>
      </c>
      <c r="E154">
        <v>2</v>
      </c>
      <c r="F154">
        <v>40</v>
      </c>
      <c r="G154">
        <v>40.816299999999998</v>
      </c>
      <c r="H154">
        <f t="shared" si="8"/>
        <v>0.02</v>
      </c>
      <c r="I154">
        <f t="shared" si="9"/>
        <v>2.040815E-2</v>
      </c>
    </row>
    <row r="155" spans="1:9" x14ac:dyDescent="0.3">
      <c r="A155" s="3">
        <v>2006</v>
      </c>
      <c r="B155" t="s">
        <v>187</v>
      </c>
      <c r="C155" t="s">
        <v>205</v>
      </c>
      <c r="D155">
        <v>456032</v>
      </c>
      <c r="E155">
        <v>2</v>
      </c>
      <c r="F155">
        <v>20</v>
      </c>
      <c r="G155">
        <v>20.408200000000001</v>
      </c>
      <c r="H155">
        <f t="shared" si="8"/>
        <v>0.01</v>
      </c>
      <c r="I155">
        <f t="shared" si="9"/>
        <v>1.0204100000000001E-2</v>
      </c>
    </row>
    <row r="156" spans="1:9" x14ac:dyDescent="0.3">
      <c r="A156" s="3">
        <v>2006</v>
      </c>
      <c r="B156" t="s">
        <v>187</v>
      </c>
      <c r="C156" t="s">
        <v>205</v>
      </c>
      <c r="D156">
        <v>466003</v>
      </c>
      <c r="E156">
        <v>2</v>
      </c>
      <c r="F156">
        <v>822.1</v>
      </c>
      <c r="G156">
        <v>1116.9597000000001</v>
      </c>
      <c r="H156">
        <f t="shared" si="8"/>
        <v>0.41105000000000003</v>
      </c>
      <c r="I156">
        <f t="shared" si="9"/>
        <v>0.55847985000000011</v>
      </c>
    </row>
    <row r="157" spans="1:9" x14ac:dyDescent="0.3">
      <c r="A157" s="3">
        <v>2006</v>
      </c>
      <c r="B157" t="s">
        <v>187</v>
      </c>
      <c r="C157" t="s">
        <v>205</v>
      </c>
      <c r="D157">
        <v>466031</v>
      </c>
      <c r="E157">
        <v>2</v>
      </c>
      <c r="F157">
        <v>1692.98</v>
      </c>
      <c r="G157">
        <v>1725.8964000000001</v>
      </c>
      <c r="H157">
        <f t="shared" si="8"/>
        <v>0.84648999999999996</v>
      </c>
      <c r="I157">
        <f t="shared" si="9"/>
        <v>0.86294820000000005</v>
      </c>
    </row>
    <row r="158" spans="1:9" x14ac:dyDescent="0.3">
      <c r="A158" s="3">
        <v>2006</v>
      </c>
      <c r="B158" t="s">
        <v>187</v>
      </c>
      <c r="C158" t="s">
        <v>205</v>
      </c>
      <c r="D158">
        <v>466032</v>
      </c>
      <c r="E158">
        <v>2</v>
      </c>
      <c r="F158">
        <v>35.04</v>
      </c>
      <c r="G158">
        <v>43.68</v>
      </c>
      <c r="H158">
        <f t="shared" si="8"/>
        <v>1.7520000000000001E-2</v>
      </c>
      <c r="I158">
        <f t="shared" si="9"/>
        <v>2.1839999999999998E-2</v>
      </c>
    </row>
    <row r="159" spans="1:9" x14ac:dyDescent="0.3">
      <c r="A159" s="3">
        <v>2006</v>
      </c>
      <c r="B159" t="s">
        <v>187</v>
      </c>
      <c r="C159" t="s">
        <v>205</v>
      </c>
      <c r="D159">
        <v>466033</v>
      </c>
      <c r="E159">
        <v>2</v>
      </c>
      <c r="F159">
        <v>449.4</v>
      </c>
      <c r="G159">
        <v>455.53469999999999</v>
      </c>
      <c r="H159">
        <f t="shared" si="8"/>
        <v>0.22469999999999998</v>
      </c>
      <c r="I159">
        <f t="shared" si="9"/>
        <v>0.22776734999999998</v>
      </c>
    </row>
    <row r="160" spans="1:9" x14ac:dyDescent="0.3">
      <c r="A160" s="3">
        <v>2006</v>
      </c>
      <c r="B160" t="s">
        <v>187</v>
      </c>
      <c r="C160" t="s">
        <v>205</v>
      </c>
      <c r="D160">
        <v>475933</v>
      </c>
      <c r="E160">
        <v>2</v>
      </c>
      <c r="F160">
        <v>187</v>
      </c>
      <c r="G160">
        <v>189.5909</v>
      </c>
      <c r="H160">
        <f t="shared" si="8"/>
        <v>9.35E-2</v>
      </c>
      <c r="I160">
        <f t="shared" si="9"/>
        <v>9.4795450000000003E-2</v>
      </c>
    </row>
    <row r="161" spans="1:9" x14ac:dyDescent="0.3">
      <c r="A161" s="3">
        <v>2006</v>
      </c>
      <c r="B161" t="s">
        <v>187</v>
      </c>
      <c r="C161" t="s">
        <v>205</v>
      </c>
      <c r="D161">
        <v>476003</v>
      </c>
      <c r="E161">
        <v>2</v>
      </c>
      <c r="F161">
        <v>1680.76</v>
      </c>
      <c r="G161">
        <v>1757.0997</v>
      </c>
      <c r="H161">
        <f t="shared" si="8"/>
        <v>0.84038000000000002</v>
      </c>
      <c r="I161">
        <f t="shared" si="9"/>
        <v>0.87854984999999997</v>
      </c>
    </row>
    <row r="162" spans="1:9" x14ac:dyDescent="0.3">
      <c r="A162" s="3">
        <v>2006</v>
      </c>
      <c r="B162" t="s">
        <v>187</v>
      </c>
      <c r="C162" t="s">
        <v>205</v>
      </c>
      <c r="D162">
        <v>476004</v>
      </c>
      <c r="E162">
        <v>2</v>
      </c>
      <c r="F162">
        <v>218.39</v>
      </c>
      <c r="G162">
        <v>221.0086</v>
      </c>
      <c r="H162">
        <f t="shared" si="8"/>
        <v>0.10919499999999999</v>
      </c>
      <c r="I162">
        <f t="shared" si="9"/>
        <v>0.1105043</v>
      </c>
    </row>
    <row r="163" spans="1:9" x14ac:dyDescent="0.3">
      <c r="A163" s="3">
        <v>2006</v>
      </c>
      <c r="B163" t="s">
        <v>187</v>
      </c>
      <c r="C163" t="s">
        <v>205</v>
      </c>
      <c r="D163">
        <v>476006</v>
      </c>
      <c r="E163">
        <v>2</v>
      </c>
      <c r="F163">
        <v>281.49</v>
      </c>
      <c r="G163">
        <v>294.6345</v>
      </c>
      <c r="H163">
        <f t="shared" si="8"/>
        <v>0.14074500000000001</v>
      </c>
      <c r="I163">
        <f t="shared" si="9"/>
        <v>0.14731725000000001</v>
      </c>
    </row>
    <row r="164" spans="1:9" x14ac:dyDescent="0.3">
      <c r="A164" s="3">
        <v>2006</v>
      </c>
      <c r="B164" t="s">
        <v>187</v>
      </c>
      <c r="C164" t="s">
        <v>205</v>
      </c>
      <c r="D164">
        <v>476007</v>
      </c>
      <c r="E164">
        <v>2</v>
      </c>
      <c r="F164">
        <v>377.86</v>
      </c>
      <c r="G164">
        <v>383.67579999999998</v>
      </c>
      <c r="H164">
        <f t="shared" si="8"/>
        <v>0.18893000000000001</v>
      </c>
      <c r="I164">
        <f t="shared" si="9"/>
        <v>0.19183789999999998</v>
      </c>
    </row>
    <row r="165" spans="1:9" x14ac:dyDescent="0.3">
      <c r="A165" s="3">
        <v>2006</v>
      </c>
      <c r="B165" t="s">
        <v>187</v>
      </c>
      <c r="C165" t="s">
        <v>205</v>
      </c>
      <c r="D165">
        <v>476008</v>
      </c>
      <c r="E165">
        <v>2</v>
      </c>
      <c r="F165">
        <v>32.840000000000003</v>
      </c>
      <c r="G165">
        <v>34.333100000000002</v>
      </c>
      <c r="H165">
        <f t="shared" si="8"/>
        <v>1.6420000000000001E-2</v>
      </c>
      <c r="I165">
        <f t="shared" si="9"/>
        <v>1.7166549999999999E-2</v>
      </c>
    </row>
    <row r="166" spans="1:9" x14ac:dyDescent="0.3">
      <c r="A166" s="3">
        <v>2006</v>
      </c>
      <c r="B166" t="s">
        <v>187</v>
      </c>
      <c r="C166" t="s">
        <v>205</v>
      </c>
      <c r="D166">
        <v>476031</v>
      </c>
      <c r="E166">
        <v>2</v>
      </c>
      <c r="F166">
        <v>31.84</v>
      </c>
      <c r="G166">
        <v>34.021799999999999</v>
      </c>
      <c r="H166">
        <f t="shared" si="8"/>
        <v>1.592E-2</v>
      </c>
      <c r="I166">
        <f t="shared" si="9"/>
        <v>1.7010899999999999E-2</v>
      </c>
    </row>
    <row r="167" spans="1:9" x14ac:dyDescent="0.3">
      <c r="A167" s="3">
        <v>2006</v>
      </c>
      <c r="B167" t="s">
        <v>187</v>
      </c>
      <c r="C167" t="s">
        <v>205</v>
      </c>
      <c r="D167">
        <v>476032</v>
      </c>
      <c r="E167">
        <v>2</v>
      </c>
      <c r="F167">
        <v>241.96</v>
      </c>
      <c r="G167">
        <v>241.96</v>
      </c>
      <c r="H167">
        <f t="shared" si="8"/>
        <v>0.12098</v>
      </c>
      <c r="I167">
        <f t="shared" si="9"/>
        <v>0.12098</v>
      </c>
    </row>
    <row r="168" spans="1:9" x14ac:dyDescent="0.3">
      <c r="A168" s="3">
        <v>2006</v>
      </c>
      <c r="B168" t="s">
        <v>187</v>
      </c>
      <c r="C168" t="s">
        <v>205</v>
      </c>
      <c r="D168">
        <v>476033</v>
      </c>
      <c r="E168">
        <v>2</v>
      </c>
      <c r="F168">
        <v>1140.9000000000001</v>
      </c>
      <c r="G168">
        <v>1147.5551</v>
      </c>
      <c r="H168">
        <f t="shared" si="8"/>
        <v>0.57045000000000001</v>
      </c>
      <c r="I168">
        <f t="shared" si="9"/>
        <v>0.57377754999999997</v>
      </c>
    </row>
    <row r="169" spans="1:9" x14ac:dyDescent="0.3">
      <c r="A169" s="3">
        <v>2006</v>
      </c>
      <c r="B169" t="s">
        <v>187</v>
      </c>
      <c r="C169" t="s">
        <v>205</v>
      </c>
      <c r="D169">
        <v>476034</v>
      </c>
      <c r="E169">
        <v>2</v>
      </c>
      <c r="F169">
        <v>219.46</v>
      </c>
      <c r="G169">
        <v>245.74610000000001</v>
      </c>
      <c r="H169">
        <f t="shared" si="8"/>
        <v>0.10973000000000001</v>
      </c>
      <c r="I169">
        <f t="shared" si="9"/>
        <v>0.12287305000000001</v>
      </c>
    </row>
    <row r="170" spans="1:9" x14ac:dyDescent="0.3">
      <c r="A170" s="3">
        <v>2006</v>
      </c>
      <c r="B170" t="s">
        <v>187</v>
      </c>
      <c r="C170" t="s">
        <v>205</v>
      </c>
      <c r="D170">
        <v>476035</v>
      </c>
      <c r="E170">
        <v>2</v>
      </c>
      <c r="F170">
        <v>145.16999999999999</v>
      </c>
      <c r="G170">
        <v>156.17509999999999</v>
      </c>
      <c r="H170">
        <f t="shared" si="8"/>
        <v>7.2584999999999997E-2</v>
      </c>
      <c r="I170">
        <f t="shared" si="9"/>
        <v>7.8087549999999992E-2</v>
      </c>
    </row>
    <row r="171" spans="1:9" x14ac:dyDescent="0.3">
      <c r="A171" s="3">
        <v>2006</v>
      </c>
      <c r="B171" t="s">
        <v>187</v>
      </c>
      <c r="C171" t="s">
        <v>205</v>
      </c>
      <c r="D171">
        <v>476036</v>
      </c>
      <c r="E171">
        <v>2</v>
      </c>
      <c r="F171">
        <v>12.73</v>
      </c>
      <c r="G171">
        <v>15.46</v>
      </c>
      <c r="H171">
        <f t="shared" si="8"/>
        <v>6.365E-3</v>
      </c>
      <c r="I171">
        <f t="shared" si="9"/>
        <v>7.7300000000000008E-3</v>
      </c>
    </row>
    <row r="172" spans="1:9" x14ac:dyDescent="0.3">
      <c r="A172" s="3">
        <v>2006</v>
      </c>
      <c r="B172" t="s">
        <v>187</v>
      </c>
      <c r="C172" t="s">
        <v>205</v>
      </c>
      <c r="D172">
        <v>485932</v>
      </c>
      <c r="E172">
        <v>2</v>
      </c>
      <c r="F172">
        <v>163.19999999999999</v>
      </c>
      <c r="G172">
        <v>228.5333</v>
      </c>
      <c r="H172">
        <f t="shared" si="8"/>
        <v>8.1599999999999992E-2</v>
      </c>
      <c r="I172">
        <f t="shared" si="9"/>
        <v>0.11426665</v>
      </c>
    </row>
    <row r="173" spans="1:9" x14ac:dyDescent="0.3">
      <c r="A173" s="3">
        <v>2006</v>
      </c>
      <c r="B173" t="s">
        <v>187</v>
      </c>
      <c r="C173" t="s">
        <v>205</v>
      </c>
      <c r="D173">
        <v>486034</v>
      </c>
      <c r="E173">
        <v>2</v>
      </c>
      <c r="F173">
        <v>52.8</v>
      </c>
      <c r="G173">
        <v>52.8</v>
      </c>
      <c r="H173">
        <f t="shared" si="8"/>
        <v>2.64E-2</v>
      </c>
      <c r="I173">
        <f t="shared" si="9"/>
        <v>2.64E-2</v>
      </c>
    </row>
    <row r="174" spans="1:9" x14ac:dyDescent="0.3">
      <c r="A174" s="3">
        <v>2006</v>
      </c>
      <c r="B174" t="s">
        <v>187</v>
      </c>
      <c r="C174" t="s">
        <v>206</v>
      </c>
      <c r="D174">
        <v>475932</v>
      </c>
      <c r="E174">
        <v>2</v>
      </c>
      <c r="F174">
        <v>4864.34</v>
      </c>
      <c r="G174">
        <v>5116.9584999999997</v>
      </c>
      <c r="H174">
        <f t="shared" si="8"/>
        <v>2.4321700000000002</v>
      </c>
      <c r="I174">
        <f t="shared" si="9"/>
        <v>2.55847925</v>
      </c>
    </row>
    <row r="175" spans="1:9" x14ac:dyDescent="0.3">
      <c r="A175" s="3">
        <v>2006</v>
      </c>
      <c r="B175" t="s">
        <v>187</v>
      </c>
      <c r="C175" t="s">
        <v>206</v>
      </c>
      <c r="D175">
        <v>485935</v>
      </c>
      <c r="E175">
        <v>2</v>
      </c>
      <c r="F175">
        <v>291</v>
      </c>
      <c r="G175">
        <v>291</v>
      </c>
      <c r="H175">
        <f t="shared" si="8"/>
        <v>0.14549999999999999</v>
      </c>
      <c r="I175">
        <f t="shared" si="9"/>
        <v>0.14549999999999999</v>
      </c>
    </row>
    <row r="176" spans="1:9" x14ac:dyDescent="0.3">
      <c r="A176" s="3">
        <v>2006</v>
      </c>
      <c r="B176" t="s">
        <v>190</v>
      </c>
      <c r="C176" t="s">
        <v>207</v>
      </c>
      <c r="D176">
        <v>515907</v>
      </c>
      <c r="E176">
        <v>2</v>
      </c>
      <c r="F176">
        <v>3</v>
      </c>
      <c r="G176">
        <v>6</v>
      </c>
      <c r="H176">
        <f t="shared" si="8"/>
        <v>1.5E-3</v>
      </c>
      <c r="I176">
        <f t="shared" si="9"/>
        <v>3.0000000000000001E-3</v>
      </c>
    </row>
    <row r="177" spans="1:9" x14ac:dyDescent="0.3">
      <c r="A177" s="3">
        <v>2006</v>
      </c>
      <c r="B177" t="s">
        <v>190</v>
      </c>
      <c r="C177" t="s">
        <v>207</v>
      </c>
      <c r="D177">
        <v>515935</v>
      </c>
      <c r="E177">
        <v>2</v>
      </c>
      <c r="F177">
        <v>8</v>
      </c>
      <c r="G177">
        <v>8</v>
      </c>
      <c r="H177">
        <f t="shared" si="8"/>
        <v>4.0000000000000001E-3</v>
      </c>
      <c r="I177">
        <f t="shared" si="9"/>
        <v>4.0000000000000001E-3</v>
      </c>
    </row>
    <row r="178" spans="1:9" x14ac:dyDescent="0.3">
      <c r="A178" s="3">
        <v>2006</v>
      </c>
      <c r="B178" t="s">
        <v>190</v>
      </c>
      <c r="C178" t="s">
        <v>207</v>
      </c>
      <c r="D178">
        <v>535833</v>
      </c>
      <c r="E178">
        <v>2</v>
      </c>
      <c r="F178">
        <v>47.5</v>
      </c>
      <c r="G178">
        <v>48.4694</v>
      </c>
      <c r="H178">
        <f t="shared" si="8"/>
        <v>2.375E-2</v>
      </c>
      <c r="I178">
        <f t="shared" si="9"/>
        <v>2.4234700000000001E-2</v>
      </c>
    </row>
    <row r="179" spans="1:9" x14ac:dyDescent="0.3">
      <c r="A179" s="3">
        <v>2006</v>
      </c>
      <c r="B179" t="s">
        <v>190</v>
      </c>
      <c r="C179" t="s">
        <v>207</v>
      </c>
      <c r="D179">
        <v>535905</v>
      </c>
      <c r="E179">
        <v>2</v>
      </c>
      <c r="F179">
        <v>364</v>
      </c>
      <c r="G179">
        <v>364</v>
      </c>
      <c r="H179">
        <f t="shared" si="8"/>
        <v>0.182</v>
      </c>
      <c r="I179">
        <f t="shared" si="9"/>
        <v>0.182</v>
      </c>
    </row>
    <row r="180" spans="1:9" x14ac:dyDescent="0.3">
      <c r="A180" s="3">
        <v>2006</v>
      </c>
      <c r="B180" t="s">
        <v>190</v>
      </c>
      <c r="C180" t="s">
        <v>208</v>
      </c>
      <c r="D180">
        <v>485832</v>
      </c>
      <c r="E180">
        <v>2</v>
      </c>
      <c r="F180">
        <v>5.5</v>
      </c>
      <c r="G180">
        <v>5.5</v>
      </c>
      <c r="H180">
        <f t="shared" si="8"/>
        <v>2.7499999999999998E-3</v>
      </c>
      <c r="I180">
        <f t="shared" si="9"/>
        <v>2.7499999999999998E-3</v>
      </c>
    </row>
    <row r="181" spans="1:9" x14ac:dyDescent="0.3">
      <c r="A181" s="3">
        <v>2006</v>
      </c>
      <c r="B181" t="s">
        <v>190</v>
      </c>
      <c r="C181" t="s">
        <v>208</v>
      </c>
      <c r="D181">
        <v>485902</v>
      </c>
      <c r="E181">
        <v>2</v>
      </c>
      <c r="F181">
        <v>17.16</v>
      </c>
      <c r="G181">
        <v>17.16</v>
      </c>
      <c r="H181">
        <f t="shared" si="8"/>
        <v>8.5800000000000008E-3</v>
      </c>
      <c r="I181">
        <f t="shared" si="9"/>
        <v>8.5800000000000008E-3</v>
      </c>
    </row>
    <row r="182" spans="1:9" x14ac:dyDescent="0.3">
      <c r="A182" s="3">
        <v>2006</v>
      </c>
      <c r="B182" t="s">
        <v>190</v>
      </c>
      <c r="C182" t="s">
        <v>208</v>
      </c>
      <c r="D182">
        <v>485934</v>
      </c>
      <c r="E182">
        <v>2</v>
      </c>
      <c r="F182">
        <v>12.56</v>
      </c>
      <c r="G182">
        <v>12.56</v>
      </c>
      <c r="H182">
        <f t="shared" si="8"/>
        <v>6.28E-3</v>
      </c>
      <c r="I182">
        <f t="shared" si="9"/>
        <v>6.28E-3</v>
      </c>
    </row>
    <row r="183" spans="1:9" x14ac:dyDescent="0.3">
      <c r="A183" s="3">
        <v>2006</v>
      </c>
      <c r="B183" t="s">
        <v>190</v>
      </c>
      <c r="C183" t="s">
        <v>208</v>
      </c>
      <c r="D183">
        <v>495831</v>
      </c>
      <c r="E183">
        <v>2</v>
      </c>
      <c r="F183">
        <v>75</v>
      </c>
      <c r="G183">
        <v>75</v>
      </c>
      <c r="H183">
        <f t="shared" si="8"/>
        <v>3.7499999999999999E-2</v>
      </c>
      <c r="I183">
        <f t="shared" si="9"/>
        <v>3.7499999999999999E-2</v>
      </c>
    </row>
    <row r="184" spans="1:9" x14ac:dyDescent="0.3">
      <c r="A184" s="3">
        <v>2006</v>
      </c>
      <c r="B184" t="s">
        <v>190</v>
      </c>
      <c r="C184" t="s">
        <v>208</v>
      </c>
      <c r="D184">
        <v>495901</v>
      </c>
      <c r="E184">
        <v>2</v>
      </c>
      <c r="F184">
        <v>81.69</v>
      </c>
      <c r="G184">
        <v>81.69</v>
      </c>
      <c r="H184">
        <f t="shared" si="8"/>
        <v>4.0844999999999999E-2</v>
      </c>
      <c r="I184">
        <f t="shared" si="9"/>
        <v>4.0844999999999999E-2</v>
      </c>
    </row>
    <row r="185" spans="1:9" x14ac:dyDescent="0.3">
      <c r="A185" s="3">
        <v>2006</v>
      </c>
      <c r="B185" t="s">
        <v>190</v>
      </c>
      <c r="C185" t="s">
        <v>208</v>
      </c>
      <c r="D185">
        <v>495931</v>
      </c>
      <c r="E185">
        <v>2</v>
      </c>
      <c r="F185">
        <v>199.96</v>
      </c>
      <c r="G185">
        <v>199.96</v>
      </c>
      <c r="H185">
        <f t="shared" si="8"/>
        <v>9.9979999999999999E-2</v>
      </c>
      <c r="I185">
        <f t="shared" si="9"/>
        <v>9.9979999999999999E-2</v>
      </c>
    </row>
    <row r="186" spans="1:9" x14ac:dyDescent="0.3">
      <c r="A186" s="3">
        <v>2006</v>
      </c>
      <c r="B186" t="s">
        <v>190</v>
      </c>
      <c r="C186" t="s">
        <v>208</v>
      </c>
      <c r="D186">
        <v>495933</v>
      </c>
      <c r="E186">
        <v>2</v>
      </c>
      <c r="F186">
        <v>51</v>
      </c>
      <c r="G186">
        <v>51</v>
      </c>
      <c r="H186">
        <f t="shared" si="8"/>
        <v>2.5499999999999998E-2</v>
      </c>
      <c r="I186">
        <f t="shared" si="9"/>
        <v>2.5499999999999998E-2</v>
      </c>
    </row>
    <row r="187" spans="1:9" x14ac:dyDescent="0.3">
      <c r="A187" s="3">
        <v>2006</v>
      </c>
      <c r="B187" t="s">
        <v>190</v>
      </c>
      <c r="C187" t="s">
        <v>208</v>
      </c>
      <c r="D187">
        <v>505831</v>
      </c>
      <c r="E187">
        <v>2</v>
      </c>
      <c r="F187">
        <v>315</v>
      </c>
      <c r="G187">
        <v>353.47410000000002</v>
      </c>
      <c r="H187">
        <f t="shared" si="8"/>
        <v>0.1575</v>
      </c>
      <c r="I187">
        <f t="shared" si="9"/>
        <v>0.17673705000000001</v>
      </c>
    </row>
    <row r="188" spans="1:9" x14ac:dyDescent="0.3">
      <c r="A188" s="3">
        <v>2006</v>
      </c>
      <c r="B188" t="s">
        <v>190</v>
      </c>
      <c r="C188" t="s">
        <v>208</v>
      </c>
      <c r="D188">
        <v>505901</v>
      </c>
      <c r="E188">
        <v>2</v>
      </c>
      <c r="F188">
        <v>2.6</v>
      </c>
      <c r="G188">
        <v>2.6530999999999998</v>
      </c>
      <c r="H188">
        <f t="shared" si="8"/>
        <v>1.2999999999999999E-3</v>
      </c>
      <c r="I188">
        <f t="shared" si="9"/>
        <v>1.3265499999999999E-3</v>
      </c>
    </row>
    <row r="189" spans="1:9" x14ac:dyDescent="0.3">
      <c r="A189" s="3">
        <v>2006</v>
      </c>
      <c r="B189" t="s">
        <v>190</v>
      </c>
      <c r="C189" t="s">
        <v>208</v>
      </c>
      <c r="D189">
        <v>505902</v>
      </c>
      <c r="E189">
        <v>2</v>
      </c>
      <c r="F189">
        <v>782.79</v>
      </c>
      <c r="G189">
        <v>816.45669999999996</v>
      </c>
      <c r="H189">
        <f t="shared" si="8"/>
        <v>0.39139499999999999</v>
      </c>
      <c r="I189">
        <f t="shared" si="9"/>
        <v>0.40822834999999996</v>
      </c>
    </row>
    <row r="190" spans="1:9" x14ac:dyDescent="0.3">
      <c r="A190" s="3">
        <v>2006</v>
      </c>
      <c r="B190" t="s">
        <v>190</v>
      </c>
      <c r="C190" t="s">
        <v>208</v>
      </c>
      <c r="D190">
        <v>515831</v>
      </c>
      <c r="E190">
        <v>2</v>
      </c>
      <c r="F190">
        <v>644</v>
      </c>
      <c r="G190">
        <v>644</v>
      </c>
      <c r="H190">
        <f t="shared" si="8"/>
        <v>0.32200000000000001</v>
      </c>
      <c r="I190">
        <f t="shared" si="9"/>
        <v>0.32200000000000001</v>
      </c>
    </row>
    <row r="191" spans="1:9" x14ac:dyDescent="0.3">
      <c r="A191" s="3">
        <v>2006</v>
      </c>
      <c r="B191" t="s">
        <v>190</v>
      </c>
      <c r="C191" t="s">
        <v>208</v>
      </c>
      <c r="D191">
        <v>515902</v>
      </c>
      <c r="E191">
        <v>2</v>
      </c>
      <c r="F191">
        <v>216.95</v>
      </c>
      <c r="G191">
        <v>216.95</v>
      </c>
      <c r="H191">
        <f t="shared" si="8"/>
        <v>0.10847499999999999</v>
      </c>
      <c r="I191">
        <f t="shared" si="9"/>
        <v>0.10847499999999999</v>
      </c>
    </row>
    <row r="192" spans="1:9" x14ac:dyDescent="0.3">
      <c r="A192" s="3">
        <v>2006</v>
      </c>
      <c r="B192" t="s">
        <v>190</v>
      </c>
      <c r="C192" t="s">
        <v>208</v>
      </c>
      <c r="D192">
        <v>515904</v>
      </c>
      <c r="E192">
        <v>2</v>
      </c>
      <c r="F192">
        <v>3585.07</v>
      </c>
      <c r="G192">
        <v>3588.4317999999998</v>
      </c>
      <c r="H192">
        <f t="shared" si="8"/>
        <v>1.792535</v>
      </c>
      <c r="I192">
        <f t="shared" si="9"/>
        <v>1.7942159</v>
      </c>
    </row>
    <row r="193" spans="1:9" x14ac:dyDescent="0.3">
      <c r="A193" s="3">
        <v>2006</v>
      </c>
      <c r="B193" t="s">
        <v>190</v>
      </c>
      <c r="C193" t="s">
        <v>209</v>
      </c>
      <c r="D193">
        <v>495902</v>
      </c>
      <c r="E193">
        <v>2</v>
      </c>
      <c r="F193">
        <v>2</v>
      </c>
      <c r="G193">
        <v>2</v>
      </c>
      <c r="H193">
        <f t="shared" si="8"/>
        <v>1E-3</v>
      </c>
      <c r="I193">
        <f t="shared" si="9"/>
        <v>1E-3</v>
      </c>
    </row>
    <row r="194" spans="1:9" x14ac:dyDescent="0.3">
      <c r="A194" s="3">
        <v>2006</v>
      </c>
      <c r="B194" t="s">
        <v>190</v>
      </c>
      <c r="C194" t="s">
        <v>209</v>
      </c>
      <c r="D194">
        <v>495932</v>
      </c>
      <c r="E194">
        <v>2</v>
      </c>
      <c r="F194">
        <v>53.66</v>
      </c>
      <c r="G194">
        <v>53.843699999999998</v>
      </c>
      <c r="H194">
        <f t="shared" si="8"/>
        <v>2.683E-2</v>
      </c>
      <c r="I194">
        <f t="shared" si="9"/>
        <v>2.6921850000000001E-2</v>
      </c>
    </row>
    <row r="195" spans="1:9" x14ac:dyDescent="0.3">
      <c r="A195" s="3">
        <v>2006</v>
      </c>
      <c r="B195" t="s">
        <v>190</v>
      </c>
      <c r="C195" t="s">
        <v>209</v>
      </c>
      <c r="D195">
        <v>495934</v>
      </c>
      <c r="E195">
        <v>2</v>
      </c>
      <c r="F195">
        <v>211.5</v>
      </c>
      <c r="G195">
        <v>211.68369999999999</v>
      </c>
      <c r="H195">
        <f t="shared" ref="H195:H258" si="10">F195/2000</f>
        <v>0.10575</v>
      </c>
      <c r="I195">
        <f t="shared" ref="I195:I258" si="11">G195/2000</f>
        <v>0.10584184999999999</v>
      </c>
    </row>
    <row r="196" spans="1:9" x14ac:dyDescent="0.3">
      <c r="A196" s="3">
        <v>2006</v>
      </c>
      <c r="B196" t="s">
        <v>190</v>
      </c>
      <c r="C196" t="s">
        <v>209</v>
      </c>
      <c r="D196">
        <v>495935</v>
      </c>
      <c r="E196">
        <v>2</v>
      </c>
      <c r="F196">
        <v>19.3</v>
      </c>
      <c r="G196">
        <v>19.693899999999999</v>
      </c>
      <c r="H196">
        <f t="shared" si="10"/>
        <v>9.6500000000000006E-3</v>
      </c>
      <c r="I196">
        <f t="shared" si="11"/>
        <v>9.8469500000000001E-3</v>
      </c>
    </row>
    <row r="197" spans="1:9" x14ac:dyDescent="0.3">
      <c r="A197" s="3">
        <v>2006</v>
      </c>
      <c r="B197" t="s">
        <v>190</v>
      </c>
      <c r="C197" t="s">
        <v>209</v>
      </c>
      <c r="D197">
        <v>495938</v>
      </c>
      <c r="E197">
        <v>2</v>
      </c>
      <c r="F197">
        <v>37.92</v>
      </c>
      <c r="G197">
        <v>37.92</v>
      </c>
      <c r="H197">
        <f t="shared" si="10"/>
        <v>1.8960000000000001E-2</v>
      </c>
      <c r="I197">
        <f t="shared" si="11"/>
        <v>1.8960000000000001E-2</v>
      </c>
    </row>
    <row r="198" spans="1:9" x14ac:dyDescent="0.3">
      <c r="A198" s="3">
        <v>2006</v>
      </c>
      <c r="B198" t="s">
        <v>190</v>
      </c>
      <c r="C198" t="s">
        <v>209</v>
      </c>
      <c r="D198">
        <v>496002</v>
      </c>
      <c r="E198">
        <v>2</v>
      </c>
      <c r="F198">
        <v>179.5</v>
      </c>
      <c r="G198">
        <v>179.5</v>
      </c>
      <c r="H198">
        <f t="shared" si="10"/>
        <v>8.9749999999999996E-2</v>
      </c>
      <c r="I198">
        <f t="shared" si="11"/>
        <v>8.9749999999999996E-2</v>
      </c>
    </row>
    <row r="199" spans="1:9" x14ac:dyDescent="0.3">
      <c r="A199" s="3">
        <v>2006</v>
      </c>
      <c r="B199" t="s">
        <v>190</v>
      </c>
      <c r="C199" t="s">
        <v>209</v>
      </c>
      <c r="D199">
        <v>505903</v>
      </c>
      <c r="E199">
        <v>2</v>
      </c>
      <c r="F199">
        <v>4380.1000000000004</v>
      </c>
      <c r="G199">
        <v>4572.5137999999997</v>
      </c>
      <c r="H199">
        <f t="shared" si="10"/>
        <v>2.1900500000000003</v>
      </c>
      <c r="I199">
        <f t="shared" si="11"/>
        <v>2.2862568999999997</v>
      </c>
    </row>
    <row r="200" spans="1:9" x14ac:dyDescent="0.3">
      <c r="A200" s="3">
        <v>2006</v>
      </c>
      <c r="B200" t="s">
        <v>190</v>
      </c>
      <c r="C200" t="s">
        <v>209</v>
      </c>
      <c r="D200">
        <v>505904</v>
      </c>
      <c r="E200">
        <v>2</v>
      </c>
      <c r="F200">
        <v>235.58</v>
      </c>
      <c r="G200">
        <v>235.81630000000001</v>
      </c>
      <c r="H200">
        <f t="shared" si="10"/>
        <v>0.11779000000000001</v>
      </c>
      <c r="I200">
        <f t="shared" si="11"/>
        <v>0.11790815</v>
      </c>
    </row>
    <row r="201" spans="1:9" x14ac:dyDescent="0.3">
      <c r="A201" s="3">
        <v>2006</v>
      </c>
      <c r="B201" t="s">
        <v>190</v>
      </c>
      <c r="C201" t="s">
        <v>209</v>
      </c>
      <c r="D201">
        <v>505905</v>
      </c>
      <c r="E201">
        <v>2</v>
      </c>
      <c r="F201">
        <v>369</v>
      </c>
      <c r="G201">
        <v>369</v>
      </c>
      <c r="H201">
        <f t="shared" si="10"/>
        <v>0.1845</v>
      </c>
      <c r="I201">
        <f t="shared" si="11"/>
        <v>0.1845</v>
      </c>
    </row>
    <row r="202" spans="1:9" x14ac:dyDescent="0.3">
      <c r="A202" s="3">
        <v>2006</v>
      </c>
      <c r="B202" t="s">
        <v>190</v>
      </c>
      <c r="C202" t="s">
        <v>209</v>
      </c>
      <c r="D202">
        <v>505906</v>
      </c>
      <c r="E202">
        <v>2</v>
      </c>
      <c r="F202">
        <v>84</v>
      </c>
      <c r="G202">
        <v>85.714299999999994</v>
      </c>
      <c r="H202">
        <f t="shared" si="10"/>
        <v>4.2000000000000003E-2</v>
      </c>
      <c r="I202">
        <f t="shared" si="11"/>
        <v>4.2857149999999997E-2</v>
      </c>
    </row>
    <row r="203" spans="1:9" x14ac:dyDescent="0.3">
      <c r="A203" s="3">
        <v>2006</v>
      </c>
      <c r="B203" t="s">
        <v>190</v>
      </c>
      <c r="C203" t="s">
        <v>209</v>
      </c>
      <c r="D203">
        <v>505907</v>
      </c>
      <c r="E203">
        <v>2</v>
      </c>
      <c r="F203">
        <v>220.93</v>
      </c>
      <c r="G203">
        <v>239.30269999999999</v>
      </c>
      <c r="H203">
        <f t="shared" si="10"/>
        <v>0.11046500000000001</v>
      </c>
      <c r="I203">
        <f t="shared" si="11"/>
        <v>0.11965134999999999</v>
      </c>
    </row>
    <row r="204" spans="1:9" x14ac:dyDescent="0.3">
      <c r="A204" s="3">
        <v>2006</v>
      </c>
      <c r="B204" t="s">
        <v>190</v>
      </c>
      <c r="C204" t="s">
        <v>209</v>
      </c>
      <c r="D204">
        <v>505933</v>
      </c>
      <c r="E204">
        <v>2</v>
      </c>
      <c r="F204">
        <v>71.58</v>
      </c>
      <c r="G204">
        <v>79.998099999999994</v>
      </c>
      <c r="H204">
        <f t="shared" si="10"/>
        <v>3.5790000000000002E-2</v>
      </c>
      <c r="I204">
        <f t="shared" si="11"/>
        <v>3.9999049999999994E-2</v>
      </c>
    </row>
    <row r="205" spans="1:9" x14ac:dyDescent="0.3">
      <c r="A205" s="3">
        <v>2006</v>
      </c>
      <c r="B205" t="s">
        <v>190</v>
      </c>
      <c r="C205" t="s">
        <v>209</v>
      </c>
      <c r="D205">
        <v>515832</v>
      </c>
      <c r="E205">
        <v>2</v>
      </c>
      <c r="F205">
        <v>425</v>
      </c>
      <c r="G205">
        <v>425</v>
      </c>
      <c r="H205">
        <f t="shared" si="10"/>
        <v>0.21249999999999999</v>
      </c>
      <c r="I205">
        <f t="shared" si="11"/>
        <v>0.21249999999999999</v>
      </c>
    </row>
    <row r="206" spans="1:9" x14ac:dyDescent="0.3">
      <c r="A206" s="3">
        <v>2006</v>
      </c>
      <c r="B206" t="s">
        <v>190</v>
      </c>
      <c r="C206" t="s">
        <v>209</v>
      </c>
      <c r="D206">
        <v>515901</v>
      </c>
      <c r="E206">
        <v>2</v>
      </c>
      <c r="F206">
        <v>529.92999999999995</v>
      </c>
      <c r="G206">
        <v>550.16010000000006</v>
      </c>
      <c r="H206">
        <f t="shared" si="10"/>
        <v>0.26496499999999995</v>
      </c>
      <c r="I206">
        <f t="shared" si="11"/>
        <v>0.27508005000000002</v>
      </c>
    </row>
    <row r="207" spans="1:9" x14ac:dyDescent="0.3">
      <c r="A207" s="3">
        <v>2006</v>
      </c>
      <c r="B207" t="s">
        <v>190</v>
      </c>
      <c r="C207" t="s">
        <v>209</v>
      </c>
      <c r="D207">
        <v>515903</v>
      </c>
      <c r="E207">
        <v>2</v>
      </c>
      <c r="F207">
        <v>1378.5</v>
      </c>
      <c r="G207">
        <v>1390.1225999999999</v>
      </c>
      <c r="H207">
        <f t="shared" si="10"/>
        <v>0.68925000000000003</v>
      </c>
      <c r="I207">
        <f t="shared" si="11"/>
        <v>0.69506129999999999</v>
      </c>
    </row>
    <row r="208" spans="1:9" x14ac:dyDescent="0.3">
      <c r="A208" s="3">
        <v>2006</v>
      </c>
      <c r="B208" t="s">
        <v>190</v>
      </c>
      <c r="C208" t="s">
        <v>209</v>
      </c>
      <c r="D208">
        <v>515905</v>
      </c>
      <c r="E208">
        <v>2</v>
      </c>
      <c r="F208">
        <v>1323.8</v>
      </c>
      <c r="G208">
        <v>1328.8612000000001</v>
      </c>
      <c r="H208">
        <f t="shared" si="10"/>
        <v>0.66189999999999993</v>
      </c>
      <c r="I208">
        <f t="shared" si="11"/>
        <v>0.66443059999999998</v>
      </c>
    </row>
    <row r="209" spans="1:9" x14ac:dyDescent="0.3">
      <c r="A209" s="3">
        <v>2006</v>
      </c>
      <c r="B209" t="s">
        <v>190</v>
      </c>
      <c r="C209" t="s">
        <v>209</v>
      </c>
      <c r="D209">
        <v>515906</v>
      </c>
      <c r="E209">
        <v>2</v>
      </c>
      <c r="F209">
        <v>17</v>
      </c>
      <c r="G209">
        <v>19.318200000000001</v>
      </c>
      <c r="H209">
        <f t="shared" si="10"/>
        <v>8.5000000000000006E-3</v>
      </c>
      <c r="I209">
        <f t="shared" si="11"/>
        <v>9.6591000000000003E-3</v>
      </c>
    </row>
    <row r="210" spans="1:9" x14ac:dyDescent="0.3">
      <c r="A210" s="3">
        <v>2006</v>
      </c>
      <c r="B210" t="s">
        <v>190</v>
      </c>
      <c r="C210" t="s">
        <v>209</v>
      </c>
      <c r="D210">
        <v>525836</v>
      </c>
      <c r="E210">
        <v>2</v>
      </c>
      <c r="F210">
        <v>345.7</v>
      </c>
      <c r="G210">
        <v>346.5163</v>
      </c>
      <c r="H210">
        <f t="shared" si="10"/>
        <v>0.17285</v>
      </c>
      <c r="I210">
        <f t="shared" si="11"/>
        <v>0.17325815</v>
      </c>
    </row>
    <row r="211" spans="1:9" x14ac:dyDescent="0.3">
      <c r="A211" s="3">
        <v>2006</v>
      </c>
      <c r="B211" t="s">
        <v>189</v>
      </c>
      <c r="C211" t="s">
        <v>210</v>
      </c>
      <c r="D211">
        <v>495800</v>
      </c>
      <c r="E211">
        <v>4</v>
      </c>
      <c r="F211">
        <v>3744.5</v>
      </c>
      <c r="G211">
        <v>3843.2555000000002</v>
      </c>
      <c r="H211">
        <f t="shared" si="10"/>
        <v>1.87225</v>
      </c>
      <c r="I211">
        <f t="shared" si="11"/>
        <v>1.9216277500000001</v>
      </c>
    </row>
    <row r="212" spans="1:9" x14ac:dyDescent="0.3">
      <c r="A212" s="3">
        <v>2006</v>
      </c>
      <c r="B212" t="s">
        <v>189</v>
      </c>
      <c r="C212" t="s">
        <v>210</v>
      </c>
      <c r="D212">
        <v>495832</v>
      </c>
      <c r="E212">
        <v>4</v>
      </c>
      <c r="F212">
        <v>10107.82</v>
      </c>
      <c r="G212">
        <v>10277.518</v>
      </c>
      <c r="H212">
        <f t="shared" si="10"/>
        <v>5.0539100000000001</v>
      </c>
      <c r="I212">
        <f t="shared" si="11"/>
        <v>5.1387590000000003</v>
      </c>
    </row>
    <row r="213" spans="1:9" x14ac:dyDescent="0.3">
      <c r="A213" s="3">
        <v>2006</v>
      </c>
      <c r="B213" t="s">
        <v>189</v>
      </c>
      <c r="C213" t="s">
        <v>210</v>
      </c>
      <c r="D213">
        <v>505800</v>
      </c>
      <c r="E213">
        <v>4</v>
      </c>
      <c r="F213">
        <v>3792.92</v>
      </c>
      <c r="G213">
        <v>4265.3491999999997</v>
      </c>
      <c r="H213">
        <f t="shared" si="10"/>
        <v>1.89646</v>
      </c>
      <c r="I213">
        <f t="shared" si="11"/>
        <v>2.1326745999999996</v>
      </c>
    </row>
    <row r="214" spans="1:9" x14ac:dyDescent="0.3">
      <c r="A214" s="3">
        <v>2006</v>
      </c>
      <c r="B214" t="s">
        <v>189</v>
      </c>
      <c r="C214" t="s">
        <v>210</v>
      </c>
      <c r="D214">
        <v>505832</v>
      </c>
      <c r="E214">
        <v>4</v>
      </c>
      <c r="F214">
        <v>21.16</v>
      </c>
      <c r="G214">
        <v>21.531400000000001</v>
      </c>
      <c r="H214">
        <f t="shared" si="10"/>
        <v>1.0580000000000001E-2</v>
      </c>
      <c r="I214">
        <f t="shared" si="11"/>
        <v>1.0765700000000001E-2</v>
      </c>
    </row>
    <row r="215" spans="1:9" x14ac:dyDescent="0.3">
      <c r="A215" s="3">
        <v>2006</v>
      </c>
      <c r="B215" t="s">
        <v>189</v>
      </c>
      <c r="C215" t="s">
        <v>210</v>
      </c>
      <c r="D215">
        <v>515801</v>
      </c>
      <c r="E215">
        <v>4</v>
      </c>
      <c r="F215">
        <v>51.73</v>
      </c>
      <c r="G215">
        <v>51.73</v>
      </c>
      <c r="H215">
        <f t="shared" si="10"/>
        <v>2.5864999999999999E-2</v>
      </c>
      <c r="I215">
        <f t="shared" si="11"/>
        <v>2.5864999999999999E-2</v>
      </c>
    </row>
    <row r="216" spans="1:9" x14ac:dyDescent="0.3">
      <c r="A216" s="3">
        <v>2006</v>
      </c>
      <c r="B216" t="s">
        <v>189</v>
      </c>
      <c r="C216" t="s">
        <v>210</v>
      </c>
      <c r="D216">
        <v>515802</v>
      </c>
      <c r="E216">
        <v>4</v>
      </c>
      <c r="F216">
        <v>198.87</v>
      </c>
      <c r="G216">
        <v>198.96549999999999</v>
      </c>
      <c r="H216">
        <f t="shared" si="10"/>
        <v>9.9434999999999996E-2</v>
      </c>
      <c r="I216">
        <f t="shared" si="11"/>
        <v>9.9482749999999995E-2</v>
      </c>
    </row>
    <row r="217" spans="1:9" x14ac:dyDescent="0.3">
      <c r="A217" s="3">
        <v>2006</v>
      </c>
      <c r="B217" t="s">
        <v>189</v>
      </c>
      <c r="C217" t="s">
        <v>210</v>
      </c>
      <c r="D217">
        <v>515833</v>
      </c>
      <c r="E217">
        <v>4</v>
      </c>
      <c r="F217">
        <v>182.25</v>
      </c>
      <c r="G217">
        <v>221.27119999999999</v>
      </c>
      <c r="H217">
        <f t="shared" si="10"/>
        <v>9.1124999999999998E-2</v>
      </c>
      <c r="I217">
        <f t="shared" si="11"/>
        <v>0.1106356</v>
      </c>
    </row>
    <row r="218" spans="1:9" x14ac:dyDescent="0.3">
      <c r="A218" s="3">
        <v>2006</v>
      </c>
      <c r="B218" t="s">
        <v>189</v>
      </c>
      <c r="C218" t="s">
        <v>210</v>
      </c>
      <c r="D218">
        <v>525803</v>
      </c>
      <c r="E218">
        <v>4</v>
      </c>
      <c r="F218">
        <v>257.8</v>
      </c>
      <c r="G218">
        <v>257.8</v>
      </c>
      <c r="H218">
        <f t="shared" si="10"/>
        <v>0.12890000000000001</v>
      </c>
      <c r="I218">
        <f t="shared" si="11"/>
        <v>0.12890000000000001</v>
      </c>
    </row>
    <row r="219" spans="1:9" x14ac:dyDescent="0.3">
      <c r="A219" s="3">
        <v>2006</v>
      </c>
      <c r="B219" t="s">
        <v>189</v>
      </c>
      <c r="C219" t="s">
        <v>210</v>
      </c>
      <c r="D219">
        <v>525805</v>
      </c>
      <c r="E219">
        <v>4</v>
      </c>
      <c r="F219">
        <v>80.95</v>
      </c>
      <c r="G219">
        <v>80.95</v>
      </c>
      <c r="H219">
        <f t="shared" si="10"/>
        <v>4.0475000000000004E-2</v>
      </c>
      <c r="I219">
        <f t="shared" si="11"/>
        <v>4.0475000000000004E-2</v>
      </c>
    </row>
    <row r="220" spans="1:9" x14ac:dyDescent="0.3">
      <c r="A220" s="3">
        <v>2006</v>
      </c>
      <c r="B220" t="s">
        <v>189</v>
      </c>
      <c r="C220" t="s">
        <v>210</v>
      </c>
      <c r="D220">
        <v>525806</v>
      </c>
      <c r="E220">
        <v>4</v>
      </c>
      <c r="F220">
        <v>112</v>
      </c>
      <c r="G220">
        <v>112</v>
      </c>
      <c r="H220">
        <f t="shared" si="10"/>
        <v>5.6000000000000001E-2</v>
      </c>
      <c r="I220">
        <f t="shared" si="11"/>
        <v>5.6000000000000001E-2</v>
      </c>
    </row>
    <row r="221" spans="1:9" x14ac:dyDescent="0.3">
      <c r="A221" s="3">
        <v>2006</v>
      </c>
      <c r="B221" t="s">
        <v>189</v>
      </c>
      <c r="C221" t="s">
        <v>210</v>
      </c>
      <c r="D221">
        <v>525807</v>
      </c>
      <c r="E221">
        <v>4</v>
      </c>
      <c r="F221">
        <v>36.950000000000003</v>
      </c>
      <c r="G221">
        <v>36.950000000000003</v>
      </c>
      <c r="H221">
        <f t="shared" si="10"/>
        <v>1.8475000000000002E-2</v>
      </c>
      <c r="I221">
        <f t="shared" si="11"/>
        <v>1.8475000000000002E-2</v>
      </c>
    </row>
    <row r="222" spans="1:9" x14ac:dyDescent="0.3">
      <c r="A222" s="3">
        <v>2006</v>
      </c>
      <c r="B222" t="s">
        <v>189</v>
      </c>
      <c r="C222" t="s">
        <v>210</v>
      </c>
      <c r="D222">
        <v>525832</v>
      </c>
      <c r="E222">
        <v>4</v>
      </c>
      <c r="F222">
        <v>679.08</v>
      </c>
      <c r="G222">
        <v>679.08</v>
      </c>
      <c r="H222">
        <f t="shared" si="10"/>
        <v>0.33954000000000001</v>
      </c>
      <c r="I222">
        <f t="shared" si="11"/>
        <v>0.33954000000000001</v>
      </c>
    </row>
    <row r="223" spans="1:9" x14ac:dyDescent="0.3">
      <c r="A223" s="3">
        <v>2006</v>
      </c>
      <c r="B223" t="s">
        <v>189</v>
      </c>
      <c r="C223" t="s">
        <v>210</v>
      </c>
      <c r="D223">
        <v>525833</v>
      </c>
      <c r="E223">
        <v>4</v>
      </c>
      <c r="F223">
        <v>1738.64</v>
      </c>
      <c r="G223">
        <v>1786.395</v>
      </c>
      <c r="H223">
        <f t="shared" si="10"/>
        <v>0.86932000000000009</v>
      </c>
      <c r="I223">
        <f t="shared" si="11"/>
        <v>0.89319749999999998</v>
      </c>
    </row>
    <row r="224" spans="1:9" x14ac:dyDescent="0.3">
      <c r="A224" s="3">
        <v>2006</v>
      </c>
      <c r="B224" t="s">
        <v>189</v>
      </c>
      <c r="C224" t="s">
        <v>210</v>
      </c>
      <c r="D224">
        <v>525834</v>
      </c>
      <c r="E224">
        <v>4</v>
      </c>
      <c r="F224">
        <v>2010.8</v>
      </c>
      <c r="G224">
        <v>2215.6044000000002</v>
      </c>
      <c r="H224">
        <f t="shared" si="10"/>
        <v>1.0054000000000001</v>
      </c>
      <c r="I224">
        <f t="shared" si="11"/>
        <v>1.1078022000000001</v>
      </c>
    </row>
    <row r="225" spans="1:9" x14ac:dyDescent="0.3">
      <c r="A225" s="3">
        <v>2006</v>
      </c>
      <c r="B225" t="s">
        <v>189</v>
      </c>
      <c r="C225" t="s">
        <v>210</v>
      </c>
      <c r="D225">
        <v>535802</v>
      </c>
      <c r="E225">
        <v>4</v>
      </c>
      <c r="F225">
        <v>562.79999999999995</v>
      </c>
      <c r="G225">
        <v>562.79999999999995</v>
      </c>
      <c r="H225">
        <f t="shared" si="10"/>
        <v>0.28139999999999998</v>
      </c>
      <c r="I225">
        <f t="shared" si="11"/>
        <v>0.28139999999999998</v>
      </c>
    </row>
    <row r="226" spans="1:9" x14ac:dyDescent="0.3">
      <c r="A226" s="3">
        <v>2006</v>
      </c>
      <c r="B226" t="s">
        <v>189</v>
      </c>
      <c r="C226" t="s">
        <v>211</v>
      </c>
      <c r="D226">
        <v>495700</v>
      </c>
      <c r="E226">
        <v>4</v>
      </c>
      <c r="F226">
        <v>5.76</v>
      </c>
      <c r="G226">
        <v>5.76</v>
      </c>
      <c r="H226">
        <f t="shared" si="10"/>
        <v>2.8799999999999997E-3</v>
      </c>
      <c r="I226">
        <f t="shared" si="11"/>
        <v>2.8799999999999997E-3</v>
      </c>
    </row>
    <row r="227" spans="1:9" x14ac:dyDescent="0.3">
      <c r="A227" s="3">
        <v>2006</v>
      </c>
      <c r="B227" t="s">
        <v>189</v>
      </c>
      <c r="C227" t="s">
        <v>211</v>
      </c>
      <c r="D227">
        <v>505700</v>
      </c>
      <c r="E227">
        <v>4</v>
      </c>
      <c r="F227">
        <v>2101.2399999999998</v>
      </c>
      <c r="G227">
        <v>2101.2399999999998</v>
      </c>
      <c r="H227">
        <f t="shared" si="10"/>
        <v>1.0506199999999999</v>
      </c>
      <c r="I227">
        <f t="shared" si="11"/>
        <v>1.0506199999999999</v>
      </c>
    </row>
    <row r="228" spans="1:9" x14ac:dyDescent="0.3">
      <c r="A228" s="3">
        <v>2006</v>
      </c>
      <c r="B228" t="s">
        <v>189</v>
      </c>
      <c r="C228" t="s">
        <v>211</v>
      </c>
      <c r="D228">
        <v>515630</v>
      </c>
      <c r="E228">
        <v>4</v>
      </c>
      <c r="F228">
        <v>628.21</v>
      </c>
      <c r="G228">
        <v>661.6182</v>
      </c>
      <c r="H228">
        <f t="shared" si="10"/>
        <v>0.31410500000000002</v>
      </c>
      <c r="I228">
        <f t="shared" si="11"/>
        <v>0.33080910000000002</v>
      </c>
    </row>
    <row r="229" spans="1:9" x14ac:dyDescent="0.3">
      <c r="A229" s="3">
        <v>2006</v>
      </c>
      <c r="B229" t="s">
        <v>189</v>
      </c>
      <c r="C229" t="s">
        <v>211</v>
      </c>
      <c r="D229">
        <v>515700</v>
      </c>
      <c r="E229">
        <v>4</v>
      </c>
      <c r="F229">
        <v>325.69</v>
      </c>
      <c r="G229">
        <v>366.04</v>
      </c>
      <c r="H229">
        <f t="shared" si="10"/>
        <v>0.16284499999999999</v>
      </c>
      <c r="I229">
        <f t="shared" si="11"/>
        <v>0.18302000000000002</v>
      </c>
    </row>
    <row r="230" spans="1:9" x14ac:dyDescent="0.3">
      <c r="A230" s="3">
        <v>2006</v>
      </c>
      <c r="B230" t="s">
        <v>189</v>
      </c>
      <c r="C230" t="s">
        <v>211</v>
      </c>
      <c r="D230">
        <v>525600</v>
      </c>
      <c r="E230">
        <v>4</v>
      </c>
      <c r="F230">
        <v>309.63</v>
      </c>
      <c r="G230">
        <v>393.21</v>
      </c>
      <c r="H230">
        <f t="shared" si="10"/>
        <v>0.15481500000000001</v>
      </c>
      <c r="I230">
        <f t="shared" si="11"/>
        <v>0.196605</v>
      </c>
    </row>
    <row r="231" spans="1:9" x14ac:dyDescent="0.3">
      <c r="A231" s="3">
        <v>2006</v>
      </c>
      <c r="B231" t="s">
        <v>189</v>
      </c>
      <c r="C231" t="s">
        <v>211</v>
      </c>
      <c r="D231">
        <v>525630</v>
      </c>
      <c r="E231">
        <v>4</v>
      </c>
      <c r="F231">
        <v>600.29999999999995</v>
      </c>
      <c r="G231">
        <v>752.1</v>
      </c>
      <c r="H231">
        <f t="shared" si="10"/>
        <v>0.30014999999999997</v>
      </c>
      <c r="I231">
        <f t="shared" si="11"/>
        <v>0.37605</v>
      </c>
    </row>
    <row r="232" spans="1:9" x14ac:dyDescent="0.3">
      <c r="A232" s="3">
        <v>2006</v>
      </c>
      <c r="B232" t="s">
        <v>189</v>
      </c>
      <c r="C232" t="s">
        <v>211</v>
      </c>
      <c r="D232">
        <v>525702</v>
      </c>
      <c r="E232">
        <v>4</v>
      </c>
      <c r="F232">
        <v>189.6</v>
      </c>
      <c r="G232">
        <v>193.32660000000001</v>
      </c>
      <c r="H232">
        <f t="shared" si="10"/>
        <v>9.4799999999999995E-2</v>
      </c>
      <c r="I232">
        <f t="shared" si="11"/>
        <v>9.6663300000000008E-2</v>
      </c>
    </row>
    <row r="233" spans="1:9" x14ac:dyDescent="0.3">
      <c r="A233" s="3">
        <v>2006</v>
      </c>
      <c r="B233" t="s">
        <v>189</v>
      </c>
      <c r="C233" t="s">
        <v>212</v>
      </c>
      <c r="D233">
        <v>555701</v>
      </c>
      <c r="E233">
        <v>4</v>
      </c>
      <c r="F233">
        <v>238.58</v>
      </c>
      <c r="G233">
        <v>253.71639999999999</v>
      </c>
      <c r="H233">
        <f t="shared" si="10"/>
        <v>0.11929000000000001</v>
      </c>
      <c r="I233">
        <f t="shared" si="11"/>
        <v>0.1268582</v>
      </c>
    </row>
    <row r="234" spans="1:9" x14ac:dyDescent="0.3">
      <c r="A234" s="3">
        <v>2006</v>
      </c>
      <c r="B234" t="s">
        <v>189</v>
      </c>
      <c r="C234" t="s">
        <v>212</v>
      </c>
      <c r="D234">
        <v>555732</v>
      </c>
      <c r="E234">
        <v>4</v>
      </c>
      <c r="F234">
        <v>41</v>
      </c>
      <c r="G234">
        <v>41</v>
      </c>
      <c r="H234">
        <f t="shared" si="10"/>
        <v>2.0500000000000001E-2</v>
      </c>
      <c r="I234">
        <f t="shared" si="11"/>
        <v>2.0500000000000001E-2</v>
      </c>
    </row>
    <row r="235" spans="1:9" x14ac:dyDescent="0.3">
      <c r="A235" s="3">
        <v>2006</v>
      </c>
      <c r="B235" t="s">
        <v>189</v>
      </c>
      <c r="C235" t="s">
        <v>212</v>
      </c>
      <c r="D235">
        <v>555733</v>
      </c>
      <c r="E235">
        <v>4</v>
      </c>
      <c r="F235">
        <v>8.4</v>
      </c>
      <c r="G235">
        <v>8.4</v>
      </c>
      <c r="H235">
        <f t="shared" si="10"/>
        <v>4.2000000000000006E-3</v>
      </c>
      <c r="I235">
        <f t="shared" si="11"/>
        <v>4.2000000000000006E-3</v>
      </c>
    </row>
    <row r="236" spans="1:9" x14ac:dyDescent="0.3">
      <c r="A236" s="3">
        <v>2006</v>
      </c>
      <c r="B236" t="s">
        <v>189</v>
      </c>
      <c r="C236" t="s">
        <v>212</v>
      </c>
      <c r="D236">
        <v>565635</v>
      </c>
      <c r="E236">
        <v>4</v>
      </c>
      <c r="F236">
        <v>13.7</v>
      </c>
      <c r="G236">
        <v>13.7</v>
      </c>
      <c r="H236">
        <f t="shared" si="10"/>
        <v>6.8499999999999993E-3</v>
      </c>
      <c r="I236">
        <f t="shared" si="11"/>
        <v>6.8499999999999993E-3</v>
      </c>
    </row>
    <row r="237" spans="1:9" x14ac:dyDescent="0.3">
      <c r="A237" s="3">
        <v>2006</v>
      </c>
      <c r="B237" t="s">
        <v>189</v>
      </c>
      <c r="C237" t="s">
        <v>212</v>
      </c>
      <c r="D237">
        <v>565702</v>
      </c>
      <c r="E237">
        <v>4</v>
      </c>
      <c r="F237">
        <v>15.4</v>
      </c>
      <c r="G237">
        <v>30.8</v>
      </c>
      <c r="H237">
        <f t="shared" si="10"/>
        <v>7.7000000000000002E-3</v>
      </c>
      <c r="I237">
        <f t="shared" si="11"/>
        <v>1.54E-2</v>
      </c>
    </row>
    <row r="238" spans="1:9" x14ac:dyDescent="0.3">
      <c r="A238" s="3">
        <v>2006</v>
      </c>
      <c r="B238" t="s">
        <v>189</v>
      </c>
      <c r="C238" t="s">
        <v>212</v>
      </c>
      <c r="D238">
        <v>565704</v>
      </c>
      <c r="E238">
        <v>4</v>
      </c>
      <c r="F238">
        <v>80</v>
      </c>
      <c r="G238">
        <v>80</v>
      </c>
      <c r="H238">
        <f t="shared" si="10"/>
        <v>0.04</v>
      </c>
      <c r="I238">
        <f t="shared" si="11"/>
        <v>0.04</v>
      </c>
    </row>
    <row r="239" spans="1:9" x14ac:dyDescent="0.3">
      <c r="A239" s="3">
        <v>2006</v>
      </c>
      <c r="B239" t="s">
        <v>189</v>
      </c>
      <c r="C239" t="s">
        <v>213</v>
      </c>
      <c r="D239">
        <v>495730</v>
      </c>
      <c r="E239">
        <v>4</v>
      </c>
      <c r="F239">
        <v>2976.2</v>
      </c>
      <c r="G239">
        <v>3275.69</v>
      </c>
      <c r="H239">
        <f t="shared" si="10"/>
        <v>1.4881</v>
      </c>
      <c r="I239">
        <f t="shared" si="11"/>
        <v>1.637845</v>
      </c>
    </row>
    <row r="240" spans="1:9" x14ac:dyDescent="0.3">
      <c r="A240" s="3">
        <v>2006</v>
      </c>
      <c r="B240" t="s">
        <v>189</v>
      </c>
      <c r="C240" t="s">
        <v>213</v>
      </c>
      <c r="D240">
        <v>505730</v>
      </c>
      <c r="E240">
        <v>4</v>
      </c>
      <c r="F240">
        <v>2082.61</v>
      </c>
      <c r="G240">
        <v>2600.6576</v>
      </c>
      <c r="H240">
        <f t="shared" si="10"/>
        <v>1.0413050000000001</v>
      </c>
      <c r="I240">
        <f t="shared" si="11"/>
        <v>1.3003288</v>
      </c>
    </row>
    <row r="241" spans="1:9" x14ac:dyDescent="0.3">
      <c r="A241" s="3">
        <v>2006</v>
      </c>
      <c r="B241" t="s">
        <v>189</v>
      </c>
      <c r="C241" t="s">
        <v>213</v>
      </c>
      <c r="D241">
        <v>515730</v>
      </c>
      <c r="E241">
        <v>4</v>
      </c>
      <c r="F241">
        <v>31.2</v>
      </c>
      <c r="G241">
        <v>31.2</v>
      </c>
      <c r="H241">
        <f t="shared" si="10"/>
        <v>1.5599999999999999E-2</v>
      </c>
      <c r="I241">
        <f t="shared" si="11"/>
        <v>1.5599999999999999E-2</v>
      </c>
    </row>
    <row r="242" spans="1:9" x14ac:dyDescent="0.3">
      <c r="A242" s="3">
        <v>2006</v>
      </c>
      <c r="B242" t="s">
        <v>189</v>
      </c>
      <c r="C242" t="s">
        <v>213</v>
      </c>
      <c r="D242">
        <v>525732</v>
      </c>
      <c r="E242">
        <v>4</v>
      </c>
      <c r="F242">
        <v>2.08</v>
      </c>
      <c r="G242">
        <v>2.1223999999999998</v>
      </c>
      <c r="H242">
        <f t="shared" si="10"/>
        <v>1.0400000000000001E-3</v>
      </c>
      <c r="I242">
        <f t="shared" si="11"/>
        <v>1.0612E-3</v>
      </c>
    </row>
    <row r="243" spans="1:9" x14ac:dyDescent="0.3">
      <c r="A243" s="3">
        <v>2006</v>
      </c>
      <c r="B243" t="s">
        <v>189</v>
      </c>
      <c r="C243" t="s">
        <v>213</v>
      </c>
      <c r="D243">
        <v>525733</v>
      </c>
      <c r="E243">
        <v>4</v>
      </c>
      <c r="F243">
        <v>62.4</v>
      </c>
      <c r="G243">
        <v>63.673400000000001</v>
      </c>
      <c r="H243">
        <f t="shared" si="10"/>
        <v>3.1199999999999999E-2</v>
      </c>
      <c r="I243">
        <f t="shared" si="11"/>
        <v>3.1836700000000002E-2</v>
      </c>
    </row>
    <row r="244" spans="1:9" x14ac:dyDescent="0.3">
      <c r="A244" s="3">
        <v>2006</v>
      </c>
      <c r="B244" t="s">
        <v>189</v>
      </c>
      <c r="C244" t="s">
        <v>214</v>
      </c>
      <c r="D244">
        <v>535530</v>
      </c>
      <c r="E244">
        <v>4</v>
      </c>
      <c r="F244">
        <v>669</v>
      </c>
      <c r="G244">
        <v>672.14290000000005</v>
      </c>
      <c r="H244">
        <f t="shared" si="10"/>
        <v>0.33450000000000002</v>
      </c>
      <c r="I244">
        <f t="shared" si="11"/>
        <v>0.33607145000000005</v>
      </c>
    </row>
    <row r="245" spans="1:9" x14ac:dyDescent="0.3">
      <c r="A245" s="3">
        <v>2006</v>
      </c>
      <c r="B245" t="s">
        <v>189</v>
      </c>
      <c r="C245" t="s">
        <v>214</v>
      </c>
      <c r="D245">
        <v>535602</v>
      </c>
      <c r="E245">
        <v>4</v>
      </c>
      <c r="F245">
        <v>2433.42</v>
      </c>
      <c r="G245">
        <v>3847.9481999999998</v>
      </c>
      <c r="H245">
        <f t="shared" si="10"/>
        <v>1.21671</v>
      </c>
      <c r="I245">
        <f t="shared" si="11"/>
        <v>1.9239740999999999</v>
      </c>
    </row>
    <row r="246" spans="1:9" x14ac:dyDescent="0.3">
      <c r="A246" s="3">
        <v>2006</v>
      </c>
      <c r="B246" t="s">
        <v>189</v>
      </c>
      <c r="C246" t="s">
        <v>214</v>
      </c>
      <c r="D246">
        <v>535632</v>
      </c>
      <c r="E246">
        <v>4</v>
      </c>
      <c r="F246">
        <v>139.66</v>
      </c>
      <c r="G246">
        <v>169.90860000000001</v>
      </c>
      <c r="H246">
        <f t="shared" si="10"/>
        <v>6.9830000000000003E-2</v>
      </c>
      <c r="I246">
        <f t="shared" si="11"/>
        <v>8.495430000000001E-2</v>
      </c>
    </row>
    <row r="247" spans="1:9" x14ac:dyDescent="0.3">
      <c r="A247" s="3">
        <v>2006</v>
      </c>
      <c r="B247" t="s">
        <v>189</v>
      </c>
      <c r="C247" t="s">
        <v>215</v>
      </c>
      <c r="D247">
        <v>545530</v>
      </c>
      <c r="E247">
        <v>4</v>
      </c>
      <c r="F247">
        <v>350</v>
      </c>
      <c r="G247">
        <v>350</v>
      </c>
      <c r="H247">
        <f t="shared" si="10"/>
        <v>0.17499999999999999</v>
      </c>
      <c r="I247">
        <f t="shared" si="11"/>
        <v>0.17499999999999999</v>
      </c>
    </row>
    <row r="248" spans="1:9" x14ac:dyDescent="0.3">
      <c r="A248" s="3">
        <v>2006</v>
      </c>
      <c r="B248" t="s">
        <v>189</v>
      </c>
      <c r="C248" t="s">
        <v>215</v>
      </c>
      <c r="D248">
        <v>545602</v>
      </c>
      <c r="E248">
        <v>4</v>
      </c>
      <c r="F248">
        <v>3077.36</v>
      </c>
      <c r="G248">
        <v>3134.0538999999999</v>
      </c>
      <c r="H248">
        <f t="shared" si="10"/>
        <v>1.53868</v>
      </c>
      <c r="I248">
        <f t="shared" si="11"/>
        <v>1.56702695</v>
      </c>
    </row>
    <row r="249" spans="1:9" x14ac:dyDescent="0.3">
      <c r="A249" s="3">
        <v>2006</v>
      </c>
      <c r="B249" t="s">
        <v>189</v>
      </c>
      <c r="C249" t="s">
        <v>215</v>
      </c>
      <c r="D249">
        <v>545631</v>
      </c>
      <c r="E249">
        <v>4</v>
      </c>
      <c r="F249">
        <v>5.3</v>
      </c>
      <c r="G249">
        <v>10.6</v>
      </c>
      <c r="H249">
        <f t="shared" si="10"/>
        <v>2.65E-3</v>
      </c>
      <c r="I249">
        <f t="shared" si="11"/>
        <v>5.3E-3</v>
      </c>
    </row>
    <row r="250" spans="1:9" x14ac:dyDescent="0.3">
      <c r="A250" s="3">
        <v>2006</v>
      </c>
      <c r="B250" t="s">
        <v>189</v>
      </c>
      <c r="C250" t="s">
        <v>215</v>
      </c>
      <c r="D250">
        <v>545632</v>
      </c>
      <c r="E250">
        <v>4</v>
      </c>
      <c r="F250">
        <v>2043</v>
      </c>
      <c r="G250">
        <v>4086</v>
      </c>
      <c r="H250">
        <f t="shared" si="10"/>
        <v>1.0215000000000001</v>
      </c>
      <c r="I250">
        <f t="shared" si="11"/>
        <v>2.0430000000000001</v>
      </c>
    </row>
    <row r="251" spans="1:9" x14ac:dyDescent="0.3">
      <c r="A251" s="3">
        <v>2006</v>
      </c>
      <c r="B251" t="s">
        <v>189</v>
      </c>
      <c r="C251" t="s">
        <v>215</v>
      </c>
      <c r="D251">
        <v>555500</v>
      </c>
      <c r="E251">
        <v>4</v>
      </c>
      <c r="F251">
        <v>421</v>
      </c>
      <c r="G251">
        <v>421</v>
      </c>
      <c r="H251">
        <f t="shared" si="10"/>
        <v>0.21049999999999999</v>
      </c>
      <c r="I251">
        <f t="shared" si="11"/>
        <v>0.21049999999999999</v>
      </c>
    </row>
    <row r="252" spans="1:9" x14ac:dyDescent="0.3">
      <c r="A252" s="3">
        <v>2006</v>
      </c>
      <c r="B252" t="s">
        <v>189</v>
      </c>
      <c r="C252" t="s">
        <v>215</v>
      </c>
      <c r="D252">
        <v>555531</v>
      </c>
      <c r="E252">
        <v>4</v>
      </c>
      <c r="F252">
        <v>103</v>
      </c>
      <c r="G252">
        <v>103</v>
      </c>
      <c r="H252">
        <f t="shared" si="10"/>
        <v>5.1499999999999997E-2</v>
      </c>
      <c r="I252">
        <f t="shared" si="11"/>
        <v>5.1499999999999997E-2</v>
      </c>
    </row>
    <row r="253" spans="1:9" x14ac:dyDescent="0.3">
      <c r="A253" s="3">
        <v>2006</v>
      </c>
      <c r="B253" t="s">
        <v>189</v>
      </c>
      <c r="C253" t="s">
        <v>215</v>
      </c>
      <c r="D253">
        <v>555532</v>
      </c>
      <c r="E253">
        <v>4</v>
      </c>
      <c r="F253">
        <v>692.18</v>
      </c>
      <c r="G253">
        <v>697.48</v>
      </c>
      <c r="H253">
        <f t="shared" si="10"/>
        <v>0.34608999999999995</v>
      </c>
      <c r="I253">
        <f t="shared" si="11"/>
        <v>0.34873999999999999</v>
      </c>
    </row>
    <row r="254" spans="1:9" x14ac:dyDescent="0.3">
      <c r="A254" s="3">
        <v>2006</v>
      </c>
      <c r="B254" t="s">
        <v>189</v>
      </c>
      <c r="C254" t="s">
        <v>215</v>
      </c>
      <c r="D254">
        <v>555600</v>
      </c>
      <c r="E254">
        <v>4</v>
      </c>
      <c r="F254">
        <v>25.98</v>
      </c>
      <c r="G254">
        <v>25.98</v>
      </c>
      <c r="H254">
        <f t="shared" si="10"/>
        <v>1.299E-2</v>
      </c>
      <c r="I254">
        <f t="shared" si="11"/>
        <v>1.299E-2</v>
      </c>
    </row>
    <row r="255" spans="1:9" x14ac:dyDescent="0.3">
      <c r="A255" s="3">
        <v>2006</v>
      </c>
      <c r="B255" t="s">
        <v>189</v>
      </c>
      <c r="C255" t="s">
        <v>215</v>
      </c>
      <c r="D255">
        <v>555630</v>
      </c>
      <c r="E255">
        <v>4</v>
      </c>
      <c r="F255">
        <v>10.97</v>
      </c>
      <c r="G255">
        <v>10.97</v>
      </c>
      <c r="H255">
        <f t="shared" si="10"/>
        <v>5.4850000000000003E-3</v>
      </c>
      <c r="I255">
        <f t="shared" si="11"/>
        <v>5.4850000000000003E-3</v>
      </c>
    </row>
    <row r="256" spans="1:9" x14ac:dyDescent="0.3">
      <c r="A256" s="3">
        <v>2006</v>
      </c>
      <c r="B256" t="s">
        <v>189</v>
      </c>
      <c r="C256" t="s">
        <v>215</v>
      </c>
      <c r="D256">
        <v>565302</v>
      </c>
      <c r="E256">
        <v>4</v>
      </c>
      <c r="F256">
        <v>34.950000000000003</v>
      </c>
      <c r="G256">
        <v>34.950000000000003</v>
      </c>
      <c r="H256">
        <f t="shared" si="10"/>
        <v>1.7475000000000001E-2</v>
      </c>
      <c r="I256">
        <f t="shared" si="11"/>
        <v>1.7475000000000001E-2</v>
      </c>
    </row>
    <row r="257" spans="1:9" x14ac:dyDescent="0.3">
      <c r="A257" s="3">
        <v>2006</v>
      </c>
      <c r="B257" t="s">
        <v>189</v>
      </c>
      <c r="C257" t="s">
        <v>215</v>
      </c>
      <c r="D257">
        <v>565502</v>
      </c>
      <c r="E257">
        <v>4</v>
      </c>
      <c r="F257">
        <v>223.44</v>
      </c>
      <c r="G257">
        <v>223.44</v>
      </c>
      <c r="H257">
        <f t="shared" si="10"/>
        <v>0.11172</v>
      </c>
      <c r="I257">
        <f t="shared" si="11"/>
        <v>0.11172</v>
      </c>
    </row>
    <row r="258" spans="1:9" x14ac:dyDescent="0.3">
      <c r="A258" s="3">
        <v>2006</v>
      </c>
      <c r="B258" t="s">
        <v>189</v>
      </c>
      <c r="C258" t="s">
        <v>215</v>
      </c>
      <c r="D258">
        <v>565534</v>
      </c>
      <c r="E258">
        <v>4</v>
      </c>
      <c r="F258">
        <v>39.61</v>
      </c>
      <c r="G258">
        <v>39.61</v>
      </c>
      <c r="H258">
        <f t="shared" si="10"/>
        <v>1.9805E-2</v>
      </c>
      <c r="I258">
        <f t="shared" si="11"/>
        <v>1.9805E-2</v>
      </c>
    </row>
    <row r="259" spans="1:9" x14ac:dyDescent="0.3">
      <c r="A259" s="3">
        <v>2006</v>
      </c>
      <c r="B259" t="s">
        <v>189</v>
      </c>
      <c r="C259" t="s">
        <v>215</v>
      </c>
      <c r="D259">
        <v>565604</v>
      </c>
      <c r="E259">
        <v>4</v>
      </c>
      <c r="F259">
        <v>28.36</v>
      </c>
      <c r="G259">
        <v>28.36</v>
      </c>
      <c r="H259">
        <f t="shared" ref="H259:H322" si="12">F259/2000</f>
        <v>1.418E-2</v>
      </c>
      <c r="I259">
        <f t="shared" ref="I259:I322" si="13">G259/2000</f>
        <v>1.418E-2</v>
      </c>
    </row>
    <row r="260" spans="1:9" x14ac:dyDescent="0.3">
      <c r="A260" s="3">
        <v>2006</v>
      </c>
      <c r="B260" t="s">
        <v>189</v>
      </c>
      <c r="C260" t="s">
        <v>216</v>
      </c>
      <c r="D260">
        <v>535732</v>
      </c>
      <c r="E260">
        <v>4</v>
      </c>
      <c r="F260">
        <v>94</v>
      </c>
      <c r="G260">
        <v>94</v>
      </c>
      <c r="H260">
        <f t="shared" si="12"/>
        <v>4.7E-2</v>
      </c>
      <c r="I260">
        <f t="shared" si="13"/>
        <v>4.7E-2</v>
      </c>
    </row>
    <row r="261" spans="1:9" x14ac:dyDescent="0.3">
      <c r="A261" s="3">
        <v>2006</v>
      </c>
      <c r="B261" t="s">
        <v>189</v>
      </c>
      <c r="C261" t="s">
        <v>216</v>
      </c>
      <c r="D261">
        <v>545702</v>
      </c>
      <c r="E261">
        <v>4</v>
      </c>
      <c r="F261">
        <v>140.33000000000001</v>
      </c>
      <c r="G261">
        <v>140.86060000000001</v>
      </c>
      <c r="H261">
        <f t="shared" si="12"/>
        <v>7.0165000000000005E-2</v>
      </c>
      <c r="I261">
        <f t="shared" si="13"/>
        <v>7.0430300000000001E-2</v>
      </c>
    </row>
    <row r="262" spans="1:9" x14ac:dyDescent="0.3">
      <c r="A262" s="3">
        <v>2006</v>
      </c>
      <c r="B262" t="s">
        <v>191</v>
      </c>
      <c r="C262" t="s">
        <v>217</v>
      </c>
      <c r="D262">
        <v>565603</v>
      </c>
      <c r="E262">
        <v>4</v>
      </c>
      <c r="F262">
        <v>9.9700000000000006</v>
      </c>
      <c r="G262">
        <v>9.9700000000000006</v>
      </c>
      <c r="H262">
        <f t="shared" si="12"/>
        <v>4.9850000000000007E-3</v>
      </c>
      <c r="I262">
        <f t="shared" si="13"/>
        <v>4.9850000000000007E-3</v>
      </c>
    </row>
    <row r="263" spans="1:9" x14ac:dyDescent="0.3">
      <c r="A263" s="3">
        <v>2006</v>
      </c>
      <c r="B263" t="s">
        <v>191</v>
      </c>
      <c r="C263" t="s">
        <v>217</v>
      </c>
      <c r="D263">
        <v>575601</v>
      </c>
      <c r="E263">
        <v>4</v>
      </c>
      <c r="F263">
        <v>117.18</v>
      </c>
      <c r="G263">
        <v>117.18</v>
      </c>
      <c r="H263">
        <f t="shared" si="12"/>
        <v>5.8590000000000003E-2</v>
      </c>
      <c r="I263">
        <f t="shared" si="13"/>
        <v>5.8590000000000003E-2</v>
      </c>
    </row>
    <row r="264" spans="1:9" x14ac:dyDescent="0.3">
      <c r="A264" s="3">
        <v>2006</v>
      </c>
      <c r="B264" t="s">
        <v>191</v>
      </c>
      <c r="C264" t="s">
        <v>217</v>
      </c>
      <c r="D264">
        <v>575603</v>
      </c>
      <c r="E264">
        <v>4</v>
      </c>
      <c r="F264">
        <v>20.97</v>
      </c>
      <c r="G264">
        <v>20.97</v>
      </c>
      <c r="H264">
        <f t="shared" si="12"/>
        <v>1.0485E-2</v>
      </c>
      <c r="I264">
        <f t="shared" si="13"/>
        <v>1.0485E-2</v>
      </c>
    </row>
    <row r="265" spans="1:9" x14ac:dyDescent="0.3">
      <c r="A265" s="3">
        <v>2006</v>
      </c>
      <c r="B265" t="s">
        <v>191</v>
      </c>
      <c r="C265" t="s">
        <v>217</v>
      </c>
      <c r="D265">
        <v>575604</v>
      </c>
      <c r="E265">
        <v>4</v>
      </c>
      <c r="F265">
        <v>21.81</v>
      </c>
      <c r="G265">
        <v>27.31</v>
      </c>
      <c r="H265">
        <f t="shared" si="12"/>
        <v>1.0905E-2</v>
      </c>
      <c r="I265">
        <f t="shared" si="13"/>
        <v>1.3654999999999999E-2</v>
      </c>
    </row>
    <row r="266" spans="1:9" x14ac:dyDescent="0.3">
      <c r="A266" s="3">
        <v>2006</v>
      </c>
      <c r="B266" t="s">
        <v>191</v>
      </c>
      <c r="C266" t="s">
        <v>217</v>
      </c>
      <c r="D266">
        <v>575605</v>
      </c>
      <c r="E266">
        <v>4</v>
      </c>
      <c r="F266">
        <v>289.73</v>
      </c>
      <c r="G266">
        <v>289.73</v>
      </c>
      <c r="H266">
        <f t="shared" si="12"/>
        <v>0.14486500000000002</v>
      </c>
      <c r="I266">
        <f t="shared" si="13"/>
        <v>0.14486500000000002</v>
      </c>
    </row>
    <row r="267" spans="1:9" x14ac:dyDescent="0.3">
      <c r="A267" s="3">
        <v>2006</v>
      </c>
      <c r="B267" t="s">
        <v>191</v>
      </c>
      <c r="C267" t="s">
        <v>217</v>
      </c>
      <c r="D267">
        <v>585601</v>
      </c>
      <c r="E267">
        <v>4</v>
      </c>
      <c r="F267">
        <v>64</v>
      </c>
      <c r="G267">
        <v>64</v>
      </c>
      <c r="H267">
        <f t="shared" si="12"/>
        <v>3.2000000000000001E-2</v>
      </c>
      <c r="I267">
        <f t="shared" si="13"/>
        <v>3.2000000000000001E-2</v>
      </c>
    </row>
    <row r="268" spans="1:9" x14ac:dyDescent="0.3">
      <c r="A268" s="3">
        <v>2006</v>
      </c>
      <c r="B268" t="s">
        <v>191</v>
      </c>
      <c r="C268" t="s">
        <v>218</v>
      </c>
      <c r="D268">
        <v>565501</v>
      </c>
      <c r="E268">
        <v>4</v>
      </c>
      <c r="F268">
        <v>112.42</v>
      </c>
      <c r="G268">
        <v>224.84</v>
      </c>
      <c r="H268">
        <f t="shared" si="12"/>
        <v>5.6210000000000003E-2</v>
      </c>
      <c r="I268">
        <f t="shared" si="13"/>
        <v>0.11242000000000001</v>
      </c>
    </row>
    <row r="269" spans="1:9" x14ac:dyDescent="0.3">
      <c r="A269" s="3">
        <v>2006</v>
      </c>
      <c r="B269" t="s">
        <v>191</v>
      </c>
      <c r="C269" t="s">
        <v>218</v>
      </c>
      <c r="D269">
        <v>565533</v>
      </c>
      <c r="E269">
        <v>4</v>
      </c>
      <c r="F269">
        <v>57.72</v>
      </c>
      <c r="G269">
        <v>78.92</v>
      </c>
      <c r="H269">
        <f t="shared" si="12"/>
        <v>2.886E-2</v>
      </c>
      <c r="I269">
        <f t="shared" si="13"/>
        <v>3.9460000000000002E-2</v>
      </c>
    </row>
    <row r="270" spans="1:9" x14ac:dyDescent="0.3">
      <c r="A270" s="3">
        <v>2006</v>
      </c>
      <c r="B270" t="s">
        <v>191</v>
      </c>
      <c r="C270" t="s">
        <v>218</v>
      </c>
      <c r="D270">
        <v>575432</v>
      </c>
      <c r="E270">
        <v>4</v>
      </c>
      <c r="F270">
        <v>405.79</v>
      </c>
      <c r="G270">
        <v>411.58</v>
      </c>
      <c r="H270">
        <f t="shared" si="12"/>
        <v>0.20289500000000002</v>
      </c>
      <c r="I270">
        <f t="shared" si="13"/>
        <v>0.20579</v>
      </c>
    </row>
    <row r="271" spans="1:9" x14ac:dyDescent="0.3">
      <c r="A271" s="3">
        <v>2006</v>
      </c>
      <c r="B271" t="s">
        <v>191</v>
      </c>
      <c r="C271" t="s">
        <v>218</v>
      </c>
      <c r="D271">
        <v>575501</v>
      </c>
      <c r="E271">
        <v>4</v>
      </c>
      <c r="F271">
        <v>760.78</v>
      </c>
      <c r="G271">
        <v>864.56</v>
      </c>
      <c r="H271">
        <f t="shared" si="12"/>
        <v>0.38039000000000001</v>
      </c>
      <c r="I271">
        <f t="shared" si="13"/>
        <v>0.43228</v>
      </c>
    </row>
    <row r="272" spans="1:9" x14ac:dyDescent="0.3">
      <c r="A272" s="3">
        <v>2006</v>
      </c>
      <c r="B272" t="s">
        <v>191</v>
      </c>
      <c r="C272" t="s">
        <v>218</v>
      </c>
      <c r="D272">
        <v>575502</v>
      </c>
      <c r="E272">
        <v>4</v>
      </c>
      <c r="F272">
        <v>1502.89</v>
      </c>
      <c r="G272">
        <v>1506.14</v>
      </c>
      <c r="H272">
        <f t="shared" si="12"/>
        <v>0.75144500000000003</v>
      </c>
      <c r="I272">
        <f t="shared" si="13"/>
        <v>0.75307000000000002</v>
      </c>
    </row>
    <row r="273" spans="1:9" x14ac:dyDescent="0.3">
      <c r="A273" s="3">
        <v>2006</v>
      </c>
      <c r="B273" t="s">
        <v>191</v>
      </c>
      <c r="C273" t="s">
        <v>218</v>
      </c>
      <c r="D273">
        <v>585432</v>
      </c>
      <c r="E273">
        <v>4</v>
      </c>
      <c r="F273">
        <v>563.72</v>
      </c>
      <c r="G273">
        <v>582.78689999999995</v>
      </c>
      <c r="H273">
        <f t="shared" si="12"/>
        <v>0.28186</v>
      </c>
      <c r="I273">
        <f t="shared" si="13"/>
        <v>0.29139345</v>
      </c>
    </row>
    <row r="274" spans="1:9" x14ac:dyDescent="0.3">
      <c r="A274" s="3">
        <v>2006</v>
      </c>
      <c r="B274" t="s">
        <v>191</v>
      </c>
      <c r="C274" t="s">
        <v>218</v>
      </c>
      <c r="D274">
        <v>585502</v>
      </c>
      <c r="E274">
        <v>4</v>
      </c>
      <c r="F274">
        <v>51.69</v>
      </c>
      <c r="G274">
        <v>91.06</v>
      </c>
      <c r="H274">
        <f t="shared" si="12"/>
        <v>2.5845E-2</v>
      </c>
      <c r="I274">
        <f t="shared" si="13"/>
        <v>4.5530000000000001E-2</v>
      </c>
    </row>
    <row r="275" spans="1:9" x14ac:dyDescent="0.3">
      <c r="A275" s="3">
        <v>2006</v>
      </c>
      <c r="B275" t="s">
        <v>191</v>
      </c>
      <c r="C275" t="s">
        <v>218</v>
      </c>
      <c r="D275">
        <v>585531</v>
      </c>
      <c r="E275">
        <v>4</v>
      </c>
      <c r="F275">
        <v>19.3</v>
      </c>
      <c r="G275">
        <v>38.6</v>
      </c>
      <c r="H275">
        <f t="shared" si="12"/>
        <v>9.6500000000000006E-3</v>
      </c>
      <c r="I275">
        <f t="shared" si="13"/>
        <v>1.9300000000000001E-2</v>
      </c>
    </row>
    <row r="276" spans="1:9" x14ac:dyDescent="0.3">
      <c r="A276" s="3">
        <v>2006</v>
      </c>
      <c r="B276" t="s">
        <v>191</v>
      </c>
      <c r="C276" t="s">
        <v>218</v>
      </c>
      <c r="D276">
        <v>585532</v>
      </c>
      <c r="E276">
        <v>4</v>
      </c>
      <c r="F276">
        <v>586.36</v>
      </c>
      <c r="G276">
        <v>591.55999999999995</v>
      </c>
      <c r="H276">
        <f t="shared" si="12"/>
        <v>0.29318</v>
      </c>
      <c r="I276">
        <f t="shared" si="13"/>
        <v>0.29577999999999999</v>
      </c>
    </row>
    <row r="277" spans="1:9" x14ac:dyDescent="0.3">
      <c r="A277" s="3">
        <v>2006</v>
      </c>
      <c r="B277" t="s">
        <v>191</v>
      </c>
      <c r="C277" t="s">
        <v>218</v>
      </c>
      <c r="D277">
        <v>595531</v>
      </c>
      <c r="E277">
        <v>4</v>
      </c>
      <c r="F277">
        <v>11.58</v>
      </c>
      <c r="G277">
        <v>23.16</v>
      </c>
      <c r="H277">
        <f t="shared" si="12"/>
        <v>5.79E-3</v>
      </c>
      <c r="I277">
        <f t="shared" si="13"/>
        <v>1.158E-2</v>
      </c>
    </row>
    <row r="278" spans="1:9" x14ac:dyDescent="0.3">
      <c r="A278" s="3">
        <v>2006</v>
      </c>
      <c r="B278" t="s">
        <v>191</v>
      </c>
      <c r="C278" t="s">
        <v>218</v>
      </c>
      <c r="D278">
        <v>595532</v>
      </c>
      <c r="E278">
        <v>4</v>
      </c>
      <c r="F278">
        <v>8.39</v>
      </c>
      <c r="G278">
        <v>16.78</v>
      </c>
      <c r="H278">
        <f t="shared" si="12"/>
        <v>4.1949999999999999E-3</v>
      </c>
      <c r="I278">
        <f t="shared" si="13"/>
        <v>8.3899999999999999E-3</v>
      </c>
    </row>
    <row r="279" spans="1:9" x14ac:dyDescent="0.3">
      <c r="A279" s="3">
        <v>2006</v>
      </c>
      <c r="B279" t="s">
        <v>191</v>
      </c>
      <c r="C279" t="s">
        <v>219</v>
      </c>
      <c r="D279">
        <v>565633</v>
      </c>
      <c r="E279">
        <v>4</v>
      </c>
      <c r="F279">
        <v>279</v>
      </c>
      <c r="G279">
        <v>284.69389999999999</v>
      </c>
      <c r="H279">
        <f t="shared" si="12"/>
        <v>0.13950000000000001</v>
      </c>
      <c r="I279">
        <f t="shared" si="13"/>
        <v>0.14234695</v>
      </c>
    </row>
    <row r="280" spans="1:9" x14ac:dyDescent="0.3">
      <c r="A280" s="3">
        <v>2006</v>
      </c>
      <c r="B280" t="s">
        <v>191</v>
      </c>
      <c r="C280" t="s">
        <v>219</v>
      </c>
      <c r="D280">
        <v>565634</v>
      </c>
      <c r="E280">
        <v>4</v>
      </c>
      <c r="F280">
        <v>1940.4</v>
      </c>
      <c r="G280">
        <v>1983.7141999999999</v>
      </c>
      <c r="H280">
        <f t="shared" si="12"/>
        <v>0.97020000000000006</v>
      </c>
      <c r="I280">
        <f t="shared" si="13"/>
        <v>0.99185709999999994</v>
      </c>
    </row>
    <row r="281" spans="1:9" x14ac:dyDescent="0.3">
      <c r="A281" s="3">
        <v>2006</v>
      </c>
      <c r="B281" t="s">
        <v>191</v>
      </c>
      <c r="C281" t="s">
        <v>219</v>
      </c>
      <c r="D281">
        <v>575632</v>
      </c>
      <c r="E281">
        <v>4</v>
      </c>
      <c r="F281">
        <v>188.5</v>
      </c>
      <c r="G281">
        <v>214.2046</v>
      </c>
      <c r="H281">
        <f t="shared" si="12"/>
        <v>9.425E-2</v>
      </c>
      <c r="I281">
        <f t="shared" si="13"/>
        <v>0.1071023</v>
      </c>
    </row>
    <row r="282" spans="1:9" x14ac:dyDescent="0.3">
      <c r="A282" s="3">
        <v>2006</v>
      </c>
      <c r="B282" t="s">
        <v>191</v>
      </c>
      <c r="C282" t="s">
        <v>219</v>
      </c>
      <c r="D282">
        <v>575633</v>
      </c>
      <c r="E282">
        <v>4</v>
      </c>
      <c r="F282">
        <v>12.52</v>
      </c>
      <c r="G282">
        <v>12.52</v>
      </c>
      <c r="H282">
        <f t="shared" si="12"/>
        <v>6.2599999999999999E-3</v>
      </c>
      <c r="I282">
        <f t="shared" si="13"/>
        <v>6.2599999999999999E-3</v>
      </c>
    </row>
    <row r="283" spans="1:9" x14ac:dyDescent="0.3">
      <c r="A283" s="3">
        <v>2006</v>
      </c>
      <c r="B283" t="s">
        <v>188</v>
      </c>
      <c r="C283" t="s">
        <v>220</v>
      </c>
      <c r="D283">
        <v>585431</v>
      </c>
      <c r="E283">
        <v>4</v>
      </c>
      <c r="F283">
        <v>1039.74</v>
      </c>
      <c r="G283">
        <v>1071.3821</v>
      </c>
      <c r="H283">
        <f t="shared" si="12"/>
        <v>0.51987000000000005</v>
      </c>
      <c r="I283">
        <f t="shared" si="13"/>
        <v>0.53569105000000006</v>
      </c>
    </row>
    <row r="284" spans="1:9" x14ac:dyDescent="0.3">
      <c r="A284" s="3">
        <v>2006</v>
      </c>
      <c r="B284" t="s">
        <v>188</v>
      </c>
      <c r="C284" t="s">
        <v>220</v>
      </c>
      <c r="D284">
        <v>585501</v>
      </c>
      <c r="E284">
        <v>4</v>
      </c>
      <c r="F284">
        <v>50.5</v>
      </c>
      <c r="G284">
        <v>66.58</v>
      </c>
      <c r="H284">
        <f t="shared" si="12"/>
        <v>2.5250000000000002E-2</v>
      </c>
      <c r="I284">
        <f t="shared" si="13"/>
        <v>3.329E-2</v>
      </c>
    </row>
    <row r="285" spans="1:9" x14ac:dyDescent="0.3">
      <c r="A285" s="3">
        <v>2006</v>
      </c>
      <c r="B285" t="s">
        <v>188</v>
      </c>
      <c r="C285" t="s">
        <v>220</v>
      </c>
      <c r="D285">
        <v>595330</v>
      </c>
      <c r="E285">
        <v>4</v>
      </c>
      <c r="F285">
        <v>155</v>
      </c>
      <c r="G285">
        <v>310</v>
      </c>
      <c r="H285">
        <f t="shared" si="12"/>
        <v>7.7499999999999999E-2</v>
      </c>
      <c r="I285">
        <f t="shared" si="13"/>
        <v>0.155</v>
      </c>
    </row>
    <row r="286" spans="1:9" x14ac:dyDescent="0.3">
      <c r="A286" s="3">
        <v>2006</v>
      </c>
      <c r="B286" t="s">
        <v>188</v>
      </c>
      <c r="C286" t="s">
        <v>220</v>
      </c>
      <c r="D286">
        <v>595400</v>
      </c>
      <c r="E286">
        <v>4</v>
      </c>
      <c r="F286">
        <v>544.79999999999995</v>
      </c>
      <c r="G286">
        <v>979.6</v>
      </c>
      <c r="H286">
        <f t="shared" si="12"/>
        <v>0.27239999999999998</v>
      </c>
      <c r="I286">
        <f t="shared" si="13"/>
        <v>0.48980000000000001</v>
      </c>
    </row>
    <row r="287" spans="1:9" x14ac:dyDescent="0.3">
      <c r="A287" s="3">
        <v>2006</v>
      </c>
      <c r="B287" t="s">
        <v>188</v>
      </c>
      <c r="C287" t="s">
        <v>220</v>
      </c>
      <c r="D287">
        <v>595431</v>
      </c>
      <c r="E287">
        <v>4</v>
      </c>
      <c r="F287">
        <v>1882.12</v>
      </c>
      <c r="G287">
        <v>2235.8449999999998</v>
      </c>
      <c r="H287">
        <f t="shared" si="12"/>
        <v>0.9410599999999999</v>
      </c>
      <c r="I287">
        <f t="shared" si="13"/>
        <v>1.1179224999999999</v>
      </c>
    </row>
    <row r="288" spans="1:9" x14ac:dyDescent="0.3">
      <c r="A288" s="3">
        <v>2006</v>
      </c>
      <c r="B288" t="s">
        <v>188</v>
      </c>
      <c r="C288" t="s">
        <v>220</v>
      </c>
      <c r="D288">
        <v>595432</v>
      </c>
      <c r="E288">
        <v>4</v>
      </c>
      <c r="F288">
        <v>3.78</v>
      </c>
      <c r="G288">
        <v>5.16</v>
      </c>
      <c r="H288">
        <f t="shared" si="12"/>
        <v>1.89E-3</v>
      </c>
      <c r="I288">
        <f t="shared" si="13"/>
        <v>2.5800000000000003E-3</v>
      </c>
    </row>
    <row r="289" spans="1:9" x14ac:dyDescent="0.3">
      <c r="A289" s="3">
        <v>2006</v>
      </c>
      <c r="B289" t="s">
        <v>188</v>
      </c>
      <c r="C289" t="s">
        <v>220</v>
      </c>
      <c r="D289">
        <v>595502</v>
      </c>
      <c r="E289">
        <v>4</v>
      </c>
      <c r="F289">
        <v>16.13</v>
      </c>
      <c r="G289">
        <v>32.26</v>
      </c>
      <c r="H289">
        <f t="shared" si="12"/>
        <v>8.0649999999999993E-3</v>
      </c>
      <c r="I289">
        <f t="shared" si="13"/>
        <v>1.6129999999999999E-2</v>
      </c>
    </row>
    <row r="290" spans="1:9" x14ac:dyDescent="0.3">
      <c r="A290" s="3">
        <v>2006</v>
      </c>
      <c r="B290" t="s">
        <v>188</v>
      </c>
      <c r="C290" t="s">
        <v>220</v>
      </c>
      <c r="D290">
        <v>595503</v>
      </c>
      <c r="E290">
        <v>4</v>
      </c>
      <c r="F290">
        <v>9.65</v>
      </c>
      <c r="G290">
        <v>19.3</v>
      </c>
      <c r="H290">
        <f t="shared" si="12"/>
        <v>4.8250000000000003E-3</v>
      </c>
      <c r="I290">
        <f t="shared" si="13"/>
        <v>9.6500000000000006E-3</v>
      </c>
    </row>
    <row r="291" spans="1:9" x14ac:dyDescent="0.3">
      <c r="A291" s="3">
        <v>2006</v>
      </c>
      <c r="B291" t="s">
        <v>188</v>
      </c>
      <c r="C291" t="s">
        <v>220</v>
      </c>
      <c r="D291">
        <v>595504</v>
      </c>
      <c r="E291">
        <v>4</v>
      </c>
      <c r="F291">
        <v>20.94</v>
      </c>
      <c r="G291">
        <v>41.88</v>
      </c>
      <c r="H291">
        <f t="shared" si="12"/>
        <v>1.047E-2</v>
      </c>
      <c r="I291">
        <f t="shared" si="13"/>
        <v>2.094E-2</v>
      </c>
    </row>
    <row r="292" spans="1:9" x14ac:dyDescent="0.3">
      <c r="A292" s="3">
        <v>2006</v>
      </c>
      <c r="B292" t="s">
        <v>188</v>
      </c>
      <c r="C292" t="s">
        <v>220</v>
      </c>
      <c r="D292">
        <v>595505</v>
      </c>
      <c r="E292">
        <v>4</v>
      </c>
      <c r="F292">
        <v>12.29</v>
      </c>
      <c r="G292">
        <v>24.58</v>
      </c>
      <c r="H292">
        <f t="shared" si="12"/>
        <v>6.1449999999999994E-3</v>
      </c>
      <c r="I292">
        <f t="shared" si="13"/>
        <v>1.2289999999999999E-2</v>
      </c>
    </row>
    <row r="293" spans="1:9" x14ac:dyDescent="0.3">
      <c r="A293" s="3">
        <v>2006</v>
      </c>
      <c r="B293" t="s">
        <v>188</v>
      </c>
      <c r="C293" t="s">
        <v>220</v>
      </c>
      <c r="D293">
        <v>595533</v>
      </c>
      <c r="E293">
        <v>4</v>
      </c>
      <c r="F293">
        <v>13.51</v>
      </c>
      <c r="G293">
        <v>27.02</v>
      </c>
      <c r="H293">
        <f t="shared" si="12"/>
        <v>6.7549999999999997E-3</v>
      </c>
      <c r="I293">
        <f t="shared" si="13"/>
        <v>1.3509999999999999E-2</v>
      </c>
    </row>
    <row r="294" spans="1:9" x14ac:dyDescent="0.3">
      <c r="A294" s="3">
        <v>2006</v>
      </c>
      <c r="B294" t="s">
        <v>188</v>
      </c>
      <c r="C294" t="s">
        <v>220</v>
      </c>
      <c r="D294">
        <v>605400</v>
      </c>
      <c r="E294">
        <v>4</v>
      </c>
      <c r="F294">
        <v>887.7</v>
      </c>
      <c r="G294">
        <v>891.3</v>
      </c>
      <c r="H294">
        <f t="shared" si="12"/>
        <v>0.44385000000000002</v>
      </c>
      <c r="I294">
        <f t="shared" si="13"/>
        <v>0.44564999999999999</v>
      </c>
    </row>
    <row r="295" spans="1:9" x14ac:dyDescent="0.3">
      <c r="A295" s="3">
        <v>2006</v>
      </c>
      <c r="B295" t="s">
        <v>188</v>
      </c>
      <c r="C295" t="s">
        <v>220</v>
      </c>
      <c r="D295">
        <v>605431</v>
      </c>
      <c r="E295">
        <v>4</v>
      </c>
      <c r="F295">
        <v>94.55</v>
      </c>
      <c r="G295">
        <v>104.9</v>
      </c>
      <c r="H295">
        <f t="shared" si="12"/>
        <v>4.7274999999999998E-2</v>
      </c>
      <c r="I295">
        <f t="shared" si="13"/>
        <v>5.2450000000000004E-2</v>
      </c>
    </row>
    <row r="296" spans="1:9" x14ac:dyDescent="0.3">
      <c r="A296" s="3">
        <v>2006</v>
      </c>
      <c r="B296" t="s">
        <v>188</v>
      </c>
      <c r="C296" t="s">
        <v>220</v>
      </c>
      <c r="D296">
        <v>605502</v>
      </c>
      <c r="E296">
        <v>4</v>
      </c>
      <c r="F296">
        <v>66.5</v>
      </c>
      <c r="G296">
        <v>66.5</v>
      </c>
      <c r="H296">
        <f t="shared" si="12"/>
        <v>3.3250000000000002E-2</v>
      </c>
      <c r="I296">
        <f t="shared" si="13"/>
        <v>3.3250000000000002E-2</v>
      </c>
    </row>
    <row r="297" spans="1:9" x14ac:dyDescent="0.3">
      <c r="A297" s="3">
        <v>2006</v>
      </c>
      <c r="B297" t="s">
        <v>188</v>
      </c>
      <c r="C297" t="s">
        <v>220</v>
      </c>
      <c r="D297">
        <v>605503</v>
      </c>
      <c r="E297">
        <v>4</v>
      </c>
      <c r="F297">
        <v>178.4</v>
      </c>
      <c r="G297">
        <v>178.4</v>
      </c>
      <c r="H297">
        <f t="shared" si="12"/>
        <v>8.9200000000000002E-2</v>
      </c>
      <c r="I297">
        <f t="shared" si="13"/>
        <v>8.9200000000000002E-2</v>
      </c>
    </row>
    <row r="298" spans="1:9" x14ac:dyDescent="0.3">
      <c r="A298" s="3">
        <v>2006</v>
      </c>
      <c r="B298" t="s">
        <v>188</v>
      </c>
      <c r="C298" t="s">
        <v>220</v>
      </c>
      <c r="D298">
        <v>605505</v>
      </c>
      <c r="E298">
        <v>4</v>
      </c>
      <c r="F298">
        <v>208</v>
      </c>
      <c r="G298">
        <v>416</v>
      </c>
      <c r="H298">
        <f t="shared" si="12"/>
        <v>0.104</v>
      </c>
      <c r="I298">
        <f t="shared" si="13"/>
        <v>0.20799999999999999</v>
      </c>
    </row>
    <row r="299" spans="1:9" x14ac:dyDescent="0.3">
      <c r="A299" s="3">
        <v>2006</v>
      </c>
      <c r="B299" t="s">
        <v>188</v>
      </c>
      <c r="C299" t="s">
        <v>220</v>
      </c>
      <c r="D299">
        <v>605507</v>
      </c>
      <c r="E299">
        <v>4</v>
      </c>
      <c r="F299">
        <v>5</v>
      </c>
      <c r="G299">
        <v>5</v>
      </c>
      <c r="H299">
        <f t="shared" si="12"/>
        <v>2.5000000000000001E-3</v>
      </c>
      <c r="I299">
        <f t="shared" si="13"/>
        <v>2.5000000000000001E-3</v>
      </c>
    </row>
    <row r="300" spans="1:9" x14ac:dyDescent="0.3">
      <c r="A300" s="3">
        <v>2006</v>
      </c>
      <c r="B300" t="s">
        <v>188</v>
      </c>
      <c r="C300" t="s">
        <v>220</v>
      </c>
      <c r="D300">
        <v>615400</v>
      </c>
      <c r="E300">
        <v>4</v>
      </c>
      <c r="F300">
        <v>1323.31</v>
      </c>
      <c r="G300">
        <v>1337.211</v>
      </c>
      <c r="H300">
        <f t="shared" si="12"/>
        <v>0.66165499999999999</v>
      </c>
      <c r="I300">
        <f t="shared" si="13"/>
        <v>0.66860549999999996</v>
      </c>
    </row>
    <row r="301" spans="1:9" x14ac:dyDescent="0.3">
      <c r="A301" s="3">
        <v>2006</v>
      </c>
      <c r="B301" t="s">
        <v>188</v>
      </c>
      <c r="C301" t="s">
        <v>220</v>
      </c>
      <c r="D301">
        <v>615431</v>
      </c>
      <c r="E301">
        <v>4</v>
      </c>
      <c r="F301">
        <v>1109.5</v>
      </c>
      <c r="G301">
        <v>1332.3429000000001</v>
      </c>
      <c r="H301">
        <f t="shared" si="12"/>
        <v>0.55474999999999997</v>
      </c>
      <c r="I301">
        <f t="shared" si="13"/>
        <v>0.66617145</v>
      </c>
    </row>
    <row r="302" spans="1:9" x14ac:dyDescent="0.3">
      <c r="A302" s="3">
        <v>2006</v>
      </c>
      <c r="B302" t="s">
        <v>188</v>
      </c>
      <c r="C302" t="s">
        <v>220</v>
      </c>
      <c r="D302">
        <v>615505</v>
      </c>
      <c r="E302">
        <v>4</v>
      </c>
      <c r="F302">
        <v>146</v>
      </c>
      <c r="G302">
        <v>146</v>
      </c>
      <c r="H302">
        <f t="shared" si="12"/>
        <v>7.2999999999999995E-2</v>
      </c>
      <c r="I302">
        <f t="shared" si="13"/>
        <v>7.2999999999999995E-2</v>
      </c>
    </row>
    <row r="303" spans="1:9" x14ac:dyDescent="0.3">
      <c r="A303" s="3">
        <v>2006</v>
      </c>
      <c r="B303" t="s">
        <v>188</v>
      </c>
      <c r="C303" t="s">
        <v>220</v>
      </c>
      <c r="D303">
        <v>615508</v>
      </c>
      <c r="E303">
        <v>4</v>
      </c>
      <c r="F303">
        <v>11</v>
      </c>
      <c r="G303">
        <v>11</v>
      </c>
      <c r="H303">
        <f t="shared" si="12"/>
        <v>5.4999999999999997E-3</v>
      </c>
      <c r="I303">
        <f t="shared" si="13"/>
        <v>5.4999999999999997E-3</v>
      </c>
    </row>
    <row r="304" spans="1:9" x14ac:dyDescent="0.3">
      <c r="A304" s="3">
        <v>2006</v>
      </c>
      <c r="B304" t="s">
        <v>188</v>
      </c>
      <c r="C304" t="s">
        <v>220</v>
      </c>
      <c r="D304">
        <v>625330</v>
      </c>
      <c r="E304">
        <v>4</v>
      </c>
      <c r="F304">
        <v>48.9</v>
      </c>
      <c r="G304">
        <v>48.9</v>
      </c>
      <c r="H304">
        <f t="shared" si="12"/>
        <v>2.445E-2</v>
      </c>
      <c r="I304">
        <f t="shared" si="13"/>
        <v>2.445E-2</v>
      </c>
    </row>
    <row r="305" spans="1:9" x14ac:dyDescent="0.3">
      <c r="A305" s="3">
        <v>2006</v>
      </c>
      <c r="B305" t="s">
        <v>188</v>
      </c>
      <c r="C305" t="s">
        <v>220</v>
      </c>
      <c r="D305">
        <v>625401</v>
      </c>
      <c r="E305">
        <v>4</v>
      </c>
      <c r="F305">
        <v>110</v>
      </c>
      <c r="G305">
        <v>110</v>
      </c>
      <c r="H305">
        <f t="shared" si="12"/>
        <v>5.5E-2</v>
      </c>
      <c r="I305">
        <f t="shared" si="13"/>
        <v>5.5E-2</v>
      </c>
    </row>
    <row r="306" spans="1:9" x14ac:dyDescent="0.3">
      <c r="A306" s="3">
        <v>2006</v>
      </c>
      <c r="B306" t="s">
        <v>188</v>
      </c>
      <c r="C306" t="s">
        <v>220</v>
      </c>
      <c r="D306">
        <v>625402</v>
      </c>
      <c r="E306">
        <v>4</v>
      </c>
      <c r="F306">
        <v>4895.3599999999997</v>
      </c>
      <c r="G306">
        <v>5193.7299999999996</v>
      </c>
      <c r="H306">
        <f t="shared" si="12"/>
        <v>2.4476799999999996</v>
      </c>
      <c r="I306">
        <f t="shared" si="13"/>
        <v>2.5968649999999998</v>
      </c>
    </row>
    <row r="307" spans="1:9" x14ac:dyDescent="0.3">
      <c r="A307" s="3">
        <v>2006</v>
      </c>
      <c r="B307" t="s">
        <v>188</v>
      </c>
      <c r="C307" t="s">
        <v>220</v>
      </c>
      <c r="D307">
        <v>625432</v>
      </c>
      <c r="E307">
        <v>4</v>
      </c>
      <c r="F307">
        <v>312.8</v>
      </c>
      <c r="G307">
        <v>495.8</v>
      </c>
      <c r="H307">
        <f t="shared" si="12"/>
        <v>0.15640000000000001</v>
      </c>
      <c r="I307">
        <f t="shared" si="13"/>
        <v>0.24790000000000001</v>
      </c>
    </row>
    <row r="308" spans="1:9" x14ac:dyDescent="0.3">
      <c r="A308" s="3">
        <v>2006</v>
      </c>
      <c r="B308" t="s">
        <v>188</v>
      </c>
      <c r="C308" t="s">
        <v>220</v>
      </c>
      <c r="D308">
        <v>625433</v>
      </c>
      <c r="E308">
        <v>4</v>
      </c>
      <c r="F308">
        <v>40.049999999999997</v>
      </c>
      <c r="G308">
        <v>40.049999999999997</v>
      </c>
      <c r="H308">
        <f t="shared" si="12"/>
        <v>2.0024999999999998E-2</v>
      </c>
      <c r="I308">
        <f t="shared" si="13"/>
        <v>2.0024999999999998E-2</v>
      </c>
    </row>
    <row r="309" spans="1:9" x14ac:dyDescent="0.3">
      <c r="A309" s="3">
        <v>2006</v>
      </c>
      <c r="B309" t="s">
        <v>188</v>
      </c>
      <c r="C309" t="s">
        <v>220</v>
      </c>
      <c r="D309">
        <v>625435</v>
      </c>
      <c r="E309">
        <v>4</v>
      </c>
      <c r="F309">
        <v>224.89</v>
      </c>
      <c r="G309">
        <v>415.49</v>
      </c>
      <c r="H309">
        <f t="shared" si="12"/>
        <v>0.11244499999999999</v>
      </c>
      <c r="I309">
        <f t="shared" si="13"/>
        <v>0.20774500000000001</v>
      </c>
    </row>
    <row r="310" spans="1:9" x14ac:dyDescent="0.3">
      <c r="A310" s="3">
        <v>2006</v>
      </c>
      <c r="B310" t="s">
        <v>188</v>
      </c>
      <c r="C310" t="s">
        <v>220</v>
      </c>
      <c r="D310">
        <v>625436</v>
      </c>
      <c r="E310">
        <v>4</v>
      </c>
      <c r="F310">
        <v>15.24</v>
      </c>
      <c r="G310">
        <v>15.24</v>
      </c>
      <c r="H310">
        <f t="shared" si="12"/>
        <v>7.62E-3</v>
      </c>
      <c r="I310">
        <f t="shared" si="13"/>
        <v>7.62E-3</v>
      </c>
    </row>
    <row r="311" spans="1:9" x14ac:dyDescent="0.3">
      <c r="A311" s="3">
        <v>2006</v>
      </c>
      <c r="B311" t="s">
        <v>188</v>
      </c>
      <c r="C311" t="s">
        <v>220</v>
      </c>
      <c r="D311">
        <v>635330</v>
      </c>
      <c r="E311">
        <v>4</v>
      </c>
      <c r="F311">
        <v>588.29999999999995</v>
      </c>
      <c r="G311">
        <v>657.43640000000005</v>
      </c>
      <c r="H311">
        <f t="shared" si="12"/>
        <v>0.29414999999999997</v>
      </c>
      <c r="I311">
        <f t="shared" si="13"/>
        <v>0.32871820000000002</v>
      </c>
    </row>
    <row r="312" spans="1:9" x14ac:dyDescent="0.3">
      <c r="A312" s="3">
        <v>2006</v>
      </c>
      <c r="B312" t="s">
        <v>188</v>
      </c>
      <c r="C312" t="s">
        <v>220</v>
      </c>
      <c r="D312">
        <v>635400</v>
      </c>
      <c r="E312">
        <v>4</v>
      </c>
      <c r="F312">
        <v>229.62</v>
      </c>
      <c r="G312">
        <v>293.94</v>
      </c>
      <c r="H312">
        <f t="shared" si="12"/>
        <v>0.11481</v>
      </c>
      <c r="I312">
        <f t="shared" si="13"/>
        <v>0.14696999999999999</v>
      </c>
    </row>
    <row r="313" spans="1:9" x14ac:dyDescent="0.3">
      <c r="A313" s="3">
        <v>2006</v>
      </c>
      <c r="B313" t="s">
        <v>188</v>
      </c>
      <c r="C313" t="s">
        <v>220</v>
      </c>
      <c r="D313">
        <v>635433</v>
      </c>
      <c r="E313">
        <v>4</v>
      </c>
      <c r="F313">
        <v>15.24</v>
      </c>
      <c r="G313">
        <v>15.24</v>
      </c>
      <c r="H313">
        <f t="shared" si="12"/>
        <v>7.62E-3</v>
      </c>
      <c r="I313">
        <f t="shared" si="13"/>
        <v>7.62E-3</v>
      </c>
    </row>
    <row r="314" spans="1:9" x14ac:dyDescent="0.3">
      <c r="A314" s="3">
        <v>2006</v>
      </c>
      <c r="B314" t="s">
        <v>188</v>
      </c>
      <c r="C314" t="s">
        <v>220</v>
      </c>
      <c r="D314">
        <v>635435</v>
      </c>
      <c r="E314">
        <v>4</v>
      </c>
      <c r="F314">
        <v>57.15</v>
      </c>
      <c r="G314">
        <v>57.15</v>
      </c>
      <c r="H314">
        <f t="shared" si="12"/>
        <v>2.8575E-2</v>
      </c>
      <c r="I314">
        <f t="shared" si="13"/>
        <v>2.8575E-2</v>
      </c>
    </row>
    <row r="315" spans="1:9" x14ac:dyDescent="0.3">
      <c r="A315" s="3">
        <v>2006</v>
      </c>
      <c r="B315" t="s">
        <v>188</v>
      </c>
      <c r="C315" t="s">
        <v>220</v>
      </c>
      <c r="D315">
        <v>645331</v>
      </c>
      <c r="E315">
        <v>4</v>
      </c>
      <c r="F315">
        <v>1800.23</v>
      </c>
      <c r="G315">
        <v>1919.0608999999999</v>
      </c>
      <c r="H315">
        <f t="shared" si="12"/>
        <v>0.900115</v>
      </c>
      <c r="I315">
        <f t="shared" si="13"/>
        <v>0.95953044999999992</v>
      </c>
    </row>
    <row r="316" spans="1:9" x14ac:dyDescent="0.3">
      <c r="A316" s="3">
        <v>2006</v>
      </c>
      <c r="B316" t="s">
        <v>188</v>
      </c>
      <c r="C316" t="s">
        <v>220</v>
      </c>
      <c r="D316">
        <v>645401</v>
      </c>
      <c r="E316">
        <v>4</v>
      </c>
      <c r="F316">
        <v>53.69</v>
      </c>
      <c r="G316">
        <v>53.69</v>
      </c>
      <c r="H316">
        <f t="shared" si="12"/>
        <v>2.6844999999999997E-2</v>
      </c>
      <c r="I316">
        <f t="shared" si="13"/>
        <v>2.6844999999999997E-2</v>
      </c>
    </row>
    <row r="317" spans="1:9" x14ac:dyDescent="0.3">
      <c r="A317" s="3">
        <v>2006</v>
      </c>
      <c r="B317" t="s">
        <v>188</v>
      </c>
      <c r="C317" t="s">
        <v>221</v>
      </c>
      <c r="D317">
        <v>655330</v>
      </c>
      <c r="E317">
        <v>4</v>
      </c>
      <c r="F317">
        <v>443.86</v>
      </c>
      <c r="G317">
        <v>443.86</v>
      </c>
      <c r="H317">
        <f t="shared" si="12"/>
        <v>0.22193000000000002</v>
      </c>
      <c r="I317">
        <f t="shared" si="13"/>
        <v>0.22193000000000002</v>
      </c>
    </row>
    <row r="318" spans="1:9" x14ac:dyDescent="0.3">
      <c r="A318" s="3">
        <v>2006</v>
      </c>
      <c r="B318" t="s">
        <v>188</v>
      </c>
      <c r="C318" t="s">
        <v>221</v>
      </c>
      <c r="D318">
        <v>655404</v>
      </c>
      <c r="E318">
        <v>4</v>
      </c>
      <c r="F318">
        <v>21.68</v>
      </c>
      <c r="G318">
        <v>21.68</v>
      </c>
      <c r="H318">
        <f t="shared" si="12"/>
        <v>1.0840000000000001E-2</v>
      </c>
      <c r="I318">
        <f t="shared" si="13"/>
        <v>1.0840000000000001E-2</v>
      </c>
    </row>
    <row r="319" spans="1:9" x14ac:dyDescent="0.3">
      <c r="A319" s="3">
        <v>2006</v>
      </c>
      <c r="B319" t="s">
        <v>188</v>
      </c>
      <c r="C319" t="s">
        <v>221</v>
      </c>
      <c r="D319">
        <v>665301</v>
      </c>
      <c r="E319">
        <v>4</v>
      </c>
      <c r="F319">
        <v>328.83</v>
      </c>
      <c r="G319">
        <v>433.66</v>
      </c>
      <c r="H319">
        <f t="shared" si="12"/>
        <v>0.16441500000000001</v>
      </c>
      <c r="I319">
        <f t="shared" si="13"/>
        <v>0.21683000000000002</v>
      </c>
    </row>
    <row r="320" spans="1:9" x14ac:dyDescent="0.3">
      <c r="A320" s="3">
        <v>2006</v>
      </c>
      <c r="B320" t="s">
        <v>188</v>
      </c>
      <c r="C320" t="s">
        <v>221</v>
      </c>
      <c r="D320">
        <v>665331</v>
      </c>
      <c r="E320">
        <v>4</v>
      </c>
      <c r="F320">
        <v>190.6</v>
      </c>
      <c r="G320">
        <v>381.2</v>
      </c>
      <c r="H320">
        <f t="shared" si="12"/>
        <v>9.5299999999999996E-2</v>
      </c>
      <c r="I320">
        <f t="shared" si="13"/>
        <v>0.19059999999999999</v>
      </c>
    </row>
    <row r="321" spans="1:9" x14ac:dyDescent="0.3">
      <c r="A321" s="3">
        <v>2006</v>
      </c>
      <c r="B321" t="s">
        <v>188</v>
      </c>
      <c r="C321" t="s">
        <v>221</v>
      </c>
      <c r="D321">
        <v>675302</v>
      </c>
      <c r="E321">
        <v>4</v>
      </c>
      <c r="F321">
        <v>87.5</v>
      </c>
      <c r="G321">
        <v>87.5</v>
      </c>
      <c r="H321">
        <f t="shared" si="12"/>
        <v>4.3749999999999997E-2</v>
      </c>
      <c r="I321">
        <f t="shared" si="13"/>
        <v>4.3749999999999997E-2</v>
      </c>
    </row>
    <row r="322" spans="1:9" x14ac:dyDescent="0.3">
      <c r="A322" s="3">
        <v>2006</v>
      </c>
      <c r="B322" t="s">
        <v>188</v>
      </c>
      <c r="C322" t="s">
        <v>221</v>
      </c>
      <c r="D322">
        <v>685231</v>
      </c>
      <c r="E322">
        <v>4</v>
      </c>
      <c r="F322">
        <v>787.88</v>
      </c>
      <c r="G322">
        <v>1560.08</v>
      </c>
      <c r="H322">
        <f t="shared" si="12"/>
        <v>0.39394000000000001</v>
      </c>
      <c r="I322">
        <f t="shared" si="13"/>
        <v>0.78003999999999996</v>
      </c>
    </row>
    <row r="323" spans="1:9" x14ac:dyDescent="0.3">
      <c r="A323" s="3">
        <v>2006</v>
      </c>
      <c r="B323" t="s">
        <v>188</v>
      </c>
      <c r="C323" t="s">
        <v>221</v>
      </c>
      <c r="D323">
        <v>685232</v>
      </c>
      <c r="E323">
        <v>4</v>
      </c>
      <c r="F323">
        <v>360</v>
      </c>
      <c r="G323">
        <v>360</v>
      </c>
      <c r="H323">
        <f t="shared" ref="H323:H365" si="14">F323/2000</f>
        <v>0.18</v>
      </c>
      <c r="I323">
        <f t="shared" ref="I323:I365" si="15">G323/2000</f>
        <v>0.18</v>
      </c>
    </row>
    <row r="324" spans="1:9" x14ac:dyDescent="0.3">
      <c r="A324" s="3">
        <v>2006</v>
      </c>
      <c r="B324" t="s">
        <v>188</v>
      </c>
      <c r="C324" t="s">
        <v>221</v>
      </c>
      <c r="D324">
        <v>695239</v>
      </c>
      <c r="E324">
        <v>4</v>
      </c>
      <c r="F324">
        <v>438.95</v>
      </c>
      <c r="G324">
        <v>438.95</v>
      </c>
      <c r="H324">
        <f t="shared" si="14"/>
        <v>0.219475</v>
      </c>
      <c r="I324">
        <f t="shared" si="15"/>
        <v>0.219475</v>
      </c>
    </row>
    <row r="325" spans="1:9" x14ac:dyDescent="0.3">
      <c r="A325" s="3">
        <v>2006</v>
      </c>
      <c r="B325" t="s">
        <v>192</v>
      </c>
      <c r="C325" t="s">
        <v>222</v>
      </c>
      <c r="D325">
        <v>665336</v>
      </c>
      <c r="E325">
        <v>4</v>
      </c>
      <c r="F325">
        <v>18.62</v>
      </c>
      <c r="G325">
        <v>18.62</v>
      </c>
      <c r="H325">
        <f t="shared" si="14"/>
        <v>9.3100000000000006E-3</v>
      </c>
      <c r="I325">
        <f t="shared" si="15"/>
        <v>9.3100000000000006E-3</v>
      </c>
    </row>
    <row r="326" spans="1:9" x14ac:dyDescent="0.3">
      <c r="A326" s="3">
        <v>2006</v>
      </c>
      <c r="B326" t="s">
        <v>192</v>
      </c>
      <c r="C326" t="s">
        <v>222</v>
      </c>
      <c r="D326">
        <v>665401</v>
      </c>
      <c r="E326">
        <v>4</v>
      </c>
      <c r="F326">
        <v>8</v>
      </c>
      <c r="G326">
        <v>8</v>
      </c>
      <c r="H326">
        <f t="shared" si="14"/>
        <v>4.0000000000000001E-3</v>
      </c>
      <c r="I326">
        <f t="shared" si="15"/>
        <v>4.0000000000000001E-3</v>
      </c>
    </row>
    <row r="327" spans="1:9" x14ac:dyDescent="0.3">
      <c r="A327" s="3">
        <v>2006</v>
      </c>
      <c r="B327" t="s">
        <v>192</v>
      </c>
      <c r="C327" t="s">
        <v>222</v>
      </c>
      <c r="D327">
        <v>665403</v>
      </c>
      <c r="E327">
        <v>4</v>
      </c>
      <c r="F327">
        <v>18.46</v>
      </c>
      <c r="G327">
        <v>18.46</v>
      </c>
      <c r="H327">
        <f t="shared" si="14"/>
        <v>9.2300000000000004E-3</v>
      </c>
      <c r="I327">
        <f t="shared" si="15"/>
        <v>9.2300000000000004E-3</v>
      </c>
    </row>
    <row r="328" spans="1:9" x14ac:dyDescent="0.3">
      <c r="A328" s="3">
        <v>2006</v>
      </c>
      <c r="B328" t="s">
        <v>192</v>
      </c>
      <c r="C328" t="s">
        <v>222</v>
      </c>
      <c r="D328">
        <v>665404</v>
      </c>
      <c r="E328">
        <v>4</v>
      </c>
      <c r="F328">
        <v>300</v>
      </c>
      <c r="G328">
        <v>300</v>
      </c>
      <c r="H328">
        <f t="shared" si="14"/>
        <v>0.15</v>
      </c>
      <c r="I328">
        <f t="shared" si="15"/>
        <v>0.15</v>
      </c>
    </row>
    <row r="329" spans="1:9" x14ac:dyDescent="0.3">
      <c r="A329" s="3">
        <v>2006</v>
      </c>
      <c r="B329" t="s">
        <v>192</v>
      </c>
      <c r="C329" t="s">
        <v>222</v>
      </c>
      <c r="D329">
        <v>675331</v>
      </c>
      <c r="E329">
        <v>4</v>
      </c>
      <c r="F329">
        <v>52.54</v>
      </c>
      <c r="G329">
        <v>52.54</v>
      </c>
      <c r="H329">
        <f t="shared" si="14"/>
        <v>2.6269999999999998E-2</v>
      </c>
      <c r="I329">
        <f t="shared" si="15"/>
        <v>2.6269999999999998E-2</v>
      </c>
    </row>
    <row r="330" spans="1:9" x14ac:dyDescent="0.3">
      <c r="A330" s="3">
        <v>2006</v>
      </c>
      <c r="B330" t="s">
        <v>192</v>
      </c>
      <c r="C330" t="s">
        <v>222</v>
      </c>
      <c r="D330">
        <v>685304</v>
      </c>
      <c r="E330">
        <v>4</v>
      </c>
      <c r="F330">
        <v>29</v>
      </c>
      <c r="G330">
        <v>29</v>
      </c>
      <c r="H330">
        <f t="shared" si="14"/>
        <v>1.4500000000000001E-2</v>
      </c>
      <c r="I330">
        <f t="shared" si="15"/>
        <v>1.4500000000000001E-2</v>
      </c>
    </row>
    <row r="331" spans="1:9" x14ac:dyDescent="0.3">
      <c r="A331" s="3">
        <v>2006</v>
      </c>
      <c r="B331" t="s">
        <v>192</v>
      </c>
      <c r="C331" t="s">
        <v>222</v>
      </c>
      <c r="D331">
        <v>685331</v>
      </c>
      <c r="E331">
        <v>4</v>
      </c>
      <c r="F331">
        <v>123.2</v>
      </c>
      <c r="G331">
        <v>123.2</v>
      </c>
      <c r="H331">
        <f t="shared" si="14"/>
        <v>6.1600000000000002E-2</v>
      </c>
      <c r="I331">
        <f t="shared" si="15"/>
        <v>6.1600000000000002E-2</v>
      </c>
    </row>
    <row r="332" spans="1:9" x14ac:dyDescent="0.3">
      <c r="A332" s="3">
        <v>2006</v>
      </c>
      <c r="B332" t="s">
        <v>192</v>
      </c>
      <c r="C332" t="s">
        <v>222</v>
      </c>
      <c r="D332">
        <v>695240</v>
      </c>
      <c r="E332">
        <v>4</v>
      </c>
      <c r="F332">
        <v>84.5</v>
      </c>
      <c r="G332">
        <v>84.5</v>
      </c>
      <c r="H332">
        <f t="shared" si="14"/>
        <v>4.2250000000000003E-2</v>
      </c>
      <c r="I332">
        <f t="shared" si="15"/>
        <v>4.2250000000000003E-2</v>
      </c>
    </row>
    <row r="333" spans="1:9" x14ac:dyDescent="0.3">
      <c r="A333" s="3">
        <v>2006</v>
      </c>
      <c r="B333" t="s">
        <v>192</v>
      </c>
      <c r="C333" t="s">
        <v>222</v>
      </c>
      <c r="D333">
        <v>695301</v>
      </c>
      <c r="E333">
        <v>4</v>
      </c>
      <c r="F333">
        <v>63.7</v>
      </c>
      <c r="G333">
        <v>63.7</v>
      </c>
      <c r="H333">
        <f t="shared" si="14"/>
        <v>3.1850000000000003E-2</v>
      </c>
      <c r="I333">
        <f t="shared" si="15"/>
        <v>3.1850000000000003E-2</v>
      </c>
    </row>
    <row r="334" spans="1:9" x14ac:dyDescent="0.3">
      <c r="A334" s="3">
        <v>2006</v>
      </c>
      <c r="B334" t="s">
        <v>192</v>
      </c>
      <c r="C334" t="s">
        <v>222</v>
      </c>
      <c r="D334">
        <v>705232</v>
      </c>
      <c r="E334">
        <v>4</v>
      </c>
      <c r="F334">
        <v>52.8</v>
      </c>
      <c r="G334">
        <v>52.8</v>
      </c>
      <c r="H334">
        <f t="shared" si="14"/>
        <v>2.64E-2</v>
      </c>
      <c r="I334">
        <f t="shared" si="15"/>
        <v>2.64E-2</v>
      </c>
    </row>
    <row r="335" spans="1:9" x14ac:dyDescent="0.3">
      <c r="A335" s="3">
        <v>2006</v>
      </c>
      <c r="B335" t="s">
        <v>192</v>
      </c>
      <c r="C335" t="s">
        <v>222</v>
      </c>
      <c r="D335">
        <v>705300</v>
      </c>
      <c r="E335">
        <v>4</v>
      </c>
      <c r="F335">
        <v>288.05</v>
      </c>
      <c r="G335">
        <v>288.05</v>
      </c>
      <c r="H335">
        <f t="shared" si="14"/>
        <v>0.14402500000000001</v>
      </c>
      <c r="I335">
        <f t="shared" si="15"/>
        <v>0.14402500000000001</v>
      </c>
    </row>
    <row r="336" spans="1:9" x14ac:dyDescent="0.3">
      <c r="A336" s="3">
        <v>2006</v>
      </c>
      <c r="B336" t="s">
        <v>192</v>
      </c>
      <c r="C336" t="s">
        <v>222</v>
      </c>
      <c r="D336">
        <v>725130</v>
      </c>
      <c r="E336">
        <v>4</v>
      </c>
      <c r="F336">
        <v>70.2</v>
      </c>
      <c r="G336">
        <v>70.2</v>
      </c>
      <c r="H336">
        <f t="shared" si="14"/>
        <v>3.5099999999999999E-2</v>
      </c>
      <c r="I336">
        <f t="shared" si="15"/>
        <v>3.5099999999999999E-2</v>
      </c>
    </row>
    <row r="337" spans="1:9" x14ac:dyDescent="0.3">
      <c r="A337" s="3">
        <v>2006</v>
      </c>
      <c r="B337" t="s">
        <v>192</v>
      </c>
      <c r="C337" t="s">
        <v>222</v>
      </c>
      <c r="D337">
        <v>745206</v>
      </c>
      <c r="E337">
        <v>4</v>
      </c>
      <c r="F337">
        <v>46.8</v>
      </c>
      <c r="G337">
        <v>46.8</v>
      </c>
      <c r="H337">
        <f t="shared" si="14"/>
        <v>2.3399999999999997E-2</v>
      </c>
      <c r="I337">
        <f t="shared" si="15"/>
        <v>2.3399999999999997E-2</v>
      </c>
    </row>
    <row r="338" spans="1:9" x14ac:dyDescent="0.3">
      <c r="A338" s="3">
        <v>2006</v>
      </c>
      <c r="B338" t="s">
        <v>192</v>
      </c>
      <c r="C338" t="s">
        <v>222</v>
      </c>
      <c r="D338">
        <v>755201</v>
      </c>
      <c r="E338">
        <v>4</v>
      </c>
      <c r="F338">
        <v>380</v>
      </c>
      <c r="G338">
        <v>380</v>
      </c>
      <c r="H338">
        <f t="shared" si="14"/>
        <v>0.19</v>
      </c>
      <c r="I338">
        <f t="shared" si="15"/>
        <v>0.19</v>
      </c>
    </row>
    <row r="339" spans="1:9" x14ac:dyDescent="0.3">
      <c r="A339" s="3">
        <v>2006</v>
      </c>
      <c r="B339" t="s">
        <v>192</v>
      </c>
      <c r="C339" t="s">
        <v>223</v>
      </c>
      <c r="D339">
        <v>685600</v>
      </c>
      <c r="E339">
        <v>4</v>
      </c>
      <c r="F339">
        <v>175.6</v>
      </c>
      <c r="G339">
        <v>347.2</v>
      </c>
      <c r="H339">
        <f t="shared" si="14"/>
        <v>8.7800000000000003E-2</v>
      </c>
      <c r="I339">
        <f t="shared" si="15"/>
        <v>0.1736</v>
      </c>
    </row>
    <row r="340" spans="1:9" x14ac:dyDescent="0.3">
      <c r="A340" s="3">
        <v>2006</v>
      </c>
      <c r="B340" t="s">
        <v>192</v>
      </c>
      <c r="C340" t="s">
        <v>223</v>
      </c>
      <c r="D340">
        <v>695600</v>
      </c>
      <c r="E340">
        <v>4</v>
      </c>
      <c r="F340">
        <v>600.6</v>
      </c>
      <c r="G340">
        <v>1201.2</v>
      </c>
      <c r="H340">
        <f t="shared" si="14"/>
        <v>0.30030000000000001</v>
      </c>
      <c r="I340">
        <f t="shared" si="15"/>
        <v>0.60060000000000002</v>
      </c>
    </row>
    <row r="341" spans="1:9" x14ac:dyDescent="0.3">
      <c r="A341" s="3">
        <v>2006</v>
      </c>
      <c r="B341" t="s">
        <v>192</v>
      </c>
      <c r="C341" t="s">
        <v>223</v>
      </c>
      <c r="D341">
        <v>726002</v>
      </c>
      <c r="E341">
        <v>4</v>
      </c>
      <c r="F341">
        <v>212.2</v>
      </c>
      <c r="G341">
        <v>212.2</v>
      </c>
      <c r="H341">
        <f t="shared" si="14"/>
        <v>0.1061</v>
      </c>
      <c r="I341">
        <f t="shared" si="15"/>
        <v>0.1061</v>
      </c>
    </row>
    <row r="342" spans="1:9" x14ac:dyDescent="0.3">
      <c r="A342" s="3">
        <v>2006</v>
      </c>
      <c r="B342" t="s">
        <v>192</v>
      </c>
      <c r="C342" t="s">
        <v>223</v>
      </c>
      <c r="D342">
        <v>785930</v>
      </c>
      <c r="E342">
        <v>4</v>
      </c>
      <c r="F342">
        <v>848.8</v>
      </c>
      <c r="G342">
        <v>848.8</v>
      </c>
      <c r="H342">
        <f t="shared" si="14"/>
        <v>0.4244</v>
      </c>
      <c r="I342">
        <f t="shared" si="15"/>
        <v>0.4244</v>
      </c>
    </row>
    <row r="343" spans="1:9" x14ac:dyDescent="0.3">
      <c r="A343" s="3">
        <v>2006</v>
      </c>
      <c r="B343" t="s">
        <v>192</v>
      </c>
      <c r="C343" t="s">
        <v>224</v>
      </c>
      <c r="D343">
        <v>655430</v>
      </c>
      <c r="E343">
        <v>4</v>
      </c>
      <c r="F343">
        <v>46.2</v>
      </c>
      <c r="G343">
        <v>46.2</v>
      </c>
      <c r="H343">
        <f t="shared" si="14"/>
        <v>2.3100000000000002E-2</v>
      </c>
      <c r="I343">
        <f t="shared" si="15"/>
        <v>2.3100000000000002E-2</v>
      </c>
    </row>
    <row r="344" spans="1:9" x14ac:dyDescent="0.3">
      <c r="A344" s="3">
        <v>2006</v>
      </c>
      <c r="B344" t="s">
        <v>192</v>
      </c>
      <c r="C344" t="s">
        <v>224</v>
      </c>
      <c r="D344">
        <v>655500</v>
      </c>
      <c r="E344">
        <v>4</v>
      </c>
      <c r="F344">
        <v>76.3</v>
      </c>
      <c r="G344">
        <v>76.3</v>
      </c>
      <c r="H344">
        <f t="shared" si="14"/>
        <v>3.8149999999999996E-2</v>
      </c>
      <c r="I344">
        <f t="shared" si="15"/>
        <v>3.8149999999999996E-2</v>
      </c>
    </row>
    <row r="345" spans="1:9" x14ac:dyDescent="0.3">
      <c r="A345" s="3">
        <v>2006</v>
      </c>
      <c r="B345" t="s">
        <v>192</v>
      </c>
      <c r="C345" t="s">
        <v>224</v>
      </c>
      <c r="D345">
        <v>675600</v>
      </c>
      <c r="E345">
        <v>4</v>
      </c>
      <c r="F345">
        <v>85.8</v>
      </c>
      <c r="G345">
        <v>171.6</v>
      </c>
      <c r="H345">
        <f t="shared" si="14"/>
        <v>4.2900000000000001E-2</v>
      </c>
      <c r="I345">
        <f t="shared" si="15"/>
        <v>8.5800000000000001E-2</v>
      </c>
    </row>
    <row r="346" spans="1:9" x14ac:dyDescent="0.3">
      <c r="A346" s="3">
        <v>2007</v>
      </c>
      <c r="B346" t="s">
        <v>186</v>
      </c>
      <c r="C346" t="s">
        <v>196</v>
      </c>
      <c r="D346">
        <v>345602</v>
      </c>
      <c r="E346">
        <v>1</v>
      </c>
      <c r="F346">
        <v>8828.6316000000006</v>
      </c>
      <c r="G346">
        <v>8831.5704000000005</v>
      </c>
      <c r="H346">
        <f t="shared" si="14"/>
        <v>4.4143158000000007</v>
      </c>
      <c r="I346">
        <f t="shared" si="15"/>
        <v>4.4157852000000002</v>
      </c>
    </row>
    <row r="347" spans="1:9" x14ac:dyDescent="0.3">
      <c r="A347" s="3">
        <v>2007</v>
      </c>
      <c r="B347" t="s">
        <v>186</v>
      </c>
      <c r="C347" t="s">
        <v>196</v>
      </c>
      <c r="D347">
        <v>345607</v>
      </c>
      <c r="E347">
        <v>1</v>
      </c>
      <c r="F347">
        <v>5425.81</v>
      </c>
      <c r="G347">
        <v>5427.9611999999997</v>
      </c>
      <c r="H347">
        <f t="shared" si="14"/>
        <v>2.7129050000000001</v>
      </c>
      <c r="I347">
        <f t="shared" si="15"/>
        <v>2.7139805999999997</v>
      </c>
    </row>
    <row r="348" spans="1:9" x14ac:dyDescent="0.3">
      <c r="A348" s="3">
        <v>2007</v>
      </c>
      <c r="B348" t="s">
        <v>186</v>
      </c>
      <c r="C348" t="s">
        <v>196</v>
      </c>
      <c r="D348">
        <v>345608</v>
      </c>
      <c r="E348">
        <v>1</v>
      </c>
      <c r="F348">
        <v>961.32</v>
      </c>
      <c r="G348">
        <v>961.32</v>
      </c>
      <c r="H348">
        <f t="shared" si="14"/>
        <v>0.48066000000000003</v>
      </c>
      <c r="I348">
        <f t="shared" si="15"/>
        <v>0.48066000000000003</v>
      </c>
    </row>
    <row r="349" spans="1:9" x14ac:dyDescent="0.3">
      <c r="A349" s="3">
        <v>2007</v>
      </c>
      <c r="B349" t="s">
        <v>186</v>
      </c>
      <c r="C349" t="s">
        <v>196</v>
      </c>
      <c r="D349">
        <v>355601</v>
      </c>
      <c r="E349">
        <v>1</v>
      </c>
      <c r="F349">
        <v>29937.5</v>
      </c>
      <c r="G349">
        <v>29949.173500000001</v>
      </c>
      <c r="H349">
        <f t="shared" si="14"/>
        <v>14.96875</v>
      </c>
      <c r="I349">
        <f t="shared" si="15"/>
        <v>14.97458675</v>
      </c>
    </row>
    <row r="350" spans="1:9" x14ac:dyDescent="0.3">
      <c r="A350" s="3">
        <v>2007</v>
      </c>
      <c r="B350" t="s">
        <v>186</v>
      </c>
      <c r="C350" t="s">
        <v>196</v>
      </c>
      <c r="D350">
        <v>355602</v>
      </c>
      <c r="E350">
        <v>1</v>
      </c>
      <c r="F350">
        <v>4825.5200000000004</v>
      </c>
      <c r="G350">
        <v>4825.5200000000004</v>
      </c>
      <c r="H350">
        <f t="shared" si="14"/>
        <v>2.41276</v>
      </c>
      <c r="I350">
        <f t="shared" si="15"/>
        <v>2.41276</v>
      </c>
    </row>
    <row r="351" spans="1:9" x14ac:dyDescent="0.3">
      <c r="A351" s="3">
        <v>2007</v>
      </c>
      <c r="B351" t="s">
        <v>186</v>
      </c>
      <c r="C351" t="s">
        <v>196</v>
      </c>
      <c r="D351">
        <v>355631</v>
      </c>
      <c r="E351">
        <v>1</v>
      </c>
      <c r="F351">
        <v>40892.94</v>
      </c>
      <c r="G351">
        <v>40892.94</v>
      </c>
      <c r="H351">
        <f t="shared" si="14"/>
        <v>20.446470000000001</v>
      </c>
      <c r="I351">
        <f t="shared" si="15"/>
        <v>20.446470000000001</v>
      </c>
    </row>
    <row r="352" spans="1:9" x14ac:dyDescent="0.3">
      <c r="A352" s="3">
        <v>2007</v>
      </c>
      <c r="B352" t="s">
        <v>186</v>
      </c>
      <c r="C352" t="s">
        <v>196</v>
      </c>
      <c r="D352">
        <v>355632</v>
      </c>
      <c r="E352">
        <v>1</v>
      </c>
      <c r="F352">
        <v>4344</v>
      </c>
      <c r="G352">
        <v>4344</v>
      </c>
      <c r="H352">
        <f t="shared" si="14"/>
        <v>2.1720000000000002</v>
      </c>
      <c r="I352">
        <f t="shared" si="15"/>
        <v>2.1720000000000002</v>
      </c>
    </row>
    <row r="353" spans="1:9" x14ac:dyDescent="0.3">
      <c r="A353" s="3">
        <v>2007</v>
      </c>
      <c r="B353" t="s">
        <v>186</v>
      </c>
      <c r="C353" t="s">
        <v>196</v>
      </c>
      <c r="D353">
        <v>355633</v>
      </c>
      <c r="E353">
        <v>1</v>
      </c>
      <c r="F353">
        <v>16150.934800000001</v>
      </c>
      <c r="G353">
        <v>16152.2817</v>
      </c>
      <c r="H353">
        <f t="shared" si="14"/>
        <v>8.0754674000000009</v>
      </c>
      <c r="I353">
        <f t="shared" si="15"/>
        <v>8.0761408499999998</v>
      </c>
    </row>
    <row r="354" spans="1:9" x14ac:dyDescent="0.3">
      <c r="A354" s="3">
        <v>2007</v>
      </c>
      <c r="B354" t="s">
        <v>186</v>
      </c>
      <c r="C354" t="s">
        <v>196</v>
      </c>
      <c r="D354">
        <v>355634</v>
      </c>
      <c r="E354">
        <v>1</v>
      </c>
      <c r="F354">
        <v>1231.99</v>
      </c>
      <c r="G354">
        <v>1231.99</v>
      </c>
      <c r="H354">
        <f t="shared" si="14"/>
        <v>0.61599499999999996</v>
      </c>
      <c r="I354">
        <f t="shared" si="15"/>
        <v>0.61599499999999996</v>
      </c>
    </row>
    <row r="355" spans="1:9" x14ac:dyDescent="0.3">
      <c r="A355" s="3">
        <v>2007</v>
      </c>
      <c r="B355" t="s">
        <v>186</v>
      </c>
      <c r="C355" t="s">
        <v>196</v>
      </c>
      <c r="D355">
        <v>355635</v>
      </c>
      <c r="E355">
        <v>1</v>
      </c>
      <c r="F355">
        <v>4843.82</v>
      </c>
      <c r="G355">
        <v>4846.1382000000003</v>
      </c>
      <c r="H355">
        <f t="shared" si="14"/>
        <v>2.42191</v>
      </c>
      <c r="I355">
        <f t="shared" si="15"/>
        <v>2.4230691000000002</v>
      </c>
    </row>
    <row r="356" spans="1:9" x14ac:dyDescent="0.3">
      <c r="A356" s="3">
        <v>2007</v>
      </c>
      <c r="B356" t="s">
        <v>186</v>
      </c>
      <c r="C356" t="s">
        <v>196</v>
      </c>
      <c r="D356">
        <v>355702</v>
      </c>
      <c r="E356">
        <v>1</v>
      </c>
      <c r="F356">
        <v>6721.66</v>
      </c>
      <c r="G356">
        <v>6721.66</v>
      </c>
      <c r="H356">
        <f t="shared" si="14"/>
        <v>3.36083</v>
      </c>
      <c r="I356">
        <f t="shared" si="15"/>
        <v>3.36083</v>
      </c>
    </row>
    <row r="357" spans="1:9" x14ac:dyDescent="0.3">
      <c r="A357" s="3">
        <v>2007</v>
      </c>
      <c r="B357" t="s">
        <v>186</v>
      </c>
      <c r="C357" t="s">
        <v>196</v>
      </c>
      <c r="D357">
        <v>355703</v>
      </c>
      <c r="E357">
        <v>1</v>
      </c>
      <c r="F357">
        <v>1989.3</v>
      </c>
      <c r="G357">
        <v>1989.3</v>
      </c>
      <c r="H357">
        <f t="shared" si="14"/>
        <v>0.99464999999999992</v>
      </c>
      <c r="I357">
        <f t="shared" si="15"/>
        <v>0.99464999999999992</v>
      </c>
    </row>
    <row r="358" spans="1:9" x14ac:dyDescent="0.3">
      <c r="A358" s="3">
        <v>2007</v>
      </c>
      <c r="B358" t="s">
        <v>186</v>
      </c>
      <c r="C358" t="s">
        <v>196</v>
      </c>
      <c r="D358">
        <v>355704</v>
      </c>
      <c r="E358">
        <v>1</v>
      </c>
      <c r="F358">
        <v>343.34</v>
      </c>
      <c r="G358">
        <v>343.34</v>
      </c>
      <c r="H358">
        <f t="shared" si="14"/>
        <v>0.17166999999999999</v>
      </c>
      <c r="I358">
        <f t="shared" si="15"/>
        <v>0.17166999999999999</v>
      </c>
    </row>
    <row r="359" spans="1:9" x14ac:dyDescent="0.3">
      <c r="A359" s="3">
        <v>2007</v>
      </c>
      <c r="B359" t="s">
        <v>186</v>
      </c>
      <c r="C359" t="s">
        <v>196</v>
      </c>
      <c r="D359">
        <v>355705</v>
      </c>
      <c r="E359">
        <v>1</v>
      </c>
      <c r="F359">
        <v>447.1</v>
      </c>
      <c r="G359">
        <v>447.1</v>
      </c>
      <c r="H359">
        <f t="shared" si="14"/>
        <v>0.22355</v>
      </c>
      <c r="I359">
        <f t="shared" si="15"/>
        <v>0.22355</v>
      </c>
    </row>
    <row r="360" spans="1:9" x14ac:dyDescent="0.3">
      <c r="A360" s="3">
        <v>2007</v>
      </c>
      <c r="B360" t="s">
        <v>186</v>
      </c>
      <c r="C360" t="s">
        <v>196</v>
      </c>
      <c r="D360">
        <v>355706</v>
      </c>
      <c r="E360">
        <v>1</v>
      </c>
      <c r="F360">
        <v>263</v>
      </c>
      <c r="G360">
        <v>263</v>
      </c>
      <c r="H360">
        <f t="shared" si="14"/>
        <v>0.13150000000000001</v>
      </c>
      <c r="I360">
        <f t="shared" si="15"/>
        <v>0.13150000000000001</v>
      </c>
    </row>
    <row r="361" spans="1:9" x14ac:dyDescent="0.3">
      <c r="A361" s="3">
        <v>2007</v>
      </c>
      <c r="B361" t="s">
        <v>186</v>
      </c>
      <c r="C361" t="s">
        <v>196</v>
      </c>
      <c r="D361">
        <v>365630</v>
      </c>
      <c r="E361">
        <v>1</v>
      </c>
      <c r="F361">
        <v>132.99039999999999</v>
      </c>
      <c r="G361">
        <v>132.99039999999999</v>
      </c>
      <c r="H361">
        <f t="shared" si="14"/>
        <v>6.649519999999999E-2</v>
      </c>
      <c r="I361">
        <f t="shared" si="15"/>
        <v>6.649519999999999E-2</v>
      </c>
    </row>
    <row r="362" spans="1:9" x14ac:dyDescent="0.3">
      <c r="A362" s="3">
        <v>2007</v>
      </c>
      <c r="B362" t="s">
        <v>186</v>
      </c>
      <c r="C362" t="s">
        <v>196</v>
      </c>
      <c r="D362">
        <v>365701</v>
      </c>
      <c r="E362">
        <v>1</v>
      </c>
      <c r="F362">
        <v>20386.490000000002</v>
      </c>
      <c r="G362">
        <v>20386.490000000002</v>
      </c>
      <c r="H362">
        <f t="shared" si="14"/>
        <v>10.193245000000001</v>
      </c>
      <c r="I362">
        <f t="shared" si="15"/>
        <v>10.193245000000001</v>
      </c>
    </row>
    <row r="363" spans="1:9" x14ac:dyDescent="0.3">
      <c r="A363" s="3">
        <v>2007</v>
      </c>
      <c r="B363" t="s">
        <v>186</v>
      </c>
      <c r="C363" t="s">
        <v>196</v>
      </c>
      <c r="D363">
        <v>365702</v>
      </c>
      <c r="E363">
        <v>1</v>
      </c>
      <c r="F363">
        <v>2994.22</v>
      </c>
      <c r="G363">
        <v>2994.22</v>
      </c>
      <c r="H363">
        <f t="shared" si="14"/>
        <v>1.4971099999999999</v>
      </c>
      <c r="I363">
        <f t="shared" si="15"/>
        <v>1.4971099999999999</v>
      </c>
    </row>
    <row r="364" spans="1:9" x14ac:dyDescent="0.3">
      <c r="A364" s="3">
        <v>2007</v>
      </c>
      <c r="B364" t="s">
        <v>186</v>
      </c>
      <c r="C364" t="s">
        <v>197</v>
      </c>
      <c r="D364">
        <v>375730</v>
      </c>
      <c r="E364">
        <v>1</v>
      </c>
      <c r="F364">
        <v>7799.16</v>
      </c>
      <c r="G364">
        <v>7801.1988000000001</v>
      </c>
      <c r="H364">
        <f t="shared" si="14"/>
        <v>3.8995799999999998</v>
      </c>
      <c r="I364">
        <f t="shared" si="15"/>
        <v>3.9005993999999999</v>
      </c>
    </row>
    <row r="365" spans="1:9" x14ac:dyDescent="0.3">
      <c r="A365" s="3">
        <v>2007</v>
      </c>
      <c r="B365" t="s">
        <v>186</v>
      </c>
      <c r="C365" t="s">
        <v>197</v>
      </c>
      <c r="D365">
        <v>375801</v>
      </c>
      <c r="E365">
        <v>1</v>
      </c>
      <c r="F365">
        <v>26999.02</v>
      </c>
      <c r="G365">
        <v>27095.673200000001</v>
      </c>
      <c r="H365">
        <f t="shared" si="14"/>
        <v>13.499510000000001</v>
      </c>
      <c r="I365">
        <f t="shared" si="15"/>
        <v>13.5478366</v>
      </c>
    </row>
    <row r="366" spans="1:9" x14ac:dyDescent="0.3">
      <c r="A366" s="3">
        <v>2007</v>
      </c>
      <c r="B366" t="s">
        <v>186</v>
      </c>
      <c r="C366" t="s">
        <v>197</v>
      </c>
      <c r="D366">
        <v>385800</v>
      </c>
      <c r="E366">
        <v>1</v>
      </c>
      <c r="F366">
        <v>53079.38</v>
      </c>
      <c r="G366">
        <v>53109.596799999999</v>
      </c>
      <c r="H366">
        <f t="shared" ref="H366:H367" si="16">F366/2000</f>
        <v>26.53969</v>
      </c>
      <c r="I366">
        <f t="shared" ref="I366:I367" si="17">G366/2000</f>
        <v>26.554798399999999</v>
      </c>
    </row>
    <row r="367" spans="1:9" x14ac:dyDescent="0.3">
      <c r="A367" s="3">
        <v>2007</v>
      </c>
      <c r="B367" t="s">
        <v>186</v>
      </c>
      <c r="C367" t="s">
        <v>197</v>
      </c>
      <c r="D367">
        <v>385831</v>
      </c>
      <c r="E367">
        <v>1</v>
      </c>
      <c r="F367">
        <v>9567.51</v>
      </c>
      <c r="G367">
        <v>9586.7499000000007</v>
      </c>
      <c r="H367">
        <f t="shared" si="16"/>
        <v>4.7837550000000002</v>
      </c>
      <c r="I367">
        <f t="shared" si="17"/>
        <v>4.7933749500000005</v>
      </c>
    </row>
    <row r="368" spans="1:9" x14ac:dyDescent="0.3">
      <c r="A368" s="3">
        <v>2007</v>
      </c>
      <c r="B368" t="s">
        <v>186</v>
      </c>
      <c r="C368" t="s">
        <v>197</v>
      </c>
      <c r="D368">
        <v>395800</v>
      </c>
      <c r="E368">
        <v>1</v>
      </c>
      <c r="F368">
        <v>22626.11</v>
      </c>
      <c r="G368">
        <v>22690.699400000001</v>
      </c>
      <c r="H368">
        <f t="shared" ref="H368:H431" si="18">F368/2000</f>
        <v>11.313055</v>
      </c>
      <c r="I368">
        <f t="shared" ref="I368:I431" si="19">G368/2000</f>
        <v>11.3453497</v>
      </c>
    </row>
    <row r="369" spans="1:9" x14ac:dyDescent="0.3">
      <c r="A369" s="3">
        <v>2007</v>
      </c>
      <c r="B369" t="s">
        <v>186</v>
      </c>
      <c r="C369" t="s">
        <v>197</v>
      </c>
      <c r="D369">
        <v>395830</v>
      </c>
      <c r="E369">
        <v>1</v>
      </c>
      <c r="F369">
        <v>1639.26</v>
      </c>
      <c r="G369">
        <v>1648.664</v>
      </c>
      <c r="H369">
        <f t="shared" si="18"/>
        <v>0.81962999999999997</v>
      </c>
      <c r="I369">
        <f t="shared" si="19"/>
        <v>0.82433199999999995</v>
      </c>
    </row>
    <row r="370" spans="1:9" x14ac:dyDescent="0.3">
      <c r="A370" s="3">
        <v>2007</v>
      </c>
      <c r="B370" t="s">
        <v>186</v>
      </c>
      <c r="C370" t="s">
        <v>197</v>
      </c>
      <c r="D370">
        <v>395901</v>
      </c>
      <c r="E370">
        <v>1</v>
      </c>
      <c r="F370">
        <v>3.9</v>
      </c>
      <c r="G370">
        <v>3.9</v>
      </c>
      <c r="H370">
        <f t="shared" si="18"/>
        <v>1.9499999999999999E-3</v>
      </c>
      <c r="I370">
        <f t="shared" si="19"/>
        <v>1.9499999999999999E-3</v>
      </c>
    </row>
    <row r="371" spans="1:9" x14ac:dyDescent="0.3">
      <c r="A371" s="3">
        <v>2007</v>
      </c>
      <c r="B371" t="s">
        <v>186</v>
      </c>
      <c r="C371" t="s">
        <v>198</v>
      </c>
      <c r="D371">
        <v>395931</v>
      </c>
      <c r="E371">
        <v>1</v>
      </c>
      <c r="F371">
        <v>53.79</v>
      </c>
      <c r="G371">
        <v>54.014499999999998</v>
      </c>
      <c r="H371">
        <f t="shared" si="18"/>
        <v>2.6894999999999999E-2</v>
      </c>
      <c r="I371">
        <f t="shared" si="19"/>
        <v>2.700725E-2</v>
      </c>
    </row>
    <row r="372" spans="1:9" x14ac:dyDescent="0.3">
      <c r="A372" s="3">
        <v>2007</v>
      </c>
      <c r="B372" t="s">
        <v>186</v>
      </c>
      <c r="C372" t="s">
        <v>198</v>
      </c>
      <c r="D372">
        <v>405800</v>
      </c>
      <c r="E372">
        <v>1</v>
      </c>
      <c r="F372">
        <v>70.72</v>
      </c>
      <c r="G372">
        <v>70.72</v>
      </c>
      <c r="H372">
        <f t="shared" si="18"/>
        <v>3.5360000000000003E-2</v>
      </c>
      <c r="I372">
        <f t="shared" si="19"/>
        <v>3.5360000000000003E-2</v>
      </c>
    </row>
    <row r="373" spans="1:9" x14ac:dyDescent="0.3">
      <c r="A373" s="3">
        <v>2007</v>
      </c>
      <c r="B373" t="s">
        <v>186</v>
      </c>
      <c r="C373" t="s">
        <v>198</v>
      </c>
      <c r="D373">
        <v>405830</v>
      </c>
      <c r="E373">
        <v>1</v>
      </c>
      <c r="F373">
        <v>2117.52</v>
      </c>
      <c r="G373">
        <v>2126.471</v>
      </c>
      <c r="H373">
        <f t="shared" si="18"/>
        <v>1.0587599999999999</v>
      </c>
      <c r="I373">
        <f t="shared" si="19"/>
        <v>1.0632355</v>
      </c>
    </row>
    <row r="374" spans="1:9" x14ac:dyDescent="0.3">
      <c r="A374" s="3">
        <v>2007</v>
      </c>
      <c r="B374" t="s">
        <v>186</v>
      </c>
      <c r="C374" t="s">
        <v>198</v>
      </c>
      <c r="D374">
        <v>405900</v>
      </c>
      <c r="E374">
        <v>1</v>
      </c>
      <c r="F374">
        <v>13938.67</v>
      </c>
      <c r="G374">
        <v>13949.6865</v>
      </c>
      <c r="H374">
        <f t="shared" si="18"/>
        <v>6.9693350000000001</v>
      </c>
      <c r="I374">
        <f t="shared" si="19"/>
        <v>6.9748432500000002</v>
      </c>
    </row>
    <row r="375" spans="1:9" x14ac:dyDescent="0.3">
      <c r="A375" s="3">
        <v>2007</v>
      </c>
      <c r="B375" t="s">
        <v>186</v>
      </c>
      <c r="C375" t="s">
        <v>198</v>
      </c>
      <c r="D375">
        <v>405933</v>
      </c>
      <c r="E375">
        <v>1</v>
      </c>
      <c r="F375">
        <v>86.44</v>
      </c>
      <c r="G375">
        <v>88.174700000000001</v>
      </c>
      <c r="H375">
        <f t="shared" si="18"/>
        <v>4.3220000000000001E-2</v>
      </c>
      <c r="I375">
        <f t="shared" si="19"/>
        <v>4.4087349999999997E-2</v>
      </c>
    </row>
    <row r="376" spans="1:9" x14ac:dyDescent="0.3">
      <c r="A376" s="3">
        <v>2007</v>
      </c>
      <c r="B376" t="s">
        <v>186</v>
      </c>
      <c r="C376" t="s">
        <v>198</v>
      </c>
      <c r="D376">
        <v>405934</v>
      </c>
      <c r="E376">
        <v>1</v>
      </c>
      <c r="F376">
        <v>76</v>
      </c>
      <c r="G376">
        <v>77.551000000000002</v>
      </c>
      <c r="H376">
        <f t="shared" si="18"/>
        <v>3.7999999999999999E-2</v>
      </c>
      <c r="I376">
        <f t="shared" si="19"/>
        <v>3.8775500000000004E-2</v>
      </c>
    </row>
    <row r="377" spans="1:9" x14ac:dyDescent="0.3">
      <c r="A377" s="3">
        <v>2007</v>
      </c>
      <c r="B377" t="s">
        <v>186</v>
      </c>
      <c r="C377" t="s">
        <v>198</v>
      </c>
      <c r="D377">
        <v>415830</v>
      </c>
      <c r="E377">
        <v>1</v>
      </c>
      <c r="F377">
        <v>700.8</v>
      </c>
      <c r="G377">
        <v>715.10199999999998</v>
      </c>
      <c r="H377">
        <f t="shared" si="18"/>
        <v>0.35039999999999999</v>
      </c>
      <c r="I377">
        <f t="shared" si="19"/>
        <v>0.35755100000000001</v>
      </c>
    </row>
    <row r="378" spans="1:9" x14ac:dyDescent="0.3">
      <c r="A378" s="3">
        <v>2007</v>
      </c>
      <c r="B378" t="s">
        <v>186</v>
      </c>
      <c r="C378" t="s">
        <v>198</v>
      </c>
      <c r="D378">
        <v>415900</v>
      </c>
      <c r="E378">
        <v>1</v>
      </c>
      <c r="F378">
        <v>3337.09</v>
      </c>
      <c r="G378">
        <v>3341.0798</v>
      </c>
      <c r="H378">
        <f t="shared" si="18"/>
        <v>1.6685450000000002</v>
      </c>
      <c r="I378">
        <f t="shared" si="19"/>
        <v>1.6705399000000001</v>
      </c>
    </row>
    <row r="379" spans="1:9" x14ac:dyDescent="0.3">
      <c r="A379" s="3">
        <v>2007</v>
      </c>
      <c r="B379" t="s">
        <v>186</v>
      </c>
      <c r="C379" t="s">
        <v>198</v>
      </c>
      <c r="D379">
        <v>415931</v>
      </c>
      <c r="E379">
        <v>1</v>
      </c>
      <c r="F379">
        <v>7.8</v>
      </c>
      <c r="G379">
        <v>7.8</v>
      </c>
      <c r="H379">
        <f t="shared" si="18"/>
        <v>3.8999999999999998E-3</v>
      </c>
      <c r="I379">
        <f t="shared" si="19"/>
        <v>3.8999999999999998E-3</v>
      </c>
    </row>
    <row r="380" spans="1:9" x14ac:dyDescent="0.3">
      <c r="A380" s="3">
        <v>2007</v>
      </c>
      <c r="B380" t="s">
        <v>186</v>
      </c>
      <c r="C380" t="s">
        <v>198</v>
      </c>
      <c r="D380">
        <v>425900</v>
      </c>
      <c r="E380">
        <v>1</v>
      </c>
      <c r="F380">
        <v>358</v>
      </c>
      <c r="G380">
        <v>358</v>
      </c>
      <c r="H380">
        <f t="shared" si="18"/>
        <v>0.17899999999999999</v>
      </c>
      <c r="I380">
        <f t="shared" si="19"/>
        <v>0.17899999999999999</v>
      </c>
    </row>
    <row r="381" spans="1:9" x14ac:dyDescent="0.3">
      <c r="A381" s="3">
        <v>2007</v>
      </c>
      <c r="B381" t="s">
        <v>186</v>
      </c>
      <c r="C381" t="s">
        <v>198</v>
      </c>
      <c r="D381">
        <v>425931</v>
      </c>
      <c r="E381">
        <v>1</v>
      </c>
      <c r="F381">
        <v>3181.6</v>
      </c>
      <c r="G381">
        <v>3181.6</v>
      </c>
      <c r="H381">
        <f t="shared" si="18"/>
        <v>1.5908</v>
      </c>
      <c r="I381">
        <f t="shared" si="19"/>
        <v>1.5908</v>
      </c>
    </row>
    <row r="382" spans="1:9" x14ac:dyDescent="0.3">
      <c r="A382" s="3">
        <v>2007</v>
      </c>
      <c r="B382" t="s">
        <v>186</v>
      </c>
      <c r="C382" t="s">
        <v>198</v>
      </c>
      <c r="D382">
        <v>426002</v>
      </c>
      <c r="E382">
        <v>1</v>
      </c>
      <c r="F382">
        <v>1.41</v>
      </c>
      <c r="G382">
        <v>1.41</v>
      </c>
      <c r="H382">
        <f t="shared" si="18"/>
        <v>7.0500000000000001E-4</v>
      </c>
      <c r="I382">
        <f t="shared" si="19"/>
        <v>7.0500000000000001E-4</v>
      </c>
    </row>
    <row r="383" spans="1:9" x14ac:dyDescent="0.3">
      <c r="A383" s="3">
        <v>2007</v>
      </c>
      <c r="B383" t="s">
        <v>186</v>
      </c>
      <c r="C383" t="s">
        <v>198</v>
      </c>
      <c r="D383">
        <v>435931</v>
      </c>
      <c r="E383">
        <v>2</v>
      </c>
      <c r="F383">
        <v>8280.8799999999992</v>
      </c>
      <c r="G383">
        <v>8347.2880999999998</v>
      </c>
      <c r="H383">
        <f t="shared" si="18"/>
        <v>4.1404399999999999</v>
      </c>
      <c r="I383">
        <f t="shared" si="19"/>
        <v>4.17364405</v>
      </c>
    </row>
    <row r="384" spans="1:9" x14ac:dyDescent="0.3">
      <c r="A384" s="3">
        <v>2007</v>
      </c>
      <c r="B384" t="s">
        <v>186</v>
      </c>
      <c r="C384" t="s">
        <v>199</v>
      </c>
      <c r="D384">
        <v>325700</v>
      </c>
      <c r="E384">
        <v>1</v>
      </c>
      <c r="F384">
        <v>3.48</v>
      </c>
      <c r="G384">
        <v>3.48</v>
      </c>
      <c r="H384">
        <f t="shared" si="18"/>
        <v>1.74E-3</v>
      </c>
      <c r="I384">
        <f t="shared" si="19"/>
        <v>1.74E-3</v>
      </c>
    </row>
    <row r="385" spans="1:9" x14ac:dyDescent="0.3">
      <c r="A385" s="3">
        <v>2007</v>
      </c>
      <c r="B385" t="s">
        <v>186</v>
      </c>
      <c r="C385" t="s">
        <v>199</v>
      </c>
      <c r="D385">
        <v>335631</v>
      </c>
      <c r="E385">
        <v>1</v>
      </c>
      <c r="F385">
        <v>88.5</v>
      </c>
      <c r="G385">
        <v>88.5</v>
      </c>
      <c r="H385">
        <f t="shared" si="18"/>
        <v>4.4249999999999998E-2</v>
      </c>
      <c r="I385">
        <f t="shared" si="19"/>
        <v>4.4249999999999998E-2</v>
      </c>
    </row>
    <row r="386" spans="1:9" x14ac:dyDescent="0.3">
      <c r="A386" s="3">
        <v>2007</v>
      </c>
      <c r="B386" t="s">
        <v>186</v>
      </c>
      <c r="C386" t="s">
        <v>199</v>
      </c>
      <c r="D386">
        <v>335701</v>
      </c>
      <c r="E386">
        <v>1</v>
      </c>
      <c r="F386">
        <v>4291.8900000000003</v>
      </c>
      <c r="G386">
        <v>4327.7416000000003</v>
      </c>
      <c r="H386">
        <f t="shared" si="18"/>
        <v>2.1459450000000002</v>
      </c>
      <c r="I386">
        <f t="shared" si="19"/>
        <v>2.1638708000000002</v>
      </c>
    </row>
    <row r="387" spans="1:9" x14ac:dyDescent="0.3">
      <c r="A387" s="3">
        <v>2007</v>
      </c>
      <c r="B387" t="s">
        <v>186</v>
      </c>
      <c r="C387" t="s">
        <v>199</v>
      </c>
      <c r="D387">
        <v>335703</v>
      </c>
      <c r="E387">
        <v>1</v>
      </c>
      <c r="F387">
        <v>593.1</v>
      </c>
      <c r="G387">
        <v>593.71220000000005</v>
      </c>
      <c r="H387">
        <f t="shared" si="18"/>
        <v>0.29655000000000004</v>
      </c>
      <c r="I387">
        <f t="shared" si="19"/>
        <v>0.29685610000000001</v>
      </c>
    </row>
    <row r="388" spans="1:9" x14ac:dyDescent="0.3">
      <c r="A388" s="3">
        <v>2007</v>
      </c>
      <c r="B388" t="s">
        <v>186</v>
      </c>
      <c r="C388" t="s">
        <v>199</v>
      </c>
      <c r="D388">
        <v>335705</v>
      </c>
      <c r="E388">
        <v>1</v>
      </c>
      <c r="F388">
        <v>34.15</v>
      </c>
      <c r="G388">
        <v>34.8215</v>
      </c>
      <c r="H388">
        <f t="shared" si="18"/>
        <v>1.7075E-2</v>
      </c>
      <c r="I388">
        <f t="shared" si="19"/>
        <v>1.7410749999999999E-2</v>
      </c>
    </row>
    <row r="389" spans="1:9" x14ac:dyDescent="0.3">
      <c r="A389" s="3">
        <v>2007</v>
      </c>
      <c r="B389" t="s">
        <v>186</v>
      </c>
      <c r="C389" t="s">
        <v>199</v>
      </c>
      <c r="D389">
        <v>335731</v>
      </c>
      <c r="E389">
        <v>1</v>
      </c>
      <c r="F389">
        <v>90</v>
      </c>
      <c r="G389">
        <v>90.346900000000005</v>
      </c>
      <c r="H389">
        <f t="shared" si="18"/>
        <v>4.4999999999999998E-2</v>
      </c>
      <c r="I389">
        <f t="shared" si="19"/>
        <v>4.5173450000000004E-2</v>
      </c>
    </row>
    <row r="390" spans="1:9" x14ac:dyDescent="0.3">
      <c r="A390" s="3">
        <v>2007</v>
      </c>
      <c r="B390" t="s">
        <v>186</v>
      </c>
      <c r="C390" t="s">
        <v>199</v>
      </c>
      <c r="D390">
        <v>335732</v>
      </c>
      <c r="E390">
        <v>1</v>
      </c>
      <c r="F390">
        <v>24.13</v>
      </c>
      <c r="G390">
        <v>24.221800000000002</v>
      </c>
      <c r="H390">
        <f t="shared" si="18"/>
        <v>1.2064999999999999E-2</v>
      </c>
      <c r="I390">
        <f t="shared" si="19"/>
        <v>1.2110900000000001E-2</v>
      </c>
    </row>
    <row r="391" spans="1:9" x14ac:dyDescent="0.3">
      <c r="A391" s="3">
        <v>2007</v>
      </c>
      <c r="B391" t="s">
        <v>186</v>
      </c>
      <c r="C391" t="s">
        <v>199</v>
      </c>
      <c r="D391">
        <v>335733</v>
      </c>
      <c r="E391">
        <v>1</v>
      </c>
      <c r="F391">
        <v>5.8</v>
      </c>
      <c r="G391">
        <v>5.8</v>
      </c>
      <c r="H391">
        <f t="shared" si="18"/>
        <v>2.8999999999999998E-3</v>
      </c>
      <c r="I391">
        <f t="shared" si="19"/>
        <v>2.8999999999999998E-3</v>
      </c>
    </row>
    <row r="392" spans="1:9" x14ac:dyDescent="0.3">
      <c r="A392" s="3">
        <v>2007</v>
      </c>
      <c r="B392" t="s">
        <v>186</v>
      </c>
      <c r="C392" t="s">
        <v>199</v>
      </c>
      <c r="D392">
        <v>335734</v>
      </c>
      <c r="E392">
        <v>1</v>
      </c>
      <c r="F392">
        <v>3.9</v>
      </c>
      <c r="G392">
        <v>3.9</v>
      </c>
      <c r="H392">
        <f t="shared" si="18"/>
        <v>1.9499999999999999E-3</v>
      </c>
      <c r="I392">
        <f t="shared" si="19"/>
        <v>1.9499999999999999E-3</v>
      </c>
    </row>
    <row r="393" spans="1:9" x14ac:dyDescent="0.3">
      <c r="A393" s="3">
        <v>2007</v>
      </c>
      <c r="B393" t="s">
        <v>186</v>
      </c>
      <c r="C393" t="s">
        <v>199</v>
      </c>
      <c r="D393">
        <v>345534</v>
      </c>
      <c r="E393">
        <v>1</v>
      </c>
      <c r="F393">
        <v>8409.52</v>
      </c>
      <c r="G393">
        <v>8512.8670000000002</v>
      </c>
      <c r="H393">
        <f t="shared" si="18"/>
        <v>4.2047600000000003</v>
      </c>
      <c r="I393">
        <f t="shared" si="19"/>
        <v>4.2564335</v>
      </c>
    </row>
    <row r="394" spans="1:9" x14ac:dyDescent="0.3">
      <c r="A394" s="3">
        <v>2007</v>
      </c>
      <c r="B394" t="s">
        <v>186</v>
      </c>
      <c r="C394" t="s">
        <v>199</v>
      </c>
      <c r="D394">
        <v>345603</v>
      </c>
      <c r="E394">
        <v>1</v>
      </c>
      <c r="F394">
        <v>9707.26</v>
      </c>
      <c r="G394">
        <v>9727.1679000000004</v>
      </c>
      <c r="H394">
        <f t="shared" si="18"/>
        <v>4.8536299999999999</v>
      </c>
      <c r="I394">
        <f t="shared" si="19"/>
        <v>4.8635839499999998</v>
      </c>
    </row>
    <row r="395" spans="1:9" x14ac:dyDescent="0.3">
      <c r="A395" s="3">
        <v>2007</v>
      </c>
      <c r="B395" t="s">
        <v>186</v>
      </c>
      <c r="C395" t="s">
        <v>199</v>
      </c>
      <c r="D395">
        <v>345606</v>
      </c>
      <c r="E395">
        <v>1</v>
      </c>
      <c r="F395">
        <v>782.75</v>
      </c>
      <c r="G395">
        <v>782.75</v>
      </c>
      <c r="H395">
        <f t="shared" si="18"/>
        <v>0.39137499999999997</v>
      </c>
      <c r="I395">
        <f t="shared" si="19"/>
        <v>0.39137499999999997</v>
      </c>
    </row>
    <row r="396" spans="1:9" x14ac:dyDescent="0.3">
      <c r="A396" s="3">
        <v>2007</v>
      </c>
      <c r="B396" t="s">
        <v>186</v>
      </c>
      <c r="C396" t="s">
        <v>199</v>
      </c>
      <c r="D396">
        <v>345631</v>
      </c>
      <c r="E396">
        <v>1</v>
      </c>
      <c r="F396">
        <v>2420.41</v>
      </c>
      <c r="G396">
        <v>2422.9920000000002</v>
      </c>
      <c r="H396">
        <f t="shared" si="18"/>
        <v>1.210205</v>
      </c>
      <c r="I396">
        <f t="shared" si="19"/>
        <v>1.2114960000000001</v>
      </c>
    </row>
    <row r="397" spans="1:9" x14ac:dyDescent="0.3">
      <c r="A397" s="3">
        <v>2007</v>
      </c>
      <c r="B397" t="s">
        <v>186</v>
      </c>
      <c r="C397" t="s">
        <v>199</v>
      </c>
      <c r="D397">
        <v>345632</v>
      </c>
      <c r="E397">
        <v>1</v>
      </c>
      <c r="F397">
        <v>106.5</v>
      </c>
      <c r="G397">
        <v>106.5</v>
      </c>
      <c r="H397">
        <f t="shared" si="18"/>
        <v>5.3249999999999999E-2</v>
      </c>
      <c r="I397">
        <f t="shared" si="19"/>
        <v>5.3249999999999999E-2</v>
      </c>
    </row>
    <row r="398" spans="1:9" x14ac:dyDescent="0.3">
      <c r="A398" s="3">
        <v>2007</v>
      </c>
      <c r="B398" t="s">
        <v>186</v>
      </c>
      <c r="C398" t="s">
        <v>199</v>
      </c>
      <c r="D398">
        <v>345701</v>
      </c>
      <c r="E398">
        <v>1</v>
      </c>
      <c r="F398">
        <v>2581.0300000000002</v>
      </c>
      <c r="G398">
        <v>2581.1729</v>
      </c>
      <c r="H398">
        <f t="shared" si="18"/>
        <v>1.2905150000000001</v>
      </c>
      <c r="I398">
        <f t="shared" si="19"/>
        <v>1.2905864499999999</v>
      </c>
    </row>
    <row r="399" spans="1:9" x14ac:dyDescent="0.3">
      <c r="A399" s="3">
        <v>2007</v>
      </c>
      <c r="B399" t="s">
        <v>186</v>
      </c>
      <c r="C399" t="s">
        <v>199</v>
      </c>
      <c r="D399">
        <v>345702</v>
      </c>
      <c r="E399">
        <v>1</v>
      </c>
      <c r="F399">
        <v>5408.61</v>
      </c>
      <c r="G399">
        <v>5411.0302000000001</v>
      </c>
      <c r="H399">
        <f t="shared" si="18"/>
        <v>2.7043049999999997</v>
      </c>
      <c r="I399">
        <f t="shared" si="19"/>
        <v>2.7055151</v>
      </c>
    </row>
    <row r="400" spans="1:9" x14ac:dyDescent="0.3">
      <c r="A400" s="3">
        <v>2007</v>
      </c>
      <c r="B400" t="s">
        <v>186</v>
      </c>
      <c r="C400" t="s">
        <v>199</v>
      </c>
      <c r="D400">
        <v>345703</v>
      </c>
      <c r="E400">
        <v>1</v>
      </c>
      <c r="F400">
        <v>10.75</v>
      </c>
      <c r="G400">
        <v>10.75</v>
      </c>
      <c r="H400">
        <f t="shared" si="18"/>
        <v>5.3749999999999996E-3</v>
      </c>
      <c r="I400">
        <f t="shared" si="19"/>
        <v>5.3749999999999996E-3</v>
      </c>
    </row>
    <row r="401" spans="1:9" x14ac:dyDescent="0.3">
      <c r="A401" s="3">
        <v>2007</v>
      </c>
      <c r="B401" t="s">
        <v>186</v>
      </c>
      <c r="C401" t="s">
        <v>199</v>
      </c>
      <c r="D401">
        <v>345704</v>
      </c>
      <c r="E401">
        <v>1</v>
      </c>
      <c r="F401">
        <v>67</v>
      </c>
      <c r="G401">
        <v>67</v>
      </c>
      <c r="H401">
        <f t="shared" si="18"/>
        <v>3.3500000000000002E-2</v>
      </c>
      <c r="I401">
        <f t="shared" si="19"/>
        <v>3.3500000000000002E-2</v>
      </c>
    </row>
    <row r="402" spans="1:9" x14ac:dyDescent="0.3">
      <c r="A402" s="3">
        <v>2007</v>
      </c>
      <c r="B402" t="s">
        <v>186</v>
      </c>
      <c r="C402" t="s">
        <v>199</v>
      </c>
      <c r="D402">
        <v>345705</v>
      </c>
      <c r="E402">
        <v>1</v>
      </c>
      <c r="F402">
        <v>809.35</v>
      </c>
      <c r="G402">
        <v>809.35</v>
      </c>
      <c r="H402">
        <f t="shared" si="18"/>
        <v>0.40467500000000001</v>
      </c>
      <c r="I402">
        <f t="shared" si="19"/>
        <v>0.40467500000000001</v>
      </c>
    </row>
    <row r="403" spans="1:9" x14ac:dyDescent="0.3">
      <c r="A403" s="3">
        <v>2007</v>
      </c>
      <c r="B403" t="s">
        <v>186</v>
      </c>
      <c r="C403" t="s">
        <v>199</v>
      </c>
      <c r="D403">
        <v>345706</v>
      </c>
      <c r="E403">
        <v>1</v>
      </c>
      <c r="F403">
        <v>954.28</v>
      </c>
      <c r="G403">
        <v>955.44330000000002</v>
      </c>
      <c r="H403">
        <f t="shared" si="18"/>
        <v>0.47714000000000001</v>
      </c>
      <c r="I403">
        <f t="shared" si="19"/>
        <v>0.47772165</v>
      </c>
    </row>
    <row r="404" spans="1:9" x14ac:dyDescent="0.3">
      <c r="A404" s="3">
        <v>2007</v>
      </c>
      <c r="B404" t="s">
        <v>186</v>
      </c>
      <c r="C404" t="s">
        <v>199</v>
      </c>
      <c r="D404">
        <v>345731</v>
      </c>
      <c r="E404">
        <v>1</v>
      </c>
      <c r="F404">
        <v>1644.88</v>
      </c>
      <c r="G404">
        <v>1648.8801000000001</v>
      </c>
      <c r="H404">
        <f t="shared" si="18"/>
        <v>0.82244000000000006</v>
      </c>
      <c r="I404">
        <f t="shared" si="19"/>
        <v>0.82444005000000009</v>
      </c>
    </row>
    <row r="405" spans="1:9" x14ac:dyDescent="0.3">
      <c r="A405" s="3">
        <v>2007</v>
      </c>
      <c r="B405" t="s">
        <v>186</v>
      </c>
      <c r="C405" t="s">
        <v>199</v>
      </c>
      <c r="D405">
        <v>345732</v>
      </c>
      <c r="E405">
        <v>1</v>
      </c>
      <c r="F405">
        <v>236.1</v>
      </c>
      <c r="G405">
        <v>236.1</v>
      </c>
      <c r="H405">
        <f t="shared" si="18"/>
        <v>0.11805</v>
      </c>
      <c r="I405">
        <f t="shared" si="19"/>
        <v>0.11805</v>
      </c>
    </row>
    <row r="406" spans="1:9" x14ac:dyDescent="0.3">
      <c r="A406" s="3">
        <v>2007</v>
      </c>
      <c r="B406" t="s">
        <v>186</v>
      </c>
      <c r="C406" t="s">
        <v>199</v>
      </c>
      <c r="D406">
        <v>345801</v>
      </c>
      <c r="E406">
        <v>1</v>
      </c>
      <c r="F406">
        <v>137.91</v>
      </c>
      <c r="G406">
        <v>137.92019999999999</v>
      </c>
      <c r="H406">
        <f t="shared" si="18"/>
        <v>6.8955000000000002E-2</v>
      </c>
      <c r="I406">
        <f t="shared" si="19"/>
        <v>6.8960099999999996E-2</v>
      </c>
    </row>
    <row r="407" spans="1:9" x14ac:dyDescent="0.3">
      <c r="A407" s="3">
        <v>2007</v>
      </c>
      <c r="B407" t="s">
        <v>186</v>
      </c>
      <c r="C407" t="s">
        <v>199</v>
      </c>
      <c r="D407">
        <v>345803</v>
      </c>
      <c r="E407">
        <v>1</v>
      </c>
      <c r="F407">
        <v>113.6</v>
      </c>
      <c r="G407">
        <v>114.14700000000001</v>
      </c>
      <c r="H407">
        <f t="shared" si="18"/>
        <v>5.6799999999999996E-2</v>
      </c>
      <c r="I407">
        <f t="shared" si="19"/>
        <v>5.7073500000000006E-2</v>
      </c>
    </row>
    <row r="408" spans="1:9" x14ac:dyDescent="0.3">
      <c r="A408" s="3">
        <v>2007</v>
      </c>
      <c r="B408" t="s">
        <v>186</v>
      </c>
      <c r="C408" t="s">
        <v>199</v>
      </c>
      <c r="D408">
        <v>345830</v>
      </c>
      <c r="E408">
        <v>1</v>
      </c>
      <c r="F408">
        <v>26</v>
      </c>
      <c r="G408">
        <v>26.5306</v>
      </c>
      <c r="H408">
        <f t="shared" si="18"/>
        <v>1.2999999999999999E-2</v>
      </c>
      <c r="I408">
        <f t="shared" si="19"/>
        <v>1.3265300000000001E-2</v>
      </c>
    </row>
    <row r="409" spans="1:9" x14ac:dyDescent="0.3">
      <c r="A409" s="3">
        <v>2007</v>
      </c>
      <c r="B409" t="s">
        <v>186</v>
      </c>
      <c r="C409" t="s">
        <v>199</v>
      </c>
      <c r="D409">
        <v>355707</v>
      </c>
      <c r="E409">
        <v>1</v>
      </c>
      <c r="F409">
        <v>347.76</v>
      </c>
      <c r="G409">
        <v>347.76</v>
      </c>
      <c r="H409">
        <f t="shared" si="18"/>
        <v>0.17388000000000001</v>
      </c>
      <c r="I409">
        <f t="shared" si="19"/>
        <v>0.17388000000000001</v>
      </c>
    </row>
    <row r="410" spans="1:9" x14ac:dyDescent="0.3">
      <c r="A410" s="3">
        <v>2007</v>
      </c>
      <c r="B410" t="s">
        <v>186</v>
      </c>
      <c r="C410" t="s">
        <v>199</v>
      </c>
      <c r="D410">
        <v>355731</v>
      </c>
      <c r="E410">
        <v>1</v>
      </c>
      <c r="F410">
        <v>2902.76</v>
      </c>
      <c r="G410">
        <v>2903.5151000000001</v>
      </c>
      <c r="H410">
        <f t="shared" si="18"/>
        <v>1.4513800000000001</v>
      </c>
      <c r="I410">
        <f t="shared" si="19"/>
        <v>1.45175755</v>
      </c>
    </row>
    <row r="411" spans="1:9" x14ac:dyDescent="0.3">
      <c r="A411" s="3">
        <v>2007</v>
      </c>
      <c r="B411" t="s">
        <v>186</v>
      </c>
      <c r="C411" t="s">
        <v>199</v>
      </c>
      <c r="D411">
        <v>355732</v>
      </c>
      <c r="E411">
        <v>1</v>
      </c>
      <c r="F411">
        <v>718</v>
      </c>
      <c r="G411">
        <v>721</v>
      </c>
      <c r="H411">
        <f t="shared" si="18"/>
        <v>0.35899999999999999</v>
      </c>
      <c r="I411">
        <f t="shared" si="19"/>
        <v>0.36049999999999999</v>
      </c>
    </row>
    <row r="412" spans="1:9" x14ac:dyDescent="0.3">
      <c r="A412" s="3">
        <v>2007</v>
      </c>
      <c r="B412" t="s">
        <v>186</v>
      </c>
      <c r="C412" t="s">
        <v>199</v>
      </c>
      <c r="D412">
        <v>355733</v>
      </c>
      <c r="E412">
        <v>1</v>
      </c>
      <c r="F412">
        <v>22</v>
      </c>
      <c r="G412">
        <v>22</v>
      </c>
      <c r="H412">
        <f t="shared" si="18"/>
        <v>1.0999999999999999E-2</v>
      </c>
      <c r="I412">
        <f t="shared" si="19"/>
        <v>1.0999999999999999E-2</v>
      </c>
    </row>
    <row r="413" spans="1:9" x14ac:dyDescent="0.3">
      <c r="A413" s="3">
        <v>2007</v>
      </c>
      <c r="B413" t="s">
        <v>186</v>
      </c>
      <c r="C413" t="s">
        <v>199</v>
      </c>
      <c r="D413">
        <v>355801</v>
      </c>
      <c r="E413">
        <v>1</v>
      </c>
      <c r="F413">
        <v>863.8</v>
      </c>
      <c r="G413">
        <v>872.92880000000002</v>
      </c>
      <c r="H413">
        <f t="shared" si="18"/>
        <v>0.43189999999999995</v>
      </c>
      <c r="I413">
        <f t="shared" si="19"/>
        <v>0.43646440000000003</v>
      </c>
    </row>
    <row r="414" spans="1:9" x14ac:dyDescent="0.3">
      <c r="A414" s="3">
        <v>2007</v>
      </c>
      <c r="B414" t="s">
        <v>186</v>
      </c>
      <c r="C414" t="s">
        <v>199</v>
      </c>
      <c r="D414">
        <v>355830</v>
      </c>
      <c r="E414">
        <v>1</v>
      </c>
      <c r="F414">
        <v>5</v>
      </c>
      <c r="G414">
        <v>5</v>
      </c>
      <c r="H414">
        <f t="shared" si="18"/>
        <v>2.5000000000000001E-3</v>
      </c>
      <c r="I414">
        <f t="shared" si="19"/>
        <v>2.5000000000000001E-3</v>
      </c>
    </row>
    <row r="415" spans="1:9" x14ac:dyDescent="0.3">
      <c r="A415" s="3">
        <v>2007</v>
      </c>
      <c r="B415" t="s">
        <v>186</v>
      </c>
      <c r="C415" t="s">
        <v>199</v>
      </c>
      <c r="D415">
        <v>365804</v>
      </c>
      <c r="E415">
        <v>1</v>
      </c>
      <c r="F415">
        <v>6177.61</v>
      </c>
      <c r="G415">
        <v>6208.5214999999998</v>
      </c>
      <c r="H415">
        <f t="shared" si="18"/>
        <v>3.0888049999999998</v>
      </c>
      <c r="I415">
        <f t="shared" si="19"/>
        <v>3.1042607499999999</v>
      </c>
    </row>
    <row r="416" spans="1:9" x14ac:dyDescent="0.3">
      <c r="A416" s="3">
        <v>2007</v>
      </c>
      <c r="B416" t="s">
        <v>186</v>
      </c>
      <c r="C416" t="s">
        <v>199</v>
      </c>
      <c r="D416">
        <v>365830</v>
      </c>
      <c r="E416">
        <v>1</v>
      </c>
      <c r="F416">
        <v>614.9</v>
      </c>
      <c r="G416">
        <v>614.9</v>
      </c>
      <c r="H416">
        <f t="shared" si="18"/>
        <v>0.30745</v>
      </c>
      <c r="I416">
        <f t="shared" si="19"/>
        <v>0.30745</v>
      </c>
    </row>
    <row r="417" spans="1:9" x14ac:dyDescent="0.3">
      <c r="A417" s="3">
        <v>2007</v>
      </c>
      <c r="B417" t="s">
        <v>186</v>
      </c>
      <c r="C417" t="s">
        <v>200</v>
      </c>
      <c r="D417">
        <v>365731</v>
      </c>
      <c r="E417">
        <v>1</v>
      </c>
      <c r="F417">
        <v>30719.32</v>
      </c>
      <c r="G417">
        <v>30730.1345</v>
      </c>
      <c r="H417">
        <f t="shared" si="18"/>
        <v>15.35966</v>
      </c>
      <c r="I417">
        <f t="shared" si="19"/>
        <v>15.365067249999999</v>
      </c>
    </row>
    <row r="418" spans="1:9" x14ac:dyDescent="0.3">
      <c r="A418" s="3">
        <v>2007</v>
      </c>
      <c r="B418" t="s">
        <v>186</v>
      </c>
      <c r="C418" t="s">
        <v>200</v>
      </c>
      <c r="D418">
        <v>365732</v>
      </c>
      <c r="E418">
        <v>1</v>
      </c>
      <c r="F418">
        <v>10612.38</v>
      </c>
      <c r="G418">
        <v>10612.38</v>
      </c>
      <c r="H418">
        <f t="shared" si="18"/>
        <v>5.30619</v>
      </c>
      <c r="I418">
        <f t="shared" si="19"/>
        <v>5.30619</v>
      </c>
    </row>
    <row r="419" spans="1:9" x14ac:dyDescent="0.3">
      <c r="A419" s="3">
        <v>2007</v>
      </c>
      <c r="B419" t="s">
        <v>186</v>
      </c>
      <c r="C419" t="s">
        <v>200</v>
      </c>
      <c r="D419">
        <v>365733</v>
      </c>
      <c r="E419">
        <v>1</v>
      </c>
      <c r="F419">
        <v>6330.38</v>
      </c>
      <c r="G419">
        <v>6330.38</v>
      </c>
      <c r="H419">
        <f t="shared" si="18"/>
        <v>3.1651899999999999</v>
      </c>
      <c r="I419">
        <f t="shared" si="19"/>
        <v>3.1651899999999999</v>
      </c>
    </row>
    <row r="420" spans="1:9" x14ac:dyDescent="0.3">
      <c r="A420" s="3">
        <v>2007</v>
      </c>
      <c r="B420" t="s">
        <v>186</v>
      </c>
      <c r="C420" t="s">
        <v>200</v>
      </c>
      <c r="D420">
        <v>365734</v>
      </c>
      <c r="E420">
        <v>1</v>
      </c>
      <c r="F420">
        <v>3345.88</v>
      </c>
      <c r="G420">
        <v>3350.6659</v>
      </c>
      <c r="H420">
        <f t="shared" si="18"/>
        <v>1.6729400000000001</v>
      </c>
      <c r="I420">
        <f t="shared" si="19"/>
        <v>1.67533295</v>
      </c>
    </row>
    <row r="421" spans="1:9" x14ac:dyDescent="0.3">
      <c r="A421" s="3">
        <v>2007</v>
      </c>
      <c r="B421" t="s">
        <v>186</v>
      </c>
      <c r="C421" t="s">
        <v>200</v>
      </c>
      <c r="D421">
        <v>365735</v>
      </c>
      <c r="E421">
        <v>1</v>
      </c>
      <c r="F421">
        <v>126</v>
      </c>
      <c r="G421">
        <v>126</v>
      </c>
      <c r="H421">
        <f t="shared" si="18"/>
        <v>6.3E-2</v>
      </c>
      <c r="I421">
        <f t="shared" si="19"/>
        <v>6.3E-2</v>
      </c>
    </row>
    <row r="422" spans="1:9" x14ac:dyDescent="0.3">
      <c r="A422" s="3">
        <v>2007</v>
      </c>
      <c r="B422" t="s">
        <v>186</v>
      </c>
      <c r="C422" t="s">
        <v>200</v>
      </c>
      <c r="D422">
        <v>365801</v>
      </c>
      <c r="E422">
        <v>1</v>
      </c>
      <c r="F422">
        <v>3676.91</v>
      </c>
      <c r="G422">
        <v>3696.8366000000001</v>
      </c>
      <c r="H422">
        <f t="shared" si="18"/>
        <v>1.838455</v>
      </c>
      <c r="I422">
        <f t="shared" si="19"/>
        <v>1.8484183000000001</v>
      </c>
    </row>
    <row r="423" spans="1:9" x14ac:dyDescent="0.3">
      <c r="A423" s="3">
        <v>2007</v>
      </c>
      <c r="B423" t="s">
        <v>186</v>
      </c>
      <c r="C423" t="s">
        <v>200</v>
      </c>
      <c r="D423">
        <v>365802</v>
      </c>
      <c r="E423">
        <v>1</v>
      </c>
      <c r="F423">
        <v>133.5</v>
      </c>
      <c r="G423">
        <v>133.6122</v>
      </c>
      <c r="H423">
        <f t="shared" si="18"/>
        <v>6.6750000000000004E-2</v>
      </c>
      <c r="I423">
        <f t="shared" si="19"/>
        <v>6.6806100000000007E-2</v>
      </c>
    </row>
    <row r="424" spans="1:9" x14ac:dyDescent="0.3">
      <c r="A424" s="3">
        <v>2007</v>
      </c>
      <c r="B424" t="s">
        <v>186</v>
      </c>
      <c r="C424" t="s">
        <v>200</v>
      </c>
      <c r="D424">
        <v>365803</v>
      </c>
      <c r="E424">
        <v>1</v>
      </c>
      <c r="F424">
        <v>4068.78</v>
      </c>
      <c r="G424">
        <v>4101.5565999999999</v>
      </c>
      <c r="H424">
        <f t="shared" si="18"/>
        <v>2.0343900000000001</v>
      </c>
      <c r="I424">
        <f t="shared" si="19"/>
        <v>2.0507783000000002</v>
      </c>
    </row>
    <row r="425" spans="1:9" x14ac:dyDescent="0.3">
      <c r="A425" s="3">
        <v>2007</v>
      </c>
      <c r="B425" t="s">
        <v>186</v>
      </c>
      <c r="C425" t="s">
        <v>200</v>
      </c>
      <c r="D425">
        <v>365805</v>
      </c>
      <c r="E425">
        <v>1</v>
      </c>
      <c r="F425">
        <v>17</v>
      </c>
      <c r="G425">
        <v>17</v>
      </c>
      <c r="H425">
        <f t="shared" si="18"/>
        <v>8.5000000000000006E-3</v>
      </c>
      <c r="I425">
        <f t="shared" si="19"/>
        <v>8.5000000000000006E-3</v>
      </c>
    </row>
    <row r="426" spans="1:9" x14ac:dyDescent="0.3">
      <c r="A426" s="3">
        <v>2007</v>
      </c>
      <c r="B426" t="s">
        <v>186</v>
      </c>
      <c r="C426" t="s">
        <v>201</v>
      </c>
      <c r="D426">
        <v>305431</v>
      </c>
      <c r="E426">
        <v>1</v>
      </c>
      <c r="F426">
        <v>132.5</v>
      </c>
      <c r="G426">
        <v>133.46940000000001</v>
      </c>
      <c r="H426">
        <f t="shared" si="18"/>
        <v>6.6250000000000003E-2</v>
      </c>
      <c r="I426">
        <f t="shared" si="19"/>
        <v>6.6734700000000008E-2</v>
      </c>
    </row>
    <row r="427" spans="1:9" x14ac:dyDescent="0.3">
      <c r="A427" s="3">
        <v>2007</v>
      </c>
      <c r="B427" t="s">
        <v>186</v>
      </c>
      <c r="C427" t="s">
        <v>201</v>
      </c>
      <c r="D427">
        <v>305501</v>
      </c>
      <c r="E427">
        <v>1</v>
      </c>
      <c r="F427">
        <v>385.08</v>
      </c>
      <c r="G427">
        <v>387.04079999999999</v>
      </c>
      <c r="H427">
        <f t="shared" si="18"/>
        <v>0.19253999999999999</v>
      </c>
      <c r="I427">
        <f t="shared" si="19"/>
        <v>0.19352039999999998</v>
      </c>
    </row>
    <row r="428" spans="1:9" x14ac:dyDescent="0.3">
      <c r="A428" s="3">
        <v>2007</v>
      </c>
      <c r="B428" t="s">
        <v>186</v>
      </c>
      <c r="C428" t="s">
        <v>201</v>
      </c>
      <c r="D428">
        <v>305503</v>
      </c>
      <c r="E428">
        <v>1</v>
      </c>
      <c r="F428">
        <v>60</v>
      </c>
      <c r="G428">
        <v>66.409099999999995</v>
      </c>
      <c r="H428">
        <f t="shared" si="18"/>
        <v>0.03</v>
      </c>
      <c r="I428">
        <f t="shared" si="19"/>
        <v>3.3204549999999999E-2</v>
      </c>
    </row>
    <row r="429" spans="1:9" x14ac:dyDescent="0.3">
      <c r="A429" s="3">
        <v>2007</v>
      </c>
      <c r="B429" t="s">
        <v>186</v>
      </c>
      <c r="C429" t="s">
        <v>201</v>
      </c>
      <c r="D429">
        <v>305531</v>
      </c>
      <c r="E429">
        <v>1</v>
      </c>
      <c r="F429">
        <v>214.91</v>
      </c>
      <c r="G429">
        <v>216.0265</v>
      </c>
      <c r="H429">
        <f t="shared" si="18"/>
        <v>0.10745499999999999</v>
      </c>
      <c r="I429">
        <f t="shared" si="19"/>
        <v>0.10801325000000001</v>
      </c>
    </row>
    <row r="430" spans="1:9" x14ac:dyDescent="0.3">
      <c r="A430" s="3">
        <v>2007</v>
      </c>
      <c r="B430" t="s">
        <v>186</v>
      </c>
      <c r="C430" t="s">
        <v>201</v>
      </c>
      <c r="D430">
        <v>305532</v>
      </c>
      <c r="E430">
        <v>1</v>
      </c>
      <c r="F430">
        <v>66</v>
      </c>
      <c r="G430">
        <v>75</v>
      </c>
      <c r="H430">
        <f t="shared" si="18"/>
        <v>3.3000000000000002E-2</v>
      </c>
      <c r="I430">
        <f t="shared" si="19"/>
        <v>3.7499999999999999E-2</v>
      </c>
    </row>
    <row r="431" spans="1:9" x14ac:dyDescent="0.3">
      <c r="A431" s="3">
        <v>2007</v>
      </c>
      <c r="B431" t="s">
        <v>186</v>
      </c>
      <c r="C431" t="s">
        <v>201</v>
      </c>
      <c r="D431">
        <v>315431</v>
      </c>
      <c r="E431">
        <v>1</v>
      </c>
      <c r="F431">
        <v>88.3</v>
      </c>
      <c r="G431">
        <v>88.3</v>
      </c>
      <c r="H431">
        <f t="shared" si="18"/>
        <v>4.4150000000000002E-2</v>
      </c>
      <c r="I431">
        <f t="shared" si="19"/>
        <v>4.4150000000000002E-2</v>
      </c>
    </row>
    <row r="432" spans="1:9" x14ac:dyDescent="0.3">
      <c r="A432" s="3">
        <v>2007</v>
      </c>
      <c r="B432" t="s">
        <v>186</v>
      </c>
      <c r="C432" t="s">
        <v>201</v>
      </c>
      <c r="D432">
        <v>315432</v>
      </c>
      <c r="E432">
        <v>1</v>
      </c>
      <c r="F432">
        <v>2485.23</v>
      </c>
      <c r="G432">
        <v>2518.2503000000002</v>
      </c>
      <c r="H432">
        <f t="shared" ref="H432:H438" si="20">F432/2000</f>
        <v>1.242615</v>
      </c>
      <c r="I432">
        <f t="shared" ref="I432:I438" si="21">G432/2000</f>
        <v>1.25912515</v>
      </c>
    </row>
    <row r="433" spans="1:9" x14ac:dyDescent="0.3">
      <c r="A433" s="3">
        <v>2007</v>
      </c>
      <c r="B433" t="s">
        <v>186</v>
      </c>
      <c r="C433" t="s">
        <v>201</v>
      </c>
      <c r="D433">
        <v>315501</v>
      </c>
      <c r="E433">
        <v>1</v>
      </c>
      <c r="F433">
        <v>647.36</v>
      </c>
      <c r="G433">
        <v>658.90279999999996</v>
      </c>
      <c r="H433">
        <f t="shared" si="20"/>
        <v>0.32368000000000002</v>
      </c>
      <c r="I433">
        <f t="shared" si="21"/>
        <v>0.32945140000000001</v>
      </c>
    </row>
    <row r="434" spans="1:9" x14ac:dyDescent="0.3">
      <c r="A434" s="3">
        <v>2007</v>
      </c>
      <c r="B434" t="s">
        <v>186</v>
      </c>
      <c r="C434" t="s">
        <v>201</v>
      </c>
      <c r="D434">
        <v>315502</v>
      </c>
      <c r="E434">
        <v>1</v>
      </c>
      <c r="F434">
        <v>4233.32</v>
      </c>
      <c r="G434">
        <v>4241.2791999999999</v>
      </c>
      <c r="H434">
        <f t="shared" si="20"/>
        <v>2.11666</v>
      </c>
      <c r="I434">
        <f t="shared" si="21"/>
        <v>2.1206396000000001</v>
      </c>
    </row>
    <row r="435" spans="1:9" x14ac:dyDescent="0.3">
      <c r="A435" s="3">
        <v>2007</v>
      </c>
      <c r="B435" t="s">
        <v>186</v>
      </c>
      <c r="C435" t="s">
        <v>201</v>
      </c>
      <c r="D435">
        <v>315503</v>
      </c>
      <c r="E435">
        <v>1</v>
      </c>
      <c r="F435">
        <v>8</v>
      </c>
      <c r="G435">
        <v>8.1632999999999996</v>
      </c>
      <c r="H435">
        <f t="shared" si="20"/>
        <v>4.0000000000000001E-3</v>
      </c>
      <c r="I435">
        <f t="shared" si="21"/>
        <v>4.08165E-3</v>
      </c>
    </row>
    <row r="436" spans="1:9" x14ac:dyDescent="0.3">
      <c r="A436" s="3">
        <v>2007</v>
      </c>
      <c r="B436" t="s">
        <v>186</v>
      </c>
      <c r="C436" t="s">
        <v>201</v>
      </c>
      <c r="D436">
        <v>315504</v>
      </c>
      <c r="E436">
        <v>1</v>
      </c>
      <c r="F436">
        <v>8</v>
      </c>
      <c r="G436">
        <v>8.1632999999999996</v>
      </c>
      <c r="H436">
        <f t="shared" si="20"/>
        <v>4.0000000000000001E-3</v>
      </c>
      <c r="I436">
        <f t="shared" si="21"/>
        <v>4.08165E-3</v>
      </c>
    </row>
    <row r="437" spans="1:9" x14ac:dyDescent="0.3">
      <c r="A437" s="3">
        <v>2007</v>
      </c>
      <c r="B437" t="s">
        <v>186</v>
      </c>
      <c r="C437" t="s">
        <v>201</v>
      </c>
      <c r="D437">
        <v>315531</v>
      </c>
      <c r="E437">
        <v>1</v>
      </c>
      <c r="F437">
        <v>129.62</v>
      </c>
      <c r="G437">
        <v>130.7569</v>
      </c>
      <c r="H437">
        <f t="shared" si="20"/>
        <v>6.4810000000000006E-2</v>
      </c>
      <c r="I437">
        <f t="shared" si="21"/>
        <v>6.5378450000000005E-2</v>
      </c>
    </row>
    <row r="438" spans="1:9" x14ac:dyDescent="0.3">
      <c r="A438" s="3">
        <v>2007</v>
      </c>
      <c r="B438" t="s">
        <v>186</v>
      </c>
      <c r="C438" t="s">
        <v>201</v>
      </c>
      <c r="D438">
        <v>315532</v>
      </c>
      <c r="E438">
        <v>1</v>
      </c>
      <c r="F438">
        <v>305.88</v>
      </c>
      <c r="G438">
        <v>311.25060000000002</v>
      </c>
      <c r="H438">
        <f t="shared" si="20"/>
        <v>0.15293999999999999</v>
      </c>
      <c r="I438">
        <f t="shared" si="21"/>
        <v>0.15562530000000002</v>
      </c>
    </row>
    <row r="439" spans="1:9" x14ac:dyDescent="0.3">
      <c r="A439" s="3">
        <v>2007</v>
      </c>
      <c r="B439" t="s">
        <v>186</v>
      </c>
      <c r="C439" t="s">
        <v>201</v>
      </c>
      <c r="D439">
        <v>325433</v>
      </c>
      <c r="E439">
        <v>1</v>
      </c>
      <c r="F439">
        <v>4619.47</v>
      </c>
      <c r="G439">
        <v>4679.7960000000003</v>
      </c>
      <c r="H439">
        <f t="shared" ref="H439:H502" si="22">F439/2000</f>
        <v>2.3097350000000003</v>
      </c>
      <c r="I439">
        <f t="shared" ref="I439:I502" si="23">G439/2000</f>
        <v>2.3398980000000003</v>
      </c>
    </row>
    <row r="440" spans="1:9" x14ac:dyDescent="0.3">
      <c r="A440" s="3">
        <v>2007</v>
      </c>
      <c r="B440" t="s">
        <v>186</v>
      </c>
      <c r="C440" t="s">
        <v>201</v>
      </c>
      <c r="D440">
        <v>325501</v>
      </c>
      <c r="E440">
        <v>1</v>
      </c>
      <c r="F440">
        <v>982</v>
      </c>
      <c r="G440">
        <v>987.15920000000006</v>
      </c>
      <c r="H440">
        <f t="shared" si="22"/>
        <v>0.49099999999999999</v>
      </c>
      <c r="I440">
        <f t="shared" si="23"/>
        <v>0.49357960000000001</v>
      </c>
    </row>
    <row r="441" spans="1:9" x14ac:dyDescent="0.3">
      <c r="A441" s="3">
        <v>2007</v>
      </c>
      <c r="B441" t="s">
        <v>186</v>
      </c>
      <c r="C441" t="s">
        <v>201</v>
      </c>
      <c r="D441">
        <v>325502</v>
      </c>
      <c r="E441">
        <v>1</v>
      </c>
      <c r="F441">
        <v>202</v>
      </c>
      <c r="G441">
        <v>206.1225</v>
      </c>
      <c r="H441">
        <f t="shared" si="22"/>
        <v>0.10100000000000001</v>
      </c>
      <c r="I441">
        <f t="shared" si="23"/>
        <v>0.10306125000000001</v>
      </c>
    </row>
    <row r="442" spans="1:9" x14ac:dyDescent="0.3">
      <c r="A442" s="3">
        <v>2007</v>
      </c>
      <c r="B442" t="s">
        <v>186</v>
      </c>
      <c r="C442" t="s">
        <v>201</v>
      </c>
      <c r="D442">
        <v>325503</v>
      </c>
      <c r="E442">
        <v>1</v>
      </c>
      <c r="F442">
        <v>341.85</v>
      </c>
      <c r="G442">
        <v>348.34690000000001</v>
      </c>
      <c r="H442">
        <f t="shared" si="22"/>
        <v>0.17092500000000002</v>
      </c>
      <c r="I442">
        <f t="shared" si="23"/>
        <v>0.17417345000000001</v>
      </c>
    </row>
    <row r="443" spans="1:9" x14ac:dyDescent="0.3">
      <c r="A443" s="3">
        <v>2007</v>
      </c>
      <c r="B443" t="s">
        <v>186</v>
      </c>
      <c r="C443" t="s">
        <v>201</v>
      </c>
      <c r="D443">
        <v>325504</v>
      </c>
      <c r="E443">
        <v>1</v>
      </c>
      <c r="F443">
        <v>139.71</v>
      </c>
      <c r="G443">
        <v>142.56120000000001</v>
      </c>
      <c r="H443">
        <f t="shared" si="22"/>
        <v>6.9855E-2</v>
      </c>
      <c r="I443">
        <f t="shared" si="23"/>
        <v>7.1280600000000013E-2</v>
      </c>
    </row>
    <row r="444" spans="1:9" x14ac:dyDescent="0.3">
      <c r="A444" s="3">
        <v>2007</v>
      </c>
      <c r="B444" t="s">
        <v>186</v>
      </c>
      <c r="C444" t="s">
        <v>201</v>
      </c>
      <c r="D444">
        <v>325531</v>
      </c>
      <c r="E444">
        <v>1</v>
      </c>
      <c r="F444">
        <v>286.52999999999997</v>
      </c>
      <c r="G444">
        <v>287.79020000000003</v>
      </c>
      <c r="H444">
        <f t="shared" si="22"/>
        <v>0.14326499999999998</v>
      </c>
      <c r="I444">
        <f t="shared" si="23"/>
        <v>0.14389510000000003</v>
      </c>
    </row>
    <row r="445" spans="1:9" x14ac:dyDescent="0.3">
      <c r="A445" s="3">
        <v>2007</v>
      </c>
      <c r="B445" t="s">
        <v>186</v>
      </c>
      <c r="C445" t="s">
        <v>201</v>
      </c>
      <c r="D445">
        <v>325532</v>
      </c>
      <c r="E445">
        <v>1</v>
      </c>
      <c r="F445">
        <v>1673.94</v>
      </c>
      <c r="G445">
        <v>1700.0318</v>
      </c>
      <c r="H445">
        <f t="shared" si="22"/>
        <v>0.83696999999999999</v>
      </c>
      <c r="I445">
        <f t="shared" si="23"/>
        <v>0.85001589999999994</v>
      </c>
    </row>
    <row r="446" spans="1:9" x14ac:dyDescent="0.3">
      <c r="A446" s="3">
        <v>2007</v>
      </c>
      <c r="B446" t="s">
        <v>186</v>
      </c>
      <c r="C446" t="s">
        <v>201</v>
      </c>
      <c r="D446">
        <v>325533</v>
      </c>
      <c r="E446">
        <v>1</v>
      </c>
      <c r="F446">
        <v>302.5</v>
      </c>
      <c r="G446">
        <v>303.83670000000001</v>
      </c>
      <c r="H446">
        <f t="shared" si="22"/>
        <v>0.15125</v>
      </c>
      <c r="I446">
        <f t="shared" si="23"/>
        <v>0.15191835000000001</v>
      </c>
    </row>
    <row r="447" spans="1:9" x14ac:dyDescent="0.3">
      <c r="A447" s="3">
        <v>2007</v>
      </c>
      <c r="B447" t="s">
        <v>186</v>
      </c>
      <c r="C447" t="s">
        <v>201</v>
      </c>
      <c r="D447">
        <v>325601</v>
      </c>
      <c r="E447">
        <v>1</v>
      </c>
      <c r="F447">
        <v>169</v>
      </c>
      <c r="G447">
        <v>171.79589999999999</v>
      </c>
      <c r="H447">
        <f t="shared" si="22"/>
        <v>8.4500000000000006E-2</v>
      </c>
      <c r="I447">
        <f t="shared" si="23"/>
        <v>8.5897950000000001E-2</v>
      </c>
    </row>
    <row r="448" spans="1:9" x14ac:dyDescent="0.3">
      <c r="A448" s="3">
        <v>2007</v>
      </c>
      <c r="B448" t="s">
        <v>186</v>
      </c>
      <c r="C448" t="s">
        <v>201</v>
      </c>
      <c r="D448">
        <v>325602</v>
      </c>
      <c r="E448">
        <v>1</v>
      </c>
      <c r="F448">
        <v>4293.0200000000004</v>
      </c>
      <c r="G448">
        <v>4388.0924000000005</v>
      </c>
      <c r="H448">
        <f t="shared" si="22"/>
        <v>2.1465100000000001</v>
      </c>
      <c r="I448">
        <f t="shared" si="23"/>
        <v>2.1940462000000003</v>
      </c>
    </row>
    <row r="449" spans="1:9" x14ac:dyDescent="0.3">
      <c r="A449" s="3">
        <v>2007</v>
      </c>
      <c r="B449" t="s">
        <v>186</v>
      </c>
      <c r="C449" t="s">
        <v>201</v>
      </c>
      <c r="D449">
        <v>325603</v>
      </c>
      <c r="E449">
        <v>1</v>
      </c>
      <c r="F449">
        <v>780</v>
      </c>
      <c r="G449">
        <v>795.91830000000004</v>
      </c>
      <c r="H449">
        <f t="shared" si="22"/>
        <v>0.39</v>
      </c>
      <c r="I449">
        <f t="shared" si="23"/>
        <v>0.39795915000000004</v>
      </c>
    </row>
    <row r="450" spans="1:9" x14ac:dyDescent="0.3">
      <c r="A450" s="3">
        <v>2007</v>
      </c>
      <c r="B450" t="s">
        <v>186</v>
      </c>
      <c r="C450" t="s">
        <v>201</v>
      </c>
      <c r="D450">
        <v>325631</v>
      </c>
      <c r="E450">
        <v>1</v>
      </c>
      <c r="F450">
        <v>334.12</v>
      </c>
      <c r="G450">
        <v>334.12</v>
      </c>
      <c r="H450">
        <f t="shared" si="22"/>
        <v>0.16706000000000001</v>
      </c>
      <c r="I450">
        <f t="shared" si="23"/>
        <v>0.16706000000000001</v>
      </c>
    </row>
    <row r="451" spans="1:9" x14ac:dyDescent="0.3">
      <c r="A451" s="3">
        <v>2007</v>
      </c>
      <c r="B451" t="s">
        <v>186</v>
      </c>
      <c r="C451" t="s">
        <v>201</v>
      </c>
      <c r="D451">
        <v>335506</v>
      </c>
      <c r="E451">
        <v>1</v>
      </c>
      <c r="F451">
        <v>1991.6</v>
      </c>
      <c r="G451">
        <v>2032.2449999999999</v>
      </c>
      <c r="H451">
        <f t="shared" si="22"/>
        <v>0.99579999999999991</v>
      </c>
      <c r="I451">
        <f t="shared" si="23"/>
        <v>1.0161225</v>
      </c>
    </row>
    <row r="452" spans="1:9" x14ac:dyDescent="0.3">
      <c r="A452" s="3">
        <v>2007</v>
      </c>
      <c r="B452" t="s">
        <v>186</v>
      </c>
      <c r="C452" t="s">
        <v>201</v>
      </c>
      <c r="D452">
        <v>335533</v>
      </c>
      <c r="E452">
        <v>1</v>
      </c>
      <c r="F452">
        <v>2965.34</v>
      </c>
      <c r="G452">
        <v>2969.1196</v>
      </c>
      <c r="H452">
        <f t="shared" si="22"/>
        <v>1.4826700000000002</v>
      </c>
      <c r="I452">
        <f t="shared" si="23"/>
        <v>1.4845598</v>
      </c>
    </row>
    <row r="453" spans="1:9" x14ac:dyDescent="0.3">
      <c r="A453" s="3">
        <v>2007</v>
      </c>
      <c r="B453" t="s">
        <v>186</v>
      </c>
      <c r="C453" t="s">
        <v>201</v>
      </c>
      <c r="D453">
        <v>335534</v>
      </c>
      <c r="E453">
        <v>1</v>
      </c>
      <c r="F453">
        <v>2388.2600000000002</v>
      </c>
      <c r="G453">
        <v>2429.4742999999999</v>
      </c>
      <c r="H453">
        <f t="shared" si="22"/>
        <v>1.1941300000000001</v>
      </c>
      <c r="I453">
        <f t="shared" si="23"/>
        <v>1.2147371499999999</v>
      </c>
    </row>
    <row r="454" spans="1:9" x14ac:dyDescent="0.3">
      <c r="A454" s="3">
        <v>2007</v>
      </c>
      <c r="B454" t="s">
        <v>186</v>
      </c>
      <c r="C454" t="s">
        <v>201</v>
      </c>
      <c r="D454">
        <v>335535</v>
      </c>
      <c r="E454">
        <v>1</v>
      </c>
      <c r="F454">
        <v>3352</v>
      </c>
      <c r="G454">
        <v>3420.4081999999999</v>
      </c>
      <c r="H454">
        <f t="shared" si="22"/>
        <v>1.6759999999999999</v>
      </c>
      <c r="I454">
        <f t="shared" si="23"/>
        <v>1.7102040999999999</v>
      </c>
    </row>
    <row r="455" spans="1:9" x14ac:dyDescent="0.3">
      <c r="A455" s="3">
        <v>2007</v>
      </c>
      <c r="B455" t="s">
        <v>186</v>
      </c>
      <c r="C455" t="s">
        <v>201</v>
      </c>
      <c r="D455">
        <v>335601</v>
      </c>
      <c r="E455">
        <v>1</v>
      </c>
      <c r="F455">
        <v>4145.82</v>
      </c>
      <c r="G455">
        <v>4192.1067000000003</v>
      </c>
      <c r="H455">
        <f t="shared" si="22"/>
        <v>2.0729099999999998</v>
      </c>
      <c r="I455">
        <f t="shared" si="23"/>
        <v>2.09605335</v>
      </c>
    </row>
    <row r="456" spans="1:9" x14ac:dyDescent="0.3">
      <c r="A456" s="3">
        <v>2007</v>
      </c>
      <c r="B456" t="s">
        <v>186</v>
      </c>
      <c r="C456" t="s">
        <v>201</v>
      </c>
      <c r="D456">
        <v>335602</v>
      </c>
      <c r="E456">
        <v>1</v>
      </c>
      <c r="F456">
        <v>819.75</v>
      </c>
      <c r="G456">
        <v>827.91219999999998</v>
      </c>
      <c r="H456">
        <f t="shared" si="22"/>
        <v>0.40987499999999999</v>
      </c>
      <c r="I456">
        <f t="shared" si="23"/>
        <v>0.41395609999999999</v>
      </c>
    </row>
    <row r="457" spans="1:9" x14ac:dyDescent="0.3">
      <c r="A457" s="3">
        <v>2007</v>
      </c>
      <c r="B457" t="s">
        <v>186</v>
      </c>
      <c r="C457" t="s">
        <v>201</v>
      </c>
      <c r="D457">
        <v>335633</v>
      </c>
      <c r="E457">
        <v>1</v>
      </c>
      <c r="F457">
        <v>1</v>
      </c>
      <c r="G457">
        <v>1</v>
      </c>
      <c r="H457">
        <f t="shared" si="22"/>
        <v>5.0000000000000001E-4</v>
      </c>
      <c r="I457">
        <f t="shared" si="23"/>
        <v>5.0000000000000001E-4</v>
      </c>
    </row>
    <row r="458" spans="1:9" x14ac:dyDescent="0.3">
      <c r="A458" s="3">
        <v>2007</v>
      </c>
      <c r="B458" t="s">
        <v>186</v>
      </c>
      <c r="C458" t="s">
        <v>201</v>
      </c>
      <c r="D458">
        <v>345535</v>
      </c>
      <c r="E458">
        <v>1</v>
      </c>
      <c r="F458">
        <v>3815.56</v>
      </c>
      <c r="G458">
        <v>3839.8049000000001</v>
      </c>
      <c r="H458">
        <f t="shared" si="22"/>
        <v>1.90778</v>
      </c>
      <c r="I458">
        <f t="shared" si="23"/>
        <v>1.9199024500000001</v>
      </c>
    </row>
    <row r="459" spans="1:9" x14ac:dyDescent="0.3">
      <c r="A459" s="3">
        <v>2007</v>
      </c>
      <c r="B459" t="s">
        <v>186</v>
      </c>
      <c r="C459" t="s">
        <v>201</v>
      </c>
      <c r="D459">
        <v>345604</v>
      </c>
      <c r="E459">
        <v>1</v>
      </c>
      <c r="F459">
        <v>174.68</v>
      </c>
      <c r="G459">
        <v>174.68</v>
      </c>
      <c r="H459">
        <f t="shared" si="22"/>
        <v>8.7340000000000001E-2</v>
      </c>
      <c r="I459">
        <f t="shared" si="23"/>
        <v>8.7340000000000001E-2</v>
      </c>
    </row>
    <row r="460" spans="1:9" x14ac:dyDescent="0.3">
      <c r="A460" s="3">
        <v>2007</v>
      </c>
      <c r="B460" t="s">
        <v>186</v>
      </c>
      <c r="C460" t="s">
        <v>202</v>
      </c>
      <c r="D460">
        <v>325432</v>
      </c>
      <c r="E460">
        <v>1</v>
      </c>
      <c r="F460">
        <v>613</v>
      </c>
      <c r="G460">
        <v>613</v>
      </c>
      <c r="H460">
        <f t="shared" si="22"/>
        <v>0.30649999999999999</v>
      </c>
      <c r="I460">
        <f t="shared" si="23"/>
        <v>0.30649999999999999</v>
      </c>
    </row>
    <row r="461" spans="1:9" x14ac:dyDescent="0.3">
      <c r="A461" s="3">
        <v>2007</v>
      </c>
      <c r="B461" t="s">
        <v>186</v>
      </c>
      <c r="C461" t="s">
        <v>202</v>
      </c>
      <c r="D461">
        <v>335401</v>
      </c>
      <c r="E461">
        <v>1</v>
      </c>
      <c r="F461">
        <v>816</v>
      </c>
      <c r="G461">
        <v>830.89790000000005</v>
      </c>
      <c r="H461">
        <f t="shared" si="22"/>
        <v>0.40799999999999997</v>
      </c>
      <c r="I461">
        <f t="shared" si="23"/>
        <v>0.41544895000000004</v>
      </c>
    </row>
    <row r="462" spans="1:9" x14ac:dyDescent="0.3">
      <c r="A462" s="3">
        <v>2007</v>
      </c>
      <c r="B462" t="s">
        <v>186</v>
      </c>
      <c r="C462" t="s">
        <v>202</v>
      </c>
      <c r="D462">
        <v>335431</v>
      </c>
      <c r="E462">
        <v>1</v>
      </c>
      <c r="F462">
        <v>5519.5</v>
      </c>
      <c r="G462">
        <v>5628.8725000000004</v>
      </c>
      <c r="H462">
        <f t="shared" si="22"/>
        <v>2.7597499999999999</v>
      </c>
      <c r="I462">
        <f t="shared" si="23"/>
        <v>2.8144362500000004</v>
      </c>
    </row>
    <row r="463" spans="1:9" x14ac:dyDescent="0.3">
      <c r="A463" s="3">
        <v>2007</v>
      </c>
      <c r="B463" t="s">
        <v>186</v>
      </c>
      <c r="C463" t="s">
        <v>202</v>
      </c>
      <c r="D463">
        <v>335432</v>
      </c>
      <c r="E463">
        <v>1</v>
      </c>
      <c r="F463">
        <v>490.08</v>
      </c>
      <c r="G463">
        <v>500.08170000000001</v>
      </c>
      <c r="H463">
        <f t="shared" si="22"/>
        <v>0.24503999999999998</v>
      </c>
      <c r="I463">
        <f t="shared" si="23"/>
        <v>0.25004084999999998</v>
      </c>
    </row>
    <row r="464" spans="1:9" x14ac:dyDescent="0.3">
      <c r="A464" s="3">
        <v>2007</v>
      </c>
      <c r="B464" t="s">
        <v>186</v>
      </c>
      <c r="C464" t="s">
        <v>202</v>
      </c>
      <c r="D464">
        <v>335433</v>
      </c>
      <c r="E464">
        <v>1</v>
      </c>
      <c r="F464">
        <v>1111.82</v>
      </c>
      <c r="G464">
        <v>1133.0735</v>
      </c>
      <c r="H464">
        <f t="shared" si="22"/>
        <v>0.55591000000000002</v>
      </c>
      <c r="I464">
        <f t="shared" si="23"/>
        <v>0.56653675000000003</v>
      </c>
    </row>
    <row r="465" spans="1:9" x14ac:dyDescent="0.3">
      <c r="A465" s="3">
        <v>2007</v>
      </c>
      <c r="B465" t="s">
        <v>186</v>
      </c>
      <c r="C465" t="s">
        <v>202</v>
      </c>
      <c r="D465">
        <v>335501</v>
      </c>
      <c r="E465">
        <v>1</v>
      </c>
      <c r="F465">
        <v>2973.92</v>
      </c>
      <c r="G465">
        <v>3034.4609999999998</v>
      </c>
      <c r="H465">
        <f t="shared" si="22"/>
        <v>1.4869600000000001</v>
      </c>
      <c r="I465">
        <f t="shared" si="23"/>
        <v>1.5172304999999999</v>
      </c>
    </row>
    <row r="466" spans="1:9" x14ac:dyDescent="0.3">
      <c r="A466" s="3">
        <v>2007</v>
      </c>
      <c r="B466" t="s">
        <v>186</v>
      </c>
      <c r="C466" t="s">
        <v>202</v>
      </c>
      <c r="D466">
        <v>335502</v>
      </c>
      <c r="E466">
        <v>1</v>
      </c>
      <c r="F466">
        <v>1150</v>
      </c>
      <c r="G466">
        <v>1173.4694</v>
      </c>
      <c r="H466">
        <f t="shared" si="22"/>
        <v>0.57499999999999996</v>
      </c>
      <c r="I466">
        <f t="shared" si="23"/>
        <v>0.58673469999999994</v>
      </c>
    </row>
    <row r="467" spans="1:9" x14ac:dyDescent="0.3">
      <c r="A467" s="3">
        <v>2007</v>
      </c>
      <c r="B467" t="s">
        <v>186</v>
      </c>
      <c r="C467" t="s">
        <v>202</v>
      </c>
      <c r="D467">
        <v>335503</v>
      </c>
      <c r="E467">
        <v>1</v>
      </c>
      <c r="F467">
        <v>209</v>
      </c>
      <c r="G467">
        <v>213.2653</v>
      </c>
      <c r="H467">
        <f t="shared" si="22"/>
        <v>0.1045</v>
      </c>
      <c r="I467">
        <f t="shared" si="23"/>
        <v>0.10663265</v>
      </c>
    </row>
    <row r="468" spans="1:9" x14ac:dyDescent="0.3">
      <c r="A468" s="3">
        <v>2007</v>
      </c>
      <c r="B468" t="s">
        <v>186</v>
      </c>
      <c r="C468" t="s">
        <v>202</v>
      </c>
      <c r="D468">
        <v>335504</v>
      </c>
      <c r="E468">
        <v>1</v>
      </c>
      <c r="F468">
        <v>752.3</v>
      </c>
      <c r="G468">
        <v>767.65309999999999</v>
      </c>
      <c r="H468">
        <f t="shared" si="22"/>
        <v>0.37614999999999998</v>
      </c>
      <c r="I468">
        <f t="shared" si="23"/>
        <v>0.38382654999999999</v>
      </c>
    </row>
    <row r="469" spans="1:9" x14ac:dyDescent="0.3">
      <c r="A469" s="3">
        <v>2007</v>
      </c>
      <c r="B469" t="s">
        <v>186</v>
      </c>
      <c r="C469" t="s">
        <v>202</v>
      </c>
      <c r="D469">
        <v>335505</v>
      </c>
      <c r="E469">
        <v>1</v>
      </c>
      <c r="F469">
        <v>546.17999999999995</v>
      </c>
      <c r="G469">
        <v>550.33309999999994</v>
      </c>
      <c r="H469">
        <f t="shared" si="22"/>
        <v>0.27309</v>
      </c>
      <c r="I469">
        <f t="shared" si="23"/>
        <v>0.27516654999999995</v>
      </c>
    </row>
    <row r="470" spans="1:9" x14ac:dyDescent="0.3">
      <c r="A470" s="3">
        <v>2007</v>
      </c>
      <c r="B470" t="s">
        <v>186</v>
      </c>
      <c r="C470" t="s">
        <v>202</v>
      </c>
      <c r="D470">
        <v>335531</v>
      </c>
      <c r="E470">
        <v>1</v>
      </c>
      <c r="F470">
        <v>1792.38</v>
      </c>
      <c r="G470">
        <v>1824.8596</v>
      </c>
      <c r="H470">
        <f t="shared" si="22"/>
        <v>0.89619000000000004</v>
      </c>
      <c r="I470">
        <f t="shared" si="23"/>
        <v>0.91242979999999996</v>
      </c>
    </row>
    <row r="471" spans="1:9" x14ac:dyDescent="0.3">
      <c r="A471" s="3">
        <v>2007</v>
      </c>
      <c r="B471" t="s">
        <v>186</v>
      </c>
      <c r="C471" t="s">
        <v>202</v>
      </c>
      <c r="D471">
        <v>335532</v>
      </c>
      <c r="E471">
        <v>1</v>
      </c>
      <c r="F471">
        <v>99</v>
      </c>
      <c r="G471">
        <v>101.0204</v>
      </c>
      <c r="H471">
        <f t="shared" si="22"/>
        <v>4.9500000000000002E-2</v>
      </c>
      <c r="I471">
        <f t="shared" si="23"/>
        <v>5.0510199999999998E-2</v>
      </c>
    </row>
    <row r="472" spans="1:9" x14ac:dyDescent="0.3">
      <c r="A472" s="3">
        <v>2007</v>
      </c>
      <c r="B472" t="s">
        <v>186</v>
      </c>
      <c r="C472" t="s">
        <v>202</v>
      </c>
      <c r="D472">
        <v>345430</v>
      </c>
      <c r="E472">
        <v>1</v>
      </c>
      <c r="F472">
        <v>2593.02</v>
      </c>
      <c r="G472">
        <v>2636.3471</v>
      </c>
      <c r="H472">
        <f t="shared" si="22"/>
        <v>1.2965100000000001</v>
      </c>
      <c r="I472">
        <f t="shared" si="23"/>
        <v>1.31817355</v>
      </c>
    </row>
    <row r="473" spans="1:9" x14ac:dyDescent="0.3">
      <c r="A473" s="3">
        <v>2007</v>
      </c>
      <c r="B473" t="s">
        <v>186</v>
      </c>
      <c r="C473" t="s">
        <v>202</v>
      </c>
      <c r="D473">
        <v>345500</v>
      </c>
      <c r="E473">
        <v>1</v>
      </c>
      <c r="F473">
        <v>16642.04</v>
      </c>
      <c r="G473">
        <v>17022.0026</v>
      </c>
      <c r="H473">
        <f t="shared" si="22"/>
        <v>8.3210200000000007</v>
      </c>
      <c r="I473">
        <f t="shared" si="23"/>
        <v>8.5110013000000002</v>
      </c>
    </row>
    <row r="474" spans="1:9" x14ac:dyDescent="0.3">
      <c r="A474" s="3">
        <v>2007</v>
      </c>
      <c r="B474" t="s">
        <v>186</v>
      </c>
      <c r="C474" t="s">
        <v>202</v>
      </c>
      <c r="D474">
        <v>345532</v>
      </c>
      <c r="E474">
        <v>1</v>
      </c>
      <c r="F474">
        <v>2966.84</v>
      </c>
      <c r="G474">
        <v>3016.5713999999998</v>
      </c>
      <c r="H474">
        <f t="shared" si="22"/>
        <v>1.4834200000000002</v>
      </c>
      <c r="I474">
        <f t="shared" si="23"/>
        <v>1.5082856999999998</v>
      </c>
    </row>
    <row r="475" spans="1:9" x14ac:dyDescent="0.3">
      <c r="A475" s="3">
        <v>2007</v>
      </c>
      <c r="B475" t="s">
        <v>186</v>
      </c>
      <c r="C475" t="s">
        <v>202</v>
      </c>
      <c r="D475">
        <v>345533</v>
      </c>
      <c r="E475">
        <v>1</v>
      </c>
      <c r="F475">
        <v>2931.7431999999999</v>
      </c>
      <c r="G475">
        <v>2931.7431999999999</v>
      </c>
      <c r="H475">
        <f t="shared" si="22"/>
        <v>1.4658716000000001</v>
      </c>
      <c r="I475">
        <f t="shared" si="23"/>
        <v>1.4658716000000001</v>
      </c>
    </row>
    <row r="476" spans="1:9" x14ac:dyDescent="0.3">
      <c r="A476" s="3">
        <v>2007</v>
      </c>
      <c r="B476" t="s">
        <v>186</v>
      </c>
      <c r="C476" t="s">
        <v>202</v>
      </c>
      <c r="D476">
        <v>345536</v>
      </c>
      <c r="E476">
        <v>1</v>
      </c>
      <c r="F476">
        <v>4408.24</v>
      </c>
      <c r="G476">
        <v>4480.7537000000002</v>
      </c>
      <c r="H476">
        <f t="shared" si="22"/>
        <v>2.2041200000000001</v>
      </c>
      <c r="I476">
        <f t="shared" si="23"/>
        <v>2.2403768500000001</v>
      </c>
    </row>
    <row r="477" spans="1:9" x14ac:dyDescent="0.3">
      <c r="A477" s="3">
        <v>2007</v>
      </c>
      <c r="B477" t="s">
        <v>186</v>
      </c>
      <c r="C477" t="s">
        <v>202</v>
      </c>
      <c r="D477">
        <v>345537</v>
      </c>
      <c r="E477">
        <v>1</v>
      </c>
      <c r="F477">
        <v>14801.43</v>
      </c>
      <c r="G477">
        <v>14902.2361</v>
      </c>
      <c r="H477">
        <f t="shared" si="22"/>
        <v>7.4007149999999999</v>
      </c>
      <c r="I477">
        <f t="shared" si="23"/>
        <v>7.4511180499999998</v>
      </c>
    </row>
    <row r="478" spans="1:9" x14ac:dyDescent="0.3">
      <c r="A478" s="3">
        <v>2007</v>
      </c>
      <c r="B478" t="s">
        <v>186</v>
      </c>
      <c r="C478" t="s">
        <v>202</v>
      </c>
      <c r="D478">
        <v>355530</v>
      </c>
      <c r="E478">
        <v>1</v>
      </c>
      <c r="F478">
        <v>37657.879999999997</v>
      </c>
      <c r="G478">
        <v>37755.900399999999</v>
      </c>
      <c r="H478">
        <f t="shared" si="22"/>
        <v>18.828939999999999</v>
      </c>
      <c r="I478">
        <f t="shared" si="23"/>
        <v>18.877950200000001</v>
      </c>
    </row>
    <row r="479" spans="1:9" x14ac:dyDescent="0.3">
      <c r="A479" s="3">
        <v>2007</v>
      </c>
      <c r="B479" t="s">
        <v>187</v>
      </c>
      <c r="C479" t="s">
        <v>203</v>
      </c>
      <c r="D479">
        <v>445932</v>
      </c>
      <c r="E479">
        <v>2</v>
      </c>
      <c r="F479">
        <v>1135.5</v>
      </c>
      <c r="G479">
        <v>1137.3368</v>
      </c>
      <c r="H479">
        <f t="shared" si="22"/>
        <v>0.56774999999999998</v>
      </c>
      <c r="I479">
        <f t="shared" si="23"/>
        <v>0.56866840000000007</v>
      </c>
    </row>
    <row r="480" spans="1:9" x14ac:dyDescent="0.3">
      <c r="A480" s="3">
        <v>2007</v>
      </c>
      <c r="B480" t="s">
        <v>187</v>
      </c>
      <c r="C480" t="s">
        <v>203</v>
      </c>
      <c r="D480">
        <v>465902</v>
      </c>
      <c r="E480">
        <v>2</v>
      </c>
      <c r="F480">
        <v>866</v>
      </c>
      <c r="G480">
        <v>883.67359999999996</v>
      </c>
      <c r="H480">
        <f t="shared" si="22"/>
        <v>0.433</v>
      </c>
      <c r="I480">
        <f t="shared" si="23"/>
        <v>0.44183679999999997</v>
      </c>
    </row>
    <row r="481" spans="1:9" x14ac:dyDescent="0.3">
      <c r="A481" s="3">
        <v>2007</v>
      </c>
      <c r="B481" t="s">
        <v>187</v>
      </c>
      <c r="C481" t="s">
        <v>203</v>
      </c>
      <c r="D481">
        <v>466002</v>
      </c>
      <c r="E481">
        <v>2</v>
      </c>
      <c r="F481">
        <v>466.4</v>
      </c>
      <c r="G481">
        <v>470.89800000000002</v>
      </c>
      <c r="H481">
        <f t="shared" si="22"/>
        <v>0.23319999999999999</v>
      </c>
      <c r="I481">
        <f t="shared" si="23"/>
        <v>0.23544900000000002</v>
      </c>
    </row>
    <row r="482" spans="1:9" x14ac:dyDescent="0.3">
      <c r="A482" s="3">
        <v>2007</v>
      </c>
      <c r="B482" t="s">
        <v>187</v>
      </c>
      <c r="C482" t="s">
        <v>203</v>
      </c>
      <c r="D482">
        <v>466004</v>
      </c>
      <c r="E482">
        <v>2</v>
      </c>
      <c r="F482">
        <v>156.19999999999999</v>
      </c>
      <c r="G482">
        <v>158.3021</v>
      </c>
      <c r="H482">
        <f t="shared" si="22"/>
        <v>7.8099999999999989E-2</v>
      </c>
      <c r="I482">
        <f t="shared" si="23"/>
        <v>7.9151050000000001E-2</v>
      </c>
    </row>
    <row r="483" spans="1:9" x14ac:dyDescent="0.3">
      <c r="A483" s="3">
        <v>2007</v>
      </c>
      <c r="B483" t="s">
        <v>187</v>
      </c>
      <c r="C483" t="s">
        <v>203</v>
      </c>
      <c r="D483">
        <v>466005</v>
      </c>
      <c r="E483">
        <v>2</v>
      </c>
      <c r="F483">
        <v>350</v>
      </c>
      <c r="G483">
        <v>355.69400000000002</v>
      </c>
      <c r="H483">
        <f t="shared" si="22"/>
        <v>0.17499999999999999</v>
      </c>
      <c r="I483">
        <f t="shared" si="23"/>
        <v>0.17784700000000001</v>
      </c>
    </row>
    <row r="484" spans="1:9" x14ac:dyDescent="0.3">
      <c r="A484" s="3">
        <v>2007</v>
      </c>
      <c r="B484" t="s">
        <v>187</v>
      </c>
      <c r="C484" t="s">
        <v>204</v>
      </c>
      <c r="D484">
        <v>445900</v>
      </c>
      <c r="E484">
        <v>2</v>
      </c>
      <c r="F484">
        <v>578.79999999999995</v>
      </c>
      <c r="G484">
        <v>578.79999999999995</v>
      </c>
      <c r="H484">
        <f t="shared" si="22"/>
        <v>0.28939999999999999</v>
      </c>
      <c r="I484">
        <f t="shared" si="23"/>
        <v>0.28939999999999999</v>
      </c>
    </row>
    <row r="485" spans="1:9" x14ac:dyDescent="0.3">
      <c r="A485" s="3">
        <v>2007</v>
      </c>
      <c r="B485" t="s">
        <v>187</v>
      </c>
      <c r="C485" t="s">
        <v>204</v>
      </c>
      <c r="D485">
        <v>445931</v>
      </c>
      <c r="E485">
        <v>2</v>
      </c>
      <c r="F485">
        <v>6650.28</v>
      </c>
      <c r="G485">
        <v>6678.3820999999998</v>
      </c>
      <c r="H485">
        <f t="shared" si="22"/>
        <v>3.3251399999999998</v>
      </c>
      <c r="I485">
        <f t="shared" si="23"/>
        <v>3.3391910499999997</v>
      </c>
    </row>
    <row r="486" spans="1:9" x14ac:dyDescent="0.3">
      <c r="A486" s="3">
        <v>2007</v>
      </c>
      <c r="B486" t="s">
        <v>187</v>
      </c>
      <c r="C486" t="s">
        <v>204</v>
      </c>
      <c r="D486">
        <v>446001</v>
      </c>
      <c r="E486">
        <v>2</v>
      </c>
      <c r="F486">
        <v>2.0699999999999998</v>
      </c>
      <c r="G486">
        <v>2.0699999999999998</v>
      </c>
      <c r="H486">
        <f t="shared" si="22"/>
        <v>1.0349999999999999E-3</v>
      </c>
      <c r="I486">
        <f t="shared" si="23"/>
        <v>1.0349999999999999E-3</v>
      </c>
    </row>
    <row r="487" spans="1:9" x14ac:dyDescent="0.3">
      <c r="A487" s="3">
        <v>2007</v>
      </c>
      <c r="B487" t="s">
        <v>187</v>
      </c>
      <c r="C487" t="s">
        <v>204</v>
      </c>
      <c r="D487">
        <v>455900</v>
      </c>
      <c r="E487">
        <v>2</v>
      </c>
      <c r="F487">
        <v>755</v>
      </c>
      <c r="G487">
        <v>755</v>
      </c>
      <c r="H487">
        <f t="shared" si="22"/>
        <v>0.3775</v>
      </c>
      <c r="I487">
        <f t="shared" si="23"/>
        <v>0.3775</v>
      </c>
    </row>
    <row r="488" spans="1:9" x14ac:dyDescent="0.3">
      <c r="A488" s="3">
        <v>2007</v>
      </c>
      <c r="B488" t="s">
        <v>187</v>
      </c>
      <c r="C488" t="s">
        <v>204</v>
      </c>
      <c r="D488">
        <v>455930</v>
      </c>
      <c r="E488">
        <v>2</v>
      </c>
      <c r="F488">
        <v>3166.31</v>
      </c>
      <c r="G488">
        <v>3190.1059</v>
      </c>
      <c r="H488">
        <f t="shared" si="22"/>
        <v>1.5831549999999999</v>
      </c>
      <c r="I488">
        <f t="shared" si="23"/>
        <v>1.5950529499999999</v>
      </c>
    </row>
    <row r="489" spans="1:9" x14ac:dyDescent="0.3">
      <c r="A489" s="3">
        <v>2007</v>
      </c>
      <c r="B489" t="s">
        <v>187</v>
      </c>
      <c r="C489" t="s">
        <v>204</v>
      </c>
      <c r="D489">
        <v>456001</v>
      </c>
      <c r="E489">
        <v>2</v>
      </c>
      <c r="F489">
        <v>2.76</v>
      </c>
      <c r="G489">
        <v>2.76</v>
      </c>
      <c r="H489">
        <f t="shared" si="22"/>
        <v>1.3799999999999999E-3</v>
      </c>
      <c r="I489">
        <f t="shared" si="23"/>
        <v>1.3799999999999999E-3</v>
      </c>
    </row>
    <row r="490" spans="1:9" x14ac:dyDescent="0.3">
      <c r="A490" s="3">
        <v>2007</v>
      </c>
      <c r="B490" t="s">
        <v>187</v>
      </c>
      <c r="C490" t="s">
        <v>204</v>
      </c>
      <c r="D490">
        <v>456004</v>
      </c>
      <c r="E490">
        <v>2</v>
      </c>
      <c r="F490">
        <v>0.69</v>
      </c>
      <c r="G490">
        <v>0.69</v>
      </c>
      <c r="H490">
        <f t="shared" si="22"/>
        <v>3.4499999999999998E-4</v>
      </c>
      <c r="I490">
        <f t="shared" si="23"/>
        <v>3.4499999999999998E-4</v>
      </c>
    </row>
    <row r="491" spans="1:9" x14ac:dyDescent="0.3">
      <c r="A491" s="3">
        <v>2007</v>
      </c>
      <c r="B491" t="s">
        <v>187</v>
      </c>
      <c r="C491" t="s">
        <v>204</v>
      </c>
      <c r="D491">
        <v>465901</v>
      </c>
      <c r="E491">
        <v>2</v>
      </c>
      <c r="F491">
        <v>10011.120000000001</v>
      </c>
      <c r="G491">
        <v>10023.6914</v>
      </c>
      <c r="H491">
        <f t="shared" si="22"/>
        <v>5.00556</v>
      </c>
      <c r="I491">
        <f t="shared" si="23"/>
        <v>5.0118457000000003</v>
      </c>
    </row>
    <row r="492" spans="1:9" x14ac:dyDescent="0.3">
      <c r="A492" s="3">
        <v>2007</v>
      </c>
      <c r="B492" t="s">
        <v>187</v>
      </c>
      <c r="C492" t="s">
        <v>204</v>
      </c>
      <c r="D492">
        <v>465904</v>
      </c>
      <c r="E492">
        <v>2</v>
      </c>
      <c r="F492">
        <v>5.52</v>
      </c>
      <c r="G492">
        <v>5.52</v>
      </c>
      <c r="H492">
        <f t="shared" si="22"/>
        <v>2.7599999999999999E-3</v>
      </c>
      <c r="I492">
        <f t="shared" si="23"/>
        <v>2.7599999999999999E-3</v>
      </c>
    </row>
    <row r="493" spans="1:9" x14ac:dyDescent="0.3">
      <c r="A493" s="3">
        <v>2007</v>
      </c>
      <c r="B493" t="s">
        <v>187</v>
      </c>
      <c r="C493" t="s">
        <v>204</v>
      </c>
      <c r="D493">
        <v>465932</v>
      </c>
      <c r="E493">
        <v>2</v>
      </c>
      <c r="F493">
        <v>179.01</v>
      </c>
      <c r="G493">
        <v>179.01</v>
      </c>
      <c r="H493">
        <f t="shared" si="22"/>
        <v>8.9505000000000001E-2</v>
      </c>
      <c r="I493">
        <f t="shared" si="23"/>
        <v>8.9505000000000001E-2</v>
      </c>
    </row>
    <row r="494" spans="1:9" x14ac:dyDescent="0.3">
      <c r="A494" s="3">
        <v>2007</v>
      </c>
      <c r="B494" t="s">
        <v>187</v>
      </c>
      <c r="C494" t="s">
        <v>204</v>
      </c>
      <c r="D494">
        <v>465933</v>
      </c>
      <c r="E494">
        <v>2</v>
      </c>
      <c r="F494">
        <v>9.66</v>
      </c>
      <c r="G494">
        <v>9.66</v>
      </c>
      <c r="H494">
        <f t="shared" si="22"/>
        <v>4.8300000000000001E-3</v>
      </c>
      <c r="I494">
        <f t="shared" si="23"/>
        <v>4.8300000000000001E-3</v>
      </c>
    </row>
    <row r="495" spans="1:9" x14ac:dyDescent="0.3">
      <c r="A495" s="3">
        <v>2007</v>
      </c>
      <c r="B495" t="s">
        <v>187</v>
      </c>
      <c r="C495" t="s">
        <v>204</v>
      </c>
      <c r="D495">
        <v>466001</v>
      </c>
      <c r="E495">
        <v>2</v>
      </c>
      <c r="F495">
        <v>67.16</v>
      </c>
      <c r="G495">
        <v>67.16</v>
      </c>
      <c r="H495">
        <f t="shared" si="22"/>
        <v>3.3579999999999999E-2</v>
      </c>
      <c r="I495">
        <f t="shared" si="23"/>
        <v>3.3579999999999999E-2</v>
      </c>
    </row>
    <row r="496" spans="1:9" x14ac:dyDescent="0.3">
      <c r="A496" s="3">
        <v>2007</v>
      </c>
      <c r="B496" t="s">
        <v>187</v>
      </c>
      <c r="C496" t="s">
        <v>204</v>
      </c>
      <c r="D496">
        <v>475830</v>
      </c>
      <c r="E496">
        <v>2</v>
      </c>
      <c r="F496">
        <v>756</v>
      </c>
      <c r="G496">
        <v>756</v>
      </c>
      <c r="H496">
        <f t="shared" si="22"/>
        <v>0.378</v>
      </c>
      <c r="I496">
        <f t="shared" si="23"/>
        <v>0.378</v>
      </c>
    </row>
    <row r="497" spans="1:9" x14ac:dyDescent="0.3">
      <c r="A497" s="3">
        <v>2007</v>
      </c>
      <c r="B497" t="s">
        <v>187</v>
      </c>
      <c r="C497" t="s">
        <v>204</v>
      </c>
      <c r="D497">
        <v>475900</v>
      </c>
      <c r="E497">
        <v>2</v>
      </c>
      <c r="F497">
        <v>3542.03</v>
      </c>
      <c r="G497">
        <v>3725.1765999999998</v>
      </c>
      <c r="H497">
        <f t="shared" si="22"/>
        <v>1.771015</v>
      </c>
      <c r="I497">
        <f t="shared" si="23"/>
        <v>1.8625882999999999</v>
      </c>
    </row>
    <row r="498" spans="1:9" x14ac:dyDescent="0.3">
      <c r="A498" s="3">
        <v>2007</v>
      </c>
      <c r="B498" t="s">
        <v>187</v>
      </c>
      <c r="C498" t="s">
        <v>204</v>
      </c>
      <c r="D498">
        <v>475931</v>
      </c>
      <c r="E498">
        <v>2</v>
      </c>
      <c r="F498">
        <v>465.91</v>
      </c>
      <c r="G498">
        <v>474.01549999999997</v>
      </c>
      <c r="H498">
        <f t="shared" si="22"/>
        <v>0.23295500000000002</v>
      </c>
      <c r="I498">
        <f t="shared" si="23"/>
        <v>0.23700774999999999</v>
      </c>
    </row>
    <row r="499" spans="1:9" x14ac:dyDescent="0.3">
      <c r="A499" s="3">
        <v>2007</v>
      </c>
      <c r="B499" t="s">
        <v>187</v>
      </c>
      <c r="C499" t="s">
        <v>204</v>
      </c>
      <c r="D499">
        <v>485730</v>
      </c>
      <c r="E499">
        <v>2</v>
      </c>
      <c r="F499">
        <v>68</v>
      </c>
      <c r="G499">
        <v>68</v>
      </c>
      <c r="H499">
        <f t="shared" si="22"/>
        <v>3.4000000000000002E-2</v>
      </c>
      <c r="I499">
        <f t="shared" si="23"/>
        <v>3.4000000000000002E-2</v>
      </c>
    </row>
    <row r="500" spans="1:9" x14ac:dyDescent="0.3">
      <c r="A500" s="3">
        <v>2007</v>
      </c>
      <c r="B500" t="s">
        <v>187</v>
      </c>
      <c r="C500" t="s">
        <v>204</v>
      </c>
      <c r="D500">
        <v>485800</v>
      </c>
      <c r="E500">
        <v>2</v>
      </c>
      <c r="F500">
        <v>8652.09</v>
      </c>
      <c r="G500">
        <v>8708.3022000000001</v>
      </c>
      <c r="H500">
        <f t="shared" si="22"/>
        <v>4.3260449999999997</v>
      </c>
      <c r="I500">
        <f t="shared" si="23"/>
        <v>4.3541511000000002</v>
      </c>
    </row>
    <row r="501" spans="1:9" x14ac:dyDescent="0.3">
      <c r="A501" s="3">
        <v>2007</v>
      </c>
      <c r="B501" t="s">
        <v>187</v>
      </c>
      <c r="C501" t="s">
        <v>204</v>
      </c>
      <c r="D501">
        <v>485831</v>
      </c>
      <c r="E501">
        <v>2</v>
      </c>
      <c r="F501">
        <v>15766.75</v>
      </c>
      <c r="G501">
        <v>15794.7929</v>
      </c>
      <c r="H501">
        <f t="shared" si="22"/>
        <v>7.883375</v>
      </c>
      <c r="I501">
        <f t="shared" si="23"/>
        <v>7.8973964500000005</v>
      </c>
    </row>
    <row r="502" spans="1:9" x14ac:dyDescent="0.3">
      <c r="A502" s="3">
        <v>2007</v>
      </c>
      <c r="B502" t="s">
        <v>187</v>
      </c>
      <c r="C502" t="s">
        <v>204</v>
      </c>
      <c r="D502">
        <v>485901</v>
      </c>
      <c r="E502">
        <v>2</v>
      </c>
      <c r="F502">
        <v>11363.24</v>
      </c>
      <c r="G502">
        <v>11363.24</v>
      </c>
      <c r="H502">
        <f t="shared" si="22"/>
        <v>5.6816199999999997</v>
      </c>
      <c r="I502">
        <f t="shared" si="23"/>
        <v>5.6816199999999997</v>
      </c>
    </row>
    <row r="503" spans="1:9" x14ac:dyDescent="0.3">
      <c r="A503" s="3">
        <v>2007</v>
      </c>
      <c r="B503" t="s">
        <v>187</v>
      </c>
      <c r="C503" t="s">
        <v>204</v>
      </c>
      <c r="D503">
        <v>485931</v>
      </c>
      <c r="E503">
        <v>2</v>
      </c>
      <c r="F503">
        <v>253.9</v>
      </c>
      <c r="G503">
        <v>253.9</v>
      </c>
      <c r="H503">
        <f t="shared" ref="H503:H566" si="24">F503/2000</f>
        <v>0.12695000000000001</v>
      </c>
      <c r="I503">
        <f t="shared" ref="I503:I566" si="25">G503/2000</f>
        <v>0.12695000000000001</v>
      </c>
    </row>
    <row r="504" spans="1:9" x14ac:dyDescent="0.3">
      <c r="A504" s="3">
        <v>2007</v>
      </c>
      <c r="B504" t="s">
        <v>187</v>
      </c>
      <c r="C504" t="s">
        <v>205</v>
      </c>
      <c r="D504">
        <v>456031</v>
      </c>
      <c r="E504">
        <v>2</v>
      </c>
      <c r="F504">
        <v>99.5</v>
      </c>
      <c r="G504">
        <v>99.918400000000005</v>
      </c>
      <c r="H504">
        <f t="shared" si="24"/>
        <v>4.9750000000000003E-2</v>
      </c>
      <c r="I504">
        <f t="shared" si="25"/>
        <v>4.9959200000000002E-2</v>
      </c>
    </row>
    <row r="505" spans="1:9" x14ac:dyDescent="0.3">
      <c r="A505" s="3">
        <v>2007</v>
      </c>
      <c r="B505" t="s">
        <v>187</v>
      </c>
      <c r="C505" t="s">
        <v>205</v>
      </c>
      <c r="D505">
        <v>456032</v>
      </c>
      <c r="E505">
        <v>2</v>
      </c>
      <c r="F505">
        <v>17</v>
      </c>
      <c r="G505">
        <v>17.346900000000002</v>
      </c>
      <c r="H505">
        <f t="shared" si="24"/>
        <v>8.5000000000000006E-3</v>
      </c>
      <c r="I505">
        <f t="shared" si="25"/>
        <v>8.673450000000001E-3</v>
      </c>
    </row>
    <row r="506" spans="1:9" x14ac:dyDescent="0.3">
      <c r="A506" s="3">
        <v>2007</v>
      </c>
      <c r="B506" t="s">
        <v>187</v>
      </c>
      <c r="C506" t="s">
        <v>205</v>
      </c>
      <c r="D506">
        <v>466003</v>
      </c>
      <c r="E506">
        <v>2</v>
      </c>
      <c r="F506">
        <v>788</v>
      </c>
      <c r="G506">
        <v>798.3673</v>
      </c>
      <c r="H506">
        <f t="shared" si="24"/>
        <v>0.39400000000000002</v>
      </c>
      <c r="I506">
        <f t="shared" si="25"/>
        <v>0.39918365</v>
      </c>
    </row>
    <row r="507" spans="1:9" x14ac:dyDescent="0.3">
      <c r="A507" s="3">
        <v>2007</v>
      </c>
      <c r="B507" t="s">
        <v>187</v>
      </c>
      <c r="C507" t="s">
        <v>205</v>
      </c>
      <c r="D507">
        <v>466031</v>
      </c>
      <c r="E507">
        <v>2</v>
      </c>
      <c r="F507">
        <v>1634.11</v>
      </c>
      <c r="G507">
        <v>1660.9233999999999</v>
      </c>
      <c r="H507">
        <f t="shared" si="24"/>
        <v>0.81705499999999998</v>
      </c>
      <c r="I507">
        <f t="shared" si="25"/>
        <v>0.83046169999999997</v>
      </c>
    </row>
    <row r="508" spans="1:9" x14ac:dyDescent="0.3">
      <c r="A508" s="3">
        <v>2007</v>
      </c>
      <c r="B508" t="s">
        <v>187</v>
      </c>
      <c r="C508" t="s">
        <v>205</v>
      </c>
      <c r="D508">
        <v>466032</v>
      </c>
      <c r="E508">
        <v>2</v>
      </c>
      <c r="F508">
        <v>24.96</v>
      </c>
      <c r="G508">
        <v>24.96</v>
      </c>
      <c r="H508">
        <f t="shared" si="24"/>
        <v>1.248E-2</v>
      </c>
      <c r="I508">
        <f t="shared" si="25"/>
        <v>1.248E-2</v>
      </c>
    </row>
    <row r="509" spans="1:9" x14ac:dyDescent="0.3">
      <c r="A509" s="3">
        <v>2007</v>
      </c>
      <c r="B509" t="s">
        <v>187</v>
      </c>
      <c r="C509" t="s">
        <v>205</v>
      </c>
      <c r="D509">
        <v>466033</v>
      </c>
      <c r="E509">
        <v>2</v>
      </c>
      <c r="F509">
        <v>175</v>
      </c>
      <c r="G509">
        <v>175</v>
      </c>
      <c r="H509">
        <f t="shared" si="24"/>
        <v>8.7499999999999994E-2</v>
      </c>
      <c r="I509">
        <f t="shared" si="25"/>
        <v>8.7499999999999994E-2</v>
      </c>
    </row>
    <row r="510" spans="1:9" x14ac:dyDescent="0.3">
      <c r="A510" s="3">
        <v>2007</v>
      </c>
      <c r="B510" t="s">
        <v>187</v>
      </c>
      <c r="C510" t="s">
        <v>205</v>
      </c>
      <c r="D510">
        <v>475933</v>
      </c>
      <c r="E510">
        <v>2</v>
      </c>
      <c r="F510">
        <v>240</v>
      </c>
      <c r="G510">
        <v>244.898</v>
      </c>
      <c r="H510">
        <f t="shared" si="24"/>
        <v>0.12</v>
      </c>
      <c r="I510">
        <f t="shared" si="25"/>
        <v>0.122449</v>
      </c>
    </row>
    <row r="511" spans="1:9" x14ac:dyDescent="0.3">
      <c r="A511" s="3">
        <v>2007</v>
      </c>
      <c r="B511" t="s">
        <v>187</v>
      </c>
      <c r="C511" t="s">
        <v>205</v>
      </c>
      <c r="D511">
        <v>476003</v>
      </c>
      <c r="E511">
        <v>2</v>
      </c>
      <c r="F511">
        <v>2662.04</v>
      </c>
      <c r="G511">
        <v>2781.5437000000002</v>
      </c>
      <c r="H511">
        <f t="shared" si="24"/>
        <v>1.3310200000000001</v>
      </c>
      <c r="I511">
        <f t="shared" si="25"/>
        <v>1.3907718500000001</v>
      </c>
    </row>
    <row r="512" spans="1:9" x14ac:dyDescent="0.3">
      <c r="A512" s="3">
        <v>2007</v>
      </c>
      <c r="B512" t="s">
        <v>187</v>
      </c>
      <c r="C512" t="s">
        <v>205</v>
      </c>
      <c r="D512">
        <v>476004</v>
      </c>
      <c r="E512">
        <v>2</v>
      </c>
      <c r="F512">
        <v>448.18</v>
      </c>
      <c r="G512">
        <v>455.88869999999997</v>
      </c>
      <c r="H512">
        <f t="shared" si="24"/>
        <v>0.22409000000000001</v>
      </c>
      <c r="I512">
        <f t="shared" si="25"/>
        <v>0.22794434999999999</v>
      </c>
    </row>
    <row r="513" spans="1:9" x14ac:dyDescent="0.3">
      <c r="A513" s="3">
        <v>2007</v>
      </c>
      <c r="B513" t="s">
        <v>187</v>
      </c>
      <c r="C513" t="s">
        <v>205</v>
      </c>
      <c r="D513">
        <v>476005</v>
      </c>
      <c r="E513">
        <v>2</v>
      </c>
      <c r="F513">
        <v>109.8</v>
      </c>
      <c r="G513">
        <v>110.86360000000001</v>
      </c>
      <c r="H513">
        <f t="shared" si="24"/>
        <v>5.4899999999999997E-2</v>
      </c>
      <c r="I513">
        <f t="shared" si="25"/>
        <v>5.5431800000000003E-2</v>
      </c>
    </row>
    <row r="514" spans="1:9" x14ac:dyDescent="0.3">
      <c r="A514" s="3">
        <v>2007</v>
      </c>
      <c r="B514" t="s">
        <v>187</v>
      </c>
      <c r="C514" t="s">
        <v>205</v>
      </c>
      <c r="D514">
        <v>476006</v>
      </c>
      <c r="E514">
        <v>2</v>
      </c>
      <c r="F514">
        <v>23.92</v>
      </c>
      <c r="G514">
        <v>23.92</v>
      </c>
      <c r="H514">
        <f t="shared" si="24"/>
        <v>1.196E-2</v>
      </c>
      <c r="I514">
        <f t="shared" si="25"/>
        <v>1.196E-2</v>
      </c>
    </row>
    <row r="515" spans="1:9" x14ac:dyDescent="0.3">
      <c r="A515" s="3">
        <v>2007</v>
      </c>
      <c r="B515" t="s">
        <v>187</v>
      </c>
      <c r="C515" t="s">
        <v>205</v>
      </c>
      <c r="D515">
        <v>476007</v>
      </c>
      <c r="E515">
        <v>2</v>
      </c>
      <c r="F515">
        <v>784.18</v>
      </c>
      <c r="G515">
        <v>799.75660000000005</v>
      </c>
      <c r="H515">
        <f t="shared" si="24"/>
        <v>0.39208999999999999</v>
      </c>
      <c r="I515">
        <f t="shared" si="25"/>
        <v>0.39987830000000002</v>
      </c>
    </row>
    <row r="516" spans="1:9" x14ac:dyDescent="0.3">
      <c r="A516" s="3">
        <v>2007</v>
      </c>
      <c r="B516" t="s">
        <v>187</v>
      </c>
      <c r="C516" t="s">
        <v>205</v>
      </c>
      <c r="D516">
        <v>476009</v>
      </c>
      <c r="E516">
        <v>2</v>
      </c>
      <c r="F516">
        <v>353</v>
      </c>
      <c r="G516">
        <v>359.26530000000002</v>
      </c>
      <c r="H516">
        <f t="shared" si="24"/>
        <v>0.17649999999999999</v>
      </c>
      <c r="I516">
        <f t="shared" si="25"/>
        <v>0.17963265</v>
      </c>
    </row>
    <row r="517" spans="1:9" x14ac:dyDescent="0.3">
      <c r="A517" s="3">
        <v>2007</v>
      </c>
      <c r="B517" t="s">
        <v>187</v>
      </c>
      <c r="C517" t="s">
        <v>205</v>
      </c>
      <c r="D517">
        <v>476031</v>
      </c>
      <c r="E517">
        <v>2</v>
      </c>
      <c r="F517">
        <v>65.930000000000007</v>
      </c>
      <c r="G517">
        <v>66.052400000000006</v>
      </c>
      <c r="H517">
        <f t="shared" si="24"/>
        <v>3.2965000000000001E-2</v>
      </c>
      <c r="I517">
        <f t="shared" si="25"/>
        <v>3.3026200000000006E-2</v>
      </c>
    </row>
    <row r="518" spans="1:9" x14ac:dyDescent="0.3">
      <c r="A518" s="3">
        <v>2007</v>
      </c>
      <c r="B518" t="s">
        <v>187</v>
      </c>
      <c r="C518" t="s">
        <v>205</v>
      </c>
      <c r="D518">
        <v>476032</v>
      </c>
      <c r="E518">
        <v>2</v>
      </c>
      <c r="F518">
        <v>591.57000000000005</v>
      </c>
      <c r="G518">
        <v>600.98760000000004</v>
      </c>
      <c r="H518">
        <f t="shared" si="24"/>
        <v>0.29578500000000002</v>
      </c>
      <c r="I518">
        <f t="shared" si="25"/>
        <v>0.30049380000000003</v>
      </c>
    </row>
    <row r="519" spans="1:9" x14ac:dyDescent="0.3">
      <c r="A519" s="3">
        <v>2007</v>
      </c>
      <c r="B519" t="s">
        <v>187</v>
      </c>
      <c r="C519" t="s">
        <v>205</v>
      </c>
      <c r="D519">
        <v>476033</v>
      </c>
      <c r="E519">
        <v>2</v>
      </c>
      <c r="F519">
        <v>44</v>
      </c>
      <c r="G519">
        <v>44.8979</v>
      </c>
      <c r="H519">
        <f t="shared" si="24"/>
        <v>2.1999999999999999E-2</v>
      </c>
      <c r="I519">
        <f t="shared" si="25"/>
        <v>2.2448949999999999E-2</v>
      </c>
    </row>
    <row r="520" spans="1:9" x14ac:dyDescent="0.3">
      <c r="A520" s="3">
        <v>2007</v>
      </c>
      <c r="B520" t="s">
        <v>187</v>
      </c>
      <c r="C520" t="s">
        <v>205</v>
      </c>
      <c r="D520">
        <v>476034</v>
      </c>
      <c r="E520">
        <v>2</v>
      </c>
      <c r="F520">
        <v>920.4</v>
      </c>
      <c r="G520">
        <v>927.65309999999999</v>
      </c>
      <c r="H520">
        <f t="shared" si="24"/>
        <v>0.4602</v>
      </c>
      <c r="I520">
        <f t="shared" si="25"/>
        <v>0.46382655</v>
      </c>
    </row>
    <row r="521" spans="1:9" x14ac:dyDescent="0.3">
      <c r="A521" s="3">
        <v>2007</v>
      </c>
      <c r="B521" t="s">
        <v>187</v>
      </c>
      <c r="C521" t="s">
        <v>205</v>
      </c>
      <c r="D521">
        <v>476035</v>
      </c>
      <c r="E521">
        <v>2</v>
      </c>
      <c r="F521">
        <v>383.67</v>
      </c>
      <c r="G521">
        <v>384.93119999999999</v>
      </c>
      <c r="H521">
        <f t="shared" si="24"/>
        <v>0.19183500000000001</v>
      </c>
      <c r="I521">
        <f t="shared" si="25"/>
        <v>0.19246559999999999</v>
      </c>
    </row>
    <row r="522" spans="1:9" x14ac:dyDescent="0.3">
      <c r="A522" s="3">
        <v>2007</v>
      </c>
      <c r="B522" t="s">
        <v>187</v>
      </c>
      <c r="C522" t="s">
        <v>205</v>
      </c>
      <c r="D522">
        <v>476036</v>
      </c>
      <c r="E522">
        <v>2</v>
      </c>
      <c r="F522">
        <v>10</v>
      </c>
      <c r="G522">
        <v>10</v>
      </c>
      <c r="H522">
        <f t="shared" si="24"/>
        <v>5.0000000000000001E-3</v>
      </c>
      <c r="I522">
        <f t="shared" si="25"/>
        <v>5.0000000000000001E-3</v>
      </c>
    </row>
    <row r="523" spans="1:9" x14ac:dyDescent="0.3">
      <c r="A523" s="3">
        <v>2007</v>
      </c>
      <c r="B523" t="s">
        <v>187</v>
      </c>
      <c r="C523" t="s">
        <v>205</v>
      </c>
      <c r="D523">
        <v>485932</v>
      </c>
      <c r="E523">
        <v>2</v>
      </c>
      <c r="F523">
        <v>139.72</v>
      </c>
      <c r="G523">
        <v>141.10210000000001</v>
      </c>
      <c r="H523">
        <f t="shared" si="24"/>
        <v>6.9860000000000005E-2</v>
      </c>
      <c r="I523">
        <f t="shared" si="25"/>
        <v>7.0551050000000004E-2</v>
      </c>
    </row>
    <row r="524" spans="1:9" x14ac:dyDescent="0.3">
      <c r="A524" s="3">
        <v>2007</v>
      </c>
      <c r="B524" t="s">
        <v>187</v>
      </c>
      <c r="C524" t="s">
        <v>205</v>
      </c>
      <c r="D524">
        <v>486001</v>
      </c>
      <c r="E524">
        <v>2</v>
      </c>
      <c r="F524">
        <v>56</v>
      </c>
      <c r="G524">
        <v>56.734699999999997</v>
      </c>
      <c r="H524">
        <f t="shared" si="24"/>
        <v>2.8000000000000001E-2</v>
      </c>
      <c r="I524">
        <f t="shared" si="25"/>
        <v>2.836735E-2</v>
      </c>
    </row>
    <row r="525" spans="1:9" x14ac:dyDescent="0.3">
      <c r="A525" s="3">
        <v>2007</v>
      </c>
      <c r="B525" t="s">
        <v>187</v>
      </c>
      <c r="C525" t="s">
        <v>205</v>
      </c>
      <c r="D525">
        <v>486033</v>
      </c>
      <c r="E525">
        <v>2</v>
      </c>
      <c r="F525">
        <v>5</v>
      </c>
      <c r="G525">
        <v>5.6818</v>
      </c>
      <c r="H525">
        <f t="shared" si="24"/>
        <v>2.5000000000000001E-3</v>
      </c>
      <c r="I525">
        <f t="shared" si="25"/>
        <v>2.8408999999999999E-3</v>
      </c>
    </row>
    <row r="526" spans="1:9" x14ac:dyDescent="0.3">
      <c r="A526" s="3">
        <v>2007</v>
      </c>
      <c r="B526" t="s">
        <v>187</v>
      </c>
      <c r="C526" t="s">
        <v>205</v>
      </c>
      <c r="D526">
        <v>486034</v>
      </c>
      <c r="E526">
        <v>2</v>
      </c>
      <c r="F526">
        <v>14.95</v>
      </c>
      <c r="G526">
        <v>14.95</v>
      </c>
      <c r="H526">
        <f t="shared" si="24"/>
        <v>7.4749999999999999E-3</v>
      </c>
      <c r="I526">
        <f t="shared" si="25"/>
        <v>7.4749999999999999E-3</v>
      </c>
    </row>
    <row r="527" spans="1:9" x14ac:dyDescent="0.3">
      <c r="A527" s="3">
        <v>2007</v>
      </c>
      <c r="B527" t="s">
        <v>187</v>
      </c>
      <c r="C527" t="s">
        <v>206</v>
      </c>
      <c r="D527">
        <v>475932</v>
      </c>
      <c r="E527">
        <v>2</v>
      </c>
      <c r="F527">
        <v>8263.42</v>
      </c>
      <c r="G527">
        <v>8766.4704999999994</v>
      </c>
      <c r="H527">
        <f t="shared" si="24"/>
        <v>4.13171</v>
      </c>
      <c r="I527">
        <f t="shared" si="25"/>
        <v>4.3832352499999994</v>
      </c>
    </row>
    <row r="528" spans="1:9" x14ac:dyDescent="0.3">
      <c r="A528" s="3">
        <v>2007</v>
      </c>
      <c r="B528" t="s">
        <v>187</v>
      </c>
      <c r="C528" t="s">
        <v>206</v>
      </c>
      <c r="D528">
        <v>475934</v>
      </c>
      <c r="E528">
        <v>2</v>
      </c>
      <c r="F528">
        <v>135</v>
      </c>
      <c r="G528">
        <v>135</v>
      </c>
      <c r="H528">
        <f t="shared" si="24"/>
        <v>6.7500000000000004E-2</v>
      </c>
      <c r="I528">
        <f t="shared" si="25"/>
        <v>6.7500000000000004E-2</v>
      </c>
    </row>
    <row r="529" spans="1:9" x14ac:dyDescent="0.3">
      <c r="A529" s="3">
        <v>2007</v>
      </c>
      <c r="B529" t="s">
        <v>187</v>
      </c>
      <c r="C529" t="s">
        <v>206</v>
      </c>
      <c r="D529">
        <v>476002</v>
      </c>
      <c r="E529">
        <v>2</v>
      </c>
      <c r="F529">
        <v>170</v>
      </c>
      <c r="G529">
        <v>173.46940000000001</v>
      </c>
      <c r="H529">
        <f t="shared" si="24"/>
        <v>8.5000000000000006E-2</v>
      </c>
      <c r="I529">
        <f t="shared" si="25"/>
        <v>8.6734699999999998E-2</v>
      </c>
    </row>
    <row r="530" spans="1:9" x14ac:dyDescent="0.3">
      <c r="A530" s="3">
        <v>2007</v>
      </c>
      <c r="B530" t="s">
        <v>187</v>
      </c>
      <c r="C530" t="s">
        <v>206</v>
      </c>
      <c r="D530">
        <v>485935</v>
      </c>
      <c r="E530">
        <v>2</v>
      </c>
      <c r="F530">
        <v>546</v>
      </c>
      <c r="G530">
        <v>546</v>
      </c>
      <c r="H530">
        <f t="shared" si="24"/>
        <v>0.27300000000000002</v>
      </c>
      <c r="I530">
        <f t="shared" si="25"/>
        <v>0.27300000000000002</v>
      </c>
    </row>
    <row r="531" spans="1:9" x14ac:dyDescent="0.3">
      <c r="A531" s="3">
        <v>2007</v>
      </c>
      <c r="B531" t="s">
        <v>190</v>
      </c>
      <c r="C531" t="s">
        <v>207</v>
      </c>
      <c r="D531">
        <v>515907</v>
      </c>
      <c r="E531">
        <v>2</v>
      </c>
      <c r="F531">
        <v>12</v>
      </c>
      <c r="G531">
        <v>12.244899999999999</v>
      </c>
      <c r="H531">
        <f t="shared" si="24"/>
        <v>6.0000000000000001E-3</v>
      </c>
      <c r="I531">
        <f t="shared" si="25"/>
        <v>6.1224499999999998E-3</v>
      </c>
    </row>
    <row r="532" spans="1:9" x14ac:dyDescent="0.3">
      <c r="A532" s="3">
        <v>2007</v>
      </c>
      <c r="B532" t="s">
        <v>190</v>
      </c>
      <c r="C532" t="s">
        <v>207</v>
      </c>
      <c r="D532">
        <v>515908</v>
      </c>
      <c r="E532">
        <v>2</v>
      </c>
      <c r="F532">
        <v>60</v>
      </c>
      <c r="G532">
        <v>60</v>
      </c>
      <c r="H532">
        <f t="shared" si="24"/>
        <v>0.03</v>
      </c>
      <c r="I532">
        <f t="shared" si="25"/>
        <v>0.03</v>
      </c>
    </row>
    <row r="533" spans="1:9" x14ac:dyDescent="0.3">
      <c r="A533" s="3">
        <v>2007</v>
      </c>
      <c r="B533" t="s">
        <v>190</v>
      </c>
      <c r="C533" t="s">
        <v>208</v>
      </c>
      <c r="D533">
        <v>485902</v>
      </c>
      <c r="E533">
        <v>2</v>
      </c>
      <c r="F533">
        <v>19.68</v>
      </c>
      <c r="G533">
        <v>19.68</v>
      </c>
      <c r="H533">
        <f t="shared" si="24"/>
        <v>9.8399999999999998E-3</v>
      </c>
      <c r="I533">
        <f t="shared" si="25"/>
        <v>9.8399999999999998E-3</v>
      </c>
    </row>
    <row r="534" spans="1:9" x14ac:dyDescent="0.3">
      <c r="A534" s="3">
        <v>2007</v>
      </c>
      <c r="B534" t="s">
        <v>190</v>
      </c>
      <c r="C534" t="s">
        <v>208</v>
      </c>
      <c r="D534">
        <v>485934</v>
      </c>
      <c r="E534">
        <v>2</v>
      </c>
      <c r="F534">
        <v>75.03</v>
      </c>
      <c r="G534">
        <v>75.03</v>
      </c>
      <c r="H534">
        <f t="shared" si="24"/>
        <v>3.7515E-2</v>
      </c>
      <c r="I534">
        <f t="shared" si="25"/>
        <v>3.7515E-2</v>
      </c>
    </row>
    <row r="535" spans="1:9" x14ac:dyDescent="0.3">
      <c r="A535" s="3">
        <v>2007</v>
      </c>
      <c r="B535" t="s">
        <v>190</v>
      </c>
      <c r="C535" t="s">
        <v>208</v>
      </c>
      <c r="D535">
        <v>495831</v>
      </c>
      <c r="E535">
        <v>2</v>
      </c>
      <c r="F535">
        <v>936.71</v>
      </c>
      <c r="G535">
        <v>937.38350000000003</v>
      </c>
      <c r="H535">
        <f t="shared" si="24"/>
        <v>0.46835500000000002</v>
      </c>
      <c r="I535">
        <f t="shared" si="25"/>
        <v>0.46869175000000002</v>
      </c>
    </row>
    <row r="536" spans="1:9" x14ac:dyDescent="0.3">
      <c r="A536" s="3">
        <v>2007</v>
      </c>
      <c r="B536" t="s">
        <v>190</v>
      </c>
      <c r="C536" t="s">
        <v>208</v>
      </c>
      <c r="D536">
        <v>495901</v>
      </c>
      <c r="E536">
        <v>2</v>
      </c>
      <c r="F536">
        <v>353.59</v>
      </c>
      <c r="G536">
        <v>353.59</v>
      </c>
      <c r="H536">
        <f t="shared" si="24"/>
        <v>0.17679499999999998</v>
      </c>
      <c r="I536">
        <f t="shared" si="25"/>
        <v>0.17679499999999998</v>
      </c>
    </row>
    <row r="537" spans="1:9" x14ac:dyDescent="0.3">
      <c r="A537" s="3">
        <v>2007</v>
      </c>
      <c r="B537" t="s">
        <v>190</v>
      </c>
      <c r="C537" t="s">
        <v>208</v>
      </c>
      <c r="D537">
        <v>495931</v>
      </c>
      <c r="E537">
        <v>2</v>
      </c>
      <c r="F537">
        <v>480.62</v>
      </c>
      <c r="G537">
        <v>680.62</v>
      </c>
      <c r="H537">
        <f t="shared" si="24"/>
        <v>0.24031</v>
      </c>
      <c r="I537">
        <f t="shared" si="25"/>
        <v>0.34031</v>
      </c>
    </row>
    <row r="538" spans="1:9" x14ac:dyDescent="0.3">
      <c r="A538" s="3">
        <v>2007</v>
      </c>
      <c r="B538" t="s">
        <v>190</v>
      </c>
      <c r="C538" t="s">
        <v>208</v>
      </c>
      <c r="D538">
        <v>495933</v>
      </c>
      <c r="E538">
        <v>2</v>
      </c>
      <c r="F538">
        <v>26.63</v>
      </c>
      <c r="G538">
        <v>26.63</v>
      </c>
      <c r="H538">
        <f t="shared" si="24"/>
        <v>1.3314999999999999E-2</v>
      </c>
      <c r="I538">
        <f t="shared" si="25"/>
        <v>1.3314999999999999E-2</v>
      </c>
    </row>
    <row r="539" spans="1:9" x14ac:dyDescent="0.3">
      <c r="A539" s="3">
        <v>2007</v>
      </c>
      <c r="B539" t="s">
        <v>190</v>
      </c>
      <c r="C539" t="s">
        <v>208</v>
      </c>
      <c r="D539">
        <v>505831</v>
      </c>
      <c r="E539">
        <v>2</v>
      </c>
      <c r="F539">
        <v>740.5</v>
      </c>
      <c r="G539">
        <v>744.31629999999996</v>
      </c>
      <c r="H539">
        <f t="shared" si="24"/>
        <v>0.37025000000000002</v>
      </c>
      <c r="I539">
        <f t="shared" si="25"/>
        <v>0.37215814999999997</v>
      </c>
    </row>
    <row r="540" spans="1:9" x14ac:dyDescent="0.3">
      <c r="A540" s="3">
        <v>2007</v>
      </c>
      <c r="B540" t="s">
        <v>190</v>
      </c>
      <c r="C540" t="s">
        <v>208</v>
      </c>
      <c r="D540">
        <v>505901</v>
      </c>
      <c r="E540">
        <v>2</v>
      </c>
      <c r="F540">
        <v>76.39</v>
      </c>
      <c r="G540">
        <v>76.39</v>
      </c>
      <c r="H540">
        <f t="shared" si="24"/>
        <v>3.8195E-2</v>
      </c>
      <c r="I540">
        <f t="shared" si="25"/>
        <v>3.8195E-2</v>
      </c>
    </row>
    <row r="541" spans="1:9" x14ac:dyDescent="0.3">
      <c r="A541" s="3">
        <v>2007</v>
      </c>
      <c r="B541" t="s">
        <v>190</v>
      </c>
      <c r="C541" t="s">
        <v>208</v>
      </c>
      <c r="D541">
        <v>505902</v>
      </c>
      <c r="E541">
        <v>2</v>
      </c>
      <c r="F541">
        <v>1479.89</v>
      </c>
      <c r="G541">
        <v>1968.8947000000001</v>
      </c>
      <c r="H541">
        <f t="shared" si="24"/>
        <v>0.73994500000000007</v>
      </c>
      <c r="I541">
        <f t="shared" si="25"/>
        <v>0.98444735000000005</v>
      </c>
    </row>
    <row r="542" spans="1:9" x14ac:dyDescent="0.3">
      <c r="A542" s="3">
        <v>2007</v>
      </c>
      <c r="B542" t="s">
        <v>190</v>
      </c>
      <c r="C542" t="s">
        <v>208</v>
      </c>
      <c r="D542">
        <v>505931</v>
      </c>
      <c r="E542">
        <v>2</v>
      </c>
      <c r="F542">
        <v>137</v>
      </c>
      <c r="G542">
        <v>137</v>
      </c>
      <c r="H542">
        <f t="shared" si="24"/>
        <v>6.8500000000000005E-2</v>
      </c>
      <c r="I542">
        <f t="shared" si="25"/>
        <v>6.8500000000000005E-2</v>
      </c>
    </row>
    <row r="543" spans="1:9" x14ac:dyDescent="0.3">
      <c r="A543" s="3">
        <v>2007</v>
      </c>
      <c r="B543" t="s">
        <v>190</v>
      </c>
      <c r="C543" t="s">
        <v>208</v>
      </c>
      <c r="D543">
        <v>515831</v>
      </c>
      <c r="E543">
        <v>2</v>
      </c>
      <c r="F543">
        <v>1935</v>
      </c>
      <c r="G543">
        <v>1935</v>
      </c>
      <c r="H543">
        <f t="shared" si="24"/>
        <v>0.96750000000000003</v>
      </c>
      <c r="I543">
        <f t="shared" si="25"/>
        <v>0.96750000000000003</v>
      </c>
    </row>
    <row r="544" spans="1:9" x14ac:dyDescent="0.3">
      <c r="A544" s="3">
        <v>2007</v>
      </c>
      <c r="B544" t="s">
        <v>190</v>
      </c>
      <c r="C544" t="s">
        <v>208</v>
      </c>
      <c r="D544">
        <v>515902</v>
      </c>
      <c r="E544">
        <v>2</v>
      </c>
      <c r="F544">
        <v>1913.8</v>
      </c>
      <c r="G544">
        <v>2062.694</v>
      </c>
      <c r="H544">
        <f t="shared" si="24"/>
        <v>0.95689999999999997</v>
      </c>
      <c r="I544">
        <f t="shared" si="25"/>
        <v>1.031347</v>
      </c>
    </row>
    <row r="545" spans="1:9" x14ac:dyDescent="0.3">
      <c r="A545" s="3">
        <v>2007</v>
      </c>
      <c r="B545" t="s">
        <v>190</v>
      </c>
      <c r="C545" t="s">
        <v>208</v>
      </c>
      <c r="D545">
        <v>515904</v>
      </c>
      <c r="E545">
        <v>2</v>
      </c>
      <c r="F545">
        <v>2246.5</v>
      </c>
      <c r="G545">
        <v>2247.7082</v>
      </c>
      <c r="H545">
        <f t="shared" si="24"/>
        <v>1.1232500000000001</v>
      </c>
      <c r="I545">
        <f t="shared" si="25"/>
        <v>1.1238541</v>
      </c>
    </row>
    <row r="546" spans="1:9" x14ac:dyDescent="0.3">
      <c r="A546" s="3">
        <v>2007</v>
      </c>
      <c r="B546" t="s">
        <v>190</v>
      </c>
      <c r="C546" t="s">
        <v>208</v>
      </c>
      <c r="D546">
        <v>525831</v>
      </c>
      <c r="E546">
        <v>2</v>
      </c>
      <c r="F546">
        <v>169</v>
      </c>
      <c r="G546">
        <v>169</v>
      </c>
      <c r="H546">
        <f t="shared" si="24"/>
        <v>8.4500000000000006E-2</v>
      </c>
      <c r="I546">
        <f t="shared" si="25"/>
        <v>8.4500000000000006E-2</v>
      </c>
    </row>
    <row r="547" spans="1:9" x14ac:dyDescent="0.3">
      <c r="A547" s="3">
        <v>2007</v>
      </c>
      <c r="B547" t="s">
        <v>190</v>
      </c>
      <c r="C547" t="s">
        <v>209</v>
      </c>
      <c r="D547">
        <v>495932</v>
      </c>
      <c r="E547">
        <v>2</v>
      </c>
      <c r="F547">
        <v>386.61</v>
      </c>
      <c r="G547">
        <v>392.83449999999999</v>
      </c>
      <c r="H547">
        <f t="shared" si="24"/>
        <v>0.193305</v>
      </c>
      <c r="I547">
        <f t="shared" si="25"/>
        <v>0.19641724999999999</v>
      </c>
    </row>
    <row r="548" spans="1:9" x14ac:dyDescent="0.3">
      <c r="A548" s="3">
        <v>2007</v>
      </c>
      <c r="B548" t="s">
        <v>190</v>
      </c>
      <c r="C548" t="s">
        <v>209</v>
      </c>
      <c r="D548">
        <v>495934</v>
      </c>
      <c r="E548">
        <v>2</v>
      </c>
      <c r="F548">
        <v>640.9</v>
      </c>
      <c r="G548">
        <v>641.45100000000002</v>
      </c>
      <c r="H548">
        <f t="shared" si="24"/>
        <v>0.32045000000000001</v>
      </c>
      <c r="I548">
        <f t="shared" si="25"/>
        <v>0.3207255</v>
      </c>
    </row>
    <row r="549" spans="1:9" x14ac:dyDescent="0.3">
      <c r="A549" s="3">
        <v>2007</v>
      </c>
      <c r="B549" t="s">
        <v>190</v>
      </c>
      <c r="C549" t="s">
        <v>209</v>
      </c>
      <c r="D549">
        <v>495935</v>
      </c>
      <c r="E549">
        <v>2</v>
      </c>
      <c r="F549">
        <v>62.4</v>
      </c>
      <c r="G549">
        <v>62.4</v>
      </c>
      <c r="H549">
        <f t="shared" si="24"/>
        <v>3.1199999999999999E-2</v>
      </c>
      <c r="I549">
        <f t="shared" si="25"/>
        <v>3.1199999999999999E-2</v>
      </c>
    </row>
    <row r="550" spans="1:9" x14ac:dyDescent="0.3">
      <c r="A550" s="3">
        <v>2007</v>
      </c>
      <c r="B550" t="s">
        <v>190</v>
      </c>
      <c r="C550" t="s">
        <v>209</v>
      </c>
      <c r="D550">
        <v>495936</v>
      </c>
      <c r="E550">
        <v>2</v>
      </c>
      <c r="F550">
        <v>65</v>
      </c>
      <c r="G550">
        <v>66.081599999999995</v>
      </c>
      <c r="H550">
        <f t="shared" si="24"/>
        <v>3.2500000000000001E-2</v>
      </c>
      <c r="I550">
        <f t="shared" si="25"/>
        <v>3.3040799999999995E-2</v>
      </c>
    </row>
    <row r="551" spans="1:9" x14ac:dyDescent="0.3">
      <c r="A551" s="3">
        <v>2007</v>
      </c>
      <c r="B551" t="s">
        <v>190</v>
      </c>
      <c r="C551" t="s">
        <v>209</v>
      </c>
      <c r="D551">
        <v>495938</v>
      </c>
      <c r="E551">
        <v>2</v>
      </c>
      <c r="F551">
        <v>20.8</v>
      </c>
      <c r="G551">
        <v>23.5273</v>
      </c>
      <c r="H551">
        <f t="shared" si="24"/>
        <v>1.04E-2</v>
      </c>
      <c r="I551">
        <f t="shared" si="25"/>
        <v>1.176365E-2</v>
      </c>
    </row>
    <row r="552" spans="1:9" x14ac:dyDescent="0.3">
      <c r="A552" s="3">
        <v>2007</v>
      </c>
      <c r="B552" t="s">
        <v>190</v>
      </c>
      <c r="C552" t="s">
        <v>209</v>
      </c>
      <c r="D552">
        <v>505903</v>
      </c>
      <c r="E552">
        <v>2</v>
      </c>
      <c r="F552">
        <v>5464.2</v>
      </c>
      <c r="G552">
        <v>5545.3355000000001</v>
      </c>
      <c r="H552">
        <f t="shared" si="24"/>
        <v>2.7321</v>
      </c>
      <c r="I552">
        <f t="shared" si="25"/>
        <v>2.7726677500000001</v>
      </c>
    </row>
    <row r="553" spans="1:9" x14ac:dyDescent="0.3">
      <c r="A553" s="3">
        <v>2007</v>
      </c>
      <c r="B553" t="s">
        <v>190</v>
      </c>
      <c r="C553" t="s">
        <v>209</v>
      </c>
      <c r="D553">
        <v>505904</v>
      </c>
      <c r="E553">
        <v>2</v>
      </c>
      <c r="F553">
        <v>267.60000000000002</v>
      </c>
      <c r="G553">
        <v>267.8571</v>
      </c>
      <c r="H553">
        <f t="shared" si="24"/>
        <v>0.1338</v>
      </c>
      <c r="I553">
        <f t="shared" si="25"/>
        <v>0.13392855000000001</v>
      </c>
    </row>
    <row r="554" spans="1:9" x14ac:dyDescent="0.3">
      <c r="A554" s="3">
        <v>2007</v>
      </c>
      <c r="B554" t="s">
        <v>190</v>
      </c>
      <c r="C554" t="s">
        <v>209</v>
      </c>
      <c r="D554">
        <v>505907</v>
      </c>
      <c r="E554">
        <v>2</v>
      </c>
      <c r="F554">
        <v>336.18</v>
      </c>
      <c r="G554">
        <v>336.18</v>
      </c>
      <c r="H554">
        <f t="shared" si="24"/>
        <v>0.16809000000000002</v>
      </c>
      <c r="I554">
        <f t="shared" si="25"/>
        <v>0.16809000000000002</v>
      </c>
    </row>
    <row r="555" spans="1:9" x14ac:dyDescent="0.3">
      <c r="A555" s="3">
        <v>2007</v>
      </c>
      <c r="B555" t="s">
        <v>190</v>
      </c>
      <c r="C555" t="s">
        <v>209</v>
      </c>
      <c r="D555">
        <v>505908</v>
      </c>
      <c r="E555">
        <v>2</v>
      </c>
      <c r="F555">
        <v>664.6</v>
      </c>
      <c r="G555">
        <v>664.6</v>
      </c>
      <c r="H555">
        <f t="shared" si="24"/>
        <v>0.33229999999999998</v>
      </c>
      <c r="I555">
        <f t="shared" si="25"/>
        <v>0.33229999999999998</v>
      </c>
    </row>
    <row r="556" spans="1:9" x14ac:dyDescent="0.3">
      <c r="A556" s="3">
        <v>2007</v>
      </c>
      <c r="B556" t="s">
        <v>190</v>
      </c>
      <c r="C556" t="s">
        <v>209</v>
      </c>
      <c r="D556">
        <v>505909</v>
      </c>
      <c r="E556">
        <v>2</v>
      </c>
      <c r="F556">
        <v>234</v>
      </c>
      <c r="G556">
        <v>234</v>
      </c>
      <c r="H556">
        <f t="shared" si="24"/>
        <v>0.11700000000000001</v>
      </c>
      <c r="I556">
        <f t="shared" si="25"/>
        <v>0.11700000000000001</v>
      </c>
    </row>
    <row r="557" spans="1:9" x14ac:dyDescent="0.3">
      <c r="A557" s="3">
        <v>2007</v>
      </c>
      <c r="B557" t="s">
        <v>190</v>
      </c>
      <c r="C557" t="s">
        <v>209</v>
      </c>
      <c r="D557">
        <v>505932</v>
      </c>
      <c r="E557">
        <v>2</v>
      </c>
      <c r="F557">
        <v>258.39</v>
      </c>
      <c r="G557">
        <v>260.90019999999998</v>
      </c>
      <c r="H557">
        <f t="shared" si="24"/>
        <v>0.129195</v>
      </c>
      <c r="I557">
        <f t="shared" si="25"/>
        <v>0.13045009999999999</v>
      </c>
    </row>
    <row r="558" spans="1:9" x14ac:dyDescent="0.3">
      <c r="A558" s="3">
        <v>2007</v>
      </c>
      <c r="B558" t="s">
        <v>190</v>
      </c>
      <c r="C558" t="s">
        <v>209</v>
      </c>
      <c r="D558">
        <v>505933</v>
      </c>
      <c r="E558">
        <v>2</v>
      </c>
      <c r="F558">
        <v>49.8</v>
      </c>
      <c r="G558">
        <v>50.816299999999998</v>
      </c>
      <c r="H558">
        <f t="shared" si="24"/>
        <v>2.4899999999999999E-2</v>
      </c>
      <c r="I558">
        <f t="shared" si="25"/>
        <v>2.5408149999999997E-2</v>
      </c>
    </row>
    <row r="559" spans="1:9" x14ac:dyDescent="0.3">
      <c r="A559" s="3">
        <v>2007</v>
      </c>
      <c r="B559" t="s">
        <v>190</v>
      </c>
      <c r="C559" t="s">
        <v>209</v>
      </c>
      <c r="D559">
        <v>505934</v>
      </c>
      <c r="E559">
        <v>2</v>
      </c>
      <c r="F559">
        <v>457</v>
      </c>
      <c r="G559">
        <v>459.5102</v>
      </c>
      <c r="H559">
        <f t="shared" si="24"/>
        <v>0.22850000000000001</v>
      </c>
      <c r="I559">
        <f t="shared" si="25"/>
        <v>0.22975509999999999</v>
      </c>
    </row>
    <row r="560" spans="1:9" x14ac:dyDescent="0.3">
      <c r="A560" s="3">
        <v>2007</v>
      </c>
      <c r="B560" t="s">
        <v>190</v>
      </c>
      <c r="C560" t="s">
        <v>209</v>
      </c>
      <c r="D560">
        <v>515901</v>
      </c>
      <c r="E560">
        <v>2</v>
      </c>
      <c r="F560">
        <v>1882.65</v>
      </c>
      <c r="G560">
        <v>1927.1103000000001</v>
      </c>
      <c r="H560">
        <f t="shared" si="24"/>
        <v>0.94132500000000008</v>
      </c>
      <c r="I560">
        <f t="shared" si="25"/>
        <v>0.96355515000000003</v>
      </c>
    </row>
    <row r="561" spans="1:9" x14ac:dyDescent="0.3">
      <c r="A561" s="3">
        <v>2007</v>
      </c>
      <c r="B561" t="s">
        <v>190</v>
      </c>
      <c r="C561" t="s">
        <v>209</v>
      </c>
      <c r="D561">
        <v>515903</v>
      </c>
      <c r="E561">
        <v>2</v>
      </c>
      <c r="F561">
        <v>1917</v>
      </c>
      <c r="G561">
        <v>2039.9659999999999</v>
      </c>
      <c r="H561">
        <f t="shared" si="24"/>
        <v>0.95850000000000002</v>
      </c>
      <c r="I561">
        <f t="shared" si="25"/>
        <v>1.0199829999999999</v>
      </c>
    </row>
    <row r="562" spans="1:9" x14ac:dyDescent="0.3">
      <c r="A562" s="3">
        <v>2007</v>
      </c>
      <c r="B562" t="s">
        <v>190</v>
      </c>
      <c r="C562" t="s">
        <v>209</v>
      </c>
      <c r="D562">
        <v>515905</v>
      </c>
      <c r="E562">
        <v>2</v>
      </c>
      <c r="F562">
        <v>843.5</v>
      </c>
      <c r="G562">
        <v>930.65909999999997</v>
      </c>
      <c r="H562">
        <f t="shared" si="24"/>
        <v>0.42175000000000001</v>
      </c>
      <c r="I562">
        <f t="shared" si="25"/>
        <v>0.46532954999999998</v>
      </c>
    </row>
    <row r="563" spans="1:9" x14ac:dyDescent="0.3">
      <c r="A563" s="3">
        <v>2007</v>
      </c>
      <c r="B563" t="s">
        <v>190</v>
      </c>
      <c r="C563" t="s">
        <v>209</v>
      </c>
      <c r="D563">
        <v>515906</v>
      </c>
      <c r="E563">
        <v>2</v>
      </c>
      <c r="F563">
        <v>166</v>
      </c>
      <c r="G563">
        <v>166</v>
      </c>
      <c r="H563">
        <f t="shared" si="24"/>
        <v>8.3000000000000004E-2</v>
      </c>
      <c r="I563">
        <f t="shared" si="25"/>
        <v>8.3000000000000004E-2</v>
      </c>
    </row>
    <row r="564" spans="1:9" x14ac:dyDescent="0.3">
      <c r="A564" s="3">
        <v>2007</v>
      </c>
      <c r="B564" t="s">
        <v>190</v>
      </c>
      <c r="C564" t="s">
        <v>209</v>
      </c>
      <c r="D564">
        <v>525836</v>
      </c>
      <c r="E564">
        <v>2</v>
      </c>
      <c r="F564">
        <v>731</v>
      </c>
      <c r="G564">
        <v>731</v>
      </c>
      <c r="H564">
        <f t="shared" si="24"/>
        <v>0.36549999999999999</v>
      </c>
      <c r="I564">
        <f t="shared" si="25"/>
        <v>0.36549999999999999</v>
      </c>
    </row>
    <row r="565" spans="1:9" x14ac:dyDescent="0.3">
      <c r="A565" s="3">
        <v>2007</v>
      </c>
      <c r="B565" t="s">
        <v>189</v>
      </c>
      <c r="C565" t="s">
        <v>210</v>
      </c>
      <c r="D565">
        <v>495800</v>
      </c>
      <c r="E565">
        <v>4</v>
      </c>
      <c r="F565">
        <v>10528.62</v>
      </c>
      <c r="G565">
        <v>10617.354600000001</v>
      </c>
      <c r="H565">
        <f t="shared" si="24"/>
        <v>5.26431</v>
      </c>
      <c r="I565">
        <f t="shared" si="25"/>
        <v>5.3086773000000003</v>
      </c>
    </row>
    <row r="566" spans="1:9" x14ac:dyDescent="0.3">
      <c r="A566" s="3">
        <v>2007</v>
      </c>
      <c r="B566" t="s">
        <v>189</v>
      </c>
      <c r="C566" t="s">
        <v>210</v>
      </c>
      <c r="D566">
        <v>495832</v>
      </c>
      <c r="E566">
        <v>4</v>
      </c>
      <c r="F566">
        <v>906.2</v>
      </c>
      <c r="G566">
        <v>907.59389999999996</v>
      </c>
      <c r="H566">
        <f t="shared" si="24"/>
        <v>0.4531</v>
      </c>
      <c r="I566">
        <f t="shared" si="25"/>
        <v>0.45379694999999998</v>
      </c>
    </row>
    <row r="567" spans="1:9" x14ac:dyDescent="0.3">
      <c r="A567" s="3">
        <v>2007</v>
      </c>
      <c r="B567" t="s">
        <v>189</v>
      </c>
      <c r="C567" t="s">
        <v>210</v>
      </c>
      <c r="D567">
        <v>505800</v>
      </c>
      <c r="E567">
        <v>4</v>
      </c>
      <c r="F567">
        <v>2713.67</v>
      </c>
      <c r="G567">
        <v>2719.8292000000001</v>
      </c>
      <c r="H567">
        <f t="shared" ref="H567:H630" si="26">F567/2000</f>
        <v>1.356835</v>
      </c>
      <c r="I567">
        <f t="shared" ref="I567:I630" si="27">G567/2000</f>
        <v>1.3599146</v>
      </c>
    </row>
    <row r="568" spans="1:9" x14ac:dyDescent="0.3">
      <c r="A568" s="3">
        <v>2007</v>
      </c>
      <c r="B568" t="s">
        <v>189</v>
      </c>
      <c r="C568" t="s">
        <v>210</v>
      </c>
      <c r="D568">
        <v>505832</v>
      </c>
      <c r="E568">
        <v>4</v>
      </c>
      <c r="F568">
        <v>227.05</v>
      </c>
      <c r="G568">
        <v>227.1602</v>
      </c>
      <c r="H568">
        <f t="shared" si="26"/>
        <v>0.113525</v>
      </c>
      <c r="I568">
        <f t="shared" si="27"/>
        <v>0.1135801</v>
      </c>
    </row>
    <row r="569" spans="1:9" x14ac:dyDescent="0.3">
      <c r="A569" s="3">
        <v>2007</v>
      </c>
      <c r="B569" t="s">
        <v>189</v>
      </c>
      <c r="C569" t="s">
        <v>210</v>
      </c>
      <c r="D569">
        <v>515801</v>
      </c>
      <c r="E569">
        <v>4</v>
      </c>
      <c r="F569">
        <v>107.95</v>
      </c>
      <c r="G569">
        <v>108.7663</v>
      </c>
      <c r="H569">
        <f t="shared" si="26"/>
        <v>5.3975000000000002E-2</v>
      </c>
      <c r="I569">
        <f t="shared" si="27"/>
        <v>5.4383149999999998E-2</v>
      </c>
    </row>
    <row r="570" spans="1:9" x14ac:dyDescent="0.3">
      <c r="A570" s="3">
        <v>2007</v>
      </c>
      <c r="B570" t="s">
        <v>189</v>
      </c>
      <c r="C570" t="s">
        <v>210</v>
      </c>
      <c r="D570">
        <v>515802</v>
      </c>
      <c r="E570">
        <v>4</v>
      </c>
      <c r="F570">
        <v>476.69</v>
      </c>
      <c r="G570">
        <v>477.89400000000001</v>
      </c>
      <c r="H570">
        <f t="shared" si="26"/>
        <v>0.238345</v>
      </c>
      <c r="I570">
        <f t="shared" si="27"/>
        <v>0.23894699999999999</v>
      </c>
    </row>
    <row r="571" spans="1:9" x14ac:dyDescent="0.3">
      <c r="A571" s="3">
        <v>2007</v>
      </c>
      <c r="B571" t="s">
        <v>189</v>
      </c>
      <c r="C571" t="s">
        <v>210</v>
      </c>
      <c r="D571">
        <v>515833</v>
      </c>
      <c r="E571">
        <v>4</v>
      </c>
      <c r="F571">
        <v>437.34</v>
      </c>
      <c r="G571">
        <v>437.34</v>
      </c>
      <c r="H571">
        <f t="shared" si="26"/>
        <v>0.21866999999999998</v>
      </c>
      <c r="I571">
        <f t="shared" si="27"/>
        <v>0.21866999999999998</v>
      </c>
    </row>
    <row r="572" spans="1:9" x14ac:dyDescent="0.3">
      <c r="A572" s="3">
        <v>2007</v>
      </c>
      <c r="B572" t="s">
        <v>189</v>
      </c>
      <c r="C572" t="s">
        <v>210</v>
      </c>
      <c r="D572">
        <v>525803</v>
      </c>
      <c r="E572">
        <v>4</v>
      </c>
      <c r="F572">
        <v>167</v>
      </c>
      <c r="G572">
        <v>181.86359999999999</v>
      </c>
      <c r="H572">
        <f t="shared" si="26"/>
        <v>8.3500000000000005E-2</v>
      </c>
      <c r="I572">
        <f t="shared" si="27"/>
        <v>9.0931799999999993E-2</v>
      </c>
    </row>
    <row r="573" spans="1:9" x14ac:dyDescent="0.3">
      <c r="A573" s="3">
        <v>2007</v>
      </c>
      <c r="B573" t="s">
        <v>189</v>
      </c>
      <c r="C573" t="s">
        <v>210</v>
      </c>
      <c r="D573">
        <v>525804</v>
      </c>
      <c r="E573">
        <v>4</v>
      </c>
      <c r="F573">
        <v>188.5</v>
      </c>
      <c r="G573">
        <v>257.41370000000001</v>
      </c>
      <c r="H573">
        <f t="shared" si="26"/>
        <v>9.425E-2</v>
      </c>
      <c r="I573">
        <f t="shared" si="27"/>
        <v>0.12870685000000001</v>
      </c>
    </row>
    <row r="574" spans="1:9" x14ac:dyDescent="0.3">
      <c r="A574" s="3">
        <v>2007</v>
      </c>
      <c r="B574" t="s">
        <v>189</v>
      </c>
      <c r="C574" t="s">
        <v>210</v>
      </c>
      <c r="D574">
        <v>525805</v>
      </c>
      <c r="E574">
        <v>4</v>
      </c>
      <c r="F574">
        <v>52</v>
      </c>
      <c r="G574">
        <v>52</v>
      </c>
      <c r="H574">
        <f t="shared" si="26"/>
        <v>2.5999999999999999E-2</v>
      </c>
      <c r="I574">
        <f t="shared" si="27"/>
        <v>2.5999999999999999E-2</v>
      </c>
    </row>
    <row r="575" spans="1:9" x14ac:dyDescent="0.3">
      <c r="A575" s="3">
        <v>2007</v>
      </c>
      <c r="B575" t="s">
        <v>189</v>
      </c>
      <c r="C575" t="s">
        <v>210</v>
      </c>
      <c r="D575">
        <v>525832</v>
      </c>
      <c r="E575">
        <v>4</v>
      </c>
      <c r="F575">
        <v>351</v>
      </c>
      <c r="G575">
        <v>358.02030000000002</v>
      </c>
      <c r="H575">
        <f t="shared" si="26"/>
        <v>0.17549999999999999</v>
      </c>
      <c r="I575">
        <f t="shared" si="27"/>
        <v>0.17901015000000001</v>
      </c>
    </row>
    <row r="576" spans="1:9" x14ac:dyDescent="0.3">
      <c r="A576" s="3">
        <v>2007</v>
      </c>
      <c r="B576" t="s">
        <v>189</v>
      </c>
      <c r="C576" t="s">
        <v>210</v>
      </c>
      <c r="D576">
        <v>525833</v>
      </c>
      <c r="E576">
        <v>4</v>
      </c>
      <c r="F576">
        <v>2272.41</v>
      </c>
      <c r="G576">
        <v>2435.2235999999998</v>
      </c>
      <c r="H576">
        <f t="shared" si="26"/>
        <v>1.1362049999999999</v>
      </c>
      <c r="I576">
        <f t="shared" si="27"/>
        <v>1.2176117999999998</v>
      </c>
    </row>
    <row r="577" spans="1:9" x14ac:dyDescent="0.3">
      <c r="A577" s="3">
        <v>2007</v>
      </c>
      <c r="B577" t="s">
        <v>189</v>
      </c>
      <c r="C577" t="s">
        <v>210</v>
      </c>
      <c r="D577">
        <v>525834</v>
      </c>
      <c r="E577">
        <v>4</v>
      </c>
      <c r="F577">
        <v>613.79999999999995</v>
      </c>
      <c r="G577">
        <v>618.51430000000005</v>
      </c>
      <c r="H577">
        <f t="shared" si="26"/>
        <v>0.30689999999999995</v>
      </c>
      <c r="I577">
        <f t="shared" si="27"/>
        <v>0.30925715000000004</v>
      </c>
    </row>
    <row r="578" spans="1:9" x14ac:dyDescent="0.3">
      <c r="A578" s="3">
        <v>2007</v>
      </c>
      <c r="B578" t="s">
        <v>189</v>
      </c>
      <c r="C578" t="s">
        <v>210</v>
      </c>
      <c r="D578">
        <v>535802</v>
      </c>
      <c r="E578">
        <v>4</v>
      </c>
      <c r="F578">
        <v>327</v>
      </c>
      <c r="G578">
        <v>327</v>
      </c>
      <c r="H578">
        <f t="shared" si="26"/>
        <v>0.16350000000000001</v>
      </c>
      <c r="I578">
        <f t="shared" si="27"/>
        <v>0.16350000000000001</v>
      </c>
    </row>
    <row r="579" spans="1:9" x14ac:dyDescent="0.3">
      <c r="A579" s="3">
        <v>2007</v>
      </c>
      <c r="B579" t="s">
        <v>189</v>
      </c>
      <c r="C579" t="s">
        <v>211</v>
      </c>
      <c r="D579">
        <v>505700</v>
      </c>
      <c r="E579">
        <v>4</v>
      </c>
      <c r="F579">
        <v>937.65</v>
      </c>
      <c r="G579">
        <v>1023.4459000000001</v>
      </c>
      <c r="H579">
        <f t="shared" si="26"/>
        <v>0.46882499999999999</v>
      </c>
      <c r="I579">
        <f t="shared" si="27"/>
        <v>0.51172295000000001</v>
      </c>
    </row>
    <row r="580" spans="1:9" x14ac:dyDescent="0.3">
      <c r="A580" s="3">
        <v>2007</v>
      </c>
      <c r="B580" t="s">
        <v>189</v>
      </c>
      <c r="C580" t="s">
        <v>211</v>
      </c>
      <c r="D580">
        <v>515630</v>
      </c>
      <c r="E580">
        <v>4</v>
      </c>
      <c r="F580">
        <v>445.12</v>
      </c>
      <c r="G580">
        <v>462.31630000000001</v>
      </c>
      <c r="H580">
        <f t="shared" si="26"/>
        <v>0.22256000000000001</v>
      </c>
      <c r="I580">
        <f t="shared" si="27"/>
        <v>0.23115815000000001</v>
      </c>
    </row>
    <row r="581" spans="1:9" x14ac:dyDescent="0.3">
      <c r="A581" s="3">
        <v>2007</v>
      </c>
      <c r="B581" t="s">
        <v>189</v>
      </c>
      <c r="C581" t="s">
        <v>211</v>
      </c>
      <c r="D581">
        <v>515700</v>
      </c>
      <c r="E581">
        <v>4</v>
      </c>
      <c r="F581">
        <v>347.85</v>
      </c>
      <c r="G581">
        <v>366.27140000000003</v>
      </c>
      <c r="H581">
        <f t="shared" si="26"/>
        <v>0.17392500000000002</v>
      </c>
      <c r="I581">
        <f t="shared" si="27"/>
        <v>0.18313570000000001</v>
      </c>
    </row>
    <row r="582" spans="1:9" x14ac:dyDescent="0.3">
      <c r="A582" s="3">
        <v>2007</v>
      </c>
      <c r="B582" t="s">
        <v>189</v>
      </c>
      <c r="C582" t="s">
        <v>211</v>
      </c>
      <c r="D582">
        <v>525600</v>
      </c>
      <c r="E582">
        <v>4</v>
      </c>
      <c r="F582">
        <v>1219.8</v>
      </c>
      <c r="G582">
        <v>1264.8529000000001</v>
      </c>
      <c r="H582">
        <f t="shared" si="26"/>
        <v>0.6099</v>
      </c>
      <c r="I582">
        <f t="shared" si="27"/>
        <v>0.63242645000000008</v>
      </c>
    </row>
    <row r="583" spans="1:9" x14ac:dyDescent="0.3">
      <c r="A583" s="3">
        <v>2007</v>
      </c>
      <c r="B583" t="s">
        <v>189</v>
      </c>
      <c r="C583" t="s">
        <v>211</v>
      </c>
      <c r="D583">
        <v>525630</v>
      </c>
      <c r="E583">
        <v>4</v>
      </c>
      <c r="F583">
        <v>787.5</v>
      </c>
      <c r="G583">
        <v>1052.6718000000001</v>
      </c>
      <c r="H583">
        <f t="shared" si="26"/>
        <v>0.39374999999999999</v>
      </c>
      <c r="I583">
        <f t="shared" si="27"/>
        <v>0.52633590000000008</v>
      </c>
    </row>
    <row r="584" spans="1:9" x14ac:dyDescent="0.3">
      <c r="A584" s="3">
        <v>2007</v>
      </c>
      <c r="B584" t="s">
        <v>189</v>
      </c>
      <c r="C584" t="s">
        <v>211</v>
      </c>
      <c r="D584">
        <v>525701</v>
      </c>
      <c r="E584">
        <v>4</v>
      </c>
      <c r="F584">
        <v>49.5</v>
      </c>
      <c r="G584">
        <v>49.5</v>
      </c>
      <c r="H584">
        <f t="shared" si="26"/>
        <v>2.4750000000000001E-2</v>
      </c>
      <c r="I584">
        <f t="shared" si="27"/>
        <v>2.4750000000000001E-2</v>
      </c>
    </row>
    <row r="585" spans="1:9" x14ac:dyDescent="0.3">
      <c r="A585" s="3">
        <v>2007</v>
      </c>
      <c r="B585" t="s">
        <v>189</v>
      </c>
      <c r="C585" t="s">
        <v>211</v>
      </c>
      <c r="D585">
        <v>525702</v>
      </c>
      <c r="E585">
        <v>4</v>
      </c>
      <c r="F585">
        <v>26.06</v>
      </c>
      <c r="G585">
        <v>31.31</v>
      </c>
      <c r="H585">
        <f t="shared" si="26"/>
        <v>1.303E-2</v>
      </c>
      <c r="I585">
        <f t="shared" si="27"/>
        <v>1.5654999999999999E-2</v>
      </c>
    </row>
    <row r="586" spans="1:9" x14ac:dyDescent="0.3">
      <c r="A586" s="3">
        <v>2007</v>
      </c>
      <c r="B586" t="s">
        <v>189</v>
      </c>
      <c r="C586" t="s">
        <v>211</v>
      </c>
      <c r="D586">
        <v>525703</v>
      </c>
      <c r="E586">
        <v>4</v>
      </c>
      <c r="F586">
        <v>3.5</v>
      </c>
      <c r="G586">
        <v>3.5</v>
      </c>
      <c r="H586">
        <f t="shared" si="26"/>
        <v>1.75E-3</v>
      </c>
      <c r="I586">
        <f t="shared" si="27"/>
        <v>1.75E-3</v>
      </c>
    </row>
    <row r="587" spans="1:9" x14ac:dyDescent="0.3">
      <c r="A587" s="3">
        <v>2007</v>
      </c>
      <c r="B587" t="s">
        <v>189</v>
      </c>
      <c r="C587" t="s">
        <v>212</v>
      </c>
      <c r="D587">
        <v>555701</v>
      </c>
      <c r="E587">
        <v>4</v>
      </c>
      <c r="F587">
        <v>413.8</v>
      </c>
      <c r="G587">
        <v>417.8408</v>
      </c>
      <c r="H587">
        <f t="shared" si="26"/>
        <v>0.2069</v>
      </c>
      <c r="I587">
        <f t="shared" si="27"/>
        <v>0.20892040000000001</v>
      </c>
    </row>
    <row r="588" spans="1:9" x14ac:dyDescent="0.3">
      <c r="A588" s="3">
        <v>2007</v>
      </c>
      <c r="B588" t="s">
        <v>189</v>
      </c>
      <c r="C588" t="s">
        <v>212</v>
      </c>
      <c r="D588">
        <v>555733</v>
      </c>
      <c r="E588">
        <v>4</v>
      </c>
      <c r="F588">
        <v>112</v>
      </c>
      <c r="G588">
        <v>112</v>
      </c>
      <c r="H588">
        <f t="shared" si="26"/>
        <v>5.6000000000000001E-2</v>
      </c>
      <c r="I588">
        <f t="shared" si="27"/>
        <v>5.6000000000000001E-2</v>
      </c>
    </row>
    <row r="589" spans="1:9" x14ac:dyDescent="0.3">
      <c r="A589" s="3">
        <v>2007</v>
      </c>
      <c r="B589" t="s">
        <v>189</v>
      </c>
      <c r="C589" t="s">
        <v>212</v>
      </c>
      <c r="D589">
        <v>565635</v>
      </c>
      <c r="E589">
        <v>4</v>
      </c>
      <c r="F589">
        <v>29.25</v>
      </c>
      <c r="G589">
        <v>32.093200000000003</v>
      </c>
      <c r="H589">
        <f t="shared" si="26"/>
        <v>1.4625000000000001E-2</v>
      </c>
      <c r="I589">
        <f t="shared" si="27"/>
        <v>1.6046600000000001E-2</v>
      </c>
    </row>
    <row r="590" spans="1:9" x14ac:dyDescent="0.3">
      <c r="A590" s="3">
        <v>2007</v>
      </c>
      <c r="B590" t="s">
        <v>189</v>
      </c>
      <c r="C590" t="s">
        <v>212</v>
      </c>
      <c r="D590">
        <v>565702</v>
      </c>
      <c r="E590">
        <v>4</v>
      </c>
      <c r="F590">
        <v>933</v>
      </c>
      <c r="G590">
        <v>1028.1818000000001</v>
      </c>
      <c r="H590">
        <f t="shared" si="26"/>
        <v>0.46650000000000003</v>
      </c>
      <c r="I590">
        <f t="shared" si="27"/>
        <v>0.51409090000000002</v>
      </c>
    </row>
    <row r="591" spans="1:9" x14ac:dyDescent="0.3">
      <c r="A591" s="3">
        <v>2007</v>
      </c>
      <c r="B591" t="s">
        <v>189</v>
      </c>
      <c r="C591" t="s">
        <v>212</v>
      </c>
      <c r="D591">
        <v>565704</v>
      </c>
      <c r="E591">
        <v>4</v>
      </c>
      <c r="F591">
        <v>157.62</v>
      </c>
      <c r="G591">
        <v>167.84729999999999</v>
      </c>
      <c r="H591">
        <f t="shared" si="26"/>
        <v>7.8810000000000005E-2</v>
      </c>
      <c r="I591">
        <f t="shared" si="27"/>
        <v>8.3923649999999989E-2</v>
      </c>
    </row>
    <row r="592" spans="1:9" x14ac:dyDescent="0.3">
      <c r="A592" s="3">
        <v>2007</v>
      </c>
      <c r="B592" t="s">
        <v>189</v>
      </c>
      <c r="C592" t="s">
        <v>213</v>
      </c>
      <c r="D592">
        <v>495730</v>
      </c>
      <c r="E592">
        <v>4</v>
      </c>
      <c r="F592">
        <v>4413.6099999999997</v>
      </c>
      <c r="G592">
        <v>4754.8233</v>
      </c>
      <c r="H592">
        <f t="shared" si="26"/>
        <v>2.2068049999999997</v>
      </c>
      <c r="I592">
        <f t="shared" si="27"/>
        <v>2.37741165</v>
      </c>
    </row>
    <row r="593" spans="1:9" x14ac:dyDescent="0.3">
      <c r="A593" s="3">
        <v>2007</v>
      </c>
      <c r="B593" t="s">
        <v>189</v>
      </c>
      <c r="C593" t="s">
        <v>213</v>
      </c>
      <c r="D593">
        <v>505730</v>
      </c>
      <c r="E593">
        <v>4</v>
      </c>
      <c r="F593">
        <v>4146.96</v>
      </c>
      <c r="G593">
        <v>4146.96</v>
      </c>
      <c r="H593">
        <f t="shared" si="26"/>
        <v>2.07348</v>
      </c>
      <c r="I593">
        <f t="shared" si="27"/>
        <v>2.07348</v>
      </c>
    </row>
    <row r="594" spans="1:9" x14ac:dyDescent="0.3">
      <c r="A594" s="3">
        <v>2007</v>
      </c>
      <c r="B594" t="s">
        <v>189</v>
      </c>
      <c r="C594" t="s">
        <v>213</v>
      </c>
      <c r="D594">
        <v>515730</v>
      </c>
      <c r="E594">
        <v>4</v>
      </c>
      <c r="F594">
        <v>63.45</v>
      </c>
      <c r="G594">
        <v>72.989800000000002</v>
      </c>
      <c r="H594">
        <f t="shared" si="26"/>
        <v>3.1725000000000003E-2</v>
      </c>
      <c r="I594">
        <f t="shared" si="27"/>
        <v>3.6494900000000004E-2</v>
      </c>
    </row>
    <row r="595" spans="1:9" x14ac:dyDescent="0.3">
      <c r="A595" s="3">
        <v>2007</v>
      </c>
      <c r="B595" t="s">
        <v>189</v>
      </c>
      <c r="C595" t="s">
        <v>213</v>
      </c>
      <c r="D595">
        <v>525731</v>
      </c>
      <c r="E595">
        <v>4</v>
      </c>
      <c r="F595">
        <v>172.5</v>
      </c>
      <c r="G595">
        <v>172.5</v>
      </c>
      <c r="H595">
        <f t="shared" si="26"/>
        <v>8.6249999999999993E-2</v>
      </c>
      <c r="I595">
        <f t="shared" si="27"/>
        <v>8.6249999999999993E-2</v>
      </c>
    </row>
    <row r="596" spans="1:9" x14ac:dyDescent="0.3">
      <c r="A596" s="3">
        <v>2007</v>
      </c>
      <c r="B596" t="s">
        <v>189</v>
      </c>
      <c r="C596" t="s">
        <v>213</v>
      </c>
      <c r="D596">
        <v>525732</v>
      </c>
      <c r="E596">
        <v>4</v>
      </c>
      <c r="F596">
        <v>134.4</v>
      </c>
      <c r="G596">
        <v>134.4</v>
      </c>
      <c r="H596">
        <f t="shared" si="26"/>
        <v>6.720000000000001E-2</v>
      </c>
      <c r="I596">
        <f t="shared" si="27"/>
        <v>6.720000000000001E-2</v>
      </c>
    </row>
    <row r="597" spans="1:9" x14ac:dyDescent="0.3">
      <c r="A597" s="3">
        <v>2007</v>
      </c>
      <c r="B597" t="s">
        <v>189</v>
      </c>
      <c r="C597" t="s">
        <v>213</v>
      </c>
      <c r="D597">
        <v>525733</v>
      </c>
      <c r="E597">
        <v>4</v>
      </c>
      <c r="F597">
        <v>33.6</v>
      </c>
      <c r="G597">
        <v>62.7</v>
      </c>
      <c r="H597">
        <f t="shared" si="26"/>
        <v>1.6800000000000002E-2</v>
      </c>
      <c r="I597">
        <f t="shared" si="27"/>
        <v>3.1350000000000003E-2</v>
      </c>
    </row>
    <row r="598" spans="1:9" x14ac:dyDescent="0.3">
      <c r="A598" s="3">
        <v>2007</v>
      </c>
      <c r="B598" t="s">
        <v>189</v>
      </c>
      <c r="C598" t="s">
        <v>214</v>
      </c>
      <c r="D598">
        <v>535530</v>
      </c>
      <c r="E598">
        <v>4</v>
      </c>
      <c r="F598">
        <v>1049.01</v>
      </c>
      <c r="G598">
        <v>1051.4385</v>
      </c>
      <c r="H598">
        <f t="shared" si="26"/>
        <v>0.524505</v>
      </c>
      <c r="I598">
        <f t="shared" si="27"/>
        <v>0.52571924999999997</v>
      </c>
    </row>
    <row r="599" spans="1:9" x14ac:dyDescent="0.3">
      <c r="A599" s="3">
        <v>2007</v>
      </c>
      <c r="B599" t="s">
        <v>189</v>
      </c>
      <c r="C599" t="s">
        <v>214</v>
      </c>
      <c r="D599">
        <v>535602</v>
      </c>
      <c r="E599">
        <v>4</v>
      </c>
      <c r="F599">
        <v>2827.21</v>
      </c>
      <c r="G599">
        <v>2882.7123000000001</v>
      </c>
      <c r="H599">
        <f t="shared" si="26"/>
        <v>1.413605</v>
      </c>
      <c r="I599">
        <f t="shared" si="27"/>
        <v>1.4413561500000001</v>
      </c>
    </row>
    <row r="600" spans="1:9" x14ac:dyDescent="0.3">
      <c r="A600" s="3">
        <v>2007</v>
      </c>
      <c r="B600" t="s">
        <v>189</v>
      </c>
      <c r="C600" t="s">
        <v>214</v>
      </c>
      <c r="D600">
        <v>535632</v>
      </c>
      <c r="E600">
        <v>4</v>
      </c>
      <c r="F600">
        <v>165.56</v>
      </c>
      <c r="G600">
        <v>178.15100000000001</v>
      </c>
      <c r="H600">
        <f t="shared" si="26"/>
        <v>8.2780000000000006E-2</v>
      </c>
      <c r="I600">
        <f t="shared" si="27"/>
        <v>8.9075500000000002E-2</v>
      </c>
    </row>
    <row r="601" spans="1:9" x14ac:dyDescent="0.3">
      <c r="A601" s="3">
        <v>2007</v>
      </c>
      <c r="B601" t="s">
        <v>189</v>
      </c>
      <c r="C601" t="s">
        <v>214</v>
      </c>
      <c r="D601">
        <v>535703</v>
      </c>
      <c r="E601">
        <v>4</v>
      </c>
      <c r="F601">
        <v>15.5</v>
      </c>
      <c r="G601">
        <v>15.8163</v>
      </c>
      <c r="H601">
        <f t="shared" si="26"/>
        <v>7.7499999999999999E-3</v>
      </c>
      <c r="I601">
        <f t="shared" si="27"/>
        <v>7.9081499999999992E-3</v>
      </c>
    </row>
    <row r="602" spans="1:9" x14ac:dyDescent="0.3">
      <c r="A602" s="3">
        <v>2007</v>
      </c>
      <c r="B602" t="s">
        <v>189</v>
      </c>
      <c r="C602" t="s">
        <v>214</v>
      </c>
      <c r="D602">
        <v>535705</v>
      </c>
      <c r="E602">
        <v>4</v>
      </c>
      <c r="F602">
        <v>160</v>
      </c>
      <c r="G602">
        <v>231.83670000000001</v>
      </c>
      <c r="H602">
        <f t="shared" si="26"/>
        <v>0.08</v>
      </c>
      <c r="I602">
        <f t="shared" si="27"/>
        <v>0.11591835</v>
      </c>
    </row>
    <row r="603" spans="1:9" x14ac:dyDescent="0.3">
      <c r="A603" s="3">
        <v>2007</v>
      </c>
      <c r="B603" t="s">
        <v>189</v>
      </c>
      <c r="C603" t="s">
        <v>215</v>
      </c>
      <c r="D603">
        <v>545400</v>
      </c>
      <c r="E603">
        <v>4</v>
      </c>
      <c r="F603">
        <v>17</v>
      </c>
      <c r="G603">
        <v>34</v>
      </c>
      <c r="H603">
        <f t="shared" si="26"/>
        <v>8.5000000000000006E-3</v>
      </c>
      <c r="I603">
        <f t="shared" si="27"/>
        <v>1.7000000000000001E-2</v>
      </c>
    </row>
    <row r="604" spans="1:9" x14ac:dyDescent="0.3">
      <c r="A604" s="3">
        <v>2007</v>
      </c>
      <c r="B604" t="s">
        <v>189</v>
      </c>
      <c r="C604" t="s">
        <v>215</v>
      </c>
      <c r="D604">
        <v>545530</v>
      </c>
      <c r="E604">
        <v>4</v>
      </c>
      <c r="F604">
        <v>2589.85</v>
      </c>
      <c r="G604">
        <v>2599.5318000000002</v>
      </c>
      <c r="H604">
        <f t="shared" si="26"/>
        <v>1.2949249999999999</v>
      </c>
      <c r="I604">
        <f t="shared" si="27"/>
        <v>1.2997659000000001</v>
      </c>
    </row>
    <row r="605" spans="1:9" x14ac:dyDescent="0.3">
      <c r="A605" s="3">
        <v>2007</v>
      </c>
      <c r="B605" t="s">
        <v>189</v>
      </c>
      <c r="C605" t="s">
        <v>215</v>
      </c>
      <c r="D605">
        <v>545602</v>
      </c>
      <c r="E605">
        <v>4</v>
      </c>
      <c r="F605">
        <v>3462.49</v>
      </c>
      <c r="G605">
        <v>3488.49</v>
      </c>
      <c r="H605">
        <f t="shared" si="26"/>
        <v>1.7312449999999999</v>
      </c>
      <c r="I605">
        <f t="shared" si="27"/>
        <v>1.7442449999999998</v>
      </c>
    </row>
    <row r="606" spans="1:9" x14ac:dyDescent="0.3">
      <c r="A606" s="3">
        <v>2007</v>
      </c>
      <c r="B606" t="s">
        <v>189</v>
      </c>
      <c r="C606" t="s">
        <v>215</v>
      </c>
      <c r="D606">
        <v>545631</v>
      </c>
      <c r="E606">
        <v>4</v>
      </c>
      <c r="F606">
        <v>64.8</v>
      </c>
      <c r="G606">
        <v>64.8</v>
      </c>
      <c r="H606">
        <f t="shared" si="26"/>
        <v>3.2399999999999998E-2</v>
      </c>
      <c r="I606">
        <f t="shared" si="27"/>
        <v>3.2399999999999998E-2</v>
      </c>
    </row>
    <row r="607" spans="1:9" x14ac:dyDescent="0.3">
      <c r="A607" s="3">
        <v>2007</v>
      </c>
      <c r="B607" t="s">
        <v>189</v>
      </c>
      <c r="C607" t="s">
        <v>215</v>
      </c>
      <c r="D607">
        <v>545632</v>
      </c>
      <c r="E607">
        <v>4</v>
      </c>
      <c r="F607">
        <v>15.5</v>
      </c>
      <c r="G607">
        <v>15.8163</v>
      </c>
      <c r="H607">
        <f t="shared" si="26"/>
        <v>7.7499999999999999E-3</v>
      </c>
      <c r="I607">
        <f t="shared" si="27"/>
        <v>7.9081499999999992E-3</v>
      </c>
    </row>
    <row r="608" spans="1:9" x14ac:dyDescent="0.3">
      <c r="A608" s="3">
        <v>2007</v>
      </c>
      <c r="B608" t="s">
        <v>189</v>
      </c>
      <c r="C608" t="s">
        <v>215</v>
      </c>
      <c r="D608">
        <v>555500</v>
      </c>
      <c r="E608">
        <v>4</v>
      </c>
      <c r="F608">
        <v>197.8</v>
      </c>
      <c r="G608">
        <v>284.14690000000002</v>
      </c>
      <c r="H608">
        <f t="shared" si="26"/>
        <v>9.8900000000000002E-2</v>
      </c>
      <c r="I608">
        <f t="shared" si="27"/>
        <v>0.14207345000000002</v>
      </c>
    </row>
    <row r="609" spans="1:9" x14ac:dyDescent="0.3">
      <c r="A609" s="3">
        <v>2007</v>
      </c>
      <c r="B609" t="s">
        <v>189</v>
      </c>
      <c r="C609" t="s">
        <v>215</v>
      </c>
      <c r="D609">
        <v>555531</v>
      </c>
      <c r="E609">
        <v>4</v>
      </c>
      <c r="F609">
        <v>21</v>
      </c>
      <c r="G609">
        <v>42</v>
      </c>
      <c r="H609">
        <f t="shared" si="26"/>
        <v>1.0500000000000001E-2</v>
      </c>
      <c r="I609">
        <f t="shared" si="27"/>
        <v>2.1000000000000001E-2</v>
      </c>
    </row>
    <row r="610" spans="1:9" x14ac:dyDescent="0.3">
      <c r="A610" s="3">
        <v>2007</v>
      </c>
      <c r="B610" t="s">
        <v>189</v>
      </c>
      <c r="C610" t="s">
        <v>215</v>
      </c>
      <c r="D610">
        <v>555532</v>
      </c>
      <c r="E610">
        <v>4</v>
      </c>
      <c r="F610">
        <v>883.94</v>
      </c>
      <c r="G610">
        <v>886.30859999999996</v>
      </c>
      <c r="H610">
        <f t="shared" si="26"/>
        <v>0.44197000000000003</v>
      </c>
      <c r="I610">
        <f t="shared" si="27"/>
        <v>0.4431543</v>
      </c>
    </row>
    <row r="611" spans="1:9" x14ac:dyDescent="0.3">
      <c r="A611" s="3">
        <v>2007</v>
      </c>
      <c r="B611" t="s">
        <v>189</v>
      </c>
      <c r="C611" t="s">
        <v>215</v>
      </c>
      <c r="D611">
        <v>555600</v>
      </c>
      <c r="E611">
        <v>4</v>
      </c>
      <c r="F611">
        <v>8.58</v>
      </c>
      <c r="G611">
        <v>8.5898000000000003</v>
      </c>
      <c r="H611">
        <f t="shared" si="26"/>
        <v>4.2900000000000004E-3</v>
      </c>
      <c r="I611">
        <f t="shared" si="27"/>
        <v>4.2948999999999999E-3</v>
      </c>
    </row>
    <row r="612" spans="1:9" x14ac:dyDescent="0.3">
      <c r="A612" s="3">
        <v>2007</v>
      </c>
      <c r="B612" t="s">
        <v>189</v>
      </c>
      <c r="C612" t="s">
        <v>215</v>
      </c>
      <c r="D612">
        <v>555630</v>
      </c>
      <c r="E612">
        <v>4</v>
      </c>
      <c r="F612">
        <v>431.55</v>
      </c>
      <c r="G612">
        <v>468.23099999999999</v>
      </c>
      <c r="H612">
        <f t="shared" si="26"/>
        <v>0.21577499999999999</v>
      </c>
      <c r="I612">
        <f t="shared" si="27"/>
        <v>0.2341155</v>
      </c>
    </row>
    <row r="613" spans="1:9" x14ac:dyDescent="0.3">
      <c r="A613" s="3">
        <v>2007</v>
      </c>
      <c r="B613" t="s">
        <v>189</v>
      </c>
      <c r="C613" t="s">
        <v>215</v>
      </c>
      <c r="D613">
        <v>565502</v>
      </c>
      <c r="E613">
        <v>4</v>
      </c>
      <c r="F613">
        <v>370.21</v>
      </c>
      <c r="G613">
        <v>381.77449999999999</v>
      </c>
      <c r="H613">
        <f t="shared" si="26"/>
        <v>0.18510499999999999</v>
      </c>
      <c r="I613">
        <f t="shared" si="27"/>
        <v>0.19088725000000001</v>
      </c>
    </row>
    <row r="614" spans="1:9" x14ac:dyDescent="0.3">
      <c r="A614" s="3">
        <v>2007</v>
      </c>
      <c r="B614" t="s">
        <v>189</v>
      </c>
      <c r="C614" t="s">
        <v>215</v>
      </c>
      <c r="D614">
        <v>565534</v>
      </c>
      <c r="E614">
        <v>4</v>
      </c>
      <c r="F614">
        <v>124.29</v>
      </c>
      <c r="G614">
        <v>124.35209999999999</v>
      </c>
      <c r="H614">
        <f t="shared" si="26"/>
        <v>6.2145000000000006E-2</v>
      </c>
      <c r="I614">
        <f t="shared" si="27"/>
        <v>6.2176049999999997E-2</v>
      </c>
    </row>
    <row r="615" spans="1:9" x14ac:dyDescent="0.3">
      <c r="A615" s="3">
        <v>2007</v>
      </c>
      <c r="B615" t="s">
        <v>189</v>
      </c>
      <c r="C615" t="s">
        <v>215</v>
      </c>
      <c r="D615">
        <v>565604</v>
      </c>
      <c r="E615">
        <v>4</v>
      </c>
      <c r="F615">
        <v>3.68</v>
      </c>
      <c r="G615">
        <v>3.6898</v>
      </c>
      <c r="H615">
        <f t="shared" si="26"/>
        <v>1.8400000000000001E-3</v>
      </c>
      <c r="I615">
        <f t="shared" si="27"/>
        <v>1.8449E-3</v>
      </c>
    </row>
    <row r="616" spans="1:9" x14ac:dyDescent="0.3">
      <c r="A616" s="3">
        <v>2007</v>
      </c>
      <c r="B616" t="s">
        <v>189</v>
      </c>
      <c r="C616" t="s">
        <v>216</v>
      </c>
      <c r="D616">
        <v>535732</v>
      </c>
      <c r="E616">
        <v>4</v>
      </c>
      <c r="F616">
        <v>356.7</v>
      </c>
      <c r="G616">
        <v>358.47550000000001</v>
      </c>
      <c r="H616">
        <f t="shared" si="26"/>
        <v>0.17834999999999998</v>
      </c>
      <c r="I616">
        <f t="shared" si="27"/>
        <v>0.17923775</v>
      </c>
    </row>
    <row r="617" spans="1:9" x14ac:dyDescent="0.3">
      <c r="A617" s="3">
        <v>2007</v>
      </c>
      <c r="B617" t="s">
        <v>189</v>
      </c>
      <c r="C617" t="s">
        <v>216</v>
      </c>
      <c r="D617">
        <v>545702</v>
      </c>
      <c r="E617">
        <v>4</v>
      </c>
      <c r="F617">
        <v>203</v>
      </c>
      <c r="G617">
        <v>210.27369999999999</v>
      </c>
      <c r="H617">
        <f t="shared" si="26"/>
        <v>0.10150000000000001</v>
      </c>
      <c r="I617">
        <f t="shared" si="27"/>
        <v>0.10513684999999999</v>
      </c>
    </row>
    <row r="618" spans="1:9" x14ac:dyDescent="0.3">
      <c r="A618" s="3">
        <v>2007</v>
      </c>
      <c r="B618" t="s">
        <v>191</v>
      </c>
      <c r="C618" t="s">
        <v>217</v>
      </c>
      <c r="D618">
        <v>565602</v>
      </c>
      <c r="E618">
        <v>4</v>
      </c>
      <c r="F618">
        <v>0.16</v>
      </c>
      <c r="G618">
        <v>0.1633</v>
      </c>
      <c r="H618">
        <f t="shared" si="26"/>
        <v>8.0000000000000007E-5</v>
      </c>
      <c r="I618">
        <f t="shared" si="27"/>
        <v>8.1650000000000006E-5</v>
      </c>
    </row>
    <row r="619" spans="1:9" x14ac:dyDescent="0.3">
      <c r="A619" s="3">
        <v>2007</v>
      </c>
      <c r="B619" t="s">
        <v>191</v>
      </c>
      <c r="C619" t="s">
        <v>217</v>
      </c>
      <c r="D619">
        <v>565603</v>
      </c>
      <c r="E619">
        <v>4</v>
      </c>
      <c r="F619">
        <v>221.5</v>
      </c>
      <c r="G619">
        <v>221.5</v>
      </c>
      <c r="H619">
        <f t="shared" si="26"/>
        <v>0.11075</v>
      </c>
      <c r="I619">
        <f t="shared" si="27"/>
        <v>0.11075</v>
      </c>
    </row>
    <row r="620" spans="1:9" x14ac:dyDescent="0.3">
      <c r="A620" s="3">
        <v>2007</v>
      </c>
      <c r="B620" t="s">
        <v>191</v>
      </c>
      <c r="C620" t="s">
        <v>217</v>
      </c>
      <c r="D620">
        <v>575603</v>
      </c>
      <c r="E620">
        <v>4</v>
      </c>
      <c r="F620">
        <v>1.2</v>
      </c>
      <c r="G620">
        <v>1.2</v>
      </c>
      <c r="H620">
        <f t="shared" si="26"/>
        <v>5.9999999999999995E-4</v>
      </c>
      <c r="I620">
        <f t="shared" si="27"/>
        <v>5.9999999999999995E-4</v>
      </c>
    </row>
    <row r="621" spans="1:9" x14ac:dyDescent="0.3">
      <c r="A621" s="3">
        <v>2007</v>
      </c>
      <c r="B621" t="s">
        <v>191</v>
      </c>
      <c r="C621" t="s">
        <v>217</v>
      </c>
      <c r="D621">
        <v>575604</v>
      </c>
      <c r="E621">
        <v>4</v>
      </c>
      <c r="F621">
        <v>38.5</v>
      </c>
      <c r="G621">
        <v>46.4</v>
      </c>
      <c r="H621">
        <f t="shared" si="26"/>
        <v>1.925E-2</v>
      </c>
      <c r="I621">
        <f t="shared" si="27"/>
        <v>2.3199999999999998E-2</v>
      </c>
    </row>
    <row r="622" spans="1:9" x14ac:dyDescent="0.3">
      <c r="A622" s="3">
        <v>2007</v>
      </c>
      <c r="B622" t="s">
        <v>191</v>
      </c>
      <c r="C622" t="s">
        <v>217</v>
      </c>
      <c r="D622">
        <v>575605</v>
      </c>
      <c r="E622">
        <v>4</v>
      </c>
      <c r="F622">
        <v>513.17999999999995</v>
      </c>
      <c r="G622">
        <v>513.1816</v>
      </c>
      <c r="H622">
        <f t="shared" si="26"/>
        <v>0.25658999999999998</v>
      </c>
      <c r="I622">
        <f t="shared" si="27"/>
        <v>0.25659080000000001</v>
      </c>
    </row>
    <row r="623" spans="1:9" x14ac:dyDescent="0.3">
      <c r="A623" s="3">
        <v>2007</v>
      </c>
      <c r="B623" t="s">
        <v>191</v>
      </c>
      <c r="C623" t="s">
        <v>218</v>
      </c>
      <c r="D623">
        <v>565431</v>
      </c>
      <c r="E623">
        <v>4</v>
      </c>
      <c r="F623">
        <v>43.6</v>
      </c>
      <c r="G623">
        <v>43.6</v>
      </c>
      <c r="H623">
        <f t="shared" si="26"/>
        <v>2.18E-2</v>
      </c>
      <c r="I623">
        <f t="shared" si="27"/>
        <v>2.18E-2</v>
      </c>
    </row>
    <row r="624" spans="1:9" x14ac:dyDescent="0.3">
      <c r="A624" s="3">
        <v>2007</v>
      </c>
      <c r="B624" t="s">
        <v>191</v>
      </c>
      <c r="C624" t="s">
        <v>218</v>
      </c>
      <c r="D624">
        <v>565501</v>
      </c>
      <c r="E624">
        <v>4</v>
      </c>
      <c r="F624">
        <v>1437.66</v>
      </c>
      <c r="G624">
        <v>1454.66</v>
      </c>
      <c r="H624">
        <f t="shared" si="26"/>
        <v>0.71883000000000008</v>
      </c>
      <c r="I624">
        <f t="shared" si="27"/>
        <v>0.72733000000000003</v>
      </c>
    </row>
    <row r="625" spans="1:9" x14ac:dyDescent="0.3">
      <c r="A625" s="3">
        <v>2007</v>
      </c>
      <c r="B625" t="s">
        <v>191</v>
      </c>
      <c r="C625" t="s">
        <v>218</v>
      </c>
      <c r="D625">
        <v>565533</v>
      </c>
      <c r="E625">
        <v>4</v>
      </c>
      <c r="F625">
        <v>154.80000000000001</v>
      </c>
      <c r="G625">
        <v>243.5145</v>
      </c>
      <c r="H625">
        <f t="shared" si="26"/>
        <v>7.740000000000001E-2</v>
      </c>
      <c r="I625">
        <f t="shared" si="27"/>
        <v>0.12175725</v>
      </c>
    </row>
    <row r="626" spans="1:9" x14ac:dyDescent="0.3">
      <c r="A626" s="3">
        <v>2007</v>
      </c>
      <c r="B626" t="s">
        <v>191</v>
      </c>
      <c r="C626" t="s">
        <v>218</v>
      </c>
      <c r="D626">
        <v>575432</v>
      </c>
      <c r="E626">
        <v>4</v>
      </c>
      <c r="F626">
        <v>1641.5</v>
      </c>
      <c r="G626">
        <v>1653.962</v>
      </c>
      <c r="H626">
        <f t="shared" si="26"/>
        <v>0.82074999999999998</v>
      </c>
      <c r="I626">
        <f t="shared" si="27"/>
        <v>0.82698099999999997</v>
      </c>
    </row>
    <row r="627" spans="1:9" x14ac:dyDescent="0.3">
      <c r="A627" s="3">
        <v>2007</v>
      </c>
      <c r="B627" t="s">
        <v>191</v>
      </c>
      <c r="C627" t="s">
        <v>218</v>
      </c>
      <c r="D627">
        <v>575433</v>
      </c>
      <c r="E627">
        <v>4</v>
      </c>
      <c r="F627">
        <v>119</v>
      </c>
      <c r="G627">
        <v>119</v>
      </c>
      <c r="H627">
        <f t="shared" si="26"/>
        <v>5.9499999999999997E-2</v>
      </c>
      <c r="I627">
        <f t="shared" si="27"/>
        <v>5.9499999999999997E-2</v>
      </c>
    </row>
    <row r="628" spans="1:9" x14ac:dyDescent="0.3">
      <c r="A628" s="3">
        <v>2007</v>
      </c>
      <c r="B628" t="s">
        <v>191</v>
      </c>
      <c r="C628" t="s">
        <v>218</v>
      </c>
      <c r="D628">
        <v>575501</v>
      </c>
      <c r="E628">
        <v>4</v>
      </c>
      <c r="F628">
        <v>3568.82</v>
      </c>
      <c r="G628">
        <v>3571.0761000000002</v>
      </c>
      <c r="H628">
        <f t="shared" si="26"/>
        <v>1.7844100000000001</v>
      </c>
      <c r="I628">
        <f t="shared" si="27"/>
        <v>1.7855380500000002</v>
      </c>
    </row>
    <row r="629" spans="1:9" x14ac:dyDescent="0.3">
      <c r="A629" s="3">
        <v>2007</v>
      </c>
      <c r="B629" t="s">
        <v>191</v>
      </c>
      <c r="C629" t="s">
        <v>218</v>
      </c>
      <c r="D629">
        <v>575502</v>
      </c>
      <c r="E629">
        <v>4</v>
      </c>
      <c r="F629">
        <v>1891.44</v>
      </c>
      <c r="G629">
        <v>1894.9855</v>
      </c>
      <c r="H629">
        <f t="shared" si="26"/>
        <v>0.94572000000000001</v>
      </c>
      <c r="I629">
        <f t="shared" si="27"/>
        <v>0.94749274999999999</v>
      </c>
    </row>
    <row r="630" spans="1:9" x14ac:dyDescent="0.3">
      <c r="A630" s="3">
        <v>2007</v>
      </c>
      <c r="B630" t="s">
        <v>191</v>
      </c>
      <c r="C630" t="s">
        <v>218</v>
      </c>
      <c r="D630">
        <v>575532</v>
      </c>
      <c r="E630">
        <v>4</v>
      </c>
      <c r="F630">
        <v>61.05</v>
      </c>
      <c r="G630">
        <v>61.05</v>
      </c>
      <c r="H630">
        <f t="shared" si="26"/>
        <v>3.0525E-2</v>
      </c>
      <c r="I630">
        <f t="shared" si="27"/>
        <v>3.0525E-2</v>
      </c>
    </row>
    <row r="631" spans="1:9" x14ac:dyDescent="0.3">
      <c r="A631" s="3">
        <v>2007</v>
      </c>
      <c r="B631" t="s">
        <v>191</v>
      </c>
      <c r="C631" t="s">
        <v>218</v>
      </c>
      <c r="D631">
        <v>585432</v>
      </c>
      <c r="E631">
        <v>4</v>
      </c>
      <c r="F631">
        <v>417.59</v>
      </c>
      <c r="G631">
        <v>419.70909999999998</v>
      </c>
      <c r="H631">
        <f t="shared" ref="H631:H694" si="28">F631/2000</f>
        <v>0.20879499999999998</v>
      </c>
      <c r="I631">
        <f t="shared" ref="I631:I694" si="29">G631/2000</f>
        <v>0.20985455</v>
      </c>
    </row>
    <row r="632" spans="1:9" x14ac:dyDescent="0.3">
      <c r="A632" s="3">
        <v>2007</v>
      </c>
      <c r="B632" t="s">
        <v>191</v>
      </c>
      <c r="C632" t="s">
        <v>218</v>
      </c>
      <c r="D632">
        <v>585502</v>
      </c>
      <c r="E632">
        <v>4</v>
      </c>
      <c r="F632">
        <v>21.79</v>
      </c>
      <c r="G632">
        <v>23.909099999999999</v>
      </c>
      <c r="H632">
        <f t="shared" si="28"/>
        <v>1.0895E-2</v>
      </c>
      <c r="I632">
        <f t="shared" si="29"/>
        <v>1.195455E-2</v>
      </c>
    </row>
    <row r="633" spans="1:9" x14ac:dyDescent="0.3">
      <c r="A633" s="3">
        <v>2007</v>
      </c>
      <c r="B633" t="s">
        <v>191</v>
      </c>
      <c r="C633" t="s">
        <v>218</v>
      </c>
      <c r="D633">
        <v>585531</v>
      </c>
      <c r="E633">
        <v>4</v>
      </c>
      <c r="F633">
        <v>14.75</v>
      </c>
      <c r="G633">
        <v>27.5</v>
      </c>
      <c r="H633">
        <f t="shared" si="28"/>
        <v>7.3749999999999996E-3</v>
      </c>
      <c r="I633">
        <f t="shared" si="29"/>
        <v>1.375E-2</v>
      </c>
    </row>
    <row r="634" spans="1:9" x14ac:dyDescent="0.3">
      <c r="A634" s="3">
        <v>2007</v>
      </c>
      <c r="B634" t="s">
        <v>191</v>
      </c>
      <c r="C634" t="s">
        <v>218</v>
      </c>
      <c r="D634">
        <v>585532</v>
      </c>
      <c r="E634">
        <v>4</v>
      </c>
      <c r="F634">
        <v>18.649999999999999</v>
      </c>
      <c r="G634">
        <v>18.649999999999999</v>
      </c>
      <c r="H634">
        <f t="shared" si="28"/>
        <v>9.325E-3</v>
      </c>
      <c r="I634">
        <f t="shared" si="29"/>
        <v>9.325E-3</v>
      </c>
    </row>
    <row r="635" spans="1:9" x14ac:dyDescent="0.3">
      <c r="A635" s="3">
        <v>2007</v>
      </c>
      <c r="B635" t="s">
        <v>191</v>
      </c>
      <c r="C635" t="s">
        <v>218</v>
      </c>
      <c r="D635">
        <v>585603</v>
      </c>
      <c r="E635">
        <v>4</v>
      </c>
      <c r="F635">
        <v>86</v>
      </c>
      <c r="G635">
        <v>86</v>
      </c>
      <c r="H635">
        <f t="shared" si="28"/>
        <v>4.2999999999999997E-2</v>
      </c>
      <c r="I635">
        <f t="shared" si="29"/>
        <v>4.2999999999999997E-2</v>
      </c>
    </row>
    <row r="636" spans="1:9" x14ac:dyDescent="0.3">
      <c r="A636" s="3">
        <v>2007</v>
      </c>
      <c r="B636" t="s">
        <v>191</v>
      </c>
      <c r="C636" t="s">
        <v>218</v>
      </c>
      <c r="D636">
        <v>595532</v>
      </c>
      <c r="E636">
        <v>4</v>
      </c>
      <c r="F636">
        <v>0.76500000000000001</v>
      </c>
      <c r="G636">
        <v>0.76500000000000001</v>
      </c>
      <c r="H636">
        <f t="shared" si="28"/>
        <v>3.8250000000000003E-4</v>
      </c>
      <c r="I636">
        <f t="shared" si="29"/>
        <v>3.8250000000000003E-4</v>
      </c>
    </row>
    <row r="637" spans="1:9" x14ac:dyDescent="0.3">
      <c r="A637" s="3">
        <v>2007</v>
      </c>
      <c r="B637" t="s">
        <v>191</v>
      </c>
      <c r="C637" t="s">
        <v>219</v>
      </c>
      <c r="D637">
        <v>565632</v>
      </c>
      <c r="E637">
        <v>4</v>
      </c>
      <c r="F637">
        <v>335</v>
      </c>
      <c r="G637">
        <v>341.83670000000001</v>
      </c>
      <c r="H637">
        <f t="shared" si="28"/>
        <v>0.16750000000000001</v>
      </c>
      <c r="I637">
        <f t="shared" si="29"/>
        <v>0.17091835</v>
      </c>
    </row>
    <row r="638" spans="1:9" x14ac:dyDescent="0.3">
      <c r="A638" s="3">
        <v>2007</v>
      </c>
      <c r="B638" t="s">
        <v>191</v>
      </c>
      <c r="C638" t="s">
        <v>219</v>
      </c>
      <c r="D638">
        <v>565633</v>
      </c>
      <c r="E638">
        <v>4</v>
      </c>
      <c r="F638">
        <v>910.65</v>
      </c>
      <c r="G638">
        <v>925.22149999999999</v>
      </c>
      <c r="H638">
        <f t="shared" si="28"/>
        <v>0.45532499999999998</v>
      </c>
      <c r="I638">
        <f t="shared" si="29"/>
        <v>0.46261075000000002</v>
      </c>
    </row>
    <row r="639" spans="1:9" x14ac:dyDescent="0.3">
      <c r="A639" s="3">
        <v>2007</v>
      </c>
      <c r="B639" t="s">
        <v>191</v>
      </c>
      <c r="C639" t="s">
        <v>219</v>
      </c>
      <c r="D639">
        <v>565634</v>
      </c>
      <c r="E639">
        <v>4</v>
      </c>
      <c r="F639">
        <v>1407.96</v>
      </c>
      <c r="G639">
        <v>1430.3539000000001</v>
      </c>
      <c r="H639">
        <f t="shared" si="28"/>
        <v>0.70398000000000005</v>
      </c>
      <c r="I639">
        <f t="shared" si="29"/>
        <v>0.71517695000000003</v>
      </c>
    </row>
    <row r="640" spans="1:9" x14ac:dyDescent="0.3">
      <c r="A640" s="3">
        <v>2007</v>
      </c>
      <c r="B640" t="s">
        <v>191</v>
      </c>
      <c r="C640" t="s">
        <v>219</v>
      </c>
      <c r="D640">
        <v>575633</v>
      </c>
      <c r="E640">
        <v>4</v>
      </c>
      <c r="F640">
        <v>47.79</v>
      </c>
      <c r="G640">
        <v>47.79</v>
      </c>
      <c r="H640">
        <f t="shared" si="28"/>
        <v>2.3895E-2</v>
      </c>
      <c r="I640">
        <f t="shared" si="29"/>
        <v>2.3895E-2</v>
      </c>
    </row>
    <row r="641" spans="1:9" x14ac:dyDescent="0.3">
      <c r="A641" s="3">
        <v>2007</v>
      </c>
      <c r="B641" t="s">
        <v>188</v>
      </c>
      <c r="C641" t="s">
        <v>220</v>
      </c>
      <c r="D641">
        <v>585431</v>
      </c>
      <c r="E641">
        <v>4</v>
      </c>
      <c r="F641">
        <v>455.9</v>
      </c>
      <c r="G641">
        <v>482.58730000000003</v>
      </c>
      <c r="H641">
        <f t="shared" si="28"/>
        <v>0.22794999999999999</v>
      </c>
      <c r="I641">
        <f t="shared" si="29"/>
        <v>0.24129365000000003</v>
      </c>
    </row>
    <row r="642" spans="1:9" x14ac:dyDescent="0.3">
      <c r="A642" s="3">
        <v>2007</v>
      </c>
      <c r="B642" t="s">
        <v>188</v>
      </c>
      <c r="C642" t="s">
        <v>220</v>
      </c>
      <c r="D642">
        <v>585501</v>
      </c>
      <c r="E642">
        <v>4</v>
      </c>
      <c r="F642">
        <v>31.08</v>
      </c>
      <c r="G642">
        <v>35.318199999999997</v>
      </c>
      <c r="H642">
        <f t="shared" si="28"/>
        <v>1.554E-2</v>
      </c>
      <c r="I642">
        <f t="shared" si="29"/>
        <v>1.7659099999999997E-2</v>
      </c>
    </row>
    <row r="643" spans="1:9" x14ac:dyDescent="0.3">
      <c r="A643" s="3">
        <v>2007</v>
      </c>
      <c r="B643" t="s">
        <v>188</v>
      </c>
      <c r="C643" t="s">
        <v>220</v>
      </c>
      <c r="D643">
        <v>595400</v>
      </c>
      <c r="E643">
        <v>4</v>
      </c>
      <c r="F643">
        <v>160.29</v>
      </c>
      <c r="G643">
        <v>160.29</v>
      </c>
      <c r="H643">
        <f t="shared" si="28"/>
        <v>8.0144999999999994E-2</v>
      </c>
      <c r="I643">
        <f t="shared" si="29"/>
        <v>8.0144999999999994E-2</v>
      </c>
    </row>
    <row r="644" spans="1:9" x14ac:dyDescent="0.3">
      <c r="A644" s="3">
        <v>2007</v>
      </c>
      <c r="B644" t="s">
        <v>188</v>
      </c>
      <c r="C644" t="s">
        <v>220</v>
      </c>
      <c r="D644">
        <v>595431</v>
      </c>
      <c r="E644">
        <v>4</v>
      </c>
      <c r="F644">
        <v>869.97</v>
      </c>
      <c r="G644">
        <v>881.06640000000004</v>
      </c>
      <c r="H644">
        <f t="shared" si="28"/>
        <v>0.43498500000000001</v>
      </c>
      <c r="I644">
        <f t="shared" si="29"/>
        <v>0.44053320000000001</v>
      </c>
    </row>
    <row r="645" spans="1:9" x14ac:dyDescent="0.3">
      <c r="A645" s="3">
        <v>2007</v>
      </c>
      <c r="B645" t="s">
        <v>188</v>
      </c>
      <c r="C645" t="s">
        <v>220</v>
      </c>
      <c r="D645">
        <v>595432</v>
      </c>
      <c r="E645">
        <v>4</v>
      </c>
      <c r="F645">
        <v>0.64</v>
      </c>
      <c r="G645">
        <v>0.64</v>
      </c>
      <c r="H645">
        <f t="shared" si="28"/>
        <v>3.2000000000000003E-4</v>
      </c>
      <c r="I645">
        <f t="shared" si="29"/>
        <v>3.2000000000000003E-4</v>
      </c>
    </row>
    <row r="646" spans="1:9" x14ac:dyDescent="0.3">
      <c r="A646" s="3">
        <v>2007</v>
      </c>
      <c r="B646" t="s">
        <v>188</v>
      </c>
      <c r="C646" t="s">
        <v>220</v>
      </c>
      <c r="D646">
        <v>595434</v>
      </c>
      <c r="E646">
        <v>4</v>
      </c>
      <c r="F646">
        <v>42.75</v>
      </c>
      <c r="G646">
        <v>42.75</v>
      </c>
      <c r="H646">
        <f t="shared" si="28"/>
        <v>2.1375000000000002E-2</v>
      </c>
      <c r="I646">
        <f t="shared" si="29"/>
        <v>2.1375000000000002E-2</v>
      </c>
    </row>
    <row r="647" spans="1:9" x14ac:dyDescent="0.3">
      <c r="A647" s="3">
        <v>2007</v>
      </c>
      <c r="B647" t="s">
        <v>188</v>
      </c>
      <c r="C647" t="s">
        <v>220</v>
      </c>
      <c r="D647">
        <v>595502</v>
      </c>
      <c r="E647">
        <v>4</v>
      </c>
      <c r="F647">
        <v>1.92</v>
      </c>
      <c r="G647">
        <v>1.92</v>
      </c>
      <c r="H647">
        <f t="shared" si="28"/>
        <v>9.5999999999999992E-4</v>
      </c>
      <c r="I647">
        <f t="shared" si="29"/>
        <v>9.5999999999999992E-4</v>
      </c>
    </row>
    <row r="648" spans="1:9" x14ac:dyDescent="0.3">
      <c r="A648" s="3">
        <v>2007</v>
      </c>
      <c r="B648" t="s">
        <v>188</v>
      </c>
      <c r="C648" t="s">
        <v>220</v>
      </c>
      <c r="D648">
        <v>595503</v>
      </c>
      <c r="E648">
        <v>4</v>
      </c>
      <c r="F648">
        <v>1.7849999999999999</v>
      </c>
      <c r="G648">
        <v>1.7849999999999999</v>
      </c>
      <c r="H648">
        <f t="shared" si="28"/>
        <v>8.9249999999999996E-4</v>
      </c>
      <c r="I648">
        <f t="shared" si="29"/>
        <v>8.9249999999999996E-4</v>
      </c>
    </row>
    <row r="649" spans="1:9" x14ac:dyDescent="0.3">
      <c r="A649" s="3">
        <v>2007</v>
      </c>
      <c r="B649" t="s">
        <v>188</v>
      </c>
      <c r="C649" t="s">
        <v>220</v>
      </c>
      <c r="D649">
        <v>595504</v>
      </c>
      <c r="E649">
        <v>4</v>
      </c>
      <c r="F649">
        <v>4.335</v>
      </c>
      <c r="G649">
        <v>4.335</v>
      </c>
      <c r="H649">
        <f t="shared" si="28"/>
        <v>2.1675000000000002E-3</v>
      </c>
      <c r="I649">
        <f t="shared" si="29"/>
        <v>2.1675000000000002E-3</v>
      </c>
    </row>
    <row r="650" spans="1:9" x14ac:dyDescent="0.3">
      <c r="A650" s="3">
        <v>2007</v>
      </c>
      <c r="B650" t="s">
        <v>188</v>
      </c>
      <c r="C650" t="s">
        <v>220</v>
      </c>
      <c r="D650">
        <v>595505</v>
      </c>
      <c r="E650">
        <v>4</v>
      </c>
      <c r="F650">
        <v>1275.55</v>
      </c>
      <c r="G650">
        <v>1275.55</v>
      </c>
      <c r="H650">
        <f t="shared" si="28"/>
        <v>0.63777499999999998</v>
      </c>
      <c r="I650">
        <f t="shared" si="29"/>
        <v>0.63777499999999998</v>
      </c>
    </row>
    <row r="651" spans="1:9" x14ac:dyDescent="0.3">
      <c r="A651" s="3">
        <v>2007</v>
      </c>
      <c r="B651" t="s">
        <v>188</v>
      </c>
      <c r="C651" t="s">
        <v>220</v>
      </c>
      <c r="D651">
        <v>595533</v>
      </c>
      <c r="E651">
        <v>4</v>
      </c>
      <c r="F651">
        <v>87.22</v>
      </c>
      <c r="G651">
        <v>87.22</v>
      </c>
      <c r="H651">
        <f t="shared" si="28"/>
        <v>4.3609999999999996E-2</v>
      </c>
      <c r="I651">
        <f t="shared" si="29"/>
        <v>4.3609999999999996E-2</v>
      </c>
    </row>
    <row r="652" spans="1:9" x14ac:dyDescent="0.3">
      <c r="A652" s="3">
        <v>2007</v>
      </c>
      <c r="B652" t="s">
        <v>188</v>
      </c>
      <c r="C652" t="s">
        <v>220</v>
      </c>
      <c r="D652">
        <v>605400</v>
      </c>
      <c r="E652">
        <v>4</v>
      </c>
      <c r="F652">
        <v>549.94000000000005</v>
      </c>
      <c r="G652">
        <v>550.38900000000001</v>
      </c>
      <c r="H652">
        <f t="shared" si="28"/>
        <v>0.27497000000000005</v>
      </c>
      <c r="I652">
        <f t="shared" si="29"/>
        <v>0.27519450000000001</v>
      </c>
    </row>
    <row r="653" spans="1:9" x14ac:dyDescent="0.3">
      <c r="A653" s="3">
        <v>2007</v>
      </c>
      <c r="B653" t="s">
        <v>188</v>
      </c>
      <c r="C653" t="s">
        <v>220</v>
      </c>
      <c r="D653">
        <v>605431</v>
      </c>
      <c r="E653">
        <v>4</v>
      </c>
      <c r="F653">
        <v>105.685</v>
      </c>
      <c r="G653">
        <v>110.8313</v>
      </c>
      <c r="H653">
        <f t="shared" si="28"/>
        <v>5.2842500000000001E-2</v>
      </c>
      <c r="I653">
        <f t="shared" si="29"/>
        <v>5.5415649999999997E-2</v>
      </c>
    </row>
    <row r="654" spans="1:9" x14ac:dyDescent="0.3">
      <c r="A654" s="3">
        <v>2007</v>
      </c>
      <c r="B654" t="s">
        <v>188</v>
      </c>
      <c r="C654" t="s">
        <v>220</v>
      </c>
      <c r="D654">
        <v>605501</v>
      </c>
      <c r="E654">
        <v>4</v>
      </c>
      <c r="F654">
        <v>138.25</v>
      </c>
      <c r="G654">
        <v>138.25</v>
      </c>
      <c r="H654">
        <f t="shared" si="28"/>
        <v>6.9125000000000006E-2</v>
      </c>
      <c r="I654">
        <f t="shared" si="29"/>
        <v>6.9125000000000006E-2</v>
      </c>
    </row>
    <row r="655" spans="1:9" x14ac:dyDescent="0.3">
      <c r="A655" s="3">
        <v>2007</v>
      </c>
      <c r="B655" t="s">
        <v>188</v>
      </c>
      <c r="C655" t="s">
        <v>220</v>
      </c>
      <c r="D655">
        <v>605503</v>
      </c>
      <c r="E655">
        <v>4</v>
      </c>
      <c r="F655">
        <v>43.04</v>
      </c>
      <c r="G655">
        <v>43.04</v>
      </c>
      <c r="H655">
        <f t="shared" si="28"/>
        <v>2.1520000000000001E-2</v>
      </c>
      <c r="I655">
        <f t="shared" si="29"/>
        <v>2.1520000000000001E-2</v>
      </c>
    </row>
    <row r="656" spans="1:9" x14ac:dyDescent="0.3">
      <c r="A656" s="3">
        <v>2007</v>
      </c>
      <c r="B656" t="s">
        <v>188</v>
      </c>
      <c r="C656" t="s">
        <v>220</v>
      </c>
      <c r="D656">
        <v>605504</v>
      </c>
      <c r="E656">
        <v>4</v>
      </c>
      <c r="F656">
        <v>5</v>
      </c>
      <c r="G656">
        <v>5</v>
      </c>
      <c r="H656">
        <f t="shared" si="28"/>
        <v>2.5000000000000001E-3</v>
      </c>
      <c r="I656">
        <f t="shared" si="29"/>
        <v>2.5000000000000001E-3</v>
      </c>
    </row>
    <row r="657" spans="1:9" x14ac:dyDescent="0.3">
      <c r="A657" s="3">
        <v>2007</v>
      </c>
      <c r="B657" t="s">
        <v>188</v>
      </c>
      <c r="C657" t="s">
        <v>220</v>
      </c>
      <c r="D657">
        <v>605505</v>
      </c>
      <c r="E657">
        <v>4</v>
      </c>
      <c r="F657">
        <v>63</v>
      </c>
      <c r="G657">
        <v>63</v>
      </c>
      <c r="H657">
        <f t="shared" si="28"/>
        <v>3.15E-2</v>
      </c>
      <c r="I657">
        <f t="shared" si="29"/>
        <v>3.15E-2</v>
      </c>
    </row>
    <row r="658" spans="1:9" x14ac:dyDescent="0.3">
      <c r="A658" s="3">
        <v>2007</v>
      </c>
      <c r="B658" t="s">
        <v>188</v>
      </c>
      <c r="C658" t="s">
        <v>220</v>
      </c>
      <c r="D658">
        <v>605531</v>
      </c>
      <c r="E658">
        <v>4</v>
      </c>
      <c r="F658">
        <v>611</v>
      </c>
      <c r="G658">
        <v>649.25</v>
      </c>
      <c r="H658">
        <f t="shared" si="28"/>
        <v>0.30549999999999999</v>
      </c>
      <c r="I658">
        <f t="shared" si="29"/>
        <v>0.324625</v>
      </c>
    </row>
    <row r="659" spans="1:9" x14ac:dyDescent="0.3">
      <c r="A659" s="3">
        <v>2007</v>
      </c>
      <c r="B659" t="s">
        <v>188</v>
      </c>
      <c r="C659" t="s">
        <v>220</v>
      </c>
      <c r="D659">
        <v>615400</v>
      </c>
      <c r="E659">
        <v>4</v>
      </c>
      <c r="F659">
        <v>288.48</v>
      </c>
      <c r="G659">
        <v>288.56569999999999</v>
      </c>
      <c r="H659">
        <f t="shared" si="28"/>
        <v>0.14424000000000001</v>
      </c>
      <c r="I659">
        <f t="shared" si="29"/>
        <v>0.14428284999999999</v>
      </c>
    </row>
    <row r="660" spans="1:9" x14ac:dyDescent="0.3">
      <c r="A660" s="3">
        <v>2007</v>
      </c>
      <c r="B660" t="s">
        <v>188</v>
      </c>
      <c r="C660" t="s">
        <v>220</v>
      </c>
      <c r="D660">
        <v>615431</v>
      </c>
      <c r="E660">
        <v>4</v>
      </c>
      <c r="F660">
        <v>1162.78</v>
      </c>
      <c r="G660">
        <v>1190.8699999999999</v>
      </c>
      <c r="H660">
        <f t="shared" si="28"/>
        <v>0.58138999999999996</v>
      </c>
      <c r="I660">
        <f t="shared" si="29"/>
        <v>0.59543499999999994</v>
      </c>
    </row>
    <row r="661" spans="1:9" x14ac:dyDescent="0.3">
      <c r="A661" s="3">
        <v>2007</v>
      </c>
      <c r="B661" t="s">
        <v>188</v>
      </c>
      <c r="C661" t="s">
        <v>220</v>
      </c>
      <c r="D661">
        <v>615432</v>
      </c>
      <c r="E661">
        <v>4</v>
      </c>
      <c r="F661">
        <v>157</v>
      </c>
      <c r="G661">
        <v>160.20410000000001</v>
      </c>
      <c r="H661">
        <f t="shared" si="28"/>
        <v>7.85E-2</v>
      </c>
      <c r="I661">
        <f t="shared" si="29"/>
        <v>8.0102050000000008E-2</v>
      </c>
    </row>
    <row r="662" spans="1:9" x14ac:dyDescent="0.3">
      <c r="A662" s="3">
        <v>2007</v>
      </c>
      <c r="B662" t="s">
        <v>188</v>
      </c>
      <c r="C662" t="s">
        <v>220</v>
      </c>
      <c r="D662">
        <v>615505</v>
      </c>
      <c r="E662">
        <v>4</v>
      </c>
      <c r="F662">
        <v>516</v>
      </c>
      <c r="G662">
        <v>558.95450000000005</v>
      </c>
      <c r="H662">
        <f t="shared" si="28"/>
        <v>0.25800000000000001</v>
      </c>
      <c r="I662">
        <f t="shared" si="29"/>
        <v>0.27947725000000001</v>
      </c>
    </row>
    <row r="663" spans="1:9" x14ac:dyDescent="0.3">
      <c r="A663" s="3">
        <v>2007</v>
      </c>
      <c r="B663" t="s">
        <v>188</v>
      </c>
      <c r="C663" t="s">
        <v>220</v>
      </c>
      <c r="D663">
        <v>625330</v>
      </c>
      <c r="E663">
        <v>4</v>
      </c>
      <c r="F663">
        <v>673.7</v>
      </c>
      <c r="G663">
        <v>673.7</v>
      </c>
      <c r="H663">
        <f t="shared" si="28"/>
        <v>0.33685000000000004</v>
      </c>
      <c r="I663">
        <f t="shared" si="29"/>
        <v>0.33685000000000004</v>
      </c>
    </row>
    <row r="664" spans="1:9" x14ac:dyDescent="0.3">
      <c r="A664" s="3">
        <v>2007</v>
      </c>
      <c r="B664" t="s">
        <v>188</v>
      </c>
      <c r="C664" t="s">
        <v>220</v>
      </c>
      <c r="D664">
        <v>625401</v>
      </c>
      <c r="E664">
        <v>4</v>
      </c>
      <c r="F664">
        <v>169.4</v>
      </c>
      <c r="G664">
        <v>169.4</v>
      </c>
      <c r="H664">
        <f t="shared" si="28"/>
        <v>8.4699999999999998E-2</v>
      </c>
      <c r="I664">
        <f t="shared" si="29"/>
        <v>8.4699999999999998E-2</v>
      </c>
    </row>
    <row r="665" spans="1:9" x14ac:dyDescent="0.3">
      <c r="A665" s="3">
        <v>2007</v>
      </c>
      <c r="B665" t="s">
        <v>188</v>
      </c>
      <c r="C665" t="s">
        <v>220</v>
      </c>
      <c r="D665">
        <v>625402</v>
      </c>
      <c r="E665">
        <v>4</v>
      </c>
      <c r="F665">
        <v>1291.93</v>
      </c>
      <c r="G665">
        <v>1291.93</v>
      </c>
      <c r="H665">
        <f t="shared" si="28"/>
        <v>0.64596500000000001</v>
      </c>
      <c r="I665">
        <f t="shared" si="29"/>
        <v>0.64596500000000001</v>
      </c>
    </row>
    <row r="666" spans="1:9" x14ac:dyDescent="0.3">
      <c r="A666" s="3">
        <v>2007</v>
      </c>
      <c r="B666" t="s">
        <v>188</v>
      </c>
      <c r="C666" t="s">
        <v>220</v>
      </c>
      <c r="D666">
        <v>625403</v>
      </c>
      <c r="E666">
        <v>4</v>
      </c>
      <c r="F666">
        <v>45</v>
      </c>
      <c r="G666">
        <v>45</v>
      </c>
      <c r="H666">
        <f t="shared" si="28"/>
        <v>2.2499999999999999E-2</v>
      </c>
      <c r="I666">
        <f t="shared" si="29"/>
        <v>2.2499999999999999E-2</v>
      </c>
    </row>
    <row r="667" spans="1:9" x14ac:dyDescent="0.3">
      <c r="A667" s="3">
        <v>2007</v>
      </c>
      <c r="B667" t="s">
        <v>188</v>
      </c>
      <c r="C667" t="s">
        <v>220</v>
      </c>
      <c r="D667">
        <v>625432</v>
      </c>
      <c r="E667">
        <v>4</v>
      </c>
      <c r="F667">
        <v>45</v>
      </c>
      <c r="G667">
        <v>45</v>
      </c>
      <c r="H667">
        <f t="shared" si="28"/>
        <v>2.2499999999999999E-2</v>
      </c>
      <c r="I667">
        <f t="shared" si="29"/>
        <v>2.2499999999999999E-2</v>
      </c>
    </row>
    <row r="668" spans="1:9" x14ac:dyDescent="0.3">
      <c r="A668" s="3">
        <v>2007</v>
      </c>
      <c r="B668" t="s">
        <v>188</v>
      </c>
      <c r="C668" t="s">
        <v>220</v>
      </c>
      <c r="D668">
        <v>625433</v>
      </c>
      <c r="E668">
        <v>4</v>
      </c>
      <c r="F668">
        <v>3.84</v>
      </c>
      <c r="G668">
        <v>3.84</v>
      </c>
      <c r="H668">
        <f t="shared" si="28"/>
        <v>1.9199999999999998E-3</v>
      </c>
      <c r="I668">
        <f t="shared" si="29"/>
        <v>1.9199999999999998E-3</v>
      </c>
    </row>
    <row r="669" spans="1:9" x14ac:dyDescent="0.3">
      <c r="A669" s="3">
        <v>2007</v>
      </c>
      <c r="B669" t="s">
        <v>188</v>
      </c>
      <c r="C669" t="s">
        <v>220</v>
      </c>
      <c r="D669">
        <v>625434</v>
      </c>
      <c r="E669">
        <v>4</v>
      </c>
      <c r="F669">
        <v>45</v>
      </c>
      <c r="G669">
        <v>45</v>
      </c>
      <c r="H669">
        <f t="shared" si="28"/>
        <v>2.2499999999999999E-2</v>
      </c>
      <c r="I669">
        <f t="shared" si="29"/>
        <v>2.2499999999999999E-2</v>
      </c>
    </row>
    <row r="670" spans="1:9" x14ac:dyDescent="0.3">
      <c r="A670" s="3">
        <v>2007</v>
      </c>
      <c r="B670" t="s">
        <v>188</v>
      </c>
      <c r="C670" t="s">
        <v>220</v>
      </c>
      <c r="D670">
        <v>625435</v>
      </c>
      <c r="E670">
        <v>4</v>
      </c>
      <c r="F670">
        <v>11.22</v>
      </c>
      <c r="G670">
        <v>11.22</v>
      </c>
      <c r="H670">
        <f t="shared" si="28"/>
        <v>5.6100000000000004E-3</v>
      </c>
      <c r="I670">
        <f t="shared" si="29"/>
        <v>5.6100000000000004E-3</v>
      </c>
    </row>
    <row r="671" spans="1:9" x14ac:dyDescent="0.3">
      <c r="A671" s="3">
        <v>2007</v>
      </c>
      <c r="B671" t="s">
        <v>188</v>
      </c>
      <c r="C671" t="s">
        <v>220</v>
      </c>
      <c r="D671">
        <v>625436</v>
      </c>
      <c r="E671">
        <v>4</v>
      </c>
      <c r="F671">
        <v>3.84</v>
      </c>
      <c r="G671">
        <v>3.84</v>
      </c>
      <c r="H671">
        <f t="shared" si="28"/>
        <v>1.9199999999999998E-3</v>
      </c>
      <c r="I671">
        <f t="shared" si="29"/>
        <v>1.9199999999999998E-3</v>
      </c>
    </row>
    <row r="672" spans="1:9" x14ac:dyDescent="0.3">
      <c r="A672" s="3">
        <v>2007</v>
      </c>
      <c r="B672" t="s">
        <v>188</v>
      </c>
      <c r="C672" t="s">
        <v>220</v>
      </c>
      <c r="D672">
        <v>635330</v>
      </c>
      <c r="E672">
        <v>4</v>
      </c>
      <c r="F672">
        <v>37.6</v>
      </c>
      <c r="G672">
        <v>37.6</v>
      </c>
      <c r="H672">
        <f t="shared" si="28"/>
        <v>1.8800000000000001E-2</v>
      </c>
      <c r="I672">
        <f t="shared" si="29"/>
        <v>1.8800000000000001E-2</v>
      </c>
    </row>
    <row r="673" spans="1:9" x14ac:dyDescent="0.3">
      <c r="A673" s="3">
        <v>2007</v>
      </c>
      <c r="B673" t="s">
        <v>188</v>
      </c>
      <c r="C673" t="s">
        <v>220</v>
      </c>
      <c r="D673">
        <v>635400</v>
      </c>
      <c r="E673">
        <v>4</v>
      </c>
      <c r="F673">
        <v>436.19</v>
      </c>
      <c r="G673">
        <v>436.19</v>
      </c>
      <c r="H673">
        <f t="shared" si="28"/>
        <v>0.21809500000000001</v>
      </c>
      <c r="I673">
        <f t="shared" si="29"/>
        <v>0.21809500000000001</v>
      </c>
    </row>
    <row r="674" spans="1:9" x14ac:dyDescent="0.3">
      <c r="A674" s="3">
        <v>2007</v>
      </c>
      <c r="B674" t="s">
        <v>188</v>
      </c>
      <c r="C674" t="s">
        <v>220</v>
      </c>
      <c r="D674">
        <v>635433</v>
      </c>
      <c r="E674">
        <v>4</v>
      </c>
      <c r="F674">
        <v>5.12</v>
      </c>
      <c r="G674">
        <v>5.12</v>
      </c>
      <c r="H674">
        <f t="shared" si="28"/>
        <v>2.5600000000000002E-3</v>
      </c>
      <c r="I674">
        <f t="shared" si="29"/>
        <v>2.5600000000000002E-3</v>
      </c>
    </row>
    <row r="675" spans="1:9" x14ac:dyDescent="0.3">
      <c r="A675" s="3">
        <v>2007</v>
      </c>
      <c r="B675" t="s">
        <v>188</v>
      </c>
      <c r="C675" t="s">
        <v>220</v>
      </c>
      <c r="D675">
        <v>635435</v>
      </c>
      <c r="E675">
        <v>4</v>
      </c>
      <c r="F675">
        <v>29.44</v>
      </c>
      <c r="G675">
        <v>29.44</v>
      </c>
      <c r="H675">
        <f t="shared" si="28"/>
        <v>1.472E-2</v>
      </c>
      <c r="I675">
        <f t="shared" si="29"/>
        <v>1.472E-2</v>
      </c>
    </row>
    <row r="676" spans="1:9" x14ac:dyDescent="0.3">
      <c r="A676" s="3">
        <v>2007</v>
      </c>
      <c r="B676" t="s">
        <v>188</v>
      </c>
      <c r="C676" t="s">
        <v>220</v>
      </c>
      <c r="D676">
        <v>645331</v>
      </c>
      <c r="E676">
        <v>4</v>
      </c>
      <c r="F676">
        <v>2564.88</v>
      </c>
      <c r="G676">
        <v>3059.36</v>
      </c>
      <c r="H676">
        <f t="shared" si="28"/>
        <v>1.28244</v>
      </c>
      <c r="I676">
        <f t="shared" si="29"/>
        <v>1.5296800000000002</v>
      </c>
    </row>
    <row r="677" spans="1:9" x14ac:dyDescent="0.3">
      <c r="A677" s="3">
        <v>2007</v>
      </c>
      <c r="B677" t="s">
        <v>188</v>
      </c>
      <c r="C677" t="s">
        <v>220</v>
      </c>
      <c r="D677">
        <v>645401</v>
      </c>
      <c r="E677">
        <v>4</v>
      </c>
      <c r="F677">
        <v>51.74</v>
      </c>
      <c r="G677">
        <v>51.74</v>
      </c>
      <c r="H677">
        <f t="shared" si="28"/>
        <v>2.5870000000000001E-2</v>
      </c>
      <c r="I677">
        <f t="shared" si="29"/>
        <v>2.5870000000000001E-2</v>
      </c>
    </row>
    <row r="678" spans="1:9" x14ac:dyDescent="0.3">
      <c r="A678" s="3">
        <v>2007</v>
      </c>
      <c r="B678" t="s">
        <v>188</v>
      </c>
      <c r="C678" t="s">
        <v>220</v>
      </c>
      <c r="D678">
        <v>645431</v>
      </c>
      <c r="E678">
        <v>4</v>
      </c>
      <c r="F678">
        <v>6.64</v>
      </c>
      <c r="G678">
        <v>6.64</v>
      </c>
      <c r="H678">
        <f t="shared" si="28"/>
        <v>3.32E-3</v>
      </c>
      <c r="I678">
        <f t="shared" si="29"/>
        <v>3.32E-3</v>
      </c>
    </row>
    <row r="679" spans="1:9" x14ac:dyDescent="0.3">
      <c r="A679" s="3">
        <v>2007</v>
      </c>
      <c r="B679" t="s">
        <v>188</v>
      </c>
      <c r="C679" t="s">
        <v>221</v>
      </c>
      <c r="D679">
        <v>645332</v>
      </c>
      <c r="E679">
        <v>4</v>
      </c>
      <c r="F679">
        <v>4.0999999999999996</v>
      </c>
      <c r="G679">
        <v>4.0999999999999996</v>
      </c>
      <c r="H679">
        <f t="shared" si="28"/>
        <v>2.0499999999999997E-3</v>
      </c>
      <c r="I679">
        <f t="shared" si="29"/>
        <v>2.0499999999999997E-3</v>
      </c>
    </row>
    <row r="680" spans="1:9" x14ac:dyDescent="0.3">
      <c r="A680" s="3">
        <v>2007</v>
      </c>
      <c r="B680" t="s">
        <v>188</v>
      </c>
      <c r="C680" t="s">
        <v>221</v>
      </c>
      <c r="D680">
        <v>645408</v>
      </c>
      <c r="E680">
        <v>4</v>
      </c>
      <c r="F680">
        <v>4.0999999999999996</v>
      </c>
      <c r="G680">
        <v>4.0999999999999996</v>
      </c>
      <c r="H680">
        <f t="shared" si="28"/>
        <v>2.0499999999999997E-3</v>
      </c>
      <c r="I680">
        <f t="shared" si="29"/>
        <v>2.0499999999999997E-3</v>
      </c>
    </row>
    <row r="681" spans="1:9" x14ac:dyDescent="0.3">
      <c r="A681" s="3">
        <v>2007</v>
      </c>
      <c r="B681" t="s">
        <v>188</v>
      </c>
      <c r="C681" t="s">
        <v>221</v>
      </c>
      <c r="D681">
        <v>655330</v>
      </c>
      <c r="E681">
        <v>4</v>
      </c>
      <c r="F681">
        <v>100.77</v>
      </c>
      <c r="G681">
        <v>117.29</v>
      </c>
      <c r="H681">
        <f t="shared" si="28"/>
        <v>5.0384999999999999E-2</v>
      </c>
      <c r="I681">
        <f t="shared" si="29"/>
        <v>5.8645000000000003E-2</v>
      </c>
    </row>
    <row r="682" spans="1:9" x14ac:dyDescent="0.3">
      <c r="A682" s="3">
        <v>2007</v>
      </c>
      <c r="B682" t="s">
        <v>188</v>
      </c>
      <c r="C682" t="s">
        <v>221</v>
      </c>
      <c r="D682">
        <v>655404</v>
      </c>
      <c r="E682">
        <v>4</v>
      </c>
      <c r="F682">
        <v>14.35</v>
      </c>
      <c r="G682">
        <v>14.35</v>
      </c>
      <c r="H682">
        <f t="shared" si="28"/>
        <v>7.175E-3</v>
      </c>
      <c r="I682">
        <f t="shared" si="29"/>
        <v>7.175E-3</v>
      </c>
    </row>
    <row r="683" spans="1:9" x14ac:dyDescent="0.3">
      <c r="A683" s="3">
        <v>2007</v>
      </c>
      <c r="B683" t="s">
        <v>188</v>
      </c>
      <c r="C683" t="s">
        <v>221</v>
      </c>
      <c r="D683">
        <v>665332</v>
      </c>
      <c r="E683">
        <v>4</v>
      </c>
      <c r="F683">
        <v>6.15</v>
      </c>
      <c r="G683">
        <v>6.15</v>
      </c>
      <c r="H683">
        <f t="shared" si="28"/>
        <v>3.075E-3</v>
      </c>
      <c r="I683">
        <f t="shared" si="29"/>
        <v>3.075E-3</v>
      </c>
    </row>
    <row r="684" spans="1:9" x14ac:dyDescent="0.3">
      <c r="A684" s="3">
        <v>2007</v>
      </c>
      <c r="B684" t="s">
        <v>188</v>
      </c>
      <c r="C684" t="s">
        <v>221</v>
      </c>
      <c r="D684">
        <v>675230</v>
      </c>
      <c r="E684">
        <v>4</v>
      </c>
      <c r="F684">
        <v>293</v>
      </c>
      <c r="G684">
        <v>293</v>
      </c>
      <c r="H684">
        <f t="shared" si="28"/>
        <v>0.14649999999999999</v>
      </c>
      <c r="I684">
        <f t="shared" si="29"/>
        <v>0.14649999999999999</v>
      </c>
    </row>
    <row r="685" spans="1:9" x14ac:dyDescent="0.3">
      <c r="A685" s="3">
        <v>2007</v>
      </c>
      <c r="B685" t="s">
        <v>188</v>
      </c>
      <c r="C685" t="s">
        <v>221</v>
      </c>
      <c r="D685">
        <v>685231</v>
      </c>
      <c r="E685">
        <v>4</v>
      </c>
      <c r="F685">
        <v>255.72</v>
      </c>
      <c r="G685">
        <v>259.18939999999998</v>
      </c>
      <c r="H685">
        <f t="shared" si="28"/>
        <v>0.12786</v>
      </c>
      <c r="I685">
        <f t="shared" si="29"/>
        <v>0.12959469999999998</v>
      </c>
    </row>
    <row r="686" spans="1:9" x14ac:dyDescent="0.3">
      <c r="A686" s="3">
        <v>2007</v>
      </c>
      <c r="B686" t="s">
        <v>188</v>
      </c>
      <c r="C686" t="s">
        <v>221</v>
      </c>
      <c r="D686">
        <v>685302</v>
      </c>
      <c r="E686">
        <v>4</v>
      </c>
      <c r="F686">
        <v>1.84</v>
      </c>
      <c r="G686">
        <v>1.84</v>
      </c>
      <c r="H686">
        <f t="shared" si="28"/>
        <v>9.2000000000000003E-4</v>
      </c>
      <c r="I686">
        <f t="shared" si="29"/>
        <v>9.2000000000000003E-4</v>
      </c>
    </row>
    <row r="687" spans="1:9" x14ac:dyDescent="0.3">
      <c r="A687" s="3">
        <v>2007</v>
      </c>
      <c r="B687" t="s">
        <v>188</v>
      </c>
      <c r="C687" t="s">
        <v>221</v>
      </c>
      <c r="D687">
        <v>695239</v>
      </c>
      <c r="E687">
        <v>4</v>
      </c>
      <c r="F687">
        <v>234.78</v>
      </c>
      <c r="G687">
        <v>234.78</v>
      </c>
      <c r="H687">
        <f t="shared" si="28"/>
        <v>0.11738999999999999</v>
      </c>
      <c r="I687">
        <f t="shared" si="29"/>
        <v>0.11738999999999999</v>
      </c>
    </row>
    <row r="688" spans="1:9" x14ac:dyDescent="0.3">
      <c r="A688" s="3">
        <v>2007</v>
      </c>
      <c r="B688" t="s">
        <v>192</v>
      </c>
      <c r="C688" t="s">
        <v>222</v>
      </c>
      <c r="D688">
        <v>655409</v>
      </c>
      <c r="E688">
        <v>4</v>
      </c>
      <c r="F688">
        <v>26</v>
      </c>
      <c r="G688">
        <v>26</v>
      </c>
      <c r="H688">
        <f t="shared" si="28"/>
        <v>1.2999999999999999E-2</v>
      </c>
      <c r="I688">
        <f t="shared" si="29"/>
        <v>1.2999999999999999E-2</v>
      </c>
    </row>
    <row r="689" spans="1:9" x14ac:dyDescent="0.3">
      <c r="A689" s="3">
        <v>2007</v>
      </c>
      <c r="B689" t="s">
        <v>192</v>
      </c>
      <c r="C689" t="s">
        <v>222</v>
      </c>
      <c r="D689">
        <v>675333</v>
      </c>
      <c r="E689">
        <v>4</v>
      </c>
      <c r="F689">
        <v>80.52</v>
      </c>
      <c r="G689">
        <v>80.52</v>
      </c>
      <c r="H689">
        <f t="shared" si="28"/>
        <v>4.0259999999999997E-2</v>
      </c>
      <c r="I689">
        <f t="shared" si="29"/>
        <v>4.0259999999999997E-2</v>
      </c>
    </row>
    <row r="690" spans="1:9" x14ac:dyDescent="0.3">
      <c r="A690" s="3">
        <v>2007</v>
      </c>
      <c r="B690" t="s">
        <v>192</v>
      </c>
      <c r="C690" t="s">
        <v>222</v>
      </c>
      <c r="D690">
        <v>685303</v>
      </c>
      <c r="E690">
        <v>4</v>
      </c>
      <c r="F690">
        <v>13.8</v>
      </c>
      <c r="G690">
        <v>13.8</v>
      </c>
      <c r="H690">
        <f t="shared" si="28"/>
        <v>6.9000000000000008E-3</v>
      </c>
      <c r="I690">
        <f t="shared" si="29"/>
        <v>6.9000000000000008E-3</v>
      </c>
    </row>
    <row r="691" spans="1:9" x14ac:dyDescent="0.3">
      <c r="A691" s="3">
        <v>2007</v>
      </c>
      <c r="B691" t="s">
        <v>192</v>
      </c>
      <c r="C691" t="s">
        <v>222</v>
      </c>
      <c r="D691">
        <v>685304</v>
      </c>
      <c r="E691">
        <v>4</v>
      </c>
      <c r="F691">
        <v>107.2</v>
      </c>
      <c r="G691">
        <v>107.2</v>
      </c>
      <c r="H691">
        <f t="shared" si="28"/>
        <v>5.3600000000000002E-2</v>
      </c>
      <c r="I691">
        <f t="shared" si="29"/>
        <v>5.3600000000000002E-2</v>
      </c>
    </row>
    <row r="692" spans="1:9" x14ac:dyDescent="0.3">
      <c r="A692" s="3">
        <v>2007</v>
      </c>
      <c r="B692" t="s">
        <v>192</v>
      </c>
      <c r="C692" t="s">
        <v>222</v>
      </c>
      <c r="D692">
        <v>695238</v>
      </c>
      <c r="E692">
        <v>4</v>
      </c>
      <c r="F692">
        <v>93.8</v>
      </c>
      <c r="G692">
        <v>93.8</v>
      </c>
      <c r="H692">
        <f t="shared" si="28"/>
        <v>4.6899999999999997E-2</v>
      </c>
      <c r="I692">
        <f t="shared" si="29"/>
        <v>4.6899999999999997E-2</v>
      </c>
    </row>
    <row r="693" spans="1:9" x14ac:dyDescent="0.3">
      <c r="A693" s="3">
        <v>2007</v>
      </c>
      <c r="B693" t="s">
        <v>192</v>
      </c>
      <c r="C693" t="s">
        <v>222</v>
      </c>
      <c r="D693">
        <v>695301</v>
      </c>
      <c r="E693">
        <v>4</v>
      </c>
      <c r="F693">
        <v>948.1</v>
      </c>
      <c r="G693">
        <v>948.1</v>
      </c>
      <c r="H693">
        <f t="shared" si="28"/>
        <v>0.47405000000000003</v>
      </c>
      <c r="I693">
        <f t="shared" si="29"/>
        <v>0.47405000000000003</v>
      </c>
    </row>
    <row r="694" spans="1:9" x14ac:dyDescent="0.3">
      <c r="A694" s="3">
        <v>2007</v>
      </c>
      <c r="B694" t="s">
        <v>192</v>
      </c>
      <c r="C694" t="s">
        <v>222</v>
      </c>
      <c r="D694">
        <v>705232</v>
      </c>
      <c r="E694">
        <v>4</v>
      </c>
      <c r="F694">
        <v>160.80000000000001</v>
      </c>
      <c r="G694">
        <v>160.80000000000001</v>
      </c>
      <c r="H694">
        <f t="shared" si="28"/>
        <v>8.0399999999999999E-2</v>
      </c>
      <c r="I694">
        <f t="shared" si="29"/>
        <v>8.0399999999999999E-2</v>
      </c>
    </row>
    <row r="695" spans="1:9" x14ac:dyDescent="0.3">
      <c r="A695" s="3">
        <v>2007</v>
      </c>
      <c r="B695" t="s">
        <v>192</v>
      </c>
      <c r="C695" t="s">
        <v>222</v>
      </c>
      <c r="D695">
        <v>705233</v>
      </c>
      <c r="E695">
        <v>4</v>
      </c>
      <c r="F695">
        <v>5.52</v>
      </c>
      <c r="G695">
        <v>5.52</v>
      </c>
      <c r="H695">
        <f t="shared" ref="H695:H758" si="30">F695/2000</f>
        <v>2.7599999999999999E-3</v>
      </c>
      <c r="I695">
        <f t="shared" ref="I695:I758" si="31">G695/2000</f>
        <v>2.7599999999999999E-3</v>
      </c>
    </row>
    <row r="696" spans="1:9" x14ac:dyDescent="0.3">
      <c r="A696" s="3">
        <v>2007</v>
      </c>
      <c r="B696" t="s">
        <v>192</v>
      </c>
      <c r="C696" t="s">
        <v>222</v>
      </c>
      <c r="D696">
        <v>705300</v>
      </c>
      <c r="E696">
        <v>4</v>
      </c>
      <c r="F696">
        <v>1.84</v>
      </c>
      <c r="G696">
        <v>1.84</v>
      </c>
      <c r="H696">
        <f t="shared" si="30"/>
        <v>9.2000000000000003E-4</v>
      </c>
      <c r="I696">
        <f t="shared" si="31"/>
        <v>9.2000000000000003E-4</v>
      </c>
    </row>
    <row r="697" spans="1:9" x14ac:dyDescent="0.3">
      <c r="A697" s="3">
        <v>2007</v>
      </c>
      <c r="B697" t="s">
        <v>192</v>
      </c>
      <c r="C697" t="s">
        <v>222</v>
      </c>
      <c r="D697">
        <v>715231</v>
      </c>
      <c r="E697">
        <v>4</v>
      </c>
      <c r="F697">
        <v>22.08</v>
      </c>
      <c r="G697">
        <v>22.08</v>
      </c>
      <c r="H697">
        <f t="shared" si="30"/>
        <v>1.1039999999999999E-2</v>
      </c>
      <c r="I697">
        <f t="shared" si="31"/>
        <v>1.1039999999999999E-2</v>
      </c>
    </row>
    <row r="698" spans="1:9" x14ac:dyDescent="0.3">
      <c r="A698" s="3">
        <v>2007</v>
      </c>
      <c r="B698" t="s">
        <v>192</v>
      </c>
      <c r="C698" t="s">
        <v>222</v>
      </c>
      <c r="D698">
        <v>725201</v>
      </c>
      <c r="E698">
        <v>4</v>
      </c>
      <c r="F698">
        <v>5</v>
      </c>
      <c r="G698">
        <v>5</v>
      </c>
      <c r="H698">
        <f t="shared" si="30"/>
        <v>2.5000000000000001E-3</v>
      </c>
      <c r="I698">
        <f t="shared" si="31"/>
        <v>2.5000000000000001E-3</v>
      </c>
    </row>
    <row r="699" spans="1:9" x14ac:dyDescent="0.3">
      <c r="A699" s="3">
        <v>2007</v>
      </c>
      <c r="B699" t="s">
        <v>192</v>
      </c>
      <c r="C699" t="s">
        <v>222</v>
      </c>
      <c r="D699">
        <v>725230</v>
      </c>
      <c r="E699">
        <v>4</v>
      </c>
      <c r="F699">
        <v>14.19</v>
      </c>
      <c r="G699">
        <v>14.19</v>
      </c>
      <c r="H699">
        <f t="shared" si="30"/>
        <v>7.0949999999999997E-3</v>
      </c>
      <c r="I699">
        <f t="shared" si="31"/>
        <v>7.0949999999999997E-3</v>
      </c>
    </row>
    <row r="700" spans="1:9" x14ac:dyDescent="0.3">
      <c r="A700" s="3">
        <v>2007</v>
      </c>
      <c r="B700" t="s">
        <v>192</v>
      </c>
      <c r="C700" t="s">
        <v>222</v>
      </c>
      <c r="D700">
        <v>735230</v>
      </c>
      <c r="E700">
        <v>4</v>
      </c>
      <c r="F700">
        <v>151.36000000000001</v>
      </c>
      <c r="G700">
        <v>151.36000000000001</v>
      </c>
      <c r="H700">
        <f t="shared" si="30"/>
        <v>7.5680000000000011E-2</v>
      </c>
      <c r="I700">
        <f t="shared" si="31"/>
        <v>7.5680000000000011E-2</v>
      </c>
    </row>
    <row r="701" spans="1:9" x14ac:dyDescent="0.3">
      <c r="A701" s="3">
        <v>2007</v>
      </c>
      <c r="B701" t="s">
        <v>192</v>
      </c>
      <c r="C701" t="s">
        <v>222</v>
      </c>
      <c r="D701">
        <v>745131</v>
      </c>
      <c r="E701">
        <v>4</v>
      </c>
      <c r="F701">
        <v>42.57</v>
      </c>
      <c r="G701">
        <v>42.57</v>
      </c>
      <c r="H701">
        <f t="shared" si="30"/>
        <v>2.1285000000000002E-2</v>
      </c>
      <c r="I701">
        <f t="shared" si="31"/>
        <v>2.1285000000000002E-2</v>
      </c>
    </row>
    <row r="702" spans="1:9" x14ac:dyDescent="0.3">
      <c r="A702" s="3">
        <v>2007</v>
      </c>
      <c r="B702" t="s">
        <v>192</v>
      </c>
      <c r="C702" t="s">
        <v>222</v>
      </c>
      <c r="D702">
        <v>745206</v>
      </c>
      <c r="E702">
        <v>4</v>
      </c>
      <c r="F702">
        <v>98.95</v>
      </c>
      <c r="G702">
        <v>98.95</v>
      </c>
      <c r="H702">
        <f t="shared" si="30"/>
        <v>4.9474999999999998E-2</v>
      </c>
      <c r="I702">
        <f t="shared" si="31"/>
        <v>4.9474999999999998E-2</v>
      </c>
    </row>
    <row r="703" spans="1:9" x14ac:dyDescent="0.3">
      <c r="A703" s="3">
        <v>2007</v>
      </c>
      <c r="B703" t="s">
        <v>192</v>
      </c>
      <c r="C703" t="s">
        <v>222</v>
      </c>
      <c r="D703">
        <v>775131</v>
      </c>
      <c r="E703">
        <v>4</v>
      </c>
      <c r="F703">
        <v>89.87</v>
      </c>
      <c r="G703">
        <v>89.87</v>
      </c>
      <c r="H703">
        <f t="shared" si="30"/>
        <v>4.4935000000000003E-2</v>
      </c>
      <c r="I703">
        <f t="shared" si="31"/>
        <v>4.4935000000000003E-2</v>
      </c>
    </row>
    <row r="704" spans="1:9" x14ac:dyDescent="0.3">
      <c r="A704" s="3">
        <v>2007</v>
      </c>
      <c r="B704" t="s">
        <v>192</v>
      </c>
      <c r="C704" t="s">
        <v>222</v>
      </c>
      <c r="D704">
        <v>775133</v>
      </c>
      <c r="E704">
        <v>4</v>
      </c>
      <c r="F704">
        <v>104.06</v>
      </c>
      <c r="G704">
        <v>104.06</v>
      </c>
      <c r="H704">
        <f t="shared" si="30"/>
        <v>5.203E-2</v>
      </c>
      <c r="I704">
        <f t="shared" si="31"/>
        <v>5.203E-2</v>
      </c>
    </row>
    <row r="705" spans="1:9" x14ac:dyDescent="0.3">
      <c r="A705" s="3">
        <v>2007</v>
      </c>
      <c r="B705" t="s">
        <v>192</v>
      </c>
      <c r="C705" t="s">
        <v>222</v>
      </c>
      <c r="D705">
        <v>805103</v>
      </c>
      <c r="E705">
        <v>4</v>
      </c>
      <c r="F705">
        <v>1</v>
      </c>
      <c r="G705">
        <v>1</v>
      </c>
      <c r="H705">
        <f t="shared" si="30"/>
        <v>5.0000000000000001E-4</v>
      </c>
      <c r="I705">
        <f t="shared" si="31"/>
        <v>5.0000000000000001E-4</v>
      </c>
    </row>
    <row r="706" spans="1:9" x14ac:dyDescent="0.3">
      <c r="A706" s="3">
        <v>2007</v>
      </c>
      <c r="B706" t="s">
        <v>192</v>
      </c>
      <c r="C706" t="s">
        <v>222</v>
      </c>
      <c r="D706">
        <v>805400</v>
      </c>
      <c r="E706">
        <v>4</v>
      </c>
      <c r="F706">
        <v>63.75</v>
      </c>
      <c r="G706">
        <v>63.75</v>
      </c>
      <c r="H706">
        <f t="shared" si="30"/>
        <v>3.1875000000000001E-2</v>
      </c>
      <c r="I706">
        <f t="shared" si="31"/>
        <v>3.1875000000000001E-2</v>
      </c>
    </row>
    <row r="707" spans="1:9" x14ac:dyDescent="0.3">
      <c r="A707" s="3">
        <v>2007</v>
      </c>
      <c r="B707" t="s">
        <v>192</v>
      </c>
      <c r="C707" t="s">
        <v>222</v>
      </c>
      <c r="D707">
        <v>815131</v>
      </c>
      <c r="E707">
        <v>4</v>
      </c>
      <c r="F707">
        <v>3.4</v>
      </c>
      <c r="G707">
        <v>3.4</v>
      </c>
      <c r="H707">
        <f t="shared" si="30"/>
        <v>1.6999999999999999E-3</v>
      </c>
      <c r="I707">
        <f t="shared" si="31"/>
        <v>1.6999999999999999E-3</v>
      </c>
    </row>
    <row r="708" spans="1:9" x14ac:dyDescent="0.3">
      <c r="A708" s="3">
        <v>2007</v>
      </c>
      <c r="B708" t="s">
        <v>192</v>
      </c>
      <c r="C708" t="s">
        <v>222</v>
      </c>
      <c r="D708">
        <v>815133</v>
      </c>
      <c r="E708">
        <v>4</v>
      </c>
      <c r="F708">
        <v>1.6</v>
      </c>
      <c r="G708">
        <v>1.6</v>
      </c>
      <c r="H708">
        <f t="shared" si="30"/>
        <v>8.0000000000000004E-4</v>
      </c>
      <c r="I708">
        <f t="shared" si="31"/>
        <v>8.0000000000000004E-4</v>
      </c>
    </row>
    <row r="709" spans="1:9" x14ac:dyDescent="0.3">
      <c r="A709" s="3">
        <v>2007</v>
      </c>
      <c r="B709" t="s">
        <v>192</v>
      </c>
      <c r="C709" t="s">
        <v>222</v>
      </c>
      <c r="D709">
        <v>815134</v>
      </c>
      <c r="E709">
        <v>4</v>
      </c>
      <c r="F709">
        <v>2.8</v>
      </c>
      <c r="G709">
        <v>2.8</v>
      </c>
      <c r="H709">
        <f t="shared" si="30"/>
        <v>1.4E-3</v>
      </c>
      <c r="I709">
        <f t="shared" si="31"/>
        <v>1.4E-3</v>
      </c>
    </row>
    <row r="710" spans="1:9" x14ac:dyDescent="0.3">
      <c r="A710" s="3">
        <v>2007</v>
      </c>
      <c r="B710" t="s">
        <v>192</v>
      </c>
      <c r="C710" t="s">
        <v>222</v>
      </c>
      <c r="D710">
        <v>825132</v>
      </c>
      <c r="E710">
        <v>4</v>
      </c>
      <c r="F710">
        <v>5.6</v>
      </c>
      <c r="G710">
        <v>5.6</v>
      </c>
      <c r="H710">
        <f t="shared" si="30"/>
        <v>2.8E-3</v>
      </c>
      <c r="I710">
        <f t="shared" si="31"/>
        <v>2.8E-3</v>
      </c>
    </row>
    <row r="711" spans="1:9" x14ac:dyDescent="0.3">
      <c r="A711" s="3">
        <v>2007</v>
      </c>
      <c r="B711" t="s">
        <v>192</v>
      </c>
      <c r="C711" t="s">
        <v>222</v>
      </c>
      <c r="D711">
        <v>825201</v>
      </c>
      <c r="E711">
        <v>4</v>
      </c>
      <c r="F711">
        <v>194.65</v>
      </c>
      <c r="G711">
        <v>194.65</v>
      </c>
      <c r="H711">
        <f t="shared" si="30"/>
        <v>9.7325000000000009E-2</v>
      </c>
      <c r="I711">
        <f t="shared" si="31"/>
        <v>9.7325000000000009E-2</v>
      </c>
    </row>
    <row r="712" spans="1:9" x14ac:dyDescent="0.3">
      <c r="A712" s="3">
        <v>2007</v>
      </c>
      <c r="B712" t="s">
        <v>192</v>
      </c>
      <c r="C712" t="s">
        <v>222</v>
      </c>
      <c r="D712">
        <v>835200</v>
      </c>
      <c r="E712">
        <v>4</v>
      </c>
      <c r="F712">
        <v>2.2000000000000002</v>
      </c>
      <c r="G712">
        <v>2.2000000000000002</v>
      </c>
      <c r="H712">
        <f t="shared" si="30"/>
        <v>1.1000000000000001E-3</v>
      </c>
      <c r="I712">
        <f t="shared" si="31"/>
        <v>1.1000000000000001E-3</v>
      </c>
    </row>
    <row r="713" spans="1:9" x14ac:dyDescent="0.3">
      <c r="A713" s="3">
        <v>2007</v>
      </c>
      <c r="B713" t="s">
        <v>192</v>
      </c>
      <c r="C713" t="s">
        <v>223</v>
      </c>
      <c r="D713">
        <v>685630</v>
      </c>
      <c r="E713">
        <v>4</v>
      </c>
      <c r="F713">
        <v>54.99</v>
      </c>
      <c r="G713">
        <v>54.99</v>
      </c>
      <c r="H713">
        <f t="shared" si="30"/>
        <v>2.7495000000000002E-2</v>
      </c>
      <c r="I713">
        <f t="shared" si="31"/>
        <v>2.7495000000000002E-2</v>
      </c>
    </row>
    <row r="714" spans="1:9" x14ac:dyDescent="0.3">
      <c r="A714" s="3">
        <v>2007</v>
      </c>
      <c r="B714" t="s">
        <v>192</v>
      </c>
      <c r="C714" t="s">
        <v>223</v>
      </c>
      <c r="D714">
        <v>705630</v>
      </c>
      <c r="E714">
        <v>4</v>
      </c>
      <c r="F714">
        <v>1.62</v>
      </c>
      <c r="G714">
        <v>1.62</v>
      </c>
      <c r="H714">
        <f t="shared" si="30"/>
        <v>8.1000000000000006E-4</v>
      </c>
      <c r="I714">
        <f t="shared" si="31"/>
        <v>8.1000000000000006E-4</v>
      </c>
    </row>
    <row r="715" spans="1:9" x14ac:dyDescent="0.3">
      <c r="A715" s="3">
        <v>2007</v>
      </c>
      <c r="B715" t="s">
        <v>192</v>
      </c>
      <c r="C715" t="s">
        <v>223</v>
      </c>
      <c r="D715">
        <v>715630</v>
      </c>
      <c r="E715">
        <v>4</v>
      </c>
      <c r="F715">
        <v>6.84</v>
      </c>
      <c r="G715">
        <v>6.84</v>
      </c>
      <c r="H715">
        <f t="shared" si="30"/>
        <v>3.4199999999999999E-3</v>
      </c>
      <c r="I715">
        <f t="shared" si="31"/>
        <v>3.4199999999999999E-3</v>
      </c>
    </row>
    <row r="716" spans="1:9" x14ac:dyDescent="0.3">
      <c r="A716" s="3">
        <v>2007</v>
      </c>
      <c r="B716" t="s">
        <v>192</v>
      </c>
      <c r="C716" t="s">
        <v>223</v>
      </c>
      <c r="D716">
        <v>735700</v>
      </c>
      <c r="E716">
        <v>4</v>
      </c>
      <c r="F716">
        <v>53</v>
      </c>
      <c r="G716">
        <v>53</v>
      </c>
      <c r="H716">
        <f t="shared" si="30"/>
        <v>2.6499999999999999E-2</v>
      </c>
      <c r="I716">
        <f t="shared" si="31"/>
        <v>2.6499999999999999E-2</v>
      </c>
    </row>
    <row r="717" spans="1:9" x14ac:dyDescent="0.3">
      <c r="A717" s="3">
        <v>2007</v>
      </c>
      <c r="B717" t="s">
        <v>192</v>
      </c>
      <c r="C717" t="s">
        <v>223</v>
      </c>
      <c r="D717">
        <v>736032</v>
      </c>
      <c r="E717">
        <v>4</v>
      </c>
      <c r="F717">
        <v>111.3</v>
      </c>
      <c r="G717">
        <v>111.3</v>
      </c>
      <c r="H717">
        <f t="shared" si="30"/>
        <v>5.5649999999999998E-2</v>
      </c>
      <c r="I717">
        <f t="shared" si="31"/>
        <v>5.5649999999999998E-2</v>
      </c>
    </row>
    <row r="718" spans="1:9" x14ac:dyDescent="0.3">
      <c r="A718" s="3">
        <v>2007</v>
      </c>
      <c r="B718" t="s">
        <v>192</v>
      </c>
      <c r="C718" t="s">
        <v>223</v>
      </c>
      <c r="D718">
        <v>745700</v>
      </c>
      <c r="E718">
        <v>4</v>
      </c>
      <c r="F718">
        <v>100.7</v>
      </c>
      <c r="G718">
        <v>100.7</v>
      </c>
      <c r="H718">
        <f t="shared" si="30"/>
        <v>5.0349999999999999E-2</v>
      </c>
      <c r="I718">
        <f t="shared" si="31"/>
        <v>5.0349999999999999E-2</v>
      </c>
    </row>
    <row r="719" spans="1:9" x14ac:dyDescent="0.3">
      <c r="A719" s="3">
        <v>2007</v>
      </c>
      <c r="B719" t="s">
        <v>192</v>
      </c>
      <c r="C719" t="s">
        <v>224</v>
      </c>
      <c r="D719">
        <v>645501</v>
      </c>
      <c r="E719">
        <v>4</v>
      </c>
      <c r="F719">
        <v>3.6</v>
      </c>
      <c r="G719">
        <v>3.6</v>
      </c>
      <c r="H719">
        <f t="shared" si="30"/>
        <v>1.8E-3</v>
      </c>
      <c r="I719">
        <f t="shared" si="31"/>
        <v>1.8E-3</v>
      </c>
    </row>
    <row r="720" spans="1:9" x14ac:dyDescent="0.3">
      <c r="A720" s="3">
        <v>2007</v>
      </c>
      <c r="B720" t="s">
        <v>192</v>
      </c>
      <c r="C720" t="s">
        <v>224</v>
      </c>
      <c r="D720">
        <v>655430</v>
      </c>
      <c r="E720">
        <v>4</v>
      </c>
      <c r="F720">
        <v>240.39</v>
      </c>
      <c r="G720">
        <v>240.39</v>
      </c>
      <c r="H720">
        <f t="shared" si="30"/>
        <v>0.120195</v>
      </c>
      <c r="I720">
        <f t="shared" si="31"/>
        <v>0.120195</v>
      </c>
    </row>
    <row r="721" spans="1:9" x14ac:dyDescent="0.3">
      <c r="A721" s="3">
        <v>2007</v>
      </c>
      <c r="B721" t="s">
        <v>192</v>
      </c>
      <c r="C721" t="s">
        <v>224</v>
      </c>
      <c r="D721">
        <v>655500</v>
      </c>
      <c r="E721">
        <v>4</v>
      </c>
      <c r="F721">
        <v>71.92</v>
      </c>
      <c r="G721">
        <v>71.92</v>
      </c>
      <c r="H721">
        <f t="shared" si="30"/>
        <v>3.5959999999999999E-2</v>
      </c>
      <c r="I721">
        <f t="shared" si="31"/>
        <v>3.5959999999999999E-2</v>
      </c>
    </row>
    <row r="722" spans="1:9" x14ac:dyDescent="0.3">
      <c r="A722" s="3">
        <v>2007</v>
      </c>
      <c r="B722" t="s">
        <v>192</v>
      </c>
      <c r="C722" t="s">
        <v>224</v>
      </c>
      <c r="D722">
        <v>665430</v>
      </c>
      <c r="E722">
        <v>4</v>
      </c>
      <c r="F722">
        <v>1800</v>
      </c>
      <c r="G722">
        <v>1800</v>
      </c>
      <c r="H722">
        <f t="shared" si="30"/>
        <v>0.9</v>
      </c>
      <c r="I722">
        <f t="shared" si="31"/>
        <v>0.9</v>
      </c>
    </row>
    <row r="723" spans="1:9" x14ac:dyDescent="0.3">
      <c r="A723" s="3">
        <v>2007</v>
      </c>
      <c r="B723" t="s">
        <v>192</v>
      </c>
      <c r="C723" t="s">
        <v>224</v>
      </c>
      <c r="D723">
        <v>675600</v>
      </c>
      <c r="E723">
        <v>4</v>
      </c>
      <c r="F723">
        <v>29.64</v>
      </c>
      <c r="G723">
        <v>29.64</v>
      </c>
      <c r="H723">
        <f t="shared" si="30"/>
        <v>1.482E-2</v>
      </c>
      <c r="I723">
        <f t="shared" si="31"/>
        <v>1.482E-2</v>
      </c>
    </row>
    <row r="724" spans="1:9" x14ac:dyDescent="0.3">
      <c r="A724" s="3">
        <v>2008</v>
      </c>
      <c r="B724" t="s">
        <v>186</v>
      </c>
      <c r="C724" t="s">
        <v>196</v>
      </c>
      <c r="D724">
        <v>345602</v>
      </c>
      <c r="E724">
        <v>1</v>
      </c>
      <c r="F724">
        <v>2037.35</v>
      </c>
      <c r="G724">
        <v>2037.35</v>
      </c>
      <c r="H724">
        <f t="shared" si="30"/>
        <v>1.018675</v>
      </c>
      <c r="I724">
        <f t="shared" si="31"/>
        <v>1.018675</v>
      </c>
    </row>
    <row r="725" spans="1:9" x14ac:dyDescent="0.3">
      <c r="A725" s="3">
        <v>2008</v>
      </c>
      <c r="B725" t="s">
        <v>186</v>
      </c>
      <c r="C725" t="s">
        <v>196</v>
      </c>
      <c r="D725">
        <v>345607</v>
      </c>
      <c r="E725">
        <v>1</v>
      </c>
      <c r="F725">
        <v>3991.4</v>
      </c>
      <c r="G725">
        <v>3991.4</v>
      </c>
      <c r="H725">
        <f t="shared" si="30"/>
        <v>1.9957</v>
      </c>
      <c r="I725">
        <f t="shared" si="31"/>
        <v>1.9957</v>
      </c>
    </row>
    <row r="726" spans="1:9" x14ac:dyDescent="0.3">
      <c r="A726" s="3">
        <v>2008</v>
      </c>
      <c r="B726" t="s">
        <v>186</v>
      </c>
      <c r="C726" t="s">
        <v>196</v>
      </c>
      <c r="D726">
        <v>355601</v>
      </c>
      <c r="E726">
        <v>1</v>
      </c>
      <c r="F726">
        <v>27662.68</v>
      </c>
      <c r="G726">
        <v>27667.537499999999</v>
      </c>
      <c r="H726">
        <f t="shared" si="30"/>
        <v>13.831340000000001</v>
      </c>
      <c r="I726">
        <f t="shared" si="31"/>
        <v>13.833768749999999</v>
      </c>
    </row>
    <row r="727" spans="1:9" x14ac:dyDescent="0.3">
      <c r="A727" s="3">
        <v>2008</v>
      </c>
      <c r="B727" t="s">
        <v>186</v>
      </c>
      <c r="C727" t="s">
        <v>196</v>
      </c>
      <c r="D727">
        <v>355602</v>
      </c>
      <c r="E727">
        <v>1</v>
      </c>
      <c r="F727">
        <v>4749.99</v>
      </c>
      <c r="G727">
        <v>4749.99</v>
      </c>
      <c r="H727">
        <f t="shared" si="30"/>
        <v>2.3749949999999997</v>
      </c>
      <c r="I727">
        <f t="shared" si="31"/>
        <v>2.3749949999999997</v>
      </c>
    </row>
    <row r="728" spans="1:9" x14ac:dyDescent="0.3">
      <c r="A728" s="3">
        <v>2008</v>
      </c>
      <c r="B728" t="s">
        <v>186</v>
      </c>
      <c r="C728" t="s">
        <v>196</v>
      </c>
      <c r="D728">
        <v>355631</v>
      </c>
      <c r="E728">
        <v>1</v>
      </c>
      <c r="F728">
        <v>27427.119999999999</v>
      </c>
      <c r="G728">
        <v>27427.119999999999</v>
      </c>
      <c r="H728">
        <f t="shared" si="30"/>
        <v>13.713559999999999</v>
      </c>
      <c r="I728">
        <f t="shared" si="31"/>
        <v>13.713559999999999</v>
      </c>
    </row>
    <row r="729" spans="1:9" x14ac:dyDescent="0.3">
      <c r="A729" s="3">
        <v>2008</v>
      </c>
      <c r="B729" t="s">
        <v>186</v>
      </c>
      <c r="C729" t="s">
        <v>196</v>
      </c>
      <c r="D729">
        <v>355632</v>
      </c>
      <c r="E729">
        <v>1</v>
      </c>
      <c r="F729">
        <v>3342.65</v>
      </c>
      <c r="G729">
        <v>3342.65</v>
      </c>
      <c r="H729">
        <f t="shared" si="30"/>
        <v>1.6713249999999999</v>
      </c>
      <c r="I729">
        <f t="shared" si="31"/>
        <v>1.6713249999999999</v>
      </c>
    </row>
    <row r="730" spans="1:9" x14ac:dyDescent="0.3">
      <c r="A730" s="3">
        <v>2008</v>
      </c>
      <c r="B730" t="s">
        <v>186</v>
      </c>
      <c r="C730" t="s">
        <v>196</v>
      </c>
      <c r="D730">
        <v>355633</v>
      </c>
      <c r="E730">
        <v>1</v>
      </c>
      <c r="F730">
        <v>11952.4</v>
      </c>
      <c r="G730">
        <v>11952.4</v>
      </c>
      <c r="H730">
        <f t="shared" si="30"/>
        <v>5.9761999999999995</v>
      </c>
      <c r="I730">
        <f t="shared" si="31"/>
        <v>5.9761999999999995</v>
      </c>
    </row>
    <row r="731" spans="1:9" x14ac:dyDescent="0.3">
      <c r="A731" s="3">
        <v>2008</v>
      </c>
      <c r="B731" t="s">
        <v>186</v>
      </c>
      <c r="C731" t="s">
        <v>196</v>
      </c>
      <c r="D731">
        <v>355634</v>
      </c>
      <c r="E731">
        <v>1</v>
      </c>
      <c r="F731">
        <v>1253.98</v>
      </c>
      <c r="G731">
        <v>1257.3880999999999</v>
      </c>
      <c r="H731">
        <f t="shared" si="30"/>
        <v>0.62699000000000005</v>
      </c>
      <c r="I731">
        <f t="shared" si="31"/>
        <v>0.62869404999999989</v>
      </c>
    </row>
    <row r="732" spans="1:9" x14ac:dyDescent="0.3">
      <c r="A732" s="3">
        <v>2008</v>
      </c>
      <c r="B732" t="s">
        <v>186</v>
      </c>
      <c r="C732" t="s">
        <v>196</v>
      </c>
      <c r="D732">
        <v>355635</v>
      </c>
      <c r="E732">
        <v>1</v>
      </c>
      <c r="F732">
        <v>2703.3</v>
      </c>
      <c r="G732">
        <v>2703.3407999999999</v>
      </c>
      <c r="H732">
        <f t="shared" si="30"/>
        <v>1.35165</v>
      </c>
      <c r="I732">
        <f t="shared" si="31"/>
        <v>1.3516703999999999</v>
      </c>
    </row>
    <row r="733" spans="1:9" x14ac:dyDescent="0.3">
      <c r="A733" s="3">
        <v>2008</v>
      </c>
      <c r="B733" t="s">
        <v>186</v>
      </c>
      <c r="C733" t="s">
        <v>196</v>
      </c>
      <c r="D733">
        <v>355702</v>
      </c>
      <c r="E733">
        <v>1</v>
      </c>
      <c r="F733">
        <v>4077.4</v>
      </c>
      <c r="G733">
        <v>4077.4</v>
      </c>
      <c r="H733">
        <f t="shared" si="30"/>
        <v>2.0387</v>
      </c>
      <c r="I733">
        <f t="shared" si="31"/>
        <v>2.0387</v>
      </c>
    </row>
    <row r="734" spans="1:9" x14ac:dyDescent="0.3">
      <c r="A734" s="3">
        <v>2008</v>
      </c>
      <c r="B734" t="s">
        <v>186</v>
      </c>
      <c r="C734" t="s">
        <v>196</v>
      </c>
      <c r="D734">
        <v>355703</v>
      </c>
      <c r="E734">
        <v>1</v>
      </c>
      <c r="F734">
        <v>3373.07</v>
      </c>
      <c r="G734">
        <v>3373.8616000000002</v>
      </c>
      <c r="H734">
        <f t="shared" si="30"/>
        <v>1.6865350000000001</v>
      </c>
      <c r="I734">
        <f t="shared" si="31"/>
        <v>1.6869308000000001</v>
      </c>
    </row>
    <row r="735" spans="1:9" x14ac:dyDescent="0.3">
      <c r="A735" s="3">
        <v>2008</v>
      </c>
      <c r="B735" t="s">
        <v>186</v>
      </c>
      <c r="C735" t="s">
        <v>196</v>
      </c>
      <c r="D735">
        <v>355704</v>
      </c>
      <c r="E735">
        <v>1</v>
      </c>
      <c r="F735">
        <v>661</v>
      </c>
      <c r="G735">
        <v>661</v>
      </c>
      <c r="H735">
        <f t="shared" si="30"/>
        <v>0.33050000000000002</v>
      </c>
      <c r="I735">
        <f t="shared" si="31"/>
        <v>0.33050000000000002</v>
      </c>
    </row>
    <row r="736" spans="1:9" x14ac:dyDescent="0.3">
      <c r="A736" s="3">
        <v>2008</v>
      </c>
      <c r="B736" t="s">
        <v>186</v>
      </c>
      <c r="C736" t="s">
        <v>196</v>
      </c>
      <c r="D736">
        <v>355705</v>
      </c>
      <c r="E736">
        <v>1</v>
      </c>
      <c r="F736">
        <v>334.3</v>
      </c>
      <c r="G736">
        <v>334.3</v>
      </c>
      <c r="H736">
        <f t="shared" si="30"/>
        <v>0.16714999999999999</v>
      </c>
      <c r="I736">
        <f t="shared" si="31"/>
        <v>0.16714999999999999</v>
      </c>
    </row>
    <row r="737" spans="1:9" x14ac:dyDescent="0.3">
      <c r="A737" s="3">
        <v>2008</v>
      </c>
      <c r="B737" t="s">
        <v>186</v>
      </c>
      <c r="C737" t="s">
        <v>196</v>
      </c>
      <c r="D737">
        <v>355706</v>
      </c>
      <c r="E737">
        <v>1</v>
      </c>
      <c r="F737">
        <v>147</v>
      </c>
      <c r="G737">
        <v>147</v>
      </c>
      <c r="H737">
        <f t="shared" si="30"/>
        <v>7.3499999999999996E-2</v>
      </c>
      <c r="I737">
        <f t="shared" si="31"/>
        <v>7.3499999999999996E-2</v>
      </c>
    </row>
    <row r="738" spans="1:9" x14ac:dyDescent="0.3">
      <c r="A738" s="3">
        <v>2008</v>
      </c>
      <c r="B738" t="s">
        <v>186</v>
      </c>
      <c r="C738" t="s">
        <v>196</v>
      </c>
      <c r="D738">
        <v>365630</v>
      </c>
      <c r="E738">
        <v>1</v>
      </c>
      <c r="F738">
        <v>687</v>
      </c>
      <c r="G738">
        <v>687</v>
      </c>
      <c r="H738">
        <f t="shared" si="30"/>
        <v>0.34350000000000003</v>
      </c>
      <c r="I738">
        <f t="shared" si="31"/>
        <v>0.34350000000000003</v>
      </c>
    </row>
    <row r="739" spans="1:9" x14ac:dyDescent="0.3">
      <c r="A739" s="3">
        <v>2008</v>
      </c>
      <c r="B739" t="s">
        <v>186</v>
      </c>
      <c r="C739" t="s">
        <v>196</v>
      </c>
      <c r="D739">
        <v>365701</v>
      </c>
      <c r="E739">
        <v>1</v>
      </c>
      <c r="F739">
        <v>15281.75</v>
      </c>
      <c r="G739">
        <v>15282.1898</v>
      </c>
      <c r="H739">
        <f t="shared" si="30"/>
        <v>7.6408750000000003</v>
      </c>
      <c r="I739">
        <f t="shared" si="31"/>
        <v>7.6410948999999997</v>
      </c>
    </row>
    <row r="740" spans="1:9" x14ac:dyDescent="0.3">
      <c r="A740" s="3">
        <v>2008</v>
      </c>
      <c r="B740" t="s">
        <v>186</v>
      </c>
      <c r="C740" t="s">
        <v>196</v>
      </c>
      <c r="D740">
        <v>365702</v>
      </c>
      <c r="E740">
        <v>1</v>
      </c>
      <c r="F740">
        <v>1770.1</v>
      </c>
      <c r="G740">
        <v>1770.1</v>
      </c>
      <c r="H740">
        <f t="shared" si="30"/>
        <v>0.88505</v>
      </c>
      <c r="I740">
        <f t="shared" si="31"/>
        <v>0.88505</v>
      </c>
    </row>
    <row r="741" spans="1:9" x14ac:dyDescent="0.3">
      <c r="A741" s="3">
        <v>2008</v>
      </c>
      <c r="B741" t="s">
        <v>186</v>
      </c>
      <c r="C741" t="s">
        <v>197</v>
      </c>
      <c r="D741">
        <v>375730</v>
      </c>
      <c r="E741">
        <v>1</v>
      </c>
      <c r="F741">
        <v>15046.33</v>
      </c>
      <c r="G741">
        <v>15046.33</v>
      </c>
      <c r="H741">
        <f t="shared" si="30"/>
        <v>7.5231649999999997</v>
      </c>
      <c r="I741">
        <f t="shared" si="31"/>
        <v>7.5231649999999997</v>
      </c>
    </row>
    <row r="742" spans="1:9" x14ac:dyDescent="0.3">
      <c r="A742" s="3">
        <v>2008</v>
      </c>
      <c r="B742" t="s">
        <v>186</v>
      </c>
      <c r="C742" t="s">
        <v>197</v>
      </c>
      <c r="D742">
        <v>375801</v>
      </c>
      <c r="E742">
        <v>1</v>
      </c>
      <c r="F742">
        <v>12332.13</v>
      </c>
      <c r="G742">
        <v>12335.1909</v>
      </c>
      <c r="H742">
        <f t="shared" si="30"/>
        <v>6.1660649999999997</v>
      </c>
      <c r="I742">
        <f t="shared" si="31"/>
        <v>6.1675954499999994</v>
      </c>
    </row>
    <row r="743" spans="1:9" x14ac:dyDescent="0.3">
      <c r="A743" s="3">
        <v>2008</v>
      </c>
      <c r="B743" t="s">
        <v>186</v>
      </c>
      <c r="C743" t="s">
        <v>197</v>
      </c>
      <c r="D743">
        <v>375802</v>
      </c>
      <c r="E743">
        <v>1</v>
      </c>
      <c r="F743">
        <v>135.5</v>
      </c>
      <c r="G743">
        <v>135.5</v>
      </c>
      <c r="H743">
        <f t="shared" si="30"/>
        <v>6.7750000000000005E-2</v>
      </c>
      <c r="I743">
        <f t="shared" si="31"/>
        <v>6.7750000000000005E-2</v>
      </c>
    </row>
    <row r="744" spans="1:9" x14ac:dyDescent="0.3">
      <c r="A744" s="3">
        <v>2008</v>
      </c>
      <c r="B744" t="s">
        <v>186</v>
      </c>
      <c r="C744" t="s">
        <v>197</v>
      </c>
      <c r="D744">
        <v>385800</v>
      </c>
      <c r="E744">
        <v>1</v>
      </c>
      <c r="F744">
        <v>84178.95</v>
      </c>
      <c r="G744">
        <v>84185.970400000006</v>
      </c>
      <c r="H744">
        <f t="shared" si="30"/>
        <v>42.089475</v>
      </c>
      <c r="I744">
        <f t="shared" si="31"/>
        <v>42.092985200000001</v>
      </c>
    </row>
    <row r="745" spans="1:9" x14ac:dyDescent="0.3">
      <c r="A745" s="3">
        <v>2008</v>
      </c>
      <c r="B745" t="s">
        <v>186</v>
      </c>
      <c r="C745" t="s">
        <v>197</v>
      </c>
      <c r="D745">
        <v>385831</v>
      </c>
      <c r="E745">
        <v>1</v>
      </c>
      <c r="F745">
        <v>14835.78</v>
      </c>
      <c r="G745">
        <v>14835.78</v>
      </c>
      <c r="H745">
        <f t="shared" si="30"/>
        <v>7.4178900000000008</v>
      </c>
      <c r="I745">
        <f t="shared" si="31"/>
        <v>7.4178900000000008</v>
      </c>
    </row>
    <row r="746" spans="1:9" x14ac:dyDescent="0.3">
      <c r="A746" s="3">
        <v>2008</v>
      </c>
      <c r="B746" t="s">
        <v>186</v>
      </c>
      <c r="C746" t="s">
        <v>197</v>
      </c>
      <c r="D746">
        <v>385901</v>
      </c>
      <c r="E746">
        <v>1</v>
      </c>
      <c r="F746">
        <v>5.23</v>
      </c>
      <c r="G746">
        <v>5.23</v>
      </c>
      <c r="H746">
        <f t="shared" si="30"/>
        <v>2.6150000000000001E-3</v>
      </c>
      <c r="I746">
        <f t="shared" si="31"/>
        <v>2.6150000000000001E-3</v>
      </c>
    </row>
    <row r="747" spans="1:9" x14ac:dyDescent="0.3">
      <c r="A747" s="3">
        <v>2008</v>
      </c>
      <c r="B747" t="s">
        <v>186</v>
      </c>
      <c r="C747" t="s">
        <v>197</v>
      </c>
      <c r="D747">
        <v>395800</v>
      </c>
      <c r="E747">
        <v>1</v>
      </c>
      <c r="F747">
        <v>24301.360000000001</v>
      </c>
      <c r="G747">
        <v>24390.087299999999</v>
      </c>
      <c r="H747">
        <f t="shared" si="30"/>
        <v>12.150679999999999</v>
      </c>
      <c r="I747">
        <f t="shared" si="31"/>
        <v>12.195043649999999</v>
      </c>
    </row>
    <row r="748" spans="1:9" x14ac:dyDescent="0.3">
      <c r="A748" s="3">
        <v>2008</v>
      </c>
      <c r="B748" t="s">
        <v>186</v>
      </c>
      <c r="C748" t="s">
        <v>197</v>
      </c>
      <c r="D748">
        <v>395830</v>
      </c>
      <c r="E748">
        <v>1</v>
      </c>
      <c r="F748">
        <v>1478.98</v>
      </c>
      <c r="G748">
        <v>1480.0411999999999</v>
      </c>
      <c r="H748">
        <f t="shared" si="30"/>
        <v>0.73948999999999998</v>
      </c>
      <c r="I748">
        <f t="shared" si="31"/>
        <v>0.74002059999999992</v>
      </c>
    </row>
    <row r="749" spans="1:9" x14ac:dyDescent="0.3">
      <c r="A749" s="3">
        <v>2008</v>
      </c>
      <c r="B749" t="s">
        <v>186</v>
      </c>
      <c r="C749" t="s">
        <v>197</v>
      </c>
      <c r="D749">
        <v>395901</v>
      </c>
      <c r="E749">
        <v>1</v>
      </c>
      <c r="F749">
        <v>21.59</v>
      </c>
      <c r="G749">
        <v>21.6037</v>
      </c>
      <c r="H749">
        <f t="shared" si="30"/>
        <v>1.0795000000000001E-2</v>
      </c>
      <c r="I749">
        <f t="shared" si="31"/>
        <v>1.080185E-2</v>
      </c>
    </row>
    <row r="750" spans="1:9" x14ac:dyDescent="0.3">
      <c r="A750" s="3">
        <v>2008</v>
      </c>
      <c r="B750" t="s">
        <v>186</v>
      </c>
      <c r="C750" t="s">
        <v>198</v>
      </c>
      <c r="D750">
        <v>395931</v>
      </c>
      <c r="E750">
        <v>1</v>
      </c>
      <c r="F750">
        <v>65.55</v>
      </c>
      <c r="G750">
        <v>65.55</v>
      </c>
      <c r="H750">
        <f t="shared" si="30"/>
        <v>3.2774999999999999E-2</v>
      </c>
      <c r="I750">
        <f t="shared" si="31"/>
        <v>3.2774999999999999E-2</v>
      </c>
    </row>
    <row r="751" spans="1:9" x14ac:dyDescent="0.3">
      <c r="A751" s="3">
        <v>2008</v>
      </c>
      <c r="B751" t="s">
        <v>186</v>
      </c>
      <c r="C751" t="s">
        <v>198</v>
      </c>
      <c r="D751">
        <v>405830</v>
      </c>
      <c r="E751">
        <v>1</v>
      </c>
      <c r="F751">
        <v>4429.58</v>
      </c>
      <c r="G751">
        <v>4431.5810000000001</v>
      </c>
      <c r="H751">
        <f t="shared" si="30"/>
        <v>2.2147899999999998</v>
      </c>
      <c r="I751">
        <f t="shared" si="31"/>
        <v>2.2157905000000002</v>
      </c>
    </row>
    <row r="752" spans="1:9" x14ac:dyDescent="0.3">
      <c r="A752" s="3">
        <v>2008</v>
      </c>
      <c r="B752" t="s">
        <v>186</v>
      </c>
      <c r="C752" t="s">
        <v>198</v>
      </c>
      <c r="D752">
        <v>405900</v>
      </c>
      <c r="E752">
        <v>1</v>
      </c>
      <c r="F752">
        <v>15838.99</v>
      </c>
      <c r="G752">
        <v>15839.4275</v>
      </c>
      <c r="H752">
        <f t="shared" si="30"/>
        <v>7.9194949999999995</v>
      </c>
      <c r="I752">
        <f t="shared" si="31"/>
        <v>7.9197137499999997</v>
      </c>
    </row>
    <row r="753" spans="1:9" x14ac:dyDescent="0.3">
      <c r="A753" s="3">
        <v>2008</v>
      </c>
      <c r="B753" t="s">
        <v>186</v>
      </c>
      <c r="C753" t="s">
        <v>198</v>
      </c>
      <c r="D753">
        <v>405933</v>
      </c>
      <c r="E753">
        <v>1</v>
      </c>
      <c r="F753">
        <v>93.99</v>
      </c>
      <c r="G753">
        <v>93.99</v>
      </c>
      <c r="H753">
        <f t="shared" si="30"/>
        <v>4.6994999999999995E-2</v>
      </c>
      <c r="I753">
        <f t="shared" si="31"/>
        <v>4.6994999999999995E-2</v>
      </c>
    </row>
    <row r="754" spans="1:9" x14ac:dyDescent="0.3">
      <c r="A754" s="3">
        <v>2008</v>
      </c>
      <c r="B754" t="s">
        <v>186</v>
      </c>
      <c r="C754" t="s">
        <v>198</v>
      </c>
      <c r="D754">
        <v>405934</v>
      </c>
      <c r="E754">
        <v>1</v>
      </c>
      <c r="F754">
        <v>81</v>
      </c>
      <c r="G754">
        <v>81</v>
      </c>
      <c r="H754">
        <f t="shared" si="30"/>
        <v>4.0500000000000001E-2</v>
      </c>
      <c r="I754">
        <f t="shared" si="31"/>
        <v>4.0500000000000001E-2</v>
      </c>
    </row>
    <row r="755" spans="1:9" x14ac:dyDescent="0.3">
      <c r="A755" s="3">
        <v>2008</v>
      </c>
      <c r="B755" t="s">
        <v>186</v>
      </c>
      <c r="C755" t="s">
        <v>198</v>
      </c>
      <c r="D755">
        <v>415900</v>
      </c>
      <c r="E755">
        <v>1</v>
      </c>
      <c r="F755">
        <v>4495.3100000000004</v>
      </c>
      <c r="G755">
        <v>4497.7556999999997</v>
      </c>
      <c r="H755">
        <f t="shared" si="30"/>
        <v>2.2476550000000004</v>
      </c>
      <c r="I755">
        <f t="shared" si="31"/>
        <v>2.24887785</v>
      </c>
    </row>
    <row r="756" spans="1:9" x14ac:dyDescent="0.3">
      <c r="A756" s="3">
        <v>2008</v>
      </c>
      <c r="B756" t="s">
        <v>186</v>
      </c>
      <c r="C756" t="s">
        <v>198</v>
      </c>
      <c r="D756">
        <v>415931</v>
      </c>
      <c r="E756">
        <v>1</v>
      </c>
      <c r="F756">
        <v>10.76</v>
      </c>
      <c r="G756">
        <v>10.76</v>
      </c>
      <c r="H756">
        <f t="shared" si="30"/>
        <v>5.3800000000000002E-3</v>
      </c>
      <c r="I756">
        <f t="shared" si="31"/>
        <v>5.3800000000000002E-3</v>
      </c>
    </row>
    <row r="757" spans="1:9" x14ac:dyDescent="0.3">
      <c r="A757" s="3">
        <v>2008</v>
      </c>
      <c r="B757" t="s">
        <v>186</v>
      </c>
      <c r="C757" t="s">
        <v>198</v>
      </c>
      <c r="D757">
        <v>425900</v>
      </c>
      <c r="E757">
        <v>1</v>
      </c>
      <c r="F757">
        <v>474</v>
      </c>
      <c r="G757">
        <v>474</v>
      </c>
      <c r="H757">
        <f t="shared" si="30"/>
        <v>0.23699999999999999</v>
      </c>
      <c r="I757">
        <f t="shared" si="31"/>
        <v>0.23699999999999999</v>
      </c>
    </row>
    <row r="758" spans="1:9" x14ac:dyDescent="0.3">
      <c r="A758" s="3">
        <v>2008</v>
      </c>
      <c r="B758" t="s">
        <v>186</v>
      </c>
      <c r="C758" t="s">
        <v>198</v>
      </c>
      <c r="D758">
        <v>425931</v>
      </c>
      <c r="E758">
        <v>1</v>
      </c>
      <c r="F758">
        <v>4724.5200000000004</v>
      </c>
      <c r="G758">
        <v>4754.6241</v>
      </c>
      <c r="H758">
        <f t="shared" si="30"/>
        <v>2.36226</v>
      </c>
      <c r="I758">
        <f t="shared" si="31"/>
        <v>2.37731205</v>
      </c>
    </row>
    <row r="759" spans="1:9" x14ac:dyDescent="0.3">
      <c r="A759" s="3">
        <v>2008</v>
      </c>
      <c r="B759" t="s">
        <v>186</v>
      </c>
      <c r="C759" t="s">
        <v>198</v>
      </c>
      <c r="D759">
        <v>426002</v>
      </c>
      <c r="E759">
        <v>1</v>
      </c>
      <c r="F759">
        <v>14.3</v>
      </c>
      <c r="G759">
        <v>14.3</v>
      </c>
      <c r="H759">
        <f t="shared" ref="H759:H822" si="32">F759/2000</f>
        <v>7.1500000000000001E-3</v>
      </c>
      <c r="I759">
        <f t="shared" ref="I759:I822" si="33">G759/2000</f>
        <v>7.1500000000000001E-3</v>
      </c>
    </row>
    <row r="760" spans="1:9" x14ac:dyDescent="0.3">
      <c r="A760" s="3">
        <v>2008</v>
      </c>
      <c r="B760" t="s">
        <v>186</v>
      </c>
      <c r="C760" t="s">
        <v>198</v>
      </c>
      <c r="D760">
        <v>435931</v>
      </c>
      <c r="E760">
        <v>2</v>
      </c>
      <c r="F760">
        <v>6535.96</v>
      </c>
      <c r="G760">
        <v>6598.2884999999997</v>
      </c>
      <c r="H760">
        <f t="shared" si="32"/>
        <v>3.2679800000000001</v>
      </c>
      <c r="I760">
        <f t="shared" si="33"/>
        <v>3.2991442499999999</v>
      </c>
    </row>
    <row r="761" spans="1:9" x14ac:dyDescent="0.3">
      <c r="A761" s="3">
        <v>2008</v>
      </c>
      <c r="B761" t="s">
        <v>186</v>
      </c>
      <c r="C761" t="s">
        <v>199</v>
      </c>
      <c r="D761">
        <v>325700</v>
      </c>
      <c r="E761">
        <v>1</v>
      </c>
      <c r="F761">
        <v>83.93</v>
      </c>
      <c r="G761">
        <v>83.93</v>
      </c>
      <c r="H761">
        <f t="shared" si="32"/>
        <v>4.1965000000000002E-2</v>
      </c>
      <c r="I761">
        <f t="shared" si="33"/>
        <v>4.1965000000000002E-2</v>
      </c>
    </row>
    <row r="762" spans="1:9" x14ac:dyDescent="0.3">
      <c r="A762" s="3">
        <v>2008</v>
      </c>
      <c r="B762" t="s">
        <v>186</v>
      </c>
      <c r="C762" t="s">
        <v>199</v>
      </c>
      <c r="D762">
        <v>335634</v>
      </c>
      <c r="E762">
        <v>1</v>
      </c>
      <c r="F762">
        <v>8</v>
      </c>
      <c r="G762">
        <v>8</v>
      </c>
      <c r="H762">
        <f t="shared" si="32"/>
        <v>4.0000000000000001E-3</v>
      </c>
      <c r="I762">
        <f t="shared" si="33"/>
        <v>4.0000000000000001E-3</v>
      </c>
    </row>
    <row r="763" spans="1:9" x14ac:dyDescent="0.3">
      <c r="A763" s="3">
        <v>2008</v>
      </c>
      <c r="B763" t="s">
        <v>186</v>
      </c>
      <c r="C763" t="s">
        <v>199</v>
      </c>
      <c r="D763">
        <v>335701</v>
      </c>
      <c r="E763">
        <v>1</v>
      </c>
      <c r="F763">
        <v>5450.02</v>
      </c>
      <c r="G763">
        <v>5468.7873</v>
      </c>
      <c r="H763">
        <f t="shared" si="32"/>
        <v>2.7250100000000002</v>
      </c>
      <c r="I763">
        <f t="shared" si="33"/>
        <v>2.7343936499999999</v>
      </c>
    </row>
    <row r="764" spans="1:9" x14ac:dyDescent="0.3">
      <c r="A764" s="3">
        <v>2008</v>
      </c>
      <c r="B764" t="s">
        <v>186</v>
      </c>
      <c r="C764" t="s">
        <v>199</v>
      </c>
      <c r="D764">
        <v>335702</v>
      </c>
      <c r="E764">
        <v>1</v>
      </c>
      <c r="F764">
        <v>16.670000000000002</v>
      </c>
      <c r="G764">
        <v>16.670000000000002</v>
      </c>
      <c r="H764">
        <f t="shared" si="32"/>
        <v>8.3350000000000004E-3</v>
      </c>
      <c r="I764">
        <f t="shared" si="33"/>
        <v>8.3350000000000004E-3</v>
      </c>
    </row>
    <row r="765" spans="1:9" x14ac:dyDescent="0.3">
      <c r="A765" s="3">
        <v>2008</v>
      </c>
      <c r="B765" t="s">
        <v>186</v>
      </c>
      <c r="C765" t="s">
        <v>199</v>
      </c>
      <c r="D765">
        <v>335703</v>
      </c>
      <c r="E765">
        <v>1</v>
      </c>
      <c r="F765">
        <v>1157.3</v>
      </c>
      <c r="G765">
        <v>1157.3</v>
      </c>
      <c r="H765">
        <f t="shared" si="32"/>
        <v>0.57865</v>
      </c>
      <c r="I765">
        <f t="shared" si="33"/>
        <v>0.57865</v>
      </c>
    </row>
    <row r="766" spans="1:9" x14ac:dyDescent="0.3">
      <c r="A766" s="3">
        <v>2008</v>
      </c>
      <c r="B766" t="s">
        <v>186</v>
      </c>
      <c r="C766" t="s">
        <v>199</v>
      </c>
      <c r="D766">
        <v>335704</v>
      </c>
      <c r="E766">
        <v>1</v>
      </c>
      <c r="F766">
        <v>4.62</v>
      </c>
      <c r="G766">
        <v>4.62</v>
      </c>
      <c r="H766">
        <f t="shared" si="32"/>
        <v>2.31E-3</v>
      </c>
      <c r="I766">
        <f t="shared" si="33"/>
        <v>2.31E-3</v>
      </c>
    </row>
    <row r="767" spans="1:9" x14ac:dyDescent="0.3">
      <c r="A767" s="3">
        <v>2008</v>
      </c>
      <c r="B767" t="s">
        <v>186</v>
      </c>
      <c r="C767" t="s">
        <v>199</v>
      </c>
      <c r="D767">
        <v>335705</v>
      </c>
      <c r="E767">
        <v>1</v>
      </c>
      <c r="F767">
        <v>4.8</v>
      </c>
      <c r="G767">
        <v>4.8</v>
      </c>
      <c r="H767">
        <f t="shared" si="32"/>
        <v>2.3999999999999998E-3</v>
      </c>
      <c r="I767">
        <f t="shared" si="33"/>
        <v>2.3999999999999998E-3</v>
      </c>
    </row>
    <row r="768" spans="1:9" x14ac:dyDescent="0.3">
      <c r="A768" s="3">
        <v>2008</v>
      </c>
      <c r="B768" t="s">
        <v>186</v>
      </c>
      <c r="C768" t="s">
        <v>199</v>
      </c>
      <c r="D768">
        <v>335731</v>
      </c>
      <c r="E768">
        <v>1</v>
      </c>
      <c r="F768">
        <v>25.6</v>
      </c>
      <c r="G768">
        <v>25.6</v>
      </c>
      <c r="H768">
        <f t="shared" si="32"/>
        <v>1.2800000000000001E-2</v>
      </c>
      <c r="I768">
        <f t="shared" si="33"/>
        <v>1.2800000000000001E-2</v>
      </c>
    </row>
    <row r="769" spans="1:9" x14ac:dyDescent="0.3">
      <c r="A769" s="3">
        <v>2008</v>
      </c>
      <c r="B769" t="s">
        <v>186</v>
      </c>
      <c r="C769" t="s">
        <v>199</v>
      </c>
      <c r="D769">
        <v>335732</v>
      </c>
      <c r="E769">
        <v>1</v>
      </c>
      <c r="F769">
        <v>207.59</v>
      </c>
      <c r="G769">
        <v>207.59</v>
      </c>
      <c r="H769">
        <f t="shared" si="32"/>
        <v>0.103795</v>
      </c>
      <c r="I769">
        <f t="shared" si="33"/>
        <v>0.103795</v>
      </c>
    </row>
    <row r="770" spans="1:9" x14ac:dyDescent="0.3">
      <c r="A770" s="3">
        <v>2008</v>
      </c>
      <c r="B770" t="s">
        <v>186</v>
      </c>
      <c r="C770" t="s">
        <v>199</v>
      </c>
      <c r="D770">
        <v>335733</v>
      </c>
      <c r="E770">
        <v>1</v>
      </c>
      <c r="F770">
        <v>56.39</v>
      </c>
      <c r="G770">
        <v>56.39</v>
      </c>
      <c r="H770">
        <f t="shared" si="32"/>
        <v>2.8195000000000001E-2</v>
      </c>
      <c r="I770">
        <f t="shared" si="33"/>
        <v>2.8195000000000001E-2</v>
      </c>
    </row>
    <row r="771" spans="1:9" x14ac:dyDescent="0.3">
      <c r="A771" s="3">
        <v>2008</v>
      </c>
      <c r="B771" t="s">
        <v>186</v>
      </c>
      <c r="C771" t="s">
        <v>199</v>
      </c>
      <c r="D771">
        <v>335735</v>
      </c>
      <c r="E771">
        <v>1</v>
      </c>
      <c r="F771">
        <v>55.6</v>
      </c>
      <c r="G771">
        <v>55.6</v>
      </c>
      <c r="H771">
        <f t="shared" si="32"/>
        <v>2.7800000000000002E-2</v>
      </c>
      <c r="I771">
        <f t="shared" si="33"/>
        <v>2.7800000000000002E-2</v>
      </c>
    </row>
    <row r="772" spans="1:9" x14ac:dyDescent="0.3">
      <c r="A772" s="3">
        <v>2008</v>
      </c>
      <c r="B772" t="s">
        <v>186</v>
      </c>
      <c r="C772" t="s">
        <v>199</v>
      </c>
      <c r="D772">
        <v>345534</v>
      </c>
      <c r="E772">
        <v>1</v>
      </c>
      <c r="F772">
        <v>9791.35</v>
      </c>
      <c r="G772">
        <v>9803.0437999999995</v>
      </c>
      <c r="H772">
        <f t="shared" si="32"/>
        <v>4.8956749999999998</v>
      </c>
      <c r="I772">
        <f t="shared" si="33"/>
        <v>4.9015218999999997</v>
      </c>
    </row>
    <row r="773" spans="1:9" x14ac:dyDescent="0.3">
      <c r="A773" s="3">
        <v>2008</v>
      </c>
      <c r="B773" t="s">
        <v>186</v>
      </c>
      <c r="C773" t="s">
        <v>199</v>
      </c>
      <c r="D773">
        <v>345603</v>
      </c>
      <c r="E773">
        <v>1</v>
      </c>
      <c r="F773">
        <v>9740.4599999999991</v>
      </c>
      <c r="G773">
        <v>9769.8477000000003</v>
      </c>
      <c r="H773">
        <f t="shared" si="32"/>
        <v>4.8702299999999994</v>
      </c>
      <c r="I773">
        <f t="shared" si="33"/>
        <v>4.8849238499999998</v>
      </c>
    </row>
    <row r="774" spans="1:9" x14ac:dyDescent="0.3">
      <c r="A774" s="3">
        <v>2008</v>
      </c>
      <c r="B774" t="s">
        <v>186</v>
      </c>
      <c r="C774" t="s">
        <v>199</v>
      </c>
      <c r="D774">
        <v>345606</v>
      </c>
      <c r="E774">
        <v>1</v>
      </c>
      <c r="F774">
        <v>1262.27</v>
      </c>
      <c r="G774">
        <v>1262.27</v>
      </c>
      <c r="H774">
        <f t="shared" si="32"/>
        <v>0.631135</v>
      </c>
      <c r="I774">
        <f t="shared" si="33"/>
        <v>0.631135</v>
      </c>
    </row>
    <row r="775" spans="1:9" x14ac:dyDescent="0.3">
      <c r="A775" s="3">
        <v>2008</v>
      </c>
      <c r="B775" t="s">
        <v>186</v>
      </c>
      <c r="C775" t="s">
        <v>199</v>
      </c>
      <c r="D775">
        <v>345631</v>
      </c>
      <c r="E775">
        <v>1</v>
      </c>
      <c r="F775">
        <v>1860.44</v>
      </c>
      <c r="G775">
        <v>1860.9706000000001</v>
      </c>
      <c r="H775">
        <f t="shared" si="32"/>
        <v>0.93022000000000005</v>
      </c>
      <c r="I775">
        <f t="shared" si="33"/>
        <v>0.93048530000000007</v>
      </c>
    </row>
    <row r="776" spans="1:9" x14ac:dyDescent="0.3">
      <c r="A776" s="3">
        <v>2008</v>
      </c>
      <c r="B776" t="s">
        <v>186</v>
      </c>
      <c r="C776" t="s">
        <v>199</v>
      </c>
      <c r="D776">
        <v>345632</v>
      </c>
      <c r="E776">
        <v>1</v>
      </c>
      <c r="F776">
        <v>110.5</v>
      </c>
      <c r="G776">
        <v>110.5</v>
      </c>
      <c r="H776">
        <f t="shared" si="32"/>
        <v>5.525E-2</v>
      </c>
      <c r="I776">
        <f t="shared" si="33"/>
        <v>5.525E-2</v>
      </c>
    </row>
    <row r="777" spans="1:9" x14ac:dyDescent="0.3">
      <c r="A777" s="3">
        <v>2008</v>
      </c>
      <c r="B777" t="s">
        <v>186</v>
      </c>
      <c r="C777" t="s">
        <v>199</v>
      </c>
      <c r="D777">
        <v>345701</v>
      </c>
      <c r="E777">
        <v>1</v>
      </c>
      <c r="F777">
        <v>1699.33</v>
      </c>
      <c r="G777">
        <v>1702.3300999999999</v>
      </c>
      <c r="H777">
        <f t="shared" si="32"/>
        <v>0.849665</v>
      </c>
      <c r="I777">
        <f t="shared" si="33"/>
        <v>0.85116504999999998</v>
      </c>
    </row>
    <row r="778" spans="1:9" x14ac:dyDescent="0.3">
      <c r="A778" s="3">
        <v>2008</v>
      </c>
      <c r="B778" t="s">
        <v>186</v>
      </c>
      <c r="C778" t="s">
        <v>199</v>
      </c>
      <c r="D778">
        <v>345702</v>
      </c>
      <c r="E778">
        <v>1</v>
      </c>
      <c r="F778">
        <v>4168.2299999999996</v>
      </c>
      <c r="G778">
        <v>4172.7075999999997</v>
      </c>
      <c r="H778">
        <f t="shared" si="32"/>
        <v>2.0841149999999997</v>
      </c>
      <c r="I778">
        <f t="shared" si="33"/>
        <v>2.0863537999999999</v>
      </c>
    </row>
    <row r="779" spans="1:9" x14ac:dyDescent="0.3">
      <c r="A779" s="3">
        <v>2008</v>
      </c>
      <c r="B779" t="s">
        <v>186</v>
      </c>
      <c r="C779" t="s">
        <v>199</v>
      </c>
      <c r="D779">
        <v>345703</v>
      </c>
      <c r="E779">
        <v>1</v>
      </c>
      <c r="F779">
        <v>78.5</v>
      </c>
      <c r="G779">
        <v>78.5</v>
      </c>
      <c r="H779">
        <f t="shared" si="32"/>
        <v>3.925E-2</v>
      </c>
      <c r="I779">
        <f t="shared" si="33"/>
        <v>3.925E-2</v>
      </c>
    </row>
    <row r="780" spans="1:9" x14ac:dyDescent="0.3">
      <c r="A780" s="3">
        <v>2008</v>
      </c>
      <c r="B780" t="s">
        <v>186</v>
      </c>
      <c r="C780" t="s">
        <v>199</v>
      </c>
      <c r="D780">
        <v>345704</v>
      </c>
      <c r="E780">
        <v>1</v>
      </c>
      <c r="F780">
        <v>99</v>
      </c>
      <c r="G780">
        <v>99.142899999999997</v>
      </c>
      <c r="H780">
        <f t="shared" si="32"/>
        <v>4.9500000000000002E-2</v>
      </c>
      <c r="I780">
        <f t="shared" si="33"/>
        <v>4.9571449999999996E-2</v>
      </c>
    </row>
    <row r="781" spans="1:9" x14ac:dyDescent="0.3">
      <c r="A781" s="3">
        <v>2008</v>
      </c>
      <c r="B781" t="s">
        <v>186</v>
      </c>
      <c r="C781" t="s">
        <v>199</v>
      </c>
      <c r="D781">
        <v>345705</v>
      </c>
      <c r="E781">
        <v>1</v>
      </c>
      <c r="F781">
        <v>323.51</v>
      </c>
      <c r="G781">
        <v>323.91809999999998</v>
      </c>
      <c r="H781">
        <f t="shared" si="32"/>
        <v>0.16175499999999998</v>
      </c>
      <c r="I781">
        <f t="shared" si="33"/>
        <v>0.16195904999999999</v>
      </c>
    </row>
    <row r="782" spans="1:9" x14ac:dyDescent="0.3">
      <c r="A782" s="3">
        <v>2008</v>
      </c>
      <c r="B782" t="s">
        <v>186</v>
      </c>
      <c r="C782" t="s">
        <v>199</v>
      </c>
      <c r="D782">
        <v>345706</v>
      </c>
      <c r="E782">
        <v>1</v>
      </c>
      <c r="F782">
        <v>538.72</v>
      </c>
      <c r="G782">
        <v>540.33219999999994</v>
      </c>
      <c r="H782">
        <f t="shared" si="32"/>
        <v>0.26935999999999999</v>
      </c>
      <c r="I782">
        <f t="shared" si="33"/>
        <v>0.27016609999999996</v>
      </c>
    </row>
    <row r="783" spans="1:9" x14ac:dyDescent="0.3">
      <c r="A783" s="3">
        <v>2008</v>
      </c>
      <c r="B783" t="s">
        <v>186</v>
      </c>
      <c r="C783" t="s">
        <v>199</v>
      </c>
      <c r="D783">
        <v>345731</v>
      </c>
      <c r="E783">
        <v>1</v>
      </c>
      <c r="F783">
        <v>551.28</v>
      </c>
      <c r="G783">
        <v>553.70849999999996</v>
      </c>
      <c r="H783">
        <f t="shared" si="32"/>
        <v>0.27564</v>
      </c>
      <c r="I783">
        <f t="shared" si="33"/>
        <v>0.27685424999999997</v>
      </c>
    </row>
    <row r="784" spans="1:9" x14ac:dyDescent="0.3">
      <c r="A784" s="3">
        <v>2008</v>
      </c>
      <c r="B784" t="s">
        <v>186</v>
      </c>
      <c r="C784" t="s">
        <v>199</v>
      </c>
      <c r="D784">
        <v>345732</v>
      </c>
      <c r="E784">
        <v>1</v>
      </c>
      <c r="F784">
        <v>23.4</v>
      </c>
      <c r="G784">
        <v>23.4</v>
      </c>
      <c r="H784">
        <f t="shared" si="32"/>
        <v>1.1699999999999999E-2</v>
      </c>
      <c r="I784">
        <f t="shared" si="33"/>
        <v>1.1699999999999999E-2</v>
      </c>
    </row>
    <row r="785" spans="1:9" x14ac:dyDescent="0.3">
      <c r="A785" s="3">
        <v>2008</v>
      </c>
      <c r="B785" t="s">
        <v>186</v>
      </c>
      <c r="C785" t="s">
        <v>199</v>
      </c>
      <c r="D785">
        <v>345801</v>
      </c>
      <c r="E785">
        <v>1</v>
      </c>
      <c r="F785">
        <v>130.62</v>
      </c>
      <c r="G785">
        <v>131.66909999999999</v>
      </c>
      <c r="H785">
        <f t="shared" si="32"/>
        <v>6.5310000000000007E-2</v>
      </c>
      <c r="I785">
        <f t="shared" si="33"/>
        <v>6.5834549999999992E-2</v>
      </c>
    </row>
    <row r="786" spans="1:9" x14ac:dyDescent="0.3">
      <c r="A786" s="3">
        <v>2008</v>
      </c>
      <c r="B786" t="s">
        <v>186</v>
      </c>
      <c r="C786" t="s">
        <v>199</v>
      </c>
      <c r="D786">
        <v>345803</v>
      </c>
      <c r="E786">
        <v>1</v>
      </c>
      <c r="F786">
        <v>228.61</v>
      </c>
      <c r="G786">
        <v>232.1284</v>
      </c>
      <c r="H786">
        <f t="shared" si="32"/>
        <v>0.114305</v>
      </c>
      <c r="I786">
        <f t="shared" si="33"/>
        <v>0.11606420000000001</v>
      </c>
    </row>
    <row r="787" spans="1:9" x14ac:dyDescent="0.3">
      <c r="A787" s="3">
        <v>2008</v>
      </c>
      <c r="B787" t="s">
        <v>186</v>
      </c>
      <c r="C787" t="s">
        <v>199</v>
      </c>
      <c r="D787">
        <v>355707</v>
      </c>
      <c r="E787">
        <v>1</v>
      </c>
      <c r="F787">
        <v>637.25</v>
      </c>
      <c r="G787">
        <v>637.98469999999998</v>
      </c>
      <c r="H787">
        <f t="shared" si="32"/>
        <v>0.31862499999999999</v>
      </c>
      <c r="I787">
        <f t="shared" si="33"/>
        <v>0.31899234999999998</v>
      </c>
    </row>
    <row r="788" spans="1:9" x14ac:dyDescent="0.3">
      <c r="A788" s="3">
        <v>2008</v>
      </c>
      <c r="B788" t="s">
        <v>186</v>
      </c>
      <c r="C788" t="s">
        <v>199</v>
      </c>
      <c r="D788">
        <v>355731</v>
      </c>
      <c r="E788">
        <v>1</v>
      </c>
      <c r="F788">
        <v>1635.93</v>
      </c>
      <c r="G788">
        <v>1641.0116</v>
      </c>
      <c r="H788">
        <f t="shared" si="32"/>
        <v>0.81796500000000005</v>
      </c>
      <c r="I788">
        <f t="shared" si="33"/>
        <v>0.82050580000000006</v>
      </c>
    </row>
    <row r="789" spans="1:9" x14ac:dyDescent="0.3">
      <c r="A789" s="3">
        <v>2008</v>
      </c>
      <c r="B789" t="s">
        <v>186</v>
      </c>
      <c r="C789" t="s">
        <v>199</v>
      </c>
      <c r="D789">
        <v>355732</v>
      </c>
      <c r="E789">
        <v>1</v>
      </c>
      <c r="F789">
        <v>42.52</v>
      </c>
      <c r="G789">
        <v>42.52</v>
      </c>
      <c r="H789">
        <f t="shared" si="32"/>
        <v>2.1260000000000001E-2</v>
      </c>
      <c r="I789">
        <f t="shared" si="33"/>
        <v>2.1260000000000001E-2</v>
      </c>
    </row>
    <row r="790" spans="1:9" x14ac:dyDescent="0.3">
      <c r="A790" s="3">
        <v>2008</v>
      </c>
      <c r="B790" t="s">
        <v>186</v>
      </c>
      <c r="C790" t="s">
        <v>199</v>
      </c>
      <c r="D790">
        <v>355733</v>
      </c>
      <c r="E790">
        <v>1</v>
      </c>
      <c r="F790">
        <v>386.44</v>
      </c>
      <c r="G790">
        <v>386.44</v>
      </c>
      <c r="H790">
        <f t="shared" si="32"/>
        <v>0.19322</v>
      </c>
      <c r="I790">
        <f t="shared" si="33"/>
        <v>0.19322</v>
      </c>
    </row>
    <row r="791" spans="1:9" x14ac:dyDescent="0.3">
      <c r="A791" s="3">
        <v>2008</v>
      </c>
      <c r="B791" t="s">
        <v>186</v>
      </c>
      <c r="C791" t="s">
        <v>199</v>
      </c>
      <c r="D791">
        <v>355801</v>
      </c>
      <c r="E791">
        <v>1</v>
      </c>
      <c r="F791">
        <v>632.39</v>
      </c>
      <c r="G791">
        <v>633.97329999999999</v>
      </c>
      <c r="H791">
        <f t="shared" si="32"/>
        <v>0.316195</v>
      </c>
      <c r="I791">
        <f t="shared" si="33"/>
        <v>0.31698664999999998</v>
      </c>
    </row>
    <row r="792" spans="1:9" x14ac:dyDescent="0.3">
      <c r="A792" s="3">
        <v>2008</v>
      </c>
      <c r="B792" t="s">
        <v>186</v>
      </c>
      <c r="C792" t="s">
        <v>199</v>
      </c>
      <c r="D792">
        <v>355802</v>
      </c>
      <c r="E792">
        <v>1</v>
      </c>
      <c r="F792">
        <v>13</v>
      </c>
      <c r="G792">
        <v>14.7727</v>
      </c>
      <c r="H792">
        <f t="shared" si="32"/>
        <v>6.4999999999999997E-3</v>
      </c>
      <c r="I792">
        <f t="shared" si="33"/>
        <v>7.3863499999999999E-3</v>
      </c>
    </row>
    <row r="793" spans="1:9" x14ac:dyDescent="0.3">
      <c r="A793" s="3">
        <v>2008</v>
      </c>
      <c r="B793" t="s">
        <v>186</v>
      </c>
      <c r="C793" t="s">
        <v>199</v>
      </c>
      <c r="D793">
        <v>355830</v>
      </c>
      <c r="E793">
        <v>1</v>
      </c>
      <c r="F793">
        <v>121.58</v>
      </c>
      <c r="G793">
        <v>122.1078</v>
      </c>
      <c r="H793">
        <f t="shared" si="32"/>
        <v>6.0789999999999997E-2</v>
      </c>
      <c r="I793">
        <f t="shared" si="33"/>
        <v>6.1053900000000001E-2</v>
      </c>
    </row>
    <row r="794" spans="1:9" x14ac:dyDescent="0.3">
      <c r="A794" s="3">
        <v>2008</v>
      </c>
      <c r="B794" t="s">
        <v>186</v>
      </c>
      <c r="C794" t="s">
        <v>199</v>
      </c>
      <c r="D794">
        <v>365804</v>
      </c>
      <c r="E794">
        <v>1</v>
      </c>
      <c r="F794">
        <v>2911.18</v>
      </c>
      <c r="G794">
        <v>2911.18</v>
      </c>
      <c r="H794">
        <f t="shared" si="32"/>
        <v>1.4555899999999999</v>
      </c>
      <c r="I794">
        <f t="shared" si="33"/>
        <v>1.4555899999999999</v>
      </c>
    </row>
    <row r="795" spans="1:9" x14ac:dyDescent="0.3">
      <c r="A795" s="3">
        <v>2008</v>
      </c>
      <c r="B795" t="s">
        <v>186</v>
      </c>
      <c r="C795" t="s">
        <v>200</v>
      </c>
      <c r="D795">
        <v>365731</v>
      </c>
      <c r="E795">
        <v>1</v>
      </c>
      <c r="F795">
        <v>32093.3</v>
      </c>
      <c r="G795">
        <v>32094.267500000002</v>
      </c>
      <c r="H795">
        <f t="shared" si="32"/>
        <v>16.04665</v>
      </c>
      <c r="I795">
        <f t="shared" si="33"/>
        <v>16.04713375</v>
      </c>
    </row>
    <row r="796" spans="1:9" x14ac:dyDescent="0.3">
      <c r="A796" s="3">
        <v>2008</v>
      </c>
      <c r="B796" t="s">
        <v>186</v>
      </c>
      <c r="C796" t="s">
        <v>200</v>
      </c>
      <c r="D796">
        <v>365732</v>
      </c>
      <c r="E796">
        <v>1</v>
      </c>
      <c r="F796">
        <v>4339.05</v>
      </c>
      <c r="G796">
        <v>4339.05</v>
      </c>
      <c r="H796">
        <f t="shared" si="32"/>
        <v>2.1695250000000001</v>
      </c>
      <c r="I796">
        <f t="shared" si="33"/>
        <v>2.1695250000000001</v>
      </c>
    </row>
    <row r="797" spans="1:9" x14ac:dyDescent="0.3">
      <c r="A797" s="3">
        <v>2008</v>
      </c>
      <c r="B797" t="s">
        <v>186</v>
      </c>
      <c r="C797" t="s">
        <v>200</v>
      </c>
      <c r="D797">
        <v>365733</v>
      </c>
      <c r="E797">
        <v>1</v>
      </c>
      <c r="F797">
        <v>5675.98</v>
      </c>
      <c r="G797">
        <v>5675.98</v>
      </c>
      <c r="H797">
        <f t="shared" si="32"/>
        <v>2.8379899999999996</v>
      </c>
      <c r="I797">
        <f t="shared" si="33"/>
        <v>2.8379899999999996</v>
      </c>
    </row>
    <row r="798" spans="1:9" x14ac:dyDescent="0.3">
      <c r="A798" s="3">
        <v>2008</v>
      </c>
      <c r="B798" t="s">
        <v>186</v>
      </c>
      <c r="C798" t="s">
        <v>200</v>
      </c>
      <c r="D798">
        <v>365734</v>
      </c>
      <c r="E798">
        <v>1</v>
      </c>
      <c r="F798">
        <v>850.3</v>
      </c>
      <c r="G798">
        <v>850.3</v>
      </c>
      <c r="H798">
        <f t="shared" si="32"/>
        <v>0.42514999999999997</v>
      </c>
      <c r="I798">
        <f t="shared" si="33"/>
        <v>0.42514999999999997</v>
      </c>
    </row>
    <row r="799" spans="1:9" x14ac:dyDescent="0.3">
      <c r="A799" s="3">
        <v>2008</v>
      </c>
      <c r="B799" t="s">
        <v>186</v>
      </c>
      <c r="C799" t="s">
        <v>200</v>
      </c>
      <c r="D799">
        <v>365735</v>
      </c>
      <c r="E799">
        <v>1</v>
      </c>
      <c r="F799">
        <v>480</v>
      </c>
      <c r="G799">
        <v>480</v>
      </c>
      <c r="H799">
        <f t="shared" si="32"/>
        <v>0.24</v>
      </c>
      <c r="I799">
        <f t="shared" si="33"/>
        <v>0.24</v>
      </c>
    </row>
    <row r="800" spans="1:9" x14ac:dyDescent="0.3">
      <c r="A800" s="3">
        <v>2008</v>
      </c>
      <c r="B800" t="s">
        <v>186</v>
      </c>
      <c r="C800" t="s">
        <v>200</v>
      </c>
      <c r="D800">
        <v>365801</v>
      </c>
      <c r="E800">
        <v>1</v>
      </c>
      <c r="F800">
        <v>2903.33</v>
      </c>
      <c r="G800">
        <v>2903.33</v>
      </c>
      <c r="H800">
        <f t="shared" si="32"/>
        <v>1.451665</v>
      </c>
      <c r="I800">
        <f t="shared" si="33"/>
        <v>1.451665</v>
      </c>
    </row>
    <row r="801" spans="1:9" x14ac:dyDescent="0.3">
      <c r="A801" s="3">
        <v>2008</v>
      </c>
      <c r="B801" t="s">
        <v>186</v>
      </c>
      <c r="C801" t="s">
        <v>200</v>
      </c>
      <c r="D801">
        <v>365802</v>
      </c>
      <c r="E801">
        <v>1</v>
      </c>
      <c r="F801">
        <v>500</v>
      </c>
      <c r="G801">
        <v>500</v>
      </c>
      <c r="H801">
        <f t="shared" si="32"/>
        <v>0.25</v>
      </c>
      <c r="I801">
        <f t="shared" si="33"/>
        <v>0.25</v>
      </c>
    </row>
    <row r="802" spans="1:9" x14ac:dyDescent="0.3">
      <c r="A802" s="3">
        <v>2008</v>
      </c>
      <c r="B802" t="s">
        <v>186</v>
      </c>
      <c r="C802" t="s">
        <v>200</v>
      </c>
      <c r="D802">
        <v>365803</v>
      </c>
      <c r="E802">
        <v>1</v>
      </c>
      <c r="F802">
        <v>2897.9</v>
      </c>
      <c r="G802">
        <v>2897.9</v>
      </c>
      <c r="H802">
        <f t="shared" si="32"/>
        <v>1.44895</v>
      </c>
      <c r="I802">
        <f t="shared" si="33"/>
        <v>1.44895</v>
      </c>
    </row>
    <row r="803" spans="1:9" x14ac:dyDescent="0.3">
      <c r="A803" s="3">
        <v>2008</v>
      </c>
      <c r="B803" t="s">
        <v>186</v>
      </c>
      <c r="C803" t="s">
        <v>201</v>
      </c>
      <c r="D803">
        <v>305431</v>
      </c>
      <c r="E803">
        <v>1</v>
      </c>
      <c r="F803">
        <v>580.12</v>
      </c>
      <c r="G803">
        <v>591.75509999999997</v>
      </c>
      <c r="H803">
        <f t="shared" si="32"/>
        <v>0.29005999999999998</v>
      </c>
      <c r="I803">
        <f t="shared" si="33"/>
        <v>0.29587754999999999</v>
      </c>
    </row>
    <row r="804" spans="1:9" x14ac:dyDescent="0.3">
      <c r="A804" s="3">
        <v>2008</v>
      </c>
      <c r="B804" t="s">
        <v>186</v>
      </c>
      <c r="C804" t="s">
        <v>201</v>
      </c>
      <c r="D804">
        <v>305501</v>
      </c>
      <c r="E804">
        <v>1</v>
      </c>
      <c r="F804">
        <v>99</v>
      </c>
      <c r="G804">
        <v>101.0204</v>
      </c>
      <c r="H804">
        <f t="shared" si="32"/>
        <v>4.9500000000000002E-2</v>
      </c>
      <c r="I804">
        <f t="shared" si="33"/>
        <v>5.0510199999999998E-2</v>
      </c>
    </row>
    <row r="805" spans="1:9" x14ac:dyDescent="0.3">
      <c r="A805" s="3">
        <v>2008</v>
      </c>
      <c r="B805" t="s">
        <v>186</v>
      </c>
      <c r="C805" t="s">
        <v>201</v>
      </c>
      <c r="D805">
        <v>305531</v>
      </c>
      <c r="E805">
        <v>1</v>
      </c>
      <c r="F805">
        <v>0.9</v>
      </c>
      <c r="G805">
        <v>0.9</v>
      </c>
      <c r="H805">
        <f t="shared" si="32"/>
        <v>4.4999999999999999E-4</v>
      </c>
      <c r="I805">
        <f t="shared" si="33"/>
        <v>4.4999999999999999E-4</v>
      </c>
    </row>
    <row r="806" spans="1:9" x14ac:dyDescent="0.3">
      <c r="A806" s="3">
        <v>2008</v>
      </c>
      <c r="B806" t="s">
        <v>186</v>
      </c>
      <c r="C806" t="s">
        <v>201</v>
      </c>
      <c r="D806">
        <v>305532</v>
      </c>
      <c r="E806">
        <v>1</v>
      </c>
      <c r="F806">
        <v>3</v>
      </c>
      <c r="G806">
        <v>3</v>
      </c>
      <c r="H806">
        <f t="shared" si="32"/>
        <v>1.5E-3</v>
      </c>
      <c r="I806">
        <f t="shared" si="33"/>
        <v>1.5E-3</v>
      </c>
    </row>
    <row r="807" spans="1:9" x14ac:dyDescent="0.3">
      <c r="A807" s="3">
        <v>2008</v>
      </c>
      <c r="B807" t="s">
        <v>186</v>
      </c>
      <c r="C807" t="s">
        <v>201</v>
      </c>
      <c r="D807">
        <v>315431</v>
      </c>
      <c r="E807">
        <v>1</v>
      </c>
      <c r="F807">
        <v>602.46</v>
      </c>
      <c r="G807">
        <v>603.00509999999997</v>
      </c>
      <c r="H807">
        <f t="shared" si="32"/>
        <v>0.30123</v>
      </c>
      <c r="I807">
        <f t="shared" si="33"/>
        <v>0.30150254999999998</v>
      </c>
    </row>
    <row r="808" spans="1:9" x14ac:dyDescent="0.3">
      <c r="A808" s="3">
        <v>2008</v>
      </c>
      <c r="B808" t="s">
        <v>186</v>
      </c>
      <c r="C808" t="s">
        <v>201</v>
      </c>
      <c r="D808">
        <v>315432</v>
      </c>
      <c r="E808">
        <v>1</v>
      </c>
      <c r="F808">
        <v>3147.21</v>
      </c>
      <c r="G808">
        <v>3178.2082</v>
      </c>
      <c r="H808">
        <f t="shared" si="32"/>
        <v>1.5736049999999999</v>
      </c>
      <c r="I808">
        <f t="shared" si="33"/>
        <v>1.5891040999999999</v>
      </c>
    </row>
    <row r="809" spans="1:9" x14ac:dyDescent="0.3">
      <c r="A809" s="3">
        <v>2008</v>
      </c>
      <c r="B809" t="s">
        <v>186</v>
      </c>
      <c r="C809" t="s">
        <v>201</v>
      </c>
      <c r="D809">
        <v>315501</v>
      </c>
      <c r="E809">
        <v>1</v>
      </c>
      <c r="F809">
        <v>1488.16</v>
      </c>
      <c r="G809">
        <v>1511.1224</v>
      </c>
      <c r="H809">
        <f t="shared" si="32"/>
        <v>0.74408000000000007</v>
      </c>
      <c r="I809">
        <f t="shared" si="33"/>
        <v>0.75556119999999993</v>
      </c>
    </row>
    <row r="810" spans="1:9" x14ac:dyDescent="0.3">
      <c r="A810" s="3">
        <v>2008</v>
      </c>
      <c r="B810" t="s">
        <v>186</v>
      </c>
      <c r="C810" t="s">
        <v>201</v>
      </c>
      <c r="D810">
        <v>315502</v>
      </c>
      <c r="E810">
        <v>1</v>
      </c>
      <c r="F810">
        <v>2898.06</v>
      </c>
      <c r="G810">
        <v>2904.6541999999999</v>
      </c>
      <c r="H810">
        <f t="shared" si="32"/>
        <v>1.44903</v>
      </c>
      <c r="I810">
        <f t="shared" si="33"/>
        <v>1.4523271</v>
      </c>
    </row>
    <row r="811" spans="1:9" x14ac:dyDescent="0.3">
      <c r="A811" s="3">
        <v>2008</v>
      </c>
      <c r="B811" t="s">
        <v>186</v>
      </c>
      <c r="C811" t="s">
        <v>201</v>
      </c>
      <c r="D811">
        <v>315531</v>
      </c>
      <c r="E811">
        <v>1</v>
      </c>
      <c r="F811">
        <v>49</v>
      </c>
      <c r="G811">
        <v>49</v>
      </c>
      <c r="H811">
        <f t="shared" si="32"/>
        <v>2.4500000000000001E-2</v>
      </c>
      <c r="I811">
        <f t="shared" si="33"/>
        <v>2.4500000000000001E-2</v>
      </c>
    </row>
    <row r="812" spans="1:9" x14ac:dyDescent="0.3">
      <c r="A812" s="3">
        <v>2008</v>
      </c>
      <c r="B812" t="s">
        <v>186</v>
      </c>
      <c r="C812" t="s">
        <v>201</v>
      </c>
      <c r="D812">
        <v>315532</v>
      </c>
      <c r="E812">
        <v>1</v>
      </c>
      <c r="F812">
        <v>121.1</v>
      </c>
      <c r="G812">
        <v>122.1816</v>
      </c>
      <c r="H812">
        <f t="shared" si="32"/>
        <v>6.055E-2</v>
      </c>
      <c r="I812">
        <f t="shared" si="33"/>
        <v>6.1090800000000001E-2</v>
      </c>
    </row>
    <row r="813" spans="1:9" x14ac:dyDescent="0.3">
      <c r="A813" s="3">
        <v>2008</v>
      </c>
      <c r="B813" t="s">
        <v>186</v>
      </c>
      <c r="C813" t="s">
        <v>201</v>
      </c>
      <c r="D813">
        <v>325431</v>
      </c>
      <c r="E813">
        <v>1</v>
      </c>
      <c r="F813">
        <v>444</v>
      </c>
      <c r="G813">
        <v>451.30610000000001</v>
      </c>
      <c r="H813">
        <f t="shared" si="32"/>
        <v>0.222</v>
      </c>
      <c r="I813">
        <f t="shared" si="33"/>
        <v>0.22565304999999999</v>
      </c>
    </row>
    <row r="814" spans="1:9" x14ac:dyDescent="0.3">
      <c r="A814" s="3">
        <v>2008</v>
      </c>
      <c r="B814" t="s">
        <v>186</v>
      </c>
      <c r="C814" t="s">
        <v>201</v>
      </c>
      <c r="D814">
        <v>325433</v>
      </c>
      <c r="E814">
        <v>1</v>
      </c>
      <c r="F814">
        <v>2781.25</v>
      </c>
      <c r="G814">
        <v>2837.5101</v>
      </c>
      <c r="H814">
        <f t="shared" si="32"/>
        <v>1.390625</v>
      </c>
      <c r="I814">
        <f t="shared" si="33"/>
        <v>1.4187550499999999</v>
      </c>
    </row>
    <row r="815" spans="1:9" x14ac:dyDescent="0.3">
      <c r="A815" s="3">
        <v>2008</v>
      </c>
      <c r="B815" t="s">
        <v>186</v>
      </c>
      <c r="C815" t="s">
        <v>201</v>
      </c>
      <c r="D815">
        <v>325501</v>
      </c>
      <c r="E815">
        <v>1</v>
      </c>
      <c r="F815">
        <v>254</v>
      </c>
      <c r="G815">
        <v>259.18369999999999</v>
      </c>
      <c r="H815">
        <f t="shared" si="32"/>
        <v>0.127</v>
      </c>
      <c r="I815">
        <f t="shared" si="33"/>
        <v>0.12959184999999998</v>
      </c>
    </row>
    <row r="816" spans="1:9" x14ac:dyDescent="0.3">
      <c r="A816" s="3">
        <v>2008</v>
      </c>
      <c r="B816" t="s">
        <v>186</v>
      </c>
      <c r="C816" t="s">
        <v>201</v>
      </c>
      <c r="D816">
        <v>325503</v>
      </c>
      <c r="E816">
        <v>1</v>
      </c>
      <c r="F816">
        <v>1596.04</v>
      </c>
      <c r="G816">
        <v>1607.1018999999999</v>
      </c>
      <c r="H816">
        <f t="shared" si="32"/>
        <v>0.79801999999999995</v>
      </c>
      <c r="I816">
        <f t="shared" si="33"/>
        <v>0.80355094999999999</v>
      </c>
    </row>
    <row r="817" spans="1:9" x14ac:dyDescent="0.3">
      <c r="A817" s="3">
        <v>2008</v>
      </c>
      <c r="B817" t="s">
        <v>186</v>
      </c>
      <c r="C817" t="s">
        <v>201</v>
      </c>
      <c r="D817">
        <v>325504</v>
      </c>
      <c r="E817">
        <v>1</v>
      </c>
      <c r="F817">
        <v>16</v>
      </c>
      <c r="G817">
        <v>16.326599999999999</v>
      </c>
      <c r="H817">
        <f t="shared" si="32"/>
        <v>8.0000000000000002E-3</v>
      </c>
      <c r="I817">
        <f t="shared" si="33"/>
        <v>8.1633000000000001E-3</v>
      </c>
    </row>
    <row r="818" spans="1:9" x14ac:dyDescent="0.3">
      <c r="A818" s="3">
        <v>2008</v>
      </c>
      <c r="B818" t="s">
        <v>186</v>
      </c>
      <c r="C818" t="s">
        <v>201</v>
      </c>
      <c r="D818">
        <v>325531</v>
      </c>
      <c r="E818">
        <v>1</v>
      </c>
      <c r="F818">
        <v>216.69</v>
      </c>
      <c r="G818">
        <v>221.1122</v>
      </c>
      <c r="H818">
        <f t="shared" si="32"/>
        <v>0.108345</v>
      </c>
      <c r="I818">
        <f t="shared" si="33"/>
        <v>0.1105561</v>
      </c>
    </row>
    <row r="819" spans="1:9" x14ac:dyDescent="0.3">
      <c r="A819" s="3">
        <v>2008</v>
      </c>
      <c r="B819" t="s">
        <v>186</v>
      </c>
      <c r="C819" t="s">
        <v>201</v>
      </c>
      <c r="D819">
        <v>325532</v>
      </c>
      <c r="E819">
        <v>1</v>
      </c>
      <c r="F819">
        <v>627.03</v>
      </c>
      <c r="G819">
        <v>639.82659999999998</v>
      </c>
      <c r="H819">
        <f t="shared" si="32"/>
        <v>0.31351499999999999</v>
      </c>
      <c r="I819">
        <f t="shared" si="33"/>
        <v>0.31991330000000001</v>
      </c>
    </row>
    <row r="820" spans="1:9" x14ac:dyDescent="0.3">
      <c r="A820" s="3">
        <v>2008</v>
      </c>
      <c r="B820" t="s">
        <v>186</v>
      </c>
      <c r="C820" t="s">
        <v>201</v>
      </c>
      <c r="D820">
        <v>325533</v>
      </c>
      <c r="E820">
        <v>1</v>
      </c>
      <c r="F820">
        <v>7.02</v>
      </c>
      <c r="G820">
        <v>7.1632999999999996</v>
      </c>
      <c r="H820">
        <f t="shared" si="32"/>
        <v>3.5099999999999997E-3</v>
      </c>
      <c r="I820">
        <f t="shared" si="33"/>
        <v>3.5816499999999996E-3</v>
      </c>
    </row>
    <row r="821" spans="1:9" x14ac:dyDescent="0.3">
      <c r="A821" s="3">
        <v>2008</v>
      </c>
      <c r="B821" t="s">
        <v>186</v>
      </c>
      <c r="C821" t="s">
        <v>201</v>
      </c>
      <c r="D821">
        <v>325601</v>
      </c>
      <c r="E821">
        <v>1</v>
      </c>
      <c r="F821">
        <v>121</v>
      </c>
      <c r="G821">
        <v>123.46939999999999</v>
      </c>
      <c r="H821">
        <f t="shared" si="32"/>
        <v>6.0499999999999998E-2</v>
      </c>
      <c r="I821">
        <f t="shared" si="33"/>
        <v>6.1734699999999997E-2</v>
      </c>
    </row>
    <row r="822" spans="1:9" x14ac:dyDescent="0.3">
      <c r="A822" s="3">
        <v>2008</v>
      </c>
      <c r="B822" t="s">
        <v>186</v>
      </c>
      <c r="C822" t="s">
        <v>201</v>
      </c>
      <c r="D822">
        <v>325602</v>
      </c>
      <c r="E822">
        <v>1</v>
      </c>
      <c r="F822">
        <v>3342.39</v>
      </c>
      <c r="G822">
        <v>3413.913</v>
      </c>
      <c r="H822">
        <f t="shared" si="32"/>
        <v>1.671195</v>
      </c>
      <c r="I822">
        <f t="shared" si="33"/>
        <v>1.7069565</v>
      </c>
    </row>
    <row r="823" spans="1:9" x14ac:dyDescent="0.3">
      <c r="A823" s="3">
        <v>2008</v>
      </c>
      <c r="B823" t="s">
        <v>186</v>
      </c>
      <c r="C823" t="s">
        <v>201</v>
      </c>
      <c r="D823">
        <v>325603</v>
      </c>
      <c r="E823">
        <v>1</v>
      </c>
      <c r="F823">
        <v>246.5</v>
      </c>
      <c r="G823">
        <v>251.53059999999999</v>
      </c>
      <c r="H823">
        <f t="shared" ref="H823:H886" si="34">F823/2000</f>
        <v>0.12325</v>
      </c>
      <c r="I823">
        <f t="shared" ref="I823:I886" si="35">G823/2000</f>
        <v>0.1257653</v>
      </c>
    </row>
    <row r="824" spans="1:9" x14ac:dyDescent="0.3">
      <c r="A824" s="3">
        <v>2008</v>
      </c>
      <c r="B824" t="s">
        <v>186</v>
      </c>
      <c r="C824" t="s">
        <v>201</v>
      </c>
      <c r="D824">
        <v>325631</v>
      </c>
      <c r="E824">
        <v>1</v>
      </c>
      <c r="F824">
        <v>69.77</v>
      </c>
      <c r="G824">
        <v>69.77</v>
      </c>
      <c r="H824">
        <f t="shared" si="34"/>
        <v>3.4884999999999999E-2</v>
      </c>
      <c r="I824">
        <f t="shared" si="35"/>
        <v>3.4884999999999999E-2</v>
      </c>
    </row>
    <row r="825" spans="1:9" x14ac:dyDescent="0.3">
      <c r="A825" s="3">
        <v>2008</v>
      </c>
      <c r="B825" t="s">
        <v>186</v>
      </c>
      <c r="C825" t="s">
        <v>201</v>
      </c>
      <c r="D825">
        <v>335506</v>
      </c>
      <c r="E825">
        <v>1</v>
      </c>
      <c r="F825">
        <v>2432.25</v>
      </c>
      <c r="G825">
        <v>2481.8878</v>
      </c>
      <c r="H825">
        <f t="shared" si="34"/>
        <v>1.2161249999999999</v>
      </c>
      <c r="I825">
        <f t="shared" si="35"/>
        <v>1.2409439</v>
      </c>
    </row>
    <row r="826" spans="1:9" x14ac:dyDescent="0.3">
      <c r="A826" s="3">
        <v>2008</v>
      </c>
      <c r="B826" t="s">
        <v>186</v>
      </c>
      <c r="C826" t="s">
        <v>201</v>
      </c>
      <c r="D826">
        <v>335533</v>
      </c>
      <c r="E826">
        <v>1</v>
      </c>
      <c r="F826">
        <v>1527.5</v>
      </c>
      <c r="G826">
        <v>1542.1939</v>
      </c>
      <c r="H826">
        <f t="shared" si="34"/>
        <v>0.76375000000000004</v>
      </c>
      <c r="I826">
        <f t="shared" si="35"/>
        <v>0.77109695</v>
      </c>
    </row>
    <row r="827" spans="1:9" x14ac:dyDescent="0.3">
      <c r="A827" s="3">
        <v>2008</v>
      </c>
      <c r="B827" t="s">
        <v>186</v>
      </c>
      <c r="C827" t="s">
        <v>201</v>
      </c>
      <c r="D827">
        <v>335534</v>
      </c>
      <c r="E827">
        <v>1</v>
      </c>
      <c r="F827">
        <v>1672.5</v>
      </c>
      <c r="G827">
        <v>1682.4389000000001</v>
      </c>
      <c r="H827">
        <f t="shared" si="34"/>
        <v>0.83625000000000005</v>
      </c>
      <c r="I827">
        <f t="shared" si="35"/>
        <v>0.84121945000000009</v>
      </c>
    </row>
    <row r="828" spans="1:9" x14ac:dyDescent="0.3">
      <c r="A828" s="3">
        <v>2008</v>
      </c>
      <c r="B828" t="s">
        <v>186</v>
      </c>
      <c r="C828" t="s">
        <v>201</v>
      </c>
      <c r="D828">
        <v>335535</v>
      </c>
      <c r="E828">
        <v>1</v>
      </c>
      <c r="F828">
        <v>1496.75</v>
      </c>
      <c r="G828">
        <v>1527.296</v>
      </c>
      <c r="H828">
        <f t="shared" si="34"/>
        <v>0.74837500000000001</v>
      </c>
      <c r="I828">
        <f t="shared" si="35"/>
        <v>0.76364799999999999</v>
      </c>
    </row>
    <row r="829" spans="1:9" x14ac:dyDescent="0.3">
      <c r="A829" s="3">
        <v>2008</v>
      </c>
      <c r="B829" t="s">
        <v>186</v>
      </c>
      <c r="C829" t="s">
        <v>201</v>
      </c>
      <c r="D829">
        <v>335601</v>
      </c>
      <c r="E829">
        <v>1</v>
      </c>
      <c r="F829">
        <v>1403.66</v>
      </c>
      <c r="G829">
        <v>1411.7620999999999</v>
      </c>
      <c r="H829">
        <f t="shared" si="34"/>
        <v>0.70183000000000006</v>
      </c>
      <c r="I829">
        <f t="shared" si="35"/>
        <v>0.70588105000000001</v>
      </c>
    </row>
    <row r="830" spans="1:9" x14ac:dyDescent="0.3">
      <c r="A830" s="3">
        <v>2008</v>
      </c>
      <c r="B830" t="s">
        <v>186</v>
      </c>
      <c r="C830" t="s">
        <v>201</v>
      </c>
      <c r="D830">
        <v>335602</v>
      </c>
      <c r="E830">
        <v>1</v>
      </c>
      <c r="F830">
        <v>948.73</v>
      </c>
      <c r="G830">
        <v>966.83609999999999</v>
      </c>
      <c r="H830">
        <f t="shared" si="34"/>
        <v>0.47436500000000004</v>
      </c>
      <c r="I830">
        <f t="shared" si="35"/>
        <v>0.48341804999999999</v>
      </c>
    </row>
    <row r="831" spans="1:9" x14ac:dyDescent="0.3">
      <c r="A831" s="3">
        <v>2008</v>
      </c>
      <c r="B831" t="s">
        <v>186</v>
      </c>
      <c r="C831" t="s">
        <v>201</v>
      </c>
      <c r="D831">
        <v>345535</v>
      </c>
      <c r="E831">
        <v>1</v>
      </c>
      <c r="F831">
        <v>1908.4</v>
      </c>
      <c r="G831">
        <v>1921.2398000000001</v>
      </c>
      <c r="H831">
        <f t="shared" si="34"/>
        <v>0.95420000000000005</v>
      </c>
      <c r="I831">
        <f t="shared" si="35"/>
        <v>0.96061990000000008</v>
      </c>
    </row>
    <row r="832" spans="1:9" x14ac:dyDescent="0.3">
      <c r="A832" s="3">
        <v>2008</v>
      </c>
      <c r="B832" t="s">
        <v>186</v>
      </c>
      <c r="C832" t="s">
        <v>201</v>
      </c>
      <c r="D832">
        <v>345604</v>
      </c>
      <c r="E832">
        <v>1</v>
      </c>
      <c r="F832">
        <v>556.17999999999995</v>
      </c>
      <c r="G832">
        <v>556.17999999999995</v>
      </c>
      <c r="H832">
        <f t="shared" si="34"/>
        <v>0.27808999999999995</v>
      </c>
      <c r="I832">
        <f t="shared" si="35"/>
        <v>0.27808999999999995</v>
      </c>
    </row>
    <row r="833" spans="1:9" x14ac:dyDescent="0.3">
      <c r="A833" s="3">
        <v>2008</v>
      </c>
      <c r="B833" t="s">
        <v>186</v>
      </c>
      <c r="C833" t="s">
        <v>202</v>
      </c>
      <c r="D833">
        <v>335431</v>
      </c>
      <c r="E833">
        <v>1</v>
      </c>
      <c r="F833">
        <v>4874.6499999999996</v>
      </c>
      <c r="G833">
        <v>4953.9663</v>
      </c>
      <c r="H833">
        <f t="shared" si="34"/>
        <v>2.437325</v>
      </c>
      <c r="I833">
        <f t="shared" si="35"/>
        <v>2.4769831500000001</v>
      </c>
    </row>
    <row r="834" spans="1:9" x14ac:dyDescent="0.3">
      <c r="A834" s="3">
        <v>2008</v>
      </c>
      <c r="B834" t="s">
        <v>186</v>
      </c>
      <c r="C834" t="s">
        <v>202</v>
      </c>
      <c r="D834">
        <v>335432</v>
      </c>
      <c r="E834">
        <v>1</v>
      </c>
      <c r="F834">
        <v>2989.5</v>
      </c>
      <c r="G834">
        <v>3050.5102000000002</v>
      </c>
      <c r="H834">
        <f t="shared" si="34"/>
        <v>1.49475</v>
      </c>
      <c r="I834">
        <f t="shared" si="35"/>
        <v>1.5252551000000001</v>
      </c>
    </row>
    <row r="835" spans="1:9" x14ac:dyDescent="0.3">
      <c r="A835" s="3">
        <v>2008</v>
      </c>
      <c r="B835" t="s">
        <v>186</v>
      </c>
      <c r="C835" t="s">
        <v>202</v>
      </c>
      <c r="D835">
        <v>335433</v>
      </c>
      <c r="E835">
        <v>1</v>
      </c>
      <c r="F835">
        <v>134.6</v>
      </c>
      <c r="G835">
        <v>134.6</v>
      </c>
      <c r="H835">
        <f t="shared" si="34"/>
        <v>6.7299999999999999E-2</v>
      </c>
      <c r="I835">
        <f t="shared" si="35"/>
        <v>6.7299999999999999E-2</v>
      </c>
    </row>
    <row r="836" spans="1:9" x14ac:dyDescent="0.3">
      <c r="A836" s="3">
        <v>2008</v>
      </c>
      <c r="B836" t="s">
        <v>186</v>
      </c>
      <c r="C836" t="s">
        <v>202</v>
      </c>
      <c r="D836">
        <v>335501</v>
      </c>
      <c r="E836">
        <v>1</v>
      </c>
      <c r="F836">
        <v>12655.62</v>
      </c>
      <c r="G836">
        <v>12813.872300000001</v>
      </c>
      <c r="H836">
        <f t="shared" si="34"/>
        <v>6.3278100000000004</v>
      </c>
      <c r="I836">
        <f t="shared" si="35"/>
        <v>6.4069361500000008</v>
      </c>
    </row>
    <row r="837" spans="1:9" x14ac:dyDescent="0.3">
      <c r="A837" s="3">
        <v>2008</v>
      </c>
      <c r="B837" t="s">
        <v>186</v>
      </c>
      <c r="C837" t="s">
        <v>202</v>
      </c>
      <c r="D837">
        <v>335502</v>
      </c>
      <c r="E837">
        <v>1</v>
      </c>
      <c r="F837">
        <v>827.65</v>
      </c>
      <c r="G837">
        <v>842.29079999999999</v>
      </c>
      <c r="H837">
        <f t="shared" si="34"/>
        <v>0.413825</v>
      </c>
      <c r="I837">
        <f t="shared" si="35"/>
        <v>0.4211454</v>
      </c>
    </row>
    <row r="838" spans="1:9" x14ac:dyDescent="0.3">
      <c r="A838" s="3">
        <v>2008</v>
      </c>
      <c r="B838" t="s">
        <v>186</v>
      </c>
      <c r="C838" t="s">
        <v>202</v>
      </c>
      <c r="D838">
        <v>335503</v>
      </c>
      <c r="E838">
        <v>1</v>
      </c>
      <c r="F838">
        <v>145</v>
      </c>
      <c r="G838">
        <v>147.95920000000001</v>
      </c>
      <c r="H838">
        <f t="shared" si="34"/>
        <v>7.2499999999999995E-2</v>
      </c>
      <c r="I838">
        <f t="shared" si="35"/>
        <v>7.3979600000000006E-2</v>
      </c>
    </row>
    <row r="839" spans="1:9" x14ac:dyDescent="0.3">
      <c r="A839" s="3">
        <v>2008</v>
      </c>
      <c r="B839" t="s">
        <v>186</v>
      </c>
      <c r="C839" t="s">
        <v>202</v>
      </c>
      <c r="D839">
        <v>335504</v>
      </c>
      <c r="E839">
        <v>1</v>
      </c>
      <c r="F839">
        <v>2992.75</v>
      </c>
      <c r="G839">
        <v>3008.3418000000001</v>
      </c>
      <c r="H839">
        <f t="shared" si="34"/>
        <v>1.496375</v>
      </c>
      <c r="I839">
        <f t="shared" si="35"/>
        <v>1.5041709000000001</v>
      </c>
    </row>
    <row r="840" spans="1:9" x14ac:dyDescent="0.3">
      <c r="A840" s="3">
        <v>2008</v>
      </c>
      <c r="B840" t="s">
        <v>186</v>
      </c>
      <c r="C840" t="s">
        <v>202</v>
      </c>
      <c r="D840">
        <v>335505</v>
      </c>
      <c r="E840">
        <v>1</v>
      </c>
      <c r="F840">
        <v>495</v>
      </c>
      <c r="G840">
        <v>497.40820000000002</v>
      </c>
      <c r="H840">
        <f t="shared" si="34"/>
        <v>0.2475</v>
      </c>
      <c r="I840">
        <f t="shared" si="35"/>
        <v>0.24870410000000001</v>
      </c>
    </row>
    <row r="841" spans="1:9" x14ac:dyDescent="0.3">
      <c r="A841" s="3">
        <v>2008</v>
      </c>
      <c r="B841" t="s">
        <v>186</v>
      </c>
      <c r="C841" t="s">
        <v>202</v>
      </c>
      <c r="D841">
        <v>335531</v>
      </c>
      <c r="E841">
        <v>1</v>
      </c>
      <c r="F841">
        <v>3247.6</v>
      </c>
      <c r="G841">
        <v>3313.8775000000001</v>
      </c>
      <c r="H841">
        <f t="shared" si="34"/>
        <v>1.6237999999999999</v>
      </c>
      <c r="I841">
        <f t="shared" si="35"/>
        <v>1.6569387500000001</v>
      </c>
    </row>
    <row r="842" spans="1:9" x14ac:dyDescent="0.3">
      <c r="A842" s="3">
        <v>2008</v>
      </c>
      <c r="B842" t="s">
        <v>186</v>
      </c>
      <c r="C842" t="s">
        <v>202</v>
      </c>
      <c r="D842">
        <v>335532</v>
      </c>
      <c r="E842">
        <v>1</v>
      </c>
      <c r="F842">
        <v>277</v>
      </c>
      <c r="G842">
        <v>282.65309999999999</v>
      </c>
      <c r="H842">
        <f t="shared" si="34"/>
        <v>0.13850000000000001</v>
      </c>
      <c r="I842">
        <f t="shared" si="35"/>
        <v>0.14132655</v>
      </c>
    </row>
    <row r="843" spans="1:9" x14ac:dyDescent="0.3">
      <c r="A843" s="3">
        <v>2008</v>
      </c>
      <c r="B843" t="s">
        <v>186</v>
      </c>
      <c r="C843" t="s">
        <v>202</v>
      </c>
      <c r="D843">
        <v>345430</v>
      </c>
      <c r="E843">
        <v>1</v>
      </c>
      <c r="F843">
        <v>20041.25</v>
      </c>
      <c r="G843">
        <v>20450.0255</v>
      </c>
      <c r="H843">
        <f t="shared" si="34"/>
        <v>10.020625000000001</v>
      </c>
      <c r="I843">
        <f t="shared" si="35"/>
        <v>10.225012749999999</v>
      </c>
    </row>
    <row r="844" spans="1:9" x14ac:dyDescent="0.3">
      <c r="A844" s="3">
        <v>2008</v>
      </c>
      <c r="B844" t="s">
        <v>186</v>
      </c>
      <c r="C844" t="s">
        <v>202</v>
      </c>
      <c r="D844">
        <v>345500</v>
      </c>
      <c r="E844">
        <v>1</v>
      </c>
      <c r="F844">
        <v>16327</v>
      </c>
      <c r="G844">
        <v>16425.999899999999</v>
      </c>
      <c r="H844">
        <f t="shared" si="34"/>
        <v>8.1635000000000009</v>
      </c>
      <c r="I844">
        <f t="shared" si="35"/>
        <v>8.2129999499999986</v>
      </c>
    </row>
    <row r="845" spans="1:9" x14ac:dyDescent="0.3">
      <c r="A845" s="3">
        <v>2008</v>
      </c>
      <c r="B845" t="s">
        <v>186</v>
      </c>
      <c r="C845" t="s">
        <v>202</v>
      </c>
      <c r="D845">
        <v>345532</v>
      </c>
      <c r="E845">
        <v>1</v>
      </c>
      <c r="F845">
        <v>1308.75</v>
      </c>
      <c r="G845">
        <v>1324.9387999999999</v>
      </c>
      <c r="H845">
        <f t="shared" si="34"/>
        <v>0.65437500000000004</v>
      </c>
      <c r="I845">
        <f t="shared" si="35"/>
        <v>0.66246939999999999</v>
      </c>
    </row>
    <row r="846" spans="1:9" x14ac:dyDescent="0.3">
      <c r="A846" s="3">
        <v>2008</v>
      </c>
      <c r="B846" t="s">
        <v>186</v>
      </c>
      <c r="C846" t="s">
        <v>202</v>
      </c>
      <c r="D846">
        <v>345533</v>
      </c>
      <c r="E846">
        <v>1</v>
      </c>
      <c r="F846">
        <v>2218.7199999999998</v>
      </c>
      <c r="G846">
        <v>2218.7199999999998</v>
      </c>
      <c r="H846">
        <f t="shared" si="34"/>
        <v>1.1093599999999999</v>
      </c>
      <c r="I846">
        <f t="shared" si="35"/>
        <v>1.1093599999999999</v>
      </c>
    </row>
    <row r="847" spans="1:9" x14ac:dyDescent="0.3">
      <c r="A847" s="3">
        <v>2008</v>
      </c>
      <c r="B847" t="s">
        <v>186</v>
      </c>
      <c r="C847" t="s">
        <v>202</v>
      </c>
      <c r="D847">
        <v>345536</v>
      </c>
      <c r="E847">
        <v>1</v>
      </c>
      <c r="F847">
        <v>7559.3</v>
      </c>
      <c r="G847">
        <v>7691.2039999999997</v>
      </c>
      <c r="H847">
        <f t="shared" si="34"/>
        <v>3.7796500000000002</v>
      </c>
      <c r="I847">
        <f t="shared" si="35"/>
        <v>3.845602</v>
      </c>
    </row>
    <row r="848" spans="1:9" x14ac:dyDescent="0.3">
      <c r="A848" s="3">
        <v>2008</v>
      </c>
      <c r="B848" t="s">
        <v>186</v>
      </c>
      <c r="C848" t="s">
        <v>202</v>
      </c>
      <c r="D848">
        <v>345537</v>
      </c>
      <c r="E848">
        <v>1</v>
      </c>
      <c r="F848">
        <v>21030.6</v>
      </c>
      <c r="G848">
        <v>21191.136500000001</v>
      </c>
      <c r="H848">
        <f t="shared" si="34"/>
        <v>10.5153</v>
      </c>
      <c r="I848">
        <f t="shared" si="35"/>
        <v>10.595568249999999</v>
      </c>
    </row>
    <row r="849" spans="1:9" x14ac:dyDescent="0.3">
      <c r="A849" s="3">
        <v>2008</v>
      </c>
      <c r="B849" t="s">
        <v>186</v>
      </c>
      <c r="C849" t="s">
        <v>202</v>
      </c>
      <c r="D849">
        <v>355500</v>
      </c>
      <c r="E849">
        <v>1</v>
      </c>
      <c r="F849">
        <v>12.25</v>
      </c>
      <c r="G849">
        <v>12.25</v>
      </c>
      <c r="H849">
        <f t="shared" si="34"/>
        <v>6.1250000000000002E-3</v>
      </c>
      <c r="I849">
        <f t="shared" si="35"/>
        <v>6.1250000000000002E-3</v>
      </c>
    </row>
    <row r="850" spans="1:9" x14ac:dyDescent="0.3">
      <c r="A850" s="3">
        <v>2008</v>
      </c>
      <c r="B850" t="s">
        <v>186</v>
      </c>
      <c r="C850" t="s">
        <v>202</v>
      </c>
      <c r="D850">
        <v>355530</v>
      </c>
      <c r="E850">
        <v>1</v>
      </c>
      <c r="F850">
        <v>9272.92</v>
      </c>
      <c r="G850">
        <v>9272.92</v>
      </c>
      <c r="H850">
        <f t="shared" si="34"/>
        <v>4.6364600000000005</v>
      </c>
      <c r="I850">
        <f t="shared" si="35"/>
        <v>4.6364600000000005</v>
      </c>
    </row>
    <row r="851" spans="1:9" x14ac:dyDescent="0.3">
      <c r="A851" s="3">
        <v>2008</v>
      </c>
      <c r="B851" t="s">
        <v>187</v>
      </c>
      <c r="C851" t="s">
        <v>203</v>
      </c>
      <c r="D851">
        <v>445932</v>
      </c>
      <c r="E851">
        <v>2</v>
      </c>
      <c r="F851">
        <v>986</v>
      </c>
      <c r="G851">
        <v>990.63260000000002</v>
      </c>
      <c r="H851">
        <f t="shared" si="34"/>
        <v>0.49299999999999999</v>
      </c>
      <c r="I851">
        <f t="shared" si="35"/>
        <v>0.49531629999999999</v>
      </c>
    </row>
    <row r="852" spans="1:9" x14ac:dyDescent="0.3">
      <c r="A852" s="3">
        <v>2008</v>
      </c>
      <c r="B852" t="s">
        <v>187</v>
      </c>
      <c r="C852" t="s">
        <v>203</v>
      </c>
      <c r="D852">
        <v>465902</v>
      </c>
      <c r="E852">
        <v>2</v>
      </c>
      <c r="F852">
        <v>1106.5999999999999</v>
      </c>
      <c r="G852">
        <v>1127.143</v>
      </c>
      <c r="H852">
        <f t="shared" si="34"/>
        <v>0.5532999999999999</v>
      </c>
      <c r="I852">
        <f t="shared" si="35"/>
        <v>0.5635715</v>
      </c>
    </row>
    <row r="853" spans="1:9" x14ac:dyDescent="0.3">
      <c r="A853" s="3">
        <v>2008</v>
      </c>
      <c r="B853" t="s">
        <v>187</v>
      </c>
      <c r="C853" t="s">
        <v>203</v>
      </c>
      <c r="D853">
        <v>465903</v>
      </c>
      <c r="E853">
        <v>2</v>
      </c>
      <c r="F853">
        <v>626.6</v>
      </c>
      <c r="G853">
        <v>639.3877</v>
      </c>
      <c r="H853">
        <f t="shared" si="34"/>
        <v>0.31330000000000002</v>
      </c>
      <c r="I853">
        <f t="shared" si="35"/>
        <v>0.31969385</v>
      </c>
    </row>
    <row r="854" spans="1:9" x14ac:dyDescent="0.3">
      <c r="A854" s="3">
        <v>2008</v>
      </c>
      <c r="B854" t="s">
        <v>187</v>
      </c>
      <c r="C854" t="s">
        <v>203</v>
      </c>
      <c r="D854">
        <v>466002</v>
      </c>
      <c r="E854">
        <v>2</v>
      </c>
      <c r="F854">
        <v>4.38</v>
      </c>
      <c r="G854">
        <v>4.4692999999999996</v>
      </c>
      <c r="H854">
        <f t="shared" si="34"/>
        <v>2.1900000000000001E-3</v>
      </c>
      <c r="I854">
        <f t="shared" si="35"/>
        <v>2.2346499999999999E-3</v>
      </c>
    </row>
    <row r="855" spans="1:9" x14ac:dyDescent="0.3">
      <c r="A855" s="3">
        <v>2008</v>
      </c>
      <c r="B855" t="s">
        <v>187</v>
      </c>
      <c r="C855" t="s">
        <v>203</v>
      </c>
      <c r="D855">
        <v>466004</v>
      </c>
      <c r="E855">
        <v>2</v>
      </c>
      <c r="F855">
        <v>39</v>
      </c>
      <c r="G855">
        <v>39.795900000000003</v>
      </c>
      <c r="H855">
        <f t="shared" si="34"/>
        <v>1.95E-2</v>
      </c>
      <c r="I855">
        <f t="shared" si="35"/>
        <v>1.9897950000000001E-2</v>
      </c>
    </row>
    <row r="856" spans="1:9" x14ac:dyDescent="0.3">
      <c r="A856" s="3">
        <v>2008</v>
      </c>
      <c r="B856" t="s">
        <v>187</v>
      </c>
      <c r="C856" t="s">
        <v>203</v>
      </c>
      <c r="D856">
        <v>466005</v>
      </c>
      <c r="E856">
        <v>2</v>
      </c>
      <c r="F856">
        <v>202.5</v>
      </c>
      <c r="G856">
        <v>206.6327</v>
      </c>
      <c r="H856">
        <f t="shared" si="34"/>
        <v>0.10125000000000001</v>
      </c>
      <c r="I856">
        <f t="shared" si="35"/>
        <v>0.10331635</v>
      </c>
    </row>
    <row r="857" spans="1:9" x14ac:dyDescent="0.3">
      <c r="A857" s="3">
        <v>2008</v>
      </c>
      <c r="B857" t="s">
        <v>187</v>
      </c>
      <c r="C857" t="s">
        <v>204</v>
      </c>
      <c r="D857">
        <v>445931</v>
      </c>
      <c r="E857">
        <v>2</v>
      </c>
      <c r="F857">
        <v>6032.2</v>
      </c>
      <c r="G857">
        <v>6058.4449999999997</v>
      </c>
      <c r="H857">
        <f t="shared" si="34"/>
        <v>3.0160999999999998</v>
      </c>
      <c r="I857">
        <f t="shared" si="35"/>
        <v>3.0292224999999999</v>
      </c>
    </row>
    <row r="858" spans="1:9" x14ac:dyDescent="0.3">
      <c r="A858" s="3">
        <v>2008</v>
      </c>
      <c r="B858" t="s">
        <v>187</v>
      </c>
      <c r="C858" t="s">
        <v>204</v>
      </c>
      <c r="D858">
        <v>455900</v>
      </c>
      <c r="E858">
        <v>2</v>
      </c>
      <c r="F858">
        <v>2004.68</v>
      </c>
      <c r="G858">
        <v>2042.8617999999999</v>
      </c>
      <c r="H858">
        <f t="shared" si="34"/>
        <v>1.00234</v>
      </c>
      <c r="I858">
        <f t="shared" si="35"/>
        <v>1.0214308999999999</v>
      </c>
    </row>
    <row r="859" spans="1:9" x14ac:dyDescent="0.3">
      <c r="A859" s="3">
        <v>2008</v>
      </c>
      <c r="B859" t="s">
        <v>187</v>
      </c>
      <c r="C859" t="s">
        <v>204</v>
      </c>
      <c r="D859">
        <v>455930</v>
      </c>
      <c r="E859">
        <v>2</v>
      </c>
      <c r="F859">
        <v>2698.89</v>
      </c>
      <c r="G859">
        <v>2698.89</v>
      </c>
      <c r="H859">
        <f t="shared" si="34"/>
        <v>1.349445</v>
      </c>
      <c r="I859">
        <f t="shared" si="35"/>
        <v>1.349445</v>
      </c>
    </row>
    <row r="860" spans="1:9" x14ac:dyDescent="0.3">
      <c r="A860" s="3">
        <v>2008</v>
      </c>
      <c r="B860" t="s">
        <v>187</v>
      </c>
      <c r="C860" t="s">
        <v>204</v>
      </c>
      <c r="D860">
        <v>456004</v>
      </c>
      <c r="E860">
        <v>2</v>
      </c>
      <c r="F860">
        <v>422.6</v>
      </c>
      <c r="G860">
        <v>422.6</v>
      </c>
      <c r="H860">
        <f t="shared" si="34"/>
        <v>0.21130000000000002</v>
      </c>
      <c r="I860">
        <f t="shared" si="35"/>
        <v>0.21130000000000002</v>
      </c>
    </row>
    <row r="861" spans="1:9" x14ac:dyDescent="0.3">
      <c r="A861" s="3">
        <v>2008</v>
      </c>
      <c r="B861" t="s">
        <v>187</v>
      </c>
      <c r="C861" t="s">
        <v>204</v>
      </c>
      <c r="D861">
        <v>465901</v>
      </c>
      <c r="E861">
        <v>2</v>
      </c>
      <c r="F861">
        <v>3709.56</v>
      </c>
      <c r="G861">
        <v>3729.9886000000001</v>
      </c>
      <c r="H861">
        <f t="shared" si="34"/>
        <v>1.8547799999999999</v>
      </c>
      <c r="I861">
        <f t="shared" si="35"/>
        <v>1.8649943</v>
      </c>
    </row>
    <row r="862" spans="1:9" x14ac:dyDescent="0.3">
      <c r="A862" s="3">
        <v>2008</v>
      </c>
      <c r="B862" t="s">
        <v>187</v>
      </c>
      <c r="C862" t="s">
        <v>204</v>
      </c>
      <c r="D862">
        <v>465904</v>
      </c>
      <c r="E862">
        <v>2</v>
      </c>
      <c r="F862">
        <v>1287</v>
      </c>
      <c r="G862">
        <v>1302.8570999999999</v>
      </c>
      <c r="H862">
        <f t="shared" si="34"/>
        <v>0.64349999999999996</v>
      </c>
      <c r="I862">
        <f t="shared" si="35"/>
        <v>0.65142855</v>
      </c>
    </row>
    <row r="863" spans="1:9" x14ac:dyDescent="0.3">
      <c r="A863" s="3">
        <v>2008</v>
      </c>
      <c r="B863" t="s">
        <v>187</v>
      </c>
      <c r="C863" t="s">
        <v>204</v>
      </c>
      <c r="D863">
        <v>465932</v>
      </c>
      <c r="E863">
        <v>2</v>
      </c>
      <c r="F863">
        <v>608.52</v>
      </c>
      <c r="G863">
        <v>610.02610000000004</v>
      </c>
      <c r="H863">
        <f t="shared" si="34"/>
        <v>0.30425999999999997</v>
      </c>
      <c r="I863">
        <f t="shared" si="35"/>
        <v>0.30501305000000001</v>
      </c>
    </row>
    <row r="864" spans="1:9" x14ac:dyDescent="0.3">
      <c r="A864" s="3">
        <v>2008</v>
      </c>
      <c r="B864" t="s">
        <v>187</v>
      </c>
      <c r="C864" t="s">
        <v>204</v>
      </c>
      <c r="D864">
        <v>466001</v>
      </c>
      <c r="E864">
        <v>2</v>
      </c>
      <c r="F864">
        <v>127.05</v>
      </c>
      <c r="G864">
        <v>127.05</v>
      </c>
      <c r="H864">
        <f t="shared" si="34"/>
        <v>6.3524999999999998E-2</v>
      </c>
      <c r="I864">
        <f t="shared" si="35"/>
        <v>6.3524999999999998E-2</v>
      </c>
    </row>
    <row r="865" spans="1:9" x14ac:dyDescent="0.3">
      <c r="A865" s="3">
        <v>2008</v>
      </c>
      <c r="B865" t="s">
        <v>187</v>
      </c>
      <c r="C865" t="s">
        <v>204</v>
      </c>
      <c r="D865">
        <v>475800</v>
      </c>
      <c r="E865">
        <v>2</v>
      </c>
      <c r="F865">
        <v>14</v>
      </c>
      <c r="G865">
        <v>14</v>
      </c>
      <c r="H865">
        <f t="shared" si="34"/>
        <v>7.0000000000000001E-3</v>
      </c>
      <c r="I865">
        <f t="shared" si="35"/>
        <v>7.0000000000000001E-3</v>
      </c>
    </row>
    <row r="866" spans="1:9" x14ac:dyDescent="0.3">
      <c r="A866" s="3">
        <v>2008</v>
      </c>
      <c r="B866" t="s">
        <v>187</v>
      </c>
      <c r="C866" t="s">
        <v>204</v>
      </c>
      <c r="D866">
        <v>475830</v>
      </c>
      <c r="E866">
        <v>2</v>
      </c>
      <c r="F866">
        <v>469</v>
      </c>
      <c r="G866">
        <v>469</v>
      </c>
      <c r="H866">
        <f t="shared" si="34"/>
        <v>0.23449999999999999</v>
      </c>
      <c r="I866">
        <f t="shared" si="35"/>
        <v>0.23449999999999999</v>
      </c>
    </row>
    <row r="867" spans="1:9" x14ac:dyDescent="0.3">
      <c r="A867" s="3">
        <v>2008</v>
      </c>
      <c r="B867" t="s">
        <v>187</v>
      </c>
      <c r="C867" t="s">
        <v>204</v>
      </c>
      <c r="D867">
        <v>475900</v>
      </c>
      <c r="E867">
        <v>2</v>
      </c>
      <c r="F867">
        <v>2495.39</v>
      </c>
      <c r="G867">
        <v>2495.4920000000002</v>
      </c>
      <c r="H867">
        <f t="shared" si="34"/>
        <v>1.247695</v>
      </c>
      <c r="I867">
        <f t="shared" si="35"/>
        <v>1.247746</v>
      </c>
    </row>
    <row r="868" spans="1:9" x14ac:dyDescent="0.3">
      <c r="A868" s="3">
        <v>2008</v>
      </c>
      <c r="B868" t="s">
        <v>187</v>
      </c>
      <c r="C868" t="s">
        <v>204</v>
      </c>
      <c r="D868">
        <v>475931</v>
      </c>
      <c r="E868">
        <v>2</v>
      </c>
      <c r="F868">
        <v>1013.42</v>
      </c>
      <c r="G868">
        <v>1408.5888</v>
      </c>
      <c r="H868">
        <f t="shared" si="34"/>
        <v>0.50670999999999999</v>
      </c>
      <c r="I868">
        <f t="shared" si="35"/>
        <v>0.70429439999999999</v>
      </c>
    </row>
    <row r="869" spans="1:9" x14ac:dyDescent="0.3">
      <c r="A869" s="3">
        <v>2008</v>
      </c>
      <c r="B869" t="s">
        <v>187</v>
      </c>
      <c r="C869" t="s">
        <v>204</v>
      </c>
      <c r="D869">
        <v>485800</v>
      </c>
      <c r="E869">
        <v>2</v>
      </c>
      <c r="F869">
        <v>7223.22</v>
      </c>
      <c r="G869">
        <v>7409.4301999999998</v>
      </c>
      <c r="H869">
        <f t="shared" si="34"/>
        <v>3.6116100000000002</v>
      </c>
      <c r="I869">
        <f t="shared" si="35"/>
        <v>3.7047151</v>
      </c>
    </row>
    <row r="870" spans="1:9" x14ac:dyDescent="0.3">
      <c r="A870" s="3">
        <v>2008</v>
      </c>
      <c r="B870" t="s">
        <v>187</v>
      </c>
      <c r="C870" t="s">
        <v>204</v>
      </c>
      <c r="D870">
        <v>485831</v>
      </c>
      <c r="E870">
        <v>2</v>
      </c>
      <c r="F870">
        <v>12336.9</v>
      </c>
      <c r="G870">
        <v>12351.463900000001</v>
      </c>
      <c r="H870">
        <f t="shared" si="34"/>
        <v>6.16845</v>
      </c>
      <c r="I870">
        <f t="shared" si="35"/>
        <v>6.1757319500000003</v>
      </c>
    </row>
    <row r="871" spans="1:9" x14ac:dyDescent="0.3">
      <c r="A871" s="3">
        <v>2008</v>
      </c>
      <c r="B871" t="s">
        <v>187</v>
      </c>
      <c r="C871" t="s">
        <v>204</v>
      </c>
      <c r="D871">
        <v>485901</v>
      </c>
      <c r="E871">
        <v>2</v>
      </c>
      <c r="F871">
        <v>9868.3700000000008</v>
      </c>
      <c r="G871">
        <v>9888.0026999999991</v>
      </c>
      <c r="H871">
        <f t="shared" si="34"/>
        <v>4.9341850000000003</v>
      </c>
      <c r="I871">
        <f t="shared" si="35"/>
        <v>4.9440013499999997</v>
      </c>
    </row>
    <row r="872" spans="1:9" x14ac:dyDescent="0.3">
      <c r="A872" s="3">
        <v>2008</v>
      </c>
      <c r="B872" t="s">
        <v>187</v>
      </c>
      <c r="C872" t="s">
        <v>204</v>
      </c>
      <c r="D872">
        <v>485931</v>
      </c>
      <c r="E872">
        <v>2</v>
      </c>
      <c r="F872">
        <v>391.23</v>
      </c>
      <c r="G872">
        <v>519.03099999999995</v>
      </c>
      <c r="H872">
        <f t="shared" si="34"/>
        <v>0.19561500000000001</v>
      </c>
      <c r="I872">
        <f t="shared" si="35"/>
        <v>0.25951549999999995</v>
      </c>
    </row>
    <row r="873" spans="1:9" x14ac:dyDescent="0.3">
      <c r="A873" s="3">
        <v>2008</v>
      </c>
      <c r="B873" t="s">
        <v>187</v>
      </c>
      <c r="C873" t="s">
        <v>205</v>
      </c>
      <c r="D873">
        <v>456031</v>
      </c>
      <c r="E873">
        <v>2</v>
      </c>
      <c r="F873">
        <v>80.599999999999994</v>
      </c>
      <c r="G873">
        <v>82.244900000000001</v>
      </c>
      <c r="H873">
        <f t="shared" si="34"/>
        <v>4.0299999999999996E-2</v>
      </c>
      <c r="I873">
        <f t="shared" si="35"/>
        <v>4.1122449999999998E-2</v>
      </c>
    </row>
    <row r="874" spans="1:9" x14ac:dyDescent="0.3">
      <c r="A874" s="3">
        <v>2008</v>
      </c>
      <c r="B874" t="s">
        <v>187</v>
      </c>
      <c r="C874" t="s">
        <v>205</v>
      </c>
      <c r="D874">
        <v>456032</v>
      </c>
      <c r="E874">
        <v>2</v>
      </c>
      <c r="F874">
        <v>114.18</v>
      </c>
      <c r="G874">
        <v>116.5102</v>
      </c>
      <c r="H874">
        <f t="shared" si="34"/>
        <v>5.7090000000000002E-2</v>
      </c>
      <c r="I874">
        <f t="shared" si="35"/>
        <v>5.8255099999999997E-2</v>
      </c>
    </row>
    <row r="875" spans="1:9" x14ac:dyDescent="0.3">
      <c r="A875" s="3">
        <v>2008</v>
      </c>
      <c r="B875" t="s">
        <v>187</v>
      </c>
      <c r="C875" t="s">
        <v>205</v>
      </c>
      <c r="D875">
        <v>466003</v>
      </c>
      <c r="E875">
        <v>2</v>
      </c>
      <c r="F875">
        <v>518.65</v>
      </c>
      <c r="G875">
        <v>522.84690000000001</v>
      </c>
      <c r="H875">
        <f t="shared" si="34"/>
        <v>0.25932499999999997</v>
      </c>
      <c r="I875">
        <f t="shared" si="35"/>
        <v>0.26142345</v>
      </c>
    </row>
    <row r="876" spans="1:9" x14ac:dyDescent="0.3">
      <c r="A876" s="3">
        <v>2008</v>
      </c>
      <c r="B876" t="s">
        <v>187</v>
      </c>
      <c r="C876" t="s">
        <v>205</v>
      </c>
      <c r="D876">
        <v>466031</v>
      </c>
      <c r="E876">
        <v>2</v>
      </c>
      <c r="F876">
        <v>594.42999999999995</v>
      </c>
      <c r="G876">
        <v>602.67949999999996</v>
      </c>
      <c r="H876">
        <f t="shared" si="34"/>
        <v>0.29721499999999995</v>
      </c>
      <c r="I876">
        <f t="shared" si="35"/>
        <v>0.30133974999999996</v>
      </c>
    </row>
    <row r="877" spans="1:9" x14ac:dyDescent="0.3">
      <c r="A877" s="3">
        <v>2008</v>
      </c>
      <c r="B877" t="s">
        <v>187</v>
      </c>
      <c r="C877" t="s">
        <v>205</v>
      </c>
      <c r="D877">
        <v>466032</v>
      </c>
      <c r="E877">
        <v>2</v>
      </c>
      <c r="F877">
        <v>175.31</v>
      </c>
      <c r="G877">
        <v>178.71809999999999</v>
      </c>
      <c r="H877">
        <f t="shared" si="34"/>
        <v>8.7654999999999997E-2</v>
      </c>
      <c r="I877">
        <f t="shared" si="35"/>
        <v>8.9359049999999995E-2</v>
      </c>
    </row>
    <row r="878" spans="1:9" x14ac:dyDescent="0.3">
      <c r="A878" s="3">
        <v>2008</v>
      </c>
      <c r="B878" t="s">
        <v>187</v>
      </c>
      <c r="C878" t="s">
        <v>205</v>
      </c>
      <c r="D878">
        <v>466033</v>
      </c>
      <c r="E878">
        <v>2</v>
      </c>
      <c r="F878">
        <v>242.5</v>
      </c>
      <c r="G878">
        <v>242.5</v>
      </c>
      <c r="H878">
        <f t="shared" si="34"/>
        <v>0.12125</v>
      </c>
      <c r="I878">
        <f t="shared" si="35"/>
        <v>0.12125</v>
      </c>
    </row>
    <row r="879" spans="1:9" x14ac:dyDescent="0.3">
      <c r="A879" s="3">
        <v>2008</v>
      </c>
      <c r="B879" t="s">
        <v>187</v>
      </c>
      <c r="C879" t="s">
        <v>205</v>
      </c>
      <c r="D879">
        <v>475933</v>
      </c>
      <c r="E879">
        <v>2</v>
      </c>
      <c r="F879">
        <v>250</v>
      </c>
      <c r="G879">
        <v>251.0204</v>
      </c>
      <c r="H879">
        <f t="shared" si="34"/>
        <v>0.125</v>
      </c>
      <c r="I879">
        <f t="shared" si="35"/>
        <v>0.12551019999999999</v>
      </c>
    </row>
    <row r="880" spans="1:9" x14ac:dyDescent="0.3">
      <c r="A880" s="3">
        <v>2008</v>
      </c>
      <c r="B880" t="s">
        <v>187</v>
      </c>
      <c r="C880" t="s">
        <v>205</v>
      </c>
      <c r="D880">
        <v>476003</v>
      </c>
      <c r="E880">
        <v>2</v>
      </c>
      <c r="F880">
        <v>1608.37</v>
      </c>
      <c r="G880">
        <v>1748.5119</v>
      </c>
      <c r="H880">
        <f t="shared" si="34"/>
        <v>0.80418499999999993</v>
      </c>
      <c r="I880">
        <f t="shared" si="35"/>
        <v>0.87425595</v>
      </c>
    </row>
    <row r="881" spans="1:9" x14ac:dyDescent="0.3">
      <c r="A881" s="3">
        <v>2008</v>
      </c>
      <c r="B881" t="s">
        <v>187</v>
      </c>
      <c r="C881" t="s">
        <v>205</v>
      </c>
      <c r="D881">
        <v>476004</v>
      </c>
      <c r="E881">
        <v>2</v>
      </c>
      <c r="F881">
        <v>1680.07</v>
      </c>
      <c r="G881">
        <v>1705.9711</v>
      </c>
      <c r="H881">
        <f t="shared" si="34"/>
        <v>0.84003499999999998</v>
      </c>
      <c r="I881">
        <f t="shared" si="35"/>
        <v>0.85298554999999998</v>
      </c>
    </row>
    <row r="882" spans="1:9" x14ac:dyDescent="0.3">
      <c r="A882" s="3">
        <v>2008</v>
      </c>
      <c r="B882" t="s">
        <v>187</v>
      </c>
      <c r="C882" t="s">
        <v>205</v>
      </c>
      <c r="D882">
        <v>476005</v>
      </c>
      <c r="E882">
        <v>2</v>
      </c>
      <c r="F882">
        <v>137.5</v>
      </c>
      <c r="G882">
        <v>138.5909</v>
      </c>
      <c r="H882">
        <f t="shared" si="34"/>
        <v>6.8750000000000006E-2</v>
      </c>
      <c r="I882">
        <f t="shared" si="35"/>
        <v>6.9295450000000008E-2</v>
      </c>
    </row>
    <row r="883" spans="1:9" x14ac:dyDescent="0.3">
      <c r="A883" s="3">
        <v>2008</v>
      </c>
      <c r="B883" t="s">
        <v>187</v>
      </c>
      <c r="C883" t="s">
        <v>205</v>
      </c>
      <c r="D883">
        <v>476006</v>
      </c>
      <c r="E883">
        <v>2</v>
      </c>
      <c r="F883">
        <v>129.84</v>
      </c>
      <c r="G883">
        <v>129.84</v>
      </c>
      <c r="H883">
        <f t="shared" si="34"/>
        <v>6.4920000000000005E-2</v>
      </c>
      <c r="I883">
        <f t="shared" si="35"/>
        <v>6.4920000000000005E-2</v>
      </c>
    </row>
    <row r="884" spans="1:9" x14ac:dyDescent="0.3">
      <c r="A884" s="3">
        <v>2008</v>
      </c>
      <c r="B884" t="s">
        <v>187</v>
      </c>
      <c r="C884" t="s">
        <v>205</v>
      </c>
      <c r="D884">
        <v>476007</v>
      </c>
      <c r="E884">
        <v>2</v>
      </c>
      <c r="F884">
        <v>801.83</v>
      </c>
      <c r="G884">
        <v>807.35450000000003</v>
      </c>
      <c r="H884">
        <f t="shared" si="34"/>
        <v>0.40091500000000002</v>
      </c>
      <c r="I884">
        <f t="shared" si="35"/>
        <v>0.40367724999999999</v>
      </c>
    </row>
    <row r="885" spans="1:9" x14ac:dyDescent="0.3">
      <c r="A885" s="3">
        <v>2008</v>
      </c>
      <c r="B885" t="s">
        <v>187</v>
      </c>
      <c r="C885" t="s">
        <v>205</v>
      </c>
      <c r="D885">
        <v>476009</v>
      </c>
      <c r="E885">
        <v>2</v>
      </c>
      <c r="F885">
        <v>1.7</v>
      </c>
      <c r="G885">
        <v>1.7346999999999999</v>
      </c>
      <c r="H885">
        <f t="shared" si="34"/>
        <v>8.4999999999999995E-4</v>
      </c>
      <c r="I885">
        <f t="shared" si="35"/>
        <v>8.6734999999999991E-4</v>
      </c>
    </row>
    <row r="886" spans="1:9" x14ac:dyDescent="0.3">
      <c r="A886" s="3">
        <v>2008</v>
      </c>
      <c r="B886" t="s">
        <v>187</v>
      </c>
      <c r="C886" t="s">
        <v>205</v>
      </c>
      <c r="D886">
        <v>476031</v>
      </c>
      <c r="E886">
        <v>2</v>
      </c>
      <c r="F886">
        <v>11.42</v>
      </c>
      <c r="G886">
        <v>11.42</v>
      </c>
      <c r="H886">
        <f t="shared" si="34"/>
        <v>5.7099999999999998E-3</v>
      </c>
      <c r="I886">
        <f t="shared" si="35"/>
        <v>5.7099999999999998E-3</v>
      </c>
    </row>
    <row r="887" spans="1:9" x14ac:dyDescent="0.3">
      <c r="A887" s="3">
        <v>2008</v>
      </c>
      <c r="B887" t="s">
        <v>187</v>
      </c>
      <c r="C887" t="s">
        <v>205</v>
      </c>
      <c r="D887">
        <v>476032</v>
      </c>
      <c r="E887">
        <v>2</v>
      </c>
      <c r="F887">
        <v>886.21</v>
      </c>
      <c r="G887">
        <v>886.21</v>
      </c>
      <c r="H887">
        <f t="shared" ref="H887:H950" si="36">F887/2000</f>
        <v>0.44310500000000003</v>
      </c>
      <c r="I887">
        <f t="shared" ref="I887:I950" si="37">G887/2000</f>
        <v>0.44310500000000003</v>
      </c>
    </row>
    <row r="888" spans="1:9" x14ac:dyDescent="0.3">
      <c r="A888" s="3">
        <v>2008</v>
      </c>
      <c r="B888" t="s">
        <v>187</v>
      </c>
      <c r="C888" t="s">
        <v>205</v>
      </c>
      <c r="D888">
        <v>476033</v>
      </c>
      <c r="E888">
        <v>2</v>
      </c>
      <c r="F888">
        <v>529.5</v>
      </c>
      <c r="G888">
        <v>531.57140000000004</v>
      </c>
      <c r="H888">
        <f t="shared" si="36"/>
        <v>0.26474999999999999</v>
      </c>
      <c r="I888">
        <f t="shared" si="37"/>
        <v>0.26578570000000001</v>
      </c>
    </row>
    <row r="889" spans="1:9" x14ac:dyDescent="0.3">
      <c r="A889" s="3">
        <v>2008</v>
      </c>
      <c r="B889" t="s">
        <v>187</v>
      </c>
      <c r="C889" t="s">
        <v>205</v>
      </c>
      <c r="D889">
        <v>476034</v>
      </c>
      <c r="E889">
        <v>2</v>
      </c>
      <c r="F889">
        <v>348</v>
      </c>
      <c r="G889">
        <v>348.24489999999997</v>
      </c>
      <c r="H889">
        <f t="shared" si="36"/>
        <v>0.17399999999999999</v>
      </c>
      <c r="I889">
        <f t="shared" si="37"/>
        <v>0.17412244999999998</v>
      </c>
    </row>
    <row r="890" spans="1:9" x14ac:dyDescent="0.3">
      <c r="A890" s="3">
        <v>2008</v>
      </c>
      <c r="B890" t="s">
        <v>187</v>
      </c>
      <c r="C890" t="s">
        <v>205</v>
      </c>
      <c r="D890">
        <v>476035</v>
      </c>
      <c r="E890">
        <v>2</v>
      </c>
      <c r="F890">
        <v>13</v>
      </c>
      <c r="G890">
        <v>13</v>
      </c>
      <c r="H890">
        <f t="shared" si="36"/>
        <v>6.4999999999999997E-3</v>
      </c>
      <c r="I890">
        <f t="shared" si="37"/>
        <v>6.4999999999999997E-3</v>
      </c>
    </row>
    <row r="891" spans="1:9" x14ac:dyDescent="0.3">
      <c r="A891" s="3">
        <v>2008</v>
      </c>
      <c r="B891" t="s">
        <v>187</v>
      </c>
      <c r="C891" t="s">
        <v>205</v>
      </c>
      <c r="D891">
        <v>476036</v>
      </c>
      <c r="E891">
        <v>2</v>
      </c>
      <c r="F891">
        <v>945</v>
      </c>
      <c r="G891">
        <v>945</v>
      </c>
      <c r="H891">
        <f t="shared" si="36"/>
        <v>0.47249999999999998</v>
      </c>
      <c r="I891">
        <f t="shared" si="37"/>
        <v>0.47249999999999998</v>
      </c>
    </row>
    <row r="892" spans="1:9" x14ac:dyDescent="0.3">
      <c r="A892" s="3">
        <v>2008</v>
      </c>
      <c r="B892" t="s">
        <v>187</v>
      </c>
      <c r="C892" t="s">
        <v>205</v>
      </c>
      <c r="D892">
        <v>485932</v>
      </c>
      <c r="E892">
        <v>2</v>
      </c>
      <c r="F892">
        <v>287.39999999999998</v>
      </c>
      <c r="G892">
        <v>287.75510000000003</v>
      </c>
      <c r="H892">
        <f t="shared" si="36"/>
        <v>0.14369999999999999</v>
      </c>
      <c r="I892">
        <f t="shared" si="37"/>
        <v>0.14387755000000002</v>
      </c>
    </row>
    <row r="893" spans="1:9" x14ac:dyDescent="0.3">
      <c r="A893" s="3">
        <v>2008</v>
      </c>
      <c r="B893" t="s">
        <v>187</v>
      </c>
      <c r="C893" t="s">
        <v>205</v>
      </c>
      <c r="D893">
        <v>486001</v>
      </c>
      <c r="E893">
        <v>2</v>
      </c>
      <c r="F893">
        <v>20</v>
      </c>
      <c r="G893">
        <v>20</v>
      </c>
      <c r="H893">
        <f t="shared" si="36"/>
        <v>0.01</v>
      </c>
      <c r="I893">
        <f t="shared" si="37"/>
        <v>0.01</v>
      </c>
    </row>
    <row r="894" spans="1:9" x14ac:dyDescent="0.3">
      <c r="A894" s="3">
        <v>2008</v>
      </c>
      <c r="B894" t="s">
        <v>187</v>
      </c>
      <c r="C894" t="s">
        <v>205</v>
      </c>
      <c r="D894">
        <v>486034</v>
      </c>
      <c r="E894">
        <v>2</v>
      </c>
      <c r="F894">
        <v>11.42</v>
      </c>
      <c r="G894">
        <v>11.42</v>
      </c>
      <c r="H894">
        <f t="shared" si="36"/>
        <v>5.7099999999999998E-3</v>
      </c>
      <c r="I894">
        <f t="shared" si="37"/>
        <v>5.7099999999999998E-3</v>
      </c>
    </row>
    <row r="895" spans="1:9" x14ac:dyDescent="0.3">
      <c r="A895" s="3">
        <v>2008</v>
      </c>
      <c r="B895" t="s">
        <v>187</v>
      </c>
      <c r="C895" t="s">
        <v>206</v>
      </c>
      <c r="D895">
        <v>475932</v>
      </c>
      <c r="E895">
        <v>2</v>
      </c>
      <c r="F895">
        <v>8177.12</v>
      </c>
      <c r="G895">
        <v>8826.4009000000005</v>
      </c>
      <c r="H895">
        <f t="shared" si="36"/>
        <v>4.0885600000000002</v>
      </c>
      <c r="I895">
        <f t="shared" si="37"/>
        <v>4.4132004500000006</v>
      </c>
    </row>
    <row r="896" spans="1:9" x14ac:dyDescent="0.3">
      <c r="A896" s="3">
        <v>2008</v>
      </c>
      <c r="B896" t="s">
        <v>187</v>
      </c>
      <c r="C896" t="s">
        <v>206</v>
      </c>
      <c r="D896">
        <v>476002</v>
      </c>
      <c r="E896">
        <v>2</v>
      </c>
      <c r="F896">
        <v>230</v>
      </c>
      <c r="G896">
        <v>230</v>
      </c>
      <c r="H896">
        <f t="shared" si="36"/>
        <v>0.115</v>
      </c>
      <c r="I896">
        <f t="shared" si="37"/>
        <v>0.115</v>
      </c>
    </row>
    <row r="897" spans="1:9" x14ac:dyDescent="0.3">
      <c r="A897" s="3">
        <v>2008</v>
      </c>
      <c r="B897" t="s">
        <v>187</v>
      </c>
      <c r="C897" t="s">
        <v>206</v>
      </c>
      <c r="D897">
        <v>485935</v>
      </c>
      <c r="E897">
        <v>2</v>
      </c>
      <c r="F897">
        <v>165</v>
      </c>
      <c r="G897">
        <v>165</v>
      </c>
      <c r="H897">
        <f t="shared" si="36"/>
        <v>8.2500000000000004E-2</v>
      </c>
      <c r="I897">
        <f t="shared" si="37"/>
        <v>8.2500000000000004E-2</v>
      </c>
    </row>
    <row r="898" spans="1:9" x14ac:dyDescent="0.3">
      <c r="A898" s="3">
        <v>2008</v>
      </c>
      <c r="B898" t="s">
        <v>190</v>
      </c>
      <c r="C898" t="s">
        <v>225</v>
      </c>
      <c r="D898">
        <v>525902</v>
      </c>
      <c r="E898">
        <v>2</v>
      </c>
      <c r="F898">
        <v>43.7</v>
      </c>
      <c r="G898">
        <v>44.571399999999997</v>
      </c>
      <c r="H898">
        <f t="shared" si="36"/>
        <v>2.1850000000000001E-2</v>
      </c>
      <c r="I898">
        <f t="shared" si="37"/>
        <v>2.2285699999999999E-2</v>
      </c>
    </row>
    <row r="899" spans="1:9" x14ac:dyDescent="0.3">
      <c r="A899" s="3">
        <v>2008</v>
      </c>
      <c r="B899" t="s">
        <v>190</v>
      </c>
      <c r="C899" t="s">
        <v>225</v>
      </c>
      <c r="D899">
        <v>525931</v>
      </c>
      <c r="E899">
        <v>2</v>
      </c>
      <c r="F899">
        <v>5</v>
      </c>
      <c r="G899">
        <v>5</v>
      </c>
      <c r="H899">
        <f t="shared" si="36"/>
        <v>2.5000000000000001E-3</v>
      </c>
      <c r="I899">
        <f t="shared" si="37"/>
        <v>2.5000000000000001E-3</v>
      </c>
    </row>
    <row r="900" spans="1:9" x14ac:dyDescent="0.3">
      <c r="A900" s="3">
        <v>2008</v>
      </c>
      <c r="B900" t="s">
        <v>190</v>
      </c>
      <c r="C900" t="s">
        <v>225</v>
      </c>
      <c r="D900">
        <v>535901</v>
      </c>
      <c r="E900">
        <v>2</v>
      </c>
      <c r="F900">
        <v>6.4</v>
      </c>
      <c r="G900">
        <v>6.4</v>
      </c>
      <c r="H900">
        <f t="shared" si="36"/>
        <v>3.2000000000000002E-3</v>
      </c>
      <c r="I900">
        <f t="shared" si="37"/>
        <v>3.2000000000000002E-3</v>
      </c>
    </row>
    <row r="901" spans="1:9" x14ac:dyDescent="0.3">
      <c r="A901" s="3">
        <v>2008</v>
      </c>
      <c r="B901" t="s">
        <v>190</v>
      </c>
      <c r="C901" t="s">
        <v>225</v>
      </c>
      <c r="D901">
        <v>535906</v>
      </c>
      <c r="E901">
        <v>2</v>
      </c>
      <c r="F901">
        <v>0.8</v>
      </c>
      <c r="G901">
        <v>0.8</v>
      </c>
      <c r="H901">
        <f t="shared" si="36"/>
        <v>4.0000000000000002E-4</v>
      </c>
      <c r="I901">
        <f t="shared" si="37"/>
        <v>4.0000000000000002E-4</v>
      </c>
    </row>
    <row r="902" spans="1:9" x14ac:dyDescent="0.3">
      <c r="A902" s="3">
        <v>2008</v>
      </c>
      <c r="B902" t="s">
        <v>190</v>
      </c>
      <c r="C902" t="s">
        <v>207</v>
      </c>
      <c r="D902">
        <v>515936</v>
      </c>
      <c r="E902">
        <v>2</v>
      </c>
      <c r="F902">
        <v>13.5</v>
      </c>
      <c r="G902">
        <v>13.775499999999999</v>
      </c>
      <c r="H902">
        <f t="shared" si="36"/>
        <v>6.7499999999999999E-3</v>
      </c>
      <c r="I902">
        <f t="shared" si="37"/>
        <v>6.8877499999999998E-3</v>
      </c>
    </row>
    <row r="903" spans="1:9" x14ac:dyDescent="0.3">
      <c r="A903" s="3">
        <v>2008</v>
      </c>
      <c r="B903" t="s">
        <v>190</v>
      </c>
      <c r="C903" t="s">
        <v>207</v>
      </c>
      <c r="D903">
        <v>515937</v>
      </c>
      <c r="E903">
        <v>2</v>
      </c>
      <c r="F903">
        <v>1.5</v>
      </c>
      <c r="G903">
        <v>1.5306</v>
      </c>
      <c r="H903">
        <f t="shared" si="36"/>
        <v>7.5000000000000002E-4</v>
      </c>
      <c r="I903">
        <f t="shared" si="37"/>
        <v>7.6530000000000001E-4</v>
      </c>
    </row>
    <row r="904" spans="1:9" x14ac:dyDescent="0.3">
      <c r="A904" s="3">
        <v>2008</v>
      </c>
      <c r="B904" t="s">
        <v>190</v>
      </c>
      <c r="C904" t="s">
        <v>207</v>
      </c>
      <c r="D904">
        <v>535833</v>
      </c>
      <c r="E904">
        <v>2</v>
      </c>
      <c r="F904">
        <v>71</v>
      </c>
      <c r="G904">
        <v>71</v>
      </c>
      <c r="H904">
        <f t="shared" si="36"/>
        <v>3.5499999999999997E-2</v>
      </c>
      <c r="I904">
        <f t="shared" si="37"/>
        <v>3.5499999999999997E-2</v>
      </c>
    </row>
    <row r="905" spans="1:9" x14ac:dyDescent="0.3">
      <c r="A905" s="3">
        <v>2008</v>
      </c>
      <c r="B905" t="s">
        <v>190</v>
      </c>
      <c r="C905" t="s">
        <v>208</v>
      </c>
      <c r="D905">
        <v>485832</v>
      </c>
      <c r="E905">
        <v>2</v>
      </c>
      <c r="F905">
        <v>16</v>
      </c>
      <c r="G905">
        <v>16</v>
      </c>
      <c r="H905">
        <f t="shared" si="36"/>
        <v>8.0000000000000002E-3</v>
      </c>
      <c r="I905">
        <f t="shared" si="37"/>
        <v>8.0000000000000002E-3</v>
      </c>
    </row>
    <row r="906" spans="1:9" x14ac:dyDescent="0.3">
      <c r="A906" s="3">
        <v>2008</v>
      </c>
      <c r="B906" t="s">
        <v>190</v>
      </c>
      <c r="C906" t="s">
        <v>208</v>
      </c>
      <c r="D906">
        <v>485902</v>
      </c>
      <c r="E906">
        <v>2</v>
      </c>
      <c r="F906">
        <v>20.76</v>
      </c>
      <c r="G906">
        <v>20.76</v>
      </c>
      <c r="H906">
        <f t="shared" si="36"/>
        <v>1.038E-2</v>
      </c>
      <c r="I906">
        <f t="shared" si="37"/>
        <v>1.038E-2</v>
      </c>
    </row>
    <row r="907" spans="1:9" x14ac:dyDescent="0.3">
      <c r="A907" s="3">
        <v>2008</v>
      </c>
      <c r="B907" t="s">
        <v>190</v>
      </c>
      <c r="C907" t="s">
        <v>208</v>
      </c>
      <c r="D907">
        <v>485934</v>
      </c>
      <c r="E907">
        <v>2</v>
      </c>
      <c r="F907">
        <v>25.11</v>
      </c>
      <c r="G907">
        <v>25.11</v>
      </c>
      <c r="H907">
        <f t="shared" si="36"/>
        <v>1.2555E-2</v>
      </c>
      <c r="I907">
        <f t="shared" si="37"/>
        <v>1.2555E-2</v>
      </c>
    </row>
    <row r="908" spans="1:9" x14ac:dyDescent="0.3">
      <c r="A908" s="3">
        <v>2008</v>
      </c>
      <c r="B908" t="s">
        <v>190</v>
      </c>
      <c r="C908" t="s">
        <v>208</v>
      </c>
      <c r="D908">
        <v>495831</v>
      </c>
      <c r="E908">
        <v>2</v>
      </c>
      <c r="F908">
        <v>1029.98</v>
      </c>
      <c r="G908">
        <v>1131.1917000000001</v>
      </c>
      <c r="H908">
        <f t="shared" si="36"/>
        <v>0.51499000000000006</v>
      </c>
      <c r="I908">
        <f t="shared" si="37"/>
        <v>0.56559585000000001</v>
      </c>
    </row>
    <row r="909" spans="1:9" x14ac:dyDescent="0.3">
      <c r="A909" s="3">
        <v>2008</v>
      </c>
      <c r="B909" t="s">
        <v>190</v>
      </c>
      <c r="C909" t="s">
        <v>208</v>
      </c>
      <c r="D909">
        <v>495901</v>
      </c>
      <c r="E909">
        <v>2</v>
      </c>
      <c r="F909">
        <v>1545.82</v>
      </c>
      <c r="G909">
        <v>1724.6305</v>
      </c>
      <c r="H909">
        <f t="shared" si="36"/>
        <v>0.77290999999999999</v>
      </c>
      <c r="I909">
        <f t="shared" si="37"/>
        <v>0.86231524999999998</v>
      </c>
    </row>
    <row r="910" spans="1:9" x14ac:dyDescent="0.3">
      <c r="A910" s="3">
        <v>2008</v>
      </c>
      <c r="B910" t="s">
        <v>190</v>
      </c>
      <c r="C910" t="s">
        <v>208</v>
      </c>
      <c r="D910">
        <v>495931</v>
      </c>
      <c r="E910">
        <v>2</v>
      </c>
      <c r="F910">
        <v>636.73</v>
      </c>
      <c r="G910">
        <v>644.5729</v>
      </c>
      <c r="H910">
        <f t="shared" si="36"/>
        <v>0.31836500000000001</v>
      </c>
      <c r="I910">
        <f t="shared" si="37"/>
        <v>0.32228645</v>
      </c>
    </row>
    <row r="911" spans="1:9" x14ac:dyDescent="0.3">
      <c r="A911" s="3">
        <v>2008</v>
      </c>
      <c r="B911" t="s">
        <v>190</v>
      </c>
      <c r="C911" t="s">
        <v>208</v>
      </c>
      <c r="D911">
        <v>495933</v>
      </c>
      <c r="E911">
        <v>2</v>
      </c>
      <c r="F911">
        <v>353.29</v>
      </c>
      <c r="G911">
        <v>364.19380000000001</v>
      </c>
      <c r="H911">
        <f t="shared" si="36"/>
        <v>0.176645</v>
      </c>
      <c r="I911">
        <f t="shared" si="37"/>
        <v>0.18209690000000001</v>
      </c>
    </row>
    <row r="912" spans="1:9" x14ac:dyDescent="0.3">
      <c r="A912" s="3">
        <v>2008</v>
      </c>
      <c r="B912" t="s">
        <v>190</v>
      </c>
      <c r="C912" t="s">
        <v>208</v>
      </c>
      <c r="D912">
        <v>505831</v>
      </c>
      <c r="E912">
        <v>2</v>
      </c>
      <c r="F912">
        <v>1280</v>
      </c>
      <c r="G912">
        <v>1415.6624999999999</v>
      </c>
      <c r="H912">
        <f t="shared" si="36"/>
        <v>0.64</v>
      </c>
      <c r="I912">
        <f t="shared" si="37"/>
        <v>0.70783124999999991</v>
      </c>
    </row>
    <row r="913" spans="1:9" x14ac:dyDescent="0.3">
      <c r="A913" s="3">
        <v>2008</v>
      </c>
      <c r="B913" t="s">
        <v>190</v>
      </c>
      <c r="C913" t="s">
        <v>208</v>
      </c>
      <c r="D913">
        <v>505901</v>
      </c>
      <c r="E913">
        <v>2</v>
      </c>
      <c r="F913">
        <v>17.690000000000001</v>
      </c>
      <c r="G913">
        <v>17.7041</v>
      </c>
      <c r="H913">
        <f t="shared" si="36"/>
        <v>8.8450000000000004E-3</v>
      </c>
      <c r="I913">
        <f t="shared" si="37"/>
        <v>8.8520500000000002E-3</v>
      </c>
    </row>
    <row r="914" spans="1:9" x14ac:dyDescent="0.3">
      <c r="A914" s="3">
        <v>2008</v>
      </c>
      <c r="B914" t="s">
        <v>190</v>
      </c>
      <c r="C914" t="s">
        <v>208</v>
      </c>
      <c r="D914">
        <v>505902</v>
      </c>
      <c r="E914">
        <v>2</v>
      </c>
      <c r="F914">
        <v>2095.79</v>
      </c>
      <c r="G914">
        <v>2264.0958000000001</v>
      </c>
      <c r="H914">
        <f t="shared" si="36"/>
        <v>1.047895</v>
      </c>
      <c r="I914">
        <f t="shared" si="37"/>
        <v>1.1320479000000001</v>
      </c>
    </row>
    <row r="915" spans="1:9" x14ac:dyDescent="0.3">
      <c r="A915" s="3">
        <v>2008</v>
      </c>
      <c r="B915" t="s">
        <v>190</v>
      </c>
      <c r="C915" t="s">
        <v>208</v>
      </c>
      <c r="D915">
        <v>505931</v>
      </c>
      <c r="E915">
        <v>2</v>
      </c>
      <c r="F915">
        <v>99.1</v>
      </c>
      <c r="G915">
        <v>101.1224</v>
      </c>
      <c r="H915">
        <f t="shared" si="36"/>
        <v>4.9549999999999997E-2</v>
      </c>
      <c r="I915">
        <f t="shared" si="37"/>
        <v>5.0561200000000001E-2</v>
      </c>
    </row>
    <row r="916" spans="1:9" x14ac:dyDescent="0.3">
      <c r="A916" s="3">
        <v>2008</v>
      </c>
      <c r="B916" t="s">
        <v>190</v>
      </c>
      <c r="C916" t="s">
        <v>208</v>
      </c>
      <c r="D916">
        <v>515831</v>
      </c>
      <c r="E916">
        <v>2</v>
      </c>
      <c r="F916">
        <v>501.6</v>
      </c>
      <c r="G916">
        <v>501.6</v>
      </c>
      <c r="H916">
        <f t="shared" si="36"/>
        <v>0.25080000000000002</v>
      </c>
      <c r="I916">
        <f t="shared" si="37"/>
        <v>0.25080000000000002</v>
      </c>
    </row>
    <row r="917" spans="1:9" x14ac:dyDescent="0.3">
      <c r="A917" s="3">
        <v>2008</v>
      </c>
      <c r="B917" t="s">
        <v>190</v>
      </c>
      <c r="C917" t="s">
        <v>208</v>
      </c>
      <c r="D917">
        <v>515902</v>
      </c>
      <c r="E917">
        <v>2</v>
      </c>
      <c r="F917">
        <v>313</v>
      </c>
      <c r="G917">
        <v>313</v>
      </c>
      <c r="H917">
        <f t="shared" si="36"/>
        <v>0.1565</v>
      </c>
      <c r="I917">
        <f t="shared" si="37"/>
        <v>0.1565</v>
      </c>
    </row>
    <row r="918" spans="1:9" x14ac:dyDescent="0.3">
      <c r="A918" s="3">
        <v>2008</v>
      </c>
      <c r="B918" t="s">
        <v>190</v>
      </c>
      <c r="C918" t="s">
        <v>208</v>
      </c>
      <c r="D918">
        <v>515904</v>
      </c>
      <c r="E918">
        <v>2</v>
      </c>
      <c r="F918">
        <v>2628.52</v>
      </c>
      <c r="G918">
        <v>2666.8465999999999</v>
      </c>
      <c r="H918">
        <f t="shared" si="36"/>
        <v>1.31426</v>
      </c>
      <c r="I918">
        <f t="shared" si="37"/>
        <v>1.3334233</v>
      </c>
    </row>
    <row r="919" spans="1:9" x14ac:dyDescent="0.3">
      <c r="A919" s="3">
        <v>2008</v>
      </c>
      <c r="B919" t="s">
        <v>190</v>
      </c>
      <c r="C919" t="s">
        <v>208</v>
      </c>
      <c r="D919">
        <v>525835</v>
      </c>
      <c r="E919">
        <v>2</v>
      </c>
      <c r="F919">
        <v>44.6</v>
      </c>
      <c r="G919">
        <v>44.6</v>
      </c>
      <c r="H919">
        <f t="shared" si="36"/>
        <v>2.23E-2</v>
      </c>
      <c r="I919">
        <f t="shared" si="37"/>
        <v>2.23E-2</v>
      </c>
    </row>
    <row r="920" spans="1:9" x14ac:dyDescent="0.3">
      <c r="A920" s="3">
        <v>2008</v>
      </c>
      <c r="B920" t="s">
        <v>190</v>
      </c>
      <c r="C920" t="s">
        <v>209</v>
      </c>
      <c r="D920">
        <v>495902</v>
      </c>
      <c r="E920">
        <v>2</v>
      </c>
      <c r="F920">
        <v>80.16</v>
      </c>
      <c r="G920">
        <v>81.061199999999999</v>
      </c>
      <c r="H920">
        <f t="shared" si="36"/>
        <v>4.0079999999999998E-2</v>
      </c>
      <c r="I920">
        <f t="shared" si="37"/>
        <v>4.05306E-2</v>
      </c>
    </row>
    <row r="921" spans="1:9" x14ac:dyDescent="0.3">
      <c r="A921" s="3">
        <v>2008</v>
      </c>
      <c r="B921" t="s">
        <v>190</v>
      </c>
      <c r="C921" t="s">
        <v>209</v>
      </c>
      <c r="D921">
        <v>495932</v>
      </c>
      <c r="E921">
        <v>2</v>
      </c>
      <c r="F921">
        <v>396.3</v>
      </c>
      <c r="G921">
        <v>396.3</v>
      </c>
      <c r="H921">
        <f t="shared" si="36"/>
        <v>0.19814999999999999</v>
      </c>
      <c r="I921">
        <f t="shared" si="37"/>
        <v>0.19814999999999999</v>
      </c>
    </row>
    <row r="922" spans="1:9" x14ac:dyDescent="0.3">
      <c r="A922" s="3">
        <v>2008</v>
      </c>
      <c r="B922" t="s">
        <v>190</v>
      </c>
      <c r="C922" t="s">
        <v>209</v>
      </c>
      <c r="D922">
        <v>495934</v>
      </c>
      <c r="E922">
        <v>2</v>
      </c>
      <c r="F922">
        <v>926.49</v>
      </c>
      <c r="G922">
        <v>933.29579999999999</v>
      </c>
      <c r="H922">
        <f t="shared" si="36"/>
        <v>0.46324500000000002</v>
      </c>
      <c r="I922">
        <f t="shared" si="37"/>
        <v>0.4666479</v>
      </c>
    </row>
    <row r="923" spans="1:9" x14ac:dyDescent="0.3">
      <c r="A923" s="3">
        <v>2008</v>
      </c>
      <c r="B923" t="s">
        <v>190</v>
      </c>
      <c r="C923" t="s">
        <v>209</v>
      </c>
      <c r="D923">
        <v>495935</v>
      </c>
      <c r="E923">
        <v>2</v>
      </c>
      <c r="F923">
        <v>14.5</v>
      </c>
      <c r="G923">
        <v>14.7959</v>
      </c>
      <c r="H923">
        <f t="shared" si="36"/>
        <v>7.2500000000000004E-3</v>
      </c>
      <c r="I923">
        <f t="shared" si="37"/>
        <v>7.3979499999999995E-3</v>
      </c>
    </row>
    <row r="924" spans="1:9" x14ac:dyDescent="0.3">
      <c r="A924" s="3">
        <v>2008</v>
      </c>
      <c r="B924" t="s">
        <v>190</v>
      </c>
      <c r="C924" t="s">
        <v>209</v>
      </c>
      <c r="D924">
        <v>495936</v>
      </c>
      <c r="E924">
        <v>2</v>
      </c>
      <c r="F924">
        <v>212.55</v>
      </c>
      <c r="G924">
        <v>214.04089999999999</v>
      </c>
      <c r="H924">
        <f t="shared" si="36"/>
        <v>0.10627500000000001</v>
      </c>
      <c r="I924">
        <f t="shared" si="37"/>
        <v>0.10702045</v>
      </c>
    </row>
    <row r="925" spans="1:9" x14ac:dyDescent="0.3">
      <c r="A925" s="3">
        <v>2008</v>
      </c>
      <c r="B925" t="s">
        <v>190</v>
      </c>
      <c r="C925" t="s">
        <v>209</v>
      </c>
      <c r="D925">
        <v>495938</v>
      </c>
      <c r="E925">
        <v>2</v>
      </c>
      <c r="F925">
        <v>190.76</v>
      </c>
      <c r="G925">
        <v>190.9743</v>
      </c>
      <c r="H925">
        <f t="shared" si="36"/>
        <v>9.5379999999999993E-2</v>
      </c>
      <c r="I925">
        <f t="shared" si="37"/>
        <v>9.5487149999999993E-2</v>
      </c>
    </row>
    <row r="926" spans="1:9" x14ac:dyDescent="0.3">
      <c r="A926" s="3">
        <v>2008</v>
      </c>
      <c r="B926" t="s">
        <v>190</v>
      </c>
      <c r="C926" t="s">
        <v>209</v>
      </c>
      <c r="D926">
        <v>496002</v>
      </c>
      <c r="E926">
        <v>2</v>
      </c>
      <c r="F926">
        <v>160</v>
      </c>
      <c r="G926">
        <v>160</v>
      </c>
      <c r="H926">
        <f t="shared" si="36"/>
        <v>0.08</v>
      </c>
      <c r="I926">
        <f t="shared" si="37"/>
        <v>0.08</v>
      </c>
    </row>
    <row r="927" spans="1:9" x14ac:dyDescent="0.3">
      <c r="A927" s="3">
        <v>2008</v>
      </c>
      <c r="B927" t="s">
        <v>190</v>
      </c>
      <c r="C927" t="s">
        <v>209</v>
      </c>
      <c r="D927">
        <v>505903</v>
      </c>
      <c r="E927">
        <v>2</v>
      </c>
      <c r="F927">
        <v>2608.3200000000002</v>
      </c>
      <c r="G927">
        <v>2815.0315000000001</v>
      </c>
      <c r="H927">
        <f t="shared" si="36"/>
        <v>1.30416</v>
      </c>
      <c r="I927">
        <f t="shared" si="37"/>
        <v>1.40751575</v>
      </c>
    </row>
    <row r="928" spans="1:9" x14ac:dyDescent="0.3">
      <c r="A928" s="3">
        <v>2008</v>
      </c>
      <c r="B928" t="s">
        <v>190</v>
      </c>
      <c r="C928" t="s">
        <v>209</v>
      </c>
      <c r="D928">
        <v>505905</v>
      </c>
      <c r="E928">
        <v>2</v>
      </c>
      <c r="F928">
        <v>276</v>
      </c>
      <c r="G928">
        <v>276</v>
      </c>
      <c r="H928">
        <f t="shared" si="36"/>
        <v>0.13800000000000001</v>
      </c>
      <c r="I928">
        <f t="shared" si="37"/>
        <v>0.13800000000000001</v>
      </c>
    </row>
    <row r="929" spans="1:9" x14ac:dyDescent="0.3">
      <c r="A929" s="3">
        <v>2008</v>
      </c>
      <c r="B929" t="s">
        <v>190</v>
      </c>
      <c r="C929" t="s">
        <v>209</v>
      </c>
      <c r="D929">
        <v>505906</v>
      </c>
      <c r="E929">
        <v>2</v>
      </c>
      <c r="F929">
        <v>10.5</v>
      </c>
      <c r="G929">
        <v>10.5</v>
      </c>
      <c r="H929">
        <f t="shared" si="36"/>
        <v>5.2500000000000003E-3</v>
      </c>
      <c r="I929">
        <f t="shared" si="37"/>
        <v>5.2500000000000003E-3</v>
      </c>
    </row>
    <row r="930" spans="1:9" x14ac:dyDescent="0.3">
      <c r="A930" s="3">
        <v>2008</v>
      </c>
      <c r="B930" t="s">
        <v>190</v>
      </c>
      <c r="C930" t="s">
        <v>209</v>
      </c>
      <c r="D930">
        <v>505907</v>
      </c>
      <c r="E930">
        <v>2</v>
      </c>
      <c r="F930">
        <v>771</v>
      </c>
      <c r="G930">
        <v>771</v>
      </c>
      <c r="H930">
        <f t="shared" si="36"/>
        <v>0.38550000000000001</v>
      </c>
      <c r="I930">
        <f t="shared" si="37"/>
        <v>0.38550000000000001</v>
      </c>
    </row>
    <row r="931" spans="1:9" x14ac:dyDescent="0.3">
      <c r="A931" s="3">
        <v>2008</v>
      </c>
      <c r="B931" t="s">
        <v>190</v>
      </c>
      <c r="C931" t="s">
        <v>209</v>
      </c>
      <c r="D931">
        <v>505932</v>
      </c>
      <c r="E931">
        <v>2</v>
      </c>
      <c r="F931">
        <v>274</v>
      </c>
      <c r="G931">
        <v>302.63639999999998</v>
      </c>
      <c r="H931">
        <f t="shared" si="36"/>
        <v>0.13700000000000001</v>
      </c>
      <c r="I931">
        <f t="shared" si="37"/>
        <v>0.15131819999999999</v>
      </c>
    </row>
    <row r="932" spans="1:9" x14ac:dyDescent="0.3">
      <c r="A932" s="3">
        <v>2008</v>
      </c>
      <c r="B932" t="s">
        <v>190</v>
      </c>
      <c r="C932" t="s">
        <v>209</v>
      </c>
      <c r="D932">
        <v>505933</v>
      </c>
      <c r="E932">
        <v>2</v>
      </c>
      <c r="F932">
        <v>143</v>
      </c>
      <c r="G932">
        <v>143</v>
      </c>
      <c r="H932">
        <f t="shared" si="36"/>
        <v>7.1499999999999994E-2</v>
      </c>
      <c r="I932">
        <f t="shared" si="37"/>
        <v>7.1499999999999994E-2</v>
      </c>
    </row>
    <row r="933" spans="1:9" x14ac:dyDescent="0.3">
      <c r="A933" s="3">
        <v>2008</v>
      </c>
      <c r="B933" t="s">
        <v>190</v>
      </c>
      <c r="C933" t="s">
        <v>209</v>
      </c>
      <c r="D933">
        <v>505934</v>
      </c>
      <c r="E933">
        <v>2</v>
      </c>
      <c r="F933">
        <v>37</v>
      </c>
      <c r="G933">
        <v>37</v>
      </c>
      <c r="H933">
        <f t="shared" si="36"/>
        <v>1.8499999999999999E-2</v>
      </c>
      <c r="I933">
        <f t="shared" si="37"/>
        <v>1.8499999999999999E-2</v>
      </c>
    </row>
    <row r="934" spans="1:9" x14ac:dyDescent="0.3">
      <c r="A934" s="3">
        <v>2008</v>
      </c>
      <c r="B934" t="s">
        <v>190</v>
      </c>
      <c r="C934" t="s">
        <v>209</v>
      </c>
      <c r="D934">
        <v>515832</v>
      </c>
      <c r="E934">
        <v>2</v>
      </c>
      <c r="F934">
        <v>493</v>
      </c>
      <c r="G934">
        <v>493</v>
      </c>
      <c r="H934">
        <f t="shared" si="36"/>
        <v>0.2465</v>
      </c>
      <c r="I934">
        <f t="shared" si="37"/>
        <v>0.2465</v>
      </c>
    </row>
    <row r="935" spans="1:9" x14ac:dyDescent="0.3">
      <c r="A935" s="3">
        <v>2008</v>
      </c>
      <c r="B935" t="s">
        <v>190</v>
      </c>
      <c r="C935" t="s">
        <v>209</v>
      </c>
      <c r="D935">
        <v>515901</v>
      </c>
      <c r="E935">
        <v>2</v>
      </c>
      <c r="F935">
        <v>6001.5</v>
      </c>
      <c r="G935">
        <v>6060.7960000000003</v>
      </c>
      <c r="H935">
        <f t="shared" si="36"/>
        <v>3.00075</v>
      </c>
      <c r="I935">
        <f t="shared" si="37"/>
        <v>3.0303979999999999</v>
      </c>
    </row>
    <row r="936" spans="1:9" x14ac:dyDescent="0.3">
      <c r="A936" s="3">
        <v>2008</v>
      </c>
      <c r="B936" t="s">
        <v>190</v>
      </c>
      <c r="C936" t="s">
        <v>209</v>
      </c>
      <c r="D936">
        <v>515903</v>
      </c>
      <c r="E936">
        <v>2</v>
      </c>
      <c r="F936">
        <v>1846.5</v>
      </c>
      <c r="G936">
        <v>1928.7959000000001</v>
      </c>
      <c r="H936">
        <f t="shared" si="36"/>
        <v>0.92325000000000002</v>
      </c>
      <c r="I936">
        <f t="shared" si="37"/>
        <v>0.96439795000000006</v>
      </c>
    </row>
    <row r="937" spans="1:9" x14ac:dyDescent="0.3">
      <c r="A937" s="3">
        <v>2008</v>
      </c>
      <c r="B937" t="s">
        <v>190</v>
      </c>
      <c r="C937" t="s">
        <v>209</v>
      </c>
      <c r="D937">
        <v>515905</v>
      </c>
      <c r="E937">
        <v>2</v>
      </c>
      <c r="F937">
        <v>1777.89</v>
      </c>
      <c r="G937">
        <v>1783.6836000000001</v>
      </c>
      <c r="H937">
        <f t="shared" si="36"/>
        <v>0.8889450000000001</v>
      </c>
      <c r="I937">
        <f t="shared" si="37"/>
        <v>0.89184180000000002</v>
      </c>
    </row>
    <row r="938" spans="1:9" x14ac:dyDescent="0.3">
      <c r="A938" s="3">
        <v>2008</v>
      </c>
      <c r="B938" t="s">
        <v>190</v>
      </c>
      <c r="C938" t="s">
        <v>209</v>
      </c>
      <c r="D938">
        <v>515906</v>
      </c>
      <c r="E938">
        <v>2</v>
      </c>
      <c r="F938">
        <v>19.11</v>
      </c>
      <c r="G938">
        <v>19.5</v>
      </c>
      <c r="H938">
        <f t="shared" si="36"/>
        <v>9.5549999999999993E-3</v>
      </c>
      <c r="I938">
        <f t="shared" si="37"/>
        <v>9.75E-3</v>
      </c>
    </row>
    <row r="939" spans="1:9" x14ac:dyDescent="0.3">
      <c r="A939" s="3">
        <v>2008</v>
      </c>
      <c r="B939" t="s">
        <v>190</v>
      </c>
      <c r="C939" t="s">
        <v>209</v>
      </c>
      <c r="D939">
        <v>525836</v>
      </c>
      <c r="E939">
        <v>2</v>
      </c>
      <c r="F939">
        <v>657.3</v>
      </c>
      <c r="G939">
        <v>659.94280000000003</v>
      </c>
      <c r="H939">
        <f t="shared" si="36"/>
        <v>0.32865</v>
      </c>
      <c r="I939">
        <f t="shared" si="37"/>
        <v>0.32997140000000003</v>
      </c>
    </row>
    <row r="940" spans="1:9" x14ac:dyDescent="0.3">
      <c r="A940" s="3">
        <v>2008</v>
      </c>
      <c r="B940" t="s">
        <v>189</v>
      </c>
      <c r="C940" t="s">
        <v>210</v>
      </c>
      <c r="D940">
        <v>495800</v>
      </c>
      <c r="E940">
        <v>4</v>
      </c>
      <c r="F940">
        <v>17865.02</v>
      </c>
      <c r="G940">
        <v>18411.735799999999</v>
      </c>
      <c r="H940">
        <f t="shared" si="36"/>
        <v>8.9325100000000006</v>
      </c>
      <c r="I940">
        <f t="shared" si="37"/>
        <v>9.2058678999999994</v>
      </c>
    </row>
    <row r="941" spans="1:9" x14ac:dyDescent="0.3">
      <c r="A941" s="3">
        <v>2008</v>
      </c>
      <c r="B941" t="s">
        <v>189</v>
      </c>
      <c r="C941" t="s">
        <v>210</v>
      </c>
      <c r="D941">
        <v>495832</v>
      </c>
      <c r="E941">
        <v>4</v>
      </c>
      <c r="F941">
        <v>3002.12</v>
      </c>
      <c r="G941">
        <v>3096.0374000000002</v>
      </c>
      <c r="H941">
        <f t="shared" si="36"/>
        <v>1.5010599999999998</v>
      </c>
      <c r="I941">
        <f t="shared" si="37"/>
        <v>1.5480187000000001</v>
      </c>
    </row>
    <row r="942" spans="1:9" x14ac:dyDescent="0.3">
      <c r="A942" s="3">
        <v>2008</v>
      </c>
      <c r="B942" t="s">
        <v>189</v>
      </c>
      <c r="C942" t="s">
        <v>210</v>
      </c>
      <c r="D942">
        <v>505800</v>
      </c>
      <c r="E942">
        <v>4</v>
      </c>
      <c r="F942">
        <v>6658.59</v>
      </c>
      <c r="G942">
        <v>8581.6406999999999</v>
      </c>
      <c r="H942">
        <f t="shared" si="36"/>
        <v>3.3292950000000001</v>
      </c>
      <c r="I942">
        <f t="shared" si="37"/>
        <v>4.2908203499999997</v>
      </c>
    </row>
    <row r="943" spans="1:9" x14ac:dyDescent="0.3">
      <c r="A943" s="3">
        <v>2008</v>
      </c>
      <c r="B943" t="s">
        <v>189</v>
      </c>
      <c r="C943" t="s">
        <v>210</v>
      </c>
      <c r="D943">
        <v>505832</v>
      </c>
      <c r="E943">
        <v>4</v>
      </c>
      <c r="F943">
        <v>808.6</v>
      </c>
      <c r="G943">
        <v>822.06129999999996</v>
      </c>
      <c r="H943">
        <f t="shared" si="36"/>
        <v>0.40429999999999999</v>
      </c>
      <c r="I943">
        <f t="shared" si="37"/>
        <v>0.41103065</v>
      </c>
    </row>
    <row r="944" spans="1:9" x14ac:dyDescent="0.3">
      <c r="A944" s="3">
        <v>2008</v>
      </c>
      <c r="B944" t="s">
        <v>189</v>
      </c>
      <c r="C944" t="s">
        <v>210</v>
      </c>
      <c r="D944">
        <v>515801</v>
      </c>
      <c r="E944">
        <v>4</v>
      </c>
      <c r="F944">
        <v>40.700000000000003</v>
      </c>
      <c r="G944">
        <v>80.7</v>
      </c>
      <c r="H944">
        <f t="shared" si="36"/>
        <v>2.035E-2</v>
      </c>
      <c r="I944">
        <f t="shared" si="37"/>
        <v>4.0350000000000004E-2</v>
      </c>
    </row>
    <row r="945" spans="1:9" x14ac:dyDescent="0.3">
      <c r="A945" s="3">
        <v>2008</v>
      </c>
      <c r="B945" t="s">
        <v>189</v>
      </c>
      <c r="C945" t="s">
        <v>210</v>
      </c>
      <c r="D945">
        <v>515802</v>
      </c>
      <c r="E945">
        <v>4</v>
      </c>
      <c r="F945">
        <v>670.3</v>
      </c>
      <c r="G945">
        <v>706.54899999999998</v>
      </c>
      <c r="H945">
        <f t="shared" si="36"/>
        <v>0.33515</v>
      </c>
      <c r="I945">
        <f t="shared" si="37"/>
        <v>0.35327449999999999</v>
      </c>
    </row>
    <row r="946" spans="1:9" x14ac:dyDescent="0.3">
      <c r="A946" s="3">
        <v>2008</v>
      </c>
      <c r="B946" t="s">
        <v>189</v>
      </c>
      <c r="C946" t="s">
        <v>210</v>
      </c>
      <c r="D946">
        <v>515833</v>
      </c>
      <c r="E946">
        <v>4</v>
      </c>
      <c r="F946">
        <v>1018.86</v>
      </c>
      <c r="G946">
        <v>1018.8878</v>
      </c>
      <c r="H946">
        <f t="shared" si="36"/>
        <v>0.50943000000000005</v>
      </c>
      <c r="I946">
        <f t="shared" si="37"/>
        <v>0.50944389999999995</v>
      </c>
    </row>
    <row r="947" spans="1:9" x14ac:dyDescent="0.3">
      <c r="A947" s="3">
        <v>2008</v>
      </c>
      <c r="B947" t="s">
        <v>189</v>
      </c>
      <c r="C947" t="s">
        <v>210</v>
      </c>
      <c r="D947">
        <v>525802</v>
      </c>
      <c r="E947">
        <v>4</v>
      </c>
      <c r="F947">
        <v>285</v>
      </c>
      <c r="G947">
        <v>285</v>
      </c>
      <c r="H947">
        <f t="shared" si="36"/>
        <v>0.14249999999999999</v>
      </c>
      <c r="I947">
        <f t="shared" si="37"/>
        <v>0.14249999999999999</v>
      </c>
    </row>
    <row r="948" spans="1:9" x14ac:dyDescent="0.3">
      <c r="A948" s="3">
        <v>2008</v>
      </c>
      <c r="B948" t="s">
        <v>189</v>
      </c>
      <c r="C948" t="s">
        <v>210</v>
      </c>
      <c r="D948">
        <v>525803</v>
      </c>
      <c r="E948">
        <v>4</v>
      </c>
      <c r="F948">
        <v>237.1</v>
      </c>
      <c r="G948">
        <v>241.93879999999999</v>
      </c>
      <c r="H948">
        <f t="shared" si="36"/>
        <v>0.11855</v>
      </c>
      <c r="I948">
        <f t="shared" si="37"/>
        <v>0.12096939999999999</v>
      </c>
    </row>
    <row r="949" spans="1:9" x14ac:dyDescent="0.3">
      <c r="A949" s="3">
        <v>2008</v>
      </c>
      <c r="B949" t="s">
        <v>189</v>
      </c>
      <c r="C949" t="s">
        <v>210</v>
      </c>
      <c r="D949">
        <v>525804</v>
      </c>
      <c r="E949">
        <v>4</v>
      </c>
      <c r="F949">
        <v>48</v>
      </c>
      <c r="G949">
        <v>48.979599999999998</v>
      </c>
      <c r="H949">
        <f t="shared" si="36"/>
        <v>2.4E-2</v>
      </c>
      <c r="I949">
        <f t="shared" si="37"/>
        <v>2.4489799999999999E-2</v>
      </c>
    </row>
    <row r="950" spans="1:9" x14ac:dyDescent="0.3">
      <c r="A950" s="3">
        <v>2008</v>
      </c>
      <c r="B950" t="s">
        <v>189</v>
      </c>
      <c r="C950" t="s">
        <v>210</v>
      </c>
      <c r="D950">
        <v>525805</v>
      </c>
      <c r="E950">
        <v>4</v>
      </c>
      <c r="F950">
        <v>157.65</v>
      </c>
      <c r="G950">
        <v>157.65</v>
      </c>
      <c r="H950">
        <f t="shared" si="36"/>
        <v>7.8825000000000006E-2</v>
      </c>
      <c r="I950">
        <f t="shared" si="37"/>
        <v>7.8825000000000006E-2</v>
      </c>
    </row>
    <row r="951" spans="1:9" x14ac:dyDescent="0.3">
      <c r="A951" s="3">
        <v>2008</v>
      </c>
      <c r="B951" t="s">
        <v>189</v>
      </c>
      <c r="C951" t="s">
        <v>210</v>
      </c>
      <c r="D951">
        <v>525806</v>
      </c>
      <c r="E951">
        <v>4</v>
      </c>
      <c r="F951">
        <v>12.6</v>
      </c>
      <c r="G951">
        <v>12.6</v>
      </c>
      <c r="H951">
        <f t="shared" ref="H951:H1014" si="38">F951/2000</f>
        <v>6.3E-3</v>
      </c>
      <c r="I951">
        <f t="shared" ref="I951:I1014" si="39">G951/2000</f>
        <v>6.3E-3</v>
      </c>
    </row>
    <row r="952" spans="1:9" x14ac:dyDescent="0.3">
      <c r="A952" s="3">
        <v>2008</v>
      </c>
      <c r="B952" t="s">
        <v>189</v>
      </c>
      <c r="C952" t="s">
        <v>210</v>
      </c>
      <c r="D952">
        <v>525807</v>
      </c>
      <c r="E952">
        <v>4</v>
      </c>
      <c r="F952">
        <v>655.28</v>
      </c>
      <c r="G952">
        <v>655.28</v>
      </c>
      <c r="H952">
        <f t="shared" si="38"/>
        <v>0.32763999999999999</v>
      </c>
      <c r="I952">
        <f t="shared" si="39"/>
        <v>0.32763999999999999</v>
      </c>
    </row>
    <row r="953" spans="1:9" x14ac:dyDescent="0.3">
      <c r="A953" s="3">
        <v>2008</v>
      </c>
      <c r="B953" t="s">
        <v>189</v>
      </c>
      <c r="C953" t="s">
        <v>210</v>
      </c>
      <c r="D953">
        <v>525832</v>
      </c>
      <c r="E953">
        <v>4</v>
      </c>
      <c r="F953">
        <v>256.89999999999998</v>
      </c>
      <c r="G953">
        <v>259.58370000000002</v>
      </c>
      <c r="H953">
        <f t="shared" si="38"/>
        <v>0.12844999999999998</v>
      </c>
      <c r="I953">
        <f t="shared" si="39"/>
        <v>0.12979185000000001</v>
      </c>
    </row>
    <row r="954" spans="1:9" x14ac:dyDescent="0.3">
      <c r="A954" s="3">
        <v>2008</v>
      </c>
      <c r="B954" t="s">
        <v>189</v>
      </c>
      <c r="C954" t="s">
        <v>210</v>
      </c>
      <c r="D954">
        <v>525833</v>
      </c>
      <c r="E954">
        <v>4</v>
      </c>
      <c r="F954">
        <v>4098.83</v>
      </c>
      <c r="G954">
        <v>4156.1648999999998</v>
      </c>
      <c r="H954">
        <f t="shared" si="38"/>
        <v>2.0494149999999998</v>
      </c>
      <c r="I954">
        <f t="shared" si="39"/>
        <v>2.0780824499999997</v>
      </c>
    </row>
    <row r="955" spans="1:9" x14ac:dyDescent="0.3">
      <c r="A955" s="3">
        <v>2008</v>
      </c>
      <c r="B955" t="s">
        <v>189</v>
      </c>
      <c r="C955" t="s">
        <v>210</v>
      </c>
      <c r="D955">
        <v>525834</v>
      </c>
      <c r="E955">
        <v>4</v>
      </c>
      <c r="F955">
        <v>389.4</v>
      </c>
      <c r="G955">
        <v>390.1918</v>
      </c>
      <c r="H955">
        <f t="shared" si="38"/>
        <v>0.19469999999999998</v>
      </c>
      <c r="I955">
        <f t="shared" si="39"/>
        <v>0.19509589999999999</v>
      </c>
    </row>
    <row r="956" spans="1:9" x14ac:dyDescent="0.3">
      <c r="A956" s="3">
        <v>2008</v>
      </c>
      <c r="B956" t="s">
        <v>189</v>
      </c>
      <c r="C956" t="s">
        <v>210</v>
      </c>
      <c r="D956">
        <v>535802</v>
      </c>
      <c r="E956">
        <v>4</v>
      </c>
      <c r="F956">
        <v>4205</v>
      </c>
      <c r="G956">
        <v>4205</v>
      </c>
      <c r="H956">
        <f t="shared" si="38"/>
        <v>2.1025</v>
      </c>
      <c r="I956">
        <f t="shared" si="39"/>
        <v>2.1025</v>
      </c>
    </row>
    <row r="957" spans="1:9" x14ac:dyDescent="0.3">
      <c r="A957" s="3">
        <v>2008</v>
      </c>
      <c r="B957" t="s">
        <v>189</v>
      </c>
      <c r="C957" t="s">
        <v>210</v>
      </c>
      <c r="D957">
        <v>535803</v>
      </c>
      <c r="E957">
        <v>4</v>
      </c>
      <c r="F957">
        <v>44.7</v>
      </c>
      <c r="G957">
        <v>89.4</v>
      </c>
      <c r="H957">
        <f t="shared" si="38"/>
        <v>2.2350000000000002E-2</v>
      </c>
      <c r="I957">
        <f t="shared" si="39"/>
        <v>4.4700000000000004E-2</v>
      </c>
    </row>
    <row r="958" spans="1:9" x14ac:dyDescent="0.3">
      <c r="A958" s="3">
        <v>2008</v>
      </c>
      <c r="B958" t="s">
        <v>189</v>
      </c>
      <c r="C958" t="s">
        <v>211</v>
      </c>
      <c r="D958">
        <v>495700</v>
      </c>
      <c r="E958">
        <v>4</v>
      </c>
      <c r="F958">
        <v>535.5</v>
      </c>
      <c r="G958">
        <v>535.5</v>
      </c>
      <c r="H958">
        <f t="shared" si="38"/>
        <v>0.26774999999999999</v>
      </c>
      <c r="I958">
        <f t="shared" si="39"/>
        <v>0.26774999999999999</v>
      </c>
    </row>
    <row r="959" spans="1:9" x14ac:dyDescent="0.3">
      <c r="A959" s="3">
        <v>2008</v>
      </c>
      <c r="B959" t="s">
        <v>189</v>
      </c>
      <c r="C959" t="s">
        <v>211</v>
      </c>
      <c r="D959">
        <v>505630</v>
      </c>
      <c r="E959">
        <v>4</v>
      </c>
      <c r="F959">
        <v>111</v>
      </c>
      <c r="G959">
        <v>113.2653</v>
      </c>
      <c r="H959">
        <f t="shared" si="38"/>
        <v>5.5500000000000001E-2</v>
      </c>
      <c r="I959">
        <f t="shared" si="39"/>
        <v>5.663265E-2</v>
      </c>
    </row>
    <row r="960" spans="1:9" x14ac:dyDescent="0.3">
      <c r="A960" s="3">
        <v>2008</v>
      </c>
      <c r="B960" t="s">
        <v>189</v>
      </c>
      <c r="C960" t="s">
        <v>211</v>
      </c>
      <c r="D960">
        <v>505700</v>
      </c>
      <c r="E960">
        <v>4</v>
      </c>
      <c r="F960">
        <v>1092.17</v>
      </c>
      <c r="G960">
        <v>1093.2353000000001</v>
      </c>
      <c r="H960">
        <f t="shared" si="38"/>
        <v>0.54608500000000004</v>
      </c>
      <c r="I960">
        <f t="shared" si="39"/>
        <v>0.54661765000000007</v>
      </c>
    </row>
    <row r="961" spans="1:9" x14ac:dyDescent="0.3">
      <c r="A961" s="3">
        <v>2008</v>
      </c>
      <c r="B961" t="s">
        <v>189</v>
      </c>
      <c r="C961" t="s">
        <v>211</v>
      </c>
      <c r="D961">
        <v>515630</v>
      </c>
      <c r="E961">
        <v>4</v>
      </c>
      <c r="F961">
        <v>1271.3</v>
      </c>
      <c r="G961">
        <v>1432.8316</v>
      </c>
      <c r="H961">
        <f t="shared" si="38"/>
        <v>0.63564999999999994</v>
      </c>
      <c r="I961">
        <f t="shared" si="39"/>
        <v>0.71641579999999994</v>
      </c>
    </row>
    <row r="962" spans="1:9" x14ac:dyDescent="0.3">
      <c r="A962" s="3">
        <v>2008</v>
      </c>
      <c r="B962" t="s">
        <v>189</v>
      </c>
      <c r="C962" t="s">
        <v>211</v>
      </c>
      <c r="D962">
        <v>515700</v>
      </c>
      <c r="E962">
        <v>4</v>
      </c>
      <c r="F962">
        <v>548.6</v>
      </c>
      <c r="G962">
        <v>613.6</v>
      </c>
      <c r="H962">
        <f t="shared" si="38"/>
        <v>0.27429999999999999</v>
      </c>
      <c r="I962">
        <f t="shared" si="39"/>
        <v>0.30680000000000002</v>
      </c>
    </row>
    <row r="963" spans="1:9" x14ac:dyDescent="0.3">
      <c r="A963" s="3">
        <v>2008</v>
      </c>
      <c r="B963" t="s">
        <v>189</v>
      </c>
      <c r="C963" t="s">
        <v>211</v>
      </c>
      <c r="D963">
        <v>525600</v>
      </c>
      <c r="E963">
        <v>4</v>
      </c>
      <c r="F963">
        <v>1798.63</v>
      </c>
      <c r="G963">
        <v>1879.316</v>
      </c>
      <c r="H963">
        <f t="shared" si="38"/>
        <v>0.89931500000000009</v>
      </c>
      <c r="I963">
        <f t="shared" si="39"/>
        <v>0.93965799999999999</v>
      </c>
    </row>
    <row r="964" spans="1:9" x14ac:dyDescent="0.3">
      <c r="A964" s="3">
        <v>2008</v>
      </c>
      <c r="B964" t="s">
        <v>189</v>
      </c>
      <c r="C964" t="s">
        <v>211</v>
      </c>
      <c r="D964">
        <v>525630</v>
      </c>
      <c r="E964">
        <v>4</v>
      </c>
      <c r="F964">
        <v>1945.75</v>
      </c>
      <c r="G964">
        <v>2203.3418999999999</v>
      </c>
      <c r="H964">
        <f t="shared" si="38"/>
        <v>0.97287500000000005</v>
      </c>
      <c r="I964">
        <f t="shared" si="39"/>
        <v>1.1016709499999999</v>
      </c>
    </row>
    <row r="965" spans="1:9" x14ac:dyDescent="0.3">
      <c r="A965" s="3">
        <v>2008</v>
      </c>
      <c r="B965" t="s">
        <v>189</v>
      </c>
      <c r="C965" t="s">
        <v>211</v>
      </c>
      <c r="D965">
        <v>525701</v>
      </c>
      <c r="E965">
        <v>4</v>
      </c>
      <c r="F965">
        <v>104.2</v>
      </c>
      <c r="G965">
        <v>105.7469</v>
      </c>
      <c r="H965">
        <f t="shared" si="38"/>
        <v>5.21E-2</v>
      </c>
      <c r="I965">
        <f t="shared" si="39"/>
        <v>5.2873449999999995E-2</v>
      </c>
    </row>
    <row r="966" spans="1:9" x14ac:dyDescent="0.3">
      <c r="A966" s="3">
        <v>2008</v>
      </c>
      <c r="B966" t="s">
        <v>189</v>
      </c>
      <c r="C966" t="s">
        <v>211</v>
      </c>
      <c r="D966">
        <v>525702</v>
      </c>
      <c r="E966">
        <v>4</v>
      </c>
      <c r="F966">
        <v>16</v>
      </c>
      <c r="G966">
        <v>32</v>
      </c>
      <c r="H966">
        <f t="shared" si="38"/>
        <v>8.0000000000000002E-3</v>
      </c>
      <c r="I966">
        <f t="shared" si="39"/>
        <v>1.6E-2</v>
      </c>
    </row>
    <row r="967" spans="1:9" x14ac:dyDescent="0.3">
      <c r="A967" s="3">
        <v>2008</v>
      </c>
      <c r="B967" t="s">
        <v>189</v>
      </c>
      <c r="C967" t="s">
        <v>211</v>
      </c>
      <c r="D967">
        <v>525703</v>
      </c>
      <c r="E967">
        <v>4</v>
      </c>
      <c r="F967">
        <v>101.6</v>
      </c>
      <c r="G967">
        <v>113.5796</v>
      </c>
      <c r="H967">
        <f t="shared" si="38"/>
        <v>5.0799999999999998E-2</v>
      </c>
      <c r="I967">
        <f t="shared" si="39"/>
        <v>5.6789800000000001E-2</v>
      </c>
    </row>
    <row r="968" spans="1:9" x14ac:dyDescent="0.3">
      <c r="A968" s="3">
        <v>2008</v>
      </c>
      <c r="B968" t="s">
        <v>189</v>
      </c>
      <c r="C968" t="s">
        <v>212</v>
      </c>
      <c r="D968">
        <v>555701</v>
      </c>
      <c r="E968">
        <v>4</v>
      </c>
      <c r="F968">
        <v>1072.55</v>
      </c>
      <c r="G968">
        <v>1245.4591</v>
      </c>
      <c r="H968">
        <f t="shared" si="38"/>
        <v>0.53627499999999995</v>
      </c>
      <c r="I968">
        <f t="shared" si="39"/>
        <v>0.62272954999999997</v>
      </c>
    </row>
    <row r="969" spans="1:9" x14ac:dyDescent="0.3">
      <c r="A969" s="3">
        <v>2008</v>
      </c>
      <c r="B969" t="s">
        <v>189</v>
      </c>
      <c r="C969" t="s">
        <v>212</v>
      </c>
      <c r="D969">
        <v>555702</v>
      </c>
      <c r="E969">
        <v>4</v>
      </c>
      <c r="F969">
        <v>32</v>
      </c>
      <c r="G969">
        <v>32</v>
      </c>
      <c r="H969">
        <f t="shared" si="38"/>
        <v>1.6E-2</v>
      </c>
      <c r="I969">
        <f t="shared" si="39"/>
        <v>1.6E-2</v>
      </c>
    </row>
    <row r="970" spans="1:9" x14ac:dyDescent="0.3">
      <c r="A970" s="3">
        <v>2008</v>
      </c>
      <c r="B970" t="s">
        <v>189</v>
      </c>
      <c r="C970" t="s">
        <v>212</v>
      </c>
      <c r="D970">
        <v>555731</v>
      </c>
      <c r="E970">
        <v>4</v>
      </c>
      <c r="F970">
        <v>2.1</v>
      </c>
      <c r="G970">
        <v>2.3864000000000001</v>
      </c>
      <c r="H970">
        <f t="shared" si="38"/>
        <v>1.0500000000000002E-3</v>
      </c>
      <c r="I970">
        <f t="shared" si="39"/>
        <v>1.1931999999999999E-3</v>
      </c>
    </row>
    <row r="971" spans="1:9" x14ac:dyDescent="0.3">
      <c r="A971" s="3">
        <v>2008</v>
      </c>
      <c r="B971" t="s">
        <v>189</v>
      </c>
      <c r="C971" t="s">
        <v>212</v>
      </c>
      <c r="D971">
        <v>555733</v>
      </c>
      <c r="E971">
        <v>4</v>
      </c>
      <c r="F971">
        <v>124.4</v>
      </c>
      <c r="G971">
        <v>128.49090000000001</v>
      </c>
      <c r="H971">
        <f t="shared" si="38"/>
        <v>6.2200000000000005E-2</v>
      </c>
      <c r="I971">
        <f t="shared" si="39"/>
        <v>6.4245450000000009E-2</v>
      </c>
    </row>
    <row r="972" spans="1:9" x14ac:dyDescent="0.3">
      <c r="A972" s="3">
        <v>2008</v>
      </c>
      <c r="B972" t="s">
        <v>189</v>
      </c>
      <c r="C972" t="s">
        <v>212</v>
      </c>
      <c r="D972">
        <v>565635</v>
      </c>
      <c r="E972">
        <v>4</v>
      </c>
      <c r="F972">
        <v>476</v>
      </c>
      <c r="G972">
        <v>524.76319999999998</v>
      </c>
      <c r="H972">
        <f t="shared" si="38"/>
        <v>0.23799999999999999</v>
      </c>
      <c r="I972">
        <f t="shared" si="39"/>
        <v>0.26238159999999999</v>
      </c>
    </row>
    <row r="973" spans="1:9" x14ac:dyDescent="0.3">
      <c r="A973" s="3">
        <v>2008</v>
      </c>
      <c r="B973" t="s">
        <v>189</v>
      </c>
      <c r="C973" t="s">
        <v>212</v>
      </c>
      <c r="D973">
        <v>565702</v>
      </c>
      <c r="E973">
        <v>4</v>
      </c>
      <c r="F973">
        <v>56.8</v>
      </c>
      <c r="G973">
        <v>57.045499999999997</v>
      </c>
      <c r="H973">
        <f t="shared" si="38"/>
        <v>2.8399999999999998E-2</v>
      </c>
      <c r="I973">
        <f t="shared" si="39"/>
        <v>2.8522749999999999E-2</v>
      </c>
    </row>
    <row r="974" spans="1:9" x14ac:dyDescent="0.3">
      <c r="A974" s="3">
        <v>2008</v>
      </c>
      <c r="B974" t="s">
        <v>189</v>
      </c>
      <c r="C974" t="s">
        <v>212</v>
      </c>
      <c r="D974">
        <v>565704</v>
      </c>
      <c r="E974">
        <v>4</v>
      </c>
      <c r="F974">
        <v>420.64</v>
      </c>
      <c r="G974">
        <v>449.00360000000001</v>
      </c>
      <c r="H974">
        <f t="shared" si="38"/>
        <v>0.21032000000000001</v>
      </c>
      <c r="I974">
        <f t="shared" si="39"/>
        <v>0.2245018</v>
      </c>
    </row>
    <row r="975" spans="1:9" x14ac:dyDescent="0.3">
      <c r="A975" s="3">
        <v>2008</v>
      </c>
      <c r="B975" t="s">
        <v>189</v>
      </c>
      <c r="C975" t="s">
        <v>213</v>
      </c>
      <c r="D975">
        <v>495730</v>
      </c>
      <c r="E975">
        <v>4</v>
      </c>
      <c r="F975">
        <v>6531.99</v>
      </c>
      <c r="G975">
        <v>7081.5610999999999</v>
      </c>
      <c r="H975">
        <f t="shared" si="38"/>
        <v>3.2659949999999998</v>
      </c>
      <c r="I975">
        <f t="shared" si="39"/>
        <v>3.54078055</v>
      </c>
    </row>
    <row r="976" spans="1:9" x14ac:dyDescent="0.3">
      <c r="A976" s="3">
        <v>2008</v>
      </c>
      <c r="B976" t="s">
        <v>189</v>
      </c>
      <c r="C976" t="s">
        <v>213</v>
      </c>
      <c r="D976">
        <v>505730</v>
      </c>
      <c r="E976">
        <v>4</v>
      </c>
      <c r="F976">
        <v>6014.22</v>
      </c>
      <c r="G976">
        <v>6076.4305000000004</v>
      </c>
      <c r="H976">
        <f t="shared" si="38"/>
        <v>3.0071099999999999</v>
      </c>
      <c r="I976">
        <f t="shared" si="39"/>
        <v>3.0382152500000004</v>
      </c>
    </row>
    <row r="977" spans="1:9" x14ac:dyDescent="0.3">
      <c r="A977" s="3">
        <v>2008</v>
      </c>
      <c r="B977" t="s">
        <v>189</v>
      </c>
      <c r="C977" t="s">
        <v>213</v>
      </c>
      <c r="D977">
        <v>515730</v>
      </c>
      <c r="E977">
        <v>4</v>
      </c>
      <c r="F977">
        <v>261.39999999999998</v>
      </c>
      <c r="G977">
        <v>263.13060000000002</v>
      </c>
      <c r="H977">
        <f t="shared" si="38"/>
        <v>0.13069999999999998</v>
      </c>
      <c r="I977">
        <f t="shared" si="39"/>
        <v>0.1315653</v>
      </c>
    </row>
    <row r="978" spans="1:9" x14ac:dyDescent="0.3">
      <c r="A978" s="3">
        <v>2008</v>
      </c>
      <c r="B978" t="s">
        <v>189</v>
      </c>
      <c r="C978" t="s">
        <v>213</v>
      </c>
      <c r="D978">
        <v>525731</v>
      </c>
      <c r="E978">
        <v>4</v>
      </c>
      <c r="F978">
        <v>134.58000000000001</v>
      </c>
      <c r="G978">
        <v>154.82570000000001</v>
      </c>
      <c r="H978">
        <f t="shared" si="38"/>
        <v>6.7290000000000003E-2</v>
      </c>
      <c r="I978">
        <f t="shared" si="39"/>
        <v>7.7412850000000005E-2</v>
      </c>
    </row>
    <row r="979" spans="1:9" x14ac:dyDescent="0.3">
      <c r="A979" s="3">
        <v>2008</v>
      </c>
      <c r="B979" t="s">
        <v>189</v>
      </c>
      <c r="C979" t="s">
        <v>213</v>
      </c>
      <c r="D979">
        <v>525732</v>
      </c>
      <c r="E979">
        <v>4</v>
      </c>
      <c r="F979">
        <v>54.66</v>
      </c>
      <c r="G979">
        <v>54.66</v>
      </c>
      <c r="H979">
        <f t="shared" si="38"/>
        <v>2.7329999999999997E-2</v>
      </c>
      <c r="I979">
        <f t="shared" si="39"/>
        <v>2.7329999999999997E-2</v>
      </c>
    </row>
    <row r="980" spans="1:9" x14ac:dyDescent="0.3">
      <c r="A980" s="3">
        <v>2008</v>
      </c>
      <c r="B980" t="s">
        <v>189</v>
      </c>
      <c r="C980" t="s">
        <v>214</v>
      </c>
      <c r="D980">
        <v>535500</v>
      </c>
      <c r="E980">
        <v>4</v>
      </c>
      <c r="F980">
        <v>450</v>
      </c>
      <c r="G980">
        <v>450</v>
      </c>
      <c r="H980">
        <f t="shared" si="38"/>
        <v>0.22500000000000001</v>
      </c>
      <c r="I980">
        <f t="shared" si="39"/>
        <v>0.22500000000000001</v>
      </c>
    </row>
    <row r="981" spans="1:9" x14ac:dyDescent="0.3">
      <c r="A981" s="3">
        <v>2008</v>
      </c>
      <c r="B981" t="s">
        <v>189</v>
      </c>
      <c r="C981" t="s">
        <v>214</v>
      </c>
      <c r="D981">
        <v>535530</v>
      </c>
      <c r="E981">
        <v>4</v>
      </c>
      <c r="F981">
        <v>1071.5</v>
      </c>
      <c r="G981">
        <v>1113.2041999999999</v>
      </c>
      <c r="H981">
        <f t="shared" si="38"/>
        <v>0.53574999999999995</v>
      </c>
      <c r="I981">
        <f t="shared" si="39"/>
        <v>0.55660209999999999</v>
      </c>
    </row>
    <row r="982" spans="1:9" x14ac:dyDescent="0.3">
      <c r="A982" s="3">
        <v>2008</v>
      </c>
      <c r="B982" t="s">
        <v>189</v>
      </c>
      <c r="C982" t="s">
        <v>214</v>
      </c>
      <c r="D982">
        <v>535602</v>
      </c>
      <c r="E982">
        <v>4</v>
      </c>
      <c r="F982">
        <v>3592.91</v>
      </c>
      <c r="G982">
        <v>4585.0383000000002</v>
      </c>
      <c r="H982">
        <f t="shared" si="38"/>
        <v>1.7964549999999999</v>
      </c>
      <c r="I982">
        <f t="shared" si="39"/>
        <v>2.29251915</v>
      </c>
    </row>
    <row r="983" spans="1:9" x14ac:dyDescent="0.3">
      <c r="A983" s="3">
        <v>2008</v>
      </c>
      <c r="B983" t="s">
        <v>189</v>
      </c>
      <c r="C983" t="s">
        <v>214</v>
      </c>
      <c r="D983">
        <v>535631</v>
      </c>
      <c r="E983">
        <v>4</v>
      </c>
      <c r="F983">
        <v>67.84</v>
      </c>
      <c r="G983">
        <v>67.84</v>
      </c>
      <c r="H983">
        <f t="shared" si="38"/>
        <v>3.3919999999999999E-2</v>
      </c>
      <c r="I983">
        <f t="shared" si="39"/>
        <v>3.3919999999999999E-2</v>
      </c>
    </row>
    <row r="984" spans="1:9" x14ac:dyDescent="0.3">
      <c r="A984" s="3">
        <v>2008</v>
      </c>
      <c r="B984" t="s">
        <v>189</v>
      </c>
      <c r="C984" t="s">
        <v>214</v>
      </c>
      <c r="D984">
        <v>535632</v>
      </c>
      <c r="E984">
        <v>4</v>
      </c>
      <c r="F984">
        <v>1252.9100000000001</v>
      </c>
      <c r="G984">
        <v>1345.2365</v>
      </c>
      <c r="H984">
        <f t="shared" si="38"/>
        <v>0.6264550000000001</v>
      </c>
      <c r="I984">
        <f t="shared" si="39"/>
        <v>0.67261824999999997</v>
      </c>
    </row>
    <row r="985" spans="1:9" x14ac:dyDescent="0.3">
      <c r="A985" s="3">
        <v>2008</v>
      </c>
      <c r="B985" t="s">
        <v>189</v>
      </c>
      <c r="C985" t="s">
        <v>214</v>
      </c>
      <c r="D985">
        <v>535704</v>
      </c>
      <c r="E985">
        <v>4</v>
      </c>
      <c r="F985">
        <v>55</v>
      </c>
      <c r="G985">
        <v>55</v>
      </c>
      <c r="H985">
        <f t="shared" si="38"/>
        <v>2.75E-2</v>
      </c>
      <c r="I985">
        <f t="shared" si="39"/>
        <v>2.75E-2</v>
      </c>
    </row>
    <row r="986" spans="1:9" x14ac:dyDescent="0.3">
      <c r="A986" s="3">
        <v>2008</v>
      </c>
      <c r="B986" t="s">
        <v>189</v>
      </c>
      <c r="C986" t="s">
        <v>214</v>
      </c>
      <c r="D986">
        <v>535705</v>
      </c>
      <c r="E986">
        <v>4</v>
      </c>
      <c r="F986">
        <v>38</v>
      </c>
      <c r="G986">
        <v>38.775500000000001</v>
      </c>
      <c r="H986">
        <f t="shared" si="38"/>
        <v>1.9E-2</v>
      </c>
      <c r="I986">
        <f t="shared" si="39"/>
        <v>1.9387750000000002E-2</v>
      </c>
    </row>
    <row r="987" spans="1:9" x14ac:dyDescent="0.3">
      <c r="A987" s="3">
        <v>2008</v>
      </c>
      <c r="B987" t="s">
        <v>189</v>
      </c>
      <c r="C987" t="s">
        <v>215</v>
      </c>
      <c r="D987">
        <v>545530</v>
      </c>
      <c r="E987">
        <v>4</v>
      </c>
      <c r="F987">
        <v>1938.25</v>
      </c>
      <c r="G987">
        <v>1969.6</v>
      </c>
      <c r="H987">
        <f t="shared" si="38"/>
        <v>0.96912500000000001</v>
      </c>
      <c r="I987">
        <f t="shared" si="39"/>
        <v>0.98480000000000001</v>
      </c>
    </row>
    <row r="988" spans="1:9" x14ac:dyDescent="0.3">
      <c r="A988" s="3">
        <v>2008</v>
      </c>
      <c r="B988" t="s">
        <v>189</v>
      </c>
      <c r="C988" t="s">
        <v>215</v>
      </c>
      <c r="D988">
        <v>545602</v>
      </c>
      <c r="E988">
        <v>4</v>
      </c>
      <c r="F988">
        <v>1115.57</v>
      </c>
      <c r="G988">
        <v>1156.0684000000001</v>
      </c>
      <c r="H988">
        <f t="shared" si="38"/>
        <v>0.55778499999999998</v>
      </c>
      <c r="I988">
        <f t="shared" si="39"/>
        <v>0.57803420000000005</v>
      </c>
    </row>
    <row r="989" spans="1:9" x14ac:dyDescent="0.3">
      <c r="A989" s="3">
        <v>2008</v>
      </c>
      <c r="B989" t="s">
        <v>189</v>
      </c>
      <c r="C989" t="s">
        <v>215</v>
      </c>
      <c r="D989">
        <v>545631</v>
      </c>
      <c r="E989">
        <v>4</v>
      </c>
      <c r="F989">
        <v>196.15</v>
      </c>
      <c r="G989">
        <v>196.15</v>
      </c>
      <c r="H989">
        <f t="shared" si="38"/>
        <v>9.8075000000000009E-2</v>
      </c>
      <c r="I989">
        <f t="shared" si="39"/>
        <v>9.8075000000000009E-2</v>
      </c>
    </row>
    <row r="990" spans="1:9" x14ac:dyDescent="0.3">
      <c r="A990" s="3">
        <v>2008</v>
      </c>
      <c r="B990" t="s">
        <v>189</v>
      </c>
      <c r="C990" t="s">
        <v>215</v>
      </c>
      <c r="D990">
        <v>545632</v>
      </c>
      <c r="E990">
        <v>4</v>
      </c>
      <c r="F990">
        <v>21.2</v>
      </c>
      <c r="G990">
        <v>21.2</v>
      </c>
      <c r="H990">
        <f t="shared" si="38"/>
        <v>1.06E-2</v>
      </c>
      <c r="I990">
        <f t="shared" si="39"/>
        <v>1.06E-2</v>
      </c>
    </row>
    <row r="991" spans="1:9" x14ac:dyDescent="0.3">
      <c r="A991" s="3">
        <v>2008</v>
      </c>
      <c r="B991" t="s">
        <v>189</v>
      </c>
      <c r="C991" t="s">
        <v>215</v>
      </c>
      <c r="D991">
        <v>555500</v>
      </c>
      <c r="E991">
        <v>4</v>
      </c>
      <c r="F991">
        <v>155.33000000000001</v>
      </c>
      <c r="G991">
        <v>188.33</v>
      </c>
      <c r="H991">
        <f t="shared" si="38"/>
        <v>7.7665000000000012E-2</v>
      </c>
      <c r="I991">
        <f t="shared" si="39"/>
        <v>9.4165000000000013E-2</v>
      </c>
    </row>
    <row r="992" spans="1:9" x14ac:dyDescent="0.3">
      <c r="A992" s="3">
        <v>2008</v>
      </c>
      <c r="B992" t="s">
        <v>189</v>
      </c>
      <c r="C992" t="s">
        <v>215</v>
      </c>
      <c r="D992">
        <v>555532</v>
      </c>
      <c r="E992">
        <v>4</v>
      </c>
      <c r="F992">
        <v>3987.1095999999998</v>
      </c>
      <c r="G992">
        <v>4671.4059999999999</v>
      </c>
      <c r="H992">
        <f t="shared" si="38"/>
        <v>1.9935547999999998</v>
      </c>
      <c r="I992">
        <f t="shared" si="39"/>
        <v>2.3357030000000001</v>
      </c>
    </row>
    <row r="993" spans="1:9" x14ac:dyDescent="0.3">
      <c r="A993" s="3">
        <v>2008</v>
      </c>
      <c r="B993" t="s">
        <v>189</v>
      </c>
      <c r="C993" t="s">
        <v>215</v>
      </c>
      <c r="D993">
        <v>555600</v>
      </c>
      <c r="E993">
        <v>4</v>
      </c>
      <c r="F993">
        <v>380.45</v>
      </c>
      <c r="G993">
        <v>388.11329999999998</v>
      </c>
      <c r="H993">
        <f t="shared" si="38"/>
        <v>0.19022500000000001</v>
      </c>
      <c r="I993">
        <f t="shared" si="39"/>
        <v>0.19405665</v>
      </c>
    </row>
    <row r="994" spans="1:9" x14ac:dyDescent="0.3">
      <c r="A994" s="3">
        <v>2008</v>
      </c>
      <c r="B994" t="s">
        <v>189</v>
      </c>
      <c r="C994" t="s">
        <v>215</v>
      </c>
      <c r="D994">
        <v>555630</v>
      </c>
      <c r="E994">
        <v>4</v>
      </c>
      <c r="F994">
        <v>77.7</v>
      </c>
      <c r="G994">
        <v>79.119200000000006</v>
      </c>
      <c r="H994">
        <f t="shared" si="38"/>
        <v>3.8850000000000003E-2</v>
      </c>
      <c r="I994">
        <f t="shared" si="39"/>
        <v>3.95596E-2</v>
      </c>
    </row>
    <row r="995" spans="1:9" x14ac:dyDescent="0.3">
      <c r="A995" s="3">
        <v>2008</v>
      </c>
      <c r="B995" t="s">
        <v>189</v>
      </c>
      <c r="C995" t="s">
        <v>215</v>
      </c>
      <c r="D995">
        <v>565502</v>
      </c>
      <c r="E995">
        <v>4</v>
      </c>
      <c r="F995">
        <v>0.5544</v>
      </c>
      <c r="G995">
        <v>0.63</v>
      </c>
      <c r="H995">
        <f t="shared" si="38"/>
        <v>2.7720000000000002E-4</v>
      </c>
      <c r="I995">
        <f t="shared" si="39"/>
        <v>3.1500000000000001E-4</v>
      </c>
    </row>
    <row r="996" spans="1:9" x14ac:dyDescent="0.3">
      <c r="A996" s="3">
        <v>2008</v>
      </c>
      <c r="B996" t="s">
        <v>189</v>
      </c>
      <c r="C996" t="s">
        <v>215</v>
      </c>
      <c r="D996">
        <v>565534</v>
      </c>
      <c r="E996">
        <v>4</v>
      </c>
      <c r="F996">
        <v>0.67759999999999998</v>
      </c>
      <c r="G996">
        <v>0.77</v>
      </c>
      <c r="H996">
        <f t="shared" si="38"/>
        <v>3.388E-4</v>
      </c>
      <c r="I996">
        <f t="shared" si="39"/>
        <v>3.8500000000000003E-4</v>
      </c>
    </row>
    <row r="997" spans="1:9" x14ac:dyDescent="0.3">
      <c r="A997" s="3">
        <v>2008</v>
      </c>
      <c r="B997" t="s">
        <v>189</v>
      </c>
      <c r="C997" t="s">
        <v>216</v>
      </c>
      <c r="D997">
        <v>535731</v>
      </c>
      <c r="E997">
        <v>4</v>
      </c>
      <c r="F997">
        <v>3</v>
      </c>
      <c r="G997">
        <v>3.0611999999999999</v>
      </c>
      <c r="H997">
        <f t="shared" si="38"/>
        <v>1.5E-3</v>
      </c>
      <c r="I997">
        <f t="shared" si="39"/>
        <v>1.5306E-3</v>
      </c>
    </row>
    <row r="998" spans="1:9" x14ac:dyDescent="0.3">
      <c r="A998" s="3">
        <v>2008</v>
      </c>
      <c r="B998" t="s">
        <v>189</v>
      </c>
      <c r="C998" t="s">
        <v>216</v>
      </c>
      <c r="D998">
        <v>535732</v>
      </c>
      <c r="E998">
        <v>4</v>
      </c>
      <c r="F998">
        <v>235.16</v>
      </c>
      <c r="G998">
        <v>403.358</v>
      </c>
      <c r="H998">
        <f t="shared" si="38"/>
        <v>0.11758</v>
      </c>
      <c r="I998">
        <f t="shared" si="39"/>
        <v>0.201679</v>
      </c>
    </row>
    <row r="999" spans="1:9" x14ac:dyDescent="0.3">
      <c r="A999" s="3">
        <v>2008</v>
      </c>
      <c r="B999" t="s">
        <v>189</v>
      </c>
      <c r="C999" t="s">
        <v>216</v>
      </c>
      <c r="D999">
        <v>535733</v>
      </c>
      <c r="E999">
        <v>4</v>
      </c>
      <c r="F999">
        <v>350</v>
      </c>
      <c r="G999">
        <v>350</v>
      </c>
      <c r="H999">
        <f t="shared" si="38"/>
        <v>0.17499999999999999</v>
      </c>
      <c r="I999">
        <f t="shared" si="39"/>
        <v>0.17499999999999999</v>
      </c>
    </row>
    <row r="1000" spans="1:9" x14ac:dyDescent="0.3">
      <c r="A1000" s="3">
        <v>2008</v>
      </c>
      <c r="B1000" t="s">
        <v>189</v>
      </c>
      <c r="C1000" t="s">
        <v>216</v>
      </c>
      <c r="D1000">
        <v>535734</v>
      </c>
      <c r="E1000">
        <v>4</v>
      </c>
      <c r="F1000">
        <v>5.04</v>
      </c>
      <c r="G1000">
        <v>10.08</v>
      </c>
      <c r="H1000">
        <f t="shared" si="38"/>
        <v>2.5200000000000001E-3</v>
      </c>
      <c r="I1000">
        <f t="shared" si="39"/>
        <v>5.0400000000000002E-3</v>
      </c>
    </row>
    <row r="1001" spans="1:9" x14ac:dyDescent="0.3">
      <c r="A1001" s="3">
        <v>2008</v>
      </c>
      <c r="B1001" t="s">
        <v>189</v>
      </c>
      <c r="C1001" t="s">
        <v>216</v>
      </c>
      <c r="D1001">
        <v>545702</v>
      </c>
      <c r="E1001">
        <v>4</v>
      </c>
      <c r="F1001">
        <v>530.04999999999995</v>
      </c>
      <c r="G1001">
        <v>534.04629999999997</v>
      </c>
      <c r="H1001">
        <f t="shared" si="38"/>
        <v>0.26502499999999996</v>
      </c>
      <c r="I1001">
        <f t="shared" si="39"/>
        <v>0.26702314999999999</v>
      </c>
    </row>
    <row r="1002" spans="1:9" x14ac:dyDescent="0.3">
      <c r="A1002" s="3">
        <v>2008</v>
      </c>
      <c r="B1002" t="s">
        <v>191</v>
      </c>
      <c r="C1002" t="s">
        <v>217</v>
      </c>
      <c r="D1002">
        <v>565603</v>
      </c>
      <c r="E1002">
        <v>4</v>
      </c>
      <c r="F1002">
        <v>55</v>
      </c>
      <c r="G1002">
        <v>55</v>
      </c>
      <c r="H1002">
        <f t="shared" si="38"/>
        <v>2.75E-2</v>
      </c>
      <c r="I1002">
        <f t="shared" si="39"/>
        <v>2.75E-2</v>
      </c>
    </row>
    <row r="1003" spans="1:9" x14ac:dyDescent="0.3">
      <c r="A1003" s="3">
        <v>2008</v>
      </c>
      <c r="B1003" t="s">
        <v>191</v>
      </c>
      <c r="C1003" t="s">
        <v>217</v>
      </c>
      <c r="D1003">
        <v>575603</v>
      </c>
      <c r="E1003">
        <v>4</v>
      </c>
      <c r="F1003">
        <v>18.149999999999999</v>
      </c>
      <c r="G1003">
        <v>18.579499999999999</v>
      </c>
      <c r="H1003">
        <f t="shared" si="38"/>
        <v>9.0749999999999997E-3</v>
      </c>
      <c r="I1003">
        <f t="shared" si="39"/>
        <v>9.2897499999999994E-3</v>
      </c>
    </row>
    <row r="1004" spans="1:9" x14ac:dyDescent="0.3">
      <c r="A1004" s="3">
        <v>2008</v>
      </c>
      <c r="B1004" t="s">
        <v>191</v>
      </c>
      <c r="C1004" t="s">
        <v>217</v>
      </c>
      <c r="D1004">
        <v>575604</v>
      </c>
      <c r="E1004">
        <v>4</v>
      </c>
      <c r="F1004">
        <v>93.016000000000005</v>
      </c>
      <c r="G1004">
        <v>156.3466</v>
      </c>
      <c r="H1004">
        <f t="shared" si="38"/>
        <v>4.6508000000000001E-2</v>
      </c>
      <c r="I1004">
        <f t="shared" si="39"/>
        <v>7.8173300000000001E-2</v>
      </c>
    </row>
    <row r="1005" spans="1:9" x14ac:dyDescent="0.3">
      <c r="A1005" s="3">
        <v>2008</v>
      </c>
      <c r="B1005" t="s">
        <v>191</v>
      </c>
      <c r="C1005" t="s">
        <v>217</v>
      </c>
      <c r="D1005">
        <v>575605</v>
      </c>
      <c r="E1005">
        <v>4</v>
      </c>
      <c r="F1005">
        <v>6.3</v>
      </c>
      <c r="G1005">
        <v>7.1590999999999996</v>
      </c>
      <c r="H1005">
        <f t="shared" si="38"/>
        <v>3.15E-3</v>
      </c>
      <c r="I1005">
        <f t="shared" si="39"/>
        <v>3.5795499999999999E-3</v>
      </c>
    </row>
    <row r="1006" spans="1:9" x14ac:dyDescent="0.3">
      <c r="A1006" s="3">
        <v>2008</v>
      </c>
      <c r="B1006" t="s">
        <v>191</v>
      </c>
      <c r="C1006" t="s">
        <v>217</v>
      </c>
      <c r="D1006">
        <v>585601</v>
      </c>
      <c r="E1006">
        <v>4</v>
      </c>
      <c r="F1006">
        <v>0.80079999999999996</v>
      </c>
      <c r="G1006">
        <v>0.91</v>
      </c>
      <c r="H1006">
        <f t="shared" si="38"/>
        <v>4.0039999999999997E-4</v>
      </c>
      <c r="I1006">
        <f t="shared" si="39"/>
        <v>4.55E-4</v>
      </c>
    </row>
    <row r="1007" spans="1:9" x14ac:dyDescent="0.3">
      <c r="A1007" s="3">
        <v>2008</v>
      </c>
      <c r="B1007" t="s">
        <v>191</v>
      </c>
      <c r="C1007" t="s">
        <v>218</v>
      </c>
      <c r="D1007">
        <v>565501</v>
      </c>
      <c r="E1007">
        <v>4</v>
      </c>
      <c r="F1007">
        <v>2860.3552</v>
      </c>
      <c r="G1007">
        <v>2860.54</v>
      </c>
      <c r="H1007">
        <f t="shared" si="38"/>
        <v>1.4301775999999999</v>
      </c>
      <c r="I1007">
        <f t="shared" si="39"/>
        <v>1.4302699999999999</v>
      </c>
    </row>
    <row r="1008" spans="1:9" x14ac:dyDescent="0.3">
      <c r="A1008" s="3">
        <v>2008</v>
      </c>
      <c r="B1008" t="s">
        <v>191</v>
      </c>
      <c r="C1008" t="s">
        <v>218</v>
      </c>
      <c r="D1008">
        <v>565533</v>
      </c>
      <c r="E1008">
        <v>4</v>
      </c>
      <c r="F1008">
        <v>1654.2</v>
      </c>
      <c r="G1008">
        <v>1716.2</v>
      </c>
      <c r="H1008">
        <f t="shared" si="38"/>
        <v>0.82710000000000006</v>
      </c>
      <c r="I1008">
        <f t="shared" si="39"/>
        <v>0.85809999999999997</v>
      </c>
    </row>
    <row r="1009" spans="1:9" x14ac:dyDescent="0.3">
      <c r="A1009" s="3">
        <v>2008</v>
      </c>
      <c r="B1009" t="s">
        <v>191</v>
      </c>
      <c r="C1009" t="s">
        <v>218</v>
      </c>
      <c r="D1009">
        <v>575432</v>
      </c>
      <c r="E1009">
        <v>4</v>
      </c>
      <c r="F1009">
        <v>6160.86</v>
      </c>
      <c r="G1009">
        <v>6217.9876999999997</v>
      </c>
      <c r="H1009">
        <f t="shared" si="38"/>
        <v>3.0804299999999998</v>
      </c>
      <c r="I1009">
        <f t="shared" si="39"/>
        <v>3.1089938500000001</v>
      </c>
    </row>
    <row r="1010" spans="1:9" x14ac:dyDescent="0.3">
      <c r="A1010" s="3">
        <v>2008</v>
      </c>
      <c r="B1010" t="s">
        <v>191</v>
      </c>
      <c r="C1010" t="s">
        <v>218</v>
      </c>
      <c r="D1010">
        <v>575433</v>
      </c>
      <c r="E1010">
        <v>4</v>
      </c>
      <c r="F1010">
        <v>1254</v>
      </c>
      <c r="G1010">
        <v>1254</v>
      </c>
      <c r="H1010">
        <f t="shared" si="38"/>
        <v>0.627</v>
      </c>
      <c r="I1010">
        <f t="shared" si="39"/>
        <v>0.627</v>
      </c>
    </row>
    <row r="1011" spans="1:9" x14ac:dyDescent="0.3">
      <c r="A1011" s="3">
        <v>2008</v>
      </c>
      <c r="B1011" t="s">
        <v>191</v>
      </c>
      <c r="C1011" t="s">
        <v>218</v>
      </c>
      <c r="D1011">
        <v>575501</v>
      </c>
      <c r="E1011">
        <v>4</v>
      </c>
      <c r="F1011">
        <v>1006.42</v>
      </c>
      <c r="G1011">
        <v>1007.6567</v>
      </c>
      <c r="H1011">
        <f t="shared" si="38"/>
        <v>0.50320999999999994</v>
      </c>
      <c r="I1011">
        <f t="shared" si="39"/>
        <v>0.50382835000000004</v>
      </c>
    </row>
    <row r="1012" spans="1:9" x14ac:dyDescent="0.3">
      <c r="A1012" s="3">
        <v>2008</v>
      </c>
      <c r="B1012" t="s">
        <v>191</v>
      </c>
      <c r="C1012" t="s">
        <v>218</v>
      </c>
      <c r="D1012">
        <v>575502</v>
      </c>
      <c r="E1012">
        <v>4</v>
      </c>
      <c r="F1012">
        <v>785.24639999999999</v>
      </c>
      <c r="G1012">
        <v>800.46370000000002</v>
      </c>
      <c r="H1012">
        <f t="shared" si="38"/>
        <v>0.39262320000000001</v>
      </c>
      <c r="I1012">
        <f t="shared" si="39"/>
        <v>0.40023185</v>
      </c>
    </row>
    <row r="1013" spans="1:9" x14ac:dyDescent="0.3">
      <c r="A1013" s="3">
        <v>2008</v>
      </c>
      <c r="B1013" t="s">
        <v>191</v>
      </c>
      <c r="C1013" t="s">
        <v>218</v>
      </c>
      <c r="D1013">
        <v>585432</v>
      </c>
      <c r="E1013">
        <v>4</v>
      </c>
      <c r="F1013">
        <v>612.66</v>
      </c>
      <c r="G1013">
        <v>612.66</v>
      </c>
      <c r="H1013">
        <f t="shared" si="38"/>
        <v>0.30632999999999999</v>
      </c>
      <c r="I1013">
        <f t="shared" si="39"/>
        <v>0.30632999999999999</v>
      </c>
    </row>
    <row r="1014" spans="1:9" x14ac:dyDescent="0.3">
      <c r="A1014" s="3">
        <v>2008</v>
      </c>
      <c r="B1014" t="s">
        <v>191</v>
      </c>
      <c r="C1014" t="s">
        <v>218</v>
      </c>
      <c r="D1014">
        <v>585502</v>
      </c>
      <c r="E1014">
        <v>4</v>
      </c>
      <c r="F1014">
        <v>150.78</v>
      </c>
      <c r="G1014">
        <v>150.78</v>
      </c>
      <c r="H1014">
        <f t="shared" si="38"/>
        <v>7.5389999999999999E-2</v>
      </c>
      <c r="I1014">
        <f t="shared" si="39"/>
        <v>7.5389999999999999E-2</v>
      </c>
    </row>
    <row r="1015" spans="1:9" x14ac:dyDescent="0.3">
      <c r="A1015" s="3">
        <v>2008</v>
      </c>
      <c r="B1015" t="s">
        <v>191</v>
      </c>
      <c r="C1015" t="s">
        <v>218</v>
      </c>
      <c r="D1015">
        <v>585531</v>
      </c>
      <c r="E1015">
        <v>4</v>
      </c>
      <c r="F1015">
        <v>0.12</v>
      </c>
      <c r="G1015">
        <v>0.12</v>
      </c>
      <c r="H1015">
        <f t="shared" ref="H1015:H1078" si="40">F1015/2000</f>
        <v>5.9999999999999995E-5</v>
      </c>
      <c r="I1015">
        <f t="shared" ref="I1015:I1078" si="41">G1015/2000</f>
        <v>5.9999999999999995E-5</v>
      </c>
    </row>
    <row r="1016" spans="1:9" x14ac:dyDescent="0.3">
      <c r="A1016" s="3">
        <v>2008</v>
      </c>
      <c r="B1016" t="s">
        <v>191</v>
      </c>
      <c r="C1016" t="s">
        <v>218</v>
      </c>
      <c r="D1016">
        <v>585532</v>
      </c>
      <c r="E1016">
        <v>4</v>
      </c>
      <c r="F1016">
        <v>21.79</v>
      </c>
      <c r="G1016">
        <v>22.226500000000001</v>
      </c>
      <c r="H1016">
        <f t="shared" si="40"/>
        <v>1.0895E-2</v>
      </c>
      <c r="I1016">
        <f t="shared" si="41"/>
        <v>1.1113250000000002E-2</v>
      </c>
    </row>
    <row r="1017" spans="1:9" x14ac:dyDescent="0.3">
      <c r="A1017" s="3">
        <v>2008</v>
      </c>
      <c r="B1017" t="s">
        <v>191</v>
      </c>
      <c r="C1017" t="s">
        <v>218</v>
      </c>
      <c r="D1017">
        <v>595531</v>
      </c>
      <c r="E1017">
        <v>4</v>
      </c>
      <c r="F1017">
        <v>0.12</v>
      </c>
      <c r="G1017">
        <v>0.12</v>
      </c>
      <c r="H1017">
        <f t="shared" si="40"/>
        <v>5.9999999999999995E-5</v>
      </c>
      <c r="I1017">
        <f t="shared" si="41"/>
        <v>5.9999999999999995E-5</v>
      </c>
    </row>
    <row r="1018" spans="1:9" x14ac:dyDescent="0.3">
      <c r="A1018" s="3">
        <v>2008</v>
      </c>
      <c r="B1018" t="s">
        <v>191</v>
      </c>
      <c r="C1018" t="s">
        <v>218</v>
      </c>
      <c r="D1018">
        <v>595532</v>
      </c>
      <c r="E1018">
        <v>4</v>
      </c>
      <c r="F1018">
        <v>300.51</v>
      </c>
      <c r="G1018">
        <v>302.74160000000001</v>
      </c>
      <c r="H1018">
        <f t="shared" si="40"/>
        <v>0.150255</v>
      </c>
      <c r="I1018">
        <f t="shared" si="41"/>
        <v>0.1513708</v>
      </c>
    </row>
    <row r="1019" spans="1:9" x14ac:dyDescent="0.3">
      <c r="A1019" s="3">
        <v>2008</v>
      </c>
      <c r="B1019" t="s">
        <v>191</v>
      </c>
      <c r="C1019" t="s">
        <v>219</v>
      </c>
      <c r="D1019">
        <v>565633</v>
      </c>
      <c r="E1019">
        <v>4</v>
      </c>
      <c r="F1019">
        <v>919.67</v>
      </c>
      <c r="G1019">
        <v>936.33</v>
      </c>
      <c r="H1019">
        <f t="shared" si="40"/>
        <v>0.45983499999999999</v>
      </c>
      <c r="I1019">
        <f t="shared" si="41"/>
        <v>0.468165</v>
      </c>
    </row>
    <row r="1020" spans="1:9" x14ac:dyDescent="0.3">
      <c r="A1020" s="3">
        <v>2008</v>
      </c>
      <c r="B1020" t="s">
        <v>191</v>
      </c>
      <c r="C1020" t="s">
        <v>219</v>
      </c>
      <c r="D1020">
        <v>565634</v>
      </c>
      <c r="E1020">
        <v>4</v>
      </c>
      <c r="F1020">
        <v>2883.95</v>
      </c>
      <c r="G1020">
        <v>3633.3145</v>
      </c>
      <c r="H1020">
        <f t="shared" si="40"/>
        <v>1.441975</v>
      </c>
      <c r="I1020">
        <f t="shared" si="41"/>
        <v>1.81665725</v>
      </c>
    </row>
    <row r="1021" spans="1:9" x14ac:dyDescent="0.3">
      <c r="A1021" s="3">
        <v>2008</v>
      </c>
      <c r="B1021" t="s">
        <v>191</v>
      </c>
      <c r="C1021" t="s">
        <v>219</v>
      </c>
      <c r="D1021">
        <v>565703</v>
      </c>
      <c r="E1021">
        <v>4</v>
      </c>
      <c r="F1021">
        <v>160.62</v>
      </c>
      <c r="G1021">
        <v>160.62</v>
      </c>
      <c r="H1021">
        <f t="shared" si="40"/>
        <v>8.0310000000000006E-2</v>
      </c>
      <c r="I1021">
        <f t="shared" si="41"/>
        <v>8.0310000000000006E-2</v>
      </c>
    </row>
    <row r="1022" spans="1:9" x14ac:dyDescent="0.3">
      <c r="A1022" s="3">
        <v>2008</v>
      </c>
      <c r="B1022" t="s">
        <v>191</v>
      </c>
      <c r="C1022" t="s">
        <v>219</v>
      </c>
      <c r="D1022">
        <v>575632</v>
      </c>
      <c r="E1022">
        <v>4</v>
      </c>
      <c r="F1022">
        <v>2.25</v>
      </c>
      <c r="G1022">
        <v>2.5568</v>
      </c>
      <c r="H1022">
        <f t="shared" si="40"/>
        <v>1.1249999999999999E-3</v>
      </c>
      <c r="I1022">
        <f t="shared" si="41"/>
        <v>1.2784000000000001E-3</v>
      </c>
    </row>
    <row r="1023" spans="1:9" x14ac:dyDescent="0.3">
      <c r="A1023" s="3">
        <v>2008</v>
      </c>
      <c r="B1023" t="s">
        <v>191</v>
      </c>
      <c r="C1023" t="s">
        <v>219</v>
      </c>
      <c r="D1023">
        <v>575633</v>
      </c>
      <c r="E1023">
        <v>4</v>
      </c>
      <c r="F1023">
        <v>1.8</v>
      </c>
      <c r="G1023">
        <v>2.0455000000000001</v>
      </c>
      <c r="H1023">
        <f t="shared" si="40"/>
        <v>8.9999999999999998E-4</v>
      </c>
      <c r="I1023">
        <f t="shared" si="41"/>
        <v>1.02275E-3</v>
      </c>
    </row>
    <row r="1024" spans="1:9" x14ac:dyDescent="0.3">
      <c r="A1024" s="3">
        <v>2008</v>
      </c>
      <c r="B1024" t="s">
        <v>191</v>
      </c>
      <c r="C1024" t="s">
        <v>219</v>
      </c>
      <c r="D1024">
        <v>575634</v>
      </c>
      <c r="E1024">
        <v>4</v>
      </c>
      <c r="F1024">
        <v>70</v>
      </c>
      <c r="G1024">
        <v>70</v>
      </c>
      <c r="H1024">
        <f t="shared" si="40"/>
        <v>3.5000000000000003E-2</v>
      </c>
      <c r="I1024">
        <f t="shared" si="41"/>
        <v>3.5000000000000003E-2</v>
      </c>
    </row>
    <row r="1025" spans="1:9" x14ac:dyDescent="0.3">
      <c r="A1025" s="3">
        <v>2008</v>
      </c>
      <c r="B1025" t="s">
        <v>191</v>
      </c>
      <c r="C1025" t="s">
        <v>219</v>
      </c>
      <c r="D1025">
        <v>575635</v>
      </c>
      <c r="E1025">
        <v>4</v>
      </c>
      <c r="F1025">
        <v>5.88</v>
      </c>
      <c r="G1025">
        <v>6.6818</v>
      </c>
      <c r="H1025">
        <f t="shared" si="40"/>
        <v>2.9399999999999999E-3</v>
      </c>
      <c r="I1025">
        <f t="shared" si="41"/>
        <v>3.3408999999999999E-3</v>
      </c>
    </row>
    <row r="1026" spans="1:9" x14ac:dyDescent="0.3">
      <c r="A1026" s="3">
        <v>2008</v>
      </c>
      <c r="B1026" t="s">
        <v>188</v>
      </c>
      <c r="C1026" t="s">
        <v>220</v>
      </c>
      <c r="D1026">
        <v>585400</v>
      </c>
      <c r="E1026">
        <v>4</v>
      </c>
      <c r="F1026">
        <v>1.65</v>
      </c>
      <c r="G1026">
        <v>3.3</v>
      </c>
      <c r="H1026">
        <f t="shared" si="40"/>
        <v>8.25E-4</v>
      </c>
      <c r="I1026">
        <f t="shared" si="41"/>
        <v>1.65E-3</v>
      </c>
    </row>
    <row r="1027" spans="1:9" x14ac:dyDescent="0.3">
      <c r="A1027" s="3">
        <v>2008</v>
      </c>
      <c r="B1027" t="s">
        <v>188</v>
      </c>
      <c r="C1027" t="s">
        <v>220</v>
      </c>
      <c r="D1027">
        <v>585431</v>
      </c>
      <c r="E1027">
        <v>4</v>
      </c>
      <c r="F1027">
        <v>1409.77</v>
      </c>
      <c r="G1027">
        <v>1409.77</v>
      </c>
      <c r="H1027">
        <f t="shared" si="40"/>
        <v>0.70488499999999998</v>
      </c>
      <c r="I1027">
        <f t="shared" si="41"/>
        <v>0.70488499999999998</v>
      </c>
    </row>
    <row r="1028" spans="1:9" x14ac:dyDescent="0.3">
      <c r="A1028" s="3">
        <v>2008</v>
      </c>
      <c r="B1028" t="s">
        <v>188</v>
      </c>
      <c r="C1028" t="s">
        <v>220</v>
      </c>
      <c r="D1028">
        <v>585501</v>
      </c>
      <c r="E1028">
        <v>4</v>
      </c>
      <c r="F1028">
        <v>0.2</v>
      </c>
      <c r="G1028">
        <v>0.2</v>
      </c>
      <c r="H1028">
        <f t="shared" si="40"/>
        <v>1E-4</v>
      </c>
      <c r="I1028">
        <f t="shared" si="41"/>
        <v>1E-4</v>
      </c>
    </row>
    <row r="1029" spans="1:9" x14ac:dyDescent="0.3">
      <c r="A1029" s="3">
        <v>2008</v>
      </c>
      <c r="B1029" t="s">
        <v>188</v>
      </c>
      <c r="C1029" t="s">
        <v>220</v>
      </c>
      <c r="D1029">
        <v>595400</v>
      </c>
      <c r="E1029">
        <v>4</v>
      </c>
      <c r="F1029">
        <v>2151.0500000000002</v>
      </c>
      <c r="G1029">
        <v>2819.1</v>
      </c>
      <c r="H1029">
        <f t="shared" si="40"/>
        <v>1.0755250000000001</v>
      </c>
      <c r="I1029">
        <f t="shared" si="41"/>
        <v>1.4095499999999999</v>
      </c>
    </row>
    <row r="1030" spans="1:9" x14ac:dyDescent="0.3">
      <c r="A1030" s="3">
        <v>2008</v>
      </c>
      <c r="B1030" t="s">
        <v>188</v>
      </c>
      <c r="C1030" t="s">
        <v>220</v>
      </c>
      <c r="D1030">
        <v>595431</v>
      </c>
      <c r="E1030">
        <v>4</v>
      </c>
      <c r="F1030">
        <v>4039.47</v>
      </c>
      <c r="G1030">
        <v>4064.6007</v>
      </c>
      <c r="H1030">
        <f t="shared" si="40"/>
        <v>2.0197349999999998</v>
      </c>
      <c r="I1030">
        <f t="shared" si="41"/>
        <v>2.0323003499999999</v>
      </c>
    </row>
    <row r="1031" spans="1:9" x14ac:dyDescent="0.3">
      <c r="A1031" s="3">
        <v>2008</v>
      </c>
      <c r="B1031" t="s">
        <v>188</v>
      </c>
      <c r="C1031" t="s">
        <v>220</v>
      </c>
      <c r="D1031">
        <v>595432</v>
      </c>
      <c r="E1031">
        <v>4</v>
      </c>
      <c r="F1031">
        <v>4.72</v>
      </c>
      <c r="G1031">
        <v>4.72</v>
      </c>
      <c r="H1031">
        <f t="shared" si="40"/>
        <v>2.3599999999999997E-3</v>
      </c>
      <c r="I1031">
        <f t="shared" si="41"/>
        <v>2.3599999999999997E-3</v>
      </c>
    </row>
    <row r="1032" spans="1:9" x14ac:dyDescent="0.3">
      <c r="A1032" s="3">
        <v>2008</v>
      </c>
      <c r="B1032" t="s">
        <v>188</v>
      </c>
      <c r="C1032" t="s">
        <v>220</v>
      </c>
      <c r="D1032">
        <v>595434</v>
      </c>
      <c r="E1032">
        <v>4</v>
      </c>
      <c r="F1032">
        <v>120</v>
      </c>
      <c r="G1032">
        <v>120</v>
      </c>
      <c r="H1032">
        <f t="shared" si="40"/>
        <v>0.06</v>
      </c>
      <c r="I1032">
        <f t="shared" si="41"/>
        <v>0.06</v>
      </c>
    </row>
    <row r="1033" spans="1:9" x14ac:dyDescent="0.3">
      <c r="A1033" s="3">
        <v>2008</v>
      </c>
      <c r="B1033" t="s">
        <v>188</v>
      </c>
      <c r="C1033" t="s">
        <v>220</v>
      </c>
      <c r="D1033">
        <v>595502</v>
      </c>
      <c r="E1033">
        <v>4</v>
      </c>
      <c r="F1033">
        <v>212.8</v>
      </c>
      <c r="G1033">
        <v>216.91229999999999</v>
      </c>
      <c r="H1033">
        <f t="shared" si="40"/>
        <v>0.10640000000000001</v>
      </c>
      <c r="I1033">
        <f t="shared" si="41"/>
        <v>0.10845614999999999</v>
      </c>
    </row>
    <row r="1034" spans="1:9" x14ac:dyDescent="0.3">
      <c r="A1034" s="3">
        <v>2008</v>
      </c>
      <c r="B1034" t="s">
        <v>188</v>
      </c>
      <c r="C1034" t="s">
        <v>220</v>
      </c>
      <c r="D1034">
        <v>595503</v>
      </c>
      <c r="E1034">
        <v>4</v>
      </c>
      <c r="F1034">
        <v>0.12</v>
      </c>
      <c r="G1034">
        <v>0.12</v>
      </c>
      <c r="H1034">
        <f t="shared" si="40"/>
        <v>5.9999999999999995E-5</v>
      </c>
      <c r="I1034">
        <f t="shared" si="41"/>
        <v>5.9999999999999995E-5</v>
      </c>
    </row>
    <row r="1035" spans="1:9" x14ac:dyDescent="0.3">
      <c r="A1035" s="3">
        <v>2008</v>
      </c>
      <c r="B1035" t="s">
        <v>188</v>
      </c>
      <c r="C1035" t="s">
        <v>220</v>
      </c>
      <c r="D1035">
        <v>595504</v>
      </c>
      <c r="E1035">
        <v>4</v>
      </c>
      <c r="F1035">
        <v>97.36</v>
      </c>
      <c r="G1035">
        <v>97.36</v>
      </c>
      <c r="H1035">
        <f t="shared" si="40"/>
        <v>4.8680000000000001E-2</v>
      </c>
      <c r="I1035">
        <f t="shared" si="41"/>
        <v>4.8680000000000001E-2</v>
      </c>
    </row>
    <row r="1036" spans="1:9" x14ac:dyDescent="0.3">
      <c r="A1036" s="3">
        <v>2008</v>
      </c>
      <c r="B1036" t="s">
        <v>188</v>
      </c>
      <c r="C1036" t="s">
        <v>220</v>
      </c>
      <c r="D1036">
        <v>595505</v>
      </c>
      <c r="E1036">
        <v>4</v>
      </c>
      <c r="F1036">
        <v>0.4</v>
      </c>
      <c r="G1036">
        <v>0.4</v>
      </c>
      <c r="H1036">
        <f t="shared" si="40"/>
        <v>2.0000000000000001E-4</v>
      </c>
      <c r="I1036">
        <f t="shared" si="41"/>
        <v>2.0000000000000001E-4</v>
      </c>
    </row>
    <row r="1037" spans="1:9" x14ac:dyDescent="0.3">
      <c r="A1037" s="3">
        <v>2008</v>
      </c>
      <c r="B1037" t="s">
        <v>188</v>
      </c>
      <c r="C1037" t="s">
        <v>220</v>
      </c>
      <c r="D1037">
        <v>595533</v>
      </c>
      <c r="E1037">
        <v>4</v>
      </c>
      <c r="F1037">
        <v>505.7</v>
      </c>
      <c r="G1037">
        <v>505.7</v>
      </c>
      <c r="H1037">
        <f t="shared" si="40"/>
        <v>0.25285000000000002</v>
      </c>
      <c r="I1037">
        <f t="shared" si="41"/>
        <v>0.25285000000000002</v>
      </c>
    </row>
    <row r="1038" spans="1:9" x14ac:dyDescent="0.3">
      <c r="A1038" s="3">
        <v>2008</v>
      </c>
      <c r="B1038" t="s">
        <v>188</v>
      </c>
      <c r="C1038" t="s">
        <v>220</v>
      </c>
      <c r="D1038">
        <v>605400</v>
      </c>
      <c r="E1038">
        <v>4</v>
      </c>
      <c r="F1038">
        <v>441.91</v>
      </c>
      <c r="G1038">
        <v>737.16</v>
      </c>
      <c r="H1038">
        <f t="shared" si="40"/>
        <v>0.22095500000000001</v>
      </c>
      <c r="I1038">
        <f t="shared" si="41"/>
        <v>0.36857999999999996</v>
      </c>
    </row>
    <row r="1039" spans="1:9" x14ac:dyDescent="0.3">
      <c r="A1039" s="3">
        <v>2008</v>
      </c>
      <c r="B1039" t="s">
        <v>188</v>
      </c>
      <c r="C1039" t="s">
        <v>220</v>
      </c>
      <c r="D1039">
        <v>605431</v>
      </c>
      <c r="E1039">
        <v>4</v>
      </c>
      <c r="F1039">
        <v>1564.67</v>
      </c>
      <c r="G1039">
        <v>1968.37</v>
      </c>
      <c r="H1039">
        <f t="shared" si="40"/>
        <v>0.782335</v>
      </c>
      <c r="I1039">
        <f t="shared" si="41"/>
        <v>0.98418499999999998</v>
      </c>
    </row>
    <row r="1040" spans="1:9" x14ac:dyDescent="0.3">
      <c r="A1040" s="3">
        <v>2008</v>
      </c>
      <c r="B1040" t="s">
        <v>188</v>
      </c>
      <c r="C1040" t="s">
        <v>220</v>
      </c>
      <c r="D1040">
        <v>605502</v>
      </c>
      <c r="E1040">
        <v>4</v>
      </c>
      <c r="F1040">
        <v>224</v>
      </c>
      <c r="G1040">
        <v>224.0204</v>
      </c>
      <c r="H1040">
        <f t="shared" si="40"/>
        <v>0.112</v>
      </c>
      <c r="I1040">
        <f t="shared" si="41"/>
        <v>0.1120102</v>
      </c>
    </row>
    <row r="1041" spans="1:9" x14ac:dyDescent="0.3">
      <c r="A1041" s="3">
        <v>2008</v>
      </c>
      <c r="B1041" t="s">
        <v>188</v>
      </c>
      <c r="C1041" t="s">
        <v>220</v>
      </c>
      <c r="D1041">
        <v>605503</v>
      </c>
      <c r="E1041">
        <v>4</v>
      </c>
      <c r="F1041">
        <v>1072.07</v>
      </c>
      <c r="G1041">
        <v>1076.5924</v>
      </c>
      <c r="H1041">
        <f t="shared" si="40"/>
        <v>0.53603499999999993</v>
      </c>
      <c r="I1041">
        <f t="shared" si="41"/>
        <v>0.5382962</v>
      </c>
    </row>
    <row r="1042" spans="1:9" x14ac:dyDescent="0.3">
      <c r="A1042" s="3">
        <v>2008</v>
      </c>
      <c r="B1042" t="s">
        <v>188</v>
      </c>
      <c r="C1042" t="s">
        <v>220</v>
      </c>
      <c r="D1042">
        <v>605505</v>
      </c>
      <c r="E1042">
        <v>4</v>
      </c>
      <c r="F1042">
        <v>52.4</v>
      </c>
      <c r="G1042">
        <v>52.4</v>
      </c>
      <c r="H1042">
        <f t="shared" si="40"/>
        <v>2.6199999999999998E-2</v>
      </c>
      <c r="I1042">
        <f t="shared" si="41"/>
        <v>2.6199999999999998E-2</v>
      </c>
    </row>
    <row r="1043" spans="1:9" x14ac:dyDescent="0.3">
      <c r="A1043" s="3">
        <v>2008</v>
      </c>
      <c r="B1043" t="s">
        <v>188</v>
      </c>
      <c r="C1043" t="s">
        <v>220</v>
      </c>
      <c r="D1043">
        <v>605507</v>
      </c>
      <c r="E1043">
        <v>4</v>
      </c>
      <c r="F1043">
        <v>18</v>
      </c>
      <c r="G1043">
        <v>18.3673</v>
      </c>
      <c r="H1043">
        <f t="shared" si="40"/>
        <v>8.9999999999999993E-3</v>
      </c>
      <c r="I1043">
        <f t="shared" si="41"/>
        <v>9.1836499999999998E-3</v>
      </c>
    </row>
    <row r="1044" spans="1:9" x14ac:dyDescent="0.3">
      <c r="A1044" s="3">
        <v>2008</v>
      </c>
      <c r="B1044" t="s">
        <v>188</v>
      </c>
      <c r="C1044" t="s">
        <v>220</v>
      </c>
      <c r="D1044">
        <v>615400</v>
      </c>
      <c r="E1044">
        <v>4</v>
      </c>
      <c r="F1044">
        <v>792.02</v>
      </c>
      <c r="G1044">
        <v>1159.02</v>
      </c>
      <c r="H1044">
        <f t="shared" si="40"/>
        <v>0.39600999999999997</v>
      </c>
      <c r="I1044">
        <f t="shared" si="41"/>
        <v>0.57950999999999997</v>
      </c>
    </row>
    <row r="1045" spans="1:9" x14ac:dyDescent="0.3">
      <c r="A1045" s="3">
        <v>2008</v>
      </c>
      <c r="B1045" t="s">
        <v>188</v>
      </c>
      <c r="C1045" t="s">
        <v>220</v>
      </c>
      <c r="D1045">
        <v>615431</v>
      </c>
      <c r="E1045">
        <v>4</v>
      </c>
      <c r="F1045">
        <v>2805.14</v>
      </c>
      <c r="G1045">
        <v>2813.8625000000002</v>
      </c>
      <c r="H1045">
        <f t="shared" si="40"/>
        <v>1.4025699999999999</v>
      </c>
      <c r="I1045">
        <f t="shared" si="41"/>
        <v>1.4069312500000002</v>
      </c>
    </row>
    <row r="1046" spans="1:9" x14ac:dyDescent="0.3">
      <c r="A1046" s="3">
        <v>2008</v>
      </c>
      <c r="B1046" t="s">
        <v>188</v>
      </c>
      <c r="C1046" t="s">
        <v>220</v>
      </c>
      <c r="D1046">
        <v>615432</v>
      </c>
      <c r="E1046">
        <v>4</v>
      </c>
      <c r="F1046">
        <v>41</v>
      </c>
      <c r="G1046">
        <v>41.8367</v>
      </c>
      <c r="H1046">
        <f t="shared" si="40"/>
        <v>2.0500000000000001E-2</v>
      </c>
      <c r="I1046">
        <f t="shared" si="41"/>
        <v>2.0918349999999999E-2</v>
      </c>
    </row>
    <row r="1047" spans="1:9" x14ac:dyDescent="0.3">
      <c r="A1047" s="3">
        <v>2008</v>
      </c>
      <c r="B1047" t="s">
        <v>188</v>
      </c>
      <c r="C1047" t="s">
        <v>220</v>
      </c>
      <c r="D1047">
        <v>615502</v>
      </c>
      <c r="E1047">
        <v>4</v>
      </c>
      <c r="F1047">
        <v>28.53</v>
      </c>
      <c r="G1047">
        <v>28.53</v>
      </c>
      <c r="H1047">
        <f t="shared" si="40"/>
        <v>1.4265E-2</v>
      </c>
      <c r="I1047">
        <f t="shared" si="41"/>
        <v>1.4265E-2</v>
      </c>
    </row>
    <row r="1048" spans="1:9" x14ac:dyDescent="0.3">
      <c r="A1048" s="3">
        <v>2008</v>
      </c>
      <c r="B1048" t="s">
        <v>188</v>
      </c>
      <c r="C1048" t="s">
        <v>220</v>
      </c>
      <c r="D1048">
        <v>615503</v>
      </c>
      <c r="E1048">
        <v>4</v>
      </c>
      <c r="F1048">
        <v>11.18</v>
      </c>
      <c r="G1048">
        <v>11.18</v>
      </c>
      <c r="H1048">
        <f t="shared" si="40"/>
        <v>5.5899999999999995E-3</v>
      </c>
      <c r="I1048">
        <f t="shared" si="41"/>
        <v>5.5899999999999995E-3</v>
      </c>
    </row>
    <row r="1049" spans="1:9" x14ac:dyDescent="0.3">
      <c r="A1049" s="3">
        <v>2008</v>
      </c>
      <c r="B1049" t="s">
        <v>188</v>
      </c>
      <c r="C1049" t="s">
        <v>220</v>
      </c>
      <c r="D1049">
        <v>615504</v>
      </c>
      <c r="E1049">
        <v>4</v>
      </c>
      <c r="F1049">
        <v>39.06</v>
      </c>
      <c r="G1049">
        <v>39.06</v>
      </c>
      <c r="H1049">
        <f t="shared" si="40"/>
        <v>1.9530000000000002E-2</v>
      </c>
      <c r="I1049">
        <f t="shared" si="41"/>
        <v>1.9530000000000002E-2</v>
      </c>
    </row>
    <row r="1050" spans="1:9" x14ac:dyDescent="0.3">
      <c r="A1050" s="3">
        <v>2008</v>
      </c>
      <c r="B1050" t="s">
        <v>188</v>
      </c>
      <c r="C1050" t="s">
        <v>220</v>
      </c>
      <c r="D1050">
        <v>615505</v>
      </c>
      <c r="E1050">
        <v>4</v>
      </c>
      <c r="F1050">
        <v>642.01</v>
      </c>
      <c r="G1050">
        <v>642.01</v>
      </c>
      <c r="H1050">
        <f t="shared" si="40"/>
        <v>0.32100499999999998</v>
      </c>
      <c r="I1050">
        <f t="shared" si="41"/>
        <v>0.32100499999999998</v>
      </c>
    </row>
    <row r="1051" spans="1:9" x14ac:dyDescent="0.3">
      <c r="A1051" s="3">
        <v>2008</v>
      </c>
      <c r="B1051" t="s">
        <v>188</v>
      </c>
      <c r="C1051" t="s">
        <v>220</v>
      </c>
      <c r="D1051">
        <v>625330</v>
      </c>
      <c r="E1051">
        <v>4</v>
      </c>
      <c r="F1051">
        <v>149.1</v>
      </c>
      <c r="G1051">
        <v>149.1</v>
      </c>
      <c r="H1051">
        <f t="shared" si="40"/>
        <v>7.4549999999999991E-2</v>
      </c>
      <c r="I1051">
        <f t="shared" si="41"/>
        <v>7.4549999999999991E-2</v>
      </c>
    </row>
    <row r="1052" spans="1:9" x14ac:dyDescent="0.3">
      <c r="A1052" s="3">
        <v>2008</v>
      </c>
      <c r="B1052" t="s">
        <v>188</v>
      </c>
      <c r="C1052" t="s">
        <v>220</v>
      </c>
      <c r="D1052">
        <v>625401</v>
      </c>
      <c r="E1052">
        <v>4</v>
      </c>
      <c r="F1052">
        <v>9.18</v>
      </c>
      <c r="G1052">
        <v>9.18</v>
      </c>
      <c r="H1052">
        <f t="shared" si="40"/>
        <v>4.5899999999999995E-3</v>
      </c>
      <c r="I1052">
        <f t="shared" si="41"/>
        <v>4.5899999999999995E-3</v>
      </c>
    </row>
    <row r="1053" spans="1:9" x14ac:dyDescent="0.3">
      <c r="A1053" s="3">
        <v>2008</v>
      </c>
      <c r="B1053" t="s">
        <v>188</v>
      </c>
      <c r="C1053" t="s">
        <v>220</v>
      </c>
      <c r="D1053">
        <v>625402</v>
      </c>
      <c r="E1053">
        <v>4</v>
      </c>
      <c r="F1053">
        <v>4470.6499999999996</v>
      </c>
      <c r="G1053">
        <v>4551.6499999999996</v>
      </c>
      <c r="H1053">
        <f t="shared" si="40"/>
        <v>2.235325</v>
      </c>
      <c r="I1053">
        <f t="shared" si="41"/>
        <v>2.2758249999999998</v>
      </c>
    </row>
    <row r="1054" spans="1:9" x14ac:dyDescent="0.3">
      <c r="A1054" s="3">
        <v>2008</v>
      </c>
      <c r="B1054" t="s">
        <v>188</v>
      </c>
      <c r="C1054" t="s">
        <v>220</v>
      </c>
      <c r="D1054">
        <v>625431</v>
      </c>
      <c r="E1054">
        <v>4</v>
      </c>
      <c r="F1054">
        <v>15.3</v>
      </c>
      <c r="G1054">
        <v>15.3</v>
      </c>
      <c r="H1054">
        <f t="shared" si="40"/>
        <v>7.6500000000000005E-3</v>
      </c>
      <c r="I1054">
        <f t="shared" si="41"/>
        <v>7.6500000000000005E-3</v>
      </c>
    </row>
    <row r="1055" spans="1:9" x14ac:dyDescent="0.3">
      <c r="A1055" s="3">
        <v>2008</v>
      </c>
      <c r="B1055" t="s">
        <v>188</v>
      </c>
      <c r="C1055" t="s">
        <v>220</v>
      </c>
      <c r="D1055">
        <v>625432</v>
      </c>
      <c r="E1055">
        <v>4</v>
      </c>
      <c r="F1055">
        <v>47.4</v>
      </c>
      <c r="G1055">
        <v>47.4</v>
      </c>
      <c r="H1055">
        <f t="shared" si="40"/>
        <v>2.3699999999999999E-2</v>
      </c>
      <c r="I1055">
        <f t="shared" si="41"/>
        <v>2.3699999999999999E-2</v>
      </c>
    </row>
    <row r="1056" spans="1:9" x14ac:dyDescent="0.3">
      <c r="A1056" s="3">
        <v>2008</v>
      </c>
      <c r="B1056" t="s">
        <v>188</v>
      </c>
      <c r="C1056" t="s">
        <v>220</v>
      </c>
      <c r="D1056">
        <v>625433</v>
      </c>
      <c r="E1056">
        <v>4</v>
      </c>
      <c r="F1056">
        <v>101</v>
      </c>
      <c r="G1056">
        <v>149</v>
      </c>
      <c r="H1056">
        <f t="shared" si="40"/>
        <v>5.0500000000000003E-2</v>
      </c>
      <c r="I1056">
        <f t="shared" si="41"/>
        <v>7.4499999999999997E-2</v>
      </c>
    </row>
    <row r="1057" spans="1:9" x14ac:dyDescent="0.3">
      <c r="A1057" s="3">
        <v>2008</v>
      </c>
      <c r="B1057" t="s">
        <v>188</v>
      </c>
      <c r="C1057" t="s">
        <v>220</v>
      </c>
      <c r="D1057">
        <v>625435</v>
      </c>
      <c r="E1057">
        <v>4</v>
      </c>
      <c r="F1057">
        <v>339.85</v>
      </c>
      <c r="G1057">
        <v>531.85</v>
      </c>
      <c r="H1057">
        <f t="shared" si="40"/>
        <v>0.16992500000000002</v>
      </c>
      <c r="I1057">
        <f t="shared" si="41"/>
        <v>0.26592500000000002</v>
      </c>
    </row>
    <row r="1058" spans="1:9" x14ac:dyDescent="0.3">
      <c r="A1058" s="3">
        <v>2008</v>
      </c>
      <c r="B1058" t="s">
        <v>188</v>
      </c>
      <c r="C1058" t="s">
        <v>220</v>
      </c>
      <c r="D1058">
        <v>625436</v>
      </c>
      <c r="E1058">
        <v>4</v>
      </c>
      <c r="F1058">
        <v>31.2</v>
      </c>
      <c r="G1058">
        <v>31.2</v>
      </c>
      <c r="H1058">
        <f t="shared" si="40"/>
        <v>1.5599999999999999E-2</v>
      </c>
      <c r="I1058">
        <f t="shared" si="41"/>
        <v>1.5599999999999999E-2</v>
      </c>
    </row>
    <row r="1059" spans="1:9" x14ac:dyDescent="0.3">
      <c r="A1059" s="3">
        <v>2008</v>
      </c>
      <c r="B1059" t="s">
        <v>188</v>
      </c>
      <c r="C1059" t="s">
        <v>220</v>
      </c>
      <c r="D1059">
        <v>625437</v>
      </c>
      <c r="E1059">
        <v>4</v>
      </c>
      <c r="F1059">
        <v>351</v>
      </c>
      <c r="G1059">
        <v>351</v>
      </c>
      <c r="H1059">
        <f t="shared" si="40"/>
        <v>0.17549999999999999</v>
      </c>
      <c r="I1059">
        <f t="shared" si="41"/>
        <v>0.17549999999999999</v>
      </c>
    </row>
    <row r="1060" spans="1:9" x14ac:dyDescent="0.3">
      <c r="A1060" s="3">
        <v>2008</v>
      </c>
      <c r="B1060" t="s">
        <v>188</v>
      </c>
      <c r="C1060" t="s">
        <v>220</v>
      </c>
      <c r="D1060">
        <v>635330</v>
      </c>
      <c r="E1060">
        <v>4</v>
      </c>
      <c r="F1060">
        <v>1932.95</v>
      </c>
      <c r="G1060">
        <v>2262.9499999999998</v>
      </c>
      <c r="H1060">
        <f t="shared" si="40"/>
        <v>0.96647499999999997</v>
      </c>
      <c r="I1060">
        <f t="shared" si="41"/>
        <v>1.131475</v>
      </c>
    </row>
    <row r="1061" spans="1:9" x14ac:dyDescent="0.3">
      <c r="A1061" s="3">
        <v>2008</v>
      </c>
      <c r="B1061" t="s">
        <v>188</v>
      </c>
      <c r="C1061" t="s">
        <v>220</v>
      </c>
      <c r="D1061">
        <v>635400</v>
      </c>
      <c r="E1061">
        <v>4</v>
      </c>
      <c r="F1061">
        <v>358.32</v>
      </c>
      <c r="G1061">
        <v>598.32000000000005</v>
      </c>
      <c r="H1061">
        <f t="shared" si="40"/>
        <v>0.17915999999999999</v>
      </c>
      <c r="I1061">
        <f t="shared" si="41"/>
        <v>0.29916000000000004</v>
      </c>
    </row>
    <row r="1062" spans="1:9" x14ac:dyDescent="0.3">
      <c r="A1062" s="3">
        <v>2008</v>
      </c>
      <c r="B1062" t="s">
        <v>188</v>
      </c>
      <c r="C1062" t="s">
        <v>220</v>
      </c>
      <c r="D1062">
        <v>635433</v>
      </c>
      <c r="E1062">
        <v>4</v>
      </c>
      <c r="F1062">
        <v>52</v>
      </c>
      <c r="G1062">
        <v>52</v>
      </c>
      <c r="H1062">
        <f t="shared" si="40"/>
        <v>2.5999999999999999E-2</v>
      </c>
      <c r="I1062">
        <f t="shared" si="41"/>
        <v>2.5999999999999999E-2</v>
      </c>
    </row>
    <row r="1063" spans="1:9" x14ac:dyDescent="0.3">
      <c r="A1063" s="3">
        <v>2008</v>
      </c>
      <c r="B1063" t="s">
        <v>188</v>
      </c>
      <c r="C1063" t="s">
        <v>220</v>
      </c>
      <c r="D1063">
        <v>635435</v>
      </c>
      <c r="E1063">
        <v>4</v>
      </c>
      <c r="F1063">
        <v>41.6</v>
      </c>
      <c r="G1063">
        <v>41.6</v>
      </c>
      <c r="H1063">
        <f t="shared" si="40"/>
        <v>2.0799999999999999E-2</v>
      </c>
      <c r="I1063">
        <f t="shared" si="41"/>
        <v>2.0799999999999999E-2</v>
      </c>
    </row>
    <row r="1064" spans="1:9" x14ac:dyDescent="0.3">
      <c r="A1064" s="3">
        <v>2008</v>
      </c>
      <c r="B1064" t="s">
        <v>188</v>
      </c>
      <c r="C1064" t="s">
        <v>220</v>
      </c>
      <c r="D1064">
        <v>645331</v>
      </c>
      <c r="E1064">
        <v>4</v>
      </c>
      <c r="F1064">
        <v>3564.8</v>
      </c>
      <c r="G1064">
        <v>3564.8</v>
      </c>
      <c r="H1064">
        <f t="shared" si="40"/>
        <v>1.7824</v>
      </c>
      <c r="I1064">
        <f t="shared" si="41"/>
        <v>1.7824</v>
      </c>
    </row>
    <row r="1065" spans="1:9" x14ac:dyDescent="0.3">
      <c r="A1065" s="3">
        <v>2008</v>
      </c>
      <c r="B1065" t="s">
        <v>188</v>
      </c>
      <c r="C1065" t="s">
        <v>220</v>
      </c>
      <c r="D1065">
        <v>645401</v>
      </c>
      <c r="E1065">
        <v>4</v>
      </c>
      <c r="F1065">
        <v>3834.2</v>
      </c>
      <c r="G1065">
        <v>3834.2</v>
      </c>
      <c r="H1065">
        <f t="shared" si="40"/>
        <v>1.9170999999999998</v>
      </c>
      <c r="I1065">
        <f t="shared" si="41"/>
        <v>1.9170999999999998</v>
      </c>
    </row>
    <row r="1066" spans="1:9" x14ac:dyDescent="0.3">
      <c r="A1066" s="3">
        <v>2008</v>
      </c>
      <c r="B1066" t="s">
        <v>188</v>
      </c>
      <c r="C1066" t="s">
        <v>220</v>
      </c>
      <c r="D1066">
        <v>645403</v>
      </c>
      <c r="E1066">
        <v>4</v>
      </c>
      <c r="F1066">
        <v>205.5</v>
      </c>
      <c r="G1066">
        <v>205.5</v>
      </c>
      <c r="H1066">
        <f t="shared" si="40"/>
        <v>0.10274999999999999</v>
      </c>
      <c r="I1066">
        <f t="shared" si="41"/>
        <v>0.10274999999999999</v>
      </c>
    </row>
    <row r="1067" spans="1:9" x14ac:dyDescent="0.3">
      <c r="A1067" s="3">
        <v>2008</v>
      </c>
      <c r="B1067" t="s">
        <v>188</v>
      </c>
      <c r="C1067" t="s">
        <v>220</v>
      </c>
      <c r="D1067">
        <v>645431</v>
      </c>
      <c r="E1067">
        <v>4</v>
      </c>
      <c r="F1067">
        <v>5.2</v>
      </c>
      <c r="G1067">
        <v>5.2</v>
      </c>
      <c r="H1067">
        <f t="shared" si="40"/>
        <v>2.5999999999999999E-3</v>
      </c>
      <c r="I1067">
        <f t="shared" si="41"/>
        <v>2.5999999999999999E-3</v>
      </c>
    </row>
    <row r="1068" spans="1:9" x14ac:dyDescent="0.3">
      <c r="A1068" s="3">
        <v>2008</v>
      </c>
      <c r="B1068" t="s">
        <v>188</v>
      </c>
      <c r="C1068" t="s">
        <v>221</v>
      </c>
      <c r="D1068">
        <v>655330</v>
      </c>
      <c r="E1068">
        <v>4</v>
      </c>
      <c r="F1068">
        <v>1859.25</v>
      </c>
      <c r="G1068">
        <v>1859.25</v>
      </c>
      <c r="H1068">
        <f t="shared" si="40"/>
        <v>0.92962500000000003</v>
      </c>
      <c r="I1068">
        <f t="shared" si="41"/>
        <v>0.92962500000000003</v>
      </c>
    </row>
    <row r="1069" spans="1:9" x14ac:dyDescent="0.3">
      <c r="A1069" s="3">
        <v>2008</v>
      </c>
      <c r="B1069" t="s">
        <v>188</v>
      </c>
      <c r="C1069" t="s">
        <v>221</v>
      </c>
      <c r="D1069">
        <v>665301</v>
      </c>
      <c r="E1069">
        <v>4</v>
      </c>
      <c r="F1069">
        <v>337.75</v>
      </c>
      <c r="G1069">
        <v>337.75</v>
      </c>
      <c r="H1069">
        <f t="shared" si="40"/>
        <v>0.168875</v>
      </c>
      <c r="I1069">
        <f t="shared" si="41"/>
        <v>0.168875</v>
      </c>
    </row>
    <row r="1070" spans="1:9" x14ac:dyDescent="0.3">
      <c r="A1070" s="3">
        <v>2008</v>
      </c>
      <c r="B1070" t="s">
        <v>188</v>
      </c>
      <c r="C1070" t="s">
        <v>221</v>
      </c>
      <c r="D1070">
        <v>665332</v>
      </c>
      <c r="E1070">
        <v>4</v>
      </c>
      <c r="F1070">
        <v>20.8</v>
      </c>
      <c r="G1070">
        <v>20.8</v>
      </c>
      <c r="H1070">
        <f t="shared" si="40"/>
        <v>1.04E-2</v>
      </c>
      <c r="I1070">
        <f t="shared" si="41"/>
        <v>1.04E-2</v>
      </c>
    </row>
    <row r="1071" spans="1:9" x14ac:dyDescent="0.3">
      <c r="A1071" s="3">
        <v>2008</v>
      </c>
      <c r="B1071" t="s">
        <v>188</v>
      </c>
      <c r="C1071" t="s">
        <v>221</v>
      </c>
      <c r="D1071">
        <v>665333</v>
      </c>
      <c r="E1071">
        <v>4</v>
      </c>
      <c r="F1071">
        <v>10.4</v>
      </c>
      <c r="G1071">
        <v>10.4</v>
      </c>
      <c r="H1071">
        <f t="shared" si="40"/>
        <v>5.1999999999999998E-3</v>
      </c>
      <c r="I1071">
        <f t="shared" si="41"/>
        <v>5.1999999999999998E-3</v>
      </c>
    </row>
    <row r="1072" spans="1:9" x14ac:dyDescent="0.3">
      <c r="A1072" s="3">
        <v>2008</v>
      </c>
      <c r="B1072" t="s">
        <v>188</v>
      </c>
      <c r="C1072" t="s">
        <v>221</v>
      </c>
      <c r="D1072">
        <v>675302</v>
      </c>
      <c r="E1072">
        <v>4</v>
      </c>
      <c r="F1072">
        <v>139.65</v>
      </c>
      <c r="G1072">
        <v>139.65</v>
      </c>
      <c r="H1072">
        <f t="shared" si="40"/>
        <v>6.9824999999999998E-2</v>
      </c>
      <c r="I1072">
        <f t="shared" si="41"/>
        <v>6.9824999999999998E-2</v>
      </c>
    </row>
    <row r="1073" spans="1:9" x14ac:dyDescent="0.3">
      <c r="A1073" s="3">
        <v>2008</v>
      </c>
      <c r="B1073" t="s">
        <v>188</v>
      </c>
      <c r="C1073" t="s">
        <v>221</v>
      </c>
      <c r="D1073">
        <v>685231</v>
      </c>
      <c r="E1073">
        <v>4</v>
      </c>
      <c r="F1073">
        <v>401</v>
      </c>
      <c r="G1073">
        <v>401</v>
      </c>
      <c r="H1073">
        <f t="shared" si="40"/>
        <v>0.20050000000000001</v>
      </c>
      <c r="I1073">
        <f t="shared" si="41"/>
        <v>0.20050000000000001</v>
      </c>
    </row>
    <row r="1074" spans="1:9" x14ac:dyDescent="0.3">
      <c r="A1074" s="3">
        <v>2008</v>
      </c>
      <c r="B1074" t="s">
        <v>188</v>
      </c>
      <c r="C1074" t="s">
        <v>221</v>
      </c>
      <c r="D1074">
        <v>685232</v>
      </c>
      <c r="E1074">
        <v>4</v>
      </c>
      <c r="F1074">
        <v>44.5</v>
      </c>
      <c r="G1074">
        <v>44.5</v>
      </c>
      <c r="H1074">
        <f t="shared" si="40"/>
        <v>2.2249999999999999E-2</v>
      </c>
      <c r="I1074">
        <f t="shared" si="41"/>
        <v>2.2249999999999999E-2</v>
      </c>
    </row>
    <row r="1075" spans="1:9" x14ac:dyDescent="0.3">
      <c r="A1075" s="3">
        <v>2008</v>
      </c>
      <c r="B1075" t="s">
        <v>188</v>
      </c>
      <c r="C1075" t="s">
        <v>221</v>
      </c>
      <c r="D1075">
        <v>685302</v>
      </c>
      <c r="E1075">
        <v>4</v>
      </c>
      <c r="F1075">
        <v>111.25</v>
      </c>
      <c r="G1075">
        <v>111.25</v>
      </c>
      <c r="H1075">
        <f t="shared" si="40"/>
        <v>5.5625000000000001E-2</v>
      </c>
      <c r="I1075">
        <f t="shared" si="41"/>
        <v>5.5625000000000001E-2</v>
      </c>
    </row>
    <row r="1076" spans="1:9" x14ac:dyDescent="0.3">
      <c r="A1076" s="3">
        <v>2008</v>
      </c>
      <c r="B1076" t="s">
        <v>188</v>
      </c>
      <c r="C1076" t="s">
        <v>221</v>
      </c>
      <c r="D1076">
        <v>695239</v>
      </c>
      <c r="E1076">
        <v>4</v>
      </c>
      <c r="F1076">
        <v>383.09</v>
      </c>
      <c r="G1076">
        <v>390.29</v>
      </c>
      <c r="H1076">
        <f t="shared" si="40"/>
        <v>0.19154499999999999</v>
      </c>
      <c r="I1076">
        <f t="shared" si="41"/>
        <v>0.19514500000000001</v>
      </c>
    </row>
    <row r="1077" spans="1:9" x14ac:dyDescent="0.3">
      <c r="A1077" s="3">
        <v>2008</v>
      </c>
      <c r="B1077" t="s">
        <v>192</v>
      </c>
      <c r="C1077" t="s">
        <v>222</v>
      </c>
      <c r="D1077">
        <v>665403</v>
      </c>
      <c r="E1077">
        <v>4</v>
      </c>
      <c r="F1077">
        <v>4</v>
      </c>
      <c r="G1077">
        <v>4</v>
      </c>
      <c r="H1077">
        <f t="shared" si="40"/>
        <v>2E-3</v>
      </c>
      <c r="I1077">
        <f t="shared" si="41"/>
        <v>2E-3</v>
      </c>
    </row>
    <row r="1078" spans="1:9" x14ac:dyDescent="0.3">
      <c r="A1078" s="3">
        <v>2008</v>
      </c>
      <c r="B1078" t="s">
        <v>192</v>
      </c>
      <c r="C1078" t="s">
        <v>222</v>
      </c>
      <c r="D1078">
        <v>675304</v>
      </c>
      <c r="E1078">
        <v>4</v>
      </c>
      <c r="F1078">
        <v>9.1999999999999993</v>
      </c>
      <c r="G1078">
        <v>9.1999999999999993</v>
      </c>
      <c r="H1078">
        <f t="shared" si="40"/>
        <v>4.5999999999999999E-3</v>
      </c>
      <c r="I1078">
        <f t="shared" si="41"/>
        <v>4.5999999999999999E-3</v>
      </c>
    </row>
    <row r="1079" spans="1:9" x14ac:dyDescent="0.3">
      <c r="A1079" s="3">
        <v>2008</v>
      </c>
      <c r="B1079" t="s">
        <v>192</v>
      </c>
      <c r="C1079" t="s">
        <v>222</v>
      </c>
      <c r="D1079">
        <v>675305</v>
      </c>
      <c r="E1079">
        <v>4</v>
      </c>
      <c r="F1079">
        <v>25.5</v>
      </c>
      <c r="G1079">
        <v>25.5</v>
      </c>
      <c r="H1079">
        <f t="shared" ref="H1079:H1142" si="42">F1079/2000</f>
        <v>1.2749999999999999E-2</v>
      </c>
      <c r="I1079">
        <f t="shared" ref="I1079:I1142" si="43">G1079/2000</f>
        <v>1.2749999999999999E-2</v>
      </c>
    </row>
    <row r="1080" spans="1:9" x14ac:dyDescent="0.3">
      <c r="A1080" s="3">
        <v>2008</v>
      </c>
      <c r="B1080" t="s">
        <v>192</v>
      </c>
      <c r="C1080" t="s">
        <v>222</v>
      </c>
      <c r="D1080">
        <v>675331</v>
      </c>
      <c r="E1080">
        <v>4</v>
      </c>
      <c r="F1080">
        <v>111.25</v>
      </c>
      <c r="G1080">
        <v>111.25</v>
      </c>
      <c r="H1080">
        <f t="shared" si="42"/>
        <v>5.5625000000000001E-2</v>
      </c>
      <c r="I1080">
        <f t="shared" si="43"/>
        <v>5.5625000000000001E-2</v>
      </c>
    </row>
    <row r="1081" spans="1:9" x14ac:dyDescent="0.3">
      <c r="A1081" s="3">
        <v>2008</v>
      </c>
      <c r="B1081" t="s">
        <v>192</v>
      </c>
      <c r="C1081" t="s">
        <v>222</v>
      </c>
      <c r="D1081">
        <v>675333</v>
      </c>
      <c r="E1081">
        <v>4</v>
      </c>
      <c r="F1081">
        <v>294.64999999999998</v>
      </c>
      <c r="G1081">
        <v>294.64999999999998</v>
      </c>
      <c r="H1081">
        <f t="shared" si="42"/>
        <v>0.14732499999999998</v>
      </c>
      <c r="I1081">
        <f t="shared" si="43"/>
        <v>0.14732499999999998</v>
      </c>
    </row>
    <row r="1082" spans="1:9" x14ac:dyDescent="0.3">
      <c r="A1082" s="3">
        <v>2008</v>
      </c>
      <c r="B1082" t="s">
        <v>192</v>
      </c>
      <c r="C1082" t="s">
        <v>222</v>
      </c>
      <c r="D1082">
        <v>685304</v>
      </c>
      <c r="E1082">
        <v>4</v>
      </c>
      <c r="F1082">
        <v>213.6</v>
      </c>
      <c r="G1082">
        <v>213.6</v>
      </c>
      <c r="H1082">
        <f t="shared" si="42"/>
        <v>0.10679999999999999</v>
      </c>
      <c r="I1082">
        <f t="shared" si="43"/>
        <v>0.10679999999999999</v>
      </c>
    </row>
    <row r="1083" spans="1:9" x14ac:dyDescent="0.3">
      <c r="A1083" s="3">
        <v>2008</v>
      </c>
      <c r="B1083" t="s">
        <v>192</v>
      </c>
      <c r="C1083" t="s">
        <v>222</v>
      </c>
      <c r="D1083">
        <v>685331</v>
      </c>
      <c r="E1083">
        <v>4</v>
      </c>
      <c r="F1083">
        <v>96.4</v>
      </c>
      <c r="G1083">
        <v>96.4</v>
      </c>
      <c r="H1083">
        <f t="shared" si="42"/>
        <v>4.82E-2</v>
      </c>
      <c r="I1083">
        <f t="shared" si="43"/>
        <v>4.82E-2</v>
      </c>
    </row>
    <row r="1084" spans="1:9" x14ac:dyDescent="0.3">
      <c r="A1084" s="3">
        <v>2008</v>
      </c>
      <c r="B1084" t="s">
        <v>192</v>
      </c>
      <c r="C1084" t="s">
        <v>222</v>
      </c>
      <c r="D1084">
        <v>695240</v>
      </c>
      <c r="E1084">
        <v>4</v>
      </c>
      <c r="F1084">
        <v>178</v>
      </c>
      <c r="G1084">
        <v>178</v>
      </c>
      <c r="H1084">
        <f t="shared" si="42"/>
        <v>8.8999999999999996E-2</v>
      </c>
      <c r="I1084">
        <f t="shared" si="43"/>
        <v>8.8999999999999996E-2</v>
      </c>
    </row>
    <row r="1085" spans="1:9" x14ac:dyDescent="0.3">
      <c r="A1085" s="3">
        <v>2008</v>
      </c>
      <c r="B1085" t="s">
        <v>192</v>
      </c>
      <c r="C1085" t="s">
        <v>222</v>
      </c>
      <c r="D1085">
        <v>695301</v>
      </c>
      <c r="E1085">
        <v>4</v>
      </c>
      <c r="F1085">
        <v>738.4</v>
      </c>
      <c r="G1085">
        <v>794.3</v>
      </c>
      <c r="H1085">
        <f t="shared" si="42"/>
        <v>0.36919999999999997</v>
      </c>
      <c r="I1085">
        <f t="shared" si="43"/>
        <v>0.39715</v>
      </c>
    </row>
    <row r="1086" spans="1:9" x14ac:dyDescent="0.3">
      <c r="A1086" s="3">
        <v>2008</v>
      </c>
      <c r="B1086" t="s">
        <v>192</v>
      </c>
      <c r="C1086" t="s">
        <v>222</v>
      </c>
      <c r="D1086">
        <v>705232</v>
      </c>
      <c r="E1086">
        <v>4</v>
      </c>
      <c r="F1086">
        <v>29.3</v>
      </c>
      <c r="G1086">
        <v>29.3</v>
      </c>
      <c r="H1086">
        <f t="shared" si="42"/>
        <v>1.465E-2</v>
      </c>
      <c r="I1086">
        <f t="shared" si="43"/>
        <v>1.465E-2</v>
      </c>
    </row>
    <row r="1087" spans="1:9" x14ac:dyDescent="0.3">
      <c r="A1087" s="3">
        <v>2008</v>
      </c>
      <c r="B1087" t="s">
        <v>192</v>
      </c>
      <c r="C1087" t="s">
        <v>222</v>
      </c>
      <c r="D1087">
        <v>705300</v>
      </c>
      <c r="E1087">
        <v>4</v>
      </c>
      <c r="F1087">
        <v>213.6</v>
      </c>
      <c r="G1087">
        <v>427.2</v>
      </c>
      <c r="H1087">
        <f t="shared" si="42"/>
        <v>0.10679999999999999</v>
      </c>
      <c r="I1087">
        <f t="shared" si="43"/>
        <v>0.21359999999999998</v>
      </c>
    </row>
    <row r="1088" spans="1:9" x14ac:dyDescent="0.3">
      <c r="A1088" s="3">
        <v>2008</v>
      </c>
      <c r="B1088" t="s">
        <v>192</v>
      </c>
      <c r="C1088" t="s">
        <v>222</v>
      </c>
      <c r="D1088">
        <v>735130</v>
      </c>
      <c r="E1088">
        <v>4</v>
      </c>
      <c r="F1088">
        <v>877.84</v>
      </c>
      <c r="G1088">
        <v>877.84</v>
      </c>
      <c r="H1088">
        <f t="shared" si="42"/>
        <v>0.43892000000000003</v>
      </c>
      <c r="I1088">
        <f t="shared" si="43"/>
        <v>0.43892000000000003</v>
      </c>
    </row>
    <row r="1089" spans="1:9" x14ac:dyDescent="0.3">
      <c r="A1089" s="3">
        <v>2008</v>
      </c>
      <c r="B1089" t="s">
        <v>192</v>
      </c>
      <c r="C1089" t="s">
        <v>222</v>
      </c>
      <c r="D1089">
        <v>735201</v>
      </c>
      <c r="E1089">
        <v>4</v>
      </c>
      <c r="F1089">
        <v>1614.12</v>
      </c>
      <c r="G1089">
        <v>1614.12</v>
      </c>
      <c r="H1089">
        <f t="shared" si="42"/>
        <v>0.80706</v>
      </c>
      <c r="I1089">
        <f t="shared" si="43"/>
        <v>0.80706</v>
      </c>
    </row>
    <row r="1090" spans="1:9" x14ac:dyDescent="0.3">
      <c r="A1090" s="3">
        <v>2008</v>
      </c>
      <c r="B1090" t="s">
        <v>192</v>
      </c>
      <c r="C1090" t="s">
        <v>222</v>
      </c>
      <c r="D1090">
        <v>745131</v>
      </c>
      <c r="E1090">
        <v>4</v>
      </c>
      <c r="F1090">
        <v>120.12</v>
      </c>
      <c r="G1090">
        <v>120.12</v>
      </c>
      <c r="H1090">
        <f t="shared" si="42"/>
        <v>6.0060000000000002E-2</v>
      </c>
      <c r="I1090">
        <f t="shared" si="43"/>
        <v>6.0060000000000002E-2</v>
      </c>
    </row>
    <row r="1091" spans="1:9" x14ac:dyDescent="0.3">
      <c r="A1091" s="3">
        <v>2008</v>
      </c>
      <c r="B1091" t="s">
        <v>192</v>
      </c>
      <c r="C1091" t="s">
        <v>222</v>
      </c>
      <c r="D1091">
        <v>745201</v>
      </c>
      <c r="E1091">
        <v>4</v>
      </c>
      <c r="F1091">
        <v>2.25</v>
      </c>
      <c r="G1091">
        <v>2.25</v>
      </c>
      <c r="H1091">
        <f t="shared" si="42"/>
        <v>1.1249999999999999E-3</v>
      </c>
      <c r="I1091">
        <f t="shared" si="43"/>
        <v>1.1249999999999999E-3</v>
      </c>
    </row>
    <row r="1092" spans="1:9" x14ac:dyDescent="0.3">
      <c r="A1092" s="3">
        <v>2008</v>
      </c>
      <c r="B1092" t="s">
        <v>192</v>
      </c>
      <c r="C1092" t="s">
        <v>222</v>
      </c>
      <c r="D1092">
        <v>745202</v>
      </c>
      <c r="E1092">
        <v>4</v>
      </c>
      <c r="F1092">
        <v>0.75</v>
      </c>
      <c r="G1092">
        <v>0.75</v>
      </c>
      <c r="H1092">
        <f t="shared" si="42"/>
        <v>3.7500000000000001E-4</v>
      </c>
      <c r="I1092">
        <f t="shared" si="43"/>
        <v>3.7500000000000001E-4</v>
      </c>
    </row>
    <row r="1093" spans="1:9" x14ac:dyDescent="0.3">
      <c r="A1093" s="3">
        <v>2008</v>
      </c>
      <c r="B1093" t="s">
        <v>192</v>
      </c>
      <c r="C1093" t="s">
        <v>222</v>
      </c>
      <c r="D1093">
        <v>745206</v>
      </c>
      <c r="E1093">
        <v>4</v>
      </c>
      <c r="F1093">
        <v>232.95</v>
      </c>
      <c r="G1093">
        <v>453.15</v>
      </c>
      <c r="H1093">
        <f t="shared" si="42"/>
        <v>0.116475</v>
      </c>
      <c r="I1093">
        <f t="shared" si="43"/>
        <v>0.226575</v>
      </c>
    </row>
    <row r="1094" spans="1:9" x14ac:dyDescent="0.3">
      <c r="A1094" s="3">
        <v>2008</v>
      </c>
      <c r="B1094" t="s">
        <v>192</v>
      </c>
      <c r="C1094" t="s">
        <v>222</v>
      </c>
      <c r="D1094">
        <v>755132</v>
      </c>
      <c r="E1094">
        <v>4</v>
      </c>
      <c r="F1094">
        <v>27.79</v>
      </c>
      <c r="G1094">
        <v>27.842600000000001</v>
      </c>
      <c r="H1094">
        <f t="shared" si="42"/>
        <v>1.3894999999999999E-2</v>
      </c>
      <c r="I1094">
        <f t="shared" si="43"/>
        <v>1.3921300000000001E-2</v>
      </c>
    </row>
    <row r="1095" spans="1:9" x14ac:dyDescent="0.3">
      <c r="A1095" s="3">
        <v>2008</v>
      </c>
      <c r="B1095" t="s">
        <v>192</v>
      </c>
      <c r="C1095" t="s">
        <v>222</v>
      </c>
      <c r="D1095">
        <v>755134</v>
      </c>
      <c r="E1095">
        <v>4</v>
      </c>
      <c r="F1095">
        <v>37.880000000000003</v>
      </c>
      <c r="G1095">
        <v>37.880000000000003</v>
      </c>
      <c r="H1095">
        <f t="shared" si="42"/>
        <v>1.8940000000000002E-2</v>
      </c>
      <c r="I1095">
        <f t="shared" si="43"/>
        <v>1.8940000000000002E-2</v>
      </c>
    </row>
    <row r="1096" spans="1:9" x14ac:dyDescent="0.3">
      <c r="A1096" s="3">
        <v>2008</v>
      </c>
      <c r="B1096" t="s">
        <v>192</v>
      </c>
      <c r="C1096" t="s">
        <v>222</v>
      </c>
      <c r="D1096">
        <v>755201</v>
      </c>
      <c r="E1096">
        <v>4</v>
      </c>
      <c r="F1096">
        <v>999.86</v>
      </c>
      <c r="G1096">
        <v>1293.46</v>
      </c>
      <c r="H1096">
        <f t="shared" si="42"/>
        <v>0.49992999999999999</v>
      </c>
      <c r="I1096">
        <f t="shared" si="43"/>
        <v>0.64673000000000003</v>
      </c>
    </row>
    <row r="1097" spans="1:9" x14ac:dyDescent="0.3">
      <c r="A1097" s="3">
        <v>2008</v>
      </c>
      <c r="B1097" t="s">
        <v>192</v>
      </c>
      <c r="C1097" t="s">
        <v>222</v>
      </c>
      <c r="D1097">
        <v>755207</v>
      </c>
      <c r="E1097">
        <v>4</v>
      </c>
      <c r="F1097">
        <v>0.7</v>
      </c>
      <c r="G1097">
        <v>0.7</v>
      </c>
      <c r="H1097">
        <f t="shared" si="42"/>
        <v>3.5E-4</v>
      </c>
      <c r="I1097">
        <f t="shared" si="43"/>
        <v>3.5E-4</v>
      </c>
    </row>
    <row r="1098" spans="1:9" x14ac:dyDescent="0.3">
      <c r="A1098" s="3">
        <v>2008</v>
      </c>
      <c r="B1098" t="s">
        <v>192</v>
      </c>
      <c r="C1098" t="s">
        <v>222</v>
      </c>
      <c r="D1098">
        <v>755208</v>
      </c>
      <c r="E1098">
        <v>4</v>
      </c>
      <c r="F1098">
        <v>2.5499999999999998</v>
      </c>
      <c r="G1098">
        <v>2.5499999999999998</v>
      </c>
      <c r="H1098">
        <f t="shared" si="42"/>
        <v>1.2749999999999999E-3</v>
      </c>
      <c r="I1098">
        <f t="shared" si="43"/>
        <v>1.2749999999999999E-3</v>
      </c>
    </row>
    <row r="1099" spans="1:9" x14ac:dyDescent="0.3">
      <c r="A1099" s="3">
        <v>2008</v>
      </c>
      <c r="B1099" t="s">
        <v>192</v>
      </c>
      <c r="C1099" t="s">
        <v>222</v>
      </c>
      <c r="D1099">
        <v>765132</v>
      </c>
      <c r="E1099">
        <v>4</v>
      </c>
      <c r="F1099">
        <v>462.55</v>
      </c>
      <c r="G1099">
        <v>462.55860000000001</v>
      </c>
      <c r="H1099">
        <f t="shared" si="42"/>
        <v>0.23127500000000001</v>
      </c>
      <c r="I1099">
        <f t="shared" si="43"/>
        <v>0.23127929999999999</v>
      </c>
    </row>
    <row r="1100" spans="1:9" x14ac:dyDescent="0.3">
      <c r="A1100" s="3">
        <v>2008</v>
      </c>
      <c r="B1100" t="s">
        <v>192</v>
      </c>
      <c r="C1100" t="s">
        <v>222</v>
      </c>
      <c r="D1100">
        <v>765137</v>
      </c>
      <c r="E1100">
        <v>4</v>
      </c>
      <c r="F1100">
        <v>101.19</v>
      </c>
      <c r="G1100">
        <v>101.19</v>
      </c>
      <c r="H1100">
        <f t="shared" si="42"/>
        <v>5.0595000000000001E-2</v>
      </c>
      <c r="I1100">
        <f t="shared" si="43"/>
        <v>5.0595000000000001E-2</v>
      </c>
    </row>
    <row r="1101" spans="1:9" x14ac:dyDescent="0.3">
      <c r="A1101" s="3">
        <v>2008</v>
      </c>
      <c r="B1101" t="s">
        <v>192</v>
      </c>
      <c r="C1101" t="s">
        <v>222</v>
      </c>
      <c r="D1101">
        <v>765138</v>
      </c>
      <c r="E1101">
        <v>4</v>
      </c>
      <c r="F1101">
        <v>399.41</v>
      </c>
      <c r="G1101">
        <v>399.41</v>
      </c>
      <c r="H1101">
        <f t="shared" si="42"/>
        <v>0.19970500000000002</v>
      </c>
      <c r="I1101">
        <f t="shared" si="43"/>
        <v>0.19970500000000002</v>
      </c>
    </row>
    <row r="1102" spans="1:9" x14ac:dyDescent="0.3">
      <c r="A1102" s="3">
        <v>2008</v>
      </c>
      <c r="B1102" t="s">
        <v>192</v>
      </c>
      <c r="C1102" t="s">
        <v>222</v>
      </c>
      <c r="D1102">
        <v>765203</v>
      </c>
      <c r="E1102">
        <v>4</v>
      </c>
      <c r="F1102">
        <v>0.4</v>
      </c>
      <c r="G1102">
        <v>0.4</v>
      </c>
      <c r="H1102">
        <f t="shared" si="42"/>
        <v>2.0000000000000001E-4</v>
      </c>
      <c r="I1102">
        <f t="shared" si="43"/>
        <v>2.0000000000000001E-4</v>
      </c>
    </row>
    <row r="1103" spans="1:9" x14ac:dyDescent="0.3">
      <c r="A1103" s="3">
        <v>2008</v>
      </c>
      <c r="B1103" t="s">
        <v>192</v>
      </c>
      <c r="C1103" t="s">
        <v>222</v>
      </c>
      <c r="D1103">
        <v>775132</v>
      </c>
      <c r="E1103">
        <v>4</v>
      </c>
      <c r="F1103">
        <v>42.14</v>
      </c>
      <c r="G1103">
        <v>42.14</v>
      </c>
      <c r="H1103">
        <f t="shared" si="42"/>
        <v>2.1070000000000002E-2</v>
      </c>
      <c r="I1103">
        <f t="shared" si="43"/>
        <v>2.1070000000000002E-2</v>
      </c>
    </row>
    <row r="1104" spans="1:9" x14ac:dyDescent="0.3">
      <c r="A1104" s="3">
        <v>2008</v>
      </c>
      <c r="B1104" t="s">
        <v>192</v>
      </c>
      <c r="C1104" t="s">
        <v>222</v>
      </c>
      <c r="D1104">
        <v>775133</v>
      </c>
      <c r="E1104">
        <v>4</v>
      </c>
      <c r="F1104">
        <v>9.3000000000000007</v>
      </c>
      <c r="G1104">
        <v>9.3000000000000007</v>
      </c>
      <c r="H1104">
        <f t="shared" si="42"/>
        <v>4.6500000000000005E-3</v>
      </c>
      <c r="I1104">
        <f t="shared" si="43"/>
        <v>4.6500000000000005E-3</v>
      </c>
    </row>
    <row r="1105" spans="1:9" x14ac:dyDescent="0.3">
      <c r="A1105" s="3">
        <v>2008</v>
      </c>
      <c r="B1105" t="s">
        <v>192</v>
      </c>
      <c r="C1105" t="s">
        <v>222</v>
      </c>
      <c r="D1105">
        <v>785102</v>
      </c>
      <c r="E1105">
        <v>4</v>
      </c>
      <c r="F1105">
        <v>403.7</v>
      </c>
      <c r="G1105">
        <v>807.4</v>
      </c>
      <c r="H1105">
        <f t="shared" si="42"/>
        <v>0.20185</v>
      </c>
      <c r="I1105">
        <f t="shared" si="43"/>
        <v>0.4037</v>
      </c>
    </row>
    <row r="1106" spans="1:9" x14ac:dyDescent="0.3">
      <c r="A1106" s="3">
        <v>2008</v>
      </c>
      <c r="B1106" t="s">
        <v>192</v>
      </c>
      <c r="C1106" t="s">
        <v>222</v>
      </c>
      <c r="D1106">
        <v>785131</v>
      </c>
      <c r="E1106">
        <v>4</v>
      </c>
      <c r="F1106">
        <v>443</v>
      </c>
      <c r="G1106">
        <v>443</v>
      </c>
      <c r="H1106">
        <f t="shared" si="42"/>
        <v>0.2215</v>
      </c>
      <c r="I1106">
        <f t="shared" si="43"/>
        <v>0.2215</v>
      </c>
    </row>
    <row r="1107" spans="1:9" x14ac:dyDescent="0.3">
      <c r="A1107" s="3">
        <v>2008</v>
      </c>
      <c r="B1107" t="s">
        <v>192</v>
      </c>
      <c r="C1107" t="s">
        <v>223</v>
      </c>
      <c r="D1107">
        <v>705530</v>
      </c>
      <c r="E1107">
        <v>4</v>
      </c>
      <c r="F1107">
        <v>354</v>
      </c>
      <c r="G1107">
        <v>376</v>
      </c>
      <c r="H1107">
        <f t="shared" si="42"/>
        <v>0.17699999999999999</v>
      </c>
      <c r="I1107">
        <f t="shared" si="43"/>
        <v>0.188</v>
      </c>
    </row>
    <row r="1108" spans="1:9" x14ac:dyDescent="0.3">
      <c r="A1108" s="3">
        <v>2008</v>
      </c>
      <c r="B1108" t="s">
        <v>192</v>
      </c>
      <c r="C1108" t="s">
        <v>223</v>
      </c>
      <c r="D1108">
        <v>745800</v>
      </c>
      <c r="E1108">
        <v>4</v>
      </c>
      <c r="F1108">
        <v>93</v>
      </c>
      <c r="G1108">
        <v>93</v>
      </c>
      <c r="H1108">
        <f t="shared" si="42"/>
        <v>4.65E-2</v>
      </c>
      <c r="I1108">
        <f t="shared" si="43"/>
        <v>4.65E-2</v>
      </c>
    </row>
    <row r="1109" spans="1:9" x14ac:dyDescent="0.3">
      <c r="A1109" s="3">
        <v>2008</v>
      </c>
      <c r="B1109" t="s">
        <v>192</v>
      </c>
      <c r="C1109" t="s">
        <v>224</v>
      </c>
      <c r="D1109">
        <v>645501</v>
      </c>
      <c r="E1109">
        <v>4</v>
      </c>
      <c r="F1109">
        <v>8.6</v>
      </c>
      <c r="G1109">
        <v>8.6</v>
      </c>
      <c r="H1109">
        <f t="shared" si="42"/>
        <v>4.3E-3</v>
      </c>
      <c r="I1109">
        <f t="shared" si="43"/>
        <v>4.3E-3</v>
      </c>
    </row>
    <row r="1110" spans="1:9" x14ac:dyDescent="0.3">
      <c r="A1110" s="3">
        <v>2008</v>
      </c>
      <c r="B1110" t="s">
        <v>192</v>
      </c>
      <c r="C1110" t="s">
        <v>224</v>
      </c>
      <c r="D1110">
        <v>655430</v>
      </c>
      <c r="E1110">
        <v>4</v>
      </c>
      <c r="F1110">
        <v>0.6</v>
      </c>
      <c r="G1110">
        <v>0.6</v>
      </c>
      <c r="H1110">
        <f t="shared" si="42"/>
        <v>2.9999999999999997E-4</v>
      </c>
      <c r="I1110">
        <f t="shared" si="43"/>
        <v>2.9999999999999997E-4</v>
      </c>
    </row>
    <row r="1111" spans="1:9" x14ac:dyDescent="0.3">
      <c r="A1111" s="3">
        <v>2008</v>
      </c>
      <c r="B1111" t="s">
        <v>192</v>
      </c>
      <c r="C1111" t="s">
        <v>224</v>
      </c>
      <c r="D1111">
        <v>655500</v>
      </c>
      <c r="E1111">
        <v>4</v>
      </c>
      <c r="F1111">
        <v>9.8000000000000007</v>
      </c>
      <c r="G1111">
        <v>9.8000000000000007</v>
      </c>
      <c r="H1111">
        <f t="shared" si="42"/>
        <v>4.9000000000000007E-3</v>
      </c>
      <c r="I1111">
        <f t="shared" si="43"/>
        <v>4.9000000000000007E-3</v>
      </c>
    </row>
    <row r="1112" spans="1:9" x14ac:dyDescent="0.3">
      <c r="A1112" s="3">
        <v>2009</v>
      </c>
      <c r="B1112" t="s">
        <v>186</v>
      </c>
      <c r="C1112" t="s">
        <v>196</v>
      </c>
      <c r="D1112">
        <v>345602</v>
      </c>
      <c r="E1112">
        <v>1</v>
      </c>
      <c r="F1112">
        <v>4549.0600000000004</v>
      </c>
      <c r="G1112">
        <v>4549.0600000000004</v>
      </c>
      <c r="H1112">
        <f t="shared" si="42"/>
        <v>2.2745300000000004</v>
      </c>
      <c r="I1112">
        <f t="shared" si="43"/>
        <v>2.2745300000000004</v>
      </c>
    </row>
    <row r="1113" spans="1:9" x14ac:dyDescent="0.3">
      <c r="A1113" s="3">
        <v>2009</v>
      </c>
      <c r="B1113" t="s">
        <v>186</v>
      </c>
      <c r="C1113" t="s">
        <v>196</v>
      </c>
      <c r="D1113">
        <v>345607</v>
      </c>
      <c r="E1113">
        <v>1</v>
      </c>
      <c r="F1113">
        <v>2013.4</v>
      </c>
      <c r="G1113">
        <v>2013.4</v>
      </c>
      <c r="H1113">
        <f t="shared" si="42"/>
        <v>1.0067000000000002</v>
      </c>
      <c r="I1113">
        <f t="shared" si="43"/>
        <v>1.0067000000000002</v>
      </c>
    </row>
    <row r="1114" spans="1:9" x14ac:dyDescent="0.3">
      <c r="A1114" s="3">
        <v>2009</v>
      </c>
      <c r="B1114" t="s">
        <v>186</v>
      </c>
      <c r="C1114" t="s">
        <v>196</v>
      </c>
      <c r="D1114">
        <v>355601</v>
      </c>
      <c r="E1114">
        <v>1</v>
      </c>
      <c r="F1114">
        <v>22471.14</v>
      </c>
      <c r="G1114">
        <v>22492.272499999999</v>
      </c>
      <c r="H1114">
        <f t="shared" si="42"/>
        <v>11.235569999999999</v>
      </c>
      <c r="I1114">
        <f t="shared" si="43"/>
        <v>11.246136249999999</v>
      </c>
    </row>
    <row r="1115" spans="1:9" x14ac:dyDescent="0.3">
      <c r="A1115" s="3">
        <v>2009</v>
      </c>
      <c r="B1115" t="s">
        <v>186</v>
      </c>
      <c r="C1115" t="s">
        <v>196</v>
      </c>
      <c r="D1115">
        <v>355602</v>
      </c>
      <c r="E1115">
        <v>1</v>
      </c>
      <c r="F1115">
        <v>2908.8</v>
      </c>
      <c r="G1115">
        <v>2910.0273000000002</v>
      </c>
      <c r="H1115">
        <f t="shared" si="42"/>
        <v>1.4544000000000001</v>
      </c>
      <c r="I1115">
        <f t="shared" si="43"/>
        <v>1.4550136500000002</v>
      </c>
    </row>
    <row r="1116" spans="1:9" x14ac:dyDescent="0.3">
      <c r="A1116" s="3">
        <v>2009</v>
      </c>
      <c r="B1116" t="s">
        <v>186</v>
      </c>
      <c r="C1116" t="s">
        <v>196</v>
      </c>
      <c r="D1116">
        <v>355631</v>
      </c>
      <c r="E1116">
        <v>1</v>
      </c>
      <c r="F1116">
        <v>27543.599999999999</v>
      </c>
      <c r="G1116">
        <v>27543.599999999999</v>
      </c>
      <c r="H1116">
        <f t="shared" si="42"/>
        <v>13.771799999999999</v>
      </c>
      <c r="I1116">
        <f t="shared" si="43"/>
        <v>13.771799999999999</v>
      </c>
    </row>
    <row r="1117" spans="1:9" x14ac:dyDescent="0.3">
      <c r="A1117" s="3">
        <v>2009</v>
      </c>
      <c r="B1117" t="s">
        <v>186</v>
      </c>
      <c r="C1117" t="s">
        <v>196</v>
      </c>
      <c r="D1117">
        <v>355632</v>
      </c>
      <c r="E1117">
        <v>1</v>
      </c>
      <c r="F1117">
        <v>988.3</v>
      </c>
      <c r="G1117">
        <v>988.3</v>
      </c>
      <c r="H1117">
        <f t="shared" si="42"/>
        <v>0.49414999999999998</v>
      </c>
      <c r="I1117">
        <f t="shared" si="43"/>
        <v>0.49414999999999998</v>
      </c>
    </row>
    <row r="1118" spans="1:9" x14ac:dyDescent="0.3">
      <c r="A1118" s="3">
        <v>2009</v>
      </c>
      <c r="B1118" t="s">
        <v>186</v>
      </c>
      <c r="C1118" t="s">
        <v>196</v>
      </c>
      <c r="D1118">
        <v>355633</v>
      </c>
      <c r="E1118">
        <v>1</v>
      </c>
      <c r="F1118">
        <v>7791.8</v>
      </c>
      <c r="G1118">
        <v>7792.1877999999997</v>
      </c>
      <c r="H1118">
        <f t="shared" si="42"/>
        <v>3.8959000000000001</v>
      </c>
      <c r="I1118">
        <f t="shared" si="43"/>
        <v>3.8960938999999999</v>
      </c>
    </row>
    <row r="1119" spans="1:9" x14ac:dyDescent="0.3">
      <c r="A1119" s="3">
        <v>2009</v>
      </c>
      <c r="B1119" t="s">
        <v>186</v>
      </c>
      <c r="C1119" t="s">
        <v>196</v>
      </c>
      <c r="D1119">
        <v>355634</v>
      </c>
      <c r="E1119">
        <v>1</v>
      </c>
      <c r="F1119">
        <v>1409.3</v>
      </c>
      <c r="G1119">
        <v>1410.5041000000001</v>
      </c>
      <c r="H1119">
        <f t="shared" si="42"/>
        <v>0.70465</v>
      </c>
      <c r="I1119">
        <f t="shared" si="43"/>
        <v>0.70525205000000002</v>
      </c>
    </row>
    <row r="1120" spans="1:9" x14ac:dyDescent="0.3">
      <c r="A1120" s="3">
        <v>2009</v>
      </c>
      <c r="B1120" t="s">
        <v>186</v>
      </c>
      <c r="C1120" t="s">
        <v>196</v>
      </c>
      <c r="D1120">
        <v>355635</v>
      </c>
      <c r="E1120">
        <v>1</v>
      </c>
      <c r="F1120">
        <v>2506.6999999999998</v>
      </c>
      <c r="G1120">
        <v>2506.6999999999998</v>
      </c>
      <c r="H1120">
        <f t="shared" si="42"/>
        <v>1.25335</v>
      </c>
      <c r="I1120">
        <f t="shared" si="43"/>
        <v>1.25335</v>
      </c>
    </row>
    <row r="1121" spans="1:9" x14ac:dyDescent="0.3">
      <c r="A1121" s="3">
        <v>2009</v>
      </c>
      <c r="B1121" t="s">
        <v>186</v>
      </c>
      <c r="C1121" t="s">
        <v>196</v>
      </c>
      <c r="D1121">
        <v>355702</v>
      </c>
      <c r="E1121">
        <v>1</v>
      </c>
      <c r="F1121">
        <v>4839.71</v>
      </c>
      <c r="G1121">
        <v>4840.2813999999998</v>
      </c>
      <c r="H1121">
        <f t="shared" si="42"/>
        <v>2.4198550000000001</v>
      </c>
      <c r="I1121">
        <f t="shared" si="43"/>
        <v>2.4201407000000001</v>
      </c>
    </row>
    <row r="1122" spans="1:9" x14ac:dyDescent="0.3">
      <c r="A1122" s="3">
        <v>2009</v>
      </c>
      <c r="B1122" t="s">
        <v>186</v>
      </c>
      <c r="C1122" t="s">
        <v>196</v>
      </c>
      <c r="D1122">
        <v>355703</v>
      </c>
      <c r="E1122">
        <v>1</v>
      </c>
      <c r="F1122">
        <v>3155.1</v>
      </c>
      <c r="G1122">
        <v>3155.1</v>
      </c>
      <c r="H1122">
        <f t="shared" si="42"/>
        <v>1.57755</v>
      </c>
      <c r="I1122">
        <f t="shared" si="43"/>
        <v>1.57755</v>
      </c>
    </row>
    <row r="1123" spans="1:9" x14ac:dyDescent="0.3">
      <c r="A1123" s="3">
        <v>2009</v>
      </c>
      <c r="B1123" t="s">
        <v>186</v>
      </c>
      <c r="C1123" t="s">
        <v>196</v>
      </c>
      <c r="D1123">
        <v>355704</v>
      </c>
      <c r="E1123">
        <v>1</v>
      </c>
      <c r="F1123">
        <v>351</v>
      </c>
      <c r="G1123">
        <v>351</v>
      </c>
      <c r="H1123">
        <f t="shared" si="42"/>
        <v>0.17549999999999999</v>
      </c>
      <c r="I1123">
        <f t="shared" si="43"/>
        <v>0.17549999999999999</v>
      </c>
    </row>
    <row r="1124" spans="1:9" x14ac:dyDescent="0.3">
      <c r="A1124" s="3">
        <v>2009</v>
      </c>
      <c r="B1124" t="s">
        <v>186</v>
      </c>
      <c r="C1124" t="s">
        <v>196</v>
      </c>
      <c r="D1124">
        <v>355705</v>
      </c>
      <c r="E1124">
        <v>1</v>
      </c>
      <c r="F1124">
        <v>275.5</v>
      </c>
      <c r="G1124">
        <v>275.5</v>
      </c>
      <c r="H1124">
        <f t="shared" si="42"/>
        <v>0.13775000000000001</v>
      </c>
      <c r="I1124">
        <f t="shared" si="43"/>
        <v>0.13775000000000001</v>
      </c>
    </row>
    <row r="1125" spans="1:9" x14ac:dyDescent="0.3">
      <c r="A1125" s="3">
        <v>2009</v>
      </c>
      <c r="B1125" t="s">
        <v>186</v>
      </c>
      <c r="C1125" t="s">
        <v>196</v>
      </c>
      <c r="D1125">
        <v>355706</v>
      </c>
      <c r="E1125">
        <v>1</v>
      </c>
      <c r="F1125">
        <v>29</v>
      </c>
      <c r="G1125">
        <v>29</v>
      </c>
      <c r="H1125">
        <f t="shared" si="42"/>
        <v>1.4500000000000001E-2</v>
      </c>
      <c r="I1125">
        <f t="shared" si="43"/>
        <v>1.4500000000000001E-2</v>
      </c>
    </row>
    <row r="1126" spans="1:9" x14ac:dyDescent="0.3">
      <c r="A1126" s="3">
        <v>2009</v>
      </c>
      <c r="B1126" t="s">
        <v>186</v>
      </c>
      <c r="C1126" t="s">
        <v>196</v>
      </c>
      <c r="D1126">
        <v>365630</v>
      </c>
      <c r="E1126">
        <v>1</v>
      </c>
      <c r="F1126">
        <v>445</v>
      </c>
      <c r="G1126">
        <v>445</v>
      </c>
      <c r="H1126">
        <f t="shared" si="42"/>
        <v>0.2225</v>
      </c>
      <c r="I1126">
        <f t="shared" si="43"/>
        <v>0.2225</v>
      </c>
    </row>
    <row r="1127" spans="1:9" x14ac:dyDescent="0.3">
      <c r="A1127" s="3">
        <v>2009</v>
      </c>
      <c r="B1127" t="s">
        <v>186</v>
      </c>
      <c r="C1127" t="s">
        <v>196</v>
      </c>
      <c r="D1127">
        <v>365701</v>
      </c>
      <c r="E1127">
        <v>1</v>
      </c>
      <c r="F1127">
        <v>12400.92</v>
      </c>
      <c r="G1127">
        <v>12400.92</v>
      </c>
      <c r="H1127">
        <f t="shared" si="42"/>
        <v>6.2004599999999996</v>
      </c>
      <c r="I1127">
        <f t="shared" si="43"/>
        <v>6.2004599999999996</v>
      </c>
    </row>
    <row r="1128" spans="1:9" x14ac:dyDescent="0.3">
      <c r="A1128" s="3">
        <v>2009</v>
      </c>
      <c r="B1128" t="s">
        <v>186</v>
      </c>
      <c r="C1128" t="s">
        <v>196</v>
      </c>
      <c r="D1128">
        <v>365702</v>
      </c>
      <c r="E1128">
        <v>1</v>
      </c>
      <c r="F1128">
        <v>462.96</v>
      </c>
      <c r="G1128">
        <v>462.96</v>
      </c>
      <c r="H1128">
        <f t="shared" si="42"/>
        <v>0.23147999999999999</v>
      </c>
      <c r="I1128">
        <f t="shared" si="43"/>
        <v>0.23147999999999999</v>
      </c>
    </row>
    <row r="1129" spans="1:9" x14ac:dyDescent="0.3">
      <c r="A1129" s="3">
        <v>2009</v>
      </c>
      <c r="B1129" t="s">
        <v>186</v>
      </c>
      <c r="C1129" t="s">
        <v>197</v>
      </c>
      <c r="D1129">
        <v>375730</v>
      </c>
      <c r="E1129">
        <v>1</v>
      </c>
      <c r="F1129">
        <v>8673.26</v>
      </c>
      <c r="G1129">
        <v>8673.26</v>
      </c>
      <c r="H1129">
        <f t="shared" si="42"/>
        <v>4.3366300000000004</v>
      </c>
      <c r="I1129">
        <f t="shared" si="43"/>
        <v>4.3366300000000004</v>
      </c>
    </row>
    <row r="1130" spans="1:9" x14ac:dyDescent="0.3">
      <c r="A1130" s="3">
        <v>2009</v>
      </c>
      <c r="B1130" t="s">
        <v>186</v>
      </c>
      <c r="C1130" t="s">
        <v>197</v>
      </c>
      <c r="D1130">
        <v>375801</v>
      </c>
      <c r="E1130">
        <v>1</v>
      </c>
      <c r="F1130">
        <v>19947.02</v>
      </c>
      <c r="G1130">
        <v>19947.175899999998</v>
      </c>
      <c r="H1130">
        <f t="shared" si="42"/>
        <v>9.973510000000001</v>
      </c>
      <c r="I1130">
        <f t="shared" si="43"/>
        <v>9.9735879499999989</v>
      </c>
    </row>
    <row r="1131" spans="1:9" x14ac:dyDescent="0.3">
      <c r="A1131" s="3">
        <v>2009</v>
      </c>
      <c r="B1131" t="s">
        <v>186</v>
      </c>
      <c r="C1131" t="s">
        <v>197</v>
      </c>
      <c r="D1131">
        <v>375802</v>
      </c>
      <c r="E1131">
        <v>1</v>
      </c>
      <c r="F1131">
        <v>47.08</v>
      </c>
      <c r="G1131">
        <v>47.273499999999999</v>
      </c>
      <c r="H1131">
        <f t="shared" si="42"/>
        <v>2.3539999999999998E-2</v>
      </c>
      <c r="I1131">
        <f t="shared" si="43"/>
        <v>2.3636749999999998E-2</v>
      </c>
    </row>
    <row r="1132" spans="1:9" x14ac:dyDescent="0.3">
      <c r="A1132" s="3">
        <v>2009</v>
      </c>
      <c r="B1132" t="s">
        <v>186</v>
      </c>
      <c r="C1132" t="s">
        <v>197</v>
      </c>
      <c r="D1132">
        <v>375831</v>
      </c>
      <c r="E1132">
        <v>1</v>
      </c>
      <c r="F1132">
        <v>0</v>
      </c>
      <c r="G1132">
        <v>0</v>
      </c>
      <c r="H1132">
        <f t="shared" si="42"/>
        <v>0</v>
      </c>
      <c r="I1132">
        <f t="shared" si="43"/>
        <v>0</v>
      </c>
    </row>
    <row r="1133" spans="1:9" x14ac:dyDescent="0.3">
      <c r="A1133" s="3">
        <v>2009</v>
      </c>
      <c r="B1133" t="s">
        <v>186</v>
      </c>
      <c r="C1133" t="s">
        <v>197</v>
      </c>
      <c r="D1133">
        <v>375832</v>
      </c>
      <c r="E1133">
        <v>1</v>
      </c>
      <c r="F1133">
        <v>8.5</v>
      </c>
      <c r="G1133">
        <v>8.5</v>
      </c>
      <c r="H1133">
        <f t="shared" si="42"/>
        <v>4.2500000000000003E-3</v>
      </c>
      <c r="I1133">
        <f t="shared" si="43"/>
        <v>4.2500000000000003E-3</v>
      </c>
    </row>
    <row r="1134" spans="1:9" x14ac:dyDescent="0.3">
      <c r="A1134" s="3">
        <v>2009</v>
      </c>
      <c r="B1134" t="s">
        <v>186</v>
      </c>
      <c r="C1134" t="s">
        <v>197</v>
      </c>
      <c r="D1134">
        <v>385800</v>
      </c>
      <c r="E1134">
        <v>1</v>
      </c>
      <c r="F1134">
        <v>108859.94</v>
      </c>
      <c r="G1134">
        <v>108943.6217</v>
      </c>
      <c r="H1134">
        <f t="shared" si="42"/>
        <v>54.429970000000004</v>
      </c>
      <c r="I1134">
        <f t="shared" si="43"/>
        <v>54.471810850000004</v>
      </c>
    </row>
    <row r="1135" spans="1:9" x14ac:dyDescent="0.3">
      <c r="A1135" s="3">
        <v>2009</v>
      </c>
      <c r="B1135" t="s">
        <v>186</v>
      </c>
      <c r="C1135" t="s">
        <v>197</v>
      </c>
      <c r="D1135">
        <v>385831</v>
      </c>
      <c r="E1135">
        <v>1</v>
      </c>
      <c r="F1135">
        <v>13035.5</v>
      </c>
      <c r="G1135">
        <v>13037.6829</v>
      </c>
      <c r="H1135">
        <f t="shared" si="42"/>
        <v>6.5177500000000004</v>
      </c>
      <c r="I1135">
        <f t="shared" si="43"/>
        <v>6.51884145</v>
      </c>
    </row>
    <row r="1136" spans="1:9" x14ac:dyDescent="0.3">
      <c r="A1136" s="3">
        <v>2009</v>
      </c>
      <c r="B1136" t="s">
        <v>186</v>
      </c>
      <c r="C1136" t="s">
        <v>197</v>
      </c>
      <c r="D1136">
        <v>385901</v>
      </c>
      <c r="E1136">
        <v>1</v>
      </c>
      <c r="F1136">
        <v>31.36</v>
      </c>
      <c r="G1136">
        <v>31.983699999999999</v>
      </c>
      <c r="H1136">
        <f t="shared" si="42"/>
        <v>1.5679999999999999E-2</v>
      </c>
      <c r="I1136">
        <f t="shared" si="43"/>
        <v>1.5991849999999998E-2</v>
      </c>
    </row>
    <row r="1137" spans="1:9" x14ac:dyDescent="0.3">
      <c r="A1137" s="3">
        <v>2009</v>
      </c>
      <c r="B1137" t="s">
        <v>186</v>
      </c>
      <c r="C1137" t="s">
        <v>197</v>
      </c>
      <c r="D1137">
        <v>395800</v>
      </c>
      <c r="E1137">
        <v>1</v>
      </c>
      <c r="F1137">
        <v>60532.5</v>
      </c>
      <c r="G1137">
        <v>60586.267399999997</v>
      </c>
      <c r="H1137">
        <f t="shared" si="42"/>
        <v>30.266249999999999</v>
      </c>
      <c r="I1137">
        <f t="shared" si="43"/>
        <v>30.293133699999998</v>
      </c>
    </row>
    <row r="1138" spans="1:9" x14ac:dyDescent="0.3">
      <c r="A1138" s="3">
        <v>2009</v>
      </c>
      <c r="B1138" t="s">
        <v>186</v>
      </c>
      <c r="C1138" t="s">
        <v>197</v>
      </c>
      <c r="D1138">
        <v>395830</v>
      </c>
      <c r="E1138">
        <v>1</v>
      </c>
      <c r="F1138">
        <v>5724.22</v>
      </c>
      <c r="G1138">
        <v>5730.7686000000003</v>
      </c>
      <c r="H1138">
        <f t="shared" si="42"/>
        <v>2.8621099999999999</v>
      </c>
      <c r="I1138">
        <f t="shared" si="43"/>
        <v>2.8653843000000001</v>
      </c>
    </row>
    <row r="1139" spans="1:9" x14ac:dyDescent="0.3">
      <c r="A1139" s="3">
        <v>2009</v>
      </c>
      <c r="B1139" t="s">
        <v>186</v>
      </c>
      <c r="C1139" t="s">
        <v>197</v>
      </c>
      <c r="D1139">
        <v>395901</v>
      </c>
      <c r="E1139">
        <v>1</v>
      </c>
      <c r="F1139">
        <v>85.15</v>
      </c>
      <c r="G1139">
        <v>86.709199999999996</v>
      </c>
      <c r="H1139">
        <f t="shared" si="42"/>
        <v>4.2575000000000002E-2</v>
      </c>
      <c r="I1139">
        <f t="shared" si="43"/>
        <v>4.33546E-2</v>
      </c>
    </row>
    <row r="1140" spans="1:9" x14ac:dyDescent="0.3">
      <c r="A1140" s="3">
        <v>2009</v>
      </c>
      <c r="B1140" t="s">
        <v>186</v>
      </c>
      <c r="C1140" t="s">
        <v>198</v>
      </c>
      <c r="D1140">
        <v>395931</v>
      </c>
      <c r="E1140">
        <v>1</v>
      </c>
      <c r="F1140">
        <v>255.95</v>
      </c>
      <c r="G1140">
        <v>255.95</v>
      </c>
      <c r="H1140">
        <f t="shared" si="42"/>
        <v>0.12797500000000001</v>
      </c>
      <c r="I1140">
        <f t="shared" si="43"/>
        <v>0.12797500000000001</v>
      </c>
    </row>
    <row r="1141" spans="1:9" x14ac:dyDescent="0.3">
      <c r="A1141" s="3">
        <v>2009</v>
      </c>
      <c r="B1141" t="s">
        <v>186</v>
      </c>
      <c r="C1141" t="s">
        <v>198</v>
      </c>
      <c r="D1141">
        <v>405800</v>
      </c>
      <c r="E1141">
        <v>1</v>
      </c>
      <c r="F1141">
        <v>106</v>
      </c>
      <c r="G1141">
        <v>106</v>
      </c>
      <c r="H1141">
        <f t="shared" si="42"/>
        <v>5.2999999999999999E-2</v>
      </c>
      <c r="I1141">
        <f t="shared" si="43"/>
        <v>5.2999999999999999E-2</v>
      </c>
    </row>
    <row r="1142" spans="1:9" x14ac:dyDescent="0.3">
      <c r="A1142" s="3">
        <v>2009</v>
      </c>
      <c r="B1142" t="s">
        <v>186</v>
      </c>
      <c r="C1142" t="s">
        <v>198</v>
      </c>
      <c r="D1142">
        <v>405830</v>
      </c>
      <c r="E1142">
        <v>1</v>
      </c>
      <c r="F1142">
        <v>2634.06</v>
      </c>
      <c r="G1142">
        <v>2638.5816</v>
      </c>
      <c r="H1142">
        <f t="shared" si="42"/>
        <v>1.3170299999999999</v>
      </c>
      <c r="I1142">
        <f t="shared" si="43"/>
        <v>1.3192908000000001</v>
      </c>
    </row>
    <row r="1143" spans="1:9" x14ac:dyDescent="0.3">
      <c r="A1143" s="3">
        <v>2009</v>
      </c>
      <c r="B1143" t="s">
        <v>186</v>
      </c>
      <c r="C1143" t="s">
        <v>198</v>
      </c>
      <c r="D1143">
        <v>405900</v>
      </c>
      <c r="E1143">
        <v>1</v>
      </c>
      <c r="F1143">
        <v>10692.16</v>
      </c>
      <c r="G1143">
        <v>10750.724099999999</v>
      </c>
      <c r="H1143">
        <f t="shared" ref="H1143:H1206" si="44">F1143/2000</f>
        <v>5.3460799999999997</v>
      </c>
      <c r="I1143">
        <f t="shared" ref="I1143:I1206" si="45">G1143/2000</f>
        <v>5.3753620499999997</v>
      </c>
    </row>
    <row r="1144" spans="1:9" x14ac:dyDescent="0.3">
      <c r="A1144" s="3">
        <v>2009</v>
      </c>
      <c r="B1144" t="s">
        <v>186</v>
      </c>
      <c r="C1144" t="s">
        <v>198</v>
      </c>
      <c r="D1144">
        <v>405933</v>
      </c>
      <c r="E1144">
        <v>1</v>
      </c>
      <c r="F1144">
        <v>30.21</v>
      </c>
      <c r="G1144">
        <v>30.21</v>
      </c>
      <c r="H1144">
        <f t="shared" si="44"/>
        <v>1.5105E-2</v>
      </c>
      <c r="I1144">
        <f t="shared" si="45"/>
        <v>1.5105E-2</v>
      </c>
    </row>
    <row r="1145" spans="1:9" x14ac:dyDescent="0.3">
      <c r="A1145" s="3">
        <v>2009</v>
      </c>
      <c r="B1145" t="s">
        <v>186</v>
      </c>
      <c r="C1145" t="s">
        <v>198</v>
      </c>
      <c r="D1145">
        <v>415900</v>
      </c>
      <c r="E1145">
        <v>1</v>
      </c>
      <c r="F1145">
        <v>6678.63</v>
      </c>
      <c r="G1145">
        <v>6707.4750000000004</v>
      </c>
      <c r="H1145">
        <f t="shared" si="44"/>
        <v>3.339315</v>
      </c>
      <c r="I1145">
        <f t="shared" si="45"/>
        <v>3.3537375000000003</v>
      </c>
    </row>
    <row r="1146" spans="1:9" x14ac:dyDescent="0.3">
      <c r="A1146" s="3">
        <v>2009</v>
      </c>
      <c r="B1146" t="s">
        <v>186</v>
      </c>
      <c r="C1146" t="s">
        <v>198</v>
      </c>
      <c r="D1146">
        <v>415931</v>
      </c>
      <c r="E1146">
        <v>1</v>
      </c>
      <c r="F1146">
        <v>15.11</v>
      </c>
      <c r="G1146">
        <v>15.11</v>
      </c>
      <c r="H1146">
        <f t="shared" si="44"/>
        <v>7.5550000000000001E-3</v>
      </c>
      <c r="I1146">
        <f t="shared" si="45"/>
        <v>7.5550000000000001E-3</v>
      </c>
    </row>
    <row r="1147" spans="1:9" x14ac:dyDescent="0.3">
      <c r="A1147" s="3">
        <v>2009</v>
      </c>
      <c r="B1147" t="s">
        <v>186</v>
      </c>
      <c r="C1147" t="s">
        <v>198</v>
      </c>
      <c r="D1147">
        <v>425900</v>
      </c>
      <c r="E1147">
        <v>1</v>
      </c>
      <c r="F1147">
        <v>15.2</v>
      </c>
      <c r="G1147">
        <v>15.2</v>
      </c>
      <c r="H1147">
        <f t="shared" si="44"/>
        <v>7.6E-3</v>
      </c>
      <c r="I1147">
        <f t="shared" si="45"/>
        <v>7.6E-3</v>
      </c>
    </row>
    <row r="1148" spans="1:9" x14ac:dyDescent="0.3">
      <c r="A1148" s="3">
        <v>2009</v>
      </c>
      <c r="B1148" t="s">
        <v>186</v>
      </c>
      <c r="C1148" t="s">
        <v>198</v>
      </c>
      <c r="D1148">
        <v>425931</v>
      </c>
      <c r="E1148">
        <v>1</v>
      </c>
      <c r="F1148">
        <v>4297.41</v>
      </c>
      <c r="G1148">
        <v>4299.4835000000003</v>
      </c>
      <c r="H1148">
        <f t="shared" si="44"/>
        <v>2.1487050000000001</v>
      </c>
      <c r="I1148">
        <f t="shared" si="45"/>
        <v>2.14974175</v>
      </c>
    </row>
    <row r="1149" spans="1:9" x14ac:dyDescent="0.3">
      <c r="A1149" s="3">
        <v>2009</v>
      </c>
      <c r="B1149" t="s">
        <v>186</v>
      </c>
      <c r="C1149" t="s">
        <v>198</v>
      </c>
      <c r="D1149">
        <v>426002</v>
      </c>
      <c r="E1149">
        <v>1</v>
      </c>
      <c r="F1149">
        <v>10.74</v>
      </c>
      <c r="G1149">
        <v>10.74</v>
      </c>
      <c r="H1149">
        <f t="shared" si="44"/>
        <v>5.3699999999999998E-3</v>
      </c>
      <c r="I1149">
        <f t="shared" si="45"/>
        <v>5.3699999999999998E-3</v>
      </c>
    </row>
    <row r="1150" spans="1:9" x14ac:dyDescent="0.3">
      <c r="A1150" s="3">
        <v>2009</v>
      </c>
      <c r="B1150" t="s">
        <v>186</v>
      </c>
      <c r="C1150" t="s">
        <v>198</v>
      </c>
      <c r="D1150">
        <v>435900</v>
      </c>
      <c r="E1150">
        <v>2</v>
      </c>
      <c r="F1150">
        <v>227</v>
      </c>
      <c r="G1150">
        <v>227</v>
      </c>
      <c r="H1150">
        <f t="shared" si="44"/>
        <v>0.1135</v>
      </c>
      <c r="I1150">
        <f t="shared" si="45"/>
        <v>0.1135</v>
      </c>
    </row>
    <row r="1151" spans="1:9" x14ac:dyDescent="0.3">
      <c r="A1151" s="3">
        <v>2009</v>
      </c>
      <c r="B1151" t="s">
        <v>186</v>
      </c>
      <c r="C1151" t="s">
        <v>198</v>
      </c>
      <c r="D1151">
        <v>435931</v>
      </c>
      <c r="E1151">
        <v>2</v>
      </c>
      <c r="F1151">
        <v>11679.01</v>
      </c>
      <c r="G1151">
        <v>11731.0263</v>
      </c>
      <c r="H1151">
        <f t="shared" si="44"/>
        <v>5.8395049999999999</v>
      </c>
      <c r="I1151">
        <f t="shared" si="45"/>
        <v>5.86551315</v>
      </c>
    </row>
    <row r="1152" spans="1:9" x14ac:dyDescent="0.3">
      <c r="A1152" s="3">
        <v>2009</v>
      </c>
      <c r="B1152" t="s">
        <v>186</v>
      </c>
      <c r="C1152" t="s">
        <v>199</v>
      </c>
      <c r="D1152">
        <v>325700</v>
      </c>
      <c r="E1152">
        <v>1</v>
      </c>
      <c r="F1152">
        <v>17.850000000000001</v>
      </c>
      <c r="G1152">
        <v>17.850000000000001</v>
      </c>
      <c r="H1152">
        <f t="shared" si="44"/>
        <v>8.9250000000000006E-3</v>
      </c>
      <c r="I1152">
        <f t="shared" si="45"/>
        <v>8.9250000000000006E-3</v>
      </c>
    </row>
    <row r="1153" spans="1:9" x14ac:dyDescent="0.3">
      <c r="A1153" s="3">
        <v>2009</v>
      </c>
      <c r="B1153" t="s">
        <v>186</v>
      </c>
      <c r="C1153" t="s">
        <v>199</v>
      </c>
      <c r="D1153">
        <v>335634</v>
      </c>
      <c r="E1153">
        <v>1</v>
      </c>
      <c r="F1153">
        <v>11</v>
      </c>
      <c r="G1153">
        <v>11</v>
      </c>
      <c r="H1153">
        <f t="shared" si="44"/>
        <v>5.4999999999999997E-3</v>
      </c>
      <c r="I1153">
        <f t="shared" si="45"/>
        <v>5.4999999999999997E-3</v>
      </c>
    </row>
    <row r="1154" spans="1:9" x14ac:dyDescent="0.3">
      <c r="A1154" s="3">
        <v>2009</v>
      </c>
      <c r="B1154" t="s">
        <v>186</v>
      </c>
      <c r="C1154" t="s">
        <v>199</v>
      </c>
      <c r="D1154">
        <v>335701</v>
      </c>
      <c r="E1154">
        <v>1</v>
      </c>
      <c r="F1154">
        <v>2592.5300000000002</v>
      </c>
      <c r="G1154">
        <v>2604.3555999999999</v>
      </c>
      <c r="H1154">
        <f t="shared" si="44"/>
        <v>1.296265</v>
      </c>
      <c r="I1154">
        <f t="shared" si="45"/>
        <v>1.3021777999999999</v>
      </c>
    </row>
    <row r="1155" spans="1:9" x14ac:dyDescent="0.3">
      <c r="A1155" s="3">
        <v>2009</v>
      </c>
      <c r="B1155" t="s">
        <v>186</v>
      </c>
      <c r="C1155" t="s">
        <v>199</v>
      </c>
      <c r="D1155">
        <v>335702</v>
      </c>
      <c r="E1155">
        <v>1</v>
      </c>
      <c r="F1155">
        <v>11.7</v>
      </c>
      <c r="G1155">
        <v>11.7</v>
      </c>
      <c r="H1155">
        <f t="shared" si="44"/>
        <v>5.8499999999999993E-3</v>
      </c>
      <c r="I1155">
        <f t="shared" si="45"/>
        <v>5.8499999999999993E-3</v>
      </c>
    </row>
    <row r="1156" spans="1:9" x14ac:dyDescent="0.3">
      <c r="A1156" s="3">
        <v>2009</v>
      </c>
      <c r="B1156" t="s">
        <v>186</v>
      </c>
      <c r="C1156" t="s">
        <v>199</v>
      </c>
      <c r="D1156">
        <v>335703</v>
      </c>
      <c r="E1156">
        <v>1</v>
      </c>
      <c r="F1156">
        <v>98.9</v>
      </c>
      <c r="G1156">
        <v>98.9</v>
      </c>
      <c r="H1156">
        <f t="shared" si="44"/>
        <v>4.9450000000000001E-2</v>
      </c>
      <c r="I1156">
        <f t="shared" si="45"/>
        <v>4.9450000000000001E-2</v>
      </c>
    </row>
    <row r="1157" spans="1:9" x14ac:dyDescent="0.3">
      <c r="A1157" s="3">
        <v>2009</v>
      </c>
      <c r="B1157" t="s">
        <v>186</v>
      </c>
      <c r="C1157" t="s">
        <v>199</v>
      </c>
      <c r="D1157">
        <v>335731</v>
      </c>
      <c r="E1157">
        <v>1</v>
      </c>
      <c r="F1157">
        <v>80.47</v>
      </c>
      <c r="G1157">
        <v>80.47</v>
      </c>
      <c r="H1157">
        <f t="shared" si="44"/>
        <v>4.0235E-2</v>
      </c>
      <c r="I1157">
        <f t="shared" si="45"/>
        <v>4.0235E-2</v>
      </c>
    </row>
    <row r="1158" spans="1:9" x14ac:dyDescent="0.3">
      <c r="A1158" s="3">
        <v>2009</v>
      </c>
      <c r="B1158" t="s">
        <v>186</v>
      </c>
      <c r="C1158" t="s">
        <v>199</v>
      </c>
      <c r="D1158">
        <v>335732</v>
      </c>
      <c r="E1158">
        <v>1</v>
      </c>
      <c r="F1158">
        <v>13.06</v>
      </c>
      <c r="G1158">
        <v>13.06</v>
      </c>
      <c r="H1158">
        <f t="shared" si="44"/>
        <v>6.5300000000000002E-3</v>
      </c>
      <c r="I1158">
        <f t="shared" si="45"/>
        <v>6.5300000000000002E-3</v>
      </c>
    </row>
    <row r="1159" spans="1:9" x14ac:dyDescent="0.3">
      <c r="A1159" s="3">
        <v>2009</v>
      </c>
      <c r="B1159" t="s">
        <v>186</v>
      </c>
      <c r="C1159" t="s">
        <v>199</v>
      </c>
      <c r="D1159">
        <v>335733</v>
      </c>
      <c r="E1159">
        <v>1</v>
      </c>
      <c r="F1159">
        <v>68.5</v>
      </c>
      <c r="G1159">
        <v>68.5</v>
      </c>
      <c r="H1159">
        <f t="shared" si="44"/>
        <v>3.4250000000000003E-2</v>
      </c>
      <c r="I1159">
        <f t="shared" si="45"/>
        <v>3.4250000000000003E-2</v>
      </c>
    </row>
    <row r="1160" spans="1:9" x14ac:dyDescent="0.3">
      <c r="A1160" s="3">
        <v>2009</v>
      </c>
      <c r="B1160" t="s">
        <v>186</v>
      </c>
      <c r="C1160" t="s">
        <v>199</v>
      </c>
      <c r="D1160">
        <v>335735</v>
      </c>
      <c r="E1160">
        <v>1</v>
      </c>
      <c r="F1160">
        <v>32</v>
      </c>
      <c r="G1160">
        <v>32</v>
      </c>
      <c r="H1160">
        <f t="shared" si="44"/>
        <v>1.6E-2</v>
      </c>
      <c r="I1160">
        <f t="shared" si="45"/>
        <v>1.6E-2</v>
      </c>
    </row>
    <row r="1161" spans="1:9" x14ac:dyDescent="0.3">
      <c r="A1161" s="3">
        <v>2009</v>
      </c>
      <c r="B1161" t="s">
        <v>186</v>
      </c>
      <c r="C1161" t="s">
        <v>199</v>
      </c>
      <c r="D1161">
        <v>345534</v>
      </c>
      <c r="E1161">
        <v>1</v>
      </c>
      <c r="F1161">
        <v>9196.4500000000007</v>
      </c>
      <c r="G1161">
        <v>9226.5928999999996</v>
      </c>
      <c r="H1161">
        <f t="shared" si="44"/>
        <v>4.5982250000000002</v>
      </c>
      <c r="I1161">
        <f t="shared" si="45"/>
        <v>4.61329645</v>
      </c>
    </row>
    <row r="1162" spans="1:9" x14ac:dyDescent="0.3">
      <c r="A1162" s="3">
        <v>2009</v>
      </c>
      <c r="B1162" t="s">
        <v>186</v>
      </c>
      <c r="C1162" t="s">
        <v>199</v>
      </c>
      <c r="D1162">
        <v>345603</v>
      </c>
      <c r="E1162">
        <v>1</v>
      </c>
      <c r="F1162">
        <v>5745.9</v>
      </c>
      <c r="G1162">
        <v>5756.7285000000002</v>
      </c>
      <c r="H1162">
        <f t="shared" si="44"/>
        <v>2.8729499999999999</v>
      </c>
      <c r="I1162">
        <f t="shared" si="45"/>
        <v>2.8783642500000002</v>
      </c>
    </row>
    <row r="1163" spans="1:9" x14ac:dyDescent="0.3">
      <c r="A1163" s="3">
        <v>2009</v>
      </c>
      <c r="B1163" t="s">
        <v>186</v>
      </c>
      <c r="C1163" t="s">
        <v>199</v>
      </c>
      <c r="D1163">
        <v>345606</v>
      </c>
      <c r="E1163">
        <v>1</v>
      </c>
      <c r="F1163">
        <v>608.45000000000005</v>
      </c>
      <c r="G1163">
        <v>608.45000000000005</v>
      </c>
      <c r="H1163">
        <f t="shared" si="44"/>
        <v>0.30422500000000002</v>
      </c>
      <c r="I1163">
        <f t="shared" si="45"/>
        <v>0.30422500000000002</v>
      </c>
    </row>
    <row r="1164" spans="1:9" x14ac:dyDescent="0.3">
      <c r="A1164" s="3">
        <v>2009</v>
      </c>
      <c r="B1164" t="s">
        <v>186</v>
      </c>
      <c r="C1164" t="s">
        <v>199</v>
      </c>
      <c r="D1164">
        <v>345631</v>
      </c>
      <c r="E1164">
        <v>1</v>
      </c>
      <c r="F1164">
        <v>1984.36</v>
      </c>
      <c r="G1164">
        <v>1984.36</v>
      </c>
      <c r="H1164">
        <f t="shared" si="44"/>
        <v>0.99217999999999995</v>
      </c>
      <c r="I1164">
        <f t="shared" si="45"/>
        <v>0.99217999999999995</v>
      </c>
    </row>
    <row r="1165" spans="1:9" x14ac:dyDescent="0.3">
      <c r="A1165" s="3">
        <v>2009</v>
      </c>
      <c r="B1165" t="s">
        <v>186</v>
      </c>
      <c r="C1165" t="s">
        <v>199</v>
      </c>
      <c r="D1165">
        <v>345632</v>
      </c>
      <c r="E1165">
        <v>1</v>
      </c>
      <c r="F1165">
        <v>90.5</v>
      </c>
      <c r="G1165">
        <v>90.5</v>
      </c>
      <c r="H1165">
        <f t="shared" si="44"/>
        <v>4.5249999999999999E-2</v>
      </c>
      <c r="I1165">
        <f t="shared" si="45"/>
        <v>4.5249999999999999E-2</v>
      </c>
    </row>
    <row r="1166" spans="1:9" x14ac:dyDescent="0.3">
      <c r="A1166" s="3">
        <v>2009</v>
      </c>
      <c r="B1166" t="s">
        <v>186</v>
      </c>
      <c r="C1166" t="s">
        <v>199</v>
      </c>
      <c r="D1166">
        <v>345701</v>
      </c>
      <c r="E1166">
        <v>1</v>
      </c>
      <c r="F1166">
        <v>1184.3599999999999</v>
      </c>
      <c r="G1166">
        <v>1192.3107</v>
      </c>
      <c r="H1166">
        <f t="shared" si="44"/>
        <v>0.59217999999999993</v>
      </c>
      <c r="I1166">
        <f t="shared" si="45"/>
        <v>0.59615534999999997</v>
      </c>
    </row>
    <row r="1167" spans="1:9" x14ac:dyDescent="0.3">
      <c r="A1167" s="3">
        <v>2009</v>
      </c>
      <c r="B1167" t="s">
        <v>186</v>
      </c>
      <c r="C1167" t="s">
        <v>199</v>
      </c>
      <c r="D1167">
        <v>345702</v>
      </c>
      <c r="E1167">
        <v>1</v>
      </c>
      <c r="F1167">
        <v>2979.5</v>
      </c>
      <c r="G1167">
        <v>2991.3775000000001</v>
      </c>
      <c r="H1167">
        <f t="shared" si="44"/>
        <v>1.4897499999999999</v>
      </c>
      <c r="I1167">
        <f t="shared" si="45"/>
        <v>1.49568875</v>
      </c>
    </row>
    <row r="1168" spans="1:9" x14ac:dyDescent="0.3">
      <c r="A1168" s="3">
        <v>2009</v>
      </c>
      <c r="B1168" t="s">
        <v>186</v>
      </c>
      <c r="C1168" t="s">
        <v>199</v>
      </c>
      <c r="D1168">
        <v>345703</v>
      </c>
      <c r="E1168">
        <v>1</v>
      </c>
      <c r="F1168">
        <v>8</v>
      </c>
      <c r="G1168">
        <v>8</v>
      </c>
      <c r="H1168">
        <f t="shared" si="44"/>
        <v>4.0000000000000001E-3</v>
      </c>
      <c r="I1168">
        <f t="shared" si="45"/>
        <v>4.0000000000000001E-3</v>
      </c>
    </row>
    <row r="1169" spans="1:9" x14ac:dyDescent="0.3">
      <c r="A1169" s="3">
        <v>2009</v>
      </c>
      <c r="B1169" t="s">
        <v>186</v>
      </c>
      <c r="C1169" t="s">
        <v>199</v>
      </c>
      <c r="D1169">
        <v>345704</v>
      </c>
      <c r="E1169">
        <v>1</v>
      </c>
      <c r="F1169">
        <v>30.41</v>
      </c>
      <c r="G1169">
        <v>31.0307</v>
      </c>
      <c r="H1169">
        <f t="shared" si="44"/>
        <v>1.5205E-2</v>
      </c>
      <c r="I1169">
        <f t="shared" si="45"/>
        <v>1.5515349999999999E-2</v>
      </c>
    </row>
    <row r="1170" spans="1:9" x14ac:dyDescent="0.3">
      <c r="A1170" s="3">
        <v>2009</v>
      </c>
      <c r="B1170" t="s">
        <v>186</v>
      </c>
      <c r="C1170" t="s">
        <v>199</v>
      </c>
      <c r="D1170">
        <v>345705</v>
      </c>
      <c r="E1170">
        <v>1</v>
      </c>
      <c r="F1170">
        <v>508.01</v>
      </c>
      <c r="G1170">
        <v>513.64269999999999</v>
      </c>
      <c r="H1170">
        <f t="shared" si="44"/>
        <v>0.25400499999999998</v>
      </c>
      <c r="I1170">
        <f t="shared" si="45"/>
        <v>0.25682135</v>
      </c>
    </row>
    <row r="1171" spans="1:9" x14ac:dyDescent="0.3">
      <c r="A1171" s="3">
        <v>2009</v>
      </c>
      <c r="B1171" t="s">
        <v>186</v>
      </c>
      <c r="C1171" t="s">
        <v>199</v>
      </c>
      <c r="D1171">
        <v>345706</v>
      </c>
      <c r="E1171">
        <v>1</v>
      </c>
      <c r="F1171">
        <v>704.79</v>
      </c>
      <c r="G1171">
        <v>704.79</v>
      </c>
      <c r="H1171">
        <f t="shared" si="44"/>
        <v>0.35239499999999996</v>
      </c>
      <c r="I1171">
        <f t="shared" si="45"/>
        <v>0.35239499999999996</v>
      </c>
    </row>
    <row r="1172" spans="1:9" x14ac:dyDescent="0.3">
      <c r="A1172" s="3">
        <v>2009</v>
      </c>
      <c r="B1172" t="s">
        <v>186</v>
      </c>
      <c r="C1172" t="s">
        <v>199</v>
      </c>
      <c r="D1172">
        <v>345731</v>
      </c>
      <c r="E1172">
        <v>1</v>
      </c>
      <c r="F1172">
        <v>370.61</v>
      </c>
      <c r="G1172">
        <v>373.77330000000001</v>
      </c>
      <c r="H1172">
        <f t="shared" si="44"/>
        <v>0.185305</v>
      </c>
      <c r="I1172">
        <f t="shared" si="45"/>
        <v>0.18688665000000002</v>
      </c>
    </row>
    <row r="1173" spans="1:9" x14ac:dyDescent="0.3">
      <c r="A1173" s="3">
        <v>2009</v>
      </c>
      <c r="B1173" t="s">
        <v>186</v>
      </c>
      <c r="C1173" t="s">
        <v>199</v>
      </c>
      <c r="D1173">
        <v>345732</v>
      </c>
      <c r="E1173">
        <v>1</v>
      </c>
      <c r="F1173">
        <v>123.1</v>
      </c>
      <c r="G1173">
        <v>123.1</v>
      </c>
      <c r="H1173">
        <f t="shared" si="44"/>
        <v>6.1550000000000001E-2</v>
      </c>
      <c r="I1173">
        <f t="shared" si="45"/>
        <v>6.1550000000000001E-2</v>
      </c>
    </row>
    <row r="1174" spans="1:9" x14ac:dyDescent="0.3">
      <c r="A1174" s="3">
        <v>2009</v>
      </c>
      <c r="B1174" t="s">
        <v>186</v>
      </c>
      <c r="C1174" t="s">
        <v>199</v>
      </c>
      <c r="D1174">
        <v>345801</v>
      </c>
      <c r="E1174">
        <v>1</v>
      </c>
      <c r="F1174">
        <v>23.94</v>
      </c>
      <c r="G1174">
        <v>23.94</v>
      </c>
      <c r="H1174">
        <f t="shared" si="44"/>
        <v>1.1970000000000001E-2</v>
      </c>
      <c r="I1174">
        <f t="shared" si="45"/>
        <v>1.1970000000000001E-2</v>
      </c>
    </row>
    <row r="1175" spans="1:9" x14ac:dyDescent="0.3">
      <c r="A1175" s="3">
        <v>2009</v>
      </c>
      <c r="B1175" t="s">
        <v>186</v>
      </c>
      <c r="C1175" t="s">
        <v>199</v>
      </c>
      <c r="D1175">
        <v>345803</v>
      </c>
      <c r="E1175">
        <v>1</v>
      </c>
      <c r="F1175">
        <v>66.25</v>
      </c>
      <c r="G1175">
        <v>66.25</v>
      </c>
      <c r="H1175">
        <f t="shared" si="44"/>
        <v>3.3125000000000002E-2</v>
      </c>
      <c r="I1175">
        <f t="shared" si="45"/>
        <v>3.3125000000000002E-2</v>
      </c>
    </row>
    <row r="1176" spans="1:9" x14ac:dyDescent="0.3">
      <c r="A1176" s="3">
        <v>2009</v>
      </c>
      <c r="B1176" t="s">
        <v>186</v>
      </c>
      <c r="C1176" t="s">
        <v>199</v>
      </c>
      <c r="D1176">
        <v>355707</v>
      </c>
      <c r="E1176">
        <v>1</v>
      </c>
      <c r="F1176">
        <v>474.54</v>
      </c>
      <c r="G1176">
        <v>476.07060000000001</v>
      </c>
      <c r="H1176">
        <f t="shared" si="44"/>
        <v>0.23727000000000001</v>
      </c>
      <c r="I1176">
        <f t="shared" si="45"/>
        <v>0.23803530000000001</v>
      </c>
    </row>
    <row r="1177" spans="1:9" x14ac:dyDescent="0.3">
      <c r="A1177" s="3">
        <v>2009</v>
      </c>
      <c r="B1177" t="s">
        <v>186</v>
      </c>
      <c r="C1177" t="s">
        <v>199</v>
      </c>
      <c r="D1177">
        <v>355731</v>
      </c>
      <c r="E1177">
        <v>1</v>
      </c>
      <c r="F1177">
        <v>473.68</v>
      </c>
      <c r="G1177">
        <v>473.68</v>
      </c>
      <c r="H1177">
        <f t="shared" si="44"/>
        <v>0.23683999999999999</v>
      </c>
      <c r="I1177">
        <f t="shared" si="45"/>
        <v>0.23683999999999999</v>
      </c>
    </row>
    <row r="1178" spans="1:9" x14ac:dyDescent="0.3">
      <c r="A1178" s="3">
        <v>2009</v>
      </c>
      <c r="B1178" t="s">
        <v>186</v>
      </c>
      <c r="C1178" t="s">
        <v>199</v>
      </c>
      <c r="D1178">
        <v>355732</v>
      </c>
      <c r="E1178">
        <v>1</v>
      </c>
      <c r="F1178">
        <v>295.86</v>
      </c>
      <c r="G1178">
        <v>298.14569999999998</v>
      </c>
      <c r="H1178">
        <f t="shared" si="44"/>
        <v>0.14793000000000001</v>
      </c>
      <c r="I1178">
        <f t="shared" si="45"/>
        <v>0.14907284999999998</v>
      </c>
    </row>
    <row r="1179" spans="1:9" x14ac:dyDescent="0.3">
      <c r="A1179" s="3">
        <v>2009</v>
      </c>
      <c r="B1179" t="s">
        <v>186</v>
      </c>
      <c r="C1179" t="s">
        <v>199</v>
      </c>
      <c r="D1179">
        <v>355733</v>
      </c>
      <c r="E1179">
        <v>1</v>
      </c>
      <c r="F1179">
        <v>130</v>
      </c>
      <c r="G1179">
        <v>130</v>
      </c>
      <c r="H1179">
        <f t="shared" si="44"/>
        <v>6.5000000000000002E-2</v>
      </c>
      <c r="I1179">
        <f t="shared" si="45"/>
        <v>6.5000000000000002E-2</v>
      </c>
    </row>
    <row r="1180" spans="1:9" x14ac:dyDescent="0.3">
      <c r="A1180" s="3">
        <v>2009</v>
      </c>
      <c r="B1180" t="s">
        <v>186</v>
      </c>
      <c r="C1180" t="s">
        <v>199</v>
      </c>
      <c r="D1180">
        <v>355801</v>
      </c>
      <c r="E1180">
        <v>1</v>
      </c>
      <c r="F1180">
        <v>343.16</v>
      </c>
      <c r="G1180">
        <v>343.16</v>
      </c>
      <c r="H1180">
        <f t="shared" si="44"/>
        <v>0.17158000000000001</v>
      </c>
      <c r="I1180">
        <f t="shared" si="45"/>
        <v>0.17158000000000001</v>
      </c>
    </row>
    <row r="1181" spans="1:9" x14ac:dyDescent="0.3">
      <c r="A1181" s="3">
        <v>2009</v>
      </c>
      <c r="B1181" t="s">
        <v>186</v>
      </c>
      <c r="C1181" t="s">
        <v>199</v>
      </c>
      <c r="D1181">
        <v>355830</v>
      </c>
      <c r="E1181">
        <v>1</v>
      </c>
      <c r="F1181">
        <v>65.599999999999994</v>
      </c>
      <c r="G1181">
        <v>65.599999999999994</v>
      </c>
      <c r="H1181">
        <f t="shared" si="44"/>
        <v>3.2799999999999996E-2</v>
      </c>
      <c r="I1181">
        <f t="shared" si="45"/>
        <v>3.2799999999999996E-2</v>
      </c>
    </row>
    <row r="1182" spans="1:9" x14ac:dyDescent="0.3">
      <c r="A1182" s="3">
        <v>2009</v>
      </c>
      <c r="B1182" t="s">
        <v>186</v>
      </c>
      <c r="C1182" t="s">
        <v>199</v>
      </c>
      <c r="D1182">
        <v>365804</v>
      </c>
      <c r="E1182">
        <v>1</v>
      </c>
      <c r="F1182">
        <v>1923.72</v>
      </c>
      <c r="G1182">
        <v>1924.2655</v>
      </c>
      <c r="H1182">
        <f t="shared" si="44"/>
        <v>0.96186000000000005</v>
      </c>
      <c r="I1182">
        <f t="shared" si="45"/>
        <v>0.96213274999999998</v>
      </c>
    </row>
    <row r="1183" spans="1:9" x14ac:dyDescent="0.3">
      <c r="A1183" s="3">
        <v>2009</v>
      </c>
      <c r="B1183" t="s">
        <v>186</v>
      </c>
      <c r="C1183" t="s">
        <v>199</v>
      </c>
      <c r="D1183">
        <v>365830</v>
      </c>
      <c r="E1183">
        <v>1</v>
      </c>
      <c r="F1183">
        <v>33.15</v>
      </c>
      <c r="G1183">
        <v>33.15</v>
      </c>
      <c r="H1183">
        <f t="shared" si="44"/>
        <v>1.6574999999999999E-2</v>
      </c>
      <c r="I1183">
        <f t="shared" si="45"/>
        <v>1.6574999999999999E-2</v>
      </c>
    </row>
    <row r="1184" spans="1:9" x14ac:dyDescent="0.3">
      <c r="A1184" s="3">
        <v>2009</v>
      </c>
      <c r="B1184" t="s">
        <v>186</v>
      </c>
      <c r="C1184" t="s">
        <v>200</v>
      </c>
      <c r="D1184">
        <v>365731</v>
      </c>
      <c r="E1184">
        <v>1</v>
      </c>
      <c r="F1184">
        <v>19286.73</v>
      </c>
      <c r="G1184">
        <v>19286.73</v>
      </c>
      <c r="H1184">
        <f t="shared" si="44"/>
        <v>9.6433649999999993</v>
      </c>
      <c r="I1184">
        <f t="shared" si="45"/>
        <v>9.6433649999999993</v>
      </c>
    </row>
    <row r="1185" spans="1:9" x14ac:dyDescent="0.3">
      <c r="A1185" s="3">
        <v>2009</v>
      </c>
      <c r="B1185" t="s">
        <v>186</v>
      </c>
      <c r="C1185" t="s">
        <v>200</v>
      </c>
      <c r="D1185">
        <v>365732</v>
      </c>
      <c r="E1185">
        <v>1</v>
      </c>
      <c r="F1185">
        <v>2082.34</v>
      </c>
      <c r="G1185">
        <v>2082.34</v>
      </c>
      <c r="H1185">
        <f t="shared" si="44"/>
        <v>1.0411700000000002</v>
      </c>
      <c r="I1185">
        <f t="shared" si="45"/>
        <v>1.0411700000000002</v>
      </c>
    </row>
    <row r="1186" spans="1:9" x14ac:dyDescent="0.3">
      <c r="A1186" s="3">
        <v>2009</v>
      </c>
      <c r="B1186" t="s">
        <v>186</v>
      </c>
      <c r="C1186" t="s">
        <v>200</v>
      </c>
      <c r="D1186">
        <v>365733</v>
      </c>
      <c r="E1186">
        <v>1</v>
      </c>
      <c r="F1186">
        <v>1668.89</v>
      </c>
      <c r="G1186">
        <v>1668.89</v>
      </c>
      <c r="H1186">
        <f t="shared" si="44"/>
        <v>0.8344450000000001</v>
      </c>
      <c r="I1186">
        <f t="shared" si="45"/>
        <v>0.8344450000000001</v>
      </c>
    </row>
    <row r="1187" spans="1:9" x14ac:dyDescent="0.3">
      <c r="A1187" s="3">
        <v>2009</v>
      </c>
      <c r="B1187" t="s">
        <v>186</v>
      </c>
      <c r="C1187" t="s">
        <v>200</v>
      </c>
      <c r="D1187">
        <v>365734</v>
      </c>
      <c r="E1187">
        <v>1</v>
      </c>
      <c r="F1187">
        <v>2852.61</v>
      </c>
      <c r="G1187">
        <v>2852.61</v>
      </c>
      <c r="H1187">
        <f t="shared" si="44"/>
        <v>1.4263050000000002</v>
      </c>
      <c r="I1187">
        <f t="shared" si="45"/>
        <v>1.4263050000000002</v>
      </c>
    </row>
    <row r="1188" spans="1:9" x14ac:dyDescent="0.3">
      <c r="A1188" s="3">
        <v>2009</v>
      </c>
      <c r="B1188" t="s">
        <v>186</v>
      </c>
      <c r="C1188" t="s">
        <v>200</v>
      </c>
      <c r="D1188">
        <v>365801</v>
      </c>
      <c r="E1188">
        <v>1</v>
      </c>
      <c r="F1188">
        <v>2738.6</v>
      </c>
      <c r="G1188">
        <v>2738.6</v>
      </c>
      <c r="H1188">
        <f t="shared" si="44"/>
        <v>1.3693</v>
      </c>
      <c r="I1188">
        <f t="shared" si="45"/>
        <v>1.3693</v>
      </c>
    </row>
    <row r="1189" spans="1:9" x14ac:dyDescent="0.3">
      <c r="A1189" s="3">
        <v>2009</v>
      </c>
      <c r="B1189" t="s">
        <v>186</v>
      </c>
      <c r="C1189" t="s">
        <v>200</v>
      </c>
      <c r="D1189">
        <v>365802</v>
      </c>
      <c r="E1189">
        <v>1</v>
      </c>
      <c r="F1189">
        <v>381.83</v>
      </c>
      <c r="G1189">
        <v>381.85939999999999</v>
      </c>
      <c r="H1189">
        <f t="shared" si="44"/>
        <v>0.190915</v>
      </c>
      <c r="I1189">
        <f t="shared" si="45"/>
        <v>0.19092970000000001</v>
      </c>
    </row>
    <row r="1190" spans="1:9" x14ac:dyDescent="0.3">
      <c r="A1190" s="3">
        <v>2009</v>
      </c>
      <c r="B1190" t="s">
        <v>186</v>
      </c>
      <c r="C1190" t="s">
        <v>200</v>
      </c>
      <c r="D1190">
        <v>365803</v>
      </c>
      <c r="E1190">
        <v>1</v>
      </c>
      <c r="F1190">
        <v>1710.81</v>
      </c>
      <c r="G1190">
        <v>1713.0137999999999</v>
      </c>
      <c r="H1190">
        <f t="shared" si="44"/>
        <v>0.85540499999999997</v>
      </c>
      <c r="I1190">
        <f t="shared" si="45"/>
        <v>0.85650689999999996</v>
      </c>
    </row>
    <row r="1191" spans="1:9" x14ac:dyDescent="0.3">
      <c r="A1191" s="3">
        <v>2009</v>
      </c>
      <c r="B1191" t="s">
        <v>186</v>
      </c>
      <c r="C1191" t="s">
        <v>201</v>
      </c>
      <c r="D1191">
        <v>305431</v>
      </c>
      <c r="E1191">
        <v>1</v>
      </c>
      <c r="F1191">
        <v>26</v>
      </c>
      <c r="G1191">
        <v>26</v>
      </c>
      <c r="H1191">
        <f t="shared" si="44"/>
        <v>1.2999999999999999E-2</v>
      </c>
      <c r="I1191">
        <f t="shared" si="45"/>
        <v>1.2999999999999999E-2</v>
      </c>
    </row>
    <row r="1192" spans="1:9" x14ac:dyDescent="0.3">
      <c r="A1192" s="3">
        <v>2009</v>
      </c>
      <c r="B1192" t="s">
        <v>186</v>
      </c>
      <c r="C1192" t="s">
        <v>201</v>
      </c>
      <c r="D1192">
        <v>305501</v>
      </c>
      <c r="E1192">
        <v>1</v>
      </c>
      <c r="F1192">
        <v>260.72000000000003</v>
      </c>
      <c r="G1192">
        <v>260.91399999999999</v>
      </c>
      <c r="H1192">
        <f t="shared" si="44"/>
        <v>0.13036</v>
      </c>
      <c r="I1192">
        <f t="shared" si="45"/>
        <v>0.13045699999999999</v>
      </c>
    </row>
    <row r="1193" spans="1:9" x14ac:dyDescent="0.3">
      <c r="A1193" s="3">
        <v>2009</v>
      </c>
      <c r="B1193" t="s">
        <v>186</v>
      </c>
      <c r="C1193" t="s">
        <v>201</v>
      </c>
      <c r="D1193">
        <v>305502</v>
      </c>
      <c r="E1193">
        <v>1</v>
      </c>
      <c r="F1193">
        <v>690</v>
      </c>
      <c r="G1193">
        <v>690</v>
      </c>
      <c r="H1193">
        <f t="shared" si="44"/>
        <v>0.34499999999999997</v>
      </c>
      <c r="I1193">
        <f t="shared" si="45"/>
        <v>0.34499999999999997</v>
      </c>
    </row>
    <row r="1194" spans="1:9" x14ac:dyDescent="0.3">
      <c r="A1194" s="3">
        <v>2009</v>
      </c>
      <c r="B1194" t="s">
        <v>186</v>
      </c>
      <c r="C1194" t="s">
        <v>201</v>
      </c>
      <c r="D1194">
        <v>305531</v>
      </c>
      <c r="E1194">
        <v>1</v>
      </c>
      <c r="F1194">
        <v>599.5</v>
      </c>
      <c r="G1194">
        <v>599.5</v>
      </c>
      <c r="H1194">
        <f t="shared" si="44"/>
        <v>0.29975000000000002</v>
      </c>
      <c r="I1194">
        <f t="shared" si="45"/>
        <v>0.29975000000000002</v>
      </c>
    </row>
    <row r="1195" spans="1:9" x14ac:dyDescent="0.3">
      <c r="A1195" s="3">
        <v>2009</v>
      </c>
      <c r="B1195" t="s">
        <v>186</v>
      </c>
      <c r="C1195" t="s">
        <v>201</v>
      </c>
      <c r="D1195">
        <v>305532</v>
      </c>
      <c r="E1195">
        <v>1</v>
      </c>
      <c r="F1195">
        <v>24</v>
      </c>
      <c r="G1195">
        <v>27.2727</v>
      </c>
      <c r="H1195">
        <f t="shared" si="44"/>
        <v>1.2E-2</v>
      </c>
      <c r="I1195">
        <f t="shared" si="45"/>
        <v>1.363635E-2</v>
      </c>
    </row>
    <row r="1196" spans="1:9" x14ac:dyDescent="0.3">
      <c r="A1196" s="3">
        <v>2009</v>
      </c>
      <c r="B1196" t="s">
        <v>186</v>
      </c>
      <c r="C1196" t="s">
        <v>201</v>
      </c>
      <c r="D1196">
        <v>315431</v>
      </c>
      <c r="E1196">
        <v>1</v>
      </c>
      <c r="F1196">
        <v>151.13</v>
      </c>
      <c r="G1196">
        <v>153.47290000000001</v>
      </c>
      <c r="H1196">
        <f t="shared" si="44"/>
        <v>7.5564999999999993E-2</v>
      </c>
      <c r="I1196">
        <f t="shared" si="45"/>
        <v>7.6736450000000012E-2</v>
      </c>
    </row>
    <row r="1197" spans="1:9" x14ac:dyDescent="0.3">
      <c r="A1197" s="3">
        <v>2009</v>
      </c>
      <c r="B1197" t="s">
        <v>186</v>
      </c>
      <c r="C1197" t="s">
        <v>201</v>
      </c>
      <c r="D1197">
        <v>315432</v>
      </c>
      <c r="E1197">
        <v>1</v>
      </c>
      <c r="F1197">
        <v>2490.35</v>
      </c>
      <c r="G1197">
        <v>2556.1569</v>
      </c>
      <c r="H1197">
        <f t="shared" si="44"/>
        <v>1.2451749999999999</v>
      </c>
      <c r="I1197">
        <f t="shared" si="45"/>
        <v>1.27807845</v>
      </c>
    </row>
    <row r="1198" spans="1:9" x14ac:dyDescent="0.3">
      <c r="A1198" s="3">
        <v>2009</v>
      </c>
      <c r="B1198" t="s">
        <v>186</v>
      </c>
      <c r="C1198" t="s">
        <v>201</v>
      </c>
      <c r="D1198">
        <v>315501</v>
      </c>
      <c r="E1198">
        <v>1</v>
      </c>
      <c r="F1198">
        <v>362.41</v>
      </c>
      <c r="G1198">
        <v>363.29790000000003</v>
      </c>
      <c r="H1198">
        <f t="shared" si="44"/>
        <v>0.181205</v>
      </c>
      <c r="I1198">
        <f t="shared" si="45"/>
        <v>0.18164895</v>
      </c>
    </row>
    <row r="1199" spans="1:9" x14ac:dyDescent="0.3">
      <c r="A1199" s="3">
        <v>2009</v>
      </c>
      <c r="B1199" t="s">
        <v>186</v>
      </c>
      <c r="C1199" t="s">
        <v>201</v>
      </c>
      <c r="D1199">
        <v>315502</v>
      </c>
      <c r="E1199">
        <v>1</v>
      </c>
      <c r="F1199">
        <v>1969.06</v>
      </c>
      <c r="G1199">
        <v>1976.2639999999999</v>
      </c>
      <c r="H1199">
        <f t="shared" si="44"/>
        <v>0.98453000000000002</v>
      </c>
      <c r="I1199">
        <f t="shared" si="45"/>
        <v>0.9881319999999999</v>
      </c>
    </row>
    <row r="1200" spans="1:9" x14ac:dyDescent="0.3">
      <c r="A1200" s="3">
        <v>2009</v>
      </c>
      <c r="B1200" t="s">
        <v>186</v>
      </c>
      <c r="C1200" t="s">
        <v>201</v>
      </c>
      <c r="D1200">
        <v>315531</v>
      </c>
      <c r="E1200">
        <v>1</v>
      </c>
      <c r="F1200">
        <v>120.28</v>
      </c>
      <c r="G1200">
        <v>120.4637</v>
      </c>
      <c r="H1200">
        <f t="shared" si="44"/>
        <v>6.0139999999999999E-2</v>
      </c>
      <c r="I1200">
        <f t="shared" si="45"/>
        <v>6.0231850000000003E-2</v>
      </c>
    </row>
    <row r="1201" spans="1:9" x14ac:dyDescent="0.3">
      <c r="A1201" s="3">
        <v>2009</v>
      </c>
      <c r="B1201" t="s">
        <v>186</v>
      </c>
      <c r="C1201" t="s">
        <v>201</v>
      </c>
      <c r="D1201">
        <v>315532</v>
      </c>
      <c r="E1201">
        <v>1</v>
      </c>
      <c r="F1201">
        <v>12</v>
      </c>
      <c r="G1201">
        <v>12</v>
      </c>
      <c r="H1201">
        <f t="shared" si="44"/>
        <v>6.0000000000000001E-3</v>
      </c>
      <c r="I1201">
        <f t="shared" si="45"/>
        <v>6.0000000000000001E-3</v>
      </c>
    </row>
    <row r="1202" spans="1:9" x14ac:dyDescent="0.3">
      <c r="A1202" s="3">
        <v>2009</v>
      </c>
      <c r="B1202" t="s">
        <v>186</v>
      </c>
      <c r="C1202" t="s">
        <v>201</v>
      </c>
      <c r="D1202">
        <v>325431</v>
      </c>
      <c r="E1202">
        <v>1</v>
      </c>
      <c r="F1202">
        <v>1365.2</v>
      </c>
      <c r="G1202">
        <v>1374.5714</v>
      </c>
      <c r="H1202">
        <f t="shared" si="44"/>
        <v>0.68259999999999998</v>
      </c>
      <c r="I1202">
        <f t="shared" si="45"/>
        <v>0.6872857</v>
      </c>
    </row>
    <row r="1203" spans="1:9" x14ac:dyDescent="0.3">
      <c r="A1203" s="3">
        <v>2009</v>
      </c>
      <c r="B1203" t="s">
        <v>186</v>
      </c>
      <c r="C1203" t="s">
        <v>201</v>
      </c>
      <c r="D1203">
        <v>325433</v>
      </c>
      <c r="E1203">
        <v>1</v>
      </c>
      <c r="F1203">
        <v>1331.8</v>
      </c>
      <c r="G1203">
        <v>1358.9795999999999</v>
      </c>
      <c r="H1203">
        <f t="shared" si="44"/>
        <v>0.66589999999999994</v>
      </c>
      <c r="I1203">
        <f t="shared" si="45"/>
        <v>0.67948979999999992</v>
      </c>
    </row>
    <row r="1204" spans="1:9" x14ac:dyDescent="0.3">
      <c r="A1204" s="3">
        <v>2009</v>
      </c>
      <c r="B1204" t="s">
        <v>186</v>
      </c>
      <c r="C1204" t="s">
        <v>201</v>
      </c>
      <c r="D1204">
        <v>325501</v>
      </c>
      <c r="E1204">
        <v>1</v>
      </c>
      <c r="F1204">
        <v>172</v>
      </c>
      <c r="G1204">
        <v>175.5102</v>
      </c>
      <c r="H1204">
        <f t="shared" si="44"/>
        <v>8.5999999999999993E-2</v>
      </c>
      <c r="I1204">
        <f t="shared" si="45"/>
        <v>8.7755100000000003E-2</v>
      </c>
    </row>
    <row r="1205" spans="1:9" x14ac:dyDescent="0.3">
      <c r="A1205" s="3">
        <v>2009</v>
      </c>
      <c r="B1205" t="s">
        <v>186</v>
      </c>
      <c r="C1205" t="s">
        <v>201</v>
      </c>
      <c r="D1205">
        <v>325502</v>
      </c>
      <c r="E1205">
        <v>1</v>
      </c>
      <c r="F1205">
        <v>146</v>
      </c>
      <c r="G1205">
        <v>147.34690000000001</v>
      </c>
      <c r="H1205">
        <f t="shared" si="44"/>
        <v>7.2999999999999995E-2</v>
      </c>
      <c r="I1205">
        <f t="shared" si="45"/>
        <v>7.3673450000000001E-2</v>
      </c>
    </row>
    <row r="1206" spans="1:9" x14ac:dyDescent="0.3">
      <c r="A1206" s="3">
        <v>2009</v>
      </c>
      <c r="B1206" t="s">
        <v>186</v>
      </c>
      <c r="C1206" t="s">
        <v>201</v>
      </c>
      <c r="D1206">
        <v>325503</v>
      </c>
      <c r="E1206">
        <v>1</v>
      </c>
      <c r="F1206">
        <v>1280.56</v>
      </c>
      <c r="G1206">
        <v>1288.8163999999999</v>
      </c>
      <c r="H1206">
        <f t="shared" si="44"/>
        <v>0.64027999999999996</v>
      </c>
      <c r="I1206">
        <f t="shared" si="45"/>
        <v>0.64440819999999999</v>
      </c>
    </row>
    <row r="1207" spans="1:9" x14ac:dyDescent="0.3">
      <c r="A1207" s="3">
        <v>2009</v>
      </c>
      <c r="B1207" t="s">
        <v>186</v>
      </c>
      <c r="C1207" t="s">
        <v>201</v>
      </c>
      <c r="D1207">
        <v>325504</v>
      </c>
      <c r="E1207">
        <v>1</v>
      </c>
      <c r="F1207">
        <v>11.5</v>
      </c>
      <c r="G1207">
        <v>11.7347</v>
      </c>
      <c r="H1207">
        <f t="shared" ref="H1207:H1270" si="46">F1207/2000</f>
        <v>5.7499999999999999E-3</v>
      </c>
      <c r="I1207">
        <f t="shared" ref="I1207:I1270" si="47">G1207/2000</f>
        <v>5.8673500000000003E-3</v>
      </c>
    </row>
    <row r="1208" spans="1:9" x14ac:dyDescent="0.3">
      <c r="A1208" s="3">
        <v>2009</v>
      </c>
      <c r="B1208" t="s">
        <v>186</v>
      </c>
      <c r="C1208" t="s">
        <v>201</v>
      </c>
      <c r="D1208">
        <v>325531</v>
      </c>
      <c r="E1208">
        <v>1</v>
      </c>
      <c r="F1208">
        <v>1257.03</v>
      </c>
      <c r="G1208">
        <v>1257.7239</v>
      </c>
      <c r="H1208">
        <f t="shared" si="46"/>
        <v>0.62851499999999993</v>
      </c>
      <c r="I1208">
        <f t="shared" si="47"/>
        <v>0.62886195</v>
      </c>
    </row>
    <row r="1209" spans="1:9" x14ac:dyDescent="0.3">
      <c r="A1209" s="3">
        <v>2009</v>
      </c>
      <c r="B1209" t="s">
        <v>186</v>
      </c>
      <c r="C1209" t="s">
        <v>201</v>
      </c>
      <c r="D1209">
        <v>325532</v>
      </c>
      <c r="E1209">
        <v>1</v>
      </c>
      <c r="F1209">
        <v>436.57</v>
      </c>
      <c r="G1209">
        <v>436.57</v>
      </c>
      <c r="H1209">
        <f t="shared" si="46"/>
        <v>0.21828500000000001</v>
      </c>
      <c r="I1209">
        <f t="shared" si="47"/>
        <v>0.21828500000000001</v>
      </c>
    </row>
    <row r="1210" spans="1:9" x14ac:dyDescent="0.3">
      <c r="A1210" s="3">
        <v>2009</v>
      </c>
      <c r="B1210" t="s">
        <v>186</v>
      </c>
      <c r="C1210" t="s">
        <v>201</v>
      </c>
      <c r="D1210">
        <v>325533</v>
      </c>
      <c r="E1210">
        <v>1</v>
      </c>
      <c r="F1210">
        <v>12.42</v>
      </c>
      <c r="G1210">
        <v>12.673500000000001</v>
      </c>
      <c r="H1210">
        <f t="shared" si="46"/>
        <v>6.2100000000000002E-3</v>
      </c>
      <c r="I1210">
        <f t="shared" si="47"/>
        <v>6.3367500000000004E-3</v>
      </c>
    </row>
    <row r="1211" spans="1:9" x14ac:dyDescent="0.3">
      <c r="A1211" s="3">
        <v>2009</v>
      </c>
      <c r="B1211" t="s">
        <v>186</v>
      </c>
      <c r="C1211" t="s">
        <v>201</v>
      </c>
      <c r="D1211">
        <v>325601</v>
      </c>
      <c r="E1211">
        <v>1</v>
      </c>
      <c r="F1211">
        <v>232</v>
      </c>
      <c r="G1211">
        <v>232</v>
      </c>
      <c r="H1211">
        <f t="shared" si="46"/>
        <v>0.11600000000000001</v>
      </c>
      <c r="I1211">
        <f t="shared" si="47"/>
        <v>0.11600000000000001</v>
      </c>
    </row>
    <row r="1212" spans="1:9" x14ac:dyDescent="0.3">
      <c r="A1212" s="3">
        <v>2009</v>
      </c>
      <c r="B1212" t="s">
        <v>186</v>
      </c>
      <c r="C1212" t="s">
        <v>201</v>
      </c>
      <c r="D1212">
        <v>325602</v>
      </c>
      <c r="E1212">
        <v>1</v>
      </c>
      <c r="F1212">
        <v>1842.99</v>
      </c>
      <c r="G1212">
        <v>1849.9875999999999</v>
      </c>
      <c r="H1212">
        <f t="shared" si="46"/>
        <v>0.92149499999999995</v>
      </c>
      <c r="I1212">
        <f t="shared" si="47"/>
        <v>0.92499379999999998</v>
      </c>
    </row>
    <row r="1213" spans="1:9" x14ac:dyDescent="0.3">
      <c r="A1213" s="3">
        <v>2009</v>
      </c>
      <c r="B1213" t="s">
        <v>186</v>
      </c>
      <c r="C1213" t="s">
        <v>201</v>
      </c>
      <c r="D1213">
        <v>325631</v>
      </c>
      <c r="E1213">
        <v>1</v>
      </c>
      <c r="F1213">
        <v>157.5</v>
      </c>
      <c r="G1213">
        <v>157.5</v>
      </c>
      <c r="H1213">
        <f t="shared" si="46"/>
        <v>7.8750000000000001E-2</v>
      </c>
      <c r="I1213">
        <f t="shared" si="47"/>
        <v>7.8750000000000001E-2</v>
      </c>
    </row>
    <row r="1214" spans="1:9" x14ac:dyDescent="0.3">
      <c r="A1214" s="3">
        <v>2009</v>
      </c>
      <c r="B1214" t="s">
        <v>186</v>
      </c>
      <c r="C1214" t="s">
        <v>201</v>
      </c>
      <c r="D1214">
        <v>335506</v>
      </c>
      <c r="E1214">
        <v>1</v>
      </c>
      <c r="F1214">
        <v>2114</v>
      </c>
      <c r="G1214">
        <v>2148.0610000000001</v>
      </c>
      <c r="H1214">
        <f t="shared" si="46"/>
        <v>1.0569999999999999</v>
      </c>
      <c r="I1214">
        <f t="shared" si="47"/>
        <v>1.0740305000000001</v>
      </c>
    </row>
    <row r="1215" spans="1:9" x14ac:dyDescent="0.3">
      <c r="A1215" s="3">
        <v>2009</v>
      </c>
      <c r="B1215" t="s">
        <v>186</v>
      </c>
      <c r="C1215" t="s">
        <v>201</v>
      </c>
      <c r="D1215">
        <v>335533</v>
      </c>
      <c r="E1215">
        <v>1</v>
      </c>
      <c r="F1215">
        <v>765.38</v>
      </c>
      <c r="G1215">
        <v>772.65309999999999</v>
      </c>
      <c r="H1215">
        <f t="shared" si="46"/>
        <v>0.38268999999999997</v>
      </c>
      <c r="I1215">
        <f t="shared" si="47"/>
        <v>0.38632654999999999</v>
      </c>
    </row>
    <row r="1216" spans="1:9" x14ac:dyDescent="0.3">
      <c r="A1216" s="3">
        <v>2009</v>
      </c>
      <c r="B1216" t="s">
        <v>186</v>
      </c>
      <c r="C1216" t="s">
        <v>201</v>
      </c>
      <c r="D1216">
        <v>335534</v>
      </c>
      <c r="E1216">
        <v>1</v>
      </c>
      <c r="F1216">
        <v>1745.49</v>
      </c>
      <c r="G1216">
        <v>1781.1122</v>
      </c>
      <c r="H1216">
        <f t="shared" si="46"/>
        <v>0.87274499999999999</v>
      </c>
      <c r="I1216">
        <f t="shared" si="47"/>
        <v>0.89055609999999996</v>
      </c>
    </row>
    <row r="1217" spans="1:9" x14ac:dyDescent="0.3">
      <c r="A1217" s="3">
        <v>2009</v>
      </c>
      <c r="B1217" t="s">
        <v>186</v>
      </c>
      <c r="C1217" t="s">
        <v>201</v>
      </c>
      <c r="D1217">
        <v>335535</v>
      </c>
      <c r="E1217">
        <v>1</v>
      </c>
      <c r="F1217">
        <v>2500</v>
      </c>
      <c r="G1217">
        <v>2551.0201999999999</v>
      </c>
      <c r="H1217">
        <f t="shared" si="46"/>
        <v>1.25</v>
      </c>
      <c r="I1217">
        <f t="shared" si="47"/>
        <v>1.2755101</v>
      </c>
    </row>
    <row r="1218" spans="1:9" x14ac:dyDescent="0.3">
      <c r="A1218" s="3">
        <v>2009</v>
      </c>
      <c r="B1218" t="s">
        <v>186</v>
      </c>
      <c r="C1218" t="s">
        <v>201</v>
      </c>
      <c r="D1218">
        <v>335601</v>
      </c>
      <c r="E1218">
        <v>1</v>
      </c>
      <c r="F1218">
        <v>2380.63</v>
      </c>
      <c r="G1218">
        <v>2389.1806000000001</v>
      </c>
      <c r="H1218">
        <f t="shared" si="46"/>
        <v>1.190315</v>
      </c>
      <c r="I1218">
        <f t="shared" si="47"/>
        <v>1.1945903</v>
      </c>
    </row>
    <row r="1219" spans="1:9" x14ac:dyDescent="0.3">
      <c r="A1219" s="3">
        <v>2009</v>
      </c>
      <c r="B1219" t="s">
        <v>186</v>
      </c>
      <c r="C1219" t="s">
        <v>201</v>
      </c>
      <c r="D1219">
        <v>335602</v>
      </c>
      <c r="E1219">
        <v>1</v>
      </c>
      <c r="F1219">
        <v>117.65</v>
      </c>
      <c r="G1219">
        <v>118.9455</v>
      </c>
      <c r="H1219">
        <f t="shared" si="46"/>
        <v>5.8825000000000002E-2</v>
      </c>
      <c r="I1219">
        <f t="shared" si="47"/>
        <v>5.9472749999999998E-2</v>
      </c>
    </row>
    <row r="1220" spans="1:9" x14ac:dyDescent="0.3">
      <c r="A1220" s="3">
        <v>2009</v>
      </c>
      <c r="B1220" t="s">
        <v>186</v>
      </c>
      <c r="C1220" t="s">
        <v>201</v>
      </c>
      <c r="D1220">
        <v>345535</v>
      </c>
      <c r="E1220">
        <v>1</v>
      </c>
      <c r="F1220">
        <v>2642</v>
      </c>
      <c r="G1220">
        <v>2661.2898</v>
      </c>
      <c r="H1220">
        <f t="shared" si="46"/>
        <v>1.321</v>
      </c>
      <c r="I1220">
        <f t="shared" si="47"/>
        <v>1.3306449</v>
      </c>
    </row>
    <row r="1221" spans="1:9" x14ac:dyDescent="0.3">
      <c r="A1221" s="3">
        <v>2009</v>
      </c>
      <c r="B1221" t="s">
        <v>186</v>
      </c>
      <c r="C1221" t="s">
        <v>201</v>
      </c>
      <c r="D1221">
        <v>345604</v>
      </c>
      <c r="E1221">
        <v>1</v>
      </c>
      <c r="F1221">
        <v>715.95</v>
      </c>
      <c r="G1221">
        <v>718.29290000000003</v>
      </c>
      <c r="H1221">
        <f t="shared" si="46"/>
        <v>0.35797500000000004</v>
      </c>
      <c r="I1221">
        <f t="shared" si="47"/>
        <v>0.35914645000000001</v>
      </c>
    </row>
    <row r="1222" spans="1:9" x14ac:dyDescent="0.3">
      <c r="A1222" s="3">
        <v>2009</v>
      </c>
      <c r="B1222" t="s">
        <v>186</v>
      </c>
      <c r="C1222" t="s">
        <v>202</v>
      </c>
      <c r="D1222">
        <v>325432</v>
      </c>
      <c r="E1222">
        <v>1</v>
      </c>
      <c r="F1222">
        <v>3481.4</v>
      </c>
      <c r="G1222">
        <v>3552.4490999999998</v>
      </c>
      <c r="H1222">
        <f t="shared" si="46"/>
        <v>1.7407000000000001</v>
      </c>
      <c r="I1222">
        <f t="shared" si="47"/>
        <v>1.77622455</v>
      </c>
    </row>
    <row r="1223" spans="1:9" x14ac:dyDescent="0.3">
      <c r="A1223" s="3">
        <v>2009</v>
      </c>
      <c r="B1223" t="s">
        <v>186</v>
      </c>
      <c r="C1223" t="s">
        <v>202</v>
      </c>
      <c r="D1223">
        <v>325434</v>
      </c>
      <c r="E1223">
        <v>1</v>
      </c>
      <c r="F1223">
        <v>157</v>
      </c>
      <c r="G1223">
        <v>160.20410000000001</v>
      </c>
      <c r="H1223">
        <f t="shared" si="46"/>
        <v>7.85E-2</v>
      </c>
      <c r="I1223">
        <f t="shared" si="47"/>
        <v>8.0102050000000008E-2</v>
      </c>
    </row>
    <row r="1224" spans="1:9" x14ac:dyDescent="0.3">
      <c r="A1224" s="3">
        <v>2009</v>
      </c>
      <c r="B1224" t="s">
        <v>186</v>
      </c>
      <c r="C1224" t="s">
        <v>202</v>
      </c>
      <c r="D1224">
        <v>335401</v>
      </c>
      <c r="E1224">
        <v>1</v>
      </c>
      <c r="F1224">
        <v>1277.25</v>
      </c>
      <c r="G1224">
        <v>1277.25</v>
      </c>
      <c r="H1224">
        <f t="shared" si="46"/>
        <v>0.638625</v>
      </c>
      <c r="I1224">
        <f t="shared" si="47"/>
        <v>0.638625</v>
      </c>
    </row>
    <row r="1225" spans="1:9" x14ac:dyDescent="0.3">
      <c r="A1225" s="3">
        <v>2009</v>
      </c>
      <c r="B1225" t="s">
        <v>186</v>
      </c>
      <c r="C1225" t="s">
        <v>202</v>
      </c>
      <c r="D1225">
        <v>335431</v>
      </c>
      <c r="E1225">
        <v>1</v>
      </c>
      <c r="F1225">
        <v>27644.97</v>
      </c>
      <c r="G1225">
        <v>28552.110400000001</v>
      </c>
      <c r="H1225">
        <f t="shared" si="46"/>
        <v>13.822485</v>
      </c>
      <c r="I1225">
        <f t="shared" si="47"/>
        <v>14.2760552</v>
      </c>
    </row>
    <row r="1226" spans="1:9" x14ac:dyDescent="0.3">
      <c r="A1226" s="3">
        <v>2009</v>
      </c>
      <c r="B1226" t="s">
        <v>186</v>
      </c>
      <c r="C1226" t="s">
        <v>202</v>
      </c>
      <c r="D1226">
        <v>335432</v>
      </c>
      <c r="E1226">
        <v>1</v>
      </c>
      <c r="F1226">
        <v>2272.73</v>
      </c>
      <c r="G1226">
        <v>2319.1122</v>
      </c>
      <c r="H1226">
        <f t="shared" si="46"/>
        <v>1.1363650000000001</v>
      </c>
      <c r="I1226">
        <f t="shared" si="47"/>
        <v>1.1595561000000001</v>
      </c>
    </row>
    <row r="1227" spans="1:9" x14ac:dyDescent="0.3">
      <c r="A1227" s="3">
        <v>2009</v>
      </c>
      <c r="B1227" t="s">
        <v>186</v>
      </c>
      <c r="C1227" t="s">
        <v>202</v>
      </c>
      <c r="D1227">
        <v>335433</v>
      </c>
      <c r="E1227">
        <v>1</v>
      </c>
      <c r="F1227">
        <v>605.79999999999995</v>
      </c>
      <c r="G1227">
        <v>609.04079999999999</v>
      </c>
      <c r="H1227">
        <f t="shared" si="46"/>
        <v>0.3029</v>
      </c>
      <c r="I1227">
        <f t="shared" si="47"/>
        <v>0.30452039999999997</v>
      </c>
    </row>
    <row r="1228" spans="1:9" x14ac:dyDescent="0.3">
      <c r="A1228" s="3">
        <v>2009</v>
      </c>
      <c r="B1228" t="s">
        <v>186</v>
      </c>
      <c r="C1228" t="s">
        <v>202</v>
      </c>
      <c r="D1228">
        <v>335501</v>
      </c>
      <c r="E1228">
        <v>1</v>
      </c>
      <c r="F1228">
        <v>21196.58</v>
      </c>
      <c r="G1228">
        <v>21624.197800000002</v>
      </c>
      <c r="H1228">
        <f t="shared" si="46"/>
        <v>10.59829</v>
      </c>
      <c r="I1228">
        <f t="shared" si="47"/>
        <v>10.812098900000001</v>
      </c>
    </row>
    <row r="1229" spans="1:9" x14ac:dyDescent="0.3">
      <c r="A1229" s="3">
        <v>2009</v>
      </c>
      <c r="B1229" t="s">
        <v>186</v>
      </c>
      <c r="C1229" t="s">
        <v>202</v>
      </c>
      <c r="D1229">
        <v>335502</v>
      </c>
      <c r="E1229">
        <v>1</v>
      </c>
      <c r="F1229">
        <v>4920.5200000000004</v>
      </c>
      <c r="G1229">
        <v>5020.9389000000001</v>
      </c>
      <c r="H1229">
        <f t="shared" si="46"/>
        <v>2.4602600000000003</v>
      </c>
      <c r="I1229">
        <f t="shared" si="47"/>
        <v>2.51046945</v>
      </c>
    </row>
    <row r="1230" spans="1:9" x14ac:dyDescent="0.3">
      <c r="A1230" s="3">
        <v>2009</v>
      </c>
      <c r="B1230" t="s">
        <v>186</v>
      </c>
      <c r="C1230" t="s">
        <v>202</v>
      </c>
      <c r="D1230">
        <v>335504</v>
      </c>
      <c r="E1230">
        <v>1</v>
      </c>
      <c r="F1230">
        <v>588</v>
      </c>
      <c r="G1230">
        <v>600.00009999999997</v>
      </c>
      <c r="H1230">
        <f t="shared" si="46"/>
        <v>0.29399999999999998</v>
      </c>
      <c r="I1230">
        <f t="shared" si="47"/>
        <v>0.30000004999999996</v>
      </c>
    </row>
    <row r="1231" spans="1:9" x14ac:dyDescent="0.3">
      <c r="A1231" s="3">
        <v>2009</v>
      </c>
      <c r="B1231" t="s">
        <v>186</v>
      </c>
      <c r="C1231" t="s">
        <v>202</v>
      </c>
      <c r="D1231">
        <v>335505</v>
      </c>
      <c r="E1231">
        <v>1</v>
      </c>
      <c r="F1231">
        <v>229.2</v>
      </c>
      <c r="G1231">
        <v>231.5429</v>
      </c>
      <c r="H1231">
        <f t="shared" si="46"/>
        <v>0.11459999999999999</v>
      </c>
      <c r="I1231">
        <f t="shared" si="47"/>
        <v>0.11577145</v>
      </c>
    </row>
    <row r="1232" spans="1:9" x14ac:dyDescent="0.3">
      <c r="A1232" s="3">
        <v>2009</v>
      </c>
      <c r="B1232" t="s">
        <v>186</v>
      </c>
      <c r="C1232" t="s">
        <v>202</v>
      </c>
      <c r="D1232">
        <v>335531</v>
      </c>
      <c r="E1232">
        <v>1</v>
      </c>
      <c r="F1232">
        <v>5335</v>
      </c>
      <c r="G1232">
        <v>5422.3674000000001</v>
      </c>
      <c r="H1232">
        <f t="shared" si="46"/>
        <v>2.6675</v>
      </c>
      <c r="I1232">
        <f t="shared" si="47"/>
        <v>2.7111836999999999</v>
      </c>
    </row>
    <row r="1233" spans="1:9" x14ac:dyDescent="0.3">
      <c r="A1233" s="3">
        <v>2009</v>
      </c>
      <c r="B1233" t="s">
        <v>186</v>
      </c>
      <c r="C1233" t="s">
        <v>202</v>
      </c>
      <c r="D1233">
        <v>345430</v>
      </c>
      <c r="E1233">
        <v>1</v>
      </c>
      <c r="F1233">
        <v>2368</v>
      </c>
      <c r="G1233">
        <v>2416.3265000000001</v>
      </c>
      <c r="H1233">
        <f t="shared" si="46"/>
        <v>1.1839999999999999</v>
      </c>
      <c r="I1233">
        <f t="shared" si="47"/>
        <v>1.2081632500000001</v>
      </c>
    </row>
    <row r="1234" spans="1:9" x14ac:dyDescent="0.3">
      <c r="A1234" s="3">
        <v>2009</v>
      </c>
      <c r="B1234" t="s">
        <v>186</v>
      </c>
      <c r="C1234" t="s">
        <v>202</v>
      </c>
      <c r="D1234">
        <v>345500</v>
      </c>
      <c r="E1234">
        <v>1</v>
      </c>
      <c r="F1234">
        <v>25239.96</v>
      </c>
      <c r="G1234">
        <v>25422.5461</v>
      </c>
      <c r="H1234">
        <f t="shared" si="46"/>
        <v>12.61998</v>
      </c>
      <c r="I1234">
        <f t="shared" si="47"/>
        <v>12.711273049999999</v>
      </c>
    </row>
    <row r="1235" spans="1:9" x14ac:dyDescent="0.3">
      <c r="A1235" s="3">
        <v>2009</v>
      </c>
      <c r="B1235" t="s">
        <v>186</v>
      </c>
      <c r="C1235" t="s">
        <v>202</v>
      </c>
      <c r="D1235">
        <v>345533</v>
      </c>
      <c r="E1235">
        <v>1</v>
      </c>
      <c r="F1235">
        <v>5260.7</v>
      </c>
      <c r="G1235">
        <v>5260.7</v>
      </c>
      <c r="H1235">
        <f t="shared" si="46"/>
        <v>2.63035</v>
      </c>
      <c r="I1235">
        <f t="shared" si="47"/>
        <v>2.63035</v>
      </c>
    </row>
    <row r="1236" spans="1:9" x14ac:dyDescent="0.3">
      <c r="A1236" s="3">
        <v>2009</v>
      </c>
      <c r="B1236" t="s">
        <v>186</v>
      </c>
      <c r="C1236" t="s">
        <v>202</v>
      </c>
      <c r="D1236">
        <v>345536</v>
      </c>
      <c r="E1236">
        <v>1</v>
      </c>
      <c r="F1236">
        <v>4871.12</v>
      </c>
      <c r="G1236">
        <v>4942.8069999999998</v>
      </c>
      <c r="H1236">
        <f t="shared" si="46"/>
        <v>2.4355599999999997</v>
      </c>
      <c r="I1236">
        <f t="shared" si="47"/>
        <v>2.4714035000000001</v>
      </c>
    </row>
    <row r="1237" spans="1:9" x14ac:dyDescent="0.3">
      <c r="A1237" s="3">
        <v>2009</v>
      </c>
      <c r="B1237" t="s">
        <v>186</v>
      </c>
      <c r="C1237" t="s">
        <v>202</v>
      </c>
      <c r="D1237">
        <v>345537</v>
      </c>
      <c r="E1237">
        <v>1</v>
      </c>
      <c r="F1237">
        <v>8602.01</v>
      </c>
      <c r="G1237">
        <v>8622.4845999999998</v>
      </c>
      <c r="H1237">
        <f t="shared" si="46"/>
        <v>4.301005</v>
      </c>
      <c r="I1237">
        <f t="shared" si="47"/>
        <v>4.3112423</v>
      </c>
    </row>
    <row r="1238" spans="1:9" x14ac:dyDescent="0.3">
      <c r="A1238" s="3">
        <v>2009</v>
      </c>
      <c r="B1238" t="s">
        <v>186</v>
      </c>
      <c r="C1238" t="s">
        <v>202</v>
      </c>
      <c r="D1238">
        <v>355530</v>
      </c>
      <c r="E1238">
        <v>1</v>
      </c>
      <c r="F1238">
        <v>9358.2999999999993</v>
      </c>
      <c r="G1238">
        <v>9359.1366999999991</v>
      </c>
      <c r="H1238">
        <f t="shared" si="46"/>
        <v>4.6791499999999999</v>
      </c>
      <c r="I1238">
        <f t="shared" si="47"/>
        <v>4.6795683499999994</v>
      </c>
    </row>
    <row r="1239" spans="1:9" x14ac:dyDescent="0.3">
      <c r="A1239" s="3">
        <v>2009</v>
      </c>
      <c r="B1239" t="s">
        <v>187</v>
      </c>
      <c r="C1239" t="s">
        <v>203</v>
      </c>
      <c r="D1239">
        <v>445932</v>
      </c>
      <c r="E1239">
        <v>2</v>
      </c>
      <c r="F1239">
        <v>142</v>
      </c>
      <c r="G1239">
        <v>142</v>
      </c>
      <c r="H1239">
        <f t="shared" si="46"/>
        <v>7.0999999999999994E-2</v>
      </c>
      <c r="I1239">
        <f t="shared" si="47"/>
        <v>7.0999999999999994E-2</v>
      </c>
    </row>
    <row r="1240" spans="1:9" x14ac:dyDescent="0.3">
      <c r="A1240" s="3">
        <v>2009</v>
      </c>
      <c r="B1240" t="s">
        <v>187</v>
      </c>
      <c r="C1240" t="s">
        <v>203</v>
      </c>
      <c r="D1240">
        <v>446003</v>
      </c>
      <c r="E1240">
        <v>2</v>
      </c>
      <c r="F1240">
        <v>270.39999999999998</v>
      </c>
      <c r="G1240">
        <v>307.27269999999999</v>
      </c>
      <c r="H1240">
        <f t="shared" si="46"/>
        <v>0.13519999999999999</v>
      </c>
      <c r="I1240">
        <f t="shared" si="47"/>
        <v>0.15363635</v>
      </c>
    </row>
    <row r="1241" spans="1:9" x14ac:dyDescent="0.3">
      <c r="A1241" s="3">
        <v>2009</v>
      </c>
      <c r="B1241" t="s">
        <v>187</v>
      </c>
      <c r="C1241" t="s">
        <v>203</v>
      </c>
      <c r="D1241">
        <v>465902</v>
      </c>
      <c r="E1241">
        <v>2</v>
      </c>
      <c r="F1241">
        <v>623.4</v>
      </c>
      <c r="G1241">
        <v>623.4</v>
      </c>
      <c r="H1241">
        <f t="shared" si="46"/>
        <v>0.31169999999999998</v>
      </c>
      <c r="I1241">
        <f t="shared" si="47"/>
        <v>0.31169999999999998</v>
      </c>
    </row>
    <row r="1242" spans="1:9" x14ac:dyDescent="0.3">
      <c r="A1242" s="3">
        <v>2009</v>
      </c>
      <c r="B1242" t="s">
        <v>187</v>
      </c>
      <c r="C1242" t="s">
        <v>203</v>
      </c>
      <c r="D1242">
        <v>465903</v>
      </c>
      <c r="E1242">
        <v>2</v>
      </c>
      <c r="F1242">
        <v>126</v>
      </c>
      <c r="G1242">
        <v>126</v>
      </c>
      <c r="H1242">
        <f t="shared" si="46"/>
        <v>6.3E-2</v>
      </c>
      <c r="I1242">
        <f t="shared" si="47"/>
        <v>6.3E-2</v>
      </c>
    </row>
    <row r="1243" spans="1:9" x14ac:dyDescent="0.3">
      <c r="A1243" s="3">
        <v>2009</v>
      </c>
      <c r="B1243" t="s">
        <v>187</v>
      </c>
      <c r="C1243" t="s">
        <v>203</v>
      </c>
      <c r="D1243">
        <v>465931</v>
      </c>
      <c r="E1243">
        <v>2</v>
      </c>
      <c r="F1243">
        <v>33.6</v>
      </c>
      <c r="G1243">
        <v>33.6</v>
      </c>
      <c r="H1243">
        <f t="shared" si="46"/>
        <v>1.6800000000000002E-2</v>
      </c>
      <c r="I1243">
        <f t="shared" si="47"/>
        <v>1.6800000000000002E-2</v>
      </c>
    </row>
    <row r="1244" spans="1:9" x14ac:dyDescent="0.3">
      <c r="A1244" s="3">
        <v>2009</v>
      </c>
      <c r="B1244" t="s">
        <v>187</v>
      </c>
      <c r="C1244" t="s">
        <v>203</v>
      </c>
      <c r="D1244">
        <v>466002</v>
      </c>
      <c r="E1244">
        <v>2</v>
      </c>
      <c r="F1244">
        <v>34.299999999999997</v>
      </c>
      <c r="G1244">
        <v>34.299999999999997</v>
      </c>
      <c r="H1244">
        <f t="shared" si="46"/>
        <v>1.7149999999999999E-2</v>
      </c>
      <c r="I1244">
        <f t="shared" si="47"/>
        <v>1.7149999999999999E-2</v>
      </c>
    </row>
    <row r="1245" spans="1:9" x14ac:dyDescent="0.3">
      <c r="A1245" s="3">
        <v>2009</v>
      </c>
      <c r="B1245" t="s">
        <v>187</v>
      </c>
      <c r="C1245" t="s">
        <v>203</v>
      </c>
      <c r="D1245">
        <v>466004</v>
      </c>
      <c r="E1245">
        <v>2</v>
      </c>
      <c r="F1245">
        <v>74.2</v>
      </c>
      <c r="G1245">
        <v>74.2</v>
      </c>
      <c r="H1245">
        <f t="shared" si="46"/>
        <v>3.7100000000000001E-2</v>
      </c>
      <c r="I1245">
        <f t="shared" si="47"/>
        <v>3.7100000000000001E-2</v>
      </c>
    </row>
    <row r="1246" spans="1:9" x14ac:dyDescent="0.3">
      <c r="A1246" s="3">
        <v>2009</v>
      </c>
      <c r="B1246" t="s">
        <v>187</v>
      </c>
      <c r="C1246" t="s">
        <v>203</v>
      </c>
      <c r="D1246">
        <v>466005</v>
      </c>
      <c r="E1246">
        <v>2</v>
      </c>
      <c r="F1246">
        <v>423.3</v>
      </c>
      <c r="G1246">
        <v>423.3</v>
      </c>
      <c r="H1246">
        <f t="shared" si="46"/>
        <v>0.21165</v>
      </c>
      <c r="I1246">
        <f t="shared" si="47"/>
        <v>0.21165</v>
      </c>
    </row>
    <row r="1247" spans="1:9" x14ac:dyDescent="0.3">
      <c r="A1247" s="3">
        <v>2009</v>
      </c>
      <c r="B1247" t="s">
        <v>187</v>
      </c>
      <c r="C1247" t="s">
        <v>204</v>
      </c>
      <c r="D1247">
        <v>445900</v>
      </c>
      <c r="E1247">
        <v>2</v>
      </c>
      <c r="F1247">
        <v>153</v>
      </c>
      <c r="G1247">
        <v>153</v>
      </c>
      <c r="H1247">
        <f t="shared" si="46"/>
        <v>7.6499999999999999E-2</v>
      </c>
      <c r="I1247">
        <f t="shared" si="47"/>
        <v>7.6499999999999999E-2</v>
      </c>
    </row>
    <row r="1248" spans="1:9" x14ac:dyDescent="0.3">
      <c r="A1248" s="3">
        <v>2009</v>
      </c>
      <c r="B1248" t="s">
        <v>187</v>
      </c>
      <c r="C1248" t="s">
        <v>204</v>
      </c>
      <c r="D1248">
        <v>445931</v>
      </c>
      <c r="E1248">
        <v>2</v>
      </c>
      <c r="F1248">
        <v>5359.05</v>
      </c>
      <c r="G1248">
        <v>5534.3561</v>
      </c>
      <c r="H1248">
        <f t="shared" si="46"/>
        <v>2.6795249999999999</v>
      </c>
      <c r="I1248">
        <f t="shared" si="47"/>
        <v>2.7671780500000001</v>
      </c>
    </row>
    <row r="1249" spans="1:9" x14ac:dyDescent="0.3">
      <c r="A1249" s="3">
        <v>2009</v>
      </c>
      <c r="B1249" t="s">
        <v>187</v>
      </c>
      <c r="C1249" t="s">
        <v>204</v>
      </c>
      <c r="D1249">
        <v>446001</v>
      </c>
      <c r="E1249">
        <v>2</v>
      </c>
      <c r="F1249">
        <v>23.19</v>
      </c>
      <c r="G1249">
        <v>23.19</v>
      </c>
      <c r="H1249">
        <f t="shared" si="46"/>
        <v>1.1595000000000001E-2</v>
      </c>
      <c r="I1249">
        <f t="shared" si="47"/>
        <v>1.1595000000000001E-2</v>
      </c>
    </row>
    <row r="1250" spans="1:9" x14ac:dyDescent="0.3">
      <c r="A1250" s="3">
        <v>2009</v>
      </c>
      <c r="B1250" t="s">
        <v>187</v>
      </c>
      <c r="C1250" t="s">
        <v>204</v>
      </c>
      <c r="D1250">
        <v>455930</v>
      </c>
      <c r="E1250">
        <v>2</v>
      </c>
      <c r="F1250">
        <v>1359.25</v>
      </c>
      <c r="G1250">
        <v>1359.25</v>
      </c>
      <c r="H1250">
        <f t="shared" si="46"/>
        <v>0.67962500000000003</v>
      </c>
      <c r="I1250">
        <f t="shared" si="47"/>
        <v>0.67962500000000003</v>
      </c>
    </row>
    <row r="1251" spans="1:9" x14ac:dyDescent="0.3">
      <c r="A1251" s="3">
        <v>2009</v>
      </c>
      <c r="B1251" t="s">
        <v>187</v>
      </c>
      <c r="C1251" t="s">
        <v>204</v>
      </c>
      <c r="D1251">
        <v>456001</v>
      </c>
      <c r="E1251">
        <v>2</v>
      </c>
      <c r="F1251">
        <v>5.84</v>
      </c>
      <c r="G1251">
        <v>5.84</v>
      </c>
      <c r="H1251">
        <f t="shared" si="46"/>
        <v>2.9199999999999999E-3</v>
      </c>
      <c r="I1251">
        <f t="shared" si="47"/>
        <v>2.9199999999999999E-3</v>
      </c>
    </row>
    <row r="1252" spans="1:9" x14ac:dyDescent="0.3">
      <c r="A1252" s="3">
        <v>2009</v>
      </c>
      <c r="B1252" t="s">
        <v>187</v>
      </c>
      <c r="C1252" t="s">
        <v>204</v>
      </c>
      <c r="D1252">
        <v>456004</v>
      </c>
      <c r="E1252">
        <v>2</v>
      </c>
      <c r="F1252">
        <v>114.92</v>
      </c>
      <c r="G1252">
        <v>114.92</v>
      </c>
      <c r="H1252">
        <f t="shared" si="46"/>
        <v>5.7460000000000004E-2</v>
      </c>
      <c r="I1252">
        <f t="shared" si="47"/>
        <v>5.7460000000000004E-2</v>
      </c>
    </row>
    <row r="1253" spans="1:9" x14ac:dyDescent="0.3">
      <c r="A1253" s="3">
        <v>2009</v>
      </c>
      <c r="B1253" t="s">
        <v>187</v>
      </c>
      <c r="C1253" t="s">
        <v>204</v>
      </c>
      <c r="D1253">
        <v>465901</v>
      </c>
      <c r="E1253">
        <v>2</v>
      </c>
      <c r="F1253">
        <v>7282.89</v>
      </c>
      <c r="G1253">
        <v>7471.3288000000002</v>
      </c>
      <c r="H1253">
        <f t="shared" si="46"/>
        <v>3.641445</v>
      </c>
      <c r="I1253">
        <f t="shared" si="47"/>
        <v>3.7356644000000001</v>
      </c>
    </row>
    <row r="1254" spans="1:9" x14ac:dyDescent="0.3">
      <c r="A1254" s="3">
        <v>2009</v>
      </c>
      <c r="B1254" t="s">
        <v>187</v>
      </c>
      <c r="C1254" t="s">
        <v>204</v>
      </c>
      <c r="D1254">
        <v>465904</v>
      </c>
      <c r="E1254">
        <v>2</v>
      </c>
      <c r="F1254">
        <v>246.77</v>
      </c>
      <c r="G1254">
        <v>251.50470000000001</v>
      </c>
      <c r="H1254">
        <f t="shared" si="46"/>
        <v>0.12338500000000001</v>
      </c>
      <c r="I1254">
        <f t="shared" si="47"/>
        <v>0.12575235000000001</v>
      </c>
    </row>
    <row r="1255" spans="1:9" x14ac:dyDescent="0.3">
      <c r="A1255" s="3">
        <v>2009</v>
      </c>
      <c r="B1255" t="s">
        <v>187</v>
      </c>
      <c r="C1255" t="s">
        <v>204</v>
      </c>
      <c r="D1255">
        <v>465932</v>
      </c>
      <c r="E1255">
        <v>2</v>
      </c>
      <c r="F1255">
        <v>882.59</v>
      </c>
      <c r="G1255">
        <v>893.22640000000001</v>
      </c>
      <c r="H1255">
        <f t="shared" si="46"/>
        <v>0.44129499999999999</v>
      </c>
      <c r="I1255">
        <f t="shared" si="47"/>
        <v>0.44661319999999999</v>
      </c>
    </row>
    <row r="1256" spans="1:9" x14ac:dyDescent="0.3">
      <c r="A1256" s="3">
        <v>2009</v>
      </c>
      <c r="B1256" t="s">
        <v>187</v>
      </c>
      <c r="C1256" t="s">
        <v>204</v>
      </c>
      <c r="D1256">
        <v>465933</v>
      </c>
      <c r="E1256">
        <v>2</v>
      </c>
      <c r="F1256">
        <v>35.299999999999997</v>
      </c>
      <c r="G1256">
        <v>35.299999999999997</v>
      </c>
      <c r="H1256">
        <f t="shared" si="46"/>
        <v>1.7649999999999999E-2</v>
      </c>
      <c r="I1256">
        <f t="shared" si="47"/>
        <v>1.7649999999999999E-2</v>
      </c>
    </row>
    <row r="1257" spans="1:9" x14ac:dyDescent="0.3">
      <c r="A1257" s="3">
        <v>2009</v>
      </c>
      <c r="B1257" t="s">
        <v>187</v>
      </c>
      <c r="C1257" t="s">
        <v>204</v>
      </c>
      <c r="D1257">
        <v>466001</v>
      </c>
      <c r="E1257">
        <v>2</v>
      </c>
      <c r="F1257">
        <v>1494.38</v>
      </c>
      <c r="G1257">
        <v>1517.8798999999999</v>
      </c>
      <c r="H1257">
        <f t="shared" si="46"/>
        <v>0.74719000000000002</v>
      </c>
      <c r="I1257">
        <f t="shared" si="47"/>
        <v>0.75893994999999992</v>
      </c>
    </row>
    <row r="1258" spans="1:9" x14ac:dyDescent="0.3">
      <c r="A1258" s="3">
        <v>2009</v>
      </c>
      <c r="B1258" t="s">
        <v>187</v>
      </c>
      <c r="C1258" t="s">
        <v>204</v>
      </c>
      <c r="D1258">
        <v>475730</v>
      </c>
      <c r="E1258">
        <v>2</v>
      </c>
      <c r="F1258">
        <v>322</v>
      </c>
      <c r="G1258">
        <v>328.57139999999998</v>
      </c>
      <c r="H1258">
        <f t="shared" si="46"/>
        <v>0.161</v>
      </c>
      <c r="I1258">
        <f t="shared" si="47"/>
        <v>0.16428569999999998</v>
      </c>
    </row>
    <row r="1259" spans="1:9" x14ac:dyDescent="0.3">
      <c r="A1259" s="3">
        <v>2009</v>
      </c>
      <c r="B1259" t="s">
        <v>187</v>
      </c>
      <c r="C1259" t="s">
        <v>204</v>
      </c>
      <c r="D1259">
        <v>475900</v>
      </c>
      <c r="E1259">
        <v>2</v>
      </c>
      <c r="F1259">
        <v>684.88</v>
      </c>
      <c r="G1259">
        <v>684.88</v>
      </c>
      <c r="H1259">
        <f t="shared" si="46"/>
        <v>0.34244000000000002</v>
      </c>
      <c r="I1259">
        <f t="shared" si="47"/>
        <v>0.34244000000000002</v>
      </c>
    </row>
    <row r="1260" spans="1:9" x14ac:dyDescent="0.3">
      <c r="A1260" s="3">
        <v>2009</v>
      </c>
      <c r="B1260" t="s">
        <v>187</v>
      </c>
      <c r="C1260" t="s">
        <v>204</v>
      </c>
      <c r="D1260">
        <v>475931</v>
      </c>
      <c r="E1260">
        <v>2</v>
      </c>
      <c r="F1260">
        <v>1841.72</v>
      </c>
      <c r="G1260">
        <v>1972.7655</v>
      </c>
      <c r="H1260">
        <f t="shared" si="46"/>
        <v>0.92086000000000001</v>
      </c>
      <c r="I1260">
        <f t="shared" si="47"/>
        <v>0.98638274999999997</v>
      </c>
    </row>
    <row r="1261" spans="1:9" x14ac:dyDescent="0.3">
      <c r="A1261" s="3">
        <v>2009</v>
      </c>
      <c r="B1261" t="s">
        <v>187</v>
      </c>
      <c r="C1261" t="s">
        <v>204</v>
      </c>
      <c r="D1261">
        <v>476001</v>
      </c>
      <c r="E1261">
        <v>2</v>
      </c>
      <c r="F1261">
        <v>2.92</v>
      </c>
      <c r="G1261">
        <v>2.92</v>
      </c>
      <c r="H1261">
        <f t="shared" si="46"/>
        <v>1.4599999999999999E-3</v>
      </c>
      <c r="I1261">
        <f t="shared" si="47"/>
        <v>1.4599999999999999E-3</v>
      </c>
    </row>
    <row r="1262" spans="1:9" x14ac:dyDescent="0.3">
      <c r="A1262" s="3">
        <v>2009</v>
      </c>
      <c r="B1262" t="s">
        <v>187</v>
      </c>
      <c r="C1262" t="s">
        <v>204</v>
      </c>
      <c r="D1262">
        <v>485730</v>
      </c>
      <c r="E1262">
        <v>2</v>
      </c>
      <c r="F1262">
        <v>194.5</v>
      </c>
      <c r="G1262">
        <v>194.5</v>
      </c>
      <c r="H1262">
        <f t="shared" si="46"/>
        <v>9.7250000000000003E-2</v>
      </c>
      <c r="I1262">
        <f t="shared" si="47"/>
        <v>9.7250000000000003E-2</v>
      </c>
    </row>
    <row r="1263" spans="1:9" x14ac:dyDescent="0.3">
      <c r="A1263" s="3">
        <v>2009</v>
      </c>
      <c r="B1263" t="s">
        <v>187</v>
      </c>
      <c r="C1263" t="s">
        <v>204</v>
      </c>
      <c r="D1263">
        <v>485800</v>
      </c>
      <c r="E1263">
        <v>2</v>
      </c>
      <c r="F1263">
        <v>11183.4</v>
      </c>
      <c r="G1263">
        <v>11198.495999999999</v>
      </c>
      <c r="H1263">
        <f t="shared" si="46"/>
        <v>5.5916999999999994</v>
      </c>
      <c r="I1263">
        <f t="shared" si="47"/>
        <v>5.5992479999999993</v>
      </c>
    </row>
    <row r="1264" spans="1:9" x14ac:dyDescent="0.3">
      <c r="A1264" s="3">
        <v>2009</v>
      </c>
      <c r="B1264" t="s">
        <v>187</v>
      </c>
      <c r="C1264" t="s">
        <v>204</v>
      </c>
      <c r="D1264">
        <v>485831</v>
      </c>
      <c r="E1264">
        <v>2</v>
      </c>
      <c r="F1264">
        <v>10750.558300000001</v>
      </c>
      <c r="G1264">
        <v>10778.2268</v>
      </c>
      <c r="H1264">
        <f t="shared" si="46"/>
        <v>5.3752791499999999</v>
      </c>
      <c r="I1264">
        <f t="shared" si="47"/>
        <v>5.3891134000000003</v>
      </c>
    </row>
    <row r="1265" spans="1:9" x14ac:dyDescent="0.3">
      <c r="A1265" s="3">
        <v>2009</v>
      </c>
      <c r="B1265" t="s">
        <v>187</v>
      </c>
      <c r="C1265" t="s">
        <v>204</v>
      </c>
      <c r="D1265">
        <v>485901</v>
      </c>
      <c r="E1265">
        <v>2</v>
      </c>
      <c r="F1265">
        <v>1614.23</v>
      </c>
      <c r="G1265">
        <v>1614.7483999999999</v>
      </c>
      <c r="H1265">
        <f t="shared" si="46"/>
        <v>0.80711500000000003</v>
      </c>
      <c r="I1265">
        <f t="shared" si="47"/>
        <v>0.80737419999999993</v>
      </c>
    </row>
    <row r="1266" spans="1:9" x14ac:dyDescent="0.3">
      <c r="A1266" s="3">
        <v>2009</v>
      </c>
      <c r="B1266" t="s">
        <v>187</v>
      </c>
      <c r="C1266" t="s">
        <v>204</v>
      </c>
      <c r="D1266">
        <v>485931</v>
      </c>
      <c r="E1266">
        <v>2</v>
      </c>
      <c r="F1266">
        <v>837.53</v>
      </c>
      <c r="G1266">
        <v>847.7749</v>
      </c>
      <c r="H1266">
        <f t="shared" si="46"/>
        <v>0.418765</v>
      </c>
      <c r="I1266">
        <f t="shared" si="47"/>
        <v>0.42388745</v>
      </c>
    </row>
    <row r="1267" spans="1:9" x14ac:dyDescent="0.3">
      <c r="A1267" s="3">
        <v>2009</v>
      </c>
      <c r="B1267" t="s">
        <v>187</v>
      </c>
      <c r="C1267" t="s">
        <v>205</v>
      </c>
      <c r="D1267">
        <v>456031</v>
      </c>
      <c r="E1267">
        <v>2</v>
      </c>
      <c r="F1267">
        <v>4</v>
      </c>
      <c r="G1267">
        <v>4</v>
      </c>
      <c r="H1267">
        <f t="shared" si="46"/>
        <v>2E-3</v>
      </c>
      <c r="I1267">
        <f t="shared" si="47"/>
        <v>2E-3</v>
      </c>
    </row>
    <row r="1268" spans="1:9" x14ac:dyDescent="0.3">
      <c r="A1268" s="3">
        <v>2009</v>
      </c>
      <c r="B1268" t="s">
        <v>187</v>
      </c>
      <c r="C1268" t="s">
        <v>205</v>
      </c>
      <c r="D1268">
        <v>456032</v>
      </c>
      <c r="E1268">
        <v>2</v>
      </c>
      <c r="F1268">
        <v>62.75</v>
      </c>
      <c r="G1268">
        <v>62.75</v>
      </c>
      <c r="H1268">
        <f t="shared" si="46"/>
        <v>3.1375E-2</v>
      </c>
      <c r="I1268">
        <f t="shared" si="47"/>
        <v>3.1375E-2</v>
      </c>
    </row>
    <row r="1269" spans="1:9" x14ac:dyDescent="0.3">
      <c r="A1269" s="3">
        <v>2009</v>
      </c>
      <c r="B1269" t="s">
        <v>187</v>
      </c>
      <c r="C1269" t="s">
        <v>205</v>
      </c>
      <c r="D1269">
        <v>466003</v>
      </c>
      <c r="E1269">
        <v>2</v>
      </c>
      <c r="F1269">
        <v>877.5</v>
      </c>
      <c r="G1269">
        <v>877.5</v>
      </c>
      <c r="H1269">
        <f t="shared" si="46"/>
        <v>0.43874999999999997</v>
      </c>
      <c r="I1269">
        <f t="shared" si="47"/>
        <v>0.43874999999999997</v>
      </c>
    </row>
    <row r="1270" spans="1:9" x14ac:dyDescent="0.3">
      <c r="A1270" s="3">
        <v>2009</v>
      </c>
      <c r="B1270" t="s">
        <v>187</v>
      </c>
      <c r="C1270" t="s">
        <v>205</v>
      </c>
      <c r="D1270">
        <v>466031</v>
      </c>
      <c r="E1270">
        <v>2</v>
      </c>
      <c r="F1270">
        <v>835.17</v>
      </c>
      <c r="G1270">
        <v>835.17</v>
      </c>
      <c r="H1270">
        <f t="shared" si="46"/>
        <v>0.41758499999999998</v>
      </c>
      <c r="I1270">
        <f t="shared" si="47"/>
        <v>0.41758499999999998</v>
      </c>
    </row>
    <row r="1271" spans="1:9" x14ac:dyDescent="0.3">
      <c r="A1271" s="3">
        <v>2009</v>
      </c>
      <c r="B1271" t="s">
        <v>187</v>
      </c>
      <c r="C1271" t="s">
        <v>205</v>
      </c>
      <c r="D1271">
        <v>466032</v>
      </c>
      <c r="E1271">
        <v>2</v>
      </c>
      <c r="F1271">
        <v>137.02000000000001</v>
      </c>
      <c r="G1271">
        <v>137.02000000000001</v>
      </c>
      <c r="H1271">
        <f t="shared" ref="H1271:H1334" si="48">F1271/2000</f>
        <v>6.8510000000000001E-2</v>
      </c>
      <c r="I1271">
        <f t="shared" ref="I1271:I1334" si="49">G1271/2000</f>
        <v>6.8510000000000001E-2</v>
      </c>
    </row>
    <row r="1272" spans="1:9" x14ac:dyDescent="0.3">
      <c r="A1272" s="3">
        <v>2009</v>
      </c>
      <c r="B1272" t="s">
        <v>187</v>
      </c>
      <c r="C1272" t="s">
        <v>205</v>
      </c>
      <c r="D1272">
        <v>466033</v>
      </c>
      <c r="E1272">
        <v>2</v>
      </c>
      <c r="F1272">
        <v>169.9</v>
      </c>
      <c r="G1272">
        <v>169.9</v>
      </c>
      <c r="H1272">
        <f t="shared" si="48"/>
        <v>8.4949999999999998E-2</v>
      </c>
      <c r="I1272">
        <f t="shared" si="49"/>
        <v>8.4949999999999998E-2</v>
      </c>
    </row>
    <row r="1273" spans="1:9" x14ac:dyDescent="0.3">
      <c r="A1273" s="3">
        <v>2009</v>
      </c>
      <c r="B1273" t="s">
        <v>187</v>
      </c>
      <c r="C1273" t="s">
        <v>205</v>
      </c>
      <c r="D1273">
        <v>475933</v>
      </c>
      <c r="E1273">
        <v>2</v>
      </c>
      <c r="F1273">
        <v>506.2</v>
      </c>
      <c r="G1273">
        <v>506.2</v>
      </c>
      <c r="H1273">
        <f t="shared" si="48"/>
        <v>0.25309999999999999</v>
      </c>
      <c r="I1273">
        <f t="shared" si="49"/>
        <v>0.25309999999999999</v>
      </c>
    </row>
    <row r="1274" spans="1:9" x14ac:dyDescent="0.3">
      <c r="A1274" s="3">
        <v>2009</v>
      </c>
      <c r="B1274" t="s">
        <v>187</v>
      </c>
      <c r="C1274" t="s">
        <v>205</v>
      </c>
      <c r="D1274">
        <v>476003</v>
      </c>
      <c r="E1274">
        <v>2</v>
      </c>
      <c r="F1274">
        <v>843.09</v>
      </c>
      <c r="G1274">
        <v>843.09</v>
      </c>
      <c r="H1274">
        <f t="shared" si="48"/>
        <v>0.421545</v>
      </c>
      <c r="I1274">
        <f t="shared" si="49"/>
        <v>0.421545</v>
      </c>
    </row>
    <row r="1275" spans="1:9" x14ac:dyDescent="0.3">
      <c r="A1275" s="3">
        <v>2009</v>
      </c>
      <c r="B1275" t="s">
        <v>187</v>
      </c>
      <c r="C1275" t="s">
        <v>205</v>
      </c>
      <c r="D1275">
        <v>476004</v>
      </c>
      <c r="E1275">
        <v>2</v>
      </c>
      <c r="F1275">
        <v>819.08</v>
      </c>
      <c r="G1275">
        <v>879.08</v>
      </c>
      <c r="H1275">
        <f t="shared" si="48"/>
        <v>0.40954000000000002</v>
      </c>
      <c r="I1275">
        <f t="shared" si="49"/>
        <v>0.43954000000000004</v>
      </c>
    </row>
    <row r="1276" spans="1:9" x14ac:dyDescent="0.3">
      <c r="A1276" s="3">
        <v>2009</v>
      </c>
      <c r="B1276" t="s">
        <v>187</v>
      </c>
      <c r="C1276" t="s">
        <v>205</v>
      </c>
      <c r="D1276">
        <v>476005</v>
      </c>
      <c r="E1276">
        <v>2</v>
      </c>
      <c r="F1276">
        <v>270</v>
      </c>
      <c r="G1276">
        <v>270</v>
      </c>
      <c r="H1276">
        <f t="shared" si="48"/>
        <v>0.13500000000000001</v>
      </c>
      <c r="I1276">
        <f t="shared" si="49"/>
        <v>0.13500000000000001</v>
      </c>
    </row>
    <row r="1277" spans="1:9" x14ac:dyDescent="0.3">
      <c r="A1277" s="3">
        <v>2009</v>
      </c>
      <c r="B1277" t="s">
        <v>187</v>
      </c>
      <c r="C1277" t="s">
        <v>205</v>
      </c>
      <c r="D1277">
        <v>476006</v>
      </c>
      <c r="E1277">
        <v>2</v>
      </c>
      <c r="F1277">
        <v>362.45</v>
      </c>
      <c r="G1277">
        <v>362.45</v>
      </c>
      <c r="H1277">
        <f t="shared" si="48"/>
        <v>0.181225</v>
      </c>
      <c r="I1277">
        <f t="shared" si="49"/>
        <v>0.181225</v>
      </c>
    </row>
    <row r="1278" spans="1:9" x14ac:dyDescent="0.3">
      <c r="A1278" s="3">
        <v>2009</v>
      </c>
      <c r="B1278" t="s">
        <v>187</v>
      </c>
      <c r="C1278" t="s">
        <v>205</v>
      </c>
      <c r="D1278">
        <v>476007</v>
      </c>
      <c r="E1278">
        <v>2</v>
      </c>
      <c r="F1278">
        <v>1489.7</v>
      </c>
      <c r="G1278">
        <v>1489.7</v>
      </c>
      <c r="H1278">
        <f t="shared" si="48"/>
        <v>0.74485000000000001</v>
      </c>
      <c r="I1278">
        <f t="shared" si="49"/>
        <v>0.74485000000000001</v>
      </c>
    </row>
    <row r="1279" spans="1:9" x14ac:dyDescent="0.3">
      <c r="A1279" s="3">
        <v>2009</v>
      </c>
      <c r="B1279" t="s">
        <v>187</v>
      </c>
      <c r="C1279" t="s">
        <v>205</v>
      </c>
      <c r="D1279">
        <v>476008</v>
      </c>
      <c r="E1279">
        <v>2</v>
      </c>
      <c r="F1279">
        <v>662.8</v>
      </c>
      <c r="G1279">
        <v>662.8</v>
      </c>
      <c r="H1279">
        <f t="shared" si="48"/>
        <v>0.33139999999999997</v>
      </c>
      <c r="I1279">
        <f t="shared" si="49"/>
        <v>0.33139999999999997</v>
      </c>
    </row>
    <row r="1280" spans="1:9" x14ac:dyDescent="0.3">
      <c r="A1280" s="3">
        <v>2009</v>
      </c>
      <c r="B1280" t="s">
        <v>187</v>
      </c>
      <c r="C1280" t="s">
        <v>205</v>
      </c>
      <c r="D1280">
        <v>476009</v>
      </c>
      <c r="E1280">
        <v>2</v>
      </c>
      <c r="F1280">
        <v>397</v>
      </c>
      <c r="G1280">
        <v>397</v>
      </c>
      <c r="H1280">
        <f t="shared" si="48"/>
        <v>0.19850000000000001</v>
      </c>
      <c r="I1280">
        <f t="shared" si="49"/>
        <v>0.19850000000000001</v>
      </c>
    </row>
    <row r="1281" spans="1:9" x14ac:dyDescent="0.3">
      <c r="A1281" s="3">
        <v>2009</v>
      </c>
      <c r="B1281" t="s">
        <v>187</v>
      </c>
      <c r="C1281" t="s">
        <v>205</v>
      </c>
      <c r="D1281">
        <v>476031</v>
      </c>
      <c r="E1281">
        <v>2</v>
      </c>
      <c r="F1281">
        <v>5.84</v>
      </c>
      <c r="G1281">
        <v>5.84</v>
      </c>
      <c r="H1281">
        <f t="shared" si="48"/>
        <v>2.9199999999999999E-3</v>
      </c>
      <c r="I1281">
        <f t="shared" si="49"/>
        <v>2.9199999999999999E-3</v>
      </c>
    </row>
    <row r="1282" spans="1:9" x14ac:dyDescent="0.3">
      <c r="A1282" s="3">
        <v>2009</v>
      </c>
      <c r="B1282" t="s">
        <v>187</v>
      </c>
      <c r="C1282" t="s">
        <v>205</v>
      </c>
      <c r="D1282">
        <v>476032</v>
      </c>
      <c r="E1282">
        <v>2</v>
      </c>
      <c r="F1282">
        <v>183.46</v>
      </c>
      <c r="G1282">
        <v>183.46</v>
      </c>
      <c r="H1282">
        <f t="shared" si="48"/>
        <v>9.1730000000000006E-2</v>
      </c>
      <c r="I1282">
        <f t="shared" si="49"/>
        <v>9.1730000000000006E-2</v>
      </c>
    </row>
    <row r="1283" spans="1:9" x14ac:dyDescent="0.3">
      <c r="A1283" s="3">
        <v>2009</v>
      </c>
      <c r="B1283" t="s">
        <v>187</v>
      </c>
      <c r="C1283" t="s">
        <v>205</v>
      </c>
      <c r="D1283">
        <v>476033</v>
      </c>
      <c r="E1283">
        <v>2</v>
      </c>
      <c r="F1283">
        <v>141</v>
      </c>
      <c r="G1283">
        <v>141</v>
      </c>
      <c r="H1283">
        <f t="shared" si="48"/>
        <v>7.0499999999999993E-2</v>
      </c>
      <c r="I1283">
        <f t="shared" si="49"/>
        <v>7.0499999999999993E-2</v>
      </c>
    </row>
    <row r="1284" spans="1:9" x14ac:dyDescent="0.3">
      <c r="A1284" s="3">
        <v>2009</v>
      </c>
      <c r="B1284" t="s">
        <v>187</v>
      </c>
      <c r="C1284" t="s">
        <v>205</v>
      </c>
      <c r="D1284">
        <v>476034</v>
      </c>
      <c r="E1284">
        <v>2</v>
      </c>
      <c r="F1284">
        <v>392.85</v>
      </c>
      <c r="G1284">
        <v>392.85</v>
      </c>
      <c r="H1284">
        <f t="shared" si="48"/>
        <v>0.19642500000000002</v>
      </c>
      <c r="I1284">
        <f t="shared" si="49"/>
        <v>0.19642500000000002</v>
      </c>
    </row>
    <row r="1285" spans="1:9" x14ac:dyDescent="0.3">
      <c r="A1285" s="3">
        <v>2009</v>
      </c>
      <c r="B1285" t="s">
        <v>187</v>
      </c>
      <c r="C1285" t="s">
        <v>205</v>
      </c>
      <c r="D1285">
        <v>476035</v>
      </c>
      <c r="E1285">
        <v>2</v>
      </c>
      <c r="F1285">
        <v>49.14</v>
      </c>
      <c r="G1285">
        <v>49.14</v>
      </c>
      <c r="H1285">
        <f t="shared" si="48"/>
        <v>2.4570000000000002E-2</v>
      </c>
      <c r="I1285">
        <f t="shared" si="49"/>
        <v>2.4570000000000002E-2</v>
      </c>
    </row>
    <row r="1286" spans="1:9" x14ac:dyDescent="0.3">
      <c r="A1286" s="3">
        <v>2009</v>
      </c>
      <c r="B1286" t="s">
        <v>187</v>
      </c>
      <c r="C1286" t="s">
        <v>205</v>
      </c>
      <c r="D1286">
        <v>476036</v>
      </c>
      <c r="E1286">
        <v>2</v>
      </c>
      <c r="F1286">
        <v>15</v>
      </c>
      <c r="G1286">
        <v>15</v>
      </c>
      <c r="H1286">
        <f t="shared" si="48"/>
        <v>7.4999999999999997E-3</v>
      </c>
      <c r="I1286">
        <f t="shared" si="49"/>
        <v>7.4999999999999997E-3</v>
      </c>
    </row>
    <row r="1287" spans="1:9" x14ac:dyDescent="0.3">
      <c r="A1287" s="3">
        <v>2009</v>
      </c>
      <c r="B1287" t="s">
        <v>187</v>
      </c>
      <c r="C1287" t="s">
        <v>205</v>
      </c>
      <c r="D1287">
        <v>485932</v>
      </c>
      <c r="E1287">
        <v>2</v>
      </c>
      <c r="F1287">
        <v>1320.1</v>
      </c>
      <c r="G1287">
        <v>1321.4636</v>
      </c>
      <c r="H1287">
        <f t="shared" si="48"/>
        <v>0.66004999999999991</v>
      </c>
      <c r="I1287">
        <f t="shared" si="49"/>
        <v>0.66073179999999998</v>
      </c>
    </row>
    <row r="1288" spans="1:9" x14ac:dyDescent="0.3">
      <c r="A1288" s="3">
        <v>2009</v>
      </c>
      <c r="B1288" t="s">
        <v>187</v>
      </c>
      <c r="C1288" t="s">
        <v>205</v>
      </c>
      <c r="D1288">
        <v>486001</v>
      </c>
      <c r="E1288">
        <v>2</v>
      </c>
      <c r="F1288">
        <v>249.8</v>
      </c>
      <c r="G1288">
        <v>249.8</v>
      </c>
      <c r="H1288">
        <f t="shared" si="48"/>
        <v>0.12490000000000001</v>
      </c>
      <c r="I1288">
        <f t="shared" si="49"/>
        <v>0.12490000000000001</v>
      </c>
    </row>
    <row r="1289" spans="1:9" x14ac:dyDescent="0.3">
      <c r="A1289" s="3">
        <v>2009</v>
      </c>
      <c r="B1289" t="s">
        <v>187</v>
      </c>
      <c r="C1289" t="s">
        <v>205</v>
      </c>
      <c r="D1289">
        <v>486005</v>
      </c>
      <c r="E1289">
        <v>2</v>
      </c>
      <c r="F1289">
        <v>201.5</v>
      </c>
      <c r="G1289">
        <v>201.5</v>
      </c>
      <c r="H1289">
        <f t="shared" si="48"/>
        <v>0.10075000000000001</v>
      </c>
      <c r="I1289">
        <f t="shared" si="49"/>
        <v>0.10075000000000001</v>
      </c>
    </row>
    <row r="1290" spans="1:9" x14ac:dyDescent="0.3">
      <c r="A1290" s="3">
        <v>2009</v>
      </c>
      <c r="B1290" t="s">
        <v>187</v>
      </c>
      <c r="C1290" t="s">
        <v>205</v>
      </c>
      <c r="D1290">
        <v>486031</v>
      </c>
      <c r="E1290">
        <v>2</v>
      </c>
      <c r="F1290">
        <v>132</v>
      </c>
      <c r="G1290">
        <v>132</v>
      </c>
      <c r="H1290">
        <f t="shared" si="48"/>
        <v>6.6000000000000003E-2</v>
      </c>
      <c r="I1290">
        <f t="shared" si="49"/>
        <v>6.6000000000000003E-2</v>
      </c>
    </row>
    <row r="1291" spans="1:9" x14ac:dyDescent="0.3">
      <c r="A1291" s="3">
        <v>2009</v>
      </c>
      <c r="B1291" t="s">
        <v>187</v>
      </c>
      <c r="C1291" t="s">
        <v>205</v>
      </c>
      <c r="D1291">
        <v>486034</v>
      </c>
      <c r="E1291">
        <v>2</v>
      </c>
      <c r="F1291">
        <v>49.42</v>
      </c>
      <c r="G1291">
        <v>51.942700000000002</v>
      </c>
      <c r="H1291">
        <f t="shared" si="48"/>
        <v>2.4709999999999999E-2</v>
      </c>
      <c r="I1291">
        <f t="shared" si="49"/>
        <v>2.5971350000000001E-2</v>
      </c>
    </row>
    <row r="1292" spans="1:9" x14ac:dyDescent="0.3">
      <c r="A1292" s="3">
        <v>2009</v>
      </c>
      <c r="B1292" t="s">
        <v>187</v>
      </c>
      <c r="C1292" t="s">
        <v>206</v>
      </c>
      <c r="D1292">
        <v>475932</v>
      </c>
      <c r="E1292">
        <v>2</v>
      </c>
      <c r="F1292">
        <v>8851.2000000000007</v>
      </c>
      <c r="G1292">
        <v>9666.6106</v>
      </c>
      <c r="H1292">
        <f t="shared" si="48"/>
        <v>4.4256000000000002</v>
      </c>
      <c r="I1292">
        <f t="shared" si="49"/>
        <v>4.8333053000000001</v>
      </c>
    </row>
    <row r="1293" spans="1:9" x14ac:dyDescent="0.3">
      <c r="A1293" s="3">
        <v>2009</v>
      </c>
      <c r="B1293" t="s">
        <v>187</v>
      </c>
      <c r="C1293" t="s">
        <v>206</v>
      </c>
      <c r="D1293">
        <v>475934</v>
      </c>
      <c r="E1293">
        <v>2</v>
      </c>
      <c r="F1293">
        <v>75</v>
      </c>
      <c r="G1293">
        <v>75</v>
      </c>
      <c r="H1293">
        <f t="shared" si="48"/>
        <v>3.7499999999999999E-2</v>
      </c>
      <c r="I1293">
        <f t="shared" si="49"/>
        <v>3.7499999999999999E-2</v>
      </c>
    </row>
    <row r="1294" spans="1:9" x14ac:dyDescent="0.3">
      <c r="A1294" s="3">
        <v>2009</v>
      </c>
      <c r="B1294" t="s">
        <v>187</v>
      </c>
      <c r="C1294" t="s">
        <v>206</v>
      </c>
      <c r="D1294">
        <v>476002</v>
      </c>
      <c r="E1294">
        <v>2</v>
      </c>
      <c r="F1294">
        <v>64</v>
      </c>
      <c r="G1294">
        <v>64</v>
      </c>
      <c r="H1294">
        <f t="shared" si="48"/>
        <v>3.2000000000000001E-2</v>
      </c>
      <c r="I1294">
        <f t="shared" si="49"/>
        <v>3.2000000000000001E-2</v>
      </c>
    </row>
    <row r="1295" spans="1:9" x14ac:dyDescent="0.3">
      <c r="A1295" s="3">
        <v>2009</v>
      </c>
      <c r="B1295" t="s">
        <v>187</v>
      </c>
      <c r="C1295" t="s">
        <v>206</v>
      </c>
      <c r="D1295">
        <v>485935</v>
      </c>
      <c r="E1295">
        <v>2</v>
      </c>
      <c r="F1295">
        <v>6968.9</v>
      </c>
      <c r="G1295">
        <v>7004.9</v>
      </c>
      <c r="H1295">
        <f t="shared" si="48"/>
        <v>3.4844499999999998</v>
      </c>
      <c r="I1295">
        <f t="shared" si="49"/>
        <v>3.5024499999999996</v>
      </c>
    </row>
    <row r="1296" spans="1:9" x14ac:dyDescent="0.3">
      <c r="A1296" s="3">
        <v>2009</v>
      </c>
      <c r="B1296" t="s">
        <v>190</v>
      </c>
      <c r="C1296" t="s">
        <v>225</v>
      </c>
      <c r="D1296">
        <v>525902</v>
      </c>
      <c r="E1296">
        <v>2</v>
      </c>
      <c r="F1296">
        <v>149.72999999999999</v>
      </c>
      <c r="G1296">
        <v>151.5274</v>
      </c>
      <c r="H1296">
        <f t="shared" si="48"/>
        <v>7.4865000000000001E-2</v>
      </c>
      <c r="I1296">
        <f t="shared" si="49"/>
        <v>7.5763700000000003E-2</v>
      </c>
    </row>
    <row r="1297" spans="1:9" x14ac:dyDescent="0.3">
      <c r="A1297" s="3">
        <v>2009</v>
      </c>
      <c r="B1297" t="s">
        <v>190</v>
      </c>
      <c r="C1297" t="s">
        <v>225</v>
      </c>
      <c r="D1297">
        <v>525931</v>
      </c>
      <c r="E1297">
        <v>2</v>
      </c>
      <c r="F1297">
        <v>1.44</v>
      </c>
      <c r="G1297">
        <v>1.4694</v>
      </c>
      <c r="H1297">
        <f t="shared" si="48"/>
        <v>7.1999999999999994E-4</v>
      </c>
      <c r="I1297">
        <f t="shared" si="49"/>
        <v>7.3470000000000002E-4</v>
      </c>
    </row>
    <row r="1298" spans="1:9" x14ac:dyDescent="0.3">
      <c r="A1298" s="3">
        <v>2009</v>
      </c>
      <c r="B1298" t="s">
        <v>190</v>
      </c>
      <c r="C1298" t="s">
        <v>225</v>
      </c>
      <c r="D1298">
        <v>535901</v>
      </c>
      <c r="E1298">
        <v>2</v>
      </c>
      <c r="F1298">
        <v>2.61</v>
      </c>
      <c r="G1298">
        <v>2.6633</v>
      </c>
      <c r="H1298">
        <f t="shared" si="48"/>
        <v>1.305E-3</v>
      </c>
      <c r="I1298">
        <f t="shared" si="49"/>
        <v>1.33165E-3</v>
      </c>
    </row>
    <row r="1299" spans="1:9" x14ac:dyDescent="0.3">
      <c r="A1299" s="3">
        <v>2009</v>
      </c>
      <c r="B1299" t="s">
        <v>190</v>
      </c>
      <c r="C1299" t="s">
        <v>225</v>
      </c>
      <c r="D1299">
        <v>535906</v>
      </c>
      <c r="E1299">
        <v>2</v>
      </c>
      <c r="F1299">
        <v>0.27</v>
      </c>
      <c r="G1299">
        <v>0.27550000000000002</v>
      </c>
      <c r="H1299">
        <f t="shared" si="48"/>
        <v>1.35E-4</v>
      </c>
      <c r="I1299">
        <f t="shared" si="49"/>
        <v>1.3775000000000001E-4</v>
      </c>
    </row>
    <row r="1300" spans="1:9" x14ac:dyDescent="0.3">
      <c r="A1300" s="3">
        <v>2009</v>
      </c>
      <c r="B1300" t="s">
        <v>190</v>
      </c>
      <c r="C1300" t="s">
        <v>207</v>
      </c>
      <c r="D1300">
        <v>515907</v>
      </c>
      <c r="E1300">
        <v>2</v>
      </c>
      <c r="F1300">
        <v>54</v>
      </c>
      <c r="G1300">
        <v>54</v>
      </c>
      <c r="H1300">
        <f t="shared" si="48"/>
        <v>2.7E-2</v>
      </c>
      <c r="I1300">
        <f t="shared" si="49"/>
        <v>2.7E-2</v>
      </c>
    </row>
    <row r="1301" spans="1:9" x14ac:dyDescent="0.3">
      <c r="A1301" s="3">
        <v>2009</v>
      </c>
      <c r="B1301" t="s">
        <v>190</v>
      </c>
      <c r="C1301" t="s">
        <v>207</v>
      </c>
      <c r="D1301">
        <v>515936</v>
      </c>
      <c r="E1301">
        <v>2</v>
      </c>
      <c r="F1301">
        <v>69</v>
      </c>
      <c r="G1301">
        <v>69</v>
      </c>
      <c r="H1301">
        <f t="shared" si="48"/>
        <v>3.4500000000000003E-2</v>
      </c>
      <c r="I1301">
        <f t="shared" si="49"/>
        <v>3.4500000000000003E-2</v>
      </c>
    </row>
    <row r="1302" spans="1:9" x14ac:dyDescent="0.3">
      <c r="A1302" s="3">
        <v>2009</v>
      </c>
      <c r="B1302" t="s">
        <v>190</v>
      </c>
      <c r="C1302" t="s">
        <v>207</v>
      </c>
      <c r="D1302">
        <v>535902</v>
      </c>
      <c r="E1302">
        <v>2</v>
      </c>
      <c r="F1302">
        <v>183</v>
      </c>
      <c r="G1302">
        <v>183</v>
      </c>
      <c r="H1302">
        <f t="shared" si="48"/>
        <v>9.1499999999999998E-2</v>
      </c>
      <c r="I1302">
        <f t="shared" si="49"/>
        <v>9.1499999999999998E-2</v>
      </c>
    </row>
    <row r="1303" spans="1:9" x14ac:dyDescent="0.3">
      <c r="A1303" s="3">
        <v>2009</v>
      </c>
      <c r="B1303" t="s">
        <v>190</v>
      </c>
      <c r="C1303" t="s">
        <v>207</v>
      </c>
      <c r="D1303">
        <v>535905</v>
      </c>
      <c r="E1303">
        <v>2</v>
      </c>
      <c r="F1303">
        <v>3</v>
      </c>
      <c r="G1303">
        <v>3.0611999999999999</v>
      </c>
      <c r="H1303">
        <f t="shared" si="48"/>
        <v>1.5E-3</v>
      </c>
      <c r="I1303">
        <f t="shared" si="49"/>
        <v>1.5306E-3</v>
      </c>
    </row>
    <row r="1304" spans="1:9" x14ac:dyDescent="0.3">
      <c r="A1304" s="3">
        <v>2009</v>
      </c>
      <c r="B1304" t="s">
        <v>190</v>
      </c>
      <c r="C1304" t="s">
        <v>208</v>
      </c>
      <c r="D1304">
        <v>485832</v>
      </c>
      <c r="E1304">
        <v>2</v>
      </c>
      <c r="F1304">
        <v>38.799999999999997</v>
      </c>
      <c r="G1304">
        <v>39.591900000000003</v>
      </c>
      <c r="H1304">
        <f t="shared" si="48"/>
        <v>1.9399999999999997E-2</v>
      </c>
      <c r="I1304">
        <f t="shared" si="49"/>
        <v>1.979595E-2</v>
      </c>
    </row>
    <row r="1305" spans="1:9" x14ac:dyDescent="0.3">
      <c r="A1305" s="3">
        <v>2009</v>
      </c>
      <c r="B1305" t="s">
        <v>190</v>
      </c>
      <c r="C1305" t="s">
        <v>208</v>
      </c>
      <c r="D1305">
        <v>485902</v>
      </c>
      <c r="E1305">
        <v>2</v>
      </c>
      <c r="F1305">
        <v>652.70000000000005</v>
      </c>
      <c r="G1305">
        <v>652.88570000000004</v>
      </c>
      <c r="H1305">
        <f t="shared" si="48"/>
        <v>0.32635000000000003</v>
      </c>
      <c r="I1305">
        <f t="shared" si="49"/>
        <v>0.32644285000000001</v>
      </c>
    </row>
    <row r="1306" spans="1:9" x14ac:dyDescent="0.3">
      <c r="A1306" s="3">
        <v>2009</v>
      </c>
      <c r="B1306" t="s">
        <v>190</v>
      </c>
      <c r="C1306" t="s">
        <v>208</v>
      </c>
      <c r="D1306">
        <v>485934</v>
      </c>
      <c r="E1306">
        <v>2</v>
      </c>
      <c r="F1306">
        <v>12.38</v>
      </c>
      <c r="G1306">
        <v>12.491400000000001</v>
      </c>
      <c r="H1306">
        <f t="shared" si="48"/>
        <v>6.1900000000000002E-3</v>
      </c>
      <c r="I1306">
        <f t="shared" si="49"/>
        <v>6.2456999999999999E-3</v>
      </c>
    </row>
    <row r="1307" spans="1:9" x14ac:dyDescent="0.3">
      <c r="A1307" s="3">
        <v>2009</v>
      </c>
      <c r="B1307" t="s">
        <v>190</v>
      </c>
      <c r="C1307" t="s">
        <v>208</v>
      </c>
      <c r="D1307">
        <v>495831</v>
      </c>
      <c r="E1307">
        <v>2</v>
      </c>
      <c r="F1307">
        <v>180</v>
      </c>
      <c r="G1307">
        <v>200.29040000000001</v>
      </c>
      <c r="H1307">
        <f t="shared" si="48"/>
        <v>0.09</v>
      </c>
      <c r="I1307">
        <f t="shared" si="49"/>
        <v>0.1001452</v>
      </c>
    </row>
    <row r="1308" spans="1:9" x14ac:dyDescent="0.3">
      <c r="A1308" s="3">
        <v>2009</v>
      </c>
      <c r="B1308" t="s">
        <v>190</v>
      </c>
      <c r="C1308" t="s">
        <v>208</v>
      </c>
      <c r="D1308">
        <v>495901</v>
      </c>
      <c r="E1308">
        <v>2</v>
      </c>
      <c r="F1308">
        <v>412.4</v>
      </c>
      <c r="G1308">
        <v>413.21710000000002</v>
      </c>
      <c r="H1308">
        <f t="shared" si="48"/>
        <v>0.20619999999999999</v>
      </c>
      <c r="I1308">
        <f t="shared" si="49"/>
        <v>0.20660855</v>
      </c>
    </row>
    <row r="1309" spans="1:9" x14ac:dyDescent="0.3">
      <c r="A1309" s="3">
        <v>2009</v>
      </c>
      <c r="B1309" t="s">
        <v>190</v>
      </c>
      <c r="C1309" t="s">
        <v>208</v>
      </c>
      <c r="D1309">
        <v>495931</v>
      </c>
      <c r="E1309">
        <v>2</v>
      </c>
      <c r="F1309">
        <v>169.65</v>
      </c>
      <c r="G1309">
        <v>169.92859999999999</v>
      </c>
      <c r="H1309">
        <f t="shared" si="48"/>
        <v>8.4824999999999998E-2</v>
      </c>
      <c r="I1309">
        <f t="shared" si="49"/>
        <v>8.4964299999999993E-2</v>
      </c>
    </row>
    <row r="1310" spans="1:9" x14ac:dyDescent="0.3">
      <c r="A1310" s="3">
        <v>2009</v>
      </c>
      <c r="B1310" t="s">
        <v>190</v>
      </c>
      <c r="C1310" t="s">
        <v>208</v>
      </c>
      <c r="D1310">
        <v>495933</v>
      </c>
      <c r="E1310">
        <v>2</v>
      </c>
      <c r="F1310">
        <v>45</v>
      </c>
      <c r="G1310">
        <v>45</v>
      </c>
      <c r="H1310">
        <f t="shared" si="48"/>
        <v>2.2499999999999999E-2</v>
      </c>
      <c r="I1310">
        <f t="shared" si="49"/>
        <v>2.2499999999999999E-2</v>
      </c>
    </row>
    <row r="1311" spans="1:9" x14ac:dyDescent="0.3">
      <c r="A1311" s="3">
        <v>2009</v>
      </c>
      <c r="B1311" t="s">
        <v>190</v>
      </c>
      <c r="C1311" t="s">
        <v>208</v>
      </c>
      <c r="D1311">
        <v>495939</v>
      </c>
      <c r="E1311">
        <v>2</v>
      </c>
      <c r="F1311">
        <v>21.75</v>
      </c>
      <c r="G1311">
        <v>21.75</v>
      </c>
      <c r="H1311">
        <f t="shared" si="48"/>
        <v>1.0874999999999999E-2</v>
      </c>
      <c r="I1311">
        <f t="shared" si="49"/>
        <v>1.0874999999999999E-2</v>
      </c>
    </row>
    <row r="1312" spans="1:9" x14ac:dyDescent="0.3">
      <c r="A1312" s="3">
        <v>2009</v>
      </c>
      <c r="B1312" t="s">
        <v>190</v>
      </c>
      <c r="C1312" t="s">
        <v>208</v>
      </c>
      <c r="D1312">
        <v>505831</v>
      </c>
      <c r="E1312">
        <v>2</v>
      </c>
      <c r="F1312">
        <v>2519.1999999999998</v>
      </c>
      <c r="G1312">
        <v>2541.0981000000002</v>
      </c>
      <c r="H1312">
        <f t="shared" si="48"/>
        <v>1.2595999999999998</v>
      </c>
      <c r="I1312">
        <f t="shared" si="49"/>
        <v>1.2705490500000001</v>
      </c>
    </row>
    <row r="1313" spans="1:9" x14ac:dyDescent="0.3">
      <c r="A1313" s="3">
        <v>2009</v>
      </c>
      <c r="B1313" t="s">
        <v>190</v>
      </c>
      <c r="C1313" t="s">
        <v>208</v>
      </c>
      <c r="D1313">
        <v>505901</v>
      </c>
      <c r="E1313">
        <v>2</v>
      </c>
      <c r="F1313">
        <v>218.27</v>
      </c>
      <c r="G1313">
        <v>237.04769999999999</v>
      </c>
      <c r="H1313">
        <f t="shared" si="48"/>
        <v>0.10913500000000001</v>
      </c>
      <c r="I1313">
        <f t="shared" si="49"/>
        <v>0.11852385</v>
      </c>
    </row>
    <row r="1314" spans="1:9" x14ac:dyDescent="0.3">
      <c r="A1314" s="3">
        <v>2009</v>
      </c>
      <c r="B1314" t="s">
        <v>190</v>
      </c>
      <c r="C1314" t="s">
        <v>208</v>
      </c>
      <c r="D1314">
        <v>505902</v>
      </c>
      <c r="E1314">
        <v>2</v>
      </c>
      <c r="F1314">
        <v>1082.74</v>
      </c>
      <c r="G1314">
        <v>1134.5192</v>
      </c>
      <c r="H1314">
        <f t="shared" si="48"/>
        <v>0.54137000000000002</v>
      </c>
      <c r="I1314">
        <f t="shared" si="49"/>
        <v>0.56725959999999997</v>
      </c>
    </row>
    <row r="1315" spans="1:9" x14ac:dyDescent="0.3">
      <c r="A1315" s="3">
        <v>2009</v>
      </c>
      <c r="B1315" t="s">
        <v>190</v>
      </c>
      <c r="C1315" t="s">
        <v>208</v>
      </c>
      <c r="D1315">
        <v>505931</v>
      </c>
      <c r="E1315">
        <v>2</v>
      </c>
      <c r="F1315">
        <v>37</v>
      </c>
      <c r="G1315">
        <v>37</v>
      </c>
      <c r="H1315">
        <f t="shared" si="48"/>
        <v>1.8499999999999999E-2</v>
      </c>
      <c r="I1315">
        <f t="shared" si="49"/>
        <v>1.8499999999999999E-2</v>
      </c>
    </row>
    <row r="1316" spans="1:9" x14ac:dyDescent="0.3">
      <c r="A1316" s="3">
        <v>2009</v>
      </c>
      <c r="B1316" t="s">
        <v>190</v>
      </c>
      <c r="C1316" t="s">
        <v>208</v>
      </c>
      <c r="D1316">
        <v>515831</v>
      </c>
      <c r="E1316">
        <v>2</v>
      </c>
      <c r="F1316">
        <v>101</v>
      </c>
      <c r="G1316">
        <v>101</v>
      </c>
      <c r="H1316">
        <f t="shared" si="48"/>
        <v>5.0500000000000003E-2</v>
      </c>
      <c r="I1316">
        <f t="shared" si="49"/>
        <v>5.0500000000000003E-2</v>
      </c>
    </row>
    <row r="1317" spans="1:9" x14ac:dyDescent="0.3">
      <c r="A1317" s="3">
        <v>2009</v>
      </c>
      <c r="B1317" t="s">
        <v>190</v>
      </c>
      <c r="C1317" t="s">
        <v>208</v>
      </c>
      <c r="D1317">
        <v>515902</v>
      </c>
      <c r="E1317">
        <v>2</v>
      </c>
      <c r="F1317">
        <v>462.92</v>
      </c>
      <c r="G1317">
        <v>464.83670000000001</v>
      </c>
      <c r="H1317">
        <f t="shared" si="48"/>
        <v>0.23146</v>
      </c>
      <c r="I1317">
        <f t="shared" si="49"/>
        <v>0.23241835</v>
      </c>
    </row>
    <row r="1318" spans="1:9" x14ac:dyDescent="0.3">
      <c r="A1318" s="3">
        <v>2009</v>
      </c>
      <c r="B1318" t="s">
        <v>190</v>
      </c>
      <c r="C1318" t="s">
        <v>208</v>
      </c>
      <c r="D1318">
        <v>515904</v>
      </c>
      <c r="E1318">
        <v>2</v>
      </c>
      <c r="F1318">
        <v>508.38</v>
      </c>
      <c r="G1318">
        <v>510.53059999999999</v>
      </c>
      <c r="H1318">
        <f t="shared" si="48"/>
        <v>0.25418999999999997</v>
      </c>
      <c r="I1318">
        <f t="shared" si="49"/>
        <v>0.25526529999999997</v>
      </c>
    </row>
    <row r="1319" spans="1:9" x14ac:dyDescent="0.3">
      <c r="A1319" s="3">
        <v>2009</v>
      </c>
      <c r="B1319" t="s">
        <v>190</v>
      </c>
      <c r="C1319" t="s">
        <v>209</v>
      </c>
      <c r="D1319">
        <v>495902</v>
      </c>
      <c r="E1319">
        <v>2</v>
      </c>
      <c r="F1319">
        <v>88.5</v>
      </c>
      <c r="G1319">
        <v>88.5</v>
      </c>
      <c r="H1319">
        <f t="shared" si="48"/>
        <v>4.4249999999999998E-2</v>
      </c>
      <c r="I1319">
        <f t="shared" si="49"/>
        <v>4.4249999999999998E-2</v>
      </c>
    </row>
    <row r="1320" spans="1:9" x14ac:dyDescent="0.3">
      <c r="A1320" s="3">
        <v>2009</v>
      </c>
      <c r="B1320" t="s">
        <v>190</v>
      </c>
      <c r="C1320" t="s">
        <v>209</v>
      </c>
      <c r="D1320">
        <v>495932</v>
      </c>
      <c r="E1320">
        <v>2</v>
      </c>
      <c r="F1320">
        <v>673.51</v>
      </c>
      <c r="G1320">
        <v>675.41430000000003</v>
      </c>
      <c r="H1320">
        <f t="shared" si="48"/>
        <v>0.33675499999999997</v>
      </c>
      <c r="I1320">
        <f t="shared" si="49"/>
        <v>0.33770715000000001</v>
      </c>
    </row>
    <row r="1321" spans="1:9" x14ac:dyDescent="0.3">
      <c r="A1321" s="3">
        <v>2009</v>
      </c>
      <c r="B1321" t="s">
        <v>190</v>
      </c>
      <c r="C1321" t="s">
        <v>209</v>
      </c>
      <c r="D1321">
        <v>495934</v>
      </c>
      <c r="E1321">
        <v>2</v>
      </c>
      <c r="F1321">
        <v>1095.55</v>
      </c>
      <c r="G1321">
        <v>1110.7825</v>
      </c>
      <c r="H1321">
        <f t="shared" si="48"/>
        <v>0.54777500000000001</v>
      </c>
      <c r="I1321">
        <f t="shared" si="49"/>
        <v>0.55539125</v>
      </c>
    </row>
    <row r="1322" spans="1:9" x14ac:dyDescent="0.3">
      <c r="A1322" s="3">
        <v>2009</v>
      </c>
      <c r="B1322" t="s">
        <v>190</v>
      </c>
      <c r="C1322" t="s">
        <v>209</v>
      </c>
      <c r="D1322">
        <v>495935</v>
      </c>
      <c r="E1322">
        <v>2</v>
      </c>
      <c r="F1322">
        <v>409.3</v>
      </c>
      <c r="G1322">
        <v>414.72039999999998</v>
      </c>
      <c r="H1322">
        <f t="shared" si="48"/>
        <v>0.20465</v>
      </c>
      <c r="I1322">
        <f t="shared" si="49"/>
        <v>0.20736019999999999</v>
      </c>
    </row>
    <row r="1323" spans="1:9" x14ac:dyDescent="0.3">
      <c r="A1323" s="3">
        <v>2009</v>
      </c>
      <c r="B1323" t="s">
        <v>190</v>
      </c>
      <c r="C1323" t="s">
        <v>209</v>
      </c>
      <c r="D1323">
        <v>495936</v>
      </c>
      <c r="E1323">
        <v>2</v>
      </c>
      <c r="F1323">
        <v>134</v>
      </c>
      <c r="G1323">
        <v>157.42859999999999</v>
      </c>
      <c r="H1323">
        <f t="shared" si="48"/>
        <v>6.7000000000000004E-2</v>
      </c>
      <c r="I1323">
        <f t="shared" si="49"/>
        <v>7.8714300000000001E-2</v>
      </c>
    </row>
    <row r="1324" spans="1:9" x14ac:dyDescent="0.3">
      <c r="A1324" s="3">
        <v>2009</v>
      </c>
      <c r="B1324" t="s">
        <v>190</v>
      </c>
      <c r="C1324" t="s">
        <v>209</v>
      </c>
      <c r="D1324">
        <v>495938</v>
      </c>
      <c r="E1324">
        <v>2</v>
      </c>
      <c r="F1324">
        <v>409.12</v>
      </c>
      <c r="G1324">
        <v>449.68869999999998</v>
      </c>
      <c r="H1324">
        <f t="shared" si="48"/>
        <v>0.20455999999999999</v>
      </c>
      <c r="I1324">
        <f t="shared" si="49"/>
        <v>0.22484435</v>
      </c>
    </row>
    <row r="1325" spans="1:9" x14ac:dyDescent="0.3">
      <c r="A1325" s="3">
        <v>2009</v>
      </c>
      <c r="B1325" t="s">
        <v>190</v>
      </c>
      <c r="C1325" t="s">
        <v>209</v>
      </c>
      <c r="D1325">
        <v>496002</v>
      </c>
      <c r="E1325">
        <v>2</v>
      </c>
      <c r="F1325">
        <v>138.44999999999999</v>
      </c>
      <c r="G1325">
        <v>138.44999999999999</v>
      </c>
      <c r="H1325">
        <f t="shared" si="48"/>
        <v>6.9224999999999995E-2</v>
      </c>
      <c r="I1325">
        <f t="shared" si="49"/>
        <v>6.9224999999999995E-2</v>
      </c>
    </row>
    <row r="1326" spans="1:9" x14ac:dyDescent="0.3">
      <c r="A1326" s="3">
        <v>2009</v>
      </c>
      <c r="B1326" t="s">
        <v>190</v>
      </c>
      <c r="C1326" t="s">
        <v>209</v>
      </c>
      <c r="D1326">
        <v>505903</v>
      </c>
      <c r="E1326">
        <v>2</v>
      </c>
      <c r="F1326">
        <v>5267.96</v>
      </c>
      <c r="G1326">
        <v>5393.4255999999996</v>
      </c>
      <c r="H1326">
        <f t="shared" si="48"/>
        <v>2.6339800000000002</v>
      </c>
      <c r="I1326">
        <f t="shared" si="49"/>
        <v>2.6967127999999998</v>
      </c>
    </row>
    <row r="1327" spans="1:9" x14ac:dyDescent="0.3">
      <c r="A1327" s="3">
        <v>2009</v>
      </c>
      <c r="B1327" t="s">
        <v>190</v>
      </c>
      <c r="C1327" t="s">
        <v>209</v>
      </c>
      <c r="D1327">
        <v>505904</v>
      </c>
      <c r="E1327">
        <v>2</v>
      </c>
      <c r="F1327">
        <v>73.400000000000006</v>
      </c>
      <c r="G1327">
        <v>74.897999999999996</v>
      </c>
      <c r="H1327">
        <f t="shared" si="48"/>
        <v>3.6700000000000003E-2</v>
      </c>
      <c r="I1327">
        <f t="shared" si="49"/>
        <v>3.7448999999999996E-2</v>
      </c>
    </row>
    <row r="1328" spans="1:9" x14ac:dyDescent="0.3">
      <c r="A1328" s="3">
        <v>2009</v>
      </c>
      <c r="B1328" t="s">
        <v>190</v>
      </c>
      <c r="C1328" t="s">
        <v>209</v>
      </c>
      <c r="D1328">
        <v>505905</v>
      </c>
      <c r="E1328">
        <v>2</v>
      </c>
      <c r="F1328">
        <v>34</v>
      </c>
      <c r="G1328">
        <v>34</v>
      </c>
      <c r="H1328">
        <f t="shared" si="48"/>
        <v>1.7000000000000001E-2</v>
      </c>
      <c r="I1328">
        <f t="shared" si="49"/>
        <v>1.7000000000000001E-2</v>
      </c>
    </row>
    <row r="1329" spans="1:9" x14ac:dyDescent="0.3">
      <c r="A1329" s="3">
        <v>2009</v>
      </c>
      <c r="B1329" t="s">
        <v>190</v>
      </c>
      <c r="C1329" t="s">
        <v>209</v>
      </c>
      <c r="D1329">
        <v>505906</v>
      </c>
      <c r="E1329">
        <v>2</v>
      </c>
      <c r="F1329">
        <v>36.5</v>
      </c>
      <c r="G1329">
        <v>46.5</v>
      </c>
      <c r="H1329">
        <f t="shared" si="48"/>
        <v>1.8249999999999999E-2</v>
      </c>
      <c r="I1329">
        <f t="shared" si="49"/>
        <v>2.325E-2</v>
      </c>
    </row>
    <row r="1330" spans="1:9" x14ac:dyDescent="0.3">
      <c r="A1330" s="3">
        <v>2009</v>
      </c>
      <c r="B1330" t="s">
        <v>190</v>
      </c>
      <c r="C1330" t="s">
        <v>209</v>
      </c>
      <c r="D1330">
        <v>505907</v>
      </c>
      <c r="E1330">
        <v>2</v>
      </c>
      <c r="F1330">
        <v>404.04</v>
      </c>
      <c r="G1330">
        <v>413.53379999999999</v>
      </c>
      <c r="H1330">
        <f t="shared" si="48"/>
        <v>0.20202000000000001</v>
      </c>
      <c r="I1330">
        <f t="shared" si="49"/>
        <v>0.2067669</v>
      </c>
    </row>
    <row r="1331" spans="1:9" x14ac:dyDescent="0.3">
      <c r="A1331" s="3">
        <v>2009</v>
      </c>
      <c r="B1331" t="s">
        <v>190</v>
      </c>
      <c r="C1331" t="s">
        <v>209</v>
      </c>
      <c r="D1331">
        <v>505908</v>
      </c>
      <c r="E1331">
        <v>2</v>
      </c>
      <c r="F1331">
        <v>26.5</v>
      </c>
      <c r="G1331">
        <v>26.5</v>
      </c>
      <c r="H1331">
        <f t="shared" si="48"/>
        <v>1.325E-2</v>
      </c>
      <c r="I1331">
        <f t="shared" si="49"/>
        <v>1.325E-2</v>
      </c>
    </row>
    <row r="1332" spans="1:9" x14ac:dyDescent="0.3">
      <c r="A1332" s="3">
        <v>2009</v>
      </c>
      <c r="B1332" t="s">
        <v>190</v>
      </c>
      <c r="C1332" t="s">
        <v>209</v>
      </c>
      <c r="D1332">
        <v>505932</v>
      </c>
      <c r="E1332">
        <v>2</v>
      </c>
      <c r="F1332">
        <v>37.96</v>
      </c>
      <c r="G1332">
        <v>38.734699999999997</v>
      </c>
      <c r="H1332">
        <f t="shared" si="48"/>
        <v>1.898E-2</v>
      </c>
      <c r="I1332">
        <f t="shared" si="49"/>
        <v>1.9367349999999998E-2</v>
      </c>
    </row>
    <row r="1333" spans="1:9" x14ac:dyDescent="0.3">
      <c r="A1333" s="3">
        <v>2009</v>
      </c>
      <c r="B1333" t="s">
        <v>190</v>
      </c>
      <c r="C1333" t="s">
        <v>209</v>
      </c>
      <c r="D1333">
        <v>505933</v>
      </c>
      <c r="E1333">
        <v>2</v>
      </c>
      <c r="F1333">
        <v>330.4</v>
      </c>
      <c r="G1333">
        <v>331.0204</v>
      </c>
      <c r="H1333">
        <f t="shared" si="48"/>
        <v>0.16519999999999999</v>
      </c>
      <c r="I1333">
        <f t="shared" si="49"/>
        <v>0.1655102</v>
      </c>
    </row>
    <row r="1334" spans="1:9" x14ac:dyDescent="0.3">
      <c r="A1334" s="3">
        <v>2009</v>
      </c>
      <c r="B1334" t="s">
        <v>190</v>
      </c>
      <c r="C1334" t="s">
        <v>209</v>
      </c>
      <c r="D1334">
        <v>515832</v>
      </c>
      <c r="E1334">
        <v>2</v>
      </c>
      <c r="F1334">
        <v>438</v>
      </c>
      <c r="G1334">
        <v>445.83670000000001</v>
      </c>
      <c r="H1334">
        <f t="shared" si="48"/>
        <v>0.219</v>
      </c>
      <c r="I1334">
        <f t="shared" si="49"/>
        <v>0.22291835000000002</v>
      </c>
    </row>
    <row r="1335" spans="1:9" x14ac:dyDescent="0.3">
      <c r="A1335" s="3">
        <v>2009</v>
      </c>
      <c r="B1335" t="s">
        <v>190</v>
      </c>
      <c r="C1335" t="s">
        <v>209</v>
      </c>
      <c r="D1335">
        <v>515901</v>
      </c>
      <c r="E1335">
        <v>2</v>
      </c>
      <c r="F1335">
        <v>1330.09</v>
      </c>
      <c r="G1335">
        <v>1382.9143999999999</v>
      </c>
      <c r="H1335">
        <f t="shared" ref="H1335:H1398" si="50">F1335/2000</f>
        <v>0.665045</v>
      </c>
      <c r="I1335">
        <f t="shared" ref="I1335:I1398" si="51">G1335/2000</f>
        <v>0.69145719999999999</v>
      </c>
    </row>
    <row r="1336" spans="1:9" x14ac:dyDescent="0.3">
      <c r="A1336" s="3">
        <v>2009</v>
      </c>
      <c r="B1336" t="s">
        <v>190</v>
      </c>
      <c r="C1336" t="s">
        <v>209</v>
      </c>
      <c r="D1336">
        <v>515903</v>
      </c>
      <c r="E1336">
        <v>2</v>
      </c>
      <c r="F1336">
        <v>2906.49</v>
      </c>
      <c r="G1336">
        <v>2974.9304000000002</v>
      </c>
      <c r="H1336">
        <f t="shared" si="50"/>
        <v>1.4532449999999999</v>
      </c>
      <c r="I1336">
        <f t="shared" si="51"/>
        <v>1.4874652000000002</v>
      </c>
    </row>
    <row r="1337" spans="1:9" x14ac:dyDescent="0.3">
      <c r="A1337" s="3">
        <v>2009</v>
      </c>
      <c r="B1337" t="s">
        <v>190</v>
      </c>
      <c r="C1337" t="s">
        <v>209</v>
      </c>
      <c r="D1337">
        <v>515905</v>
      </c>
      <c r="E1337">
        <v>2</v>
      </c>
      <c r="F1337">
        <v>1693</v>
      </c>
      <c r="G1337">
        <v>1781</v>
      </c>
      <c r="H1337">
        <f t="shared" si="50"/>
        <v>0.84650000000000003</v>
      </c>
      <c r="I1337">
        <f t="shared" si="51"/>
        <v>0.89049999999999996</v>
      </c>
    </row>
    <row r="1338" spans="1:9" x14ac:dyDescent="0.3">
      <c r="A1338" s="3">
        <v>2009</v>
      </c>
      <c r="B1338" t="s">
        <v>190</v>
      </c>
      <c r="C1338" t="s">
        <v>209</v>
      </c>
      <c r="D1338">
        <v>515906</v>
      </c>
      <c r="E1338">
        <v>2</v>
      </c>
      <c r="F1338">
        <v>1</v>
      </c>
      <c r="G1338">
        <v>1</v>
      </c>
      <c r="H1338">
        <f t="shared" si="50"/>
        <v>5.0000000000000001E-4</v>
      </c>
      <c r="I1338">
        <f t="shared" si="51"/>
        <v>5.0000000000000001E-4</v>
      </c>
    </row>
    <row r="1339" spans="1:9" x14ac:dyDescent="0.3">
      <c r="A1339" s="3">
        <v>2009</v>
      </c>
      <c r="B1339" t="s">
        <v>190</v>
      </c>
      <c r="C1339" t="s">
        <v>209</v>
      </c>
      <c r="D1339">
        <v>525836</v>
      </c>
      <c r="E1339">
        <v>2</v>
      </c>
      <c r="F1339">
        <v>979.66</v>
      </c>
      <c r="G1339">
        <v>983.48979999999995</v>
      </c>
      <c r="H1339">
        <f t="shared" si="50"/>
        <v>0.48982999999999999</v>
      </c>
      <c r="I1339">
        <f t="shared" si="51"/>
        <v>0.49174489999999998</v>
      </c>
    </row>
    <row r="1340" spans="1:9" x14ac:dyDescent="0.3">
      <c r="A1340" s="3">
        <v>2009</v>
      </c>
      <c r="B1340" t="s">
        <v>189</v>
      </c>
      <c r="C1340" t="s">
        <v>210</v>
      </c>
      <c r="D1340">
        <v>495800</v>
      </c>
      <c r="E1340">
        <v>4</v>
      </c>
      <c r="F1340">
        <v>17259.52</v>
      </c>
      <c r="G1340">
        <v>17480.285800000001</v>
      </c>
      <c r="H1340">
        <f t="shared" si="50"/>
        <v>8.629760000000001</v>
      </c>
      <c r="I1340">
        <f t="shared" si="51"/>
        <v>8.7401429000000004</v>
      </c>
    </row>
    <row r="1341" spans="1:9" x14ac:dyDescent="0.3">
      <c r="A1341" s="3">
        <v>2009</v>
      </c>
      <c r="B1341" t="s">
        <v>189</v>
      </c>
      <c r="C1341" t="s">
        <v>210</v>
      </c>
      <c r="D1341">
        <v>495832</v>
      </c>
      <c r="E1341">
        <v>4</v>
      </c>
      <c r="F1341">
        <v>2855.34</v>
      </c>
      <c r="G1341">
        <v>2875.4411</v>
      </c>
      <c r="H1341">
        <f t="shared" si="50"/>
        <v>1.42767</v>
      </c>
      <c r="I1341">
        <f t="shared" si="51"/>
        <v>1.4377205500000001</v>
      </c>
    </row>
    <row r="1342" spans="1:9" x14ac:dyDescent="0.3">
      <c r="A1342" s="3">
        <v>2009</v>
      </c>
      <c r="B1342" t="s">
        <v>189</v>
      </c>
      <c r="C1342" t="s">
        <v>210</v>
      </c>
      <c r="D1342">
        <v>505800</v>
      </c>
      <c r="E1342">
        <v>4</v>
      </c>
      <c r="F1342">
        <v>4574.1917000000003</v>
      </c>
      <c r="G1342">
        <v>4604.7809999999999</v>
      </c>
      <c r="H1342">
        <f t="shared" si="50"/>
        <v>2.28709585</v>
      </c>
      <c r="I1342">
        <f t="shared" si="51"/>
        <v>2.3023905</v>
      </c>
    </row>
    <row r="1343" spans="1:9" x14ac:dyDescent="0.3">
      <c r="A1343" s="3">
        <v>2009</v>
      </c>
      <c r="B1343" t="s">
        <v>189</v>
      </c>
      <c r="C1343" t="s">
        <v>210</v>
      </c>
      <c r="D1343">
        <v>505832</v>
      </c>
      <c r="E1343">
        <v>4</v>
      </c>
      <c r="F1343">
        <v>193.24</v>
      </c>
      <c r="G1343">
        <v>194.9796</v>
      </c>
      <c r="H1343">
        <f t="shared" si="50"/>
        <v>9.6620000000000011E-2</v>
      </c>
      <c r="I1343">
        <f t="shared" si="51"/>
        <v>9.7489800000000001E-2</v>
      </c>
    </row>
    <row r="1344" spans="1:9" x14ac:dyDescent="0.3">
      <c r="A1344" s="3">
        <v>2009</v>
      </c>
      <c r="B1344" t="s">
        <v>189</v>
      </c>
      <c r="C1344" t="s">
        <v>210</v>
      </c>
      <c r="D1344">
        <v>515801</v>
      </c>
      <c r="E1344">
        <v>4</v>
      </c>
      <c r="F1344">
        <v>164.74</v>
      </c>
      <c r="G1344">
        <v>167.8706</v>
      </c>
      <c r="H1344">
        <f t="shared" si="50"/>
        <v>8.2369999999999999E-2</v>
      </c>
      <c r="I1344">
        <f t="shared" si="51"/>
        <v>8.3935300000000004E-2</v>
      </c>
    </row>
    <row r="1345" spans="1:9" x14ac:dyDescent="0.3">
      <c r="A1345" s="3">
        <v>2009</v>
      </c>
      <c r="B1345" t="s">
        <v>189</v>
      </c>
      <c r="C1345" t="s">
        <v>210</v>
      </c>
      <c r="D1345">
        <v>515802</v>
      </c>
      <c r="E1345">
        <v>4</v>
      </c>
      <c r="F1345">
        <v>514.1</v>
      </c>
      <c r="G1345">
        <v>523.45489999999995</v>
      </c>
      <c r="H1345">
        <f t="shared" si="50"/>
        <v>0.25705</v>
      </c>
      <c r="I1345">
        <f t="shared" si="51"/>
        <v>0.26172744999999997</v>
      </c>
    </row>
    <row r="1346" spans="1:9" x14ac:dyDescent="0.3">
      <c r="A1346" s="3">
        <v>2009</v>
      </c>
      <c r="B1346" t="s">
        <v>189</v>
      </c>
      <c r="C1346" t="s">
        <v>210</v>
      </c>
      <c r="D1346">
        <v>515833</v>
      </c>
      <c r="E1346">
        <v>4</v>
      </c>
      <c r="F1346">
        <v>134.01</v>
      </c>
      <c r="G1346">
        <v>135.3657</v>
      </c>
      <c r="H1346">
        <f t="shared" si="50"/>
        <v>6.7004999999999995E-2</v>
      </c>
      <c r="I1346">
        <f t="shared" si="51"/>
        <v>6.7682850000000003E-2</v>
      </c>
    </row>
    <row r="1347" spans="1:9" x14ac:dyDescent="0.3">
      <c r="A1347" s="3">
        <v>2009</v>
      </c>
      <c r="B1347" t="s">
        <v>189</v>
      </c>
      <c r="C1347" t="s">
        <v>210</v>
      </c>
      <c r="D1347">
        <v>525802</v>
      </c>
      <c r="E1347">
        <v>4</v>
      </c>
      <c r="F1347">
        <v>159.18</v>
      </c>
      <c r="G1347">
        <v>160.58160000000001</v>
      </c>
      <c r="H1347">
        <f t="shared" si="50"/>
        <v>7.9590000000000008E-2</v>
      </c>
      <c r="I1347">
        <f t="shared" si="51"/>
        <v>8.0290800000000009E-2</v>
      </c>
    </row>
    <row r="1348" spans="1:9" x14ac:dyDescent="0.3">
      <c r="A1348" s="3">
        <v>2009</v>
      </c>
      <c r="B1348" t="s">
        <v>189</v>
      </c>
      <c r="C1348" t="s">
        <v>210</v>
      </c>
      <c r="D1348">
        <v>525803</v>
      </c>
      <c r="E1348">
        <v>4</v>
      </c>
      <c r="F1348">
        <v>457.51</v>
      </c>
      <c r="G1348">
        <v>462.61219999999997</v>
      </c>
      <c r="H1348">
        <f t="shared" si="50"/>
        <v>0.22875499999999999</v>
      </c>
      <c r="I1348">
        <f t="shared" si="51"/>
        <v>0.23130609999999999</v>
      </c>
    </row>
    <row r="1349" spans="1:9" x14ac:dyDescent="0.3">
      <c r="A1349" s="3">
        <v>2009</v>
      </c>
      <c r="B1349" t="s">
        <v>189</v>
      </c>
      <c r="C1349" t="s">
        <v>210</v>
      </c>
      <c r="D1349">
        <v>525804</v>
      </c>
      <c r="E1349">
        <v>4</v>
      </c>
      <c r="F1349">
        <v>9.9</v>
      </c>
      <c r="G1349">
        <v>10.102</v>
      </c>
      <c r="H1349">
        <f t="shared" si="50"/>
        <v>4.9500000000000004E-3</v>
      </c>
      <c r="I1349">
        <f t="shared" si="51"/>
        <v>5.0509999999999999E-3</v>
      </c>
    </row>
    <row r="1350" spans="1:9" x14ac:dyDescent="0.3">
      <c r="A1350" s="3">
        <v>2009</v>
      </c>
      <c r="B1350" t="s">
        <v>189</v>
      </c>
      <c r="C1350" t="s">
        <v>210</v>
      </c>
      <c r="D1350">
        <v>525805</v>
      </c>
      <c r="E1350">
        <v>4</v>
      </c>
      <c r="F1350">
        <v>34.75</v>
      </c>
      <c r="G1350">
        <v>34.948999999999998</v>
      </c>
      <c r="H1350">
        <f t="shared" si="50"/>
        <v>1.7375000000000002E-2</v>
      </c>
      <c r="I1350">
        <f t="shared" si="51"/>
        <v>1.74745E-2</v>
      </c>
    </row>
    <row r="1351" spans="1:9" x14ac:dyDescent="0.3">
      <c r="A1351" s="3">
        <v>2009</v>
      </c>
      <c r="B1351" t="s">
        <v>189</v>
      </c>
      <c r="C1351" t="s">
        <v>210</v>
      </c>
      <c r="D1351">
        <v>525806</v>
      </c>
      <c r="E1351">
        <v>4</v>
      </c>
      <c r="F1351">
        <v>92</v>
      </c>
      <c r="G1351">
        <v>93.836699999999993</v>
      </c>
      <c r="H1351">
        <f t="shared" si="50"/>
        <v>4.5999999999999999E-2</v>
      </c>
      <c r="I1351">
        <f t="shared" si="51"/>
        <v>4.6918349999999998E-2</v>
      </c>
    </row>
    <row r="1352" spans="1:9" x14ac:dyDescent="0.3">
      <c r="A1352" s="3">
        <v>2009</v>
      </c>
      <c r="B1352" t="s">
        <v>189</v>
      </c>
      <c r="C1352" t="s">
        <v>210</v>
      </c>
      <c r="D1352">
        <v>525807</v>
      </c>
      <c r="E1352">
        <v>4</v>
      </c>
      <c r="F1352">
        <v>340</v>
      </c>
      <c r="G1352">
        <v>397</v>
      </c>
      <c r="H1352">
        <f t="shared" si="50"/>
        <v>0.17</v>
      </c>
      <c r="I1352">
        <f t="shared" si="51"/>
        <v>0.19850000000000001</v>
      </c>
    </row>
    <row r="1353" spans="1:9" x14ac:dyDescent="0.3">
      <c r="A1353" s="3">
        <v>2009</v>
      </c>
      <c r="B1353" t="s">
        <v>189</v>
      </c>
      <c r="C1353" t="s">
        <v>210</v>
      </c>
      <c r="D1353">
        <v>525832</v>
      </c>
      <c r="E1353">
        <v>4</v>
      </c>
      <c r="F1353">
        <v>197.5</v>
      </c>
      <c r="G1353">
        <v>200.66329999999999</v>
      </c>
      <c r="H1353">
        <f t="shared" si="50"/>
        <v>9.8750000000000004E-2</v>
      </c>
      <c r="I1353">
        <f t="shared" si="51"/>
        <v>0.10033164999999999</v>
      </c>
    </row>
    <row r="1354" spans="1:9" x14ac:dyDescent="0.3">
      <c r="A1354" s="3">
        <v>2009</v>
      </c>
      <c r="B1354" t="s">
        <v>189</v>
      </c>
      <c r="C1354" t="s">
        <v>210</v>
      </c>
      <c r="D1354">
        <v>525833</v>
      </c>
      <c r="E1354">
        <v>4</v>
      </c>
      <c r="F1354">
        <v>2439.11</v>
      </c>
      <c r="G1354">
        <v>2496.4400999999998</v>
      </c>
      <c r="H1354">
        <f t="shared" si="50"/>
        <v>1.2195550000000002</v>
      </c>
      <c r="I1354">
        <f t="shared" si="51"/>
        <v>1.2482200499999998</v>
      </c>
    </row>
    <row r="1355" spans="1:9" x14ac:dyDescent="0.3">
      <c r="A1355" s="3">
        <v>2009</v>
      </c>
      <c r="B1355" t="s">
        <v>189</v>
      </c>
      <c r="C1355" t="s">
        <v>210</v>
      </c>
      <c r="D1355">
        <v>525834</v>
      </c>
      <c r="E1355">
        <v>4</v>
      </c>
      <c r="F1355">
        <v>546.85</v>
      </c>
      <c r="G1355">
        <v>556.44899999999996</v>
      </c>
      <c r="H1355">
        <f t="shared" si="50"/>
        <v>0.27342500000000003</v>
      </c>
      <c r="I1355">
        <f t="shared" si="51"/>
        <v>0.27822449999999999</v>
      </c>
    </row>
    <row r="1356" spans="1:9" x14ac:dyDescent="0.3">
      <c r="A1356" s="3">
        <v>2009</v>
      </c>
      <c r="B1356" t="s">
        <v>189</v>
      </c>
      <c r="C1356" t="s">
        <v>210</v>
      </c>
      <c r="D1356">
        <v>535802</v>
      </c>
      <c r="E1356">
        <v>4</v>
      </c>
      <c r="F1356">
        <v>58</v>
      </c>
      <c r="G1356">
        <v>58</v>
      </c>
      <c r="H1356">
        <f t="shared" si="50"/>
        <v>2.9000000000000001E-2</v>
      </c>
      <c r="I1356">
        <f t="shared" si="51"/>
        <v>2.9000000000000001E-2</v>
      </c>
    </row>
    <row r="1357" spans="1:9" x14ac:dyDescent="0.3">
      <c r="A1357" s="3">
        <v>2009</v>
      </c>
      <c r="B1357" t="s">
        <v>189</v>
      </c>
      <c r="C1357" t="s">
        <v>211</v>
      </c>
      <c r="D1357">
        <v>495700</v>
      </c>
      <c r="E1357">
        <v>4</v>
      </c>
      <c r="F1357">
        <v>341.8</v>
      </c>
      <c r="G1357">
        <v>343.04079999999999</v>
      </c>
      <c r="H1357">
        <f t="shared" si="50"/>
        <v>0.1709</v>
      </c>
      <c r="I1357">
        <f t="shared" si="51"/>
        <v>0.17152039999999999</v>
      </c>
    </row>
    <row r="1358" spans="1:9" x14ac:dyDescent="0.3">
      <c r="A1358" s="3">
        <v>2009</v>
      </c>
      <c r="B1358" t="s">
        <v>189</v>
      </c>
      <c r="C1358" t="s">
        <v>211</v>
      </c>
      <c r="D1358">
        <v>505700</v>
      </c>
      <c r="E1358">
        <v>4</v>
      </c>
      <c r="F1358">
        <v>914.83</v>
      </c>
      <c r="G1358">
        <v>916.03210000000001</v>
      </c>
      <c r="H1358">
        <f t="shared" si="50"/>
        <v>0.45741500000000002</v>
      </c>
      <c r="I1358">
        <f t="shared" si="51"/>
        <v>0.45801605000000001</v>
      </c>
    </row>
    <row r="1359" spans="1:9" x14ac:dyDescent="0.3">
      <c r="A1359" s="3">
        <v>2009</v>
      </c>
      <c r="B1359" t="s">
        <v>189</v>
      </c>
      <c r="C1359" t="s">
        <v>211</v>
      </c>
      <c r="D1359">
        <v>515600</v>
      </c>
      <c r="E1359">
        <v>4</v>
      </c>
      <c r="F1359">
        <v>19.579999999999998</v>
      </c>
      <c r="G1359">
        <v>19.579999999999998</v>
      </c>
      <c r="H1359">
        <f t="shared" si="50"/>
        <v>9.7899999999999984E-3</v>
      </c>
      <c r="I1359">
        <f t="shared" si="51"/>
        <v>9.7899999999999984E-3</v>
      </c>
    </row>
    <row r="1360" spans="1:9" x14ac:dyDescent="0.3">
      <c r="A1360" s="3">
        <v>2009</v>
      </c>
      <c r="B1360" t="s">
        <v>189</v>
      </c>
      <c r="C1360" t="s">
        <v>211</v>
      </c>
      <c r="D1360">
        <v>515630</v>
      </c>
      <c r="E1360">
        <v>4</v>
      </c>
      <c r="F1360">
        <v>1689.99</v>
      </c>
      <c r="G1360">
        <v>1789.6474000000001</v>
      </c>
      <c r="H1360">
        <f t="shared" si="50"/>
        <v>0.84499500000000005</v>
      </c>
      <c r="I1360">
        <f t="shared" si="51"/>
        <v>0.8948237</v>
      </c>
    </row>
    <row r="1361" spans="1:9" x14ac:dyDescent="0.3">
      <c r="A1361" s="3">
        <v>2009</v>
      </c>
      <c r="B1361" t="s">
        <v>189</v>
      </c>
      <c r="C1361" t="s">
        <v>211</v>
      </c>
      <c r="D1361">
        <v>515700</v>
      </c>
      <c r="E1361">
        <v>4</v>
      </c>
      <c r="F1361">
        <v>2082.88</v>
      </c>
      <c r="G1361">
        <v>2157.9868000000001</v>
      </c>
      <c r="H1361">
        <f t="shared" si="50"/>
        <v>1.0414400000000001</v>
      </c>
      <c r="I1361">
        <f t="shared" si="51"/>
        <v>1.0789934000000001</v>
      </c>
    </row>
    <row r="1362" spans="1:9" x14ac:dyDescent="0.3">
      <c r="A1362" s="3">
        <v>2009</v>
      </c>
      <c r="B1362" t="s">
        <v>189</v>
      </c>
      <c r="C1362" t="s">
        <v>211</v>
      </c>
      <c r="D1362">
        <v>525600</v>
      </c>
      <c r="E1362">
        <v>4</v>
      </c>
      <c r="F1362">
        <v>2815.75</v>
      </c>
      <c r="G1362">
        <v>2947.0248999999999</v>
      </c>
      <c r="H1362">
        <f t="shared" si="50"/>
        <v>1.407875</v>
      </c>
      <c r="I1362">
        <f t="shared" si="51"/>
        <v>1.4735124499999999</v>
      </c>
    </row>
    <row r="1363" spans="1:9" x14ac:dyDescent="0.3">
      <c r="A1363" s="3">
        <v>2009</v>
      </c>
      <c r="B1363" t="s">
        <v>189</v>
      </c>
      <c r="C1363" t="s">
        <v>211</v>
      </c>
      <c r="D1363">
        <v>525630</v>
      </c>
      <c r="E1363">
        <v>4</v>
      </c>
      <c r="F1363">
        <v>3513.74</v>
      </c>
      <c r="G1363">
        <v>3643.904</v>
      </c>
      <c r="H1363">
        <f t="shared" si="50"/>
        <v>1.7568699999999999</v>
      </c>
      <c r="I1363">
        <f t="shared" si="51"/>
        <v>1.821952</v>
      </c>
    </row>
    <row r="1364" spans="1:9" x14ac:dyDescent="0.3">
      <c r="A1364" s="3">
        <v>2009</v>
      </c>
      <c r="B1364" t="s">
        <v>189</v>
      </c>
      <c r="C1364" t="s">
        <v>211</v>
      </c>
      <c r="D1364">
        <v>525701</v>
      </c>
      <c r="E1364">
        <v>4</v>
      </c>
      <c r="F1364">
        <v>14.48</v>
      </c>
      <c r="G1364">
        <v>14.5959</v>
      </c>
      <c r="H1364">
        <f t="shared" si="50"/>
        <v>7.2399999999999999E-3</v>
      </c>
      <c r="I1364">
        <f t="shared" si="51"/>
        <v>7.2979500000000001E-3</v>
      </c>
    </row>
    <row r="1365" spans="1:9" x14ac:dyDescent="0.3">
      <c r="A1365" s="3">
        <v>2009</v>
      </c>
      <c r="B1365" t="s">
        <v>189</v>
      </c>
      <c r="C1365" t="s">
        <v>211</v>
      </c>
      <c r="D1365">
        <v>525702</v>
      </c>
      <c r="E1365">
        <v>4</v>
      </c>
      <c r="F1365">
        <v>181.98</v>
      </c>
      <c r="G1365">
        <v>219.32820000000001</v>
      </c>
      <c r="H1365">
        <f t="shared" si="50"/>
        <v>9.0990000000000001E-2</v>
      </c>
      <c r="I1365">
        <f t="shared" si="51"/>
        <v>0.1096641</v>
      </c>
    </row>
    <row r="1366" spans="1:9" x14ac:dyDescent="0.3">
      <c r="A1366" s="3">
        <v>2009</v>
      </c>
      <c r="B1366" t="s">
        <v>189</v>
      </c>
      <c r="C1366" t="s">
        <v>211</v>
      </c>
      <c r="D1366">
        <v>525703</v>
      </c>
      <c r="E1366">
        <v>4</v>
      </c>
      <c r="F1366">
        <v>637.4</v>
      </c>
      <c r="G1366">
        <v>638.09389999999996</v>
      </c>
      <c r="H1366">
        <f t="shared" si="50"/>
        <v>0.31869999999999998</v>
      </c>
      <c r="I1366">
        <f t="shared" si="51"/>
        <v>0.31904695</v>
      </c>
    </row>
    <row r="1367" spans="1:9" x14ac:dyDescent="0.3">
      <c r="A1367" s="3">
        <v>2009</v>
      </c>
      <c r="B1367" t="s">
        <v>189</v>
      </c>
      <c r="C1367" t="s">
        <v>212</v>
      </c>
      <c r="D1367">
        <v>535831</v>
      </c>
      <c r="E1367">
        <v>4</v>
      </c>
      <c r="F1367">
        <v>44.18</v>
      </c>
      <c r="G1367">
        <v>44.183700000000002</v>
      </c>
      <c r="H1367">
        <f t="shared" si="50"/>
        <v>2.2089999999999999E-2</v>
      </c>
      <c r="I1367">
        <f t="shared" si="51"/>
        <v>2.209185E-2</v>
      </c>
    </row>
    <row r="1368" spans="1:9" x14ac:dyDescent="0.3">
      <c r="A1368" s="3">
        <v>2009</v>
      </c>
      <c r="B1368" t="s">
        <v>189</v>
      </c>
      <c r="C1368" t="s">
        <v>212</v>
      </c>
      <c r="D1368">
        <v>545732</v>
      </c>
      <c r="E1368">
        <v>4</v>
      </c>
      <c r="F1368">
        <v>133.28</v>
      </c>
      <c r="G1368">
        <v>133.28</v>
      </c>
      <c r="H1368">
        <f t="shared" si="50"/>
        <v>6.6640000000000005E-2</v>
      </c>
      <c r="I1368">
        <f t="shared" si="51"/>
        <v>6.6640000000000005E-2</v>
      </c>
    </row>
    <row r="1369" spans="1:9" x14ac:dyDescent="0.3">
      <c r="A1369" s="3">
        <v>2009</v>
      </c>
      <c r="B1369" t="s">
        <v>189</v>
      </c>
      <c r="C1369" t="s">
        <v>212</v>
      </c>
      <c r="D1369">
        <v>555701</v>
      </c>
      <c r="E1369">
        <v>4</v>
      </c>
      <c r="F1369">
        <v>784.45</v>
      </c>
      <c r="G1369">
        <v>799.2396</v>
      </c>
      <c r="H1369">
        <f t="shared" si="50"/>
        <v>0.39222500000000005</v>
      </c>
      <c r="I1369">
        <f t="shared" si="51"/>
        <v>0.39961980000000002</v>
      </c>
    </row>
    <row r="1370" spans="1:9" x14ac:dyDescent="0.3">
      <c r="A1370" s="3">
        <v>2009</v>
      </c>
      <c r="B1370" t="s">
        <v>189</v>
      </c>
      <c r="C1370" t="s">
        <v>212</v>
      </c>
      <c r="D1370">
        <v>555702</v>
      </c>
      <c r="E1370">
        <v>4</v>
      </c>
      <c r="F1370">
        <v>48.8</v>
      </c>
      <c r="G1370">
        <v>49.771500000000003</v>
      </c>
      <c r="H1370">
        <f t="shared" si="50"/>
        <v>2.4399999999999998E-2</v>
      </c>
      <c r="I1370">
        <f t="shared" si="51"/>
        <v>2.4885750000000002E-2</v>
      </c>
    </row>
    <row r="1371" spans="1:9" x14ac:dyDescent="0.3">
      <c r="A1371" s="3">
        <v>2009</v>
      </c>
      <c r="B1371" t="s">
        <v>189</v>
      </c>
      <c r="C1371" t="s">
        <v>212</v>
      </c>
      <c r="D1371">
        <v>555733</v>
      </c>
      <c r="E1371">
        <v>4</v>
      </c>
      <c r="F1371">
        <v>55.24</v>
      </c>
      <c r="G1371">
        <v>55.285699999999999</v>
      </c>
      <c r="H1371">
        <f t="shared" si="50"/>
        <v>2.7620000000000002E-2</v>
      </c>
      <c r="I1371">
        <f t="shared" si="51"/>
        <v>2.764285E-2</v>
      </c>
    </row>
    <row r="1372" spans="1:9" x14ac:dyDescent="0.3">
      <c r="A1372" s="3">
        <v>2009</v>
      </c>
      <c r="B1372" t="s">
        <v>189</v>
      </c>
      <c r="C1372" t="s">
        <v>212</v>
      </c>
      <c r="D1372">
        <v>565635</v>
      </c>
      <c r="E1372">
        <v>4</v>
      </c>
      <c r="F1372">
        <v>150.87</v>
      </c>
      <c r="G1372">
        <v>151.9623</v>
      </c>
      <c r="H1372">
        <f t="shared" si="50"/>
        <v>7.5435000000000002E-2</v>
      </c>
      <c r="I1372">
        <f t="shared" si="51"/>
        <v>7.5981149999999997E-2</v>
      </c>
    </row>
    <row r="1373" spans="1:9" x14ac:dyDescent="0.3">
      <c r="A1373" s="3">
        <v>2009</v>
      </c>
      <c r="B1373" t="s">
        <v>189</v>
      </c>
      <c r="C1373" t="s">
        <v>212</v>
      </c>
      <c r="D1373">
        <v>565702</v>
      </c>
      <c r="E1373">
        <v>4</v>
      </c>
      <c r="F1373">
        <v>1069.18</v>
      </c>
      <c r="G1373">
        <v>1075.4657</v>
      </c>
      <c r="H1373">
        <f t="shared" si="50"/>
        <v>0.53459000000000001</v>
      </c>
      <c r="I1373">
        <f t="shared" si="51"/>
        <v>0.53773285000000004</v>
      </c>
    </row>
    <row r="1374" spans="1:9" x14ac:dyDescent="0.3">
      <c r="A1374" s="3">
        <v>2009</v>
      </c>
      <c r="B1374" t="s">
        <v>189</v>
      </c>
      <c r="C1374" t="s">
        <v>212</v>
      </c>
      <c r="D1374">
        <v>565704</v>
      </c>
      <c r="E1374">
        <v>4</v>
      </c>
      <c r="F1374">
        <v>40.04</v>
      </c>
      <c r="G1374">
        <v>40.520400000000002</v>
      </c>
      <c r="H1374">
        <f t="shared" si="50"/>
        <v>2.002E-2</v>
      </c>
      <c r="I1374">
        <f t="shared" si="51"/>
        <v>2.0260200000000003E-2</v>
      </c>
    </row>
    <row r="1375" spans="1:9" x14ac:dyDescent="0.3">
      <c r="A1375" s="3">
        <v>2009</v>
      </c>
      <c r="B1375" t="s">
        <v>189</v>
      </c>
      <c r="C1375" t="s">
        <v>213</v>
      </c>
      <c r="D1375">
        <v>495730</v>
      </c>
      <c r="E1375">
        <v>4</v>
      </c>
      <c r="F1375">
        <v>5490.8</v>
      </c>
      <c r="G1375">
        <v>5774.9269999999997</v>
      </c>
      <c r="H1375">
        <f t="shared" si="50"/>
        <v>2.7454000000000001</v>
      </c>
      <c r="I1375">
        <f t="shared" si="51"/>
        <v>2.8874635</v>
      </c>
    </row>
    <row r="1376" spans="1:9" x14ac:dyDescent="0.3">
      <c r="A1376" s="3">
        <v>2009</v>
      </c>
      <c r="B1376" t="s">
        <v>189</v>
      </c>
      <c r="C1376" t="s">
        <v>213</v>
      </c>
      <c r="D1376">
        <v>505730</v>
      </c>
      <c r="E1376">
        <v>4</v>
      </c>
      <c r="F1376">
        <v>9541.39</v>
      </c>
      <c r="G1376">
        <v>9575.6466999999993</v>
      </c>
      <c r="H1376">
        <f t="shared" si="50"/>
        <v>4.7706949999999999</v>
      </c>
      <c r="I1376">
        <f t="shared" si="51"/>
        <v>4.78782335</v>
      </c>
    </row>
    <row r="1377" spans="1:9" x14ac:dyDescent="0.3">
      <c r="A1377" s="3">
        <v>2009</v>
      </c>
      <c r="B1377" t="s">
        <v>189</v>
      </c>
      <c r="C1377" t="s">
        <v>213</v>
      </c>
      <c r="D1377">
        <v>515730</v>
      </c>
      <c r="E1377">
        <v>4</v>
      </c>
      <c r="F1377">
        <v>188.53</v>
      </c>
      <c r="G1377">
        <v>188.69329999999999</v>
      </c>
      <c r="H1377">
        <f t="shared" si="50"/>
        <v>9.4265000000000002E-2</v>
      </c>
      <c r="I1377">
        <f t="shared" si="51"/>
        <v>9.434664999999999E-2</v>
      </c>
    </row>
    <row r="1378" spans="1:9" x14ac:dyDescent="0.3">
      <c r="A1378" s="3">
        <v>2009</v>
      </c>
      <c r="B1378" t="s">
        <v>189</v>
      </c>
      <c r="C1378" t="s">
        <v>213</v>
      </c>
      <c r="D1378">
        <v>525731</v>
      </c>
      <c r="E1378">
        <v>4</v>
      </c>
      <c r="F1378">
        <v>3.25</v>
      </c>
      <c r="G1378">
        <v>3.3163</v>
      </c>
      <c r="H1378">
        <f t="shared" si="50"/>
        <v>1.6249999999999999E-3</v>
      </c>
      <c r="I1378">
        <f t="shared" si="51"/>
        <v>1.6581499999999999E-3</v>
      </c>
    </row>
    <row r="1379" spans="1:9" x14ac:dyDescent="0.3">
      <c r="A1379" s="3">
        <v>2009</v>
      </c>
      <c r="B1379" t="s">
        <v>189</v>
      </c>
      <c r="C1379" t="s">
        <v>214</v>
      </c>
      <c r="D1379">
        <v>535530</v>
      </c>
      <c r="E1379">
        <v>4</v>
      </c>
      <c r="F1379">
        <v>1358</v>
      </c>
      <c r="G1379">
        <v>1358</v>
      </c>
      <c r="H1379">
        <f t="shared" si="50"/>
        <v>0.67900000000000005</v>
      </c>
      <c r="I1379">
        <f t="shared" si="51"/>
        <v>0.67900000000000005</v>
      </c>
    </row>
    <row r="1380" spans="1:9" x14ac:dyDescent="0.3">
      <c r="A1380" s="3">
        <v>2009</v>
      </c>
      <c r="B1380" t="s">
        <v>189</v>
      </c>
      <c r="C1380" t="s">
        <v>214</v>
      </c>
      <c r="D1380">
        <v>535601</v>
      </c>
      <c r="E1380">
        <v>4</v>
      </c>
      <c r="F1380">
        <v>40.200000000000003</v>
      </c>
      <c r="G1380">
        <v>41.020400000000002</v>
      </c>
      <c r="H1380">
        <f t="shared" si="50"/>
        <v>2.01E-2</v>
      </c>
      <c r="I1380">
        <f t="shared" si="51"/>
        <v>2.0510200000000003E-2</v>
      </c>
    </row>
    <row r="1381" spans="1:9" x14ac:dyDescent="0.3">
      <c r="A1381" s="3">
        <v>2009</v>
      </c>
      <c r="B1381" t="s">
        <v>189</v>
      </c>
      <c r="C1381" t="s">
        <v>214</v>
      </c>
      <c r="D1381">
        <v>535602</v>
      </c>
      <c r="E1381">
        <v>4</v>
      </c>
      <c r="F1381">
        <v>3297.82</v>
      </c>
      <c r="G1381">
        <v>3402.2606000000001</v>
      </c>
      <c r="H1381">
        <f t="shared" si="50"/>
        <v>1.6489100000000001</v>
      </c>
      <c r="I1381">
        <f t="shared" si="51"/>
        <v>1.7011303</v>
      </c>
    </row>
    <row r="1382" spans="1:9" x14ac:dyDescent="0.3">
      <c r="A1382" s="3">
        <v>2009</v>
      </c>
      <c r="B1382" t="s">
        <v>189</v>
      </c>
      <c r="C1382" t="s">
        <v>214</v>
      </c>
      <c r="D1382">
        <v>535632</v>
      </c>
      <c r="E1382">
        <v>4</v>
      </c>
      <c r="F1382">
        <v>104.65</v>
      </c>
      <c r="G1382">
        <v>104.8165</v>
      </c>
      <c r="H1382">
        <f t="shared" si="50"/>
        <v>5.2325000000000003E-2</v>
      </c>
      <c r="I1382">
        <f t="shared" si="51"/>
        <v>5.2408250000000003E-2</v>
      </c>
    </row>
    <row r="1383" spans="1:9" x14ac:dyDescent="0.3">
      <c r="A1383" s="3">
        <v>2009</v>
      </c>
      <c r="B1383" t="s">
        <v>189</v>
      </c>
      <c r="C1383" t="s">
        <v>214</v>
      </c>
      <c r="D1383">
        <v>535633</v>
      </c>
      <c r="E1383">
        <v>4</v>
      </c>
      <c r="F1383">
        <v>17</v>
      </c>
      <c r="G1383">
        <v>17.346900000000002</v>
      </c>
      <c r="H1383">
        <f t="shared" si="50"/>
        <v>8.5000000000000006E-3</v>
      </c>
      <c r="I1383">
        <f t="shared" si="51"/>
        <v>8.673450000000001E-3</v>
      </c>
    </row>
    <row r="1384" spans="1:9" x14ac:dyDescent="0.3">
      <c r="A1384" s="3">
        <v>2009</v>
      </c>
      <c r="B1384" t="s">
        <v>189</v>
      </c>
      <c r="C1384" t="s">
        <v>214</v>
      </c>
      <c r="D1384">
        <v>535703</v>
      </c>
      <c r="E1384">
        <v>4</v>
      </c>
      <c r="F1384">
        <v>120</v>
      </c>
      <c r="G1384">
        <v>122.449</v>
      </c>
      <c r="H1384">
        <f t="shared" si="50"/>
        <v>0.06</v>
      </c>
      <c r="I1384">
        <f t="shared" si="51"/>
        <v>6.1224500000000001E-2</v>
      </c>
    </row>
    <row r="1385" spans="1:9" x14ac:dyDescent="0.3">
      <c r="A1385" s="3">
        <v>2009</v>
      </c>
      <c r="B1385" t="s">
        <v>189</v>
      </c>
      <c r="C1385" t="s">
        <v>214</v>
      </c>
      <c r="D1385">
        <v>535705</v>
      </c>
      <c r="E1385">
        <v>4</v>
      </c>
      <c r="F1385">
        <v>46.8</v>
      </c>
      <c r="G1385">
        <v>46.8</v>
      </c>
      <c r="H1385">
        <f t="shared" si="50"/>
        <v>2.3399999999999997E-2</v>
      </c>
      <c r="I1385">
        <f t="shared" si="51"/>
        <v>2.3399999999999997E-2</v>
      </c>
    </row>
    <row r="1386" spans="1:9" x14ac:dyDescent="0.3">
      <c r="A1386" s="3">
        <v>2009</v>
      </c>
      <c r="B1386" t="s">
        <v>189</v>
      </c>
      <c r="C1386" t="s">
        <v>215</v>
      </c>
      <c r="D1386">
        <v>545530</v>
      </c>
      <c r="E1386">
        <v>4</v>
      </c>
      <c r="F1386">
        <v>114.55</v>
      </c>
      <c r="G1386">
        <v>114.58159999999999</v>
      </c>
      <c r="H1386">
        <f t="shared" si="50"/>
        <v>5.7275E-2</v>
      </c>
      <c r="I1386">
        <f t="shared" si="51"/>
        <v>5.7290799999999996E-2</v>
      </c>
    </row>
    <row r="1387" spans="1:9" x14ac:dyDescent="0.3">
      <c r="A1387" s="3">
        <v>2009</v>
      </c>
      <c r="B1387" t="s">
        <v>189</v>
      </c>
      <c r="C1387" t="s">
        <v>215</v>
      </c>
      <c r="D1387">
        <v>545601</v>
      </c>
      <c r="E1387">
        <v>4</v>
      </c>
      <c r="F1387">
        <v>6.2</v>
      </c>
      <c r="G1387">
        <v>6.3265000000000002</v>
      </c>
      <c r="H1387">
        <f t="shared" si="50"/>
        <v>3.0999999999999999E-3</v>
      </c>
      <c r="I1387">
        <f t="shared" si="51"/>
        <v>3.1632500000000003E-3</v>
      </c>
    </row>
    <row r="1388" spans="1:9" x14ac:dyDescent="0.3">
      <c r="A1388" s="3">
        <v>2009</v>
      </c>
      <c r="B1388" t="s">
        <v>189</v>
      </c>
      <c r="C1388" t="s">
        <v>215</v>
      </c>
      <c r="D1388">
        <v>545602</v>
      </c>
      <c r="E1388">
        <v>4</v>
      </c>
      <c r="F1388">
        <v>1167.28</v>
      </c>
      <c r="G1388">
        <v>1340.5266999999999</v>
      </c>
      <c r="H1388">
        <f t="shared" si="50"/>
        <v>0.58363999999999994</v>
      </c>
      <c r="I1388">
        <f t="shared" si="51"/>
        <v>0.67026334999999992</v>
      </c>
    </row>
    <row r="1389" spans="1:9" x14ac:dyDescent="0.3">
      <c r="A1389" s="3">
        <v>2009</v>
      </c>
      <c r="B1389" t="s">
        <v>189</v>
      </c>
      <c r="C1389" t="s">
        <v>215</v>
      </c>
      <c r="D1389">
        <v>545631</v>
      </c>
      <c r="E1389">
        <v>4</v>
      </c>
      <c r="F1389">
        <v>938.2</v>
      </c>
      <c r="G1389">
        <v>981.13250000000005</v>
      </c>
      <c r="H1389">
        <f t="shared" si="50"/>
        <v>0.46910000000000002</v>
      </c>
      <c r="I1389">
        <f t="shared" si="51"/>
        <v>0.49056625000000004</v>
      </c>
    </row>
    <row r="1390" spans="1:9" x14ac:dyDescent="0.3">
      <c r="A1390" s="3">
        <v>2009</v>
      </c>
      <c r="B1390" t="s">
        <v>189</v>
      </c>
      <c r="C1390" t="s">
        <v>215</v>
      </c>
      <c r="D1390">
        <v>545632</v>
      </c>
      <c r="E1390">
        <v>4</v>
      </c>
      <c r="F1390">
        <v>156.94999999999999</v>
      </c>
      <c r="G1390">
        <v>175.94460000000001</v>
      </c>
      <c r="H1390">
        <f t="shared" si="50"/>
        <v>7.8474999999999989E-2</v>
      </c>
      <c r="I1390">
        <f t="shared" si="51"/>
        <v>8.7972300000000003E-2</v>
      </c>
    </row>
    <row r="1391" spans="1:9" x14ac:dyDescent="0.3">
      <c r="A1391" s="3">
        <v>2009</v>
      </c>
      <c r="B1391" t="s">
        <v>189</v>
      </c>
      <c r="C1391" t="s">
        <v>215</v>
      </c>
      <c r="D1391">
        <v>545633</v>
      </c>
      <c r="E1391">
        <v>4</v>
      </c>
      <c r="F1391">
        <v>5</v>
      </c>
      <c r="G1391">
        <v>5.1021000000000001</v>
      </c>
      <c r="H1391">
        <f t="shared" si="50"/>
        <v>2.5000000000000001E-3</v>
      </c>
      <c r="I1391">
        <f t="shared" si="51"/>
        <v>2.55105E-3</v>
      </c>
    </row>
    <row r="1392" spans="1:9" x14ac:dyDescent="0.3">
      <c r="A1392" s="3">
        <v>2009</v>
      </c>
      <c r="B1392" t="s">
        <v>189</v>
      </c>
      <c r="C1392" t="s">
        <v>215</v>
      </c>
      <c r="D1392">
        <v>555500</v>
      </c>
      <c r="E1392">
        <v>4</v>
      </c>
      <c r="F1392">
        <v>251.6</v>
      </c>
      <c r="G1392">
        <v>378.6</v>
      </c>
      <c r="H1392">
        <f t="shared" si="50"/>
        <v>0.1258</v>
      </c>
      <c r="I1392">
        <f t="shared" si="51"/>
        <v>0.18930000000000002</v>
      </c>
    </row>
    <row r="1393" spans="1:9" x14ac:dyDescent="0.3">
      <c r="A1393" s="3">
        <v>2009</v>
      </c>
      <c r="B1393" t="s">
        <v>189</v>
      </c>
      <c r="C1393" t="s">
        <v>215</v>
      </c>
      <c r="D1393">
        <v>555531</v>
      </c>
      <c r="E1393">
        <v>4</v>
      </c>
      <c r="F1393">
        <v>75.3</v>
      </c>
      <c r="G1393">
        <v>148.15100000000001</v>
      </c>
      <c r="H1393">
        <f t="shared" si="50"/>
        <v>3.7649999999999996E-2</v>
      </c>
      <c r="I1393">
        <f t="shared" si="51"/>
        <v>7.4075500000000002E-2</v>
      </c>
    </row>
    <row r="1394" spans="1:9" x14ac:dyDescent="0.3">
      <c r="A1394" s="3">
        <v>2009</v>
      </c>
      <c r="B1394" t="s">
        <v>189</v>
      </c>
      <c r="C1394" t="s">
        <v>215</v>
      </c>
      <c r="D1394">
        <v>555532</v>
      </c>
      <c r="E1394">
        <v>4</v>
      </c>
      <c r="F1394">
        <v>1471.86</v>
      </c>
      <c r="G1394">
        <v>1685.3397</v>
      </c>
      <c r="H1394">
        <f t="shared" si="50"/>
        <v>0.73592999999999997</v>
      </c>
      <c r="I1394">
        <f t="shared" si="51"/>
        <v>0.84266984999999994</v>
      </c>
    </row>
    <row r="1395" spans="1:9" x14ac:dyDescent="0.3">
      <c r="A1395" s="3">
        <v>2009</v>
      </c>
      <c r="B1395" t="s">
        <v>189</v>
      </c>
      <c r="C1395" t="s">
        <v>215</v>
      </c>
      <c r="D1395">
        <v>555600</v>
      </c>
      <c r="E1395">
        <v>4</v>
      </c>
      <c r="F1395">
        <v>11.54</v>
      </c>
      <c r="G1395">
        <v>11.744899999999999</v>
      </c>
      <c r="H1395">
        <f t="shared" si="50"/>
        <v>5.77E-3</v>
      </c>
      <c r="I1395">
        <f t="shared" si="51"/>
        <v>5.8724499999999995E-3</v>
      </c>
    </row>
    <row r="1396" spans="1:9" x14ac:dyDescent="0.3">
      <c r="A1396" s="3">
        <v>2009</v>
      </c>
      <c r="B1396" t="s">
        <v>189</v>
      </c>
      <c r="C1396" t="s">
        <v>215</v>
      </c>
      <c r="D1396">
        <v>555630</v>
      </c>
      <c r="E1396">
        <v>4</v>
      </c>
      <c r="F1396">
        <v>267.83999999999997</v>
      </c>
      <c r="G1396">
        <v>273.30619999999999</v>
      </c>
      <c r="H1396">
        <f t="shared" si="50"/>
        <v>0.13391999999999998</v>
      </c>
      <c r="I1396">
        <f t="shared" si="51"/>
        <v>0.1366531</v>
      </c>
    </row>
    <row r="1397" spans="1:9" x14ac:dyDescent="0.3">
      <c r="A1397" s="3">
        <v>2009</v>
      </c>
      <c r="B1397" t="s">
        <v>189</v>
      </c>
      <c r="C1397" t="s">
        <v>215</v>
      </c>
      <c r="D1397">
        <v>565502</v>
      </c>
      <c r="E1397">
        <v>4</v>
      </c>
      <c r="F1397">
        <v>6.44</v>
      </c>
      <c r="G1397">
        <v>6.5713999999999997</v>
      </c>
      <c r="H1397">
        <f t="shared" si="50"/>
        <v>3.2200000000000002E-3</v>
      </c>
      <c r="I1397">
        <f t="shared" si="51"/>
        <v>3.2856999999999999E-3</v>
      </c>
    </row>
    <row r="1398" spans="1:9" x14ac:dyDescent="0.3">
      <c r="A1398" s="3">
        <v>2009</v>
      </c>
      <c r="B1398" t="s">
        <v>189</v>
      </c>
      <c r="C1398" t="s">
        <v>215</v>
      </c>
      <c r="D1398">
        <v>565534</v>
      </c>
      <c r="E1398">
        <v>4</v>
      </c>
      <c r="F1398">
        <v>14.31</v>
      </c>
      <c r="G1398">
        <v>14.602</v>
      </c>
      <c r="H1398">
        <f t="shared" si="50"/>
        <v>7.1549999999999999E-3</v>
      </c>
      <c r="I1398">
        <f t="shared" si="51"/>
        <v>7.3010000000000002E-3</v>
      </c>
    </row>
    <row r="1399" spans="1:9" x14ac:dyDescent="0.3">
      <c r="A1399" s="3">
        <v>2009</v>
      </c>
      <c r="B1399" t="s">
        <v>189</v>
      </c>
      <c r="C1399" t="s">
        <v>215</v>
      </c>
      <c r="D1399">
        <v>565604</v>
      </c>
      <c r="E1399">
        <v>4</v>
      </c>
      <c r="F1399">
        <v>4.1399999999999997</v>
      </c>
      <c r="G1399">
        <v>4.2244999999999999</v>
      </c>
      <c r="H1399">
        <f t="shared" ref="H1399:H1462" si="52">F1399/2000</f>
        <v>2.0699999999999998E-3</v>
      </c>
      <c r="I1399">
        <f t="shared" ref="I1399:I1462" si="53">G1399/2000</f>
        <v>2.11225E-3</v>
      </c>
    </row>
    <row r="1400" spans="1:9" x14ac:dyDescent="0.3">
      <c r="A1400" s="3">
        <v>2009</v>
      </c>
      <c r="B1400" t="s">
        <v>189</v>
      </c>
      <c r="C1400" t="s">
        <v>216</v>
      </c>
      <c r="D1400">
        <v>535732</v>
      </c>
      <c r="E1400">
        <v>4</v>
      </c>
      <c r="F1400">
        <v>951.5</v>
      </c>
      <c r="G1400">
        <v>967.46929999999998</v>
      </c>
      <c r="H1400">
        <f t="shared" si="52"/>
        <v>0.47575000000000001</v>
      </c>
      <c r="I1400">
        <f t="shared" si="53"/>
        <v>0.48373464999999999</v>
      </c>
    </row>
    <row r="1401" spans="1:9" x14ac:dyDescent="0.3">
      <c r="A1401" s="3">
        <v>2009</v>
      </c>
      <c r="B1401" t="s">
        <v>189</v>
      </c>
      <c r="C1401" t="s">
        <v>216</v>
      </c>
      <c r="D1401">
        <v>535733</v>
      </c>
      <c r="E1401">
        <v>4</v>
      </c>
      <c r="F1401">
        <v>617.5</v>
      </c>
      <c r="G1401">
        <v>619.67349999999999</v>
      </c>
      <c r="H1401">
        <f t="shared" si="52"/>
        <v>0.30875000000000002</v>
      </c>
      <c r="I1401">
        <f t="shared" si="53"/>
        <v>0.30983674999999999</v>
      </c>
    </row>
    <row r="1402" spans="1:9" x14ac:dyDescent="0.3">
      <c r="A1402" s="3">
        <v>2009</v>
      </c>
      <c r="B1402" t="s">
        <v>189</v>
      </c>
      <c r="C1402" t="s">
        <v>216</v>
      </c>
      <c r="D1402">
        <v>545702</v>
      </c>
      <c r="E1402">
        <v>4</v>
      </c>
      <c r="F1402">
        <v>513.36</v>
      </c>
      <c r="G1402">
        <v>522.01490000000001</v>
      </c>
      <c r="H1402">
        <f t="shared" si="52"/>
        <v>0.25668000000000002</v>
      </c>
      <c r="I1402">
        <f t="shared" si="53"/>
        <v>0.26100745000000003</v>
      </c>
    </row>
    <row r="1403" spans="1:9" x14ac:dyDescent="0.3">
      <c r="A1403" s="3">
        <v>2009</v>
      </c>
      <c r="B1403" t="s">
        <v>189</v>
      </c>
      <c r="C1403" t="s">
        <v>216</v>
      </c>
      <c r="D1403">
        <v>545703</v>
      </c>
      <c r="E1403">
        <v>4</v>
      </c>
      <c r="F1403">
        <v>239.9</v>
      </c>
      <c r="G1403">
        <v>260.65280000000001</v>
      </c>
      <c r="H1403">
        <f t="shared" si="52"/>
        <v>0.11995</v>
      </c>
      <c r="I1403">
        <f t="shared" si="53"/>
        <v>0.13032640000000001</v>
      </c>
    </row>
    <row r="1404" spans="1:9" x14ac:dyDescent="0.3">
      <c r="A1404" s="3">
        <v>2009</v>
      </c>
      <c r="B1404" t="s">
        <v>189</v>
      </c>
      <c r="C1404" t="s">
        <v>216</v>
      </c>
      <c r="D1404">
        <v>545734</v>
      </c>
      <c r="E1404">
        <v>4</v>
      </c>
      <c r="F1404">
        <v>835.72</v>
      </c>
      <c r="G1404">
        <v>839.53629999999998</v>
      </c>
      <c r="H1404">
        <f t="shared" si="52"/>
        <v>0.41786000000000001</v>
      </c>
      <c r="I1404">
        <f t="shared" si="53"/>
        <v>0.41976815000000001</v>
      </c>
    </row>
    <row r="1405" spans="1:9" x14ac:dyDescent="0.3">
      <c r="A1405" s="3">
        <v>2009</v>
      </c>
      <c r="B1405" t="s">
        <v>191</v>
      </c>
      <c r="C1405" t="s">
        <v>217</v>
      </c>
      <c r="D1405">
        <v>565602</v>
      </c>
      <c r="E1405">
        <v>4</v>
      </c>
      <c r="F1405">
        <v>3.18</v>
      </c>
      <c r="G1405">
        <v>3.2363</v>
      </c>
      <c r="H1405">
        <f t="shared" si="52"/>
        <v>1.5900000000000001E-3</v>
      </c>
      <c r="I1405">
        <f t="shared" si="53"/>
        <v>1.6181500000000001E-3</v>
      </c>
    </row>
    <row r="1406" spans="1:9" x14ac:dyDescent="0.3">
      <c r="A1406" s="3">
        <v>2009</v>
      </c>
      <c r="B1406" t="s">
        <v>191</v>
      </c>
      <c r="C1406" t="s">
        <v>217</v>
      </c>
      <c r="D1406">
        <v>565603</v>
      </c>
      <c r="E1406">
        <v>4</v>
      </c>
      <c r="F1406">
        <v>132.62</v>
      </c>
      <c r="G1406">
        <v>135.23220000000001</v>
      </c>
      <c r="H1406">
        <f t="shared" si="52"/>
        <v>6.6310000000000008E-2</v>
      </c>
      <c r="I1406">
        <f t="shared" si="53"/>
        <v>6.7616099999999998E-2</v>
      </c>
    </row>
    <row r="1407" spans="1:9" x14ac:dyDescent="0.3">
      <c r="A1407" s="3">
        <v>2009</v>
      </c>
      <c r="B1407" t="s">
        <v>191</v>
      </c>
      <c r="C1407" t="s">
        <v>217</v>
      </c>
      <c r="D1407">
        <v>575601</v>
      </c>
      <c r="E1407">
        <v>4</v>
      </c>
      <c r="F1407">
        <v>49.5</v>
      </c>
      <c r="G1407">
        <v>50.510199999999998</v>
      </c>
      <c r="H1407">
        <f t="shared" si="52"/>
        <v>2.4750000000000001E-2</v>
      </c>
      <c r="I1407">
        <f t="shared" si="53"/>
        <v>2.5255099999999999E-2</v>
      </c>
    </row>
    <row r="1408" spans="1:9" x14ac:dyDescent="0.3">
      <c r="A1408" s="3">
        <v>2009</v>
      </c>
      <c r="B1408" t="s">
        <v>191</v>
      </c>
      <c r="C1408" t="s">
        <v>217</v>
      </c>
      <c r="D1408">
        <v>575603</v>
      </c>
      <c r="E1408">
        <v>4</v>
      </c>
      <c r="F1408">
        <v>52.23</v>
      </c>
      <c r="G1408">
        <v>53.240200000000002</v>
      </c>
      <c r="H1408">
        <f t="shared" si="52"/>
        <v>2.6114999999999999E-2</v>
      </c>
      <c r="I1408">
        <f t="shared" si="53"/>
        <v>2.6620100000000001E-2</v>
      </c>
    </row>
    <row r="1409" spans="1:9" x14ac:dyDescent="0.3">
      <c r="A1409" s="3">
        <v>2009</v>
      </c>
      <c r="B1409" t="s">
        <v>191</v>
      </c>
      <c r="C1409" t="s">
        <v>217</v>
      </c>
      <c r="D1409">
        <v>575604</v>
      </c>
      <c r="E1409">
        <v>4</v>
      </c>
      <c r="F1409">
        <v>325.39999999999998</v>
      </c>
      <c r="G1409">
        <v>331.17219999999998</v>
      </c>
      <c r="H1409">
        <f t="shared" si="52"/>
        <v>0.16269999999999998</v>
      </c>
      <c r="I1409">
        <f t="shared" si="53"/>
        <v>0.16558609999999999</v>
      </c>
    </row>
    <row r="1410" spans="1:9" x14ac:dyDescent="0.3">
      <c r="A1410" s="3">
        <v>2009</v>
      </c>
      <c r="B1410" t="s">
        <v>191</v>
      </c>
      <c r="C1410" t="s">
        <v>217</v>
      </c>
      <c r="D1410">
        <v>575605</v>
      </c>
      <c r="E1410">
        <v>4</v>
      </c>
      <c r="F1410">
        <v>2.94</v>
      </c>
      <c r="G1410">
        <v>2.94</v>
      </c>
      <c r="H1410">
        <f t="shared" si="52"/>
        <v>1.47E-3</v>
      </c>
      <c r="I1410">
        <f t="shared" si="53"/>
        <v>1.47E-3</v>
      </c>
    </row>
    <row r="1411" spans="1:9" x14ac:dyDescent="0.3">
      <c r="A1411" s="3">
        <v>2009</v>
      </c>
      <c r="B1411" t="s">
        <v>191</v>
      </c>
      <c r="C1411" t="s">
        <v>217</v>
      </c>
      <c r="D1411">
        <v>585601</v>
      </c>
      <c r="E1411">
        <v>4</v>
      </c>
      <c r="F1411">
        <v>49.5</v>
      </c>
      <c r="G1411">
        <v>50.510199999999998</v>
      </c>
      <c r="H1411">
        <f t="shared" si="52"/>
        <v>2.4750000000000001E-2</v>
      </c>
      <c r="I1411">
        <f t="shared" si="53"/>
        <v>2.5255099999999999E-2</v>
      </c>
    </row>
    <row r="1412" spans="1:9" x14ac:dyDescent="0.3">
      <c r="A1412" s="3">
        <v>2009</v>
      </c>
      <c r="B1412" t="s">
        <v>191</v>
      </c>
      <c r="C1412" t="s">
        <v>217</v>
      </c>
      <c r="D1412">
        <v>585602</v>
      </c>
      <c r="E1412">
        <v>4</v>
      </c>
      <c r="F1412">
        <v>135.36000000000001</v>
      </c>
      <c r="G1412">
        <v>219.42859999999999</v>
      </c>
      <c r="H1412">
        <f t="shared" si="52"/>
        <v>6.7680000000000004E-2</v>
      </c>
      <c r="I1412">
        <f t="shared" si="53"/>
        <v>0.1097143</v>
      </c>
    </row>
    <row r="1413" spans="1:9" x14ac:dyDescent="0.3">
      <c r="A1413" s="3">
        <v>2009</v>
      </c>
      <c r="B1413" t="s">
        <v>191</v>
      </c>
      <c r="C1413" t="s">
        <v>218</v>
      </c>
      <c r="D1413">
        <v>565501</v>
      </c>
      <c r="E1413">
        <v>4</v>
      </c>
      <c r="F1413">
        <v>1076.8399999999999</v>
      </c>
      <c r="G1413">
        <v>1387.0707</v>
      </c>
      <c r="H1413">
        <f t="shared" si="52"/>
        <v>0.53842000000000001</v>
      </c>
      <c r="I1413">
        <f t="shared" si="53"/>
        <v>0.69353534999999999</v>
      </c>
    </row>
    <row r="1414" spans="1:9" x14ac:dyDescent="0.3">
      <c r="A1414" s="3">
        <v>2009</v>
      </c>
      <c r="B1414" t="s">
        <v>191</v>
      </c>
      <c r="C1414" t="s">
        <v>218</v>
      </c>
      <c r="D1414">
        <v>565533</v>
      </c>
      <c r="E1414">
        <v>4</v>
      </c>
      <c r="F1414">
        <v>128.30000000000001</v>
      </c>
      <c r="G1414">
        <v>232.50210000000001</v>
      </c>
      <c r="H1414">
        <f t="shared" si="52"/>
        <v>6.4150000000000013E-2</v>
      </c>
      <c r="I1414">
        <f t="shared" si="53"/>
        <v>0.11625105000000001</v>
      </c>
    </row>
    <row r="1415" spans="1:9" x14ac:dyDescent="0.3">
      <c r="A1415" s="3">
        <v>2009</v>
      </c>
      <c r="B1415" t="s">
        <v>191</v>
      </c>
      <c r="C1415" t="s">
        <v>218</v>
      </c>
      <c r="D1415">
        <v>575432</v>
      </c>
      <c r="E1415">
        <v>4</v>
      </c>
      <c r="F1415">
        <v>3509.87</v>
      </c>
      <c r="G1415">
        <v>3606.8712</v>
      </c>
      <c r="H1415">
        <f t="shared" si="52"/>
        <v>1.7549349999999999</v>
      </c>
      <c r="I1415">
        <f t="shared" si="53"/>
        <v>1.8034356</v>
      </c>
    </row>
    <row r="1416" spans="1:9" x14ac:dyDescent="0.3">
      <c r="A1416" s="3">
        <v>2009</v>
      </c>
      <c r="B1416" t="s">
        <v>191</v>
      </c>
      <c r="C1416" t="s">
        <v>218</v>
      </c>
      <c r="D1416">
        <v>575433</v>
      </c>
      <c r="E1416">
        <v>4</v>
      </c>
      <c r="F1416">
        <v>48.2</v>
      </c>
      <c r="G1416">
        <v>49.183700000000002</v>
      </c>
      <c r="H1416">
        <f t="shared" si="52"/>
        <v>2.41E-2</v>
      </c>
      <c r="I1416">
        <f t="shared" si="53"/>
        <v>2.4591850000000002E-2</v>
      </c>
    </row>
    <row r="1417" spans="1:9" x14ac:dyDescent="0.3">
      <c r="A1417" s="3">
        <v>2009</v>
      </c>
      <c r="B1417" t="s">
        <v>191</v>
      </c>
      <c r="C1417" t="s">
        <v>218</v>
      </c>
      <c r="D1417">
        <v>575501</v>
      </c>
      <c r="E1417">
        <v>4</v>
      </c>
      <c r="F1417">
        <v>1186.8</v>
      </c>
      <c r="G1417">
        <v>1221.9416000000001</v>
      </c>
      <c r="H1417">
        <f t="shared" si="52"/>
        <v>0.59339999999999993</v>
      </c>
      <c r="I1417">
        <f t="shared" si="53"/>
        <v>0.61097080000000004</v>
      </c>
    </row>
    <row r="1418" spans="1:9" x14ac:dyDescent="0.3">
      <c r="A1418" s="3">
        <v>2009</v>
      </c>
      <c r="B1418" t="s">
        <v>191</v>
      </c>
      <c r="C1418" t="s">
        <v>218</v>
      </c>
      <c r="D1418">
        <v>575502</v>
      </c>
      <c r="E1418">
        <v>4</v>
      </c>
      <c r="F1418">
        <v>248.95</v>
      </c>
      <c r="G1418">
        <v>249.13380000000001</v>
      </c>
      <c r="H1418">
        <f t="shared" si="52"/>
        <v>0.12447499999999999</v>
      </c>
      <c r="I1418">
        <f t="shared" si="53"/>
        <v>0.12456690000000001</v>
      </c>
    </row>
    <row r="1419" spans="1:9" x14ac:dyDescent="0.3">
      <c r="A1419" s="3">
        <v>2009</v>
      </c>
      <c r="B1419" t="s">
        <v>191</v>
      </c>
      <c r="C1419" t="s">
        <v>218</v>
      </c>
      <c r="D1419">
        <v>575532</v>
      </c>
      <c r="E1419">
        <v>4</v>
      </c>
      <c r="F1419">
        <v>181.7</v>
      </c>
      <c r="G1419">
        <v>181.7</v>
      </c>
      <c r="H1419">
        <f t="shared" si="52"/>
        <v>9.085E-2</v>
      </c>
      <c r="I1419">
        <f t="shared" si="53"/>
        <v>9.085E-2</v>
      </c>
    </row>
    <row r="1420" spans="1:9" x14ac:dyDescent="0.3">
      <c r="A1420" s="3">
        <v>2009</v>
      </c>
      <c r="B1420" t="s">
        <v>191</v>
      </c>
      <c r="C1420" t="s">
        <v>218</v>
      </c>
      <c r="D1420">
        <v>585432</v>
      </c>
      <c r="E1420">
        <v>4</v>
      </c>
      <c r="F1420">
        <v>814.28</v>
      </c>
      <c r="G1420">
        <v>876.50279999999998</v>
      </c>
      <c r="H1420">
        <f t="shared" si="52"/>
        <v>0.40714</v>
      </c>
      <c r="I1420">
        <f t="shared" si="53"/>
        <v>0.43825140000000001</v>
      </c>
    </row>
    <row r="1421" spans="1:9" x14ac:dyDescent="0.3">
      <c r="A1421" s="3">
        <v>2009</v>
      </c>
      <c r="B1421" t="s">
        <v>191</v>
      </c>
      <c r="C1421" t="s">
        <v>218</v>
      </c>
      <c r="D1421">
        <v>585502</v>
      </c>
      <c r="E1421">
        <v>4</v>
      </c>
      <c r="F1421">
        <v>39.64</v>
      </c>
      <c r="G1421">
        <v>39.823799999999999</v>
      </c>
      <c r="H1421">
        <f t="shared" si="52"/>
        <v>1.9820000000000001E-2</v>
      </c>
      <c r="I1421">
        <f t="shared" si="53"/>
        <v>1.99119E-2</v>
      </c>
    </row>
    <row r="1422" spans="1:9" x14ac:dyDescent="0.3">
      <c r="A1422" s="3">
        <v>2009</v>
      </c>
      <c r="B1422" t="s">
        <v>191</v>
      </c>
      <c r="C1422" t="s">
        <v>218</v>
      </c>
      <c r="D1422">
        <v>585531</v>
      </c>
      <c r="E1422">
        <v>4</v>
      </c>
      <c r="F1422">
        <v>209.13</v>
      </c>
      <c r="G1422">
        <v>210.49019999999999</v>
      </c>
      <c r="H1422">
        <f t="shared" si="52"/>
        <v>0.10456499999999999</v>
      </c>
      <c r="I1422">
        <f t="shared" si="53"/>
        <v>0.10524509999999999</v>
      </c>
    </row>
    <row r="1423" spans="1:9" x14ac:dyDescent="0.3">
      <c r="A1423" s="3">
        <v>2009</v>
      </c>
      <c r="B1423" t="s">
        <v>191</v>
      </c>
      <c r="C1423" t="s">
        <v>218</v>
      </c>
      <c r="D1423">
        <v>585532</v>
      </c>
      <c r="E1423">
        <v>4</v>
      </c>
      <c r="F1423">
        <v>1613.76</v>
      </c>
      <c r="G1423">
        <v>1680.76</v>
      </c>
      <c r="H1423">
        <f t="shared" si="52"/>
        <v>0.80688000000000004</v>
      </c>
      <c r="I1423">
        <f t="shared" si="53"/>
        <v>0.84038000000000002</v>
      </c>
    </row>
    <row r="1424" spans="1:9" x14ac:dyDescent="0.3">
      <c r="A1424" s="3">
        <v>2009</v>
      </c>
      <c r="B1424" t="s">
        <v>191</v>
      </c>
      <c r="C1424" t="s">
        <v>218</v>
      </c>
      <c r="D1424">
        <v>595506</v>
      </c>
      <c r="E1424">
        <v>4</v>
      </c>
      <c r="F1424">
        <v>20.5</v>
      </c>
      <c r="G1424">
        <v>20.918399999999998</v>
      </c>
      <c r="H1424">
        <f t="shared" si="52"/>
        <v>1.025E-2</v>
      </c>
      <c r="I1424">
        <f t="shared" si="53"/>
        <v>1.0459199999999998E-2</v>
      </c>
    </row>
    <row r="1425" spans="1:9" x14ac:dyDescent="0.3">
      <c r="A1425" s="3">
        <v>2009</v>
      </c>
      <c r="B1425" t="s">
        <v>191</v>
      </c>
      <c r="C1425" t="s">
        <v>218</v>
      </c>
      <c r="D1425">
        <v>595531</v>
      </c>
      <c r="E1425">
        <v>4</v>
      </c>
      <c r="F1425">
        <v>217.66</v>
      </c>
      <c r="G1425">
        <v>219.61920000000001</v>
      </c>
      <c r="H1425">
        <f t="shared" si="52"/>
        <v>0.10883</v>
      </c>
      <c r="I1425">
        <f t="shared" si="53"/>
        <v>0.10980960000000001</v>
      </c>
    </row>
    <row r="1426" spans="1:9" x14ac:dyDescent="0.3">
      <c r="A1426" s="3">
        <v>2009</v>
      </c>
      <c r="B1426" t="s">
        <v>191</v>
      </c>
      <c r="C1426" t="s">
        <v>218</v>
      </c>
      <c r="D1426">
        <v>595532</v>
      </c>
      <c r="E1426">
        <v>4</v>
      </c>
      <c r="F1426">
        <v>73</v>
      </c>
      <c r="G1426">
        <v>73</v>
      </c>
      <c r="H1426">
        <f t="shared" si="52"/>
        <v>3.6499999999999998E-2</v>
      </c>
      <c r="I1426">
        <f t="shared" si="53"/>
        <v>3.6499999999999998E-2</v>
      </c>
    </row>
    <row r="1427" spans="1:9" x14ac:dyDescent="0.3">
      <c r="A1427" s="3">
        <v>2009</v>
      </c>
      <c r="B1427" t="s">
        <v>191</v>
      </c>
      <c r="C1427" t="s">
        <v>219</v>
      </c>
      <c r="D1427">
        <v>565632</v>
      </c>
      <c r="E1427">
        <v>4</v>
      </c>
      <c r="F1427">
        <v>58.5</v>
      </c>
      <c r="G1427">
        <v>59.693899999999999</v>
      </c>
      <c r="H1427">
        <f t="shared" si="52"/>
        <v>2.9250000000000002E-2</v>
      </c>
      <c r="I1427">
        <f t="shared" si="53"/>
        <v>2.9846950000000001E-2</v>
      </c>
    </row>
    <row r="1428" spans="1:9" x14ac:dyDescent="0.3">
      <c r="A1428" s="3">
        <v>2009</v>
      </c>
      <c r="B1428" t="s">
        <v>191</v>
      </c>
      <c r="C1428" t="s">
        <v>219</v>
      </c>
      <c r="D1428">
        <v>565633</v>
      </c>
      <c r="E1428">
        <v>4</v>
      </c>
      <c r="F1428">
        <v>1187.17</v>
      </c>
      <c r="G1428">
        <v>1208.6597999999999</v>
      </c>
      <c r="H1428">
        <f t="shared" si="52"/>
        <v>0.59358500000000003</v>
      </c>
      <c r="I1428">
        <f t="shared" si="53"/>
        <v>0.60432989999999998</v>
      </c>
    </row>
    <row r="1429" spans="1:9" x14ac:dyDescent="0.3">
      <c r="A1429" s="3">
        <v>2009</v>
      </c>
      <c r="B1429" t="s">
        <v>191</v>
      </c>
      <c r="C1429" t="s">
        <v>219</v>
      </c>
      <c r="D1429">
        <v>565634</v>
      </c>
      <c r="E1429">
        <v>4</v>
      </c>
      <c r="F1429">
        <v>2569.27</v>
      </c>
      <c r="G1429">
        <v>2985.4378000000002</v>
      </c>
      <c r="H1429">
        <f t="shared" si="52"/>
        <v>1.284635</v>
      </c>
      <c r="I1429">
        <f t="shared" si="53"/>
        <v>1.4927189000000001</v>
      </c>
    </row>
    <row r="1430" spans="1:9" x14ac:dyDescent="0.3">
      <c r="A1430" s="3">
        <v>2009</v>
      </c>
      <c r="B1430" t="s">
        <v>191</v>
      </c>
      <c r="C1430" t="s">
        <v>219</v>
      </c>
      <c r="D1430">
        <v>575632</v>
      </c>
      <c r="E1430">
        <v>4</v>
      </c>
      <c r="F1430">
        <v>95.04</v>
      </c>
      <c r="G1430">
        <v>95.482900000000001</v>
      </c>
      <c r="H1430">
        <f t="shared" si="52"/>
        <v>4.752E-2</v>
      </c>
      <c r="I1430">
        <f t="shared" si="53"/>
        <v>4.7741449999999998E-2</v>
      </c>
    </row>
    <row r="1431" spans="1:9" x14ac:dyDescent="0.3">
      <c r="A1431" s="3">
        <v>2009</v>
      </c>
      <c r="B1431" t="s">
        <v>191</v>
      </c>
      <c r="C1431" t="s">
        <v>219</v>
      </c>
      <c r="D1431">
        <v>575633</v>
      </c>
      <c r="E1431">
        <v>4</v>
      </c>
      <c r="F1431">
        <v>205.56</v>
      </c>
      <c r="G1431">
        <v>207.86</v>
      </c>
      <c r="H1431">
        <f t="shared" si="52"/>
        <v>0.10278</v>
      </c>
      <c r="I1431">
        <f t="shared" si="53"/>
        <v>0.10393000000000001</v>
      </c>
    </row>
    <row r="1432" spans="1:9" x14ac:dyDescent="0.3">
      <c r="A1432" s="3">
        <v>2009</v>
      </c>
      <c r="B1432" t="s">
        <v>191</v>
      </c>
      <c r="C1432" t="s">
        <v>219</v>
      </c>
      <c r="D1432">
        <v>575634</v>
      </c>
      <c r="E1432">
        <v>4</v>
      </c>
      <c r="F1432">
        <v>43.5</v>
      </c>
      <c r="G1432">
        <v>43.5</v>
      </c>
      <c r="H1432">
        <f t="shared" si="52"/>
        <v>2.1749999999999999E-2</v>
      </c>
      <c r="I1432">
        <f t="shared" si="53"/>
        <v>2.1749999999999999E-2</v>
      </c>
    </row>
    <row r="1433" spans="1:9" x14ac:dyDescent="0.3">
      <c r="A1433" s="3">
        <v>2009</v>
      </c>
      <c r="B1433" t="s">
        <v>191</v>
      </c>
      <c r="C1433" t="s">
        <v>219</v>
      </c>
      <c r="D1433">
        <v>575635</v>
      </c>
      <c r="E1433">
        <v>4</v>
      </c>
      <c r="F1433">
        <v>535.79999999999995</v>
      </c>
      <c r="G1433">
        <v>546.73469999999998</v>
      </c>
      <c r="H1433">
        <f t="shared" si="52"/>
        <v>0.26789999999999997</v>
      </c>
      <c r="I1433">
        <f t="shared" si="53"/>
        <v>0.27336735000000001</v>
      </c>
    </row>
    <row r="1434" spans="1:9" x14ac:dyDescent="0.3">
      <c r="A1434" s="3">
        <v>2009</v>
      </c>
      <c r="B1434" t="s">
        <v>188</v>
      </c>
      <c r="C1434" t="s">
        <v>220</v>
      </c>
      <c r="D1434">
        <v>585431</v>
      </c>
      <c r="E1434">
        <v>4</v>
      </c>
      <c r="F1434">
        <v>871.86</v>
      </c>
      <c r="G1434">
        <v>1260.2736</v>
      </c>
      <c r="H1434">
        <f t="shared" si="52"/>
        <v>0.43592999999999998</v>
      </c>
      <c r="I1434">
        <f t="shared" si="53"/>
        <v>0.63013679999999994</v>
      </c>
    </row>
    <row r="1435" spans="1:9" x14ac:dyDescent="0.3">
      <c r="A1435" s="3">
        <v>2009</v>
      </c>
      <c r="B1435" t="s">
        <v>188</v>
      </c>
      <c r="C1435" t="s">
        <v>220</v>
      </c>
      <c r="D1435">
        <v>585501</v>
      </c>
      <c r="E1435">
        <v>4</v>
      </c>
      <c r="F1435">
        <v>34.54</v>
      </c>
      <c r="G1435">
        <v>34.54</v>
      </c>
      <c r="H1435">
        <f t="shared" si="52"/>
        <v>1.7270000000000001E-2</v>
      </c>
      <c r="I1435">
        <f t="shared" si="53"/>
        <v>1.7270000000000001E-2</v>
      </c>
    </row>
    <row r="1436" spans="1:9" x14ac:dyDescent="0.3">
      <c r="A1436" s="3">
        <v>2009</v>
      </c>
      <c r="B1436" t="s">
        <v>188</v>
      </c>
      <c r="C1436" t="s">
        <v>220</v>
      </c>
      <c r="D1436">
        <v>595400</v>
      </c>
      <c r="E1436">
        <v>4</v>
      </c>
      <c r="F1436">
        <v>437</v>
      </c>
      <c r="G1436">
        <v>479</v>
      </c>
      <c r="H1436">
        <f t="shared" si="52"/>
        <v>0.2185</v>
      </c>
      <c r="I1436">
        <f t="shared" si="53"/>
        <v>0.23949999999999999</v>
      </c>
    </row>
    <row r="1437" spans="1:9" x14ac:dyDescent="0.3">
      <c r="A1437" s="3">
        <v>2009</v>
      </c>
      <c r="B1437" t="s">
        <v>188</v>
      </c>
      <c r="C1437" t="s">
        <v>220</v>
      </c>
      <c r="D1437">
        <v>595431</v>
      </c>
      <c r="E1437">
        <v>4</v>
      </c>
      <c r="F1437">
        <v>1775.1</v>
      </c>
      <c r="G1437">
        <v>1787.1887999999999</v>
      </c>
      <c r="H1437">
        <f t="shared" si="52"/>
        <v>0.88754999999999995</v>
      </c>
      <c r="I1437">
        <f t="shared" si="53"/>
        <v>0.8935943999999999</v>
      </c>
    </row>
    <row r="1438" spans="1:9" x14ac:dyDescent="0.3">
      <c r="A1438" s="3">
        <v>2009</v>
      </c>
      <c r="B1438" t="s">
        <v>188</v>
      </c>
      <c r="C1438" t="s">
        <v>220</v>
      </c>
      <c r="D1438">
        <v>595432</v>
      </c>
      <c r="E1438">
        <v>4</v>
      </c>
      <c r="F1438">
        <v>5.38</v>
      </c>
      <c r="G1438">
        <v>5.38</v>
      </c>
      <c r="H1438">
        <f t="shared" si="52"/>
        <v>2.6900000000000001E-3</v>
      </c>
      <c r="I1438">
        <f t="shared" si="53"/>
        <v>2.6900000000000001E-3</v>
      </c>
    </row>
    <row r="1439" spans="1:9" x14ac:dyDescent="0.3">
      <c r="A1439" s="3">
        <v>2009</v>
      </c>
      <c r="B1439" t="s">
        <v>188</v>
      </c>
      <c r="C1439" t="s">
        <v>220</v>
      </c>
      <c r="D1439">
        <v>595502</v>
      </c>
      <c r="E1439">
        <v>4</v>
      </c>
      <c r="F1439">
        <v>545.07000000000005</v>
      </c>
      <c r="G1439">
        <v>552.9067</v>
      </c>
      <c r="H1439">
        <f t="shared" si="52"/>
        <v>0.27253500000000003</v>
      </c>
      <c r="I1439">
        <f t="shared" si="53"/>
        <v>0.27645334999999999</v>
      </c>
    </row>
    <row r="1440" spans="1:9" x14ac:dyDescent="0.3">
      <c r="A1440" s="3">
        <v>2009</v>
      </c>
      <c r="B1440" t="s">
        <v>188</v>
      </c>
      <c r="C1440" t="s">
        <v>220</v>
      </c>
      <c r="D1440">
        <v>595503</v>
      </c>
      <c r="E1440">
        <v>4</v>
      </c>
      <c r="F1440">
        <v>73.84</v>
      </c>
      <c r="G1440">
        <v>75.342100000000002</v>
      </c>
      <c r="H1440">
        <f t="shared" si="52"/>
        <v>3.6920000000000001E-2</v>
      </c>
      <c r="I1440">
        <f t="shared" si="53"/>
        <v>3.7671049999999998E-2</v>
      </c>
    </row>
    <row r="1441" spans="1:9" x14ac:dyDescent="0.3">
      <c r="A1441" s="3">
        <v>2009</v>
      </c>
      <c r="B1441" t="s">
        <v>188</v>
      </c>
      <c r="C1441" t="s">
        <v>220</v>
      </c>
      <c r="D1441">
        <v>595504</v>
      </c>
      <c r="E1441">
        <v>4</v>
      </c>
      <c r="F1441">
        <v>130.46</v>
      </c>
      <c r="G1441">
        <v>130.46</v>
      </c>
      <c r="H1441">
        <f t="shared" si="52"/>
        <v>6.523000000000001E-2</v>
      </c>
      <c r="I1441">
        <f t="shared" si="53"/>
        <v>6.523000000000001E-2</v>
      </c>
    </row>
    <row r="1442" spans="1:9" x14ac:dyDescent="0.3">
      <c r="A1442" s="3">
        <v>2009</v>
      </c>
      <c r="B1442" t="s">
        <v>188</v>
      </c>
      <c r="C1442" t="s">
        <v>220</v>
      </c>
      <c r="D1442">
        <v>595505</v>
      </c>
      <c r="E1442">
        <v>4</v>
      </c>
      <c r="F1442">
        <v>110.09</v>
      </c>
      <c r="G1442">
        <v>218.34</v>
      </c>
      <c r="H1442">
        <f t="shared" si="52"/>
        <v>5.5045000000000004E-2</v>
      </c>
      <c r="I1442">
        <f t="shared" si="53"/>
        <v>0.10917</v>
      </c>
    </row>
    <row r="1443" spans="1:9" x14ac:dyDescent="0.3">
      <c r="A1443" s="3">
        <v>2009</v>
      </c>
      <c r="B1443" t="s">
        <v>188</v>
      </c>
      <c r="C1443" t="s">
        <v>220</v>
      </c>
      <c r="D1443">
        <v>595533</v>
      </c>
      <c r="E1443">
        <v>4</v>
      </c>
      <c r="F1443">
        <v>550.76</v>
      </c>
      <c r="G1443">
        <v>551.11</v>
      </c>
      <c r="H1443">
        <f t="shared" si="52"/>
        <v>0.27538000000000001</v>
      </c>
      <c r="I1443">
        <f t="shared" si="53"/>
        <v>0.27555499999999999</v>
      </c>
    </row>
    <row r="1444" spans="1:9" x14ac:dyDescent="0.3">
      <c r="A1444" s="3">
        <v>2009</v>
      </c>
      <c r="B1444" t="s">
        <v>188</v>
      </c>
      <c r="C1444" t="s">
        <v>220</v>
      </c>
      <c r="D1444">
        <v>605400</v>
      </c>
      <c r="E1444">
        <v>4</v>
      </c>
      <c r="F1444">
        <v>162.55000000000001</v>
      </c>
      <c r="G1444">
        <v>240.53890000000001</v>
      </c>
      <c r="H1444">
        <f t="shared" si="52"/>
        <v>8.1275E-2</v>
      </c>
      <c r="I1444">
        <f t="shared" si="53"/>
        <v>0.12026945</v>
      </c>
    </row>
    <row r="1445" spans="1:9" x14ac:dyDescent="0.3">
      <c r="A1445" s="3">
        <v>2009</v>
      </c>
      <c r="B1445" t="s">
        <v>188</v>
      </c>
      <c r="C1445" t="s">
        <v>220</v>
      </c>
      <c r="D1445">
        <v>605431</v>
      </c>
      <c r="E1445">
        <v>4</v>
      </c>
      <c r="F1445">
        <v>506.15</v>
      </c>
      <c r="G1445">
        <v>514.8125</v>
      </c>
      <c r="H1445">
        <f t="shared" si="52"/>
        <v>0.25307499999999999</v>
      </c>
      <c r="I1445">
        <f t="shared" si="53"/>
        <v>0.25740625</v>
      </c>
    </row>
    <row r="1446" spans="1:9" x14ac:dyDescent="0.3">
      <c r="A1446" s="3">
        <v>2009</v>
      </c>
      <c r="B1446" t="s">
        <v>188</v>
      </c>
      <c r="C1446" t="s">
        <v>220</v>
      </c>
      <c r="D1446">
        <v>605501</v>
      </c>
      <c r="E1446">
        <v>4</v>
      </c>
      <c r="F1446">
        <v>105.4</v>
      </c>
      <c r="G1446">
        <v>105.77549999999999</v>
      </c>
      <c r="H1446">
        <f t="shared" si="52"/>
        <v>5.2700000000000004E-2</v>
      </c>
      <c r="I1446">
        <f t="shared" si="53"/>
        <v>5.2887749999999997E-2</v>
      </c>
    </row>
    <row r="1447" spans="1:9" x14ac:dyDescent="0.3">
      <c r="A1447" s="3">
        <v>2009</v>
      </c>
      <c r="B1447" t="s">
        <v>188</v>
      </c>
      <c r="C1447" t="s">
        <v>220</v>
      </c>
      <c r="D1447">
        <v>605502</v>
      </c>
      <c r="E1447">
        <v>4</v>
      </c>
      <c r="F1447">
        <v>15.13</v>
      </c>
      <c r="G1447">
        <v>15.180999999999999</v>
      </c>
      <c r="H1447">
        <f t="shared" si="52"/>
        <v>7.5650000000000005E-3</v>
      </c>
      <c r="I1447">
        <f t="shared" si="53"/>
        <v>7.5904999999999992E-3</v>
      </c>
    </row>
    <row r="1448" spans="1:9" x14ac:dyDescent="0.3">
      <c r="A1448" s="3">
        <v>2009</v>
      </c>
      <c r="B1448" t="s">
        <v>188</v>
      </c>
      <c r="C1448" t="s">
        <v>220</v>
      </c>
      <c r="D1448">
        <v>605503</v>
      </c>
      <c r="E1448">
        <v>4</v>
      </c>
      <c r="F1448">
        <v>278.13</v>
      </c>
      <c r="G1448">
        <v>282.06470000000002</v>
      </c>
      <c r="H1448">
        <f t="shared" si="52"/>
        <v>0.13906499999999999</v>
      </c>
      <c r="I1448">
        <f t="shared" si="53"/>
        <v>0.14103235</v>
      </c>
    </row>
    <row r="1449" spans="1:9" x14ac:dyDescent="0.3">
      <c r="A1449" s="3">
        <v>2009</v>
      </c>
      <c r="B1449" t="s">
        <v>188</v>
      </c>
      <c r="C1449" t="s">
        <v>220</v>
      </c>
      <c r="D1449">
        <v>605504</v>
      </c>
      <c r="E1449">
        <v>4</v>
      </c>
      <c r="F1449">
        <v>296.63</v>
      </c>
      <c r="G1449">
        <v>296.63</v>
      </c>
      <c r="H1449">
        <f t="shared" si="52"/>
        <v>0.148315</v>
      </c>
      <c r="I1449">
        <f t="shared" si="53"/>
        <v>0.148315</v>
      </c>
    </row>
    <row r="1450" spans="1:9" x14ac:dyDescent="0.3">
      <c r="A1450" s="3">
        <v>2009</v>
      </c>
      <c r="B1450" t="s">
        <v>188</v>
      </c>
      <c r="C1450" t="s">
        <v>220</v>
      </c>
      <c r="D1450">
        <v>605507</v>
      </c>
      <c r="E1450">
        <v>4</v>
      </c>
      <c r="F1450">
        <v>141.30000000000001</v>
      </c>
      <c r="G1450">
        <v>144.102</v>
      </c>
      <c r="H1450">
        <f t="shared" si="52"/>
        <v>7.0650000000000004E-2</v>
      </c>
      <c r="I1450">
        <f t="shared" si="53"/>
        <v>7.2051000000000004E-2</v>
      </c>
    </row>
    <row r="1451" spans="1:9" x14ac:dyDescent="0.3">
      <c r="A1451" s="3">
        <v>2009</v>
      </c>
      <c r="B1451" t="s">
        <v>188</v>
      </c>
      <c r="C1451" t="s">
        <v>220</v>
      </c>
      <c r="D1451">
        <v>605531</v>
      </c>
      <c r="E1451">
        <v>4</v>
      </c>
      <c r="F1451">
        <v>460.55</v>
      </c>
      <c r="G1451">
        <v>466.97039999999998</v>
      </c>
      <c r="H1451">
        <f t="shared" si="52"/>
        <v>0.23027500000000001</v>
      </c>
      <c r="I1451">
        <f t="shared" si="53"/>
        <v>0.2334852</v>
      </c>
    </row>
    <row r="1452" spans="1:9" x14ac:dyDescent="0.3">
      <c r="A1452" s="3">
        <v>2009</v>
      </c>
      <c r="B1452" t="s">
        <v>188</v>
      </c>
      <c r="C1452" t="s">
        <v>220</v>
      </c>
      <c r="D1452">
        <v>615400</v>
      </c>
      <c r="E1452">
        <v>4</v>
      </c>
      <c r="F1452">
        <v>2774.34</v>
      </c>
      <c r="G1452">
        <v>3459.7064999999998</v>
      </c>
      <c r="H1452">
        <f t="shared" si="52"/>
        <v>1.38717</v>
      </c>
      <c r="I1452">
        <f t="shared" si="53"/>
        <v>1.7298532499999999</v>
      </c>
    </row>
    <row r="1453" spans="1:9" x14ac:dyDescent="0.3">
      <c r="A1453" s="3">
        <v>2009</v>
      </c>
      <c r="B1453" t="s">
        <v>188</v>
      </c>
      <c r="C1453" t="s">
        <v>220</v>
      </c>
      <c r="D1453">
        <v>615431</v>
      </c>
      <c r="E1453">
        <v>4</v>
      </c>
      <c r="F1453">
        <v>3244.61</v>
      </c>
      <c r="G1453">
        <v>3269.3204999999998</v>
      </c>
      <c r="H1453">
        <f t="shared" si="52"/>
        <v>1.6223050000000001</v>
      </c>
      <c r="I1453">
        <f t="shared" si="53"/>
        <v>1.6346602499999998</v>
      </c>
    </row>
    <row r="1454" spans="1:9" x14ac:dyDescent="0.3">
      <c r="A1454" s="3">
        <v>2009</v>
      </c>
      <c r="B1454" t="s">
        <v>188</v>
      </c>
      <c r="C1454" t="s">
        <v>220</v>
      </c>
      <c r="D1454">
        <v>615432</v>
      </c>
      <c r="E1454">
        <v>4</v>
      </c>
      <c r="F1454">
        <v>303.5</v>
      </c>
      <c r="G1454">
        <v>303.5</v>
      </c>
      <c r="H1454">
        <f t="shared" si="52"/>
        <v>0.15175</v>
      </c>
      <c r="I1454">
        <f t="shared" si="53"/>
        <v>0.15175</v>
      </c>
    </row>
    <row r="1455" spans="1:9" x14ac:dyDescent="0.3">
      <c r="A1455" s="3">
        <v>2009</v>
      </c>
      <c r="B1455" t="s">
        <v>188</v>
      </c>
      <c r="C1455" t="s">
        <v>220</v>
      </c>
      <c r="D1455">
        <v>615503</v>
      </c>
      <c r="E1455">
        <v>4</v>
      </c>
      <c r="F1455">
        <v>8.76</v>
      </c>
      <c r="G1455">
        <v>8.8958999999999993</v>
      </c>
      <c r="H1455">
        <f t="shared" si="52"/>
        <v>4.3800000000000002E-3</v>
      </c>
      <c r="I1455">
        <f t="shared" si="53"/>
        <v>4.44795E-3</v>
      </c>
    </row>
    <row r="1456" spans="1:9" x14ac:dyDescent="0.3">
      <c r="A1456" s="3">
        <v>2009</v>
      </c>
      <c r="B1456" t="s">
        <v>188</v>
      </c>
      <c r="C1456" t="s">
        <v>220</v>
      </c>
      <c r="D1456">
        <v>615505</v>
      </c>
      <c r="E1456">
        <v>4</v>
      </c>
      <c r="F1456">
        <v>651.29999999999995</v>
      </c>
      <c r="G1456">
        <v>664.0204</v>
      </c>
      <c r="H1456">
        <f t="shared" si="52"/>
        <v>0.32565</v>
      </c>
      <c r="I1456">
        <f t="shared" si="53"/>
        <v>0.33201019999999998</v>
      </c>
    </row>
    <row r="1457" spans="1:9" x14ac:dyDescent="0.3">
      <c r="A1457" s="3">
        <v>2009</v>
      </c>
      <c r="B1457" t="s">
        <v>188</v>
      </c>
      <c r="C1457" t="s">
        <v>220</v>
      </c>
      <c r="D1457">
        <v>615506</v>
      </c>
      <c r="E1457">
        <v>4</v>
      </c>
      <c r="F1457">
        <v>15.2</v>
      </c>
      <c r="G1457">
        <v>15.2</v>
      </c>
      <c r="H1457">
        <f t="shared" si="52"/>
        <v>7.6E-3</v>
      </c>
      <c r="I1457">
        <f t="shared" si="53"/>
        <v>7.6E-3</v>
      </c>
    </row>
    <row r="1458" spans="1:9" x14ac:dyDescent="0.3">
      <c r="A1458" s="3">
        <v>2009</v>
      </c>
      <c r="B1458" t="s">
        <v>188</v>
      </c>
      <c r="C1458" t="s">
        <v>220</v>
      </c>
      <c r="D1458">
        <v>615508</v>
      </c>
      <c r="E1458">
        <v>4</v>
      </c>
      <c r="F1458">
        <v>101.2</v>
      </c>
      <c r="G1458">
        <v>101.2</v>
      </c>
      <c r="H1458">
        <f t="shared" si="52"/>
        <v>5.0599999999999999E-2</v>
      </c>
      <c r="I1458">
        <f t="shared" si="53"/>
        <v>5.0599999999999999E-2</v>
      </c>
    </row>
    <row r="1459" spans="1:9" x14ac:dyDescent="0.3">
      <c r="A1459" s="3">
        <v>2009</v>
      </c>
      <c r="B1459" t="s">
        <v>188</v>
      </c>
      <c r="C1459" t="s">
        <v>220</v>
      </c>
      <c r="D1459">
        <v>625330</v>
      </c>
      <c r="E1459">
        <v>4</v>
      </c>
      <c r="F1459">
        <v>7.04</v>
      </c>
      <c r="G1459">
        <v>7.04</v>
      </c>
      <c r="H1459">
        <f t="shared" si="52"/>
        <v>3.5200000000000001E-3</v>
      </c>
      <c r="I1459">
        <f t="shared" si="53"/>
        <v>3.5200000000000001E-3</v>
      </c>
    </row>
    <row r="1460" spans="1:9" x14ac:dyDescent="0.3">
      <c r="A1460" s="3">
        <v>2009</v>
      </c>
      <c r="B1460" t="s">
        <v>188</v>
      </c>
      <c r="C1460" t="s">
        <v>220</v>
      </c>
      <c r="D1460">
        <v>625402</v>
      </c>
      <c r="E1460">
        <v>4</v>
      </c>
      <c r="F1460">
        <v>1245.8599999999999</v>
      </c>
      <c r="G1460">
        <v>1418.8833</v>
      </c>
      <c r="H1460">
        <f t="shared" si="52"/>
        <v>0.62292999999999998</v>
      </c>
      <c r="I1460">
        <f t="shared" si="53"/>
        <v>0.70944165000000003</v>
      </c>
    </row>
    <row r="1461" spans="1:9" x14ac:dyDescent="0.3">
      <c r="A1461" s="3">
        <v>2009</v>
      </c>
      <c r="B1461" t="s">
        <v>188</v>
      </c>
      <c r="C1461" t="s">
        <v>220</v>
      </c>
      <c r="D1461">
        <v>625432</v>
      </c>
      <c r="E1461">
        <v>4</v>
      </c>
      <c r="F1461">
        <v>39.5</v>
      </c>
      <c r="G1461">
        <v>39.5</v>
      </c>
      <c r="H1461">
        <f t="shared" si="52"/>
        <v>1.975E-2</v>
      </c>
      <c r="I1461">
        <f t="shared" si="53"/>
        <v>1.975E-2</v>
      </c>
    </row>
    <row r="1462" spans="1:9" x14ac:dyDescent="0.3">
      <c r="A1462" s="3">
        <v>2009</v>
      </c>
      <c r="B1462" t="s">
        <v>188</v>
      </c>
      <c r="C1462" t="s">
        <v>220</v>
      </c>
      <c r="D1462">
        <v>625433</v>
      </c>
      <c r="E1462">
        <v>4</v>
      </c>
      <c r="F1462">
        <v>448.84</v>
      </c>
      <c r="G1462">
        <v>507.57530000000003</v>
      </c>
      <c r="H1462">
        <f t="shared" si="52"/>
        <v>0.22441999999999998</v>
      </c>
      <c r="I1462">
        <f t="shared" si="53"/>
        <v>0.25378765000000003</v>
      </c>
    </row>
    <row r="1463" spans="1:9" x14ac:dyDescent="0.3">
      <c r="A1463" s="3">
        <v>2009</v>
      </c>
      <c r="B1463" t="s">
        <v>188</v>
      </c>
      <c r="C1463" t="s">
        <v>220</v>
      </c>
      <c r="D1463">
        <v>625435</v>
      </c>
      <c r="E1463">
        <v>4</v>
      </c>
      <c r="F1463">
        <v>29.2</v>
      </c>
      <c r="G1463">
        <v>29.653099999999998</v>
      </c>
      <c r="H1463">
        <f t="shared" ref="H1463:H1526" si="54">F1463/2000</f>
        <v>1.46E-2</v>
      </c>
      <c r="I1463">
        <f t="shared" ref="I1463:I1526" si="55">G1463/2000</f>
        <v>1.4826549999999999E-2</v>
      </c>
    </row>
    <row r="1464" spans="1:9" x14ac:dyDescent="0.3">
      <c r="A1464" s="3">
        <v>2009</v>
      </c>
      <c r="B1464" t="s">
        <v>188</v>
      </c>
      <c r="C1464" t="s">
        <v>220</v>
      </c>
      <c r="D1464">
        <v>635330</v>
      </c>
      <c r="E1464">
        <v>4</v>
      </c>
      <c r="F1464">
        <v>2440.1</v>
      </c>
      <c r="G1464">
        <v>2446.4967000000001</v>
      </c>
      <c r="H1464">
        <f t="shared" si="54"/>
        <v>1.2200499999999999</v>
      </c>
      <c r="I1464">
        <f t="shared" si="55"/>
        <v>1.22324835</v>
      </c>
    </row>
    <row r="1465" spans="1:9" x14ac:dyDescent="0.3">
      <c r="A1465" s="3">
        <v>2009</v>
      </c>
      <c r="B1465" t="s">
        <v>188</v>
      </c>
      <c r="C1465" t="s">
        <v>220</v>
      </c>
      <c r="D1465">
        <v>635400</v>
      </c>
      <c r="E1465">
        <v>4</v>
      </c>
      <c r="F1465">
        <v>47.8</v>
      </c>
      <c r="G1465">
        <v>50.019399999999997</v>
      </c>
      <c r="H1465">
        <f t="shared" si="54"/>
        <v>2.3899999999999998E-2</v>
      </c>
      <c r="I1465">
        <f t="shared" si="55"/>
        <v>2.5009699999999999E-2</v>
      </c>
    </row>
    <row r="1466" spans="1:9" x14ac:dyDescent="0.3">
      <c r="A1466" s="3">
        <v>2009</v>
      </c>
      <c r="B1466" t="s">
        <v>188</v>
      </c>
      <c r="C1466" t="s">
        <v>220</v>
      </c>
      <c r="D1466">
        <v>645331</v>
      </c>
      <c r="E1466">
        <v>4</v>
      </c>
      <c r="F1466">
        <v>2510.1</v>
      </c>
      <c r="G1466">
        <v>2774.3784000000001</v>
      </c>
      <c r="H1466">
        <f t="shared" si="54"/>
        <v>1.25505</v>
      </c>
      <c r="I1466">
        <f t="shared" si="55"/>
        <v>1.3871892000000001</v>
      </c>
    </row>
    <row r="1467" spans="1:9" x14ac:dyDescent="0.3">
      <c r="A1467" s="3">
        <v>2009</v>
      </c>
      <c r="B1467" t="s">
        <v>188</v>
      </c>
      <c r="C1467" t="s">
        <v>220</v>
      </c>
      <c r="D1467">
        <v>645401</v>
      </c>
      <c r="E1467">
        <v>4</v>
      </c>
      <c r="F1467">
        <v>60</v>
      </c>
      <c r="G1467">
        <v>60.6265</v>
      </c>
      <c r="H1467">
        <f t="shared" si="54"/>
        <v>0.03</v>
      </c>
      <c r="I1467">
        <f t="shared" si="55"/>
        <v>3.031325E-2</v>
      </c>
    </row>
    <row r="1468" spans="1:9" x14ac:dyDescent="0.3">
      <c r="A1468" s="3">
        <v>2009</v>
      </c>
      <c r="B1468" t="s">
        <v>188</v>
      </c>
      <c r="C1468" t="s">
        <v>220</v>
      </c>
      <c r="D1468">
        <v>645431</v>
      </c>
      <c r="E1468">
        <v>4</v>
      </c>
      <c r="F1468">
        <v>4</v>
      </c>
      <c r="G1468">
        <v>4</v>
      </c>
      <c r="H1468">
        <f t="shared" si="54"/>
        <v>2E-3</v>
      </c>
      <c r="I1468">
        <f t="shared" si="55"/>
        <v>2E-3</v>
      </c>
    </row>
    <row r="1469" spans="1:9" x14ac:dyDescent="0.3">
      <c r="A1469" s="3">
        <v>2009</v>
      </c>
      <c r="B1469" t="s">
        <v>188</v>
      </c>
      <c r="C1469" t="s">
        <v>221</v>
      </c>
      <c r="D1469">
        <v>645332</v>
      </c>
      <c r="E1469">
        <v>4</v>
      </c>
      <c r="F1469">
        <v>50.1</v>
      </c>
      <c r="G1469">
        <v>50.225299999999997</v>
      </c>
      <c r="H1469">
        <f t="shared" si="54"/>
        <v>2.5049999999999999E-2</v>
      </c>
      <c r="I1469">
        <f t="shared" si="55"/>
        <v>2.511265E-2</v>
      </c>
    </row>
    <row r="1470" spans="1:9" x14ac:dyDescent="0.3">
      <c r="A1470" s="3">
        <v>2009</v>
      </c>
      <c r="B1470" t="s">
        <v>188</v>
      </c>
      <c r="C1470" t="s">
        <v>221</v>
      </c>
      <c r="D1470">
        <v>655330</v>
      </c>
      <c r="E1470">
        <v>4</v>
      </c>
      <c r="F1470">
        <v>3630.1</v>
      </c>
      <c r="G1470">
        <v>3632.9225000000001</v>
      </c>
      <c r="H1470">
        <f t="shared" si="54"/>
        <v>1.8150500000000001</v>
      </c>
      <c r="I1470">
        <f t="shared" si="55"/>
        <v>1.8164612500000001</v>
      </c>
    </row>
    <row r="1471" spans="1:9" x14ac:dyDescent="0.3">
      <c r="A1471" s="3">
        <v>2009</v>
      </c>
      <c r="B1471" t="s">
        <v>188</v>
      </c>
      <c r="C1471" t="s">
        <v>221</v>
      </c>
      <c r="D1471">
        <v>665301</v>
      </c>
      <c r="E1471">
        <v>4</v>
      </c>
      <c r="F1471">
        <v>1046.2</v>
      </c>
      <c r="G1471">
        <v>1046.2</v>
      </c>
      <c r="H1471">
        <f t="shared" si="54"/>
        <v>0.52310000000000001</v>
      </c>
      <c r="I1471">
        <f t="shared" si="55"/>
        <v>0.52310000000000001</v>
      </c>
    </row>
    <row r="1472" spans="1:9" x14ac:dyDescent="0.3">
      <c r="A1472" s="3">
        <v>2009</v>
      </c>
      <c r="B1472" t="s">
        <v>188</v>
      </c>
      <c r="C1472" t="s">
        <v>221</v>
      </c>
      <c r="D1472">
        <v>665302</v>
      </c>
      <c r="E1472">
        <v>4</v>
      </c>
      <c r="F1472">
        <v>3.52</v>
      </c>
      <c r="G1472">
        <v>3.52</v>
      </c>
      <c r="H1472">
        <f t="shared" si="54"/>
        <v>1.7600000000000001E-3</v>
      </c>
      <c r="I1472">
        <f t="shared" si="55"/>
        <v>1.7600000000000001E-3</v>
      </c>
    </row>
    <row r="1473" spans="1:9" x14ac:dyDescent="0.3">
      <c r="A1473" s="3">
        <v>2009</v>
      </c>
      <c r="B1473" t="s">
        <v>188</v>
      </c>
      <c r="C1473" t="s">
        <v>221</v>
      </c>
      <c r="D1473">
        <v>665331</v>
      </c>
      <c r="E1473">
        <v>4</v>
      </c>
      <c r="F1473">
        <v>2.4</v>
      </c>
      <c r="G1473">
        <v>2.4</v>
      </c>
      <c r="H1473">
        <f t="shared" si="54"/>
        <v>1.1999999999999999E-3</v>
      </c>
      <c r="I1473">
        <f t="shared" si="55"/>
        <v>1.1999999999999999E-3</v>
      </c>
    </row>
    <row r="1474" spans="1:9" x14ac:dyDescent="0.3">
      <c r="A1474" s="3">
        <v>2009</v>
      </c>
      <c r="B1474" t="s">
        <v>188</v>
      </c>
      <c r="C1474" t="s">
        <v>221</v>
      </c>
      <c r="D1474">
        <v>665332</v>
      </c>
      <c r="E1474">
        <v>4</v>
      </c>
      <c r="F1474">
        <v>35.200000000000003</v>
      </c>
      <c r="G1474">
        <v>35.7012</v>
      </c>
      <c r="H1474">
        <f t="shared" si="54"/>
        <v>1.7600000000000001E-2</v>
      </c>
      <c r="I1474">
        <f t="shared" si="55"/>
        <v>1.7850600000000001E-2</v>
      </c>
    </row>
    <row r="1475" spans="1:9" x14ac:dyDescent="0.3">
      <c r="A1475" s="3">
        <v>2009</v>
      </c>
      <c r="B1475" t="s">
        <v>188</v>
      </c>
      <c r="C1475" t="s">
        <v>221</v>
      </c>
      <c r="D1475">
        <v>665333</v>
      </c>
      <c r="E1475">
        <v>4</v>
      </c>
      <c r="F1475">
        <v>67.900000000000006</v>
      </c>
      <c r="G1475">
        <v>115.25060000000001</v>
      </c>
      <c r="H1475">
        <f t="shared" si="54"/>
        <v>3.3950000000000001E-2</v>
      </c>
      <c r="I1475">
        <f t="shared" si="55"/>
        <v>5.7625300000000004E-2</v>
      </c>
    </row>
    <row r="1476" spans="1:9" x14ac:dyDescent="0.3">
      <c r="A1476" s="3">
        <v>2009</v>
      </c>
      <c r="B1476" t="s">
        <v>188</v>
      </c>
      <c r="C1476" t="s">
        <v>221</v>
      </c>
      <c r="D1476">
        <v>675301</v>
      </c>
      <c r="E1476">
        <v>4</v>
      </c>
      <c r="F1476">
        <v>1.8</v>
      </c>
      <c r="G1476">
        <v>1.8</v>
      </c>
      <c r="H1476">
        <f t="shared" si="54"/>
        <v>8.9999999999999998E-4</v>
      </c>
      <c r="I1476">
        <f t="shared" si="55"/>
        <v>8.9999999999999998E-4</v>
      </c>
    </row>
    <row r="1477" spans="1:9" x14ac:dyDescent="0.3">
      <c r="A1477" s="3">
        <v>2009</v>
      </c>
      <c r="B1477" t="s">
        <v>188</v>
      </c>
      <c r="C1477" t="s">
        <v>221</v>
      </c>
      <c r="D1477">
        <v>675302</v>
      </c>
      <c r="E1477">
        <v>4</v>
      </c>
      <c r="F1477">
        <v>356.5</v>
      </c>
      <c r="G1477">
        <v>356.5</v>
      </c>
      <c r="H1477">
        <f t="shared" si="54"/>
        <v>0.17824999999999999</v>
      </c>
      <c r="I1477">
        <f t="shared" si="55"/>
        <v>0.17824999999999999</v>
      </c>
    </row>
    <row r="1478" spans="1:9" x14ac:dyDescent="0.3">
      <c r="A1478" s="3">
        <v>2009</v>
      </c>
      <c r="B1478" t="s">
        <v>188</v>
      </c>
      <c r="C1478" t="s">
        <v>221</v>
      </c>
      <c r="D1478">
        <v>685231</v>
      </c>
      <c r="E1478">
        <v>4</v>
      </c>
      <c r="F1478">
        <v>2241.8000000000002</v>
      </c>
      <c r="G1478">
        <v>2241.8000000000002</v>
      </c>
      <c r="H1478">
        <f t="shared" si="54"/>
        <v>1.1209</v>
      </c>
      <c r="I1478">
        <f t="shared" si="55"/>
        <v>1.1209</v>
      </c>
    </row>
    <row r="1479" spans="1:9" x14ac:dyDescent="0.3">
      <c r="A1479" s="3">
        <v>2009</v>
      </c>
      <c r="B1479" t="s">
        <v>188</v>
      </c>
      <c r="C1479" t="s">
        <v>221</v>
      </c>
      <c r="D1479">
        <v>685301</v>
      </c>
      <c r="E1479">
        <v>4</v>
      </c>
      <c r="F1479">
        <v>251.2</v>
      </c>
      <c r="G1479">
        <v>251.2</v>
      </c>
      <c r="H1479">
        <f t="shared" si="54"/>
        <v>0.12559999999999999</v>
      </c>
      <c r="I1479">
        <f t="shared" si="55"/>
        <v>0.12559999999999999</v>
      </c>
    </row>
    <row r="1480" spans="1:9" x14ac:dyDescent="0.3">
      <c r="A1480" s="3">
        <v>2009</v>
      </c>
      <c r="B1480" t="s">
        <v>188</v>
      </c>
      <c r="C1480" t="s">
        <v>221</v>
      </c>
      <c r="D1480">
        <v>685302</v>
      </c>
      <c r="E1480">
        <v>4</v>
      </c>
      <c r="F1480">
        <v>1.2</v>
      </c>
      <c r="G1480">
        <v>1.2</v>
      </c>
      <c r="H1480">
        <f t="shared" si="54"/>
        <v>5.9999999999999995E-4</v>
      </c>
      <c r="I1480">
        <f t="shared" si="55"/>
        <v>5.9999999999999995E-4</v>
      </c>
    </row>
    <row r="1481" spans="1:9" x14ac:dyDescent="0.3">
      <c r="A1481" s="3">
        <v>2009</v>
      </c>
      <c r="B1481" t="s">
        <v>188</v>
      </c>
      <c r="C1481" t="s">
        <v>221</v>
      </c>
      <c r="D1481">
        <v>695200</v>
      </c>
      <c r="E1481">
        <v>4</v>
      </c>
      <c r="F1481">
        <v>14.08</v>
      </c>
      <c r="G1481">
        <v>14.08</v>
      </c>
      <c r="H1481">
        <f t="shared" si="54"/>
        <v>7.0400000000000003E-3</v>
      </c>
      <c r="I1481">
        <f t="shared" si="55"/>
        <v>7.0400000000000003E-3</v>
      </c>
    </row>
    <row r="1482" spans="1:9" x14ac:dyDescent="0.3">
      <c r="A1482" s="3">
        <v>2009</v>
      </c>
      <c r="B1482" t="s">
        <v>188</v>
      </c>
      <c r="C1482" t="s">
        <v>221</v>
      </c>
      <c r="D1482">
        <v>695239</v>
      </c>
      <c r="E1482">
        <v>4</v>
      </c>
      <c r="F1482">
        <v>73.2</v>
      </c>
      <c r="G1482">
        <v>73.2</v>
      </c>
      <c r="H1482">
        <f t="shared" si="54"/>
        <v>3.6600000000000001E-2</v>
      </c>
      <c r="I1482">
        <f t="shared" si="55"/>
        <v>3.6600000000000001E-2</v>
      </c>
    </row>
    <row r="1483" spans="1:9" x14ac:dyDescent="0.3">
      <c r="A1483" s="3">
        <v>2009</v>
      </c>
      <c r="B1483" t="s">
        <v>192</v>
      </c>
      <c r="C1483" t="s">
        <v>222</v>
      </c>
      <c r="D1483">
        <v>655406</v>
      </c>
      <c r="E1483">
        <v>4</v>
      </c>
      <c r="F1483">
        <v>3.2</v>
      </c>
      <c r="G1483">
        <v>3.2</v>
      </c>
      <c r="H1483">
        <f t="shared" si="54"/>
        <v>1.6000000000000001E-3</v>
      </c>
      <c r="I1483">
        <f t="shared" si="55"/>
        <v>1.6000000000000001E-3</v>
      </c>
    </row>
    <row r="1484" spans="1:9" x14ac:dyDescent="0.3">
      <c r="A1484" s="3">
        <v>2009</v>
      </c>
      <c r="B1484" t="s">
        <v>192</v>
      </c>
      <c r="C1484" t="s">
        <v>222</v>
      </c>
      <c r="D1484">
        <v>655409</v>
      </c>
      <c r="E1484">
        <v>4</v>
      </c>
      <c r="F1484">
        <v>95</v>
      </c>
      <c r="G1484">
        <v>95</v>
      </c>
      <c r="H1484">
        <f t="shared" si="54"/>
        <v>4.7500000000000001E-2</v>
      </c>
      <c r="I1484">
        <f t="shared" si="55"/>
        <v>4.7500000000000001E-2</v>
      </c>
    </row>
    <row r="1485" spans="1:9" x14ac:dyDescent="0.3">
      <c r="A1485" s="3">
        <v>2009</v>
      </c>
      <c r="B1485" t="s">
        <v>192</v>
      </c>
      <c r="C1485" t="s">
        <v>222</v>
      </c>
      <c r="D1485">
        <v>655410</v>
      </c>
      <c r="E1485">
        <v>4</v>
      </c>
      <c r="F1485">
        <v>12</v>
      </c>
      <c r="G1485">
        <v>12.244899999999999</v>
      </c>
      <c r="H1485">
        <f t="shared" si="54"/>
        <v>6.0000000000000001E-3</v>
      </c>
      <c r="I1485">
        <f t="shared" si="55"/>
        <v>6.1224499999999998E-3</v>
      </c>
    </row>
    <row r="1486" spans="1:9" x14ac:dyDescent="0.3">
      <c r="A1486" s="3">
        <v>2009</v>
      </c>
      <c r="B1486" t="s">
        <v>192</v>
      </c>
      <c r="C1486" t="s">
        <v>222</v>
      </c>
      <c r="D1486">
        <v>655411</v>
      </c>
      <c r="E1486">
        <v>4</v>
      </c>
      <c r="F1486">
        <v>9.6</v>
      </c>
      <c r="G1486">
        <v>9.6</v>
      </c>
      <c r="H1486">
        <f t="shared" si="54"/>
        <v>4.7999999999999996E-3</v>
      </c>
      <c r="I1486">
        <f t="shared" si="55"/>
        <v>4.7999999999999996E-3</v>
      </c>
    </row>
    <row r="1487" spans="1:9" x14ac:dyDescent="0.3">
      <c r="A1487" s="3">
        <v>2009</v>
      </c>
      <c r="B1487" t="s">
        <v>192</v>
      </c>
      <c r="C1487" t="s">
        <v>222</v>
      </c>
      <c r="D1487">
        <v>665401</v>
      </c>
      <c r="E1487">
        <v>4</v>
      </c>
      <c r="F1487">
        <v>326</v>
      </c>
      <c r="G1487">
        <v>326</v>
      </c>
      <c r="H1487">
        <f t="shared" si="54"/>
        <v>0.16300000000000001</v>
      </c>
      <c r="I1487">
        <f t="shared" si="55"/>
        <v>0.16300000000000001</v>
      </c>
    </row>
    <row r="1488" spans="1:9" x14ac:dyDescent="0.3">
      <c r="A1488" s="3">
        <v>2009</v>
      </c>
      <c r="B1488" t="s">
        <v>192</v>
      </c>
      <c r="C1488" t="s">
        <v>222</v>
      </c>
      <c r="D1488">
        <v>665404</v>
      </c>
      <c r="E1488">
        <v>4</v>
      </c>
      <c r="F1488">
        <v>8</v>
      </c>
      <c r="G1488">
        <v>8</v>
      </c>
      <c r="H1488">
        <f t="shared" si="54"/>
        <v>4.0000000000000001E-3</v>
      </c>
      <c r="I1488">
        <f t="shared" si="55"/>
        <v>4.0000000000000001E-3</v>
      </c>
    </row>
    <row r="1489" spans="1:9" x14ac:dyDescent="0.3">
      <c r="A1489" s="3">
        <v>2009</v>
      </c>
      <c r="B1489" t="s">
        <v>192</v>
      </c>
      <c r="C1489" t="s">
        <v>222</v>
      </c>
      <c r="D1489">
        <v>675332</v>
      </c>
      <c r="E1489">
        <v>4</v>
      </c>
      <c r="F1489">
        <v>2.7</v>
      </c>
      <c r="G1489">
        <v>2.7</v>
      </c>
      <c r="H1489">
        <f t="shared" si="54"/>
        <v>1.3500000000000001E-3</v>
      </c>
      <c r="I1489">
        <f t="shared" si="55"/>
        <v>1.3500000000000001E-3</v>
      </c>
    </row>
    <row r="1490" spans="1:9" x14ac:dyDescent="0.3">
      <c r="A1490" s="3">
        <v>2009</v>
      </c>
      <c r="B1490" t="s">
        <v>192</v>
      </c>
      <c r="C1490" t="s">
        <v>222</v>
      </c>
      <c r="D1490">
        <v>675333</v>
      </c>
      <c r="E1490">
        <v>4</v>
      </c>
      <c r="F1490">
        <v>146.69999999999999</v>
      </c>
      <c r="G1490">
        <v>287.7</v>
      </c>
      <c r="H1490">
        <f t="shared" si="54"/>
        <v>7.3349999999999999E-2</v>
      </c>
      <c r="I1490">
        <f t="shared" si="55"/>
        <v>0.14385000000000001</v>
      </c>
    </row>
    <row r="1491" spans="1:9" x14ac:dyDescent="0.3">
      <c r="A1491" s="3">
        <v>2009</v>
      </c>
      <c r="B1491" t="s">
        <v>192</v>
      </c>
      <c r="C1491" t="s">
        <v>222</v>
      </c>
      <c r="D1491">
        <v>685304</v>
      </c>
      <c r="E1491">
        <v>4</v>
      </c>
      <c r="F1491">
        <v>98</v>
      </c>
      <c r="G1491">
        <v>98</v>
      </c>
      <c r="H1491">
        <f t="shared" si="54"/>
        <v>4.9000000000000002E-2</v>
      </c>
      <c r="I1491">
        <f t="shared" si="55"/>
        <v>4.9000000000000002E-2</v>
      </c>
    </row>
    <row r="1492" spans="1:9" x14ac:dyDescent="0.3">
      <c r="A1492" s="3">
        <v>2009</v>
      </c>
      <c r="B1492" t="s">
        <v>192</v>
      </c>
      <c r="C1492" t="s">
        <v>222</v>
      </c>
      <c r="D1492">
        <v>695301</v>
      </c>
      <c r="E1492">
        <v>4</v>
      </c>
      <c r="F1492">
        <v>108</v>
      </c>
      <c r="G1492">
        <v>108</v>
      </c>
      <c r="H1492">
        <f t="shared" si="54"/>
        <v>5.3999999999999999E-2</v>
      </c>
      <c r="I1492">
        <f t="shared" si="55"/>
        <v>5.3999999999999999E-2</v>
      </c>
    </row>
    <row r="1493" spans="1:9" x14ac:dyDescent="0.3">
      <c r="A1493" s="3">
        <v>2009</v>
      </c>
      <c r="B1493" t="s">
        <v>192</v>
      </c>
      <c r="C1493" t="s">
        <v>222</v>
      </c>
      <c r="D1493">
        <v>705200</v>
      </c>
      <c r="E1493">
        <v>4</v>
      </c>
      <c r="F1493">
        <v>70.400000000000006</v>
      </c>
      <c r="G1493">
        <v>70.400000000000006</v>
      </c>
      <c r="H1493">
        <f t="shared" si="54"/>
        <v>3.5200000000000002E-2</v>
      </c>
      <c r="I1493">
        <f t="shared" si="55"/>
        <v>3.5200000000000002E-2</v>
      </c>
    </row>
    <row r="1494" spans="1:9" x14ac:dyDescent="0.3">
      <c r="A1494" s="3">
        <v>2009</v>
      </c>
      <c r="B1494" t="s">
        <v>192</v>
      </c>
      <c r="C1494" t="s">
        <v>222</v>
      </c>
      <c r="D1494">
        <v>705300</v>
      </c>
      <c r="E1494">
        <v>4</v>
      </c>
      <c r="F1494">
        <v>273</v>
      </c>
      <c r="G1494">
        <v>273</v>
      </c>
      <c r="H1494">
        <f t="shared" si="54"/>
        <v>0.13650000000000001</v>
      </c>
      <c r="I1494">
        <f t="shared" si="55"/>
        <v>0.13650000000000001</v>
      </c>
    </row>
    <row r="1495" spans="1:9" x14ac:dyDescent="0.3">
      <c r="A1495" s="3">
        <v>2009</v>
      </c>
      <c r="B1495" t="s">
        <v>192</v>
      </c>
      <c r="C1495" t="s">
        <v>222</v>
      </c>
      <c r="D1495">
        <v>725201</v>
      </c>
      <c r="E1495">
        <v>4</v>
      </c>
      <c r="F1495">
        <v>0.75</v>
      </c>
      <c r="G1495">
        <v>1.5</v>
      </c>
      <c r="H1495">
        <f t="shared" si="54"/>
        <v>3.7500000000000001E-4</v>
      </c>
      <c r="I1495">
        <f t="shared" si="55"/>
        <v>7.5000000000000002E-4</v>
      </c>
    </row>
    <row r="1496" spans="1:9" x14ac:dyDescent="0.3">
      <c r="A1496" s="3">
        <v>2009</v>
      </c>
      <c r="B1496" t="s">
        <v>192</v>
      </c>
      <c r="C1496" t="s">
        <v>222</v>
      </c>
      <c r="D1496">
        <v>735201</v>
      </c>
      <c r="E1496">
        <v>4</v>
      </c>
      <c r="F1496">
        <v>4</v>
      </c>
      <c r="G1496">
        <v>8</v>
      </c>
      <c r="H1496">
        <f t="shared" si="54"/>
        <v>2E-3</v>
      </c>
      <c r="I1496">
        <f t="shared" si="55"/>
        <v>4.0000000000000001E-3</v>
      </c>
    </row>
    <row r="1497" spans="1:9" x14ac:dyDescent="0.3">
      <c r="A1497" s="3">
        <v>2009</v>
      </c>
      <c r="B1497" t="s">
        <v>192</v>
      </c>
      <c r="C1497" t="s">
        <v>222</v>
      </c>
      <c r="D1497">
        <v>735230</v>
      </c>
      <c r="E1497">
        <v>4</v>
      </c>
      <c r="F1497">
        <v>0.25</v>
      </c>
      <c r="G1497">
        <v>0.5</v>
      </c>
      <c r="H1497">
        <f t="shared" si="54"/>
        <v>1.25E-4</v>
      </c>
      <c r="I1497">
        <f t="shared" si="55"/>
        <v>2.5000000000000001E-4</v>
      </c>
    </row>
    <row r="1498" spans="1:9" x14ac:dyDescent="0.3">
      <c r="A1498" s="3">
        <v>2009</v>
      </c>
      <c r="B1498" t="s">
        <v>192</v>
      </c>
      <c r="C1498" t="s">
        <v>222</v>
      </c>
      <c r="D1498">
        <v>765203</v>
      </c>
      <c r="E1498">
        <v>4</v>
      </c>
      <c r="F1498">
        <v>46</v>
      </c>
      <c r="G1498">
        <v>46</v>
      </c>
      <c r="H1498">
        <f t="shared" si="54"/>
        <v>2.3E-2</v>
      </c>
      <c r="I1498">
        <f t="shared" si="55"/>
        <v>2.3E-2</v>
      </c>
    </row>
    <row r="1499" spans="1:9" x14ac:dyDescent="0.3">
      <c r="A1499" s="3">
        <v>2009</v>
      </c>
      <c r="B1499" t="s">
        <v>192</v>
      </c>
      <c r="C1499" t="s">
        <v>223</v>
      </c>
      <c r="D1499">
        <v>705600</v>
      </c>
      <c r="E1499">
        <v>4</v>
      </c>
      <c r="F1499">
        <v>474</v>
      </c>
      <c r="G1499">
        <v>474</v>
      </c>
      <c r="H1499">
        <f t="shared" si="54"/>
        <v>0.23699999999999999</v>
      </c>
      <c r="I1499">
        <f t="shared" si="55"/>
        <v>0.23699999999999999</v>
      </c>
    </row>
    <row r="1500" spans="1:9" x14ac:dyDescent="0.3">
      <c r="A1500" s="3">
        <v>2009</v>
      </c>
      <c r="B1500" t="s">
        <v>192</v>
      </c>
      <c r="C1500" t="s">
        <v>223</v>
      </c>
      <c r="D1500">
        <v>735630</v>
      </c>
      <c r="E1500">
        <v>4</v>
      </c>
      <c r="F1500">
        <v>1.1000000000000001</v>
      </c>
      <c r="G1500">
        <v>1.1000000000000001</v>
      </c>
      <c r="H1500">
        <f t="shared" si="54"/>
        <v>5.5000000000000003E-4</v>
      </c>
      <c r="I1500">
        <f t="shared" si="55"/>
        <v>5.5000000000000003E-4</v>
      </c>
    </row>
    <row r="1501" spans="1:9" x14ac:dyDescent="0.3">
      <c r="A1501" s="3">
        <v>2009</v>
      </c>
      <c r="B1501" t="s">
        <v>192</v>
      </c>
      <c r="C1501" t="s">
        <v>223</v>
      </c>
      <c r="D1501">
        <v>735730</v>
      </c>
      <c r="E1501">
        <v>4</v>
      </c>
      <c r="F1501">
        <v>220</v>
      </c>
      <c r="G1501">
        <v>220</v>
      </c>
      <c r="H1501">
        <f t="shared" si="54"/>
        <v>0.11</v>
      </c>
      <c r="I1501">
        <f t="shared" si="55"/>
        <v>0.11</v>
      </c>
    </row>
    <row r="1502" spans="1:9" x14ac:dyDescent="0.3">
      <c r="A1502" s="3">
        <v>2009</v>
      </c>
      <c r="B1502" t="s">
        <v>192</v>
      </c>
      <c r="C1502" t="s">
        <v>223</v>
      </c>
      <c r="D1502">
        <v>775830</v>
      </c>
      <c r="E1502">
        <v>4</v>
      </c>
      <c r="F1502">
        <v>696.1</v>
      </c>
      <c r="G1502">
        <v>696.1</v>
      </c>
      <c r="H1502">
        <f t="shared" si="54"/>
        <v>0.34805000000000003</v>
      </c>
      <c r="I1502">
        <f t="shared" si="55"/>
        <v>0.34805000000000003</v>
      </c>
    </row>
    <row r="1503" spans="1:9" x14ac:dyDescent="0.3">
      <c r="A1503" s="3">
        <v>2009</v>
      </c>
      <c r="B1503" t="s">
        <v>192</v>
      </c>
      <c r="C1503" t="s">
        <v>223</v>
      </c>
      <c r="D1503">
        <v>785830</v>
      </c>
      <c r="E1503">
        <v>4</v>
      </c>
      <c r="F1503">
        <v>4.4000000000000004</v>
      </c>
      <c r="G1503">
        <v>4.4000000000000004</v>
      </c>
      <c r="H1503">
        <f t="shared" si="54"/>
        <v>2.2000000000000001E-3</v>
      </c>
      <c r="I1503">
        <f t="shared" si="55"/>
        <v>2.2000000000000001E-3</v>
      </c>
    </row>
    <row r="1504" spans="1:9" x14ac:dyDescent="0.3">
      <c r="A1504" s="3">
        <v>2009</v>
      </c>
      <c r="B1504" t="s">
        <v>192</v>
      </c>
      <c r="C1504" t="s">
        <v>223</v>
      </c>
      <c r="D1504">
        <v>785930</v>
      </c>
      <c r="E1504">
        <v>4</v>
      </c>
      <c r="F1504">
        <v>15.4</v>
      </c>
      <c r="G1504">
        <v>15.4</v>
      </c>
      <c r="H1504">
        <f t="shared" si="54"/>
        <v>7.7000000000000002E-3</v>
      </c>
      <c r="I1504">
        <f t="shared" si="55"/>
        <v>7.7000000000000002E-3</v>
      </c>
    </row>
    <row r="1505" spans="1:9" x14ac:dyDescent="0.3">
      <c r="A1505" s="3">
        <v>2009</v>
      </c>
      <c r="B1505" t="s">
        <v>192</v>
      </c>
      <c r="C1505" t="s">
        <v>224</v>
      </c>
      <c r="D1505">
        <v>655430</v>
      </c>
      <c r="E1505">
        <v>4</v>
      </c>
      <c r="F1505">
        <v>22</v>
      </c>
      <c r="G1505">
        <v>22</v>
      </c>
      <c r="H1505">
        <f t="shared" si="54"/>
        <v>1.0999999999999999E-2</v>
      </c>
      <c r="I1505">
        <f t="shared" si="55"/>
        <v>1.0999999999999999E-2</v>
      </c>
    </row>
    <row r="1506" spans="1:9" x14ac:dyDescent="0.3">
      <c r="A1506" s="3">
        <v>2010</v>
      </c>
      <c r="B1506" t="s">
        <v>186</v>
      </c>
      <c r="C1506" t="s">
        <v>196</v>
      </c>
      <c r="D1506">
        <v>345602</v>
      </c>
      <c r="E1506">
        <v>1</v>
      </c>
      <c r="F1506">
        <v>3275.94</v>
      </c>
      <c r="G1506">
        <v>3275.94</v>
      </c>
      <c r="H1506">
        <f t="shared" si="54"/>
        <v>1.6379699999999999</v>
      </c>
      <c r="I1506">
        <f t="shared" si="55"/>
        <v>1.6379699999999999</v>
      </c>
    </row>
    <row r="1507" spans="1:9" x14ac:dyDescent="0.3">
      <c r="A1507" s="3">
        <v>2010</v>
      </c>
      <c r="B1507" t="s">
        <v>186</v>
      </c>
      <c r="C1507" t="s">
        <v>196</v>
      </c>
      <c r="D1507">
        <v>345607</v>
      </c>
      <c r="E1507">
        <v>1</v>
      </c>
      <c r="F1507">
        <v>5906.53</v>
      </c>
      <c r="G1507">
        <v>5906.53</v>
      </c>
      <c r="H1507">
        <f t="shared" si="54"/>
        <v>2.953265</v>
      </c>
      <c r="I1507">
        <f t="shared" si="55"/>
        <v>2.953265</v>
      </c>
    </row>
    <row r="1508" spans="1:9" x14ac:dyDescent="0.3">
      <c r="A1508" s="3">
        <v>2010</v>
      </c>
      <c r="B1508" t="s">
        <v>186</v>
      </c>
      <c r="C1508" t="s">
        <v>196</v>
      </c>
      <c r="D1508">
        <v>345608</v>
      </c>
      <c r="E1508">
        <v>1</v>
      </c>
      <c r="F1508">
        <v>6.24</v>
      </c>
      <c r="G1508">
        <v>6.24</v>
      </c>
      <c r="H1508">
        <f t="shared" si="54"/>
        <v>3.1199999999999999E-3</v>
      </c>
      <c r="I1508">
        <f t="shared" si="55"/>
        <v>3.1199999999999999E-3</v>
      </c>
    </row>
    <row r="1509" spans="1:9" x14ac:dyDescent="0.3">
      <c r="A1509" s="3">
        <v>2010</v>
      </c>
      <c r="B1509" t="s">
        <v>186</v>
      </c>
      <c r="C1509" t="s">
        <v>196</v>
      </c>
      <c r="D1509">
        <v>355601</v>
      </c>
      <c r="E1509">
        <v>1</v>
      </c>
      <c r="F1509">
        <v>13875.07</v>
      </c>
      <c r="G1509">
        <v>13875.07</v>
      </c>
      <c r="H1509">
        <f t="shared" si="54"/>
        <v>6.9375349999999996</v>
      </c>
      <c r="I1509">
        <f t="shared" si="55"/>
        <v>6.9375349999999996</v>
      </c>
    </row>
    <row r="1510" spans="1:9" x14ac:dyDescent="0.3">
      <c r="A1510" s="3">
        <v>2010</v>
      </c>
      <c r="B1510" t="s">
        <v>186</v>
      </c>
      <c r="C1510" t="s">
        <v>196</v>
      </c>
      <c r="D1510">
        <v>355602</v>
      </c>
      <c r="E1510">
        <v>1</v>
      </c>
      <c r="F1510">
        <v>2113.0500000000002</v>
      </c>
      <c r="G1510">
        <v>2113.0500000000002</v>
      </c>
      <c r="H1510">
        <f t="shared" si="54"/>
        <v>1.0565250000000002</v>
      </c>
      <c r="I1510">
        <f t="shared" si="55"/>
        <v>1.0565250000000002</v>
      </c>
    </row>
    <row r="1511" spans="1:9" x14ac:dyDescent="0.3">
      <c r="A1511" s="3">
        <v>2010</v>
      </c>
      <c r="B1511" t="s">
        <v>186</v>
      </c>
      <c r="C1511" t="s">
        <v>196</v>
      </c>
      <c r="D1511">
        <v>355631</v>
      </c>
      <c r="E1511">
        <v>1</v>
      </c>
      <c r="F1511">
        <v>17680.759999999998</v>
      </c>
      <c r="G1511">
        <v>17699.391800000001</v>
      </c>
      <c r="H1511">
        <f t="shared" si="54"/>
        <v>8.8403799999999997</v>
      </c>
      <c r="I1511">
        <f t="shared" si="55"/>
        <v>8.8496959000000004</v>
      </c>
    </row>
    <row r="1512" spans="1:9" x14ac:dyDescent="0.3">
      <c r="A1512" s="3">
        <v>2010</v>
      </c>
      <c r="B1512" t="s">
        <v>186</v>
      </c>
      <c r="C1512" t="s">
        <v>196</v>
      </c>
      <c r="D1512">
        <v>355632</v>
      </c>
      <c r="E1512">
        <v>1</v>
      </c>
      <c r="F1512">
        <v>1201</v>
      </c>
      <c r="G1512">
        <v>1201</v>
      </c>
      <c r="H1512">
        <f t="shared" si="54"/>
        <v>0.60050000000000003</v>
      </c>
      <c r="I1512">
        <f t="shared" si="55"/>
        <v>0.60050000000000003</v>
      </c>
    </row>
    <row r="1513" spans="1:9" x14ac:dyDescent="0.3">
      <c r="A1513" s="3">
        <v>2010</v>
      </c>
      <c r="B1513" t="s">
        <v>186</v>
      </c>
      <c r="C1513" t="s">
        <v>196</v>
      </c>
      <c r="D1513">
        <v>355633</v>
      </c>
      <c r="E1513">
        <v>1</v>
      </c>
      <c r="F1513">
        <v>8683.36</v>
      </c>
      <c r="G1513">
        <v>8690.7083000000002</v>
      </c>
      <c r="H1513">
        <f t="shared" si="54"/>
        <v>4.3416800000000002</v>
      </c>
      <c r="I1513">
        <f t="shared" si="55"/>
        <v>4.3453541500000004</v>
      </c>
    </row>
    <row r="1514" spans="1:9" x14ac:dyDescent="0.3">
      <c r="A1514" s="3">
        <v>2010</v>
      </c>
      <c r="B1514" t="s">
        <v>186</v>
      </c>
      <c r="C1514" t="s">
        <v>196</v>
      </c>
      <c r="D1514">
        <v>355634</v>
      </c>
      <c r="E1514">
        <v>1</v>
      </c>
      <c r="F1514">
        <v>392.1</v>
      </c>
      <c r="G1514">
        <v>394.56939999999997</v>
      </c>
      <c r="H1514">
        <f t="shared" si="54"/>
        <v>0.19605</v>
      </c>
      <c r="I1514">
        <f t="shared" si="55"/>
        <v>0.19728469999999998</v>
      </c>
    </row>
    <row r="1515" spans="1:9" x14ac:dyDescent="0.3">
      <c r="A1515" s="3">
        <v>2010</v>
      </c>
      <c r="B1515" t="s">
        <v>186</v>
      </c>
      <c r="C1515" t="s">
        <v>196</v>
      </c>
      <c r="D1515">
        <v>355635</v>
      </c>
      <c r="E1515">
        <v>1</v>
      </c>
      <c r="F1515">
        <v>2729.3</v>
      </c>
      <c r="G1515">
        <v>2729.3</v>
      </c>
      <c r="H1515">
        <f t="shared" si="54"/>
        <v>1.3646500000000001</v>
      </c>
      <c r="I1515">
        <f t="shared" si="55"/>
        <v>1.3646500000000001</v>
      </c>
    </row>
    <row r="1516" spans="1:9" x14ac:dyDescent="0.3">
      <c r="A1516" s="3">
        <v>2010</v>
      </c>
      <c r="B1516" t="s">
        <v>186</v>
      </c>
      <c r="C1516" t="s">
        <v>196</v>
      </c>
      <c r="D1516">
        <v>355702</v>
      </c>
      <c r="E1516">
        <v>1</v>
      </c>
      <c r="F1516">
        <v>1395.06</v>
      </c>
      <c r="G1516">
        <v>1397.6531</v>
      </c>
      <c r="H1516">
        <f t="shared" si="54"/>
        <v>0.69752999999999998</v>
      </c>
      <c r="I1516">
        <f t="shared" si="55"/>
        <v>0.69882655000000005</v>
      </c>
    </row>
    <row r="1517" spans="1:9" x14ac:dyDescent="0.3">
      <c r="A1517" s="3">
        <v>2010</v>
      </c>
      <c r="B1517" t="s">
        <v>186</v>
      </c>
      <c r="C1517" t="s">
        <v>196</v>
      </c>
      <c r="D1517">
        <v>355703</v>
      </c>
      <c r="E1517">
        <v>1</v>
      </c>
      <c r="F1517">
        <v>3525.99</v>
      </c>
      <c r="G1517">
        <v>3530.8521000000001</v>
      </c>
      <c r="H1517">
        <f t="shared" si="54"/>
        <v>1.7629949999999999</v>
      </c>
      <c r="I1517">
        <f t="shared" si="55"/>
        <v>1.7654260500000001</v>
      </c>
    </row>
    <row r="1518" spans="1:9" x14ac:dyDescent="0.3">
      <c r="A1518" s="3">
        <v>2010</v>
      </c>
      <c r="B1518" t="s">
        <v>186</v>
      </c>
      <c r="C1518" t="s">
        <v>196</v>
      </c>
      <c r="D1518">
        <v>355704</v>
      </c>
      <c r="E1518">
        <v>1</v>
      </c>
      <c r="F1518">
        <v>431</v>
      </c>
      <c r="G1518">
        <v>431</v>
      </c>
      <c r="H1518">
        <f t="shared" si="54"/>
        <v>0.2155</v>
      </c>
      <c r="I1518">
        <f t="shared" si="55"/>
        <v>0.2155</v>
      </c>
    </row>
    <row r="1519" spans="1:9" x14ac:dyDescent="0.3">
      <c r="A1519" s="3">
        <v>2010</v>
      </c>
      <c r="B1519" t="s">
        <v>186</v>
      </c>
      <c r="C1519" t="s">
        <v>196</v>
      </c>
      <c r="D1519">
        <v>355705</v>
      </c>
      <c r="E1519">
        <v>1</v>
      </c>
      <c r="F1519">
        <v>195</v>
      </c>
      <c r="G1519">
        <v>195</v>
      </c>
      <c r="H1519">
        <f t="shared" si="54"/>
        <v>9.7500000000000003E-2</v>
      </c>
      <c r="I1519">
        <f t="shared" si="55"/>
        <v>9.7500000000000003E-2</v>
      </c>
    </row>
    <row r="1520" spans="1:9" x14ac:dyDescent="0.3">
      <c r="A1520" s="3">
        <v>2010</v>
      </c>
      <c r="B1520" t="s">
        <v>186</v>
      </c>
      <c r="C1520" t="s">
        <v>196</v>
      </c>
      <c r="D1520">
        <v>355706</v>
      </c>
      <c r="E1520">
        <v>1</v>
      </c>
      <c r="F1520">
        <v>55</v>
      </c>
      <c r="G1520">
        <v>55</v>
      </c>
      <c r="H1520">
        <f t="shared" si="54"/>
        <v>2.75E-2</v>
      </c>
      <c r="I1520">
        <f t="shared" si="55"/>
        <v>2.75E-2</v>
      </c>
    </row>
    <row r="1521" spans="1:9" x14ac:dyDescent="0.3">
      <c r="A1521" s="3">
        <v>2010</v>
      </c>
      <c r="B1521" t="s">
        <v>186</v>
      </c>
      <c r="C1521" t="s">
        <v>196</v>
      </c>
      <c r="D1521">
        <v>365630</v>
      </c>
      <c r="E1521">
        <v>1</v>
      </c>
      <c r="F1521">
        <v>1087</v>
      </c>
      <c r="G1521">
        <v>1087</v>
      </c>
      <c r="H1521">
        <f t="shared" si="54"/>
        <v>0.54349999999999998</v>
      </c>
      <c r="I1521">
        <f t="shared" si="55"/>
        <v>0.54349999999999998</v>
      </c>
    </row>
    <row r="1522" spans="1:9" x14ac:dyDescent="0.3">
      <c r="A1522" s="3">
        <v>2010</v>
      </c>
      <c r="B1522" t="s">
        <v>186</v>
      </c>
      <c r="C1522" t="s">
        <v>196</v>
      </c>
      <c r="D1522">
        <v>365701</v>
      </c>
      <c r="E1522">
        <v>1</v>
      </c>
      <c r="F1522">
        <v>12983.34</v>
      </c>
      <c r="G1522">
        <v>12989.1625</v>
      </c>
      <c r="H1522">
        <f t="shared" si="54"/>
        <v>6.4916700000000001</v>
      </c>
      <c r="I1522">
        <f t="shared" si="55"/>
        <v>6.4945812500000004</v>
      </c>
    </row>
    <row r="1523" spans="1:9" x14ac:dyDescent="0.3">
      <c r="A1523" s="3">
        <v>2010</v>
      </c>
      <c r="B1523" t="s">
        <v>186</v>
      </c>
      <c r="C1523" t="s">
        <v>196</v>
      </c>
      <c r="D1523">
        <v>365702</v>
      </c>
      <c r="E1523">
        <v>1</v>
      </c>
      <c r="F1523">
        <v>668.8</v>
      </c>
      <c r="G1523">
        <v>669.31020000000001</v>
      </c>
      <c r="H1523">
        <f t="shared" si="54"/>
        <v>0.33439999999999998</v>
      </c>
      <c r="I1523">
        <f t="shared" si="55"/>
        <v>0.33465509999999998</v>
      </c>
    </row>
    <row r="1524" spans="1:9" x14ac:dyDescent="0.3">
      <c r="A1524" s="3">
        <v>2010</v>
      </c>
      <c r="B1524" t="s">
        <v>186</v>
      </c>
      <c r="C1524" t="s">
        <v>197</v>
      </c>
      <c r="D1524">
        <v>375730</v>
      </c>
      <c r="E1524">
        <v>1</v>
      </c>
      <c r="F1524">
        <v>10433.32</v>
      </c>
      <c r="G1524">
        <v>10433.32</v>
      </c>
      <c r="H1524">
        <f t="shared" si="54"/>
        <v>5.2166600000000001</v>
      </c>
      <c r="I1524">
        <f t="shared" si="55"/>
        <v>5.2166600000000001</v>
      </c>
    </row>
    <row r="1525" spans="1:9" x14ac:dyDescent="0.3">
      <c r="A1525" s="3">
        <v>2010</v>
      </c>
      <c r="B1525" t="s">
        <v>186</v>
      </c>
      <c r="C1525" t="s">
        <v>197</v>
      </c>
      <c r="D1525">
        <v>375801</v>
      </c>
      <c r="E1525">
        <v>1</v>
      </c>
      <c r="F1525">
        <v>21396.68</v>
      </c>
      <c r="G1525">
        <v>21396.68</v>
      </c>
      <c r="H1525">
        <f t="shared" si="54"/>
        <v>10.69834</v>
      </c>
      <c r="I1525">
        <f t="shared" si="55"/>
        <v>10.69834</v>
      </c>
    </row>
    <row r="1526" spans="1:9" x14ac:dyDescent="0.3">
      <c r="A1526" s="3">
        <v>2010</v>
      </c>
      <c r="B1526" t="s">
        <v>186</v>
      </c>
      <c r="C1526" t="s">
        <v>197</v>
      </c>
      <c r="D1526">
        <v>375831</v>
      </c>
      <c r="E1526">
        <v>1</v>
      </c>
      <c r="F1526">
        <v>1782</v>
      </c>
      <c r="G1526">
        <v>1782</v>
      </c>
      <c r="H1526">
        <f t="shared" si="54"/>
        <v>0.89100000000000001</v>
      </c>
      <c r="I1526">
        <f t="shared" si="55"/>
        <v>0.89100000000000001</v>
      </c>
    </row>
    <row r="1527" spans="1:9" x14ac:dyDescent="0.3">
      <c r="A1527" s="3">
        <v>2010</v>
      </c>
      <c r="B1527" t="s">
        <v>186</v>
      </c>
      <c r="C1527" t="s">
        <v>197</v>
      </c>
      <c r="D1527">
        <v>375832</v>
      </c>
      <c r="E1527">
        <v>1</v>
      </c>
      <c r="F1527">
        <v>1272.03</v>
      </c>
      <c r="G1527">
        <v>1272.03</v>
      </c>
      <c r="H1527">
        <f t="shared" ref="H1527:H1590" si="56">F1527/2000</f>
        <v>0.636015</v>
      </c>
      <c r="I1527">
        <f t="shared" ref="I1527:I1590" si="57">G1527/2000</f>
        <v>0.636015</v>
      </c>
    </row>
    <row r="1528" spans="1:9" x14ac:dyDescent="0.3">
      <c r="A1528" s="3">
        <v>2010</v>
      </c>
      <c r="B1528" t="s">
        <v>186</v>
      </c>
      <c r="C1528" t="s">
        <v>197</v>
      </c>
      <c r="D1528">
        <v>385800</v>
      </c>
      <c r="E1528">
        <v>1</v>
      </c>
      <c r="F1528">
        <v>55716.84</v>
      </c>
      <c r="G1528">
        <v>55746.258399999999</v>
      </c>
      <c r="H1528">
        <f t="shared" si="56"/>
        <v>27.858419999999999</v>
      </c>
      <c r="I1528">
        <f t="shared" si="57"/>
        <v>27.873129200000001</v>
      </c>
    </row>
    <row r="1529" spans="1:9" x14ac:dyDescent="0.3">
      <c r="A1529" s="3">
        <v>2010</v>
      </c>
      <c r="B1529" t="s">
        <v>186</v>
      </c>
      <c r="C1529" t="s">
        <v>197</v>
      </c>
      <c r="D1529">
        <v>385831</v>
      </c>
      <c r="E1529">
        <v>1</v>
      </c>
      <c r="F1529">
        <v>14852.93</v>
      </c>
      <c r="G1529">
        <v>15355.7943</v>
      </c>
      <c r="H1529">
        <f t="shared" si="56"/>
        <v>7.4264650000000003</v>
      </c>
      <c r="I1529">
        <f t="shared" si="57"/>
        <v>7.6778971499999997</v>
      </c>
    </row>
    <row r="1530" spans="1:9" x14ac:dyDescent="0.3">
      <c r="A1530" s="3">
        <v>2010</v>
      </c>
      <c r="B1530" t="s">
        <v>186</v>
      </c>
      <c r="C1530" t="s">
        <v>197</v>
      </c>
      <c r="D1530">
        <v>385901</v>
      </c>
      <c r="E1530">
        <v>1</v>
      </c>
      <c r="F1530">
        <v>16.02</v>
      </c>
      <c r="G1530">
        <v>16.02</v>
      </c>
      <c r="H1530">
        <f t="shared" si="56"/>
        <v>8.0099999999999998E-3</v>
      </c>
      <c r="I1530">
        <f t="shared" si="57"/>
        <v>8.0099999999999998E-3</v>
      </c>
    </row>
    <row r="1531" spans="1:9" x14ac:dyDescent="0.3">
      <c r="A1531" s="3">
        <v>2010</v>
      </c>
      <c r="B1531" t="s">
        <v>186</v>
      </c>
      <c r="C1531" t="s">
        <v>197</v>
      </c>
      <c r="D1531">
        <v>395800</v>
      </c>
      <c r="E1531">
        <v>1</v>
      </c>
      <c r="F1531">
        <v>16865.060000000001</v>
      </c>
      <c r="G1531">
        <v>16953.347399999999</v>
      </c>
      <c r="H1531">
        <f t="shared" si="56"/>
        <v>8.4325299999999999</v>
      </c>
      <c r="I1531">
        <f t="shared" si="57"/>
        <v>8.4766736999999992</v>
      </c>
    </row>
    <row r="1532" spans="1:9" x14ac:dyDescent="0.3">
      <c r="A1532" s="3">
        <v>2010</v>
      </c>
      <c r="B1532" t="s">
        <v>186</v>
      </c>
      <c r="C1532" t="s">
        <v>197</v>
      </c>
      <c r="D1532">
        <v>395830</v>
      </c>
      <c r="E1532">
        <v>1</v>
      </c>
      <c r="F1532">
        <v>8178.64</v>
      </c>
      <c r="G1532">
        <v>8410.8050000000003</v>
      </c>
      <c r="H1532">
        <f t="shared" si="56"/>
        <v>4.0893199999999998</v>
      </c>
      <c r="I1532">
        <f t="shared" si="57"/>
        <v>4.2054024999999999</v>
      </c>
    </row>
    <row r="1533" spans="1:9" x14ac:dyDescent="0.3">
      <c r="A1533" s="3">
        <v>2010</v>
      </c>
      <c r="B1533" t="s">
        <v>186</v>
      </c>
      <c r="C1533" t="s">
        <v>197</v>
      </c>
      <c r="D1533">
        <v>395901</v>
      </c>
      <c r="E1533">
        <v>1</v>
      </c>
      <c r="F1533">
        <v>81.09</v>
      </c>
      <c r="G1533">
        <v>82.254499999999993</v>
      </c>
      <c r="H1533">
        <f t="shared" si="56"/>
        <v>4.0545000000000005E-2</v>
      </c>
      <c r="I1533">
        <f t="shared" si="57"/>
        <v>4.1127249999999997E-2</v>
      </c>
    </row>
    <row r="1534" spans="1:9" x14ac:dyDescent="0.3">
      <c r="A1534" s="3">
        <v>2010</v>
      </c>
      <c r="B1534" t="s">
        <v>186</v>
      </c>
      <c r="C1534" t="s">
        <v>198</v>
      </c>
      <c r="D1534">
        <v>395931</v>
      </c>
      <c r="E1534">
        <v>1</v>
      </c>
      <c r="F1534">
        <v>330.25</v>
      </c>
      <c r="G1534">
        <v>330.25</v>
      </c>
      <c r="H1534">
        <f t="shared" si="56"/>
        <v>0.16512499999999999</v>
      </c>
      <c r="I1534">
        <f t="shared" si="57"/>
        <v>0.16512499999999999</v>
      </c>
    </row>
    <row r="1535" spans="1:9" x14ac:dyDescent="0.3">
      <c r="A1535" s="3">
        <v>2010</v>
      </c>
      <c r="B1535" t="s">
        <v>186</v>
      </c>
      <c r="C1535" t="s">
        <v>198</v>
      </c>
      <c r="D1535">
        <v>405830</v>
      </c>
      <c r="E1535">
        <v>1</v>
      </c>
      <c r="F1535">
        <v>3279.59</v>
      </c>
      <c r="G1535">
        <v>3295.2797999999998</v>
      </c>
      <c r="H1535">
        <f t="shared" si="56"/>
        <v>1.6397950000000001</v>
      </c>
      <c r="I1535">
        <f t="shared" si="57"/>
        <v>1.6476398999999999</v>
      </c>
    </row>
    <row r="1536" spans="1:9" x14ac:dyDescent="0.3">
      <c r="A1536" s="3">
        <v>2010</v>
      </c>
      <c r="B1536" t="s">
        <v>186</v>
      </c>
      <c r="C1536" t="s">
        <v>198</v>
      </c>
      <c r="D1536">
        <v>405900</v>
      </c>
      <c r="E1536">
        <v>1</v>
      </c>
      <c r="F1536">
        <v>20636.419999999998</v>
      </c>
      <c r="G1536">
        <v>20637.002199999999</v>
      </c>
      <c r="H1536">
        <f t="shared" si="56"/>
        <v>10.318209999999999</v>
      </c>
      <c r="I1536">
        <f t="shared" si="57"/>
        <v>10.318501099999999</v>
      </c>
    </row>
    <row r="1537" spans="1:9" x14ac:dyDescent="0.3">
      <c r="A1537" s="3">
        <v>2010</v>
      </c>
      <c r="B1537" t="s">
        <v>186</v>
      </c>
      <c r="C1537" t="s">
        <v>198</v>
      </c>
      <c r="D1537">
        <v>405933</v>
      </c>
      <c r="E1537">
        <v>1</v>
      </c>
      <c r="F1537">
        <v>71.64</v>
      </c>
      <c r="G1537">
        <v>71.64</v>
      </c>
      <c r="H1537">
        <f t="shared" si="56"/>
        <v>3.5819999999999998E-2</v>
      </c>
      <c r="I1537">
        <f t="shared" si="57"/>
        <v>3.5819999999999998E-2</v>
      </c>
    </row>
    <row r="1538" spans="1:9" x14ac:dyDescent="0.3">
      <c r="A1538" s="3">
        <v>2010</v>
      </c>
      <c r="B1538" t="s">
        <v>186</v>
      </c>
      <c r="C1538" t="s">
        <v>198</v>
      </c>
      <c r="D1538">
        <v>405934</v>
      </c>
      <c r="E1538">
        <v>1</v>
      </c>
      <c r="F1538">
        <v>131</v>
      </c>
      <c r="G1538">
        <v>131</v>
      </c>
      <c r="H1538">
        <f t="shared" si="56"/>
        <v>6.5500000000000003E-2</v>
      </c>
      <c r="I1538">
        <f t="shared" si="57"/>
        <v>6.5500000000000003E-2</v>
      </c>
    </row>
    <row r="1539" spans="1:9" x14ac:dyDescent="0.3">
      <c r="A1539" s="3">
        <v>2010</v>
      </c>
      <c r="B1539" t="s">
        <v>186</v>
      </c>
      <c r="C1539" t="s">
        <v>198</v>
      </c>
      <c r="D1539">
        <v>415830</v>
      </c>
      <c r="E1539">
        <v>1</v>
      </c>
      <c r="F1539">
        <v>377.48</v>
      </c>
      <c r="G1539">
        <v>377.48</v>
      </c>
      <c r="H1539">
        <f t="shared" si="56"/>
        <v>0.18874000000000002</v>
      </c>
      <c r="I1539">
        <f t="shared" si="57"/>
        <v>0.18874000000000002</v>
      </c>
    </row>
    <row r="1540" spans="1:9" x14ac:dyDescent="0.3">
      <c r="A1540" s="3">
        <v>2010</v>
      </c>
      <c r="B1540" t="s">
        <v>186</v>
      </c>
      <c r="C1540" t="s">
        <v>198</v>
      </c>
      <c r="D1540">
        <v>415900</v>
      </c>
      <c r="E1540">
        <v>1</v>
      </c>
      <c r="F1540">
        <v>9115.7099999999991</v>
      </c>
      <c r="G1540">
        <v>9497.6874000000007</v>
      </c>
      <c r="H1540">
        <f t="shared" si="56"/>
        <v>4.557855</v>
      </c>
      <c r="I1540">
        <f t="shared" si="57"/>
        <v>4.7488437000000001</v>
      </c>
    </row>
    <row r="1541" spans="1:9" x14ac:dyDescent="0.3">
      <c r="A1541" s="3">
        <v>2010</v>
      </c>
      <c r="B1541" t="s">
        <v>186</v>
      </c>
      <c r="C1541" t="s">
        <v>198</v>
      </c>
      <c r="D1541">
        <v>415931</v>
      </c>
      <c r="E1541">
        <v>1</v>
      </c>
      <c r="F1541">
        <v>60.36</v>
      </c>
      <c r="G1541">
        <v>60.36</v>
      </c>
      <c r="H1541">
        <f t="shared" si="56"/>
        <v>3.0179999999999998E-2</v>
      </c>
      <c r="I1541">
        <f t="shared" si="57"/>
        <v>3.0179999999999998E-2</v>
      </c>
    </row>
    <row r="1542" spans="1:9" x14ac:dyDescent="0.3">
      <c r="A1542" s="3">
        <v>2010</v>
      </c>
      <c r="B1542" t="s">
        <v>186</v>
      </c>
      <c r="C1542" t="s">
        <v>198</v>
      </c>
      <c r="D1542">
        <v>425900</v>
      </c>
      <c r="E1542">
        <v>1</v>
      </c>
      <c r="F1542">
        <v>45.16</v>
      </c>
      <c r="G1542">
        <v>45.16</v>
      </c>
      <c r="H1542">
        <f t="shared" si="56"/>
        <v>2.2579999999999999E-2</v>
      </c>
      <c r="I1542">
        <f t="shared" si="57"/>
        <v>2.2579999999999999E-2</v>
      </c>
    </row>
    <row r="1543" spans="1:9" x14ac:dyDescent="0.3">
      <c r="A1543" s="3">
        <v>2010</v>
      </c>
      <c r="B1543" t="s">
        <v>186</v>
      </c>
      <c r="C1543" t="s">
        <v>198</v>
      </c>
      <c r="D1543">
        <v>425931</v>
      </c>
      <c r="E1543">
        <v>1</v>
      </c>
      <c r="F1543">
        <v>3437.68</v>
      </c>
      <c r="G1543">
        <v>3448.1792</v>
      </c>
      <c r="H1543">
        <f t="shared" si="56"/>
        <v>1.7188399999999999</v>
      </c>
      <c r="I1543">
        <f t="shared" si="57"/>
        <v>1.7240896000000001</v>
      </c>
    </row>
    <row r="1544" spans="1:9" x14ac:dyDescent="0.3">
      <c r="A1544" s="3">
        <v>2010</v>
      </c>
      <c r="B1544" t="s">
        <v>186</v>
      </c>
      <c r="C1544" t="s">
        <v>198</v>
      </c>
      <c r="D1544">
        <v>426002</v>
      </c>
      <c r="E1544">
        <v>1</v>
      </c>
      <c r="F1544">
        <v>18.72</v>
      </c>
      <c r="G1544">
        <v>18.72</v>
      </c>
      <c r="H1544">
        <f t="shared" si="56"/>
        <v>9.3600000000000003E-3</v>
      </c>
      <c r="I1544">
        <f t="shared" si="57"/>
        <v>9.3600000000000003E-3</v>
      </c>
    </row>
    <row r="1545" spans="1:9" x14ac:dyDescent="0.3">
      <c r="A1545" s="3">
        <v>2010</v>
      </c>
      <c r="B1545" t="s">
        <v>186</v>
      </c>
      <c r="C1545" t="s">
        <v>198</v>
      </c>
      <c r="D1545">
        <v>435900</v>
      </c>
      <c r="E1545">
        <v>2</v>
      </c>
      <c r="F1545">
        <v>25</v>
      </c>
      <c r="G1545">
        <v>50</v>
      </c>
      <c r="H1545">
        <f t="shared" si="56"/>
        <v>1.2500000000000001E-2</v>
      </c>
      <c r="I1545">
        <f t="shared" si="57"/>
        <v>2.5000000000000001E-2</v>
      </c>
    </row>
    <row r="1546" spans="1:9" x14ac:dyDescent="0.3">
      <c r="A1546" s="3">
        <v>2010</v>
      </c>
      <c r="B1546" t="s">
        <v>186</v>
      </c>
      <c r="C1546" t="s">
        <v>198</v>
      </c>
      <c r="D1546">
        <v>435931</v>
      </c>
      <c r="E1546">
        <v>2</v>
      </c>
      <c r="F1546">
        <v>11389.84</v>
      </c>
      <c r="G1546">
        <v>11772.877500000001</v>
      </c>
      <c r="H1546">
        <f t="shared" si="56"/>
        <v>5.6949199999999998</v>
      </c>
      <c r="I1546">
        <f t="shared" si="57"/>
        <v>5.8864387499999999</v>
      </c>
    </row>
    <row r="1547" spans="1:9" x14ac:dyDescent="0.3">
      <c r="A1547" s="3">
        <v>2010</v>
      </c>
      <c r="B1547" t="s">
        <v>186</v>
      </c>
      <c r="C1547" t="s">
        <v>199</v>
      </c>
      <c r="D1547">
        <v>325700</v>
      </c>
      <c r="E1547">
        <v>1</v>
      </c>
      <c r="F1547">
        <v>97.38</v>
      </c>
      <c r="G1547">
        <v>97.38</v>
      </c>
      <c r="H1547">
        <f t="shared" si="56"/>
        <v>4.8689999999999997E-2</v>
      </c>
      <c r="I1547">
        <f t="shared" si="57"/>
        <v>4.8689999999999997E-2</v>
      </c>
    </row>
    <row r="1548" spans="1:9" x14ac:dyDescent="0.3">
      <c r="A1548" s="3">
        <v>2010</v>
      </c>
      <c r="B1548" t="s">
        <v>186</v>
      </c>
      <c r="C1548" t="s">
        <v>199</v>
      </c>
      <c r="D1548">
        <v>335631</v>
      </c>
      <c r="E1548">
        <v>1</v>
      </c>
      <c r="F1548">
        <v>18.8</v>
      </c>
      <c r="G1548">
        <v>18.8</v>
      </c>
      <c r="H1548">
        <f t="shared" si="56"/>
        <v>9.4000000000000004E-3</v>
      </c>
      <c r="I1548">
        <f t="shared" si="57"/>
        <v>9.4000000000000004E-3</v>
      </c>
    </row>
    <row r="1549" spans="1:9" x14ac:dyDescent="0.3">
      <c r="A1549" s="3">
        <v>2010</v>
      </c>
      <c r="B1549" t="s">
        <v>186</v>
      </c>
      <c r="C1549" t="s">
        <v>199</v>
      </c>
      <c r="D1549">
        <v>335634</v>
      </c>
      <c r="E1549">
        <v>1</v>
      </c>
      <c r="F1549">
        <v>139.05000000000001</v>
      </c>
      <c r="G1549">
        <v>139.05000000000001</v>
      </c>
      <c r="H1549">
        <f t="shared" si="56"/>
        <v>6.9525000000000003E-2</v>
      </c>
      <c r="I1549">
        <f t="shared" si="57"/>
        <v>6.9525000000000003E-2</v>
      </c>
    </row>
    <row r="1550" spans="1:9" x14ac:dyDescent="0.3">
      <c r="A1550" s="3">
        <v>2010</v>
      </c>
      <c r="B1550" t="s">
        <v>186</v>
      </c>
      <c r="C1550" t="s">
        <v>199</v>
      </c>
      <c r="D1550">
        <v>335701</v>
      </c>
      <c r="E1550">
        <v>1</v>
      </c>
      <c r="F1550">
        <v>3279.27</v>
      </c>
      <c r="G1550">
        <v>3279.7757000000001</v>
      </c>
      <c r="H1550">
        <f t="shared" si="56"/>
        <v>1.639635</v>
      </c>
      <c r="I1550">
        <f t="shared" si="57"/>
        <v>1.63988785</v>
      </c>
    </row>
    <row r="1551" spans="1:9" x14ac:dyDescent="0.3">
      <c r="A1551" s="3">
        <v>2010</v>
      </c>
      <c r="B1551" t="s">
        <v>186</v>
      </c>
      <c r="C1551" t="s">
        <v>199</v>
      </c>
      <c r="D1551">
        <v>335702</v>
      </c>
      <c r="E1551">
        <v>1</v>
      </c>
      <c r="F1551">
        <v>35</v>
      </c>
      <c r="G1551">
        <v>35</v>
      </c>
      <c r="H1551">
        <f t="shared" si="56"/>
        <v>1.7500000000000002E-2</v>
      </c>
      <c r="I1551">
        <f t="shared" si="57"/>
        <v>1.7500000000000002E-2</v>
      </c>
    </row>
    <row r="1552" spans="1:9" x14ac:dyDescent="0.3">
      <c r="A1552" s="3">
        <v>2010</v>
      </c>
      <c r="B1552" t="s">
        <v>186</v>
      </c>
      <c r="C1552" t="s">
        <v>199</v>
      </c>
      <c r="D1552">
        <v>335703</v>
      </c>
      <c r="E1552">
        <v>1</v>
      </c>
      <c r="F1552">
        <v>294.05</v>
      </c>
      <c r="G1552">
        <v>294.05</v>
      </c>
      <c r="H1552">
        <f t="shared" si="56"/>
        <v>0.14702500000000002</v>
      </c>
      <c r="I1552">
        <f t="shared" si="57"/>
        <v>0.14702500000000002</v>
      </c>
    </row>
    <row r="1553" spans="1:9" x14ac:dyDescent="0.3">
      <c r="A1553" s="3">
        <v>2010</v>
      </c>
      <c r="B1553" t="s">
        <v>186</v>
      </c>
      <c r="C1553" t="s">
        <v>199</v>
      </c>
      <c r="D1553">
        <v>335704</v>
      </c>
      <c r="E1553">
        <v>1</v>
      </c>
      <c r="F1553">
        <v>6.6</v>
      </c>
      <c r="G1553">
        <v>6.6</v>
      </c>
      <c r="H1553">
        <f t="shared" si="56"/>
        <v>3.3E-3</v>
      </c>
      <c r="I1553">
        <f t="shared" si="57"/>
        <v>3.3E-3</v>
      </c>
    </row>
    <row r="1554" spans="1:9" x14ac:dyDescent="0.3">
      <c r="A1554" s="3">
        <v>2010</v>
      </c>
      <c r="B1554" t="s">
        <v>186</v>
      </c>
      <c r="C1554" t="s">
        <v>199</v>
      </c>
      <c r="D1554">
        <v>335731</v>
      </c>
      <c r="E1554">
        <v>1</v>
      </c>
      <c r="F1554">
        <v>198.55</v>
      </c>
      <c r="G1554">
        <v>198.55</v>
      </c>
      <c r="H1554">
        <f t="shared" si="56"/>
        <v>9.9275000000000002E-2</v>
      </c>
      <c r="I1554">
        <f t="shared" si="57"/>
        <v>9.9275000000000002E-2</v>
      </c>
    </row>
    <row r="1555" spans="1:9" x14ac:dyDescent="0.3">
      <c r="A1555" s="3">
        <v>2010</v>
      </c>
      <c r="B1555" t="s">
        <v>186</v>
      </c>
      <c r="C1555" t="s">
        <v>199</v>
      </c>
      <c r="D1555">
        <v>335732</v>
      </c>
      <c r="E1555">
        <v>1</v>
      </c>
      <c r="F1555">
        <v>19.8</v>
      </c>
      <c r="G1555">
        <v>19.8</v>
      </c>
      <c r="H1555">
        <f t="shared" si="56"/>
        <v>9.9000000000000008E-3</v>
      </c>
      <c r="I1555">
        <f t="shared" si="57"/>
        <v>9.9000000000000008E-3</v>
      </c>
    </row>
    <row r="1556" spans="1:9" x14ac:dyDescent="0.3">
      <c r="A1556" s="3">
        <v>2010</v>
      </c>
      <c r="B1556" t="s">
        <v>186</v>
      </c>
      <c r="C1556" t="s">
        <v>199</v>
      </c>
      <c r="D1556">
        <v>335733</v>
      </c>
      <c r="E1556">
        <v>1</v>
      </c>
      <c r="F1556">
        <v>38</v>
      </c>
      <c r="G1556">
        <v>38</v>
      </c>
      <c r="H1556">
        <f t="shared" si="56"/>
        <v>1.9E-2</v>
      </c>
      <c r="I1556">
        <f t="shared" si="57"/>
        <v>1.9E-2</v>
      </c>
    </row>
    <row r="1557" spans="1:9" x14ac:dyDescent="0.3">
      <c r="A1557" s="3">
        <v>2010</v>
      </c>
      <c r="B1557" t="s">
        <v>186</v>
      </c>
      <c r="C1557" t="s">
        <v>199</v>
      </c>
      <c r="D1557">
        <v>335734</v>
      </c>
      <c r="E1557">
        <v>1</v>
      </c>
      <c r="F1557">
        <v>3.3</v>
      </c>
      <c r="G1557">
        <v>3.3</v>
      </c>
      <c r="H1557">
        <f t="shared" si="56"/>
        <v>1.65E-3</v>
      </c>
      <c r="I1557">
        <f t="shared" si="57"/>
        <v>1.65E-3</v>
      </c>
    </row>
    <row r="1558" spans="1:9" x14ac:dyDescent="0.3">
      <c r="A1558" s="3">
        <v>2010</v>
      </c>
      <c r="B1558" t="s">
        <v>186</v>
      </c>
      <c r="C1558" t="s">
        <v>199</v>
      </c>
      <c r="D1558">
        <v>335735</v>
      </c>
      <c r="E1558">
        <v>1</v>
      </c>
      <c r="F1558">
        <v>8.5</v>
      </c>
      <c r="G1558">
        <v>8.5</v>
      </c>
      <c r="H1558">
        <f t="shared" si="56"/>
        <v>4.2500000000000003E-3</v>
      </c>
      <c r="I1558">
        <f t="shared" si="57"/>
        <v>4.2500000000000003E-3</v>
      </c>
    </row>
    <row r="1559" spans="1:9" x14ac:dyDescent="0.3">
      <c r="A1559" s="3">
        <v>2010</v>
      </c>
      <c r="B1559" t="s">
        <v>186</v>
      </c>
      <c r="C1559" t="s">
        <v>199</v>
      </c>
      <c r="D1559">
        <v>345534</v>
      </c>
      <c r="E1559">
        <v>1</v>
      </c>
      <c r="F1559">
        <v>8596.7000000000007</v>
      </c>
      <c r="G1559">
        <v>8596.7000000000007</v>
      </c>
      <c r="H1559">
        <f t="shared" si="56"/>
        <v>4.2983500000000001</v>
      </c>
      <c r="I1559">
        <f t="shared" si="57"/>
        <v>4.2983500000000001</v>
      </c>
    </row>
    <row r="1560" spans="1:9" x14ac:dyDescent="0.3">
      <c r="A1560" s="3">
        <v>2010</v>
      </c>
      <c r="B1560" t="s">
        <v>186</v>
      </c>
      <c r="C1560" t="s">
        <v>199</v>
      </c>
      <c r="D1560">
        <v>345603</v>
      </c>
      <c r="E1560">
        <v>1</v>
      </c>
      <c r="F1560">
        <v>5343.5</v>
      </c>
      <c r="G1560">
        <v>5343.5</v>
      </c>
      <c r="H1560">
        <f t="shared" si="56"/>
        <v>2.6717499999999998</v>
      </c>
      <c r="I1560">
        <f t="shared" si="57"/>
        <v>2.6717499999999998</v>
      </c>
    </row>
    <row r="1561" spans="1:9" x14ac:dyDescent="0.3">
      <c r="A1561" s="3">
        <v>2010</v>
      </c>
      <c r="B1561" t="s">
        <v>186</v>
      </c>
      <c r="C1561" t="s">
        <v>199</v>
      </c>
      <c r="D1561">
        <v>345605</v>
      </c>
      <c r="E1561">
        <v>1</v>
      </c>
      <c r="F1561">
        <v>96.4</v>
      </c>
      <c r="G1561">
        <v>96.4</v>
      </c>
      <c r="H1561">
        <f t="shared" si="56"/>
        <v>4.82E-2</v>
      </c>
      <c r="I1561">
        <f t="shared" si="57"/>
        <v>4.82E-2</v>
      </c>
    </row>
    <row r="1562" spans="1:9" x14ac:dyDescent="0.3">
      <c r="A1562" s="3">
        <v>2010</v>
      </c>
      <c r="B1562" t="s">
        <v>186</v>
      </c>
      <c r="C1562" t="s">
        <v>199</v>
      </c>
      <c r="D1562">
        <v>345606</v>
      </c>
      <c r="E1562">
        <v>1</v>
      </c>
      <c r="F1562">
        <v>961.4</v>
      </c>
      <c r="G1562">
        <v>961.4</v>
      </c>
      <c r="H1562">
        <f t="shared" si="56"/>
        <v>0.48070000000000002</v>
      </c>
      <c r="I1562">
        <f t="shared" si="57"/>
        <v>0.48070000000000002</v>
      </c>
    </row>
    <row r="1563" spans="1:9" x14ac:dyDescent="0.3">
      <c r="A1563" s="3">
        <v>2010</v>
      </c>
      <c r="B1563" t="s">
        <v>186</v>
      </c>
      <c r="C1563" t="s">
        <v>199</v>
      </c>
      <c r="D1563">
        <v>345631</v>
      </c>
      <c r="E1563">
        <v>1</v>
      </c>
      <c r="F1563">
        <v>1650.78</v>
      </c>
      <c r="G1563">
        <v>1650.78</v>
      </c>
      <c r="H1563">
        <f t="shared" si="56"/>
        <v>0.82538999999999996</v>
      </c>
      <c r="I1563">
        <f t="shared" si="57"/>
        <v>0.82538999999999996</v>
      </c>
    </row>
    <row r="1564" spans="1:9" x14ac:dyDescent="0.3">
      <c r="A1564" s="3">
        <v>2010</v>
      </c>
      <c r="B1564" t="s">
        <v>186</v>
      </c>
      <c r="C1564" t="s">
        <v>199</v>
      </c>
      <c r="D1564">
        <v>345632</v>
      </c>
      <c r="E1564">
        <v>1</v>
      </c>
      <c r="F1564">
        <v>90.19</v>
      </c>
      <c r="G1564">
        <v>90.19</v>
      </c>
      <c r="H1564">
        <f t="shared" si="56"/>
        <v>4.5094999999999996E-2</v>
      </c>
      <c r="I1564">
        <f t="shared" si="57"/>
        <v>4.5094999999999996E-2</v>
      </c>
    </row>
    <row r="1565" spans="1:9" x14ac:dyDescent="0.3">
      <c r="A1565" s="3">
        <v>2010</v>
      </c>
      <c r="B1565" t="s">
        <v>186</v>
      </c>
      <c r="C1565" t="s">
        <v>199</v>
      </c>
      <c r="D1565">
        <v>345701</v>
      </c>
      <c r="E1565">
        <v>1</v>
      </c>
      <c r="F1565">
        <v>1381.8</v>
      </c>
      <c r="G1565">
        <v>1382.0367000000001</v>
      </c>
      <c r="H1565">
        <f t="shared" si="56"/>
        <v>0.69089999999999996</v>
      </c>
      <c r="I1565">
        <f t="shared" si="57"/>
        <v>0.69101835</v>
      </c>
    </row>
    <row r="1566" spans="1:9" x14ac:dyDescent="0.3">
      <c r="A1566" s="3">
        <v>2010</v>
      </c>
      <c r="B1566" t="s">
        <v>186</v>
      </c>
      <c r="C1566" t="s">
        <v>199</v>
      </c>
      <c r="D1566">
        <v>345702</v>
      </c>
      <c r="E1566">
        <v>1</v>
      </c>
      <c r="F1566">
        <v>3155.75</v>
      </c>
      <c r="G1566">
        <v>3321.5011</v>
      </c>
      <c r="H1566">
        <f t="shared" si="56"/>
        <v>1.5778749999999999</v>
      </c>
      <c r="I1566">
        <f t="shared" si="57"/>
        <v>1.6607505499999999</v>
      </c>
    </row>
    <row r="1567" spans="1:9" x14ac:dyDescent="0.3">
      <c r="A1567" s="3">
        <v>2010</v>
      </c>
      <c r="B1567" t="s">
        <v>186</v>
      </c>
      <c r="C1567" t="s">
        <v>199</v>
      </c>
      <c r="D1567">
        <v>345703</v>
      </c>
      <c r="E1567">
        <v>1</v>
      </c>
      <c r="F1567">
        <v>89.55</v>
      </c>
      <c r="G1567">
        <v>89.55</v>
      </c>
      <c r="H1567">
        <f t="shared" si="56"/>
        <v>4.4774999999999995E-2</v>
      </c>
      <c r="I1567">
        <f t="shared" si="57"/>
        <v>4.4774999999999995E-2</v>
      </c>
    </row>
    <row r="1568" spans="1:9" x14ac:dyDescent="0.3">
      <c r="A1568" s="3">
        <v>2010</v>
      </c>
      <c r="B1568" t="s">
        <v>186</v>
      </c>
      <c r="C1568" t="s">
        <v>199</v>
      </c>
      <c r="D1568">
        <v>345704</v>
      </c>
      <c r="E1568">
        <v>1</v>
      </c>
      <c r="F1568">
        <v>32.479999999999997</v>
      </c>
      <c r="G1568">
        <v>33.142899999999997</v>
      </c>
      <c r="H1568">
        <f t="shared" si="56"/>
        <v>1.6239999999999997E-2</v>
      </c>
      <c r="I1568">
        <f t="shared" si="57"/>
        <v>1.6571449999999998E-2</v>
      </c>
    </row>
    <row r="1569" spans="1:9" x14ac:dyDescent="0.3">
      <c r="A1569" s="3">
        <v>2010</v>
      </c>
      <c r="B1569" t="s">
        <v>186</v>
      </c>
      <c r="C1569" t="s">
        <v>199</v>
      </c>
      <c r="D1569">
        <v>345705</v>
      </c>
      <c r="E1569">
        <v>1</v>
      </c>
      <c r="F1569">
        <v>448.8</v>
      </c>
      <c r="G1569">
        <v>449.20819999999998</v>
      </c>
      <c r="H1569">
        <f t="shared" si="56"/>
        <v>0.22440000000000002</v>
      </c>
      <c r="I1569">
        <f t="shared" si="57"/>
        <v>0.2246041</v>
      </c>
    </row>
    <row r="1570" spans="1:9" x14ac:dyDescent="0.3">
      <c r="A1570" s="3">
        <v>2010</v>
      </c>
      <c r="B1570" t="s">
        <v>186</v>
      </c>
      <c r="C1570" t="s">
        <v>199</v>
      </c>
      <c r="D1570">
        <v>345706</v>
      </c>
      <c r="E1570">
        <v>1</v>
      </c>
      <c r="F1570">
        <v>524.96</v>
      </c>
      <c r="G1570">
        <v>525.298</v>
      </c>
      <c r="H1570">
        <f t="shared" si="56"/>
        <v>0.26247999999999999</v>
      </c>
      <c r="I1570">
        <f t="shared" si="57"/>
        <v>0.26264900000000002</v>
      </c>
    </row>
    <row r="1571" spans="1:9" x14ac:dyDescent="0.3">
      <c r="A1571" s="3">
        <v>2010</v>
      </c>
      <c r="B1571" t="s">
        <v>186</v>
      </c>
      <c r="C1571" t="s">
        <v>199</v>
      </c>
      <c r="D1571">
        <v>345731</v>
      </c>
      <c r="E1571">
        <v>1</v>
      </c>
      <c r="F1571">
        <v>310.31</v>
      </c>
      <c r="G1571">
        <v>310.31</v>
      </c>
      <c r="H1571">
        <f t="shared" si="56"/>
        <v>0.15515499999999999</v>
      </c>
      <c r="I1571">
        <f t="shared" si="57"/>
        <v>0.15515499999999999</v>
      </c>
    </row>
    <row r="1572" spans="1:9" x14ac:dyDescent="0.3">
      <c r="A1572" s="3">
        <v>2010</v>
      </c>
      <c r="B1572" t="s">
        <v>186</v>
      </c>
      <c r="C1572" t="s">
        <v>199</v>
      </c>
      <c r="D1572">
        <v>345732</v>
      </c>
      <c r="E1572">
        <v>1</v>
      </c>
      <c r="F1572">
        <v>35.700000000000003</v>
      </c>
      <c r="G1572">
        <v>35.700000000000003</v>
      </c>
      <c r="H1572">
        <f t="shared" si="56"/>
        <v>1.7850000000000001E-2</v>
      </c>
      <c r="I1572">
        <f t="shared" si="57"/>
        <v>1.7850000000000001E-2</v>
      </c>
    </row>
    <row r="1573" spans="1:9" x14ac:dyDescent="0.3">
      <c r="A1573" s="3">
        <v>2010</v>
      </c>
      <c r="B1573" t="s">
        <v>186</v>
      </c>
      <c r="C1573" t="s">
        <v>199</v>
      </c>
      <c r="D1573">
        <v>345801</v>
      </c>
      <c r="E1573">
        <v>1</v>
      </c>
      <c r="F1573">
        <v>9.75</v>
      </c>
      <c r="G1573">
        <v>9.75</v>
      </c>
      <c r="H1573">
        <f t="shared" si="56"/>
        <v>4.875E-3</v>
      </c>
      <c r="I1573">
        <f t="shared" si="57"/>
        <v>4.875E-3</v>
      </c>
    </row>
    <row r="1574" spans="1:9" x14ac:dyDescent="0.3">
      <c r="A1574" s="3">
        <v>2010</v>
      </c>
      <c r="B1574" t="s">
        <v>186</v>
      </c>
      <c r="C1574" t="s">
        <v>199</v>
      </c>
      <c r="D1574">
        <v>345803</v>
      </c>
      <c r="E1574">
        <v>1</v>
      </c>
      <c r="F1574">
        <v>151.76</v>
      </c>
      <c r="G1574">
        <v>157.62360000000001</v>
      </c>
      <c r="H1574">
        <f t="shared" si="56"/>
        <v>7.5879999999999989E-2</v>
      </c>
      <c r="I1574">
        <f t="shared" si="57"/>
        <v>7.8811800000000001E-2</v>
      </c>
    </row>
    <row r="1575" spans="1:9" x14ac:dyDescent="0.3">
      <c r="A1575" s="3">
        <v>2010</v>
      </c>
      <c r="B1575" t="s">
        <v>186</v>
      </c>
      <c r="C1575" t="s">
        <v>199</v>
      </c>
      <c r="D1575">
        <v>355707</v>
      </c>
      <c r="E1575">
        <v>1</v>
      </c>
      <c r="F1575">
        <v>233.76</v>
      </c>
      <c r="G1575">
        <v>235.6592</v>
      </c>
      <c r="H1575">
        <f t="shared" si="56"/>
        <v>0.11688</v>
      </c>
      <c r="I1575">
        <f t="shared" si="57"/>
        <v>0.11782959999999999</v>
      </c>
    </row>
    <row r="1576" spans="1:9" x14ac:dyDescent="0.3">
      <c r="A1576" s="3">
        <v>2010</v>
      </c>
      <c r="B1576" t="s">
        <v>186</v>
      </c>
      <c r="C1576" t="s">
        <v>199</v>
      </c>
      <c r="D1576">
        <v>355731</v>
      </c>
      <c r="E1576">
        <v>1</v>
      </c>
      <c r="F1576">
        <v>587.88</v>
      </c>
      <c r="G1576">
        <v>587.90819999999997</v>
      </c>
      <c r="H1576">
        <f t="shared" si="56"/>
        <v>0.29393999999999998</v>
      </c>
      <c r="I1576">
        <f t="shared" si="57"/>
        <v>0.2939541</v>
      </c>
    </row>
    <row r="1577" spans="1:9" x14ac:dyDescent="0.3">
      <c r="A1577" s="3">
        <v>2010</v>
      </c>
      <c r="B1577" t="s">
        <v>186</v>
      </c>
      <c r="C1577" t="s">
        <v>199</v>
      </c>
      <c r="D1577">
        <v>355732</v>
      </c>
      <c r="E1577">
        <v>1</v>
      </c>
      <c r="F1577">
        <v>24.79</v>
      </c>
      <c r="G1577">
        <v>24.79</v>
      </c>
      <c r="H1577">
        <f t="shared" si="56"/>
        <v>1.2395E-2</v>
      </c>
      <c r="I1577">
        <f t="shared" si="57"/>
        <v>1.2395E-2</v>
      </c>
    </row>
    <row r="1578" spans="1:9" x14ac:dyDescent="0.3">
      <c r="A1578" s="3">
        <v>2010</v>
      </c>
      <c r="B1578" t="s">
        <v>186</v>
      </c>
      <c r="C1578" t="s">
        <v>199</v>
      </c>
      <c r="D1578">
        <v>355733</v>
      </c>
      <c r="E1578">
        <v>1</v>
      </c>
      <c r="F1578">
        <v>57</v>
      </c>
      <c r="G1578">
        <v>57</v>
      </c>
      <c r="H1578">
        <f t="shared" si="56"/>
        <v>2.8500000000000001E-2</v>
      </c>
      <c r="I1578">
        <f t="shared" si="57"/>
        <v>2.8500000000000001E-2</v>
      </c>
    </row>
    <row r="1579" spans="1:9" x14ac:dyDescent="0.3">
      <c r="A1579" s="3">
        <v>2010</v>
      </c>
      <c r="B1579" t="s">
        <v>186</v>
      </c>
      <c r="C1579" t="s">
        <v>199</v>
      </c>
      <c r="D1579">
        <v>355801</v>
      </c>
      <c r="E1579">
        <v>1</v>
      </c>
      <c r="F1579">
        <v>471.13</v>
      </c>
      <c r="G1579">
        <v>472.68110000000001</v>
      </c>
      <c r="H1579">
        <f t="shared" si="56"/>
        <v>0.235565</v>
      </c>
      <c r="I1579">
        <f t="shared" si="57"/>
        <v>0.23634055000000001</v>
      </c>
    </row>
    <row r="1580" spans="1:9" x14ac:dyDescent="0.3">
      <c r="A1580" s="3">
        <v>2010</v>
      </c>
      <c r="B1580" t="s">
        <v>186</v>
      </c>
      <c r="C1580" t="s">
        <v>199</v>
      </c>
      <c r="D1580">
        <v>355830</v>
      </c>
      <c r="E1580">
        <v>1</v>
      </c>
      <c r="F1580">
        <v>21.61</v>
      </c>
      <c r="G1580">
        <v>21.61</v>
      </c>
      <c r="H1580">
        <f t="shared" si="56"/>
        <v>1.0805E-2</v>
      </c>
      <c r="I1580">
        <f t="shared" si="57"/>
        <v>1.0805E-2</v>
      </c>
    </row>
    <row r="1581" spans="1:9" x14ac:dyDescent="0.3">
      <c r="A1581" s="3">
        <v>2010</v>
      </c>
      <c r="B1581" t="s">
        <v>186</v>
      </c>
      <c r="C1581" t="s">
        <v>199</v>
      </c>
      <c r="D1581">
        <v>365804</v>
      </c>
      <c r="E1581">
        <v>1</v>
      </c>
      <c r="F1581">
        <v>1807.8</v>
      </c>
      <c r="G1581">
        <v>1807.8</v>
      </c>
      <c r="H1581">
        <f t="shared" si="56"/>
        <v>0.90389999999999993</v>
      </c>
      <c r="I1581">
        <f t="shared" si="57"/>
        <v>0.90389999999999993</v>
      </c>
    </row>
    <row r="1582" spans="1:9" x14ac:dyDescent="0.3">
      <c r="A1582" s="3">
        <v>2010</v>
      </c>
      <c r="B1582" t="s">
        <v>186</v>
      </c>
      <c r="C1582" t="s">
        <v>200</v>
      </c>
      <c r="D1582">
        <v>365731</v>
      </c>
      <c r="E1582">
        <v>1</v>
      </c>
      <c r="F1582">
        <v>19775.8</v>
      </c>
      <c r="G1582">
        <v>19788.027099999999</v>
      </c>
      <c r="H1582">
        <f t="shared" si="56"/>
        <v>9.8879000000000001</v>
      </c>
      <c r="I1582">
        <f t="shared" si="57"/>
        <v>9.8940135500000004</v>
      </c>
    </row>
    <row r="1583" spans="1:9" x14ac:dyDescent="0.3">
      <c r="A1583" s="3">
        <v>2010</v>
      </c>
      <c r="B1583" t="s">
        <v>186</v>
      </c>
      <c r="C1583" t="s">
        <v>200</v>
      </c>
      <c r="D1583">
        <v>365732</v>
      </c>
      <c r="E1583">
        <v>1</v>
      </c>
      <c r="F1583">
        <v>2569</v>
      </c>
      <c r="G1583">
        <v>2569</v>
      </c>
      <c r="H1583">
        <f t="shared" si="56"/>
        <v>1.2845</v>
      </c>
      <c r="I1583">
        <f t="shared" si="57"/>
        <v>1.2845</v>
      </c>
    </row>
    <row r="1584" spans="1:9" x14ac:dyDescent="0.3">
      <c r="A1584" s="3">
        <v>2010</v>
      </c>
      <c r="B1584" t="s">
        <v>186</v>
      </c>
      <c r="C1584" t="s">
        <v>200</v>
      </c>
      <c r="D1584">
        <v>365733</v>
      </c>
      <c r="E1584">
        <v>1</v>
      </c>
      <c r="F1584">
        <v>2162.1999999999998</v>
      </c>
      <c r="G1584">
        <v>2162.1999999999998</v>
      </c>
      <c r="H1584">
        <f t="shared" si="56"/>
        <v>1.0810999999999999</v>
      </c>
      <c r="I1584">
        <f t="shared" si="57"/>
        <v>1.0810999999999999</v>
      </c>
    </row>
    <row r="1585" spans="1:9" x14ac:dyDescent="0.3">
      <c r="A1585" s="3">
        <v>2010</v>
      </c>
      <c r="B1585" t="s">
        <v>186</v>
      </c>
      <c r="C1585" t="s">
        <v>200</v>
      </c>
      <c r="D1585">
        <v>365734</v>
      </c>
      <c r="E1585">
        <v>1</v>
      </c>
      <c r="F1585">
        <v>987.16</v>
      </c>
      <c r="G1585">
        <v>999.96939999999995</v>
      </c>
      <c r="H1585">
        <f t="shared" si="56"/>
        <v>0.49357999999999996</v>
      </c>
      <c r="I1585">
        <f t="shared" si="57"/>
        <v>0.49998469999999995</v>
      </c>
    </row>
    <row r="1586" spans="1:9" x14ac:dyDescent="0.3">
      <c r="A1586" s="3">
        <v>2010</v>
      </c>
      <c r="B1586" t="s">
        <v>186</v>
      </c>
      <c r="C1586" t="s">
        <v>200</v>
      </c>
      <c r="D1586">
        <v>365801</v>
      </c>
      <c r="E1586">
        <v>1</v>
      </c>
      <c r="F1586">
        <v>6328.92</v>
      </c>
      <c r="G1586">
        <v>6328.92</v>
      </c>
      <c r="H1586">
        <f t="shared" si="56"/>
        <v>3.1644600000000001</v>
      </c>
      <c r="I1586">
        <f t="shared" si="57"/>
        <v>3.1644600000000001</v>
      </c>
    </row>
    <row r="1587" spans="1:9" x14ac:dyDescent="0.3">
      <c r="A1587" s="3">
        <v>2010</v>
      </c>
      <c r="B1587" t="s">
        <v>186</v>
      </c>
      <c r="C1587" t="s">
        <v>200</v>
      </c>
      <c r="D1587">
        <v>365802</v>
      </c>
      <c r="E1587">
        <v>1</v>
      </c>
      <c r="F1587">
        <v>359.35</v>
      </c>
      <c r="G1587">
        <v>359.35</v>
      </c>
      <c r="H1587">
        <f t="shared" si="56"/>
        <v>0.179675</v>
      </c>
      <c r="I1587">
        <f t="shared" si="57"/>
        <v>0.179675</v>
      </c>
    </row>
    <row r="1588" spans="1:9" x14ac:dyDescent="0.3">
      <c r="A1588" s="3">
        <v>2010</v>
      </c>
      <c r="B1588" t="s">
        <v>186</v>
      </c>
      <c r="C1588" t="s">
        <v>200</v>
      </c>
      <c r="D1588">
        <v>365803</v>
      </c>
      <c r="E1588">
        <v>1</v>
      </c>
      <c r="F1588">
        <v>2264.66</v>
      </c>
      <c r="G1588">
        <v>2264.66</v>
      </c>
      <c r="H1588">
        <f t="shared" si="56"/>
        <v>1.1323299999999998</v>
      </c>
      <c r="I1588">
        <f t="shared" si="57"/>
        <v>1.1323299999999998</v>
      </c>
    </row>
    <row r="1589" spans="1:9" x14ac:dyDescent="0.3">
      <c r="A1589" s="3">
        <v>2010</v>
      </c>
      <c r="B1589" t="s">
        <v>186</v>
      </c>
      <c r="C1589" t="s">
        <v>201</v>
      </c>
      <c r="D1589">
        <v>305431</v>
      </c>
      <c r="E1589">
        <v>1</v>
      </c>
      <c r="F1589">
        <v>45.36</v>
      </c>
      <c r="G1589">
        <v>46.285699999999999</v>
      </c>
      <c r="H1589">
        <f t="shared" si="56"/>
        <v>2.2679999999999999E-2</v>
      </c>
      <c r="I1589">
        <f t="shared" si="57"/>
        <v>2.314285E-2</v>
      </c>
    </row>
    <row r="1590" spans="1:9" x14ac:dyDescent="0.3">
      <c r="A1590" s="3">
        <v>2010</v>
      </c>
      <c r="B1590" t="s">
        <v>186</v>
      </c>
      <c r="C1590" t="s">
        <v>201</v>
      </c>
      <c r="D1590">
        <v>305501</v>
      </c>
      <c r="E1590">
        <v>1</v>
      </c>
      <c r="F1590">
        <v>22</v>
      </c>
      <c r="G1590">
        <v>22</v>
      </c>
      <c r="H1590">
        <f t="shared" si="56"/>
        <v>1.0999999999999999E-2</v>
      </c>
      <c r="I1590">
        <f t="shared" si="57"/>
        <v>1.0999999999999999E-2</v>
      </c>
    </row>
    <row r="1591" spans="1:9" x14ac:dyDescent="0.3">
      <c r="A1591" s="3">
        <v>2010</v>
      </c>
      <c r="B1591" t="s">
        <v>186</v>
      </c>
      <c r="C1591" t="s">
        <v>201</v>
      </c>
      <c r="D1591">
        <v>305502</v>
      </c>
      <c r="E1591">
        <v>1</v>
      </c>
      <c r="F1591">
        <v>489.5</v>
      </c>
      <c r="G1591">
        <v>499.4898</v>
      </c>
      <c r="H1591">
        <f t="shared" ref="H1591:H1654" si="58">F1591/2000</f>
        <v>0.24475</v>
      </c>
      <c r="I1591">
        <f t="shared" ref="I1591:I1654" si="59">G1591/2000</f>
        <v>0.24974489999999999</v>
      </c>
    </row>
    <row r="1592" spans="1:9" x14ac:dyDescent="0.3">
      <c r="A1592" s="3">
        <v>2010</v>
      </c>
      <c r="B1592" t="s">
        <v>186</v>
      </c>
      <c r="C1592" t="s">
        <v>201</v>
      </c>
      <c r="D1592">
        <v>305531</v>
      </c>
      <c r="E1592">
        <v>1</v>
      </c>
      <c r="F1592">
        <v>121</v>
      </c>
      <c r="G1592">
        <v>121</v>
      </c>
      <c r="H1592">
        <f t="shared" si="58"/>
        <v>6.0499999999999998E-2</v>
      </c>
      <c r="I1592">
        <f t="shared" si="59"/>
        <v>6.0499999999999998E-2</v>
      </c>
    </row>
    <row r="1593" spans="1:9" x14ac:dyDescent="0.3">
      <c r="A1593" s="3">
        <v>2010</v>
      </c>
      <c r="B1593" t="s">
        <v>186</v>
      </c>
      <c r="C1593" t="s">
        <v>201</v>
      </c>
      <c r="D1593">
        <v>315431</v>
      </c>
      <c r="E1593">
        <v>1</v>
      </c>
      <c r="F1593">
        <v>211.38</v>
      </c>
      <c r="G1593">
        <v>212.0557</v>
      </c>
      <c r="H1593">
        <f t="shared" si="58"/>
        <v>0.10568999999999999</v>
      </c>
      <c r="I1593">
        <f t="shared" si="59"/>
        <v>0.10602785000000001</v>
      </c>
    </row>
    <row r="1594" spans="1:9" x14ac:dyDescent="0.3">
      <c r="A1594" s="3">
        <v>2010</v>
      </c>
      <c r="B1594" t="s">
        <v>186</v>
      </c>
      <c r="C1594" t="s">
        <v>201</v>
      </c>
      <c r="D1594">
        <v>315432</v>
      </c>
      <c r="E1594">
        <v>1</v>
      </c>
      <c r="F1594">
        <v>3902.96</v>
      </c>
      <c r="G1594">
        <v>3961.4268000000002</v>
      </c>
      <c r="H1594">
        <f t="shared" si="58"/>
        <v>1.9514800000000001</v>
      </c>
      <c r="I1594">
        <f t="shared" si="59"/>
        <v>1.9807134000000002</v>
      </c>
    </row>
    <row r="1595" spans="1:9" x14ac:dyDescent="0.3">
      <c r="A1595" s="3">
        <v>2010</v>
      </c>
      <c r="B1595" t="s">
        <v>186</v>
      </c>
      <c r="C1595" t="s">
        <v>201</v>
      </c>
      <c r="D1595">
        <v>315501</v>
      </c>
      <c r="E1595">
        <v>1</v>
      </c>
      <c r="F1595">
        <v>967.31</v>
      </c>
      <c r="G1595">
        <v>993.67219999999998</v>
      </c>
      <c r="H1595">
        <f t="shared" si="58"/>
        <v>0.48365499999999995</v>
      </c>
      <c r="I1595">
        <f t="shared" si="59"/>
        <v>0.4968361</v>
      </c>
    </row>
    <row r="1596" spans="1:9" x14ac:dyDescent="0.3">
      <c r="A1596" s="3">
        <v>2010</v>
      </c>
      <c r="B1596" t="s">
        <v>186</v>
      </c>
      <c r="C1596" t="s">
        <v>201</v>
      </c>
      <c r="D1596">
        <v>315502</v>
      </c>
      <c r="E1596">
        <v>1</v>
      </c>
      <c r="F1596">
        <v>3435.6</v>
      </c>
      <c r="G1596">
        <v>3440.0767000000001</v>
      </c>
      <c r="H1596">
        <f t="shared" si="58"/>
        <v>1.7178</v>
      </c>
      <c r="I1596">
        <f t="shared" si="59"/>
        <v>1.72003835</v>
      </c>
    </row>
    <row r="1597" spans="1:9" x14ac:dyDescent="0.3">
      <c r="A1597" s="3">
        <v>2010</v>
      </c>
      <c r="B1597" t="s">
        <v>186</v>
      </c>
      <c r="C1597" t="s">
        <v>201</v>
      </c>
      <c r="D1597">
        <v>315504</v>
      </c>
      <c r="E1597">
        <v>1</v>
      </c>
      <c r="F1597">
        <v>63</v>
      </c>
      <c r="G1597">
        <v>64.285700000000006</v>
      </c>
      <c r="H1597">
        <f t="shared" si="58"/>
        <v>3.15E-2</v>
      </c>
      <c r="I1597">
        <f t="shared" si="59"/>
        <v>3.2142850000000001E-2</v>
      </c>
    </row>
    <row r="1598" spans="1:9" x14ac:dyDescent="0.3">
      <c r="A1598" s="3">
        <v>2010</v>
      </c>
      <c r="B1598" t="s">
        <v>186</v>
      </c>
      <c r="C1598" t="s">
        <v>201</v>
      </c>
      <c r="D1598">
        <v>315531</v>
      </c>
      <c r="E1598">
        <v>1</v>
      </c>
      <c r="F1598">
        <v>36.5</v>
      </c>
      <c r="G1598">
        <v>37.244900000000001</v>
      </c>
      <c r="H1598">
        <f t="shared" si="58"/>
        <v>1.8249999999999999E-2</v>
      </c>
      <c r="I1598">
        <f t="shared" si="59"/>
        <v>1.8622450000000002E-2</v>
      </c>
    </row>
    <row r="1599" spans="1:9" x14ac:dyDescent="0.3">
      <c r="A1599" s="3">
        <v>2010</v>
      </c>
      <c r="B1599" t="s">
        <v>186</v>
      </c>
      <c r="C1599" t="s">
        <v>201</v>
      </c>
      <c r="D1599">
        <v>315532</v>
      </c>
      <c r="E1599">
        <v>1</v>
      </c>
      <c r="F1599">
        <v>0.56000000000000005</v>
      </c>
      <c r="G1599">
        <v>0.57140000000000002</v>
      </c>
      <c r="H1599">
        <f t="shared" si="58"/>
        <v>2.8000000000000003E-4</v>
      </c>
      <c r="I1599">
        <f t="shared" si="59"/>
        <v>2.8570000000000001E-4</v>
      </c>
    </row>
    <row r="1600" spans="1:9" x14ac:dyDescent="0.3">
      <c r="A1600" s="3">
        <v>2010</v>
      </c>
      <c r="B1600" t="s">
        <v>186</v>
      </c>
      <c r="C1600" t="s">
        <v>201</v>
      </c>
      <c r="D1600">
        <v>325401</v>
      </c>
      <c r="E1600">
        <v>1</v>
      </c>
      <c r="F1600">
        <v>146</v>
      </c>
      <c r="G1600">
        <v>148.9796</v>
      </c>
      <c r="H1600">
        <f t="shared" si="58"/>
        <v>7.2999999999999995E-2</v>
      </c>
      <c r="I1600">
        <f t="shared" si="59"/>
        <v>7.4489800000000009E-2</v>
      </c>
    </row>
    <row r="1601" spans="1:9" x14ac:dyDescent="0.3">
      <c r="A1601" s="3">
        <v>2010</v>
      </c>
      <c r="B1601" t="s">
        <v>186</v>
      </c>
      <c r="C1601" t="s">
        <v>201</v>
      </c>
      <c r="D1601">
        <v>325431</v>
      </c>
      <c r="E1601">
        <v>1</v>
      </c>
      <c r="F1601">
        <v>3329.48</v>
      </c>
      <c r="G1601">
        <v>3377.8454999999999</v>
      </c>
      <c r="H1601">
        <f t="shared" si="58"/>
        <v>1.6647400000000001</v>
      </c>
      <c r="I1601">
        <f t="shared" si="59"/>
        <v>1.6889227499999999</v>
      </c>
    </row>
    <row r="1602" spans="1:9" x14ac:dyDescent="0.3">
      <c r="A1602" s="3">
        <v>2010</v>
      </c>
      <c r="B1602" t="s">
        <v>186</v>
      </c>
      <c r="C1602" t="s">
        <v>201</v>
      </c>
      <c r="D1602">
        <v>325433</v>
      </c>
      <c r="E1602">
        <v>1</v>
      </c>
      <c r="F1602">
        <v>14237.8</v>
      </c>
      <c r="G1602">
        <v>14505.187099999999</v>
      </c>
      <c r="H1602">
        <f t="shared" si="58"/>
        <v>7.1189</v>
      </c>
      <c r="I1602">
        <f t="shared" si="59"/>
        <v>7.2525935499999994</v>
      </c>
    </row>
    <row r="1603" spans="1:9" x14ac:dyDescent="0.3">
      <c r="A1603" s="3">
        <v>2010</v>
      </c>
      <c r="B1603" t="s">
        <v>186</v>
      </c>
      <c r="C1603" t="s">
        <v>201</v>
      </c>
      <c r="D1603">
        <v>325501</v>
      </c>
      <c r="E1603">
        <v>1</v>
      </c>
      <c r="F1603">
        <v>1096.8</v>
      </c>
      <c r="G1603">
        <v>1119.1837</v>
      </c>
      <c r="H1603">
        <f t="shared" si="58"/>
        <v>0.5484</v>
      </c>
      <c r="I1603">
        <f t="shared" si="59"/>
        <v>0.55959185</v>
      </c>
    </row>
    <row r="1604" spans="1:9" x14ac:dyDescent="0.3">
      <c r="A1604" s="3">
        <v>2010</v>
      </c>
      <c r="B1604" t="s">
        <v>186</v>
      </c>
      <c r="C1604" t="s">
        <v>201</v>
      </c>
      <c r="D1604">
        <v>325502</v>
      </c>
      <c r="E1604">
        <v>1</v>
      </c>
      <c r="F1604">
        <v>1811.74</v>
      </c>
      <c r="G1604">
        <v>1848.7144000000001</v>
      </c>
      <c r="H1604">
        <f t="shared" si="58"/>
        <v>0.90586999999999995</v>
      </c>
      <c r="I1604">
        <f t="shared" si="59"/>
        <v>0.92435719999999999</v>
      </c>
    </row>
    <row r="1605" spans="1:9" x14ac:dyDescent="0.3">
      <c r="A1605" s="3">
        <v>2010</v>
      </c>
      <c r="B1605" t="s">
        <v>186</v>
      </c>
      <c r="C1605" t="s">
        <v>201</v>
      </c>
      <c r="D1605">
        <v>325503</v>
      </c>
      <c r="E1605">
        <v>1</v>
      </c>
      <c r="F1605">
        <v>898.5</v>
      </c>
      <c r="G1605">
        <v>915.36739999999998</v>
      </c>
      <c r="H1605">
        <f t="shared" si="58"/>
        <v>0.44924999999999998</v>
      </c>
      <c r="I1605">
        <f t="shared" si="59"/>
        <v>0.45768369999999997</v>
      </c>
    </row>
    <row r="1606" spans="1:9" x14ac:dyDescent="0.3">
      <c r="A1606" s="3">
        <v>2010</v>
      </c>
      <c r="B1606" t="s">
        <v>186</v>
      </c>
      <c r="C1606" t="s">
        <v>201</v>
      </c>
      <c r="D1606">
        <v>325531</v>
      </c>
      <c r="E1606">
        <v>1</v>
      </c>
      <c r="F1606">
        <v>68.959999999999994</v>
      </c>
      <c r="G1606">
        <v>69.913499999999999</v>
      </c>
      <c r="H1606">
        <f t="shared" si="58"/>
        <v>3.4479999999999997E-2</v>
      </c>
      <c r="I1606">
        <f t="shared" si="59"/>
        <v>3.4956750000000002E-2</v>
      </c>
    </row>
    <row r="1607" spans="1:9" x14ac:dyDescent="0.3">
      <c r="A1607" s="3">
        <v>2010</v>
      </c>
      <c r="B1607" t="s">
        <v>186</v>
      </c>
      <c r="C1607" t="s">
        <v>201</v>
      </c>
      <c r="D1607">
        <v>325532</v>
      </c>
      <c r="E1607">
        <v>1</v>
      </c>
      <c r="F1607">
        <v>515.95000000000005</v>
      </c>
      <c r="G1607">
        <v>517.42349999999999</v>
      </c>
      <c r="H1607">
        <f t="shared" si="58"/>
        <v>0.25797500000000001</v>
      </c>
      <c r="I1607">
        <f t="shared" si="59"/>
        <v>0.25871175000000002</v>
      </c>
    </row>
    <row r="1608" spans="1:9" x14ac:dyDescent="0.3">
      <c r="A1608" s="3">
        <v>2010</v>
      </c>
      <c r="B1608" t="s">
        <v>186</v>
      </c>
      <c r="C1608" t="s">
        <v>201</v>
      </c>
      <c r="D1608">
        <v>325533</v>
      </c>
      <c r="E1608">
        <v>1</v>
      </c>
      <c r="F1608">
        <v>221.5</v>
      </c>
      <c r="G1608">
        <v>221.5</v>
      </c>
      <c r="H1608">
        <f t="shared" si="58"/>
        <v>0.11075</v>
      </c>
      <c r="I1608">
        <f t="shared" si="59"/>
        <v>0.11075</v>
      </c>
    </row>
    <row r="1609" spans="1:9" x14ac:dyDescent="0.3">
      <c r="A1609" s="3">
        <v>2010</v>
      </c>
      <c r="B1609" t="s">
        <v>186</v>
      </c>
      <c r="C1609" t="s">
        <v>201</v>
      </c>
      <c r="D1609">
        <v>325601</v>
      </c>
      <c r="E1609">
        <v>1</v>
      </c>
      <c r="F1609">
        <v>78</v>
      </c>
      <c r="G1609">
        <v>78</v>
      </c>
      <c r="H1609">
        <f t="shared" si="58"/>
        <v>3.9E-2</v>
      </c>
      <c r="I1609">
        <f t="shared" si="59"/>
        <v>3.9E-2</v>
      </c>
    </row>
    <row r="1610" spans="1:9" x14ac:dyDescent="0.3">
      <c r="A1610" s="3">
        <v>2010</v>
      </c>
      <c r="B1610" t="s">
        <v>186</v>
      </c>
      <c r="C1610" t="s">
        <v>201</v>
      </c>
      <c r="D1610">
        <v>325602</v>
      </c>
      <c r="E1610">
        <v>1</v>
      </c>
      <c r="F1610">
        <v>3417.19</v>
      </c>
      <c r="G1610">
        <v>3419.0969</v>
      </c>
      <c r="H1610">
        <f t="shared" si="58"/>
        <v>1.7085950000000001</v>
      </c>
      <c r="I1610">
        <f t="shared" si="59"/>
        <v>1.70954845</v>
      </c>
    </row>
    <row r="1611" spans="1:9" x14ac:dyDescent="0.3">
      <c r="A1611" s="3">
        <v>2010</v>
      </c>
      <c r="B1611" t="s">
        <v>186</v>
      </c>
      <c r="C1611" t="s">
        <v>201</v>
      </c>
      <c r="D1611">
        <v>325631</v>
      </c>
      <c r="E1611">
        <v>1</v>
      </c>
      <c r="F1611">
        <v>131.69999999999999</v>
      </c>
      <c r="G1611">
        <v>131.69999999999999</v>
      </c>
      <c r="H1611">
        <f t="shared" si="58"/>
        <v>6.5849999999999992E-2</v>
      </c>
      <c r="I1611">
        <f t="shared" si="59"/>
        <v>6.5849999999999992E-2</v>
      </c>
    </row>
    <row r="1612" spans="1:9" x14ac:dyDescent="0.3">
      <c r="A1612" s="3">
        <v>2010</v>
      </c>
      <c r="B1612" t="s">
        <v>186</v>
      </c>
      <c r="C1612" t="s">
        <v>201</v>
      </c>
      <c r="D1612">
        <v>335506</v>
      </c>
      <c r="E1612">
        <v>1</v>
      </c>
      <c r="F1612">
        <v>1867.7</v>
      </c>
      <c r="G1612">
        <v>1904.0001</v>
      </c>
      <c r="H1612">
        <f t="shared" si="58"/>
        <v>0.93385000000000007</v>
      </c>
      <c r="I1612">
        <f t="shared" si="59"/>
        <v>0.95200004999999999</v>
      </c>
    </row>
    <row r="1613" spans="1:9" x14ac:dyDescent="0.3">
      <c r="A1613" s="3">
        <v>2010</v>
      </c>
      <c r="B1613" t="s">
        <v>186</v>
      </c>
      <c r="C1613" t="s">
        <v>201</v>
      </c>
      <c r="D1613">
        <v>335533</v>
      </c>
      <c r="E1613">
        <v>1</v>
      </c>
      <c r="F1613">
        <v>4152.95</v>
      </c>
      <c r="G1613">
        <v>4738.2665999999999</v>
      </c>
      <c r="H1613">
        <f t="shared" si="58"/>
        <v>2.0764749999999998</v>
      </c>
      <c r="I1613">
        <f t="shared" si="59"/>
        <v>2.3691333000000001</v>
      </c>
    </row>
    <row r="1614" spans="1:9" x14ac:dyDescent="0.3">
      <c r="A1614" s="3">
        <v>2010</v>
      </c>
      <c r="B1614" t="s">
        <v>186</v>
      </c>
      <c r="C1614" t="s">
        <v>201</v>
      </c>
      <c r="D1614">
        <v>335534</v>
      </c>
      <c r="E1614">
        <v>1</v>
      </c>
      <c r="F1614">
        <v>7545.18</v>
      </c>
      <c r="G1614">
        <v>7692.884</v>
      </c>
      <c r="H1614">
        <f t="shared" si="58"/>
        <v>3.7725900000000001</v>
      </c>
      <c r="I1614">
        <f t="shared" si="59"/>
        <v>3.8464420000000001</v>
      </c>
    </row>
    <row r="1615" spans="1:9" x14ac:dyDescent="0.3">
      <c r="A1615" s="3">
        <v>2010</v>
      </c>
      <c r="B1615" t="s">
        <v>186</v>
      </c>
      <c r="C1615" t="s">
        <v>201</v>
      </c>
      <c r="D1615">
        <v>335535</v>
      </c>
      <c r="E1615">
        <v>1</v>
      </c>
      <c r="F1615">
        <v>1545.6</v>
      </c>
      <c r="G1615">
        <v>1574.6121000000001</v>
      </c>
      <c r="H1615">
        <f t="shared" si="58"/>
        <v>0.77279999999999993</v>
      </c>
      <c r="I1615">
        <f t="shared" si="59"/>
        <v>0.78730604999999998</v>
      </c>
    </row>
    <row r="1616" spans="1:9" x14ac:dyDescent="0.3">
      <c r="A1616" s="3">
        <v>2010</v>
      </c>
      <c r="B1616" t="s">
        <v>186</v>
      </c>
      <c r="C1616" t="s">
        <v>201</v>
      </c>
      <c r="D1616">
        <v>335601</v>
      </c>
      <c r="E1616">
        <v>1</v>
      </c>
      <c r="F1616">
        <v>1396.51</v>
      </c>
      <c r="G1616">
        <v>1396.51</v>
      </c>
      <c r="H1616">
        <f t="shared" si="58"/>
        <v>0.69825499999999996</v>
      </c>
      <c r="I1616">
        <f t="shared" si="59"/>
        <v>0.69825499999999996</v>
      </c>
    </row>
    <row r="1617" spans="1:9" x14ac:dyDescent="0.3">
      <c r="A1617" s="3">
        <v>2010</v>
      </c>
      <c r="B1617" t="s">
        <v>186</v>
      </c>
      <c r="C1617" t="s">
        <v>201</v>
      </c>
      <c r="D1617">
        <v>335602</v>
      </c>
      <c r="E1617">
        <v>1</v>
      </c>
      <c r="F1617">
        <v>158.25</v>
      </c>
      <c r="G1617">
        <v>158.25</v>
      </c>
      <c r="H1617">
        <f t="shared" si="58"/>
        <v>7.9125000000000001E-2</v>
      </c>
      <c r="I1617">
        <f t="shared" si="59"/>
        <v>7.9125000000000001E-2</v>
      </c>
    </row>
    <row r="1618" spans="1:9" x14ac:dyDescent="0.3">
      <c r="A1618" s="3">
        <v>2010</v>
      </c>
      <c r="B1618" t="s">
        <v>186</v>
      </c>
      <c r="C1618" t="s">
        <v>201</v>
      </c>
      <c r="D1618">
        <v>335603</v>
      </c>
      <c r="E1618">
        <v>1</v>
      </c>
      <c r="F1618">
        <v>167.2</v>
      </c>
      <c r="G1618">
        <v>167.2</v>
      </c>
      <c r="H1618">
        <f t="shared" si="58"/>
        <v>8.3599999999999994E-2</v>
      </c>
      <c r="I1618">
        <f t="shared" si="59"/>
        <v>8.3599999999999994E-2</v>
      </c>
    </row>
    <row r="1619" spans="1:9" x14ac:dyDescent="0.3">
      <c r="A1619" s="3">
        <v>2010</v>
      </c>
      <c r="B1619" t="s">
        <v>186</v>
      </c>
      <c r="C1619" t="s">
        <v>201</v>
      </c>
      <c r="D1619">
        <v>345535</v>
      </c>
      <c r="E1619">
        <v>1</v>
      </c>
      <c r="F1619">
        <v>3593.18</v>
      </c>
      <c r="G1619">
        <v>3598.9760000000001</v>
      </c>
      <c r="H1619">
        <f t="shared" si="58"/>
        <v>1.7965899999999999</v>
      </c>
      <c r="I1619">
        <f t="shared" si="59"/>
        <v>1.799488</v>
      </c>
    </row>
    <row r="1620" spans="1:9" x14ac:dyDescent="0.3">
      <c r="A1620" s="3">
        <v>2010</v>
      </c>
      <c r="B1620" t="s">
        <v>186</v>
      </c>
      <c r="C1620" t="s">
        <v>201</v>
      </c>
      <c r="D1620">
        <v>345604</v>
      </c>
      <c r="E1620">
        <v>1</v>
      </c>
      <c r="F1620">
        <v>833.54</v>
      </c>
      <c r="G1620">
        <v>833.54</v>
      </c>
      <c r="H1620">
        <f t="shared" si="58"/>
        <v>0.41676999999999997</v>
      </c>
      <c r="I1620">
        <f t="shared" si="59"/>
        <v>0.41676999999999997</v>
      </c>
    </row>
    <row r="1621" spans="1:9" x14ac:dyDescent="0.3">
      <c r="A1621" s="3">
        <v>2010</v>
      </c>
      <c r="B1621" t="s">
        <v>186</v>
      </c>
      <c r="C1621" t="s">
        <v>202</v>
      </c>
      <c r="D1621">
        <v>325432</v>
      </c>
      <c r="E1621">
        <v>1</v>
      </c>
      <c r="F1621">
        <v>597.66</v>
      </c>
      <c r="G1621">
        <v>605.41089999999997</v>
      </c>
      <c r="H1621">
        <f t="shared" si="58"/>
        <v>0.29882999999999998</v>
      </c>
      <c r="I1621">
        <f t="shared" si="59"/>
        <v>0.30270544999999999</v>
      </c>
    </row>
    <row r="1622" spans="1:9" x14ac:dyDescent="0.3">
      <c r="A1622" s="3">
        <v>2010</v>
      </c>
      <c r="B1622" t="s">
        <v>186</v>
      </c>
      <c r="C1622" t="s">
        <v>202</v>
      </c>
      <c r="D1622">
        <v>325434</v>
      </c>
      <c r="E1622">
        <v>1</v>
      </c>
      <c r="F1622">
        <v>1370.3</v>
      </c>
      <c r="G1622">
        <v>1373.3286000000001</v>
      </c>
      <c r="H1622">
        <f t="shared" si="58"/>
        <v>0.68514999999999993</v>
      </c>
      <c r="I1622">
        <f t="shared" si="59"/>
        <v>0.68666430000000001</v>
      </c>
    </row>
    <row r="1623" spans="1:9" x14ac:dyDescent="0.3">
      <c r="A1623" s="3">
        <v>2010</v>
      </c>
      <c r="B1623" t="s">
        <v>186</v>
      </c>
      <c r="C1623" t="s">
        <v>202</v>
      </c>
      <c r="D1623">
        <v>335431</v>
      </c>
      <c r="E1623">
        <v>1</v>
      </c>
      <c r="F1623">
        <v>21208.74</v>
      </c>
      <c r="G1623">
        <v>21608.3632</v>
      </c>
      <c r="H1623">
        <f t="shared" si="58"/>
        <v>10.604370000000001</v>
      </c>
      <c r="I1623">
        <f t="shared" si="59"/>
        <v>10.8041816</v>
      </c>
    </row>
    <row r="1624" spans="1:9" x14ac:dyDescent="0.3">
      <c r="A1624" s="3">
        <v>2010</v>
      </c>
      <c r="B1624" t="s">
        <v>186</v>
      </c>
      <c r="C1624" t="s">
        <v>202</v>
      </c>
      <c r="D1624">
        <v>335432</v>
      </c>
      <c r="E1624">
        <v>1</v>
      </c>
      <c r="F1624">
        <v>851</v>
      </c>
      <c r="G1624">
        <v>868.3673</v>
      </c>
      <c r="H1624">
        <f t="shared" si="58"/>
        <v>0.42549999999999999</v>
      </c>
      <c r="I1624">
        <f t="shared" si="59"/>
        <v>0.43418364999999998</v>
      </c>
    </row>
    <row r="1625" spans="1:9" x14ac:dyDescent="0.3">
      <c r="A1625" s="3">
        <v>2010</v>
      </c>
      <c r="B1625" t="s">
        <v>186</v>
      </c>
      <c r="C1625" t="s">
        <v>202</v>
      </c>
      <c r="D1625">
        <v>335433</v>
      </c>
      <c r="E1625">
        <v>1</v>
      </c>
      <c r="F1625">
        <v>593.57000000000005</v>
      </c>
      <c r="G1625">
        <v>605.68380000000002</v>
      </c>
      <c r="H1625">
        <f t="shared" si="58"/>
        <v>0.29678500000000002</v>
      </c>
      <c r="I1625">
        <f t="shared" si="59"/>
        <v>0.3028419</v>
      </c>
    </row>
    <row r="1626" spans="1:9" x14ac:dyDescent="0.3">
      <c r="A1626" s="3">
        <v>2010</v>
      </c>
      <c r="B1626" t="s">
        <v>186</v>
      </c>
      <c r="C1626" t="s">
        <v>202</v>
      </c>
      <c r="D1626">
        <v>335501</v>
      </c>
      <c r="E1626">
        <v>1</v>
      </c>
      <c r="F1626">
        <v>11022.87</v>
      </c>
      <c r="G1626">
        <v>11240.358200000001</v>
      </c>
      <c r="H1626">
        <f t="shared" si="58"/>
        <v>5.5114350000000005</v>
      </c>
      <c r="I1626">
        <f t="shared" si="59"/>
        <v>5.6201791000000005</v>
      </c>
    </row>
    <row r="1627" spans="1:9" x14ac:dyDescent="0.3">
      <c r="A1627" s="3">
        <v>2010</v>
      </c>
      <c r="B1627" t="s">
        <v>186</v>
      </c>
      <c r="C1627" t="s">
        <v>202</v>
      </c>
      <c r="D1627">
        <v>335502</v>
      </c>
      <c r="E1627">
        <v>1</v>
      </c>
      <c r="F1627">
        <v>198.45</v>
      </c>
      <c r="G1627">
        <v>198.45</v>
      </c>
      <c r="H1627">
        <f t="shared" si="58"/>
        <v>9.9224999999999994E-2</v>
      </c>
      <c r="I1627">
        <f t="shared" si="59"/>
        <v>9.9224999999999994E-2</v>
      </c>
    </row>
    <row r="1628" spans="1:9" x14ac:dyDescent="0.3">
      <c r="A1628" s="3">
        <v>2010</v>
      </c>
      <c r="B1628" t="s">
        <v>186</v>
      </c>
      <c r="C1628" t="s">
        <v>202</v>
      </c>
      <c r="D1628">
        <v>335503</v>
      </c>
      <c r="E1628">
        <v>1</v>
      </c>
      <c r="F1628">
        <v>1852</v>
      </c>
      <c r="G1628">
        <v>1889.7959000000001</v>
      </c>
      <c r="H1628">
        <f t="shared" si="58"/>
        <v>0.92600000000000005</v>
      </c>
      <c r="I1628">
        <f t="shared" si="59"/>
        <v>0.94489794999999999</v>
      </c>
    </row>
    <row r="1629" spans="1:9" x14ac:dyDescent="0.3">
      <c r="A1629" s="3">
        <v>2010</v>
      </c>
      <c r="B1629" t="s">
        <v>186</v>
      </c>
      <c r="C1629" t="s">
        <v>202</v>
      </c>
      <c r="D1629">
        <v>335504</v>
      </c>
      <c r="E1629">
        <v>1</v>
      </c>
      <c r="F1629">
        <v>1469.22</v>
      </c>
      <c r="G1629">
        <v>1493.7878000000001</v>
      </c>
      <c r="H1629">
        <f t="shared" si="58"/>
        <v>0.73460999999999999</v>
      </c>
      <c r="I1629">
        <f t="shared" si="59"/>
        <v>0.7468939</v>
      </c>
    </row>
    <row r="1630" spans="1:9" x14ac:dyDescent="0.3">
      <c r="A1630" s="3">
        <v>2010</v>
      </c>
      <c r="B1630" t="s">
        <v>186</v>
      </c>
      <c r="C1630" t="s">
        <v>202</v>
      </c>
      <c r="D1630">
        <v>335505</v>
      </c>
      <c r="E1630">
        <v>1</v>
      </c>
      <c r="F1630">
        <v>527.6</v>
      </c>
      <c r="G1630">
        <v>537.4674</v>
      </c>
      <c r="H1630">
        <f t="shared" si="58"/>
        <v>0.26380000000000003</v>
      </c>
      <c r="I1630">
        <f t="shared" si="59"/>
        <v>0.26873370000000002</v>
      </c>
    </row>
    <row r="1631" spans="1:9" x14ac:dyDescent="0.3">
      <c r="A1631" s="3">
        <v>2010</v>
      </c>
      <c r="B1631" t="s">
        <v>186</v>
      </c>
      <c r="C1631" t="s">
        <v>202</v>
      </c>
      <c r="D1631">
        <v>335531</v>
      </c>
      <c r="E1631">
        <v>1</v>
      </c>
      <c r="F1631">
        <v>3284</v>
      </c>
      <c r="G1631">
        <v>3345.2654000000002</v>
      </c>
      <c r="H1631">
        <f t="shared" si="58"/>
        <v>1.6419999999999999</v>
      </c>
      <c r="I1631">
        <f t="shared" si="59"/>
        <v>1.6726327000000001</v>
      </c>
    </row>
    <row r="1632" spans="1:9" x14ac:dyDescent="0.3">
      <c r="A1632" s="3">
        <v>2010</v>
      </c>
      <c r="B1632" t="s">
        <v>186</v>
      </c>
      <c r="C1632" t="s">
        <v>202</v>
      </c>
      <c r="D1632">
        <v>335532</v>
      </c>
      <c r="E1632">
        <v>1</v>
      </c>
      <c r="F1632">
        <v>1346.01</v>
      </c>
      <c r="G1632">
        <v>1346.01</v>
      </c>
      <c r="H1632">
        <f t="shared" si="58"/>
        <v>0.67300499999999996</v>
      </c>
      <c r="I1632">
        <f t="shared" si="59"/>
        <v>0.67300499999999996</v>
      </c>
    </row>
    <row r="1633" spans="1:9" x14ac:dyDescent="0.3">
      <c r="A1633" s="3">
        <v>2010</v>
      </c>
      <c r="B1633" t="s">
        <v>186</v>
      </c>
      <c r="C1633" t="s">
        <v>202</v>
      </c>
      <c r="D1633">
        <v>345430</v>
      </c>
      <c r="E1633">
        <v>1</v>
      </c>
      <c r="F1633">
        <v>19157.13</v>
      </c>
      <c r="G1633">
        <v>19483.681199999999</v>
      </c>
      <c r="H1633">
        <f t="shared" si="58"/>
        <v>9.5785650000000011</v>
      </c>
      <c r="I1633">
        <f t="shared" si="59"/>
        <v>9.7418405999999997</v>
      </c>
    </row>
    <row r="1634" spans="1:9" x14ac:dyDescent="0.3">
      <c r="A1634" s="3">
        <v>2010</v>
      </c>
      <c r="B1634" t="s">
        <v>186</v>
      </c>
      <c r="C1634" t="s">
        <v>202</v>
      </c>
      <c r="D1634">
        <v>345500</v>
      </c>
      <c r="E1634">
        <v>1</v>
      </c>
      <c r="F1634">
        <v>18783.36</v>
      </c>
      <c r="G1634">
        <v>18855.502899999999</v>
      </c>
      <c r="H1634">
        <f t="shared" si="58"/>
        <v>9.3916800000000009</v>
      </c>
      <c r="I1634">
        <f t="shared" si="59"/>
        <v>9.4277514500000006</v>
      </c>
    </row>
    <row r="1635" spans="1:9" x14ac:dyDescent="0.3">
      <c r="A1635" s="3">
        <v>2010</v>
      </c>
      <c r="B1635" t="s">
        <v>186</v>
      </c>
      <c r="C1635" t="s">
        <v>202</v>
      </c>
      <c r="D1635">
        <v>345533</v>
      </c>
      <c r="E1635">
        <v>1</v>
      </c>
      <c r="F1635">
        <v>1924.46</v>
      </c>
      <c r="G1635">
        <v>1924.46</v>
      </c>
      <c r="H1635">
        <f t="shared" si="58"/>
        <v>0.96223000000000003</v>
      </c>
      <c r="I1635">
        <f t="shared" si="59"/>
        <v>0.96223000000000003</v>
      </c>
    </row>
    <row r="1636" spans="1:9" x14ac:dyDescent="0.3">
      <c r="A1636" s="3">
        <v>2010</v>
      </c>
      <c r="B1636" t="s">
        <v>186</v>
      </c>
      <c r="C1636" t="s">
        <v>202</v>
      </c>
      <c r="D1636">
        <v>345536</v>
      </c>
      <c r="E1636">
        <v>1</v>
      </c>
      <c r="F1636">
        <v>6827.81</v>
      </c>
      <c r="G1636">
        <v>6831.2997999999998</v>
      </c>
      <c r="H1636">
        <f t="shared" si="58"/>
        <v>3.4139050000000002</v>
      </c>
      <c r="I1636">
        <f t="shared" si="59"/>
        <v>3.4156499</v>
      </c>
    </row>
    <row r="1637" spans="1:9" x14ac:dyDescent="0.3">
      <c r="A1637" s="3">
        <v>2010</v>
      </c>
      <c r="B1637" t="s">
        <v>186</v>
      </c>
      <c r="C1637" t="s">
        <v>202</v>
      </c>
      <c r="D1637">
        <v>345537</v>
      </c>
      <c r="E1637">
        <v>1</v>
      </c>
      <c r="F1637">
        <v>14969.33</v>
      </c>
      <c r="G1637">
        <v>14984.697399999999</v>
      </c>
      <c r="H1637">
        <f t="shared" si="58"/>
        <v>7.4846649999999997</v>
      </c>
      <c r="I1637">
        <f t="shared" si="59"/>
        <v>7.4923487</v>
      </c>
    </row>
    <row r="1638" spans="1:9" x14ac:dyDescent="0.3">
      <c r="A1638" s="3">
        <v>2010</v>
      </c>
      <c r="B1638" t="s">
        <v>186</v>
      </c>
      <c r="C1638" t="s">
        <v>202</v>
      </c>
      <c r="D1638">
        <v>355530</v>
      </c>
      <c r="E1638">
        <v>1</v>
      </c>
      <c r="F1638">
        <v>8663.68</v>
      </c>
      <c r="G1638">
        <v>8663.68</v>
      </c>
      <c r="H1638">
        <f t="shared" si="58"/>
        <v>4.3318400000000006</v>
      </c>
      <c r="I1638">
        <f t="shared" si="59"/>
        <v>4.3318400000000006</v>
      </c>
    </row>
    <row r="1639" spans="1:9" x14ac:dyDescent="0.3">
      <c r="A1639" s="3">
        <v>2010</v>
      </c>
      <c r="B1639" t="s">
        <v>187</v>
      </c>
      <c r="C1639" t="s">
        <v>203</v>
      </c>
      <c r="D1639">
        <v>445932</v>
      </c>
      <c r="E1639">
        <v>2</v>
      </c>
      <c r="F1639">
        <v>1120</v>
      </c>
      <c r="G1639">
        <v>1120</v>
      </c>
      <c r="H1639">
        <f t="shared" si="58"/>
        <v>0.56000000000000005</v>
      </c>
      <c r="I1639">
        <f t="shared" si="59"/>
        <v>0.56000000000000005</v>
      </c>
    </row>
    <row r="1640" spans="1:9" x14ac:dyDescent="0.3">
      <c r="A1640" s="3">
        <v>2010</v>
      </c>
      <c r="B1640" t="s">
        <v>187</v>
      </c>
      <c r="C1640" t="s">
        <v>203</v>
      </c>
      <c r="D1640">
        <v>465902</v>
      </c>
      <c r="E1640">
        <v>2</v>
      </c>
      <c r="F1640">
        <v>834</v>
      </c>
      <c r="G1640">
        <v>834</v>
      </c>
      <c r="H1640">
        <f t="shared" si="58"/>
        <v>0.41699999999999998</v>
      </c>
      <c r="I1640">
        <f t="shared" si="59"/>
        <v>0.41699999999999998</v>
      </c>
    </row>
    <row r="1641" spans="1:9" x14ac:dyDescent="0.3">
      <c r="A1641" s="3">
        <v>2010</v>
      </c>
      <c r="B1641" t="s">
        <v>187</v>
      </c>
      <c r="C1641" t="s">
        <v>203</v>
      </c>
      <c r="D1641">
        <v>465903</v>
      </c>
      <c r="E1641">
        <v>2</v>
      </c>
      <c r="F1641">
        <v>55</v>
      </c>
      <c r="G1641">
        <v>55</v>
      </c>
      <c r="H1641">
        <f t="shared" si="58"/>
        <v>2.75E-2</v>
      </c>
      <c r="I1641">
        <f t="shared" si="59"/>
        <v>2.75E-2</v>
      </c>
    </row>
    <row r="1642" spans="1:9" x14ac:dyDescent="0.3">
      <c r="A1642" s="3">
        <v>2010</v>
      </c>
      <c r="B1642" t="s">
        <v>187</v>
      </c>
      <c r="C1642" t="s">
        <v>203</v>
      </c>
      <c r="D1642">
        <v>465931</v>
      </c>
      <c r="E1642">
        <v>2</v>
      </c>
      <c r="F1642">
        <v>84</v>
      </c>
      <c r="G1642">
        <v>84</v>
      </c>
      <c r="H1642">
        <f t="shared" si="58"/>
        <v>4.2000000000000003E-2</v>
      </c>
      <c r="I1642">
        <f t="shared" si="59"/>
        <v>4.2000000000000003E-2</v>
      </c>
    </row>
    <row r="1643" spans="1:9" x14ac:dyDescent="0.3">
      <c r="A1643" s="3">
        <v>2010</v>
      </c>
      <c r="B1643" t="s">
        <v>187</v>
      </c>
      <c r="C1643" t="s">
        <v>203</v>
      </c>
      <c r="D1643">
        <v>466004</v>
      </c>
      <c r="E1643">
        <v>2</v>
      </c>
      <c r="F1643">
        <v>470</v>
      </c>
      <c r="G1643">
        <v>470</v>
      </c>
      <c r="H1643">
        <f t="shared" si="58"/>
        <v>0.23499999999999999</v>
      </c>
      <c r="I1643">
        <f t="shared" si="59"/>
        <v>0.23499999999999999</v>
      </c>
    </row>
    <row r="1644" spans="1:9" x14ac:dyDescent="0.3">
      <c r="A1644" s="3">
        <v>2010</v>
      </c>
      <c r="B1644" t="s">
        <v>187</v>
      </c>
      <c r="C1644" t="s">
        <v>203</v>
      </c>
      <c r="D1644">
        <v>466005</v>
      </c>
      <c r="E1644">
        <v>2</v>
      </c>
      <c r="F1644">
        <v>107.5</v>
      </c>
      <c r="G1644">
        <v>107.5</v>
      </c>
      <c r="H1644">
        <f t="shared" si="58"/>
        <v>5.3749999999999999E-2</v>
      </c>
      <c r="I1644">
        <f t="shared" si="59"/>
        <v>5.3749999999999999E-2</v>
      </c>
    </row>
    <row r="1645" spans="1:9" x14ac:dyDescent="0.3">
      <c r="A1645" s="3">
        <v>2010</v>
      </c>
      <c r="B1645" t="s">
        <v>187</v>
      </c>
      <c r="C1645" t="s">
        <v>204</v>
      </c>
      <c r="D1645">
        <v>445931</v>
      </c>
      <c r="E1645">
        <v>2</v>
      </c>
      <c r="F1645">
        <v>12986.32</v>
      </c>
      <c r="G1645">
        <v>13067.885</v>
      </c>
      <c r="H1645">
        <f t="shared" si="58"/>
        <v>6.4931599999999996</v>
      </c>
      <c r="I1645">
        <f t="shared" si="59"/>
        <v>6.5339425000000002</v>
      </c>
    </row>
    <row r="1646" spans="1:9" x14ac:dyDescent="0.3">
      <c r="A1646" s="3">
        <v>2010</v>
      </c>
      <c r="B1646" t="s">
        <v>187</v>
      </c>
      <c r="C1646" t="s">
        <v>204</v>
      </c>
      <c r="D1646">
        <v>446001</v>
      </c>
      <c r="E1646">
        <v>2</v>
      </c>
      <c r="F1646">
        <v>6.54</v>
      </c>
      <c r="G1646">
        <v>6.54</v>
      </c>
      <c r="H1646">
        <f t="shared" si="58"/>
        <v>3.2699999999999999E-3</v>
      </c>
      <c r="I1646">
        <f t="shared" si="59"/>
        <v>3.2699999999999999E-3</v>
      </c>
    </row>
    <row r="1647" spans="1:9" x14ac:dyDescent="0.3">
      <c r="A1647" s="3">
        <v>2010</v>
      </c>
      <c r="B1647" t="s">
        <v>187</v>
      </c>
      <c r="C1647" t="s">
        <v>204</v>
      </c>
      <c r="D1647">
        <v>455900</v>
      </c>
      <c r="E1647">
        <v>2</v>
      </c>
      <c r="F1647">
        <v>409</v>
      </c>
      <c r="G1647">
        <v>409</v>
      </c>
      <c r="H1647">
        <f t="shared" si="58"/>
        <v>0.20449999999999999</v>
      </c>
      <c r="I1647">
        <f t="shared" si="59"/>
        <v>0.20449999999999999</v>
      </c>
    </row>
    <row r="1648" spans="1:9" x14ac:dyDescent="0.3">
      <c r="A1648" s="3">
        <v>2010</v>
      </c>
      <c r="B1648" t="s">
        <v>187</v>
      </c>
      <c r="C1648" t="s">
        <v>204</v>
      </c>
      <c r="D1648">
        <v>455930</v>
      </c>
      <c r="E1648">
        <v>2</v>
      </c>
      <c r="F1648">
        <v>1301.6600000000001</v>
      </c>
      <c r="G1648">
        <v>1372.2963999999999</v>
      </c>
      <c r="H1648">
        <f t="shared" si="58"/>
        <v>0.65083000000000002</v>
      </c>
      <c r="I1648">
        <f t="shared" si="59"/>
        <v>0.68614819999999999</v>
      </c>
    </row>
    <row r="1649" spans="1:9" x14ac:dyDescent="0.3">
      <c r="A1649" s="3">
        <v>2010</v>
      </c>
      <c r="B1649" t="s">
        <v>187</v>
      </c>
      <c r="C1649" t="s">
        <v>204</v>
      </c>
      <c r="D1649">
        <v>456001</v>
      </c>
      <c r="E1649">
        <v>2</v>
      </c>
      <c r="F1649">
        <v>28.34</v>
      </c>
      <c r="G1649">
        <v>28.34</v>
      </c>
      <c r="H1649">
        <f t="shared" si="58"/>
        <v>1.417E-2</v>
      </c>
      <c r="I1649">
        <f t="shared" si="59"/>
        <v>1.417E-2</v>
      </c>
    </row>
    <row r="1650" spans="1:9" x14ac:dyDescent="0.3">
      <c r="A1650" s="3">
        <v>2010</v>
      </c>
      <c r="B1650" t="s">
        <v>187</v>
      </c>
      <c r="C1650" t="s">
        <v>204</v>
      </c>
      <c r="D1650">
        <v>456004</v>
      </c>
      <c r="E1650">
        <v>2</v>
      </c>
      <c r="F1650">
        <v>8.7200000000000006</v>
      </c>
      <c r="G1650">
        <v>8.7200000000000006</v>
      </c>
      <c r="H1650">
        <f t="shared" si="58"/>
        <v>4.3600000000000002E-3</v>
      </c>
      <c r="I1650">
        <f t="shared" si="59"/>
        <v>4.3600000000000002E-3</v>
      </c>
    </row>
    <row r="1651" spans="1:9" x14ac:dyDescent="0.3">
      <c r="A1651" s="3">
        <v>2010</v>
      </c>
      <c r="B1651" t="s">
        <v>187</v>
      </c>
      <c r="C1651" t="s">
        <v>204</v>
      </c>
      <c r="D1651">
        <v>465901</v>
      </c>
      <c r="E1651">
        <v>2</v>
      </c>
      <c r="F1651">
        <v>8960.1200000000008</v>
      </c>
      <c r="G1651">
        <v>8960.1200000000008</v>
      </c>
      <c r="H1651">
        <f t="shared" si="58"/>
        <v>4.4800600000000008</v>
      </c>
      <c r="I1651">
        <f t="shared" si="59"/>
        <v>4.4800600000000008</v>
      </c>
    </row>
    <row r="1652" spans="1:9" x14ac:dyDescent="0.3">
      <c r="A1652" s="3">
        <v>2010</v>
      </c>
      <c r="B1652" t="s">
        <v>187</v>
      </c>
      <c r="C1652" t="s">
        <v>204</v>
      </c>
      <c r="D1652">
        <v>465904</v>
      </c>
      <c r="E1652">
        <v>2</v>
      </c>
      <c r="F1652">
        <v>97.65</v>
      </c>
      <c r="G1652">
        <v>97.65</v>
      </c>
      <c r="H1652">
        <f t="shared" si="58"/>
        <v>4.8825E-2</v>
      </c>
      <c r="I1652">
        <f t="shared" si="59"/>
        <v>4.8825E-2</v>
      </c>
    </row>
    <row r="1653" spans="1:9" x14ac:dyDescent="0.3">
      <c r="A1653" s="3">
        <v>2010</v>
      </c>
      <c r="B1653" t="s">
        <v>187</v>
      </c>
      <c r="C1653" t="s">
        <v>204</v>
      </c>
      <c r="D1653">
        <v>465932</v>
      </c>
      <c r="E1653">
        <v>2</v>
      </c>
      <c r="F1653">
        <v>639.61</v>
      </c>
      <c r="G1653">
        <v>647.24639999999999</v>
      </c>
      <c r="H1653">
        <f t="shared" si="58"/>
        <v>0.31980500000000001</v>
      </c>
      <c r="I1653">
        <f t="shared" si="59"/>
        <v>0.3236232</v>
      </c>
    </row>
    <row r="1654" spans="1:9" x14ac:dyDescent="0.3">
      <c r="A1654" s="3">
        <v>2010</v>
      </c>
      <c r="B1654" t="s">
        <v>187</v>
      </c>
      <c r="C1654" t="s">
        <v>204</v>
      </c>
      <c r="D1654">
        <v>465933</v>
      </c>
      <c r="E1654">
        <v>2</v>
      </c>
      <c r="F1654">
        <v>494.65</v>
      </c>
      <c r="G1654">
        <v>494.65</v>
      </c>
      <c r="H1654">
        <f t="shared" si="58"/>
        <v>0.24732499999999999</v>
      </c>
      <c r="I1654">
        <f t="shared" si="59"/>
        <v>0.24732499999999999</v>
      </c>
    </row>
    <row r="1655" spans="1:9" x14ac:dyDescent="0.3">
      <c r="A1655" s="3">
        <v>2010</v>
      </c>
      <c r="B1655" t="s">
        <v>187</v>
      </c>
      <c r="C1655" t="s">
        <v>204</v>
      </c>
      <c r="D1655">
        <v>466001</v>
      </c>
      <c r="E1655">
        <v>2</v>
      </c>
      <c r="F1655">
        <v>723.2</v>
      </c>
      <c r="G1655">
        <v>723.2</v>
      </c>
      <c r="H1655">
        <f t="shared" ref="H1655:H1718" si="60">F1655/2000</f>
        <v>0.36160000000000003</v>
      </c>
      <c r="I1655">
        <f t="shared" ref="I1655:I1718" si="61">G1655/2000</f>
        <v>0.36160000000000003</v>
      </c>
    </row>
    <row r="1656" spans="1:9" x14ac:dyDescent="0.3">
      <c r="A1656" s="3">
        <v>2010</v>
      </c>
      <c r="B1656" t="s">
        <v>187</v>
      </c>
      <c r="C1656" t="s">
        <v>204</v>
      </c>
      <c r="D1656">
        <v>475800</v>
      </c>
      <c r="E1656">
        <v>2</v>
      </c>
      <c r="F1656">
        <v>1</v>
      </c>
      <c r="G1656">
        <v>1</v>
      </c>
      <c r="H1656">
        <f t="shared" si="60"/>
        <v>5.0000000000000001E-4</v>
      </c>
      <c r="I1656">
        <f t="shared" si="61"/>
        <v>5.0000000000000001E-4</v>
      </c>
    </row>
    <row r="1657" spans="1:9" x14ac:dyDescent="0.3">
      <c r="A1657" s="3">
        <v>2010</v>
      </c>
      <c r="B1657" t="s">
        <v>187</v>
      </c>
      <c r="C1657" t="s">
        <v>204</v>
      </c>
      <c r="D1657">
        <v>475830</v>
      </c>
      <c r="E1657">
        <v>2</v>
      </c>
      <c r="F1657">
        <v>1319</v>
      </c>
      <c r="G1657">
        <v>1319</v>
      </c>
      <c r="H1657">
        <f t="shared" si="60"/>
        <v>0.65949999999999998</v>
      </c>
      <c r="I1657">
        <f t="shared" si="61"/>
        <v>0.65949999999999998</v>
      </c>
    </row>
    <row r="1658" spans="1:9" x14ac:dyDescent="0.3">
      <c r="A1658" s="3">
        <v>2010</v>
      </c>
      <c r="B1658" t="s">
        <v>187</v>
      </c>
      <c r="C1658" t="s">
        <v>204</v>
      </c>
      <c r="D1658">
        <v>475900</v>
      </c>
      <c r="E1658">
        <v>2</v>
      </c>
      <c r="F1658">
        <v>3364.86</v>
      </c>
      <c r="G1658">
        <v>3365.0029</v>
      </c>
      <c r="H1658">
        <f t="shared" si="60"/>
        <v>1.6824300000000001</v>
      </c>
      <c r="I1658">
        <f t="shared" si="61"/>
        <v>1.68250145</v>
      </c>
    </row>
    <row r="1659" spans="1:9" x14ac:dyDescent="0.3">
      <c r="A1659" s="3">
        <v>2010</v>
      </c>
      <c r="B1659" t="s">
        <v>187</v>
      </c>
      <c r="C1659" t="s">
        <v>204</v>
      </c>
      <c r="D1659">
        <v>475931</v>
      </c>
      <c r="E1659">
        <v>2</v>
      </c>
      <c r="F1659">
        <v>1033.27</v>
      </c>
      <c r="G1659">
        <v>1033.27</v>
      </c>
      <c r="H1659">
        <f t="shared" si="60"/>
        <v>0.51663499999999996</v>
      </c>
      <c r="I1659">
        <f t="shared" si="61"/>
        <v>0.51663499999999996</v>
      </c>
    </row>
    <row r="1660" spans="1:9" x14ac:dyDescent="0.3">
      <c r="A1660" s="3">
        <v>2010</v>
      </c>
      <c r="B1660" t="s">
        <v>187</v>
      </c>
      <c r="C1660" t="s">
        <v>204</v>
      </c>
      <c r="D1660">
        <v>476001</v>
      </c>
      <c r="E1660">
        <v>2</v>
      </c>
      <c r="F1660">
        <v>11.76</v>
      </c>
      <c r="G1660">
        <v>11.76</v>
      </c>
      <c r="H1660">
        <f t="shared" si="60"/>
        <v>5.8799999999999998E-3</v>
      </c>
      <c r="I1660">
        <f t="shared" si="61"/>
        <v>5.8799999999999998E-3</v>
      </c>
    </row>
    <row r="1661" spans="1:9" x14ac:dyDescent="0.3">
      <c r="A1661" s="3">
        <v>2010</v>
      </c>
      <c r="B1661" t="s">
        <v>187</v>
      </c>
      <c r="C1661" t="s">
        <v>204</v>
      </c>
      <c r="D1661">
        <v>485500</v>
      </c>
      <c r="E1661">
        <v>2</v>
      </c>
      <c r="F1661">
        <v>622</v>
      </c>
      <c r="G1661">
        <v>622</v>
      </c>
      <c r="H1661">
        <f t="shared" si="60"/>
        <v>0.311</v>
      </c>
      <c r="I1661">
        <f t="shared" si="61"/>
        <v>0.311</v>
      </c>
    </row>
    <row r="1662" spans="1:9" x14ac:dyDescent="0.3">
      <c r="A1662" s="3">
        <v>2010</v>
      </c>
      <c r="B1662" t="s">
        <v>187</v>
      </c>
      <c r="C1662" t="s">
        <v>204</v>
      </c>
      <c r="D1662">
        <v>485730</v>
      </c>
      <c r="E1662">
        <v>2</v>
      </c>
      <c r="F1662">
        <v>1446.5</v>
      </c>
      <c r="G1662">
        <v>1471.0918999999999</v>
      </c>
      <c r="H1662">
        <f t="shared" si="60"/>
        <v>0.72324999999999995</v>
      </c>
      <c r="I1662">
        <f t="shared" si="61"/>
        <v>0.73554594999999989</v>
      </c>
    </row>
    <row r="1663" spans="1:9" x14ac:dyDescent="0.3">
      <c r="A1663" s="3">
        <v>2010</v>
      </c>
      <c r="B1663" t="s">
        <v>187</v>
      </c>
      <c r="C1663" t="s">
        <v>204</v>
      </c>
      <c r="D1663">
        <v>485800</v>
      </c>
      <c r="E1663">
        <v>2</v>
      </c>
      <c r="F1663">
        <v>7504.18</v>
      </c>
      <c r="G1663">
        <v>8144.1607000000004</v>
      </c>
      <c r="H1663">
        <f t="shared" si="60"/>
        <v>3.7520899999999999</v>
      </c>
      <c r="I1663">
        <f t="shared" si="61"/>
        <v>4.0720803500000002</v>
      </c>
    </row>
    <row r="1664" spans="1:9" x14ac:dyDescent="0.3">
      <c r="A1664" s="3">
        <v>2010</v>
      </c>
      <c r="B1664" t="s">
        <v>187</v>
      </c>
      <c r="C1664" t="s">
        <v>204</v>
      </c>
      <c r="D1664">
        <v>485831</v>
      </c>
      <c r="E1664">
        <v>2</v>
      </c>
      <c r="F1664">
        <v>7393.17</v>
      </c>
      <c r="G1664">
        <v>7414.5047999999997</v>
      </c>
      <c r="H1664">
        <f t="shared" si="60"/>
        <v>3.6965850000000002</v>
      </c>
      <c r="I1664">
        <f t="shared" si="61"/>
        <v>3.7072523999999998</v>
      </c>
    </row>
    <row r="1665" spans="1:9" x14ac:dyDescent="0.3">
      <c r="A1665" s="3">
        <v>2010</v>
      </c>
      <c r="B1665" t="s">
        <v>187</v>
      </c>
      <c r="C1665" t="s">
        <v>204</v>
      </c>
      <c r="D1665">
        <v>485901</v>
      </c>
      <c r="E1665">
        <v>2</v>
      </c>
      <c r="F1665">
        <v>7577.29</v>
      </c>
      <c r="G1665">
        <v>7577.29</v>
      </c>
      <c r="H1665">
        <f t="shared" si="60"/>
        <v>3.7886449999999998</v>
      </c>
      <c r="I1665">
        <f t="shared" si="61"/>
        <v>3.7886449999999998</v>
      </c>
    </row>
    <row r="1666" spans="1:9" x14ac:dyDescent="0.3">
      <c r="A1666" s="3">
        <v>2010</v>
      </c>
      <c r="B1666" t="s">
        <v>187</v>
      </c>
      <c r="C1666" t="s">
        <v>204</v>
      </c>
      <c r="D1666">
        <v>485931</v>
      </c>
      <c r="E1666">
        <v>2</v>
      </c>
      <c r="F1666">
        <v>166.07</v>
      </c>
      <c r="G1666">
        <v>166.07</v>
      </c>
      <c r="H1666">
        <f t="shared" si="60"/>
        <v>8.3034999999999998E-2</v>
      </c>
      <c r="I1666">
        <f t="shared" si="61"/>
        <v>8.3034999999999998E-2</v>
      </c>
    </row>
    <row r="1667" spans="1:9" x14ac:dyDescent="0.3">
      <c r="A1667" s="3">
        <v>2010</v>
      </c>
      <c r="B1667" t="s">
        <v>187</v>
      </c>
      <c r="C1667" t="s">
        <v>205</v>
      </c>
      <c r="D1667">
        <v>456031</v>
      </c>
      <c r="E1667">
        <v>2</v>
      </c>
      <c r="F1667">
        <v>10</v>
      </c>
      <c r="G1667">
        <v>10</v>
      </c>
      <c r="H1667">
        <f t="shared" si="60"/>
        <v>5.0000000000000001E-3</v>
      </c>
      <c r="I1667">
        <f t="shared" si="61"/>
        <v>5.0000000000000001E-3</v>
      </c>
    </row>
    <row r="1668" spans="1:9" x14ac:dyDescent="0.3">
      <c r="A1668" s="3">
        <v>2010</v>
      </c>
      <c r="B1668" t="s">
        <v>187</v>
      </c>
      <c r="C1668" t="s">
        <v>205</v>
      </c>
      <c r="D1668">
        <v>466003</v>
      </c>
      <c r="E1668">
        <v>2</v>
      </c>
      <c r="F1668">
        <v>403.56</v>
      </c>
      <c r="G1668">
        <v>403.56</v>
      </c>
      <c r="H1668">
        <f t="shared" si="60"/>
        <v>0.20178000000000001</v>
      </c>
      <c r="I1668">
        <f t="shared" si="61"/>
        <v>0.20178000000000001</v>
      </c>
    </row>
    <row r="1669" spans="1:9" x14ac:dyDescent="0.3">
      <c r="A1669" s="3">
        <v>2010</v>
      </c>
      <c r="B1669" t="s">
        <v>187</v>
      </c>
      <c r="C1669" t="s">
        <v>205</v>
      </c>
      <c r="D1669">
        <v>466031</v>
      </c>
      <c r="E1669">
        <v>2</v>
      </c>
      <c r="F1669">
        <v>665.94</v>
      </c>
      <c r="G1669">
        <v>665.94</v>
      </c>
      <c r="H1669">
        <f t="shared" si="60"/>
        <v>0.33297000000000004</v>
      </c>
      <c r="I1669">
        <f t="shared" si="61"/>
        <v>0.33297000000000004</v>
      </c>
    </row>
    <row r="1670" spans="1:9" x14ac:dyDescent="0.3">
      <c r="A1670" s="3">
        <v>2010</v>
      </c>
      <c r="B1670" t="s">
        <v>187</v>
      </c>
      <c r="C1670" t="s">
        <v>205</v>
      </c>
      <c r="D1670">
        <v>466032</v>
      </c>
      <c r="E1670">
        <v>2</v>
      </c>
      <c r="F1670">
        <v>1052.78</v>
      </c>
      <c r="G1670">
        <v>1190.5073</v>
      </c>
      <c r="H1670">
        <f t="shared" si="60"/>
        <v>0.52639000000000002</v>
      </c>
      <c r="I1670">
        <f t="shared" si="61"/>
        <v>0.59525364999999997</v>
      </c>
    </row>
    <row r="1671" spans="1:9" x14ac:dyDescent="0.3">
      <c r="A1671" s="3">
        <v>2010</v>
      </c>
      <c r="B1671" t="s">
        <v>187</v>
      </c>
      <c r="C1671" t="s">
        <v>205</v>
      </c>
      <c r="D1671">
        <v>466033</v>
      </c>
      <c r="E1671">
        <v>2</v>
      </c>
      <c r="F1671">
        <v>85.1</v>
      </c>
      <c r="G1671">
        <v>85.1</v>
      </c>
      <c r="H1671">
        <f t="shared" si="60"/>
        <v>4.2549999999999998E-2</v>
      </c>
      <c r="I1671">
        <f t="shared" si="61"/>
        <v>4.2549999999999998E-2</v>
      </c>
    </row>
    <row r="1672" spans="1:9" x14ac:dyDescent="0.3">
      <c r="A1672" s="3">
        <v>2010</v>
      </c>
      <c r="B1672" t="s">
        <v>187</v>
      </c>
      <c r="C1672" t="s">
        <v>205</v>
      </c>
      <c r="D1672">
        <v>466100</v>
      </c>
      <c r="E1672">
        <v>2</v>
      </c>
      <c r="F1672">
        <v>30</v>
      </c>
      <c r="G1672">
        <v>30</v>
      </c>
      <c r="H1672">
        <f t="shared" si="60"/>
        <v>1.4999999999999999E-2</v>
      </c>
      <c r="I1672">
        <f t="shared" si="61"/>
        <v>1.4999999999999999E-2</v>
      </c>
    </row>
    <row r="1673" spans="1:9" x14ac:dyDescent="0.3">
      <c r="A1673" s="3">
        <v>2010</v>
      </c>
      <c r="B1673" t="s">
        <v>187</v>
      </c>
      <c r="C1673" t="s">
        <v>205</v>
      </c>
      <c r="D1673">
        <v>475933</v>
      </c>
      <c r="E1673">
        <v>2</v>
      </c>
      <c r="F1673">
        <v>1567</v>
      </c>
      <c r="G1673">
        <v>1567</v>
      </c>
      <c r="H1673">
        <f t="shared" si="60"/>
        <v>0.78349999999999997</v>
      </c>
      <c r="I1673">
        <f t="shared" si="61"/>
        <v>0.78349999999999997</v>
      </c>
    </row>
    <row r="1674" spans="1:9" x14ac:dyDescent="0.3">
      <c r="A1674" s="3">
        <v>2010</v>
      </c>
      <c r="B1674" t="s">
        <v>187</v>
      </c>
      <c r="C1674" t="s">
        <v>205</v>
      </c>
      <c r="D1674">
        <v>476003</v>
      </c>
      <c r="E1674">
        <v>2</v>
      </c>
      <c r="F1674">
        <v>491.5</v>
      </c>
      <c r="G1674">
        <v>537</v>
      </c>
      <c r="H1674">
        <f t="shared" si="60"/>
        <v>0.24575</v>
      </c>
      <c r="I1674">
        <f t="shared" si="61"/>
        <v>0.26850000000000002</v>
      </c>
    </row>
    <row r="1675" spans="1:9" x14ac:dyDescent="0.3">
      <c r="A1675" s="3">
        <v>2010</v>
      </c>
      <c r="B1675" t="s">
        <v>187</v>
      </c>
      <c r="C1675" t="s">
        <v>205</v>
      </c>
      <c r="D1675">
        <v>476004</v>
      </c>
      <c r="E1675">
        <v>2</v>
      </c>
      <c r="F1675">
        <v>1585.39</v>
      </c>
      <c r="G1675">
        <v>1713.2043000000001</v>
      </c>
      <c r="H1675">
        <f t="shared" si="60"/>
        <v>0.79269500000000004</v>
      </c>
      <c r="I1675">
        <f t="shared" si="61"/>
        <v>0.85660215000000006</v>
      </c>
    </row>
    <row r="1676" spans="1:9" x14ac:dyDescent="0.3">
      <c r="A1676" s="3">
        <v>2010</v>
      </c>
      <c r="B1676" t="s">
        <v>187</v>
      </c>
      <c r="C1676" t="s">
        <v>205</v>
      </c>
      <c r="D1676">
        <v>476005</v>
      </c>
      <c r="E1676">
        <v>2</v>
      </c>
      <c r="F1676">
        <v>358.75</v>
      </c>
      <c r="G1676">
        <v>386.13780000000003</v>
      </c>
      <c r="H1676">
        <f t="shared" si="60"/>
        <v>0.17937500000000001</v>
      </c>
      <c r="I1676">
        <f t="shared" si="61"/>
        <v>0.19306890000000002</v>
      </c>
    </row>
    <row r="1677" spans="1:9" x14ac:dyDescent="0.3">
      <c r="A1677" s="3">
        <v>2010</v>
      </c>
      <c r="B1677" t="s">
        <v>187</v>
      </c>
      <c r="C1677" t="s">
        <v>205</v>
      </c>
      <c r="D1677">
        <v>476006</v>
      </c>
      <c r="E1677">
        <v>2</v>
      </c>
      <c r="F1677">
        <v>416.6</v>
      </c>
      <c r="G1677">
        <v>762.6</v>
      </c>
      <c r="H1677">
        <f t="shared" si="60"/>
        <v>0.20830000000000001</v>
      </c>
      <c r="I1677">
        <f t="shared" si="61"/>
        <v>0.38130000000000003</v>
      </c>
    </row>
    <row r="1678" spans="1:9" x14ac:dyDescent="0.3">
      <c r="A1678" s="3">
        <v>2010</v>
      </c>
      <c r="B1678" t="s">
        <v>187</v>
      </c>
      <c r="C1678" t="s">
        <v>205</v>
      </c>
      <c r="D1678">
        <v>476007</v>
      </c>
      <c r="E1678">
        <v>2</v>
      </c>
      <c r="F1678">
        <v>736.64</v>
      </c>
      <c r="G1678">
        <v>807.10329999999999</v>
      </c>
      <c r="H1678">
        <f t="shared" si="60"/>
        <v>0.36831999999999998</v>
      </c>
      <c r="I1678">
        <f t="shared" si="61"/>
        <v>0.40355164999999998</v>
      </c>
    </row>
    <row r="1679" spans="1:9" x14ac:dyDescent="0.3">
      <c r="A1679" s="3">
        <v>2010</v>
      </c>
      <c r="B1679" t="s">
        <v>187</v>
      </c>
      <c r="C1679" t="s">
        <v>205</v>
      </c>
      <c r="D1679">
        <v>476008</v>
      </c>
      <c r="E1679">
        <v>2</v>
      </c>
      <c r="F1679">
        <v>215.8</v>
      </c>
      <c r="G1679">
        <v>318.39999999999998</v>
      </c>
      <c r="H1679">
        <f t="shared" si="60"/>
        <v>0.10790000000000001</v>
      </c>
      <c r="I1679">
        <f t="shared" si="61"/>
        <v>0.15919999999999998</v>
      </c>
    </row>
    <row r="1680" spans="1:9" x14ac:dyDescent="0.3">
      <c r="A1680" s="3">
        <v>2010</v>
      </c>
      <c r="B1680" t="s">
        <v>187</v>
      </c>
      <c r="C1680" t="s">
        <v>205</v>
      </c>
      <c r="D1680">
        <v>476009</v>
      </c>
      <c r="E1680">
        <v>2</v>
      </c>
      <c r="F1680">
        <v>23.76</v>
      </c>
      <c r="G1680">
        <v>23.76</v>
      </c>
      <c r="H1680">
        <f t="shared" si="60"/>
        <v>1.188E-2</v>
      </c>
      <c r="I1680">
        <f t="shared" si="61"/>
        <v>1.188E-2</v>
      </c>
    </row>
    <row r="1681" spans="1:9" x14ac:dyDescent="0.3">
      <c r="A1681" s="3">
        <v>2010</v>
      </c>
      <c r="B1681" t="s">
        <v>187</v>
      </c>
      <c r="C1681" t="s">
        <v>205</v>
      </c>
      <c r="D1681">
        <v>476031</v>
      </c>
      <c r="E1681">
        <v>2</v>
      </c>
      <c r="F1681">
        <v>111.66</v>
      </c>
      <c r="G1681">
        <v>111.66</v>
      </c>
      <c r="H1681">
        <f t="shared" si="60"/>
        <v>5.5829999999999998E-2</v>
      </c>
      <c r="I1681">
        <f t="shared" si="61"/>
        <v>5.5829999999999998E-2</v>
      </c>
    </row>
    <row r="1682" spans="1:9" x14ac:dyDescent="0.3">
      <c r="A1682" s="3">
        <v>2010</v>
      </c>
      <c r="B1682" t="s">
        <v>187</v>
      </c>
      <c r="C1682" t="s">
        <v>205</v>
      </c>
      <c r="D1682">
        <v>476032</v>
      </c>
      <c r="E1682">
        <v>2</v>
      </c>
      <c r="F1682">
        <v>192.39</v>
      </c>
      <c r="G1682">
        <v>192.39</v>
      </c>
      <c r="H1682">
        <f t="shared" si="60"/>
        <v>9.6194999999999989E-2</v>
      </c>
      <c r="I1682">
        <f t="shared" si="61"/>
        <v>9.6194999999999989E-2</v>
      </c>
    </row>
    <row r="1683" spans="1:9" x14ac:dyDescent="0.3">
      <c r="A1683" s="3">
        <v>2010</v>
      </c>
      <c r="B1683" t="s">
        <v>187</v>
      </c>
      <c r="C1683" t="s">
        <v>205</v>
      </c>
      <c r="D1683">
        <v>476033</v>
      </c>
      <c r="E1683">
        <v>2</v>
      </c>
      <c r="F1683">
        <v>14.25</v>
      </c>
      <c r="G1683">
        <v>14.25</v>
      </c>
      <c r="H1683">
        <f t="shared" si="60"/>
        <v>7.1250000000000003E-3</v>
      </c>
      <c r="I1683">
        <f t="shared" si="61"/>
        <v>7.1250000000000003E-3</v>
      </c>
    </row>
    <row r="1684" spans="1:9" x14ac:dyDescent="0.3">
      <c r="A1684" s="3">
        <v>2010</v>
      </c>
      <c r="B1684" t="s">
        <v>187</v>
      </c>
      <c r="C1684" t="s">
        <v>205</v>
      </c>
      <c r="D1684">
        <v>476034</v>
      </c>
      <c r="E1684">
        <v>2</v>
      </c>
      <c r="F1684">
        <v>72.099999999999994</v>
      </c>
      <c r="G1684">
        <v>108.6</v>
      </c>
      <c r="H1684">
        <f t="shared" si="60"/>
        <v>3.6049999999999999E-2</v>
      </c>
      <c r="I1684">
        <f t="shared" si="61"/>
        <v>5.4299999999999994E-2</v>
      </c>
    </row>
    <row r="1685" spans="1:9" x14ac:dyDescent="0.3">
      <c r="A1685" s="3">
        <v>2010</v>
      </c>
      <c r="B1685" t="s">
        <v>187</v>
      </c>
      <c r="C1685" t="s">
        <v>205</v>
      </c>
      <c r="D1685">
        <v>476035</v>
      </c>
      <c r="E1685">
        <v>2</v>
      </c>
      <c r="F1685">
        <v>94.44</v>
      </c>
      <c r="G1685">
        <v>94.44</v>
      </c>
      <c r="H1685">
        <f t="shared" si="60"/>
        <v>4.7219999999999998E-2</v>
      </c>
      <c r="I1685">
        <f t="shared" si="61"/>
        <v>4.7219999999999998E-2</v>
      </c>
    </row>
    <row r="1686" spans="1:9" x14ac:dyDescent="0.3">
      <c r="A1686" s="3">
        <v>2010</v>
      </c>
      <c r="B1686" t="s">
        <v>187</v>
      </c>
      <c r="C1686" t="s">
        <v>205</v>
      </c>
      <c r="D1686">
        <v>476036</v>
      </c>
      <c r="E1686">
        <v>2</v>
      </c>
      <c r="F1686">
        <v>28.4</v>
      </c>
      <c r="G1686">
        <v>28.4</v>
      </c>
      <c r="H1686">
        <f t="shared" si="60"/>
        <v>1.4199999999999999E-2</v>
      </c>
      <c r="I1686">
        <f t="shared" si="61"/>
        <v>1.4199999999999999E-2</v>
      </c>
    </row>
    <row r="1687" spans="1:9" x14ac:dyDescent="0.3">
      <c r="A1687" s="3">
        <v>2010</v>
      </c>
      <c r="B1687" t="s">
        <v>187</v>
      </c>
      <c r="C1687" t="s">
        <v>205</v>
      </c>
      <c r="D1687">
        <v>485932</v>
      </c>
      <c r="E1687">
        <v>2</v>
      </c>
      <c r="F1687">
        <v>1107</v>
      </c>
      <c r="G1687">
        <v>1132.9648</v>
      </c>
      <c r="H1687">
        <f t="shared" si="60"/>
        <v>0.55349999999999999</v>
      </c>
      <c r="I1687">
        <f t="shared" si="61"/>
        <v>0.56648239999999994</v>
      </c>
    </row>
    <row r="1688" spans="1:9" x14ac:dyDescent="0.3">
      <c r="A1688" s="3">
        <v>2010</v>
      </c>
      <c r="B1688" t="s">
        <v>187</v>
      </c>
      <c r="C1688" t="s">
        <v>205</v>
      </c>
      <c r="D1688">
        <v>486001</v>
      </c>
      <c r="E1688">
        <v>2</v>
      </c>
      <c r="F1688">
        <v>735.5</v>
      </c>
      <c r="G1688">
        <v>903.18370000000004</v>
      </c>
      <c r="H1688">
        <f t="shared" si="60"/>
        <v>0.36775000000000002</v>
      </c>
      <c r="I1688">
        <f t="shared" si="61"/>
        <v>0.45159185000000002</v>
      </c>
    </row>
    <row r="1689" spans="1:9" x14ac:dyDescent="0.3">
      <c r="A1689" s="3">
        <v>2010</v>
      </c>
      <c r="B1689" t="s">
        <v>187</v>
      </c>
      <c r="C1689" t="s">
        <v>205</v>
      </c>
      <c r="D1689">
        <v>486005</v>
      </c>
      <c r="E1689">
        <v>2</v>
      </c>
      <c r="F1689">
        <v>175.5</v>
      </c>
      <c r="G1689">
        <v>222.18369999999999</v>
      </c>
      <c r="H1689">
        <f t="shared" si="60"/>
        <v>8.7749999999999995E-2</v>
      </c>
      <c r="I1689">
        <f t="shared" si="61"/>
        <v>0.11109184999999999</v>
      </c>
    </row>
    <row r="1690" spans="1:9" x14ac:dyDescent="0.3">
      <c r="A1690" s="3">
        <v>2010</v>
      </c>
      <c r="B1690" t="s">
        <v>187</v>
      </c>
      <c r="C1690" t="s">
        <v>205</v>
      </c>
      <c r="D1690">
        <v>486031</v>
      </c>
      <c r="E1690">
        <v>2</v>
      </c>
      <c r="F1690">
        <v>4.5</v>
      </c>
      <c r="G1690">
        <v>4.5</v>
      </c>
      <c r="H1690">
        <f t="shared" si="60"/>
        <v>2.2499999999999998E-3</v>
      </c>
      <c r="I1690">
        <f t="shared" si="61"/>
        <v>2.2499999999999998E-3</v>
      </c>
    </row>
    <row r="1691" spans="1:9" x14ac:dyDescent="0.3">
      <c r="A1691" s="3">
        <v>2010</v>
      </c>
      <c r="B1691" t="s">
        <v>187</v>
      </c>
      <c r="C1691" t="s">
        <v>205</v>
      </c>
      <c r="D1691">
        <v>486033</v>
      </c>
      <c r="E1691">
        <v>2</v>
      </c>
      <c r="F1691">
        <v>6</v>
      </c>
      <c r="G1691">
        <v>6.8182</v>
      </c>
      <c r="H1691">
        <f t="shared" si="60"/>
        <v>3.0000000000000001E-3</v>
      </c>
      <c r="I1691">
        <f t="shared" si="61"/>
        <v>3.4091E-3</v>
      </c>
    </row>
    <row r="1692" spans="1:9" x14ac:dyDescent="0.3">
      <c r="A1692" s="3">
        <v>2010</v>
      </c>
      <c r="B1692" t="s">
        <v>187</v>
      </c>
      <c r="C1692" t="s">
        <v>205</v>
      </c>
      <c r="D1692">
        <v>486034</v>
      </c>
      <c r="E1692">
        <v>2</v>
      </c>
      <c r="F1692">
        <v>50.96</v>
      </c>
      <c r="G1692">
        <v>50.96</v>
      </c>
      <c r="H1692">
        <f t="shared" si="60"/>
        <v>2.5479999999999999E-2</v>
      </c>
      <c r="I1692">
        <f t="shared" si="61"/>
        <v>2.5479999999999999E-2</v>
      </c>
    </row>
    <row r="1693" spans="1:9" x14ac:dyDescent="0.3">
      <c r="A1693" s="3">
        <v>2010</v>
      </c>
      <c r="B1693" t="s">
        <v>187</v>
      </c>
      <c r="C1693" t="s">
        <v>206</v>
      </c>
      <c r="D1693">
        <v>475932</v>
      </c>
      <c r="E1693">
        <v>2</v>
      </c>
      <c r="F1693">
        <v>4909</v>
      </c>
      <c r="G1693">
        <v>5038.1364000000003</v>
      </c>
      <c r="H1693">
        <f t="shared" si="60"/>
        <v>2.4544999999999999</v>
      </c>
      <c r="I1693">
        <f t="shared" si="61"/>
        <v>2.5190682</v>
      </c>
    </row>
    <row r="1694" spans="1:9" x14ac:dyDescent="0.3">
      <c r="A1694" s="3">
        <v>2010</v>
      </c>
      <c r="B1694" t="s">
        <v>187</v>
      </c>
      <c r="C1694" t="s">
        <v>206</v>
      </c>
      <c r="D1694">
        <v>475934</v>
      </c>
      <c r="E1694">
        <v>2</v>
      </c>
      <c r="F1694">
        <v>10</v>
      </c>
      <c r="G1694">
        <v>10</v>
      </c>
      <c r="H1694">
        <f t="shared" si="60"/>
        <v>5.0000000000000001E-3</v>
      </c>
      <c r="I1694">
        <f t="shared" si="61"/>
        <v>5.0000000000000001E-3</v>
      </c>
    </row>
    <row r="1695" spans="1:9" x14ac:dyDescent="0.3">
      <c r="A1695" s="3">
        <v>2010</v>
      </c>
      <c r="B1695" t="s">
        <v>187</v>
      </c>
      <c r="C1695" t="s">
        <v>206</v>
      </c>
      <c r="D1695">
        <v>476002</v>
      </c>
      <c r="E1695">
        <v>2</v>
      </c>
      <c r="F1695">
        <v>172</v>
      </c>
      <c r="G1695">
        <v>172</v>
      </c>
      <c r="H1695">
        <f t="shared" si="60"/>
        <v>8.5999999999999993E-2</v>
      </c>
      <c r="I1695">
        <f t="shared" si="61"/>
        <v>8.5999999999999993E-2</v>
      </c>
    </row>
    <row r="1696" spans="1:9" x14ac:dyDescent="0.3">
      <c r="A1696" s="3">
        <v>2010</v>
      </c>
      <c r="B1696" t="s">
        <v>187</v>
      </c>
      <c r="C1696" t="s">
        <v>206</v>
      </c>
      <c r="D1696">
        <v>485935</v>
      </c>
      <c r="E1696">
        <v>2</v>
      </c>
      <c r="F1696">
        <v>3462</v>
      </c>
      <c r="G1696">
        <v>3532.6529999999998</v>
      </c>
      <c r="H1696">
        <f t="shared" si="60"/>
        <v>1.7310000000000001</v>
      </c>
      <c r="I1696">
        <f t="shared" si="61"/>
        <v>1.7663264999999999</v>
      </c>
    </row>
    <row r="1697" spans="1:9" x14ac:dyDescent="0.3">
      <c r="A1697" s="3">
        <v>2010</v>
      </c>
      <c r="B1697" t="s">
        <v>190</v>
      </c>
      <c r="C1697" t="s">
        <v>225</v>
      </c>
      <c r="D1697">
        <v>525902</v>
      </c>
      <c r="E1697">
        <v>2</v>
      </c>
      <c r="F1697">
        <v>73.75</v>
      </c>
      <c r="G1697">
        <v>78.386399999999995</v>
      </c>
      <c r="H1697">
        <f t="shared" si="60"/>
        <v>3.6874999999999998E-2</v>
      </c>
      <c r="I1697">
        <f t="shared" si="61"/>
        <v>3.9193199999999997E-2</v>
      </c>
    </row>
    <row r="1698" spans="1:9" x14ac:dyDescent="0.3">
      <c r="A1698" s="3">
        <v>2010</v>
      </c>
      <c r="B1698" t="s">
        <v>190</v>
      </c>
      <c r="C1698" t="s">
        <v>225</v>
      </c>
      <c r="D1698">
        <v>535901</v>
      </c>
      <c r="E1698">
        <v>2</v>
      </c>
      <c r="F1698">
        <v>24</v>
      </c>
      <c r="G1698">
        <v>24</v>
      </c>
      <c r="H1698">
        <f t="shared" si="60"/>
        <v>1.2E-2</v>
      </c>
      <c r="I1698">
        <f t="shared" si="61"/>
        <v>1.2E-2</v>
      </c>
    </row>
    <row r="1699" spans="1:9" x14ac:dyDescent="0.3">
      <c r="A1699" s="3">
        <v>2010</v>
      </c>
      <c r="B1699" t="s">
        <v>190</v>
      </c>
      <c r="C1699" t="s">
        <v>207</v>
      </c>
      <c r="D1699">
        <v>515908</v>
      </c>
      <c r="E1699">
        <v>2</v>
      </c>
      <c r="F1699">
        <v>10</v>
      </c>
      <c r="G1699">
        <v>10.2041</v>
      </c>
      <c r="H1699">
        <f t="shared" si="60"/>
        <v>5.0000000000000001E-3</v>
      </c>
      <c r="I1699">
        <f t="shared" si="61"/>
        <v>5.1020500000000003E-3</v>
      </c>
    </row>
    <row r="1700" spans="1:9" x14ac:dyDescent="0.3">
      <c r="A1700" s="3">
        <v>2010</v>
      </c>
      <c r="B1700" t="s">
        <v>190</v>
      </c>
      <c r="C1700" t="s">
        <v>207</v>
      </c>
      <c r="D1700">
        <v>515936</v>
      </c>
      <c r="E1700">
        <v>2</v>
      </c>
      <c r="F1700">
        <v>25</v>
      </c>
      <c r="G1700">
        <v>28.409099999999999</v>
      </c>
      <c r="H1700">
        <f t="shared" si="60"/>
        <v>1.2500000000000001E-2</v>
      </c>
      <c r="I1700">
        <f t="shared" si="61"/>
        <v>1.420455E-2</v>
      </c>
    </row>
    <row r="1701" spans="1:9" x14ac:dyDescent="0.3">
      <c r="A1701" s="3">
        <v>2010</v>
      </c>
      <c r="B1701" t="s">
        <v>190</v>
      </c>
      <c r="C1701" t="s">
        <v>207</v>
      </c>
      <c r="D1701">
        <v>525901</v>
      </c>
      <c r="E1701">
        <v>2</v>
      </c>
      <c r="F1701">
        <v>11</v>
      </c>
      <c r="G1701">
        <v>11</v>
      </c>
      <c r="H1701">
        <f t="shared" si="60"/>
        <v>5.4999999999999997E-3</v>
      </c>
      <c r="I1701">
        <f t="shared" si="61"/>
        <v>5.4999999999999997E-3</v>
      </c>
    </row>
    <row r="1702" spans="1:9" x14ac:dyDescent="0.3">
      <c r="A1702" s="3">
        <v>2010</v>
      </c>
      <c r="B1702" t="s">
        <v>190</v>
      </c>
      <c r="C1702" t="s">
        <v>207</v>
      </c>
      <c r="D1702">
        <v>535904</v>
      </c>
      <c r="E1702">
        <v>2</v>
      </c>
      <c r="F1702">
        <v>2</v>
      </c>
      <c r="G1702">
        <v>2</v>
      </c>
      <c r="H1702">
        <f t="shared" si="60"/>
        <v>1E-3</v>
      </c>
      <c r="I1702">
        <f t="shared" si="61"/>
        <v>1E-3</v>
      </c>
    </row>
    <row r="1703" spans="1:9" x14ac:dyDescent="0.3">
      <c r="A1703" s="3">
        <v>2010</v>
      </c>
      <c r="B1703" t="s">
        <v>190</v>
      </c>
      <c r="C1703" t="s">
        <v>208</v>
      </c>
      <c r="D1703">
        <v>485902</v>
      </c>
      <c r="E1703">
        <v>2</v>
      </c>
      <c r="F1703">
        <v>108.51</v>
      </c>
      <c r="G1703">
        <v>108.51</v>
      </c>
      <c r="H1703">
        <f t="shared" si="60"/>
        <v>5.4255000000000005E-2</v>
      </c>
      <c r="I1703">
        <f t="shared" si="61"/>
        <v>5.4255000000000005E-2</v>
      </c>
    </row>
    <row r="1704" spans="1:9" x14ac:dyDescent="0.3">
      <c r="A1704" s="3">
        <v>2010</v>
      </c>
      <c r="B1704" t="s">
        <v>190</v>
      </c>
      <c r="C1704" t="s">
        <v>208</v>
      </c>
      <c r="D1704">
        <v>485934</v>
      </c>
      <c r="E1704">
        <v>2</v>
      </c>
      <c r="F1704">
        <v>39.65</v>
      </c>
      <c r="G1704">
        <v>39.65</v>
      </c>
      <c r="H1704">
        <f t="shared" si="60"/>
        <v>1.9824999999999999E-2</v>
      </c>
      <c r="I1704">
        <f t="shared" si="61"/>
        <v>1.9824999999999999E-2</v>
      </c>
    </row>
    <row r="1705" spans="1:9" x14ac:dyDescent="0.3">
      <c r="A1705" s="3">
        <v>2010</v>
      </c>
      <c r="B1705" t="s">
        <v>190</v>
      </c>
      <c r="C1705" t="s">
        <v>208</v>
      </c>
      <c r="D1705">
        <v>495831</v>
      </c>
      <c r="E1705">
        <v>2</v>
      </c>
      <c r="F1705">
        <v>732</v>
      </c>
      <c r="G1705">
        <v>758.72550000000001</v>
      </c>
      <c r="H1705">
        <f t="shared" si="60"/>
        <v>0.36599999999999999</v>
      </c>
      <c r="I1705">
        <f t="shared" si="61"/>
        <v>0.37936275000000003</v>
      </c>
    </row>
    <row r="1706" spans="1:9" x14ac:dyDescent="0.3">
      <c r="A1706" s="3">
        <v>2010</v>
      </c>
      <c r="B1706" t="s">
        <v>190</v>
      </c>
      <c r="C1706" t="s">
        <v>208</v>
      </c>
      <c r="D1706">
        <v>495901</v>
      </c>
      <c r="E1706">
        <v>2</v>
      </c>
      <c r="F1706">
        <v>680.82</v>
      </c>
      <c r="G1706">
        <v>685.59630000000004</v>
      </c>
      <c r="H1706">
        <f t="shared" si="60"/>
        <v>0.34041000000000005</v>
      </c>
      <c r="I1706">
        <f t="shared" si="61"/>
        <v>0.34279815000000002</v>
      </c>
    </row>
    <row r="1707" spans="1:9" x14ac:dyDescent="0.3">
      <c r="A1707" s="3">
        <v>2010</v>
      </c>
      <c r="B1707" t="s">
        <v>190</v>
      </c>
      <c r="C1707" t="s">
        <v>208</v>
      </c>
      <c r="D1707">
        <v>495931</v>
      </c>
      <c r="E1707">
        <v>2</v>
      </c>
      <c r="F1707">
        <v>462.93</v>
      </c>
      <c r="G1707">
        <v>463.29730000000001</v>
      </c>
      <c r="H1707">
        <f t="shared" si="60"/>
        <v>0.231465</v>
      </c>
      <c r="I1707">
        <f t="shared" si="61"/>
        <v>0.23164865000000001</v>
      </c>
    </row>
    <row r="1708" spans="1:9" x14ac:dyDescent="0.3">
      <c r="A1708" s="3">
        <v>2010</v>
      </c>
      <c r="B1708" t="s">
        <v>190</v>
      </c>
      <c r="C1708" t="s">
        <v>208</v>
      </c>
      <c r="D1708">
        <v>495933</v>
      </c>
      <c r="E1708">
        <v>2</v>
      </c>
      <c r="F1708">
        <v>125.08</v>
      </c>
      <c r="G1708">
        <v>125.77549999999999</v>
      </c>
      <c r="H1708">
        <f t="shared" si="60"/>
        <v>6.2539999999999998E-2</v>
      </c>
      <c r="I1708">
        <f t="shared" si="61"/>
        <v>6.2887749999999992E-2</v>
      </c>
    </row>
    <row r="1709" spans="1:9" x14ac:dyDescent="0.3">
      <c r="A1709" s="3">
        <v>2010</v>
      </c>
      <c r="B1709" t="s">
        <v>190</v>
      </c>
      <c r="C1709" t="s">
        <v>208</v>
      </c>
      <c r="D1709">
        <v>495939</v>
      </c>
      <c r="E1709">
        <v>2</v>
      </c>
      <c r="F1709">
        <v>68</v>
      </c>
      <c r="G1709">
        <v>68</v>
      </c>
      <c r="H1709">
        <f t="shared" si="60"/>
        <v>3.4000000000000002E-2</v>
      </c>
      <c r="I1709">
        <f t="shared" si="61"/>
        <v>3.4000000000000002E-2</v>
      </c>
    </row>
    <row r="1710" spans="1:9" x14ac:dyDescent="0.3">
      <c r="A1710" s="3">
        <v>2010</v>
      </c>
      <c r="B1710" t="s">
        <v>190</v>
      </c>
      <c r="C1710" t="s">
        <v>208</v>
      </c>
      <c r="D1710">
        <v>505831</v>
      </c>
      <c r="E1710">
        <v>2</v>
      </c>
      <c r="F1710">
        <v>1358</v>
      </c>
      <c r="G1710">
        <v>1556.2568000000001</v>
      </c>
      <c r="H1710">
        <f t="shared" si="60"/>
        <v>0.67900000000000005</v>
      </c>
      <c r="I1710">
        <f t="shared" si="61"/>
        <v>0.77812840000000005</v>
      </c>
    </row>
    <row r="1711" spans="1:9" x14ac:dyDescent="0.3">
      <c r="A1711" s="3">
        <v>2010</v>
      </c>
      <c r="B1711" t="s">
        <v>190</v>
      </c>
      <c r="C1711" t="s">
        <v>208</v>
      </c>
      <c r="D1711">
        <v>505901</v>
      </c>
      <c r="E1711">
        <v>2</v>
      </c>
      <c r="F1711">
        <v>583.26</v>
      </c>
      <c r="G1711">
        <v>593.74490000000003</v>
      </c>
      <c r="H1711">
        <f t="shared" si="60"/>
        <v>0.29163</v>
      </c>
      <c r="I1711">
        <f t="shared" si="61"/>
        <v>0.29687245000000001</v>
      </c>
    </row>
    <row r="1712" spans="1:9" x14ac:dyDescent="0.3">
      <c r="A1712" s="3">
        <v>2010</v>
      </c>
      <c r="B1712" t="s">
        <v>190</v>
      </c>
      <c r="C1712" t="s">
        <v>208</v>
      </c>
      <c r="D1712">
        <v>505902</v>
      </c>
      <c r="E1712">
        <v>2</v>
      </c>
      <c r="F1712">
        <v>1566.16</v>
      </c>
      <c r="G1712">
        <v>1740.5306</v>
      </c>
      <c r="H1712">
        <f t="shared" si="60"/>
        <v>0.78308</v>
      </c>
      <c r="I1712">
        <f t="shared" si="61"/>
        <v>0.87026530000000002</v>
      </c>
    </row>
    <row r="1713" spans="1:9" x14ac:dyDescent="0.3">
      <c r="A1713" s="3">
        <v>2010</v>
      </c>
      <c r="B1713" t="s">
        <v>190</v>
      </c>
      <c r="C1713" t="s">
        <v>208</v>
      </c>
      <c r="D1713">
        <v>515831</v>
      </c>
      <c r="E1713">
        <v>2</v>
      </c>
      <c r="F1713">
        <v>150</v>
      </c>
      <c r="G1713">
        <v>150</v>
      </c>
      <c r="H1713">
        <f t="shared" si="60"/>
        <v>7.4999999999999997E-2</v>
      </c>
      <c r="I1713">
        <f t="shared" si="61"/>
        <v>7.4999999999999997E-2</v>
      </c>
    </row>
    <row r="1714" spans="1:9" x14ac:dyDescent="0.3">
      <c r="A1714" s="3">
        <v>2010</v>
      </c>
      <c r="B1714" t="s">
        <v>190</v>
      </c>
      <c r="C1714" t="s">
        <v>208</v>
      </c>
      <c r="D1714">
        <v>515902</v>
      </c>
      <c r="E1714">
        <v>2</v>
      </c>
      <c r="F1714">
        <v>1795.16</v>
      </c>
      <c r="G1714">
        <v>1809.4285</v>
      </c>
      <c r="H1714">
        <f t="shared" si="60"/>
        <v>0.89758000000000004</v>
      </c>
      <c r="I1714">
        <f t="shared" si="61"/>
        <v>0.90471424999999994</v>
      </c>
    </row>
    <row r="1715" spans="1:9" x14ac:dyDescent="0.3">
      <c r="A1715" s="3">
        <v>2010</v>
      </c>
      <c r="B1715" t="s">
        <v>190</v>
      </c>
      <c r="C1715" t="s">
        <v>208</v>
      </c>
      <c r="D1715">
        <v>515904</v>
      </c>
      <c r="E1715">
        <v>2</v>
      </c>
      <c r="F1715">
        <v>905.16</v>
      </c>
      <c r="G1715">
        <v>917.3999</v>
      </c>
      <c r="H1715">
        <f t="shared" si="60"/>
        <v>0.45257999999999998</v>
      </c>
      <c r="I1715">
        <f t="shared" si="61"/>
        <v>0.45869995000000002</v>
      </c>
    </row>
    <row r="1716" spans="1:9" x14ac:dyDescent="0.3">
      <c r="A1716" s="3">
        <v>2010</v>
      </c>
      <c r="B1716" t="s">
        <v>190</v>
      </c>
      <c r="C1716" t="s">
        <v>208</v>
      </c>
      <c r="D1716">
        <v>525831</v>
      </c>
      <c r="E1716">
        <v>2</v>
      </c>
      <c r="F1716">
        <v>25</v>
      </c>
      <c r="G1716">
        <v>25</v>
      </c>
      <c r="H1716">
        <f t="shared" si="60"/>
        <v>1.2500000000000001E-2</v>
      </c>
      <c r="I1716">
        <f t="shared" si="61"/>
        <v>1.2500000000000001E-2</v>
      </c>
    </row>
    <row r="1717" spans="1:9" x14ac:dyDescent="0.3">
      <c r="A1717" s="3">
        <v>2010</v>
      </c>
      <c r="B1717" t="s">
        <v>190</v>
      </c>
      <c r="C1717" t="s">
        <v>209</v>
      </c>
      <c r="D1717">
        <v>495932</v>
      </c>
      <c r="E1717">
        <v>2</v>
      </c>
      <c r="F1717">
        <v>361.23</v>
      </c>
      <c r="G1717">
        <v>361.59730000000002</v>
      </c>
      <c r="H1717">
        <f t="shared" si="60"/>
        <v>0.180615</v>
      </c>
      <c r="I1717">
        <f t="shared" si="61"/>
        <v>0.18079865000000001</v>
      </c>
    </row>
    <row r="1718" spans="1:9" x14ac:dyDescent="0.3">
      <c r="A1718" s="3">
        <v>2010</v>
      </c>
      <c r="B1718" t="s">
        <v>190</v>
      </c>
      <c r="C1718" t="s">
        <v>209</v>
      </c>
      <c r="D1718">
        <v>495934</v>
      </c>
      <c r="E1718">
        <v>2</v>
      </c>
      <c r="F1718">
        <v>235</v>
      </c>
      <c r="G1718">
        <v>235</v>
      </c>
      <c r="H1718">
        <f t="shared" si="60"/>
        <v>0.11749999999999999</v>
      </c>
      <c r="I1718">
        <f t="shared" si="61"/>
        <v>0.11749999999999999</v>
      </c>
    </row>
    <row r="1719" spans="1:9" x14ac:dyDescent="0.3">
      <c r="A1719" s="3">
        <v>2010</v>
      </c>
      <c r="B1719" t="s">
        <v>190</v>
      </c>
      <c r="C1719" t="s">
        <v>209</v>
      </c>
      <c r="D1719">
        <v>495936</v>
      </c>
      <c r="E1719">
        <v>2</v>
      </c>
      <c r="F1719">
        <v>39</v>
      </c>
      <c r="G1719">
        <v>39.489699999999999</v>
      </c>
      <c r="H1719">
        <f t="shared" ref="H1719:H1782" si="62">F1719/2000</f>
        <v>1.95E-2</v>
      </c>
      <c r="I1719">
        <f t="shared" ref="I1719:I1782" si="63">G1719/2000</f>
        <v>1.9744850000000001E-2</v>
      </c>
    </row>
    <row r="1720" spans="1:9" x14ac:dyDescent="0.3">
      <c r="A1720" s="3">
        <v>2010</v>
      </c>
      <c r="B1720" t="s">
        <v>190</v>
      </c>
      <c r="C1720" t="s">
        <v>209</v>
      </c>
      <c r="D1720">
        <v>495938</v>
      </c>
      <c r="E1720">
        <v>2</v>
      </c>
      <c r="F1720">
        <v>240.3</v>
      </c>
      <c r="G1720">
        <v>241.15710000000001</v>
      </c>
      <c r="H1720">
        <f t="shared" si="62"/>
        <v>0.12015000000000001</v>
      </c>
      <c r="I1720">
        <f t="shared" si="63"/>
        <v>0.12057855000000001</v>
      </c>
    </row>
    <row r="1721" spans="1:9" x14ac:dyDescent="0.3">
      <c r="A1721" s="3">
        <v>2010</v>
      </c>
      <c r="B1721" t="s">
        <v>190</v>
      </c>
      <c r="C1721" t="s">
        <v>209</v>
      </c>
      <c r="D1721">
        <v>505903</v>
      </c>
      <c r="E1721">
        <v>2</v>
      </c>
      <c r="F1721">
        <v>9636.2800000000007</v>
      </c>
      <c r="G1721">
        <v>10750.7047</v>
      </c>
      <c r="H1721">
        <f t="shared" si="62"/>
        <v>4.8181400000000005</v>
      </c>
      <c r="I1721">
        <f t="shared" si="63"/>
        <v>5.37535235</v>
      </c>
    </row>
    <row r="1722" spans="1:9" x14ac:dyDescent="0.3">
      <c r="A1722" s="3">
        <v>2010</v>
      </c>
      <c r="B1722" t="s">
        <v>190</v>
      </c>
      <c r="C1722" t="s">
        <v>209</v>
      </c>
      <c r="D1722">
        <v>505905</v>
      </c>
      <c r="E1722">
        <v>2</v>
      </c>
      <c r="F1722">
        <v>143.9</v>
      </c>
      <c r="G1722">
        <v>146.83680000000001</v>
      </c>
      <c r="H1722">
        <f t="shared" si="62"/>
        <v>7.195E-2</v>
      </c>
      <c r="I1722">
        <f t="shared" si="63"/>
        <v>7.3418400000000009E-2</v>
      </c>
    </row>
    <row r="1723" spans="1:9" x14ac:dyDescent="0.3">
      <c r="A1723" s="3">
        <v>2010</v>
      </c>
      <c r="B1723" t="s">
        <v>190</v>
      </c>
      <c r="C1723" t="s">
        <v>209</v>
      </c>
      <c r="D1723">
        <v>505906</v>
      </c>
      <c r="E1723">
        <v>2</v>
      </c>
      <c r="F1723">
        <v>143</v>
      </c>
      <c r="G1723">
        <v>145.91839999999999</v>
      </c>
      <c r="H1723">
        <f t="shared" si="62"/>
        <v>7.1499999999999994E-2</v>
      </c>
      <c r="I1723">
        <f t="shared" si="63"/>
        <v>7.2959200000000002E-2</v>
      </c>
    </row>
    <row r="1724" spans="1:9" x14ac:dyDescent="0.3">
      <c r="A1724" s="3">
        <v>2010</v>
      </c>
      <c r="B1724" t="s">
        <v>190</v>
      </c>
      <c r="C1724" t="s">
        <v>209</v>
      </c>
      <c r="D1724">
        <v>505907</v>
      </c>
      <c r="E1724">
        <v>2</v>
      </c>
      <c r="F1724">
        <v>885.31</v>
      </c>
      <c r="G1724">
        <v>958.65480000000002</v>
      </c>
      <c r="H1724">
        <f t="shared" si="62"/>
        <v>0.44265499999999997</v>
      </c>
      <c r="I1724">
        <f t="shared" si="63"/>
        <v>0.47932740000000001</v>
      </c>
    </row>
    <row r="1725" spans="1:9" x14ac:dyDescent="0.3">
      <c r="A1725" s="3">
        <v>2010</v>
      </c>
      <c r="B1725" t="s">
        <v>190</v>
      </c>
      <c r="C1725" t="s">
        <v>209</v>
      </c>
      <c r="D1725">
        <v>505908</v>
      </c>
      <c r="E1725">
        <v>2</v>
      </c>
      <c r="F1725">
        <v>268</v>
      </c>
      <c r="G1725">
        <v>268</v>
      </c>
      <c r="H1725">
        <f t="shared" si="62"/>
        <v>0.13400000000000001</v>
      </c>
      <c r="I1725">
        <f t="shared" si="63"/>
        <v>0.13400000000000001</v>
      </c>
    </row>
    <row r="1726" spans="1:9" x14ac:dyDescent="0.3">
      <c r="A1726" s="3">
        <v>2010</v>
      </c>
      <c r="B1726" t="s">
        <v>190</v>
      </c>
      <c r="C1726" t="s">
        <v>209</v>
      </c>
      <c r="D1726">
        <v>505909</v>
      </c>
      <c r="E1726">
        <v>2</v>
      </c>
      <c r="F1726">
        <v>64.5</v>
      </c>
      <c r="G1726">
        <v>65.306100000000001</v>
      </c>
      <c r="H1726">
        <f t="shared" si="62"/>
        <v>3.2250000000000001E-2</v>
      </c>
      <c r="I1726">
        <f t="shared" si="63"/>
        <v>3.2653050000000003E-2</v>
      </c>
    </row>
    <row r="1727" spans="1:9" x14ac:dyDescent="0.3">
      <c r="A1727" s="3">
        <v>2010</v>
      </c>
      <c r="B1727" t="s">
        <v>190</v>
      </c>
      <c r="C1727" t="s">
        <v>209</v>
      </c>
      <c r="D1727">
        <v>505932</v>
      </c>
      <c r="E1727">
        <v>2</v>
      </c>
      <c r="F1727">
        <v>59.08</v>
      </c>
      <c r="G1727">
        <v>59.775500000000001</v>
      </c>
      <c r="H1727">
        <f t="shared" si="62"/>
        <v>2.954E-2</v>
      </c>
      <c r="I1727">
        <f t="shared" si="63"/>
        <v>2.9887750000000001E-2</v>
      </c>
    </row>
    <row r="1728" spans="1:9" x14ac:dyDescent="0.3">
      <c r="A1728" s="3">
        <v>2010</v>
      </c>
      <c r="B1728" t="s">
        <v>190</v>
      </c>
      <c r="C1728" t="s">
        <v>209</v>
      </c>
      <c r="D1728">
        <v>505933</v>
      </c>
      <c r="E1728">
        <v>2</v>
      </c>
      <c r="F1728">
        <v>0.86</v>
      </c>
      <c r="G1728">
        <v>0.86</v>
      </c>
      <c r="H1728">
        <f t="shared" si="62"/>
        <v>4.2999999999999999E-4</v>
      </c>
      <c r="I1728">
        <f t="shared" si="63"/>
        <v>4.2999999999999999E-4</v>
      </c>
    </row>
    <row r="1729" spans="1:9" x14ac:dyDescent="0.3">
      <c r="A1729" s="3">
        <v>2010</v>
      </c>
      <c r="B1729" t="s">
        <v>190</v>
      </c>
      <c r="C1729" t="s">
        <v>209</v>
      </c>
      <c r="D1729">
        <v>515832</v>
      </c>
      <c r="E1729">
        <v>2</v>
      </c>
      <c r="F1729">
        <v>75</v>
      </c>
      <c r="G1729">
        <v>75</v>
      </c>
      <c r="H1729">
        <f t="shared" si="62"/>
        <v>3.7499999999999999E-2</v>
      </c>
      <c r="I1729">
        <f t="shared" si="63"/>
        <v>3.7499999999999999E-2</v>
      </c>
    </row>
    <row r="1730" spans="1:9" x14ac:dyDescent="0.3">
      <c r="A1730" s="3">
        <v>2010</v>
      </c>
      <c r="B1730" t="s">
        <v>190</v>
      </c>
      <c r="C1730" t="s">
        <v>209</v>
      </c>
      <c r="D1730">
        <v>515901</v>
      </c>
      <c r="E1730">
        <v>2</v>
      </c>
      <c r="F1730">
        <v>5432.56</v>
      </c>
      <c r="G1730">
        <v>5506.0052999999998</v>
      </c>
      <c r="H1730">
        <f t="shared" si="62"/>
        <v>2.7162800000000002</v>
      </c>
      <c r="I1730">
        <f t="shared" si="63"/>
        <v>2.75300265</v>
      </c>
    </row>
    <row r="1731" spans="1:9" x14ac:dyDescent="0.3">
      <c r="A1731" s="3">
        <v>2010</v>
      </c>
      <c r="B1731" t="s">
        <v>190</v>
      </c>
      <c r="C1731" t="s">
        <v>209</v>
      </c>
      <c r="D1731">
        <v>515903</v>
      </c>
      <c r="E1731">
        <v>2</v>
      </c>
      <c r="F1731">
        <v>3423.55</v>
      </c>
      <c r="G1731">
        <v>3571.0619999999999</v>
      </c>
      <c r="H1731">
        <f t="shared" si="62"/>
        <v>1.711775</v>
      </c>
      <c r="I1731">
        <f t="shared" si="63"/>
        <v>1.785531</v>
      </c>
    </row>
    <row r="1732" spans="1:9" x14ac:dyDescent="0.3">
      <c r="A1732" s="3">
        <v>2010</v>
      </c>
      <c r="B1732" t="s">
        <v>190</v>
      </c>
      <c r="C1732" t="s">
        <v>209</v>
      </c>
      <c r="D1732">
        <v>515905</v>
      </c>
      <c r="E1732">
        <v>2</v>
      </c>
      <c r="F1732">
        <v>748</v>
      </c>
      <c r="G1732">
        <v>748</v>
      </c>
      <c r="H1732">
        <f t="shared" si="62"/>
        <v>0.374</v>
      </c>
      <c r="I1732">
        <f t="shared" si="63"/>
        <v>0.374</v>
      </c>
    </row>
    <row r="1733" spans="1:9" x14ac:dyDescent="0.3">
      <c r="A1733" s="3">
        <v>2010</v>
      </c>
      <c r="B1733" t="s">
        <v>190</v>
      </c>
      <c r="C1733" t="s">
        <v>209</v>
      </c>
      <c r="D1733">
        <v>515906</v>
      </c>
      <c r="E1733">
        <v>2</v>
      </c>
      <c r="F1733">
        <v>35</v>
      </c>
      <c r="G1733">
        <v>35.714300000000001</v>
      </c>
      <c r="H1733">
        <f t="shared" si="62"/>
        <v>1.7500000000000002E-2</v>
      </c>
      <c r="I1733">
        <f t="shared" si="63"/>
        <v>1.7857150000000002E-2</v>
      </c>
    </row>
    <row r="1734" spans="1:9" x14ac:dyDescent="0.3">
      <c r="A1734" s="3">
        <v>2010</v>
      </c>
      <c r="B1734" t="s">
        <v>190</v>
      </c>
      <c r="C1734" t="s">
        <v>209</v>
      </c>
      <c r="D1734">
        <v>525836</v>
      </c>
      <c r="E1734">
        <v>2</v>
      </c>
      <c r="F1734">
        <v>225</v>
      </c>
      <c r="G1734">
        <v>225</v>
      </c>
      <c r="H1734">
        <f t="shared" si="62"/>
        <v>0.1125</v>
      </c>
      <c r="I1734">
        <f t="shared" si="63"/>
        <v>0.1125</v>
      </c>
    </row>
    <row r="1735" spans="1:9" x14ac:dyDescent="0.3">
      <c r="A1735" s="3">
        <v>2010</v>
      </c>
      <c r="B1735" t="s">
        <v>190</v>
      </c>
      <c r="C1735" t="s">
        <v>209</v>
      </c>
      <c r="D1735">
        <v>525837</v>
      </c>
      <c r="E1735">
        <v>2</v>
      </c>
      <c r="F1735">
        <v>451</v>
      </c>
      <c r="G1735">
        <v>451</v>
      </c>
      <c r="H1735">
        <f t="shared" si="62"/>
        <v>0.22550000000000001</v>
      </c>
      <c r="I1735">
        <f t="shared" si="63"/>
        <v>0.22550000000000001</v>
      </c>
    </row>
    <row r="1736" spans="1:9" x14ac:dyDescent="0.3">
      <c r="A1736" s="3">
        <v>2010</v>
      </c>
      <c r="B1736" t="s">
        <v>189</v>
      </c>
      <c r="C1736" t="s">
        <v>210</v>
      </c>
      <c r="D1736">
        <v>495800</v>
      </c>
      <c r="E1736">
        <v>4</v>
      </c>
      <c r="F1736">
        <v>9512.52</v>
      </c>
      <c r="G1736">
        <v>9857.4334999999992</v>
      </c>
      <c r="H1736">
        <f t="shared" si="62"/>
        <v>4.7562600000000002</v>
      </c>
      <c r="I1736">
        <f t="shared" si="63"/>
        <v>4.9287167499999995</v>
      </c>
    </row>
    <row r="1737" spans="1:9" x14ac:dyDescent="0.3">
      <c r="A1737" s="3">
        <v>2010</v>
      </c>
      <c r="B1737" t="s">
        <v>189</v>
      </c>
      <c r="C1737" t="s">
        <v>210</v>
      </c>
      <c r="D1737">
        <v>495832</v>
      </c>
      <c r="E1737">
        <v>4</v>
      </c>
      <c r="F1737">
        <v>2847.6</v>
      </c>
      <c r="G1737">
        <v>2927.3283000000001</v>
      </c>
      <c r="H1737">
        <f t="shared" si="62"/>
        <v>1.4238</v>
      </c>
      <c r="I1737">
        <f t="shared" si="63"/>
        <v>1.4636641500000001</v>
      </c>
    </row>
    <row r="1738" spans="1:9" x14ac:dyDescent="0.3">
      <c r="A1738" s="3">
        <v>2010</v>
      </c>
      <c r="B1738" t="s">
        <v>189</v>
      </c>
      <c r="C1738" t="s">
        <v>210</v>
      </c>
      <c r="D1738">
        <v>505800</v>
      </c>
      <c r="E1738">
        <v>4</v>
      </c>
      <c r="F1738">
        <v>5450.33</v>
      </c>
      <c r="G1738">
        <v>5612.5442000000003</v>
      </c>
      <c r="H1738">
        <f t="shared" si="62"/>
        <v>2.7251650000000001</v>
      </c>
      <c r="I1738">
        <f t="shared" si="63"/>
        <v>2.8062721000000002</v>
      </c>
    </row>
    <row r="1739" spans="1:9" x14ac:dyDescent="0.3">
      <c r="A1739" s="3">
        <v>2010</v>
      </c>
      <c r="B1739" t="s">
        <v>189</v>
      </c>
      <c r="C1739" t="s">
        <v>210</v>
      </c>
      <c r="D1739">
        <v>505832</v>
      </c>
      <c r="E1739">
        <v>4</v>
      </c>
      <c r="F1739">
        <v>867.86</v>
      </c>
      <c r="G1739">
        <v>876.75419999999997</v>
      </c>
      <c r="H1739">
        <f t="shared" si="62"/>
        <v>0.43392999999999998</v>
      </c>
      <c r="I1739">
        <f t="shared" si="63"/>
        <v>0.43837709999999996</v>
      </c>
    </row>
    <row r="1740" spans="1:9" x14ac:dyDescent="0.3">
      <c r="A1740" s="3">
        <v>2010</v>
      </c>
      <c r="B1740" t="s">
        <v>189</v>
      </c>
      <c r="C1740" t="s">
        <v>210</v>
      </c>
      <c r="D1740">
        <v>515801</v>
      </c>
      <c r="E1740">
        <v>4</v>
      </c>
      <c r="F1740">
        <v>632.79999999999995</v>
      </c>
      <c r="G1740">
        <v>643.25940000000003</v>
      </c>
      <c r="H1740">
        <f t="shared" si="62"/>
        <v>0.31639999999999996</v>
      </c>
      <c r="I1740">
        <f t="shared" si="63"/>
        <v>0.32162970000000002</v>
      </c>
    </row>
    <row r="1741" spans="1:9" x14ac:dyDescent="0.3">
      <c r="A1741" s="3">
        <v>2010</v>
      </c>
      <c r="B1741" t="s">
        <v>189</v>
      </c>
      <c r="C1741" t="s">
        <v>210</v>
      </c>
      <c r="D1741">
        <v>515802</v>
      </c>
      <c r="E1741">
        <v>4</v>
      </c>
      <c r="F1741">
        <v>993.23</v>
      </c>
      <c r="G1741">
        <v>1076.7017000000001</v>
      </c>
      <c r="H1741">
        <f t="shared" si="62"/>
        <v>0.49661500000000003</v>
      </c>
      <c r="I1741">
        <f t="shared" si="63"/>
        <v>0.53835085000000005</v>
      </c>
    </row>
    <row r="1742" spans="1:9" x14ac:dyDescent="0.3">
      <c r="A1742" s="3">
        <v>2010</v>
      </c>
      <c r="B1742" t="s">
        <v>189</v>
      </c>
      <c r="C1742" t="s">
        <v>210</v>
      </c>
      <c r="D1742">
        <v>515833</v>
      </c>
      <c r="E1742">
        <v>4</v>
      </c>
      <c r="F1742">
        <v>859.8</v>
      </c>
      <c r="G1742">
        <v>909.25189999999998</v>
      </c>
      <c r="H1742">
        <f t="shared" si="62"/>
        <v>0.4299</v>
      </c>
      <c r="I1742">
        <f t="shared" si="63"/>
        <v>0.45462595</v>
      </c>
    </row>
    <row r="1743" spans="1:9" x14ac:dyDescent="0.3">
      <c r="A1743" s="3">
        <v>2010</v>
      </c>
      <c r="B1743" t="s">
        <v>189</v>
      </c>
      <c r="C1743" t="s">
        <v>210</v>
      </c>
      <c r="D1743">
        <v>525802</v>
      </c>
      <c r="E1743">
        <v>4</v>
      </c>
      <c r="F1743">
        <v>61.63</v>
      </c>
      <c r="G1743">
        <v>62.377499999999998</v>
      </c>
      <c r="H1743">
        <f t="shared" si="62"/>
        <v>3.0815000000000002E-2</v>
      </c>
      <c r="I1743">
        <f t="shared" si="63"/>
        <v>3.1188749999999998E-2</v>
      </c>
    </row>
    <row r="1744" spans="1:9" x14ac:dyDescent="0.3">
      <c r="A1744" s="3">
        <v>2010</v>
      </c>
      <c r="B1744" t="s">
        <v>189</v>
      </c>
      <c r="C1744" t="s">
        <v>210</v>
      </c>
      <c r="D1744">
        <v>525803</v>
      </c>
      <c r="E1744">
        <v>4</v>
      </c>
      <c r="F1744">
        <v>618.54999999999995</v>
      </c>
      <c r="G1744">
        <v>624.58259999999996</v>
      </c>
      <c r="H1744">
        <f t="shared" si="62"/>
        <v>0.30927499999999997</v>
      </c>
      <c r="I1744">
        <f t="shared" si="63"/>
        <v>0.31229129999999999</v>
      </c>
    </row>
    <row r="1745" spans="1:9" x14ac:dyDescent="0.3">
      <c r="A1745" s="3">
        <v>2010</v>
      </c>
      <c r="B1745" t="s">
        <v>189</v>
      </c>
      <c r="C1745" t="s">
        <v>210</v>
      </c>
      <c r="D1745">
        <v>525804</v>
      </c>
      <c r="E1745">
        <v>4</v>
      </c>
      <c r="F1745">
        <v>145</v>
      </c>
      <c r="G1745">
        <v>242.5</v>
      </c>
      <c r="H1745">
        <f t="shared" si="62"/>
        <v>7.2499999999999995E-2</v>
      </c>
      <c r="I1745">
        <f t="shared" si="63"/>
        <v>0.12125</v>
      </c>
    </row>
    <row r="1746" spans="1:9" x14ac:dyDescent="0.3">
      <c r="A1746" s="3">
        <v>2010</v>
      </c>
      <c r="B1746" t="s">
        <v>189</v>
      </c>
      <c r="C1746" t="s">
        <v>210</v>
      </c>
      <c r="D1746">
        <v>525805</v>
      </c>
      <c r="E1746">
        <v>4</v>
      </c>
      <c r="F1746">
        <v>194.15</v>
      </c>
      <c r="G1746">
        <v>197.86940000000001</v>
      </c>
      <c r="H1746">
        <f t="shared" si="62"/>
        <v>9.7075000000000009E-2</v>
      </c>
      <c r="I1746">
        <f t="shared" si="63"/>
        <v>9.89347E-2</v>
      </c>
    </row>
    <row r="1747" spans="1:9" x14ac:dyDescent="0.3">
      <c r="A1747" s="3">
        <v>2010</v>
      </c>
      <c r="B1747" t="s">
        <v>189</v>
      </c>
      <c r="C1747" t="s">
        <v>210</v>
      </c>
      <c r="D1747">
        <v>525806</v>
      </c>
      <c r="E1747">
        <v>4</v>
      </c>
      <c r="F1747">
        <v>131</v>
      </c>
      <c r="G1747">
        <v>131.7347</v>
      </c>
      <c r="H1747">
        <f t="shared" si="62"/>
        <v>6.5500000000000003E-2</v>
      </c>
      <c r="I1747">
        <f t="shared" si="63"/>
        <v>6.5867350000000005E-2</v>
      </c>
    </row>
    <row r="1748" spans="1:9" x14ac:dyDescent="0.3">
      <c r="A1748" s="3">
        <v>2010</v>
      </c>
      <c r="B1748" t="s">
        <v>189</v>
      </c>
      <c r="C1748" t="s">
        <v>210</v>
      </c>
      <c r="D1748">
        <v>525807</v>
      </c>
      <c r="E1748">
        <v>4</v>
      </c>
      <c r="F1748">
        <v>37.5</v>
      </c>
      <c r="G1748">
        <v>37.636699999999998</v>
      </c>
      <c r="H1748">
        <f t="shared" si="62"/>
        <v>1.8749999999999999E-2</v>
      </c>
      <c r="I1748">
        <f t="shared" si="63"/>
        <v>1.8818349999999998E-2</v>
      </c>
    </row>
    <row r="1749" spans="1:9" x14ac:dyDescent="0.3">
      <c r="A1749" s="3">
        <v>2010</v>
      </c>
      <c r="B1749" t="s">
        <v>189</v>
      </c>
      <c r="C1749" t="s">
        <v>210</v>
      </c>
      <c r="D1749">
        <v>525832</v>
      </c>
      <c r="E1749">
        <v>4</v>
      </c>
      <c r="F1749">
        <v>357</v>
      </c>
      <c r="G1749">
        <v>357</v>
      </c>
      <c r="H1749">
        <f t="shared" si="62"/>
        <v>0.17849999999999999</v>
      </c>
      <c r="I1749">
        <f t="shared" si="63"/>
        <v>0.17849999999999999</v>
      </c>
    </row>
    <row r="1750" spans="1:9" x14ac:dyDescent="0.3">
      <c r="A1750" s="3">
        <v>2010</v>
      </c>
      <c r="B1750" t="s">
        <v>189</v>
      </c>
      <c r="C1750" t="s">
        <v>210</v>
      </c>
      <c r="D1750">
        <v>525833</v>
      </c>
      <c r="E1750">
        <v>4</v>
      </c>
      <c r="F1750">
        <v>3523.2</v>
      </c>
      <c r="G1750">
        <v>3706.672</v>
      </c>
      <c r="H1750">
        <f t="shared" si="62"/>
        <v>1.7615999999999998</v>
      </c>
      <c r="I1750">
        <f t="shared" si="63"/>
        <v>1.8533360000000001</v>
      </c>
    </row>
    <row r="1751" spans="1:9" x14ac:dyDescent="0.3">
      <c r="A1751" s="3">
        <v>2010</v>
      </c>
      <c r="B1751" t="s">
        <v>189</v>
      </c>
      <c r="C1751" t="s">
        <v>210</v>
      </c>
      <c r="D1751">
        <v>525834</v>
      </c>
      <c r="E1751">
        <v>4</v>
      </c>
      <c r="F1751">
        <v>1730.14</v>
      </c>
      <c r="G1751">
        <v>1745.9155000000001</v>
      </c>
      <c r="H1751">
        <f t="shared" si="62"/>
        <v>0.86507000000000001</v>
      </c>
      <c r="I1751">
        <f t="shared" si="63"/>
        <v>0.87295775000000009</v>
      </c>
    </row>
    <row r="1752" spans="1:9" x14ac:dyDescent="0.3">
      <c r="A1752" s="3">
        <v>2010</v>
      </c>
      <c r="B1752" t="s">
        <v>189</v>
      </c>
      <c r="C1752" t="s">
        <v>210</v>
      </c>
      <c r="D1752">
        <v>535802</v>
      </c>
      <c r="E1752">
        <v>4</v>
      </c>
      <c r="F1752">
        <v>35</v>
      </c>
      <c r="G1752">
        <v>39.7727</v>
      </c>
      <c r="H1752">
        <f t="shared" si="62"/>
        <v>1.7500000000000002E-2</v>
      </c>
      <c r="I1752">
        <f t="shared" si="63"/>
        <v>1.9886350000000001E-2</v>
      </c>
    </row>
    <row r="1753" spans="1:9" x14ac:dyDescent="0.3">
      <c r="A1753" s="3">
        <v>2010</v>
      </c>
      <c r="B1753" t="s">
        <v>189</v>
      </c>
      <c r="C1753" t="s">
        <v>210</v>
      </c>
      <c r="D1753">
        <v>535803</v>
      </c>
      <c r="E1753">
        <v>4</v>
      </c>
      <c r="F1753">
        <v>89</v>
      </c>
      <c r="G1753">
        <v>89</v>
      </c>
      <c r="H1753">
        <f t="shared" si="62"/>
        <v>4.4499999999999998E-2</v>
      </c>
      <c r="I1753">
        <f t="shared" si="63"/>
        <v>4.4499999999999998E-2</v>
      </c>
    </row>
    <row r="1754" spans="1:9" x14ac:dyDescent="0.3">
      <c r="A1754" s="3">
        <v>2010</v>
      </c>
      <c r="B1754" t="s">
        <v>189</v>
      </c>
      <c r="C1754" t="s">
        <v>211</v>
      </c>
      <c r="D1754">
        <v>505700</v>
      </c>
      <c r="E1754">
        <v>4</v>
      </c>
      <c r="F1754">
        <v>1046.6199999999999</v>
      </c>
      <c r="G1754">
        <v>1047.2445</v>
      </c>
      <c r="H1754">
        <f t="shared" si="62"/>
        <v>0.52330999999999994</v>
      </c>
      <c r="I1754">
        <f t="shared" si="63"/>
        <v>0.52362224999999996</v>
      </c>
    </row>
    <row r="1755" spans="1:9" x14ac:dyDescent="0.3">
      <c r="A1755" s="3">
        <v>2010</v>
      </c>
      <c r="B1755" t="s">
        <v>189</v>
      </c>
      <c r="C1755" t="s">
        <v>211</v>
      </c>
      <c r="D1755">
        <v>515600</v>
      </c>
      <c r="E1755">
        <v>4</v>
      </c>
      <c r="F1755">
        <v>34.44</v>
      </c>
      <c r="G1755">
        <v>34.44</v>
      </c>
      <c r="H1755">
        <f t="shared" si="62"/>
        <v>1.7219999999999999E-2</v>
      </c>
      <c r="I1755">
        <f t="shared" si="63"/>
        <v>1.7219999999999999E-2</v>
      </c>
    </row>
    <row r="1756" spans="1:9" x14ac:dyDescent="0.3">
      <c r="A1756" s="3">
        <v>2010</v>
      </c>
      <c r="B1756" t="s">
        <v>189</v>
      </c>
      <c r="C1756" t="s">
        <v>211</v>
      </c>
      <c r="D1756">
        <v>515630</v>
      </c>
      <c r="E1756">
        <v>4</v>
      </c>
      <c r="F1756">
        <v>1736.65</v>
      </c>
      <c r="G1756">
        <v>1824.7275999999999</v>
      </c>
      <c r="H1756">
        <f t="shared" si="62"/>
        <v>0.86832500000000001</v>
      </c>
      <c r="I1756">
        <f t="shared" si="63"/>
        <v>0.91236379999999995</v>
      </c>
    </row>
    <row r="1757" spans="1:9" x14ac:dyDescent="0.3">
      <c r="A1757" s="3">
        <v>2010</v>
      </c>
      <c r="B1757" t="s">
        <v>189</v>
      </c>
      <c r="C1757" t="s">
        <v>211</v>
      </c>
      <c r="D1757">
        <v>515700</v>
      </c>
      <c r="E1757">
        <v>4</v>
      </c>
      <c r="F1757">
        <v>3708.06</v>
      </c>
      <c r="G1757">
        <v>3743.5109000000002</v>
      </c>
      <c r="H1757">
        <f t="shared" si="62"/>
        <v>1.8540300000000001</v>
      </c>
      <c r="I1757">
        <f t="shared" si="63"/>
        <v>1.8717554500000002</v>
      </c>
    </row>
    <row r="1758" spans="1:9" x14ac:dyDescent="0.3">
      <c r="A1758" s="3">
        <v>2010</v>
      </c>
      <c r="B1758" t="s">
        <v>189</v>
      </c>
      <c r="C1758" t="s">
        <v>211</v>
      </c>
      <c r="D1758">
        <v>525600</v>
      </c>
      <c r="E1758">
        <v>4</v>
      </c>
      <c r="F1758">
        <v>323.33</v>
      </c>
      <c r="G1758">
        <v>328.72980000000001</v>
      </c>
      <c r="H1758">
        <f t="shared" si="62"/>
        <v>0.161665</v>
      </c>
      <c r="I1758">
        <f t="shared" si="63"/>
        <v>0.16436490000000001</v>
      </c>
    </row>
    <row r="1759" spans="1:9" x14ac:dyDescent="0.3">
      <c r="A1759" s="3">
        <v>2010</v>
      </c>
      <c r="B1759" t="s">
        <v>189</v>
      </c>
      <c r="C1759" t="s">
        <v>211</v>
      </c>
      <c r="D1759">
        <v>525630</v>
      </c>
      <c r="E1759">
        <v>4</v>
      </c>
      <c r="F1759">
        <v>4161.34</v>
      </c>
      <c r="G1759">
        <v>4495.6328999999996</v>
      </c>
      <c r="H1759">
        <f t="shared" si="62"/>
        <v>2.08067</v>
      </c>
      <c r="I1759">
        <f t="shared" si="63"/>
        <v>2.2478164499999997</v>
      </c>
    </row>
    <row r="1760" spans="1:9" x14ac:dyDescent="0.3">
      <c r="A1760" s="3">
        <v>2010</v>
      </c>
      <c r="B1760" t="s">
        <v>189</v>
      </c>
      <c r="C1760" t="s">
        <v>211</v>
      </c>
      <c r="D1760">
        <v>525701</v>
      </c>
      <c r="E1760">
        <v>4</v>
      </c>
      <c r="F1760">
        <v>142.25</v>
      </c>
      <c r="G1760">
        <v>142.32650000000001</v>
      </c>
      <c r="H1760">
        <f t="shared" si="62"/>
        <v>7.1124999999999994E-2</v>
      </c>
      <c r="I1760">
        <f t="shared" si="63"/>
        <v>7.1163250000000011E-2</v>
      </c>
    </row>
    <row r="1761" spans="1:9" x14ac:dyDescent="0.3">
      <c r="A1761" s="3">
        <v>2010</v>
      </c>
      <c r="B1761" t="s">
        <v>189</v>
      </c>
      <c r="C1761" t="s">
        <v>211</v>
      </c>
      <c r="D1761">
        <v>525702</v>
      </c>
      <c r="E1761">
        <v>4</v>
      </c>
      <c r="F1761">
        <v>662.28</v>
      </c>
      <c r="G1761">
        <v>913.36980000000005</v>
      </c>
      <c r="H1761">
        <f t="shared" si="62"/>
        <v>0.33113999999999999</v>
      </c>
      <c r="I1761">
        <f t="shared" si="63"/>
        <v>0.4566849</v>
      </c>
    </row>
    <row r="1762" spans="1:9" x14ac:dyDescent="0.3">
      <c r="A1762" s="3">
        <v>2010</v>
      </c>
      <c r="B1762" t="s">
        <v>189</v>
      </c>
      <c r="C1762" t="s">
        <v>211</v>
      </c>
      <c r="D1762">
        <v>525703</v>
      </c>
      <c r="E1762">
        <v>4</v>
      </c>
      <c r="F1762">
        <v>23.6</v>
      </c>
      <c r="G1762">
        <v>33.6</v>
      </c>
      <c r="H1762">
        <f t="shared" si="62"/>
        <v>1.1800000000000001E-2</v>
      </c>
      <c r="I1762">
        <f t="shared" si="63"/>
        <v>1.6800000000000002E-2</v>
      </c>
    </row>
    <row r="1763" spans="1:9" x14ac:dyDescent="0.3">
      <c r="A1763" s="3">
        <v>2010</v>
      </c>
      <c r="B1763" t="s">
        <v>189</v>
      </c>
      <c r="C1763" t="s">
        <v>212</v>
      </c>
      <c r="D1763">
        <v>535832</v>
      </c>
      <c r="E1763">
        <v>4</v>
      </c>
      <c r="F1763">
        <v>15.3</v>
      </c>
      <c r="G1763">
        <v>15.3</v>
      </c>
      <c r="H1763">
        <f t="shared" si="62"/>
        <v>7.6500000000000005E-3</v>
      </c>
      <c r="I1763">
        <f t="shared" si="63"/>
        <v>7.6500000000000005E-3</v>
      </c>
    </row>
    <row r="1764" spans="1:9" x14ac:dyDescent="0.3">
      <c r="A1764" s="3">
        <v>2010</v>
      </c>
      <c r="B1764" t="s">
        <v>189</v>
      </c>
      <c r="C1764" t="s">
        <v>212</v>
      </c>
      <c r="D1764">
        <v>545732</v>
      </c>
      <c r="E1764">
        <v>4</v>
      </c>
      <c r="F1764">
        <v>256</v>
      </c>
      <c r="G1764">
        <v>281.63639999999998</v>
      </c>
      <c r="H1764">
        <f t="shared" si="62"/>
        <v>0.128</v>
      </c>
      <c r="I1764">
        <f t="shared" si="63"/>
        <v>0.14081819999999998</v>
      </c>
    </row>
    <row r="1765" spans="1:9" x14ac:dyDescent="0.3">
      <c r="A1765" s="3">
        <v>2010</v>
      </c>
      <c r="B1765" t="s">
        <v>189</v>
      </c>
      <c r="C1765" t="s">
        <v>212</v>
      </c>
      <c r="D1765">
        <v>555701</v>
      </c>
      <c r="E1765">
        <v>4</v>
      </c>
      <c r="F1765">
        <v>1579.55</v>
      </c>
      <c r="G1765">
        <v>1764.4073000000001</v>
      </c>
      <c r="H1765">
        <f t="shared" si="62"/>
        <v>0.789775</v>
      </c>
      <c r="I1765">
        <f t="shared" si="63"/>
        <v>0.88220365000000001</v>
      </c>
    </row>
    <row r="1766" spans="1:9" x14ac:dyDescent="0.3">
      <c r="A1766" s="3">
        <v>2010</v>
      </c>
      <c r="B1766" t="s">
        <v>189</v>
      </c>
      <c r="C1766" t="s">
        <v>212</v>
      </c>
      <c r="D1766">
        <v>555702</v>
      </c>
      <c r="E1766">
        <v>4</v>
      </c>
      <c r="F1766">
        <v>51.39</v>
      </c>
      <c r="G1766">
        <v>54.838099999999997</v>
      </c>
      <c r="H1766">
        <f t="shared" si="62"/>
        <v>2.5694999999999999E-2</v>
      </c>
      <c r="I1766">
        <f t="shared" si="63"/>
        <v>2.7419049999999997E-2</v>
      </c>
    </row>
    <row r="1767" spans="1:9" x14ac:dyDescent="0.3">
      <c r="A1767" s="3">
        <v>2010</v>
      </c>
      <c r="B1767" t="s">
        <v>189</v>
      </c>
      <c r="C1767" t="s">
        <v>212</v>
      </c>
      <c r="D1767">
        <v>555731</v>
      </c>
      <c r="E1767">
        <v>4</v>
      </c>
      <c r="F1767">
        <v>6.3</v>
      </c>
      <c r="G1767">
        <v>6.4286000000000003</v>
      </c>
      <c r="H1767">
        <f t="shared" si="62"/>
        <v>3.15E-3</v>
      </c>
      <c r="I1767">
        <f t="shared" si="63"/>
        <v>3.2143000000000002E-3</v>
      </c>
    </row>
    <row r="1768" spans="1:9" x14ac:dyDescent="0.3">
      <c r="A1768" s="3">
        <v>2010</v>
      </c>
      <c r="B1768" t="s">
        <v>189</v>
      </c>
      <c r="C1768" t="s">
        <v>212</v>
      </c>
      <c r="D1768">
        <v>555732</v>
      </c>
      <c r="E1768">
        <v>4</v>
      </c>
      <c r="F1768">
        <v>151.26</v>
      </c>
      <c r="G1768">
        <v>153.71430000000001</v>
      </c>
      <c r="H1768">
        <f t="shared" si="62"/>
        <v>7.5629999999999989E-2</v>
      </c>
      <c r="I1768">
        <f t="shared" si="63"/>
        <v>7.6857149999999999E-2</v>
      </c>
    </row>
    <row r="1769" spans="1:9" x14ac:dyDescent="0.3">
      <c r="A1769" s="3">
        <v>2010</v>
      </c>
      <c r="B1769" t="s">
        <v>189</v>
      </c>
      <c r="C1769" t="s">
        <v>212</v>
      </c>
      <c r="D1769">
        <v>555733</v>
      </c>
      <c r="E1769">
        <v>4</v>
      </c>
      <c r="F1769">
        <v>109.3</v>
      </c>
      <c r="G1769">
        <v>111.28579999999999</v>
      </c>
      <c r="H1769">
        <f t="shared" si="62"/>
        <v>5.4649999999999997E-2</v>
      </c>
      <c r="I1769">
        <f t="shared" si="63"/>
        <v>5.5642899999999995E-2</v>
      </c>
    </row>
    <row r="1770" spans="1:9" x14ac:dyDescent="0.3">
      <c r="A1770" s="3">
        <v>2010</v>
      </c>
      <c r="B1770" t="s">
        <v>189</v>
      </c>
      <c r="C1770" t="s">
        <v>212</v>
      </c>
      <c r="D1770">
        <v>565635</v>
      </c>
      <c r="E1770">
        <v>4</v>
      </c>
      <c r="F1770">
        <v>161.66</v>
      </c>
      <c r="G1770">
        <v>174.50280000000001</v>
      </c>
      <c r="H1770">
        <f t="shared" si="62"/>
        <v>8.0829999999999999E-2</v>
      </c>
      <c r="I1770">
        <f t="shared" si="63"/>
        <v>8.7251400000000007E-2</v>
      </c>
    </row>
    <row r="1771" spans="1:9" x14ac:dyDescent="0.3">
      <c r="A1771" s="3">
        <v>2010</v>
      </c>
      <c r="B1771" t="s">
        <v>189</v>
      </c>
      <c r="C1771" t="s">
        <v>212</v>
      </c>
      <c r="D1771">
        <v>565702</v>
      </c>
      <c r="E1771">
        <v>4</v>
      </c>
      <c r="F1771">
        <v>2065.9299999999998</v>
      </c>
      <c r="G1771">
        <v>2103.9041999999999</v>
      </c>
      <c r="H1771">
        <f t="shared" si="62"/>
        <v>1.0329649999999999</v>
      </c>
      <c r="I1771">
        <f t="shared" si="63"/>
        <v>1.0519521000000001</v>
      </c>
    </row>
    <row r="1772" spans="1:9" x14ac:dyDescent="0.3">
      <c r="A1772" s="3">
        <v>2010</v>
      </c>
      <c r="B1772" t="s">
        <v>189</v>
      </c>
      <c r="C1772" t="s">
        <v>212</v>
      </c>
      <c r="D1772">
        <v>565704</v>
      </c>
      <c r="E1772">
        <v>4</v>
      </c>
      <c r="F1772">
        <v>416.05</v>
      </c>
      <c r="G1772">
        <v>446.90050000000002</v>
      </c>
      <c r="H1772">
        <f t="shared" si="62"/>
        <v>0.20802500000000002</v>
      </c>
      <c r="I1772">
        <f t="shared" si="63"/>
        <v>0.22345025000000002</v>
      </c>
    </row>
    <row r="1773" spans="1:9" x14ac:dyDescent="0.3">
      <c r="A1773" s="3">
        <v>2010</v>
      </c>
      <c r="B1773" t="s">
        <v>189</v>
      </c>
      <c r="C1773" t="s">
        <v>213</v>
      </c>
      <c r="D1773">
        <v>495730</v>
      </c>
      <c r="E1773">
        <v>4</v>
      </c>
      <c r="F1773">
        <v>10187.379999999999</v>
      </c>
      <c r="G1773">
        <v>10700.863300000001</v>
      </c>
      <c r="H1773">
        <f t="shared" si="62"/>
        <v>5.0936899999999996</v>
      </c>
      <c r="I1773">
        <f t="shared" si="63"/>
        <v>5.3504316500000009</v>
      </c>
    </row>
    <row r="1774" spans="1:9" x14ac:dyDescent="0.3">
      <c r="A1774" s="3">
        <v>2010</v>
      </c>
      <c r="B1774" t="s">
        <v>189</v>
      </c>
      <c r="C1774" t="s">
        <v>213</v>
      </c>
      <c r="D1774">
        <v>505730</v>
      </c>
      <c r="E1774">
        <v>4</v>
      </c>
      <c r="F1774">
        <v>7261.05</v>
      </c>
      <c r="G1774">
        <v>7354.2682999999997</v>
      </c>
      <c r="H1774">
        <f t="shared" si="62"/>
        <v>3.630525</v>
      </c>
      <c r="I1774">
        <f t="shared" si="63"/>
        <v>3.6771341499999997</v>
      </c>
    </row>
    <row r="1775" spans="1:9" x14ac:dyDescent="0.3">
      <c r="A1775" s="3">
        <v>2010</v>
      </c>
      <c r="B1775" t="s">
        <v>189</v>
      </c>
      <c r="C1775" t="s">
        <v>213</v>
      </c>
      <c r="D1775">
        <v>515730</v>
      </c>
      <c r="E1775">
        <v>4</v>
      </c>
      <c r="F1775">
        <v>255.1</v>
      </c>
      <c r="G1775">
        <v>256.96019999999999</v>
      </c>
      <c r="H1775">
        <f t="shared" si="62"/>
        <v>0.12755</v>
      </c>
      <c r="I1775">
        <f t="shared" si="63"/>
        <v>0.12848009999999999</v>
      </c>
    </row>
    <row r="1776" spans="1:9" x14ac:dyDescent="0.3">
      <c r="A1776" s="3">
        <v>2010</v>
      </c>
      <c r="B1776" t="s">
        <v>189</v>
      </c>
      <c r="C1776" t="s">
        <v>213</v>
      </c>
      <c r="D1776">
        <v>525731</v>
      </c>
      <c r="E1776">
        <v>4</v>
      </c>
      <c r="F1776">
        <v>173.3</v>
      </c>
      <c r="G1776">
        <v>174.0592</v>
      </c>
      <c r="H1776">
        <f t="shared" si="62"/>
        <v>8.6650000000000005E-2</v>
      </c>
      <c r="I1776">
        <f t="shared" si="63"/>
        <v>8.7029599999999999E-2</v>
      </c>
    </row>
    <row r="1777" spans="1:9" x14ac:dyDescent="0.3">
      <c r="A1777" s="3">
        <v>2010</v>
      </c>
      <c r="B1777" t="s">
        <v>189</v>
      </c>
      <c r="C1777" t="s">
        <v>213</v>
      </c>
      <c r="D1777">
        <v>525732</v>
      </c>
      <c r="E1777">
        <v>4</v>
      </c>
      <c r="F1777">
        <v>50.75</v>
      </c>
      <c r="G1777">
        <v>51.683599999999998</v>
      </c>
      <c r="H1777">
        <f t="shared" si="62"/>
        <v>2.5375000000000002E-2</v>
      </c>
      <c r="I1777">
        <f t="shared" si="63"/>
        <v>2.5841799999999998E-2</v>
      </c>
    </row>
    <row r="1778" spans="1:9" x14ac:dyDescent="0.3">
      <c r="A1778" s="3">
        <v>2010</v>
      </c>
      <c r="B1778" t="s">
        <v>189</v>
      </c>
      <c r="C1778" t="s">
        <v>213</v>
      </c>
      <c r="D1778">
        <v>525733</v>
      </c>
      <c r="E1778">
        <v>4</v>
      </c>
      <c r="F1778">
        <v>332.5</v>
      </c>
      <c r="G1778">
        <v>339.28570000000002</v>
      </c>
      <c r="H1778">
        <f t="shared" si="62"/>
        <v>0.16625000000000001</v>
      </c>
      <c r="I1778">
        <f t="shared" si="63"/>
        <v>0.16964285000000001</v>
      </c>
    </row>
    <row r="1779" spans="1:9" x14ac:dyDescent="0.3">
      <c r="A1779" s="3">
        <v>2010</v>
      </c>
      <c r="B1779" t="s">
        <v>189</v>
      </c>
      <c r="C1779" t="s">
        <v>214</v>
      </c>
      <c r="D1779">
        <v>535530</v>
      </c>
      <c r="E1779">
        <v>4</v>
      </c>
      <c r="F1779">
        <v>1729.86</v>
      </c>
      <c r="G1779">
        <v>1753.6977999999999</v>
      </c>
      <c r="H1779">
        <f t="shared" si="62"/>
        <v>0.86492999999999998</v>
      </c>
      <c r="I1779">
        <f t="shared" si="63"/>
        <v>0.87684889999999993</v>
      </c>
    </row>
    <row r="1780" spans="1:9" x14ac:dyDescent="0.3">
      <c r="A1780" s="3">
        <v>2010</v>
      </c>
      <c r="B1780" t="s">
        <v>189</v>
      </c>
      <c r="C1780" t="s">
        <v>214</v>
      </c>
      <c r="D1780">
        <v>535602</v>
      </c>
      <c r="E1780">
        <v>4</v>
      </c>
      <c r="F1780">
        <v>11059.92</v>
      </c>
      <c r="G1780">
        <v>11221.0905</v>
      </c>
      <c r="H1780">
        <f t="shared" si="62"/>
        <v>5.52996</v>
      </c>
      <c r="I1780">
        <f t="shared" si="63"/>
        <v>5.6105452500000004</v>
      </c>
    </row>
    <row r="1781" spans="1:9" x14ac:dyDescent="0.3">
      <c r="A1781" s="3">
        <v>2010</v>
      </c>
      <c r="B1781" t="s">
        <v>189</v>
      </c>
      <c r="C1781" t="s">
        <v>214</v>
      </c>
      <c r="D1781">
        <v>535631</v>
      </c>
      <c r="E1781">
        <v>4</v>
      </c>
      <c r="F1781">
        <v>473.68</v>
      </c>
      <c r="G1781">
        <v>491.29599999999999</v>
      </c>
      <c r="H1781">
        <f t="shared" si="62"/>
        <v>0.23683999999999999</v>
      </c>
      <c r="I1781">
        <f t="shared" si="63"/>
        <v>0.24564800000000001</v>
      </c>
    </row>
    <row r="1782" spans="1:9" x14ac:dyDescent="0.3">
      <c r="A1782" s="3">
        <v>2010</v>
      </c>
      <c r="B1782" t="s">
        <v>189</v>
      </c>
      <c r="C1782" t="s">
        <v>214</v>
      </c>
      <c r="D1782">
        <v>535632</v>
      </c>
      <c r="E1782">
        <v>4</v>
      </c>
      <c r="F1782">
        <v>1058.77</v>
      </c>
      <c r="G1782">
        <v>1071.2294999999999</v>
      </c>
      <c r="H1782">
        <f t="shared" si="62"/>
        <v>0.52938499999999999</v>
      </c>
      <c r="I1782">
        <f t="shared" si="63"/>
        <v>0.53561474999999992</v>
      </c>
    </row>
    <row r="1783" spans="1:9" x14ac:dyDescent="0.3">
      <c r="A1783" s="3">
        <v>2010</v>
      </c>
      <c r="B1783" t="s">
        <v>189</v>
      </c>
      <c r="C1783" t="s">
        <v>214</v>
      </c>
      <c r="D1783">
        <v>535633</v>
      </c>
      <c r="E1783">
        <v>4</v>
      </c>
      <c r="F1783">
        <v>113.5</v>
      </c>
      <c r="G1783">
        <v>115.8164</v>
      </c>
      <c r="H1783">
        <f t="shared" ref="H1783:H1846" si="64">F1783/2000</f>
        <v>5.6750000000000002E-2</v>
      </c>
      <c r="I1783">
        <f t="shared" ref="I1783:I1846" si="65">G1783/2000</f>
        <v>5.79082E-2</v>
      </c>
    </row>
    <row r="1784" spans="1:9" x14ac:dyDescent="0.3">
      <c r="A1784" s="3">
        <v>2010</v>
      </c>
      <c r="B1784" t="s">
        <v>189</v>
      </c>
      <c r="C1784" t="s">
        <v>214</v>
      </c>
      <c r="D1784">
        <v>535704</v>
      </c>
      <c r="E1784">
        <v>4</v>
      </c>
      <c r="F1784">
        <v>62.46</v>
      </c>
      <c r="G1784">
        <v>63.734699999999997</v>
      </c>
      <c r="H1784">
        <f t="shared" si="64"/>
        <v>3.1230000000000001E-2</v>
      </c>
      <c r="I1784">
        <f t="shared" si="65"/>
        <v>3.1867349999999996E-2</v>
      </c>
    </row>
    <row r="1785" spans="1:9" x14ac:dyDescent="0.3">
      <c r="A1785" s="3">
        <v>2010</v>
      </c>
      <c r="B1785" t="s">
        <v>189</v>
      </c>
      <c r="C1785" t="s">
        <v>214</v>
      </c>
      <c r="D1785">
        <v>535705</v>
      </c>
      <c r="E1785">
        <v>4</v>
      </c>
      <c r="F1785">
        <v>117.9</v>
      </c>
      <c r="G1785">
        <v>119.545</v>
      </c>
      <c r="H1785">
        <f t="shared" si="64"/>
        <v>5.8950000000000002E-2</v>
      </c>
      <c r="I1785">
        <f t="shared" si="65"/>
        <v>5.9772499999999999E-2</v>
      </c>
    </row>
    <row r="1786" spans="1:9" x14ac:dyDescent="0.3">
      <c r="A1786" s="3">
        <v>2010</v>
      </c>
      <c r="B1786" t="s">
        <v>189</v>
      </c>
      <c r="C1786" t="s">
        <v>215</v>
      </c>
      <c r="D1786">
        <v>545530</v>
      </c>
      <c r="E1786">
        <v>4</v>
      </c>
      <c r="F1786">
        <v>3056.35</v>
      </c>
      <c r="G1786">
        <v>3056.35</v>
      </c>
      <c r="H1786">
        <f t="shared" si="64"/>
        <v>1.5281750000000001</v>
      </c>
      <c r="I1786">
        <f t="shared" si="65"/>
        <v>1.5281750000000001</v>
      </c>
    </row>
    <row r="1787" spans="1:9" x14ac:dyDescent="0.3">
      <c r="A1787" s="3">
        <v>2010</v>
      </c>
      <c r="B1787" t="s">
        <v>189</v>
      </c>
      <c r="C1787" t="s">
        <v>215</v>
      </c>
      <c r="D1787">
        <v>545602</v>
      </c>
      <c r="E1787">
        <v>4</v>
      </c>
      <c r="F1787">
        <v>1350.64</v>
      </c>
      <c r="G1787">
        <v>1428.5178000000001</v>
      </c>
      <c r="H1787">
        <f t="shared" si="64"/>
        <v>0.67532000000000003</v>
      </c>
      <c r="I1787">
        <f t="shared" si="65"/>
        <v>0.71425890000000003</v>
      </c>
    </row>
    <row r="1788" spans="1:9" x14ac:dyDescent="0.3">
      <c r="A1788" s="3">
        <v>2010</v>
      </c>
      <c r="B1788" t="s">
        <v>189</v>
      </c>
      <c r="C1788" t="s">
        <v>215</v>
      </c>
      <c r="D1788">
        <v>545631</v>
      </c>
      <c r="E1788">
        <v>4</v>
      </c>
      <c r="F1788">
        <v>477.92</v>
      </c>
      <c r="G1788">
        <v>525.35519999999997</v>
      </c>
      <c r="H1788">
        <f t="shared" si="64"/>
        <v>0.23896000000000001</v>
      </c>
      <c r="I1788">
        <f t="shared" si="65"/>
        <v>0.26267760000000001</v>
      </c>
    </row>
    <row r="1789" spans="1:9" x14ac:dyDescent="0.3">
      <c r="A1789" s="3">
        <v>2010</v>
      </c>
      <c r="B1789" t="s">
        <v>189</v>
      </c>
      <c r="C1789" t="s">
        <v>215</v>
      </c>
      <c r="D1789">
        <v>545633</v>
      </c>
      <c r="E1789">
        <v>4</v>
      </c>
      <c r="F1789">
        <v>58</v>
      </c>
      <c r="G1789">
        <v>58.448999999999998</v>
      </c>
      <c r="H1789">
        <f t="shared" si="64"/>
        <v>2.9000000000000001E-2</v>
      </c>
      <c r="I1789">
        <f t="shared" si="65"/>
        <v>2.92245E-2</v>
      </c>
    </row>
    <row r="1790" spans="1:9" x14ac:dyDescent="0.3">
      <c r="A1790" s="3">
        <v>2010</v>
      </c>
      <c r="B1790" t="s">
        <v>189</v>
      </c>
      <c r="C1790" t="s">
        <v>215</v>
      </c>
      <c r="D1790">
        <v>555500</v>
      </c>
      <c r="E1790">
        <v>4</v>
      </c>
      <c r="F1790">
        <v>3727</v>
      </c>
      <c r="G1790">
        <v>7124</v>
      </c>
      <c r="H1790">
        <f t="shared" si="64"/>
        <v>1.8634999999999999</v>
      </c>
      <c r="I1790">
        <f t="shared" si="65"/>
        <v>3.5619999999999998</v>
      </c>
    </row>
    <row r="1791" spans="1:9" x14ac:dyDescent="0.3">
      <c r="A1791" s="3">
        <v>2010</v>
      </c>
      <c r="B1791" t="s">
        <v>189</v>
      </c>
      <c r="C1791" t="s">
        <v>215</v>
      </c>
      <c r="D1791">
        <v>555532</v>
      </c>
      <c r="E1791">
        <v>4</v>
      </c>
      <c r="F1791">
        <v>3247.19</v>
      </c>
      <c r="G1791">
        <v>5198.4165000000003</v>
      </c>
      <c r="H1791">
        <f t="shared" si="64"/>
        <v>1.6235950000000001</v>
      </c>
      <c r="I1791">
        <f t="shared" si="65"/>
        <v>2.5992082500000002</v>
      </c>
    </row>
    <row r="1792" spans="1:9" x14ac:dyDescent="0.3">
      <c r="A1792" s="3">
        <v>2010</v>
      </c>
      <c r="B1792" t="s">
        <v>189</v>
      </c>
      <c r="C1792" t="s">
        <v>215</v>
      </c>
      <c r="D1792">
        <v>555600</v>
      </c>
      <c r="E1792">
        <v>4</v>
      </c>
      <c r="F1792">
        <v>64.45</v>
      </c>
      <c r="G1792">
        <v>104.45</v>
      </c>
      <c r="H1792">
        <f t="shared" si="64"/>
        <v>3.2225000000000004E-2</v>
      </c>
      <c r="I1792">
        <f t="shared" si="65"/>
        <v>5.2225000000000001E-2</v>
      </c>
    </row>
    <row r="1793" spans="1:9" x14ac:dyDescent="0.3">
      <c r="A1793" s="3">
        <v>2010</v>
      </c>
      <c r="B1793" t="s">
        <v>189</v>
      </c>
      <c r="C1793" t="s">
        <v>215</v>
      </c>
      <c r="D1793">
        <v>555630</v>
      </c>
      <c r="E1793">
        <v>4</v>
      </c>
      <c r="F1793">
        <v>395.45</v>
      </c>
      <c r="G1793">
        <v>397.8381</v>
      </c>
      <c r="H1793">
        <f t="shared" si="64"/>
        <v>0.19772499999999998</v>
      </c>
      <c r="I1793">
        <f t="shared" si="65"/>
        <v>0.19891904999999999</v>
      </c>
    </row>
    <row r="1794" spans="1:9" x14ac:dyDescent="0.3">
      <c r="A1794" s="3">
        <v>2010</v>
      </c>
      <c r="B1794" t="s">
        <v>189</v>
      </c>
      <c r="C1794" t="s">
        <v>215</v>
      </c>
      <c r="D1794">
        <v>565502</v>
      </c>
      <c r="E1794">
        <v>4</v>
      </c>
      <c r="F1794">
        <v>867</v>
      </c>
      <c r="G1794">
        <v>1641</v>
      </c>
      <c r="H1794">
        <f t="shared" si="64"/>
        <v>0.4335</v>
      </c>
      <c r="I1794">
        <f t="shared" si="65"/>
        <v>0.82050000000000001</v>
      </c>
    </row>
    <row r="1795" spans="1:9" x14ac:dyDescent="0.3">
      <c r="A1795" s="3">
        <v>2010</v>
      </c>
      <c r="B1795" t="s">
        <v>189</v>
      </c>
      <c r="C1795" t="s">
        <v>215</v>
      </c>
      <c r="D1795">
        <v>565534</v>
      </c>
      <c r="E1795">
        <v>4</v>
      </c>
      <c r="F1795">
        <v>148</v>
      </c>
      <c r="G1795">
        <v>148</v>
      </c>
      <c r="H1795">
        <f t="shared" si="64"/>
        <v>7.3999999999999996E-2</v>
      </c>
      <c r="I1795">
        <f t="shared" si="65"/>
        <v>7.3999999999999996E-2</v>
      </c>
    </row>
    <row r="1796" spans="1:9" x14ac:dyDescent="0.3">
      <c r="A1796" s="3">
        <v>2010</v>
      </c>
      <c r="B1796" t="s">
        <v>189</v>
      </c>
      <c r="C1796" t="s">
        <v>215</v>
      </c>
      <c r="D1796">
        <v>565604</v>
      </c>
      <c r="E1796">
        <v>4</v>
      </c>
      <c r="F1796">
        <v>4.5</v>
      </c>
      <c r="G1796">
        <v>4.5918000000000001</v>
      </c>
      <c r="H1796">
        <f t="shared" si="64"/>
        <v>2.2499999999999998E-3</v>
      </c>
      <c r="I1796">
        <f t="shared" si="65"/>
        <v>2.2959E-3</v>
      </c>
    </row>
    <row r="1797" spans="1:9" x14ac:dyDescent="0.3">
      <c r="A1797" s="3">
        <v>2010</v>
      </c>
      <c r="B1797" t="s">
        <v>189</v>
      </c>
      <c r="C1797" t="s">
        <v>216</v>
      </c>
      <c r="D1797">
        <v>535701</v>
      </c>
      <c r="E1797">
        <v>4</v>
      </c>
      <c r="F1797">
        <v>72.5</v>
      </c>
      <c r="G1797">
        <v>72.5</v>
      </c>
      <c r="H1797">
        <f t="shared" si="64"/>
        <v>3.6249999999999998E-2</v>
      </c>
      <c r="I1797">
        <f t="shared" si="65"/>
        <v>3.6249999999999998E-2</v>
      </c>
    </row>
    <row r="1798" spans="1:9" x14ac:dyDescent="0.3">
      <c r="A1798" s="3">
        <v>2010</v>
      </c>
      <c r="B1798" t="s">
        <v>189</v>
      </c>
      <c r="C1798" t="s">
        <v>216</v>
      </c>
      <c r="D1798">
        <v>535732</v>
      </c>
      <c r="E1798">
        <v>4</v>
      </c>
      <c r="F1798">
        <v>238.3</v>
      </c>
      <c r="G1798">
        <v>243.16319999999999</v>
      </c>
      <c r="H1798">
        <f t="shared" si="64"/>
        <v>0.11915000000000001</v>
      </c>
      <c r="I1798">
        <f t="shared" si="65"/>
        <v>0.1215816</v>
      </c>
    </row>
    <row r="1799" spans="1:9" x14ac:dyDescent="0.3">
      <c r="A1799" s="3">
        <v>2010</v>
      </c>
      <c r="B1799" t="s">
        <v>189</v>
      </c>
      <c r="C1799" t="s">
        <v>216</v>
      </c>
      <c r="D1799">
        <v>535733</v>
      </c>
      <c r="E1799">
        <v>4</v>
      </c>
      <c r="F1799">
        <v>869.5</v>
      </c>
      <c r="G1799">
        <v>883.70410000000004</v>
      </c>
      <c r="H1799">
        <f t="shared" si="64"/>
        <v>0.43475000000000003</v>
      </c>
      <c r="I1799">
        <f t="shared" si="65"/>
        <v>0.44185205</v>
      </c>
    </row>
    <row r="1800" spans="1:9" x14ac:dyDescent="0.3">
      <c r="A1800" s="3">
        <v>2010</v>
      </c>
      <c r="B1800" t="s">
        <v>189</v>
      </c>
      <c r="C1800" t="s">
        <v>216</v>
      </c>
      <c r="D1800">
        <v>545701</v>
      </c>
      <c r="E1800">
        <v>4</v>
      </c>
      <c r="F1800">
        <v>16</v>
      </c>
      <c r="G1800">
        <v>16.326499999999999</v>
      </c>
      <c r="H1800">
        <f t="shared" si="64"/>
        <v>8.0000000000000002E-3</v>
      </c>
      <c r="I1800">
        <f t="shared" si="65"/>
        <v>8.1632500000000004E-3</v>
      </c>
    </row>
    <row r="1801" spans="1:9" x14ac:dyDescent="0.3">
      <c r="A1801" s="3">
        <v>2010</v>
      </c>
      <c r="B1801" t="s">
        <v>189</v>
      </c>
      <c r="C1801" t="s">
        <v>216</v>
      </c>
      <c r="D1801">
        <v>545702</v>
      </c>
      <c r="E1801">
        <v>4</v>
      </c>
      <c r="F1801">
        <v>1845.52</v>
      </c>
      <c r="G1801">
        <v>1890.2161000000001</v>
      </c>
      <c r="H1801">
        <f t="shared" si="64"/>
        <v>0.92276000000000002</v>
      </c>
      <c r="I1801">
        <f t="shared" si="65"/>
        <v>0.94510805000000009</v>
      </c>
    </row>
    <row r="1802" spans="1:9" x14ac:dyDescent="0.3">
      <c r="A1802" s="3">
        <v>2010</v>
      </c>
      <c r="B1802" t="s">
        <v>189</v>
      </c>
      <c r="C1802" t="s">
        <v>216</v>
      </c>
      <c r="D1802">
        <v>545703</v>
      </c>
      <c r="E1802">
        <v>4</v>
      </c>
      <c r="F1802">
        <v>12</v>
      </c>
      <c r="G1802">
        <v>12.244899999999999</v>
      </c>
      <c r="H1802">
        <f t="shared" si="64"/>
        <v>6.0000000000000001E-3</v>
      </c>
      <c r="I1802">
        <f t="shared" si="65"/>
        <v>6.1224499999999998E-3</v>
      </c>
    </row>
    <row r="1803" spans="1:9" x14ac:dyDescent="0.3">
      <c r="A1803" s="3">
        <v>2010</v>
      </c>
      <c r="B1803" t="s">
        <v>191</v>
      </c>
      <c r="C1803" t="s">
        <v>217</v>
      </c>
      <c r="D1803">
        <v>565602</v>
      </c>
      <c r="E1803">
        <v>4</v>
      </c>
      <c r="F1803">
        <v>312.89999999999998</v>
      </c>
      <c r="G1803">
        <v>313.59789999999998</v>
      </c>
      <c r="H1803">
        <f t="shared" si="64"/>
        <v>0.15644999999999998</v>
      </c>
      <c r="I1803">
        <f t="shared" si="65"/>
        <v>0.15679894999999999</v>
      </c>
    </row>
    <row r="1804" spans="1:9" x14ac:dyDescent="0.3">
      <c r="A1804" s="3">
        <v>2010</v>
      </c>
      <c r="B1804" t="s">
        <v>191</v>
      </c>
      <c r="C1804" t="s">
        <v>217</v>
      </c>
      <c r="D1804">
        <v>565603</v>
      </c>
      <c r="E1804">
        <v>4</v>
      </c>
      <c r="F1804">
        <v>501.02</v>
      </c>
      <c r="G1804">
        <v>504.44630000000001</v>
      </c>
      <c r="H1804">
        <f t="shared" si="64"/>
        <v>0.25051000000000001</v>
      </c>
      <c r="I1804">
        <f t="shared" si="65"/>
        <v>0.25222315000000001</v>
      </c>
    </row>
    <row r="1805" spans="1:9" x14ac:dyDescent="0.3">
      <c r="A1805" s="3">
        <v>2010</v>
      </c>
      <c r="B1805" t="s">
        <v>191</v>
      </c>
      <c r="C1805" t="s">
        <v>217</v>
      </c>
      <c r="D1805">
        <v>575603</v>
      </c>
      <c r="E1805">
        <v>4</v>
      </c>
      <c r="F1805">
        <v>101.36</v>
      </c>
      <c r="G1805">
        <v>101.44289999999999</v>
      </c>
      <c r="H1805">
        <f t="shared" si="64"/>
        <v>5.0680000000000003E-2</v>
      </c>
      <c r="I1805">
        <f t="shared" si="65"/>
        <v>5.0721449999999994E-2</v>
      </c>
    </row>
    <row r="1806" spans="1:9" x14ac:dyDescent="0.3">
      <c r="A1806" s="3">
        <v>2010</v>
      </c>
      <c r="B1806" t="s">
        <v>191</v>
      </c>
      <c r="C1806" t="s">
        <v>217</v>
      </c>
      <c r="D1806">
        <v>575604</v>
      </c>
      <c r="E1806">
        <v>4</v>
      </c>
      <c r="F1806">
        <v>518.41999999999996</v>
      </c>
      <c r="G1806">
        <v>520.5702</v>
      </c>
      <c r="H1806">
        <f t="shared" si="64"/>
        <v>0.25921</v>
      </c>
      <c r="I1806">
        <f t="shared" si="65"/>
        <v>0.26028509999999999</v>
      </c>
    </row>
    <row r="1807" spans="1:9" x14ac:dyDescent="0.3">
      <c r="A1807" s="3">
        <v>2010</v>
      </c>
      <c r="B1807" t="s">
        <v>191</v>
      </c>
      <c r="C1807" t="s">
        <v>217</v>
      </c>
      <c r="D1807">
        <v>575605</v>
      </c>
      <c r="E1807">
        <v>4</v>
      </c>
      <c r="F1807">
        <v>62.58</v>
      </c>
      <c r="G1807">
        <v>63.820399999999999</v>
      </c>
      <c r="H1807">
        <f t="shared" si="64"/>
        <v>3.1289999999999998E-2</v>
      </c>
      <c r="I1807">
        <f t="shared" si="65"/>
        <v>3.19102E-2</v>
      </c>
    </row>
    <row r="1808" spans="1:9" x14ac:dyDescent="0.3">
      <c r="A1808" s="3">
        <v>2010</v>
      </c>
      <c r="B1808" t="s">
        <v>191</v>
      </c>
      <c r="C1808" t="s">
        <v>217</v>
      </c>
      <c r="D1808">
        <v>585601</v>
      </c>
      <c r="E1808">
        <v>4</v>
      </c>
      <c r="F1808">
        <v>157.65</v>
      </c>
      <c r="G1808">
        <v>158.38570000000001</v>
      </c>
      <c r="H1808">
        <f t="shared" si="64"/>
        <v>7.8825000000000006E-2</v>
      </c>
      <c r="I1808">
        <f t="shared" si="65"/>
        <v>7.9192850000000009E-2</v>
      </c>
    </row>
    <row r="1809" spans="1:9" x14ac:dyDescent="0.3">
      <c r="A1809" s="3">
        <v>2010</v>
      </c>
      <c r="B1809" t="s">
        <v>191</v>
      </c>
      <c r="C1809" t="s">
        <v>217</v>
      </c>
      <c r="D1809">
        <v>585602</v>
      </c>
      <c r="E1809">
        <v>4</v>
      </c>
      <c r="F1809">
        <v>79.2</v>
      </c>
      <c r="G1809">
        <v>80.798000000000002</v>
      </c>
      <c r="H1809">
        <f t="shared" si="64"/>
        <v>3.9600000000000003E-2</v>
      </c>
      <c r="I1809">
        <f t="shared" si="65"/>
        <v>4.0399000000000004E-2</v>
      </c>
    </row>
    <row r="1810" spans="1:9" x14ac:dyDescent="0.3">
      <c r="A1810" s="3">
        <v>2010</v>
      </c>
      <c r="B1810" t="s">
        <v>191</v>
      </c>
      <c r="C1810" t="s">
        <v>218</v>
      </c>
      <c r="D1810">
        <v>565501</v>
      </c>
      <c r="E1810">
        <v>4</v>
      </c>
      <c r="F1810">
        <v>11095.89</v>
      </c>
      <c r="G1810">
        <v>19917.048999999999</v>
      </c>
      <c r="H1810">
        <f t="shared" si="64"/>
        <v>5.5479449999999995</v>
      </c>
      <c r="I1810">
        <f t="shared" si="65"/>
        <v>9.9585244999999993</v>
      </c>
    </row>
    <row r="1811" spans="1:9" x14ac:dyDescent="0.3">
      <c r="A1811" s="3">
        <v>2010</v>
      </c>
      <c r="B1811" t="s">
        <v>191</v>
      </c>
      <c r="C1811" t="s">
        <v>218</v>
      </c>
      <c r="D1811">
        <v>565533</v>
      </c>
      <c r="E1811">
        <v>4</v>
      </c>
      <c r="F1811">
        <v>19.2</v>
      </c>
      <c r="G1811">
        <v>19.552</v>
      </c>
      <c r="H1811">
        <f t="shared" si="64"/>
        <v>9.5999999999999992E-3</v>
      </c>
      <c r="I1811">
        <f t="shared" si="65"/>
        <v>9.776E-3</v>
      </c>
    </row>
    <row r="1812" spans="1:9" x14ac:dyDescent="0.3">
      <c r="A1812" s="3">
        <v>2010</v>
      </c>
      <c r="B1812" t="s">
        <v>191</v>
      </c>
      <c r="C1812" t="s">
        <v>218</v>
      </c>
      <c r="D1812">
        <v>575432</v>
      </c>
      <c r="E1812">
        <v>4</v>
      </c>
      <c r="F1812">
        <v>3895.25</v>
      </c>
      <c r="G1812">
        <v>6705.5407999999998</v>
      </c>
      <c r="H1812">
        <f t="shared" si="64"/>
        <v>1.9476249999999999</v>
      </c>
      <c r="I1812">
        <f t="shared" si="65"/>
        <v>3.3527703999999998</v>
      </c>
    </row>
    <row r="1813" spans="1:9" x14ac:dyDescent="0.3">
      <c r="A1813" s="3">
        <v>2010</v>
      </c>
      <c r="B1813" t="s">
        <v>191</v>
      </c>
      <c r="C1813" t="s">
        <v>218</v>
      </c>
      <c r="D1813">
        <v>575433</v>
      </c>
      <c r="E1813">
        <v>4</v>
      </c>
      <c r="F1813">
        <v>39.15</v>
      </c>
      <c r="G1813">
        <v>39.948999999999998</v>
      </c>
      <c r="H1813">
        <f t="shared" si="64"/>
        <v>1.9574999999999999E-2</v>
      </c>
      <c r="I1813">
        <f t="shared" si="65"/>
        <v>1.9974499999999999E-2</v>
      </c>
    </row>
    <row r="1814" spans="1:9" x14ac:dyDescent="0.3">
      <c r="A1814" s="3">
        <v>2010</v>
      </c>
      <c r="B1814" t="s">
        <v>191</v>
      </c>
      <c r="C1814" t="s">
        <v>218</v>
      </c>
      <c r="D1814">
        <v>575501</v>
      </c>
      <c r="E1814">
        <v>4</v>
      </c>
      <c r="F1814">
        <v>2282.9499999999998</v>
      </c>
      <c r="G1814">
        <v>4215.0878000000002</v>
      </c>
      <c r="H1814">
        <f t="shared" si="64"/>
        <v>1.141475</v>
      </c>
      <c r="I1814">
        <f t="shared" si="65"/>
        <v>2.1075439</v>
      </c>
    </row>
    <row r="1815" spans="1:9" x14ac:dyDescent="0.3">
      <c r="A1815" s="3">
        <v>2010</v>
      </c>
      <c r="B1815" t="s">
        <v>191</v>
      </c>
      <c r="C1815" t="s">
        <v>218</v>
      </c>
      <c r="D1815">
        <v>575502</v>
      </c>
      <c r="E1815">
        <v>4</v>
      </c>
      <c r="F1815">
        <v>1198.25</v>
      </c>
      <c r="G1815">
        <v>2367.4796000000001</v>
      </c>
      <c r="H1815">
        <f t="shared" si="64"/>
        <v>0.59912500000000002</v>
      </c>
      <c r="I1815">
        <f t="shared" si="65"/>
        <v>1.1837398000000001</v>
      </c>
    </row>
    <row r="1816" spans="1:9" x14ac:dyDescent="0.3">
      <c r="A1816" s="3">
        <v>2010</v>
      </c>
      <c r="B1816" t="s">
        <v>191</v>
      </c>
      <c r="C1816" t="s">
        <v>218</v>
      </c>
      <c r="D1816">
        <v>575531</v>
      </c>
      <c r="E1816">
        <v>4</v>
      </c>
      <c r="F1816">
        <v>2.7</v>
      </c>
      <c r="G1816">
        <v>2.7</v>
      </c>
      <c r="H1816">
        <f t="shared" si="64"/>
        <v>1.3500000000000001E-3</v>
      </c>
      <c r="I1816">
        <f t="shared" si="65"/>
        <v>1.3500000000000001E-3</v>
      </c>
    </row>
    <row r="1817" spans="1:9" x14ac:dyDescent="0.3">
      <c r="A1817" s="3">
        <v>2010</v>
      </c>
      <c r="B1817" t="s">
        <v>191</v>
      </c>
      <c r="C1817" t="s">
        <v>218</v>
      </c>
      <c r="D1817">
        <v>575532</v>
      </c>
      <c r="E1817">
        <v>4</v>
      </c>
      <c r="F1817">
        <v>384.1</v>
      </c>
      <c r="G1817">
        <v>391.92660000000001</v>
      </c>
      <c r="H1817">
        <f t="shared" si="64"/>
        <v>0.19205</v>
      </c>
      <c r="I1817">
        <f t="shared" si="65"/>
        <v>0.19596330000000001</v>
      </c>
    </row>
    <row r="1818" spans="1:9" x14ac:dyDescent="0.3">
      <c r="A1818" s="3">
        <v>2010</v>
      </c>
      <c r="B1818" t="s">
        <v>191</v>
      </c>
      <c r="C1818" t="s">
        <v>218</v>
      </c>
      <c r="D1818">
        <v>585432</v>
      </c>
      <c r="E1818">
        <v>4</v>
      </c>
      <c r="F1818">
        <v>725.62</v>
      </c>
      <c r="G1818">
        <v>1038.2318</v>
      </c>
      <c r="H1818">
        <f t="shared" si="64"/>
        <v>0.36281000000000002</v>
      </c>
      <c r="I1818">
        <f t="shared" si="65"/>
        <v>0.51911589999999996</v>
      </c>
    </row>
    <row r="1819" spans="1:9" x14ac:dyDescent="0.3">
      <c r="A1819" s="3">
        <v>2010</v>
      </c>
      <c r="B1819" t="s">
        <v>191</v>
      </c>
      <c r="C1819" t="s">
        <v>218</v>
      </c>
      <c r="D1819">
        <v>585502</v>
      </c>
      <c r="E1819">
        <v>4</v>
      </c>
      <c r="F1819">
        <v>1886.9</v>
      </c>
      <c r="G1819">
        <v>1905.6347000000001</v>
      </c>
      <c r="H1819">
        <f t="shared" si="64"/>
        <v>0.94345000000000001</v>
      </c>
      <c r="I1819">
        <f t="shared" si="65"/>
        <v>0.95281735000000001</v>
      </c>
    </row>
    <row r="1820" spans="1:9" x14ac:dyDescent="0.3">
      <c r="A1820" s="3">
        <v>2010</v>
      </c>
      <c r="B1820" t="s">
        <v>191</v>
      </c>
      <c r="C1820" t="s">
        <v>218</v>
      </c>
      <c r="D1820">
        <v>585531</v>
      </c>
      <c r="E1820">
        <v>4</v>
      </c>
      <c r="F1820">
        <v>92.5</v>
      </c>
      <c r="G1820">
        <v>154.16669999999999</v>
      </c>
      <c r="H1820">
        <f t="shared" si="64"/>
        <v>4.6249999999999999E-2</v>
      </c>
      <c r="I1820">
        <f t="shared" si="65"/>
        <v>7.7083349999999995E-2</v>
      </c>
    </row>
    <row r="1821" spans="1:9" x14ac:dyDescent="0.3">
      <c r="A1821" s="3">
        <v>2010</v>
      </c>
      <c r="B1821" t="s">
        <v>191</v>
      </c>
      <c r="C1821" t="s">
        <v>218</v>
      </c>
      <c r="D1821">
        <v>585532</v>
      </c>
      <c r="E1821">
        <v>4</v>
      </c>
      <c r="F1821">
        <v>1410.86</v>
      </c>
      <c r="G1821">
        <v>1423.0672999999999</v>
      </c>
      <c r="H1821">
        <f t="shared" si="64"/>
        <v>0.70543</v>
      </c>
      <c r="I1821">
        <f t="shared" si="65"/>
        <v>0.71153365000000002</v>
      </c>
    </row>
    <row r="1822" spans="1:9" x14ac:dyDescent="0.3">
      <c r="A1822" s="3">
        <v>2010</v>
      </c>
      <c r="B1822" t="s">
        <v>191</v>
      </c>
      <c r="C1822" t="s">
        <v>218</v>
      </c>
      <c r="D1822">
        <v>595531</v>
      </c>
      <c r="E1822">
        <v>4</v>
      </c>
      <c r="F1822">
        <v>168.95</v>
      </c>
      <c r="G1822">
        <v>230.61670000000001</v>
      </c>
      <c r="H1822">
        <f t="shared" si="64"/>
        <v>8.4474999999999995E-2</v>
      </c>
      <c r="I1822">
        <f t="shared" si="65"/>
        <v>0.11530835</v>
      </c>
    </row>
    <row r="1823" spans="1:9" x14ac:dyDescent="0.3">
      <c r="A1823" s="3">
        <v>2010</v>
      </c>
      <c r="B1823" t="s">
        <v>191</v>
      </c>
      <c r="C1823" t="s">
        <v>218</v>
      </c>
      <c r="D1823">
        <v>595532</v>
      </c>
      <c r="E1823">
        <v>4</v>
      </c>
      <c r="F1823">
        <v>247.4</v>
      </c>
      <c r="G1823">
        <v>247.4</v>
      </c>
      <c r="H1823">
        <f t="shared" si="64"/>
        <v>0.1237</v>
      </c>
      <c r="I1823">
        <f t="shared" si="65"/>
        <v>0.1237</v>
      </c>
    </row>
    <row r="1824" spans="1:9" x14ac:dyDescent="0.3">
      <c r="A1824" s="3">
        <v>2010</v>
      </c>
      <c r="B1824" t="s">
        <v>191</v>
      </c>
      <c r="C1824" t="s">
        <v>219</v>
      </c>
      <c r="D1824">
        <v>565632</v>
      </c>
      <c r="E1824">
        <v>4</v>
      </c>
      <c r="F1824">
        <v>45.6</v>
      </c>
      <c r="G1824">
        <v>45.6</v>
      </c>
      <c r="H1824">
        <f t="shared" si="64"/>
        <v>2.2800000000000001E-2</v>
      </c>
      <c r="I1824">
        <f t="shared" si="65"/>
        <v>2.2800000000000001E-2</v>
      </c>
    </row>
    <row r="1825" spans="1:9" x14ac:dyDescent="0.3">
      <c r="A1825" s="3">
        <v>2010</v>
      </c>
      <c r="B1825" t="s">
        <v>191</v>
      </c>
      <c r="C1825" t="s">
        <v>219</v>
      </c>
      <c r="D1825">
        <v>565633</v>
      </c>
      <c r="E1825">
        <v>4</v>
      </c>
      <c r="F1825">
        <v>368.36</v>
      </c>
      <c r="G1825">
        <v>409.25729999999999</v>
      </c>
      <c r="H1825">
        <f t="shared" si="64"/>
        <v>0.18418000000000001</v>
      </c>
      <c r="I1825">
        <f t="shared" si="65"/>
        <v>0.20462865</v>
      </c>
    </row>
    <row r="1826" spans="1:9" x14ac:dyDescent="0.3">
      <c r="A1826" s="3">
        <v>2010</v>
      </c>
      <c r="B1826" t="s">
        <v>191</v>
      </c>
      <c r="C1826" t="s">
        <v>219</v>
      </c>
      <c r="D1826">
        <v>565634</v>
      </c>
      <c r="E1826">
        <v>4</v>
      </c>
      <c r="F1826">
        <v>1905.4</v>
      </c>
      <c r="G1826">
        <v>1930.3522</v>
      </c>
      <c r="H1826">
        <f t="shared" si="64"/>
        <v>0.95269999999999999</v>
      </c>
      <c r="I1826">
        <f t="shared" si="65"/>
        <v>0.96517609999999998</v>
      </c>
    </row>
    <row r="1827" spans="1:9" x14ac:dyDescent="0.3">
      <c r="A1827" s="3">
        <v>2010</v>
      </c>
      <c r="B1827" t="s">
        <v>191</v>
      </c>
      <c r="C1827" t="s">
        <v>219</v>
      </c>
      <c r="D1827">
        <v>565703</v>
      </c>
      <c r="E1827">
        <v>4</v>
      </c>
      <c r="F1827">
        <v>38.1</v>
      </c>
      <c r="G1827">
        <v>38.5</v>
      </c>
      <c r="H1827">
        <f t="shared" si="64"/>
        <v>1.9050000000000001E-2</v>
      </c>
      <c r="I1827">
        <f t="shared" si="65"/>
        <v>1.925E-2</v>
      </c>
    </row>
    <row r="1828" spans="1:9" x14ac:dyDescent="0.3">
      <c r="A1828" s="3">
        <v>2010</v>
      </c>
      <c r="B1828" t="s">
        <v>191</v>
      </c>
      <c r="C1828" t="s">
        <v>219</v>
      </c>
      <c r="D1828">
        <v>575632</v>
      </c>
      <c r="E1828">
        <v>4</v>
      </c>
      <c r="F1828">
        <v>3.48</v>
      </c>
      <c r="G1828">
        <v>3.5510000000000002</v>
      </c>
      <c r="H1828">
        <f t="shared" si="64"/>
        <v>1.74E-3</v>
      </c>
      <c r="I1828">
        <f t="shared" si="65"/>
        <v>1.7755000000000002E-3</v>
      </c>
    </row>
    <row r="1829" spans="1:9" x14ac:dyDescent="0.3">
      <c r="A1829" s="3">
        <v>2010</v>
      </c>
      <c r="B1829" t="s">
        <v>191</v>
      </c>
      <c r="C1829" t="s">
        <v>219</v>
      </c>
      <c r="D1829">
        <v>575633</v>
      </c>
      <c r="E1829">
        <v>4</v>
      </c>
      <c r="F1829">
        <v>1.74</v>
      </c>
      <c r="G1829">
        <v>1.7755000000000001</v>
      </c>
      <c r="H1829">
        <f t="shared" si="64"/>
        <v>8.7000000000000001E-4</v>
      </c>
      <c r="I1829">
        <f t="shared" si="65"/>
        <v>8.8775000000000008E-4</v>
      </c>
    </row>
    <row r="1830" spans="1:9" x14ac:dyDescent="0.3">
      <c r="A1830" s="3">
        <v>2010</v>
      </c>
      <c r="B1830" t="s">
        <v>191</v>
      </c>
      <c r="C1830" t="s">
        <v>219</v>
      </c>
      <c r="D1830">
        <v>575635</v>
      </c>
      <c r="E1830">
        <v>4</v>
      </c>
      <c r="F1830">
        <v>1123.55</v>
      </c>
      <c r="G1830">
        <v>1141.2295999999999</v>
      </c>
      <c r="H1830">
        <f t="shared" si="64"/>
        <v>0.56177500000000002</v>
      </c>
      <c r="I1830">
        <f t="shared" si="65"/>
        <v>0.57061479999999998</v>
      </c>
    </row>
    <row r="1831" spans="1:9" x14ac:dyDescent="0.3">
      <c r="A1831" s="3">
        <v>2010</v>
      </c>
      <c r="B1831" t="s">
        <v>188</v>
      </c>
      <c r="C1831" t="s">
        <v>220</v>
      </c>
      <c r="D1831">
        <v>585431</v>
      </c>
      <c r="E1831">
        <v>4</v>
      </c>
      <c r="F1831">
        <v>2779.31</v>
      </c>
      <c r="G1831">
        <v>5172.7142000000003</v>
      </c>
      <c r="H1831">
        <f t="shared" si="64"/>
        <v>1.3896549999999999</v>
      </c>
      <c r="I1831">
        <f t="shared" si="65"/>
        <v>2.5863571000000003</v>
      </c>
    </row>
    <row r="1832" spans="1:9" x14ac:dyDescent="0.3">
      <c r="A1832" s="3">
        <v>2010</v>
      </c>
      <c r="B1832" t="s">
        <v>188</v>
      </c>
      <c r="C1832" t="s">
        <v>220</v>
      </c>
      <c r="D1832">
        <v>585501</v>
      </c>
      <c r="E1832">
        <v>4</v>
      </c>
      <c r="F1832">
        <v>4</v>
      </c>
      <c r="G1832">
        <v>4.0255000000000001</v>
      </c>
      <c r="H1832">
        <f t="shared" si="64"/>
        <v>2E-3</v>
      </c>
      <c r="I1832">
        <f t="shared" si="65"/>
        <v>2.0127500000000002E-3</v>
      </c>
    </row>
    <row r="1833" spans="1:9" x14ac:dyDescent="0.3">
      <c r="A1833" s="3">
        <v>2010</v>
      </c>
      <c r="B1833" t="s">
        <v>188</v>
      </c>
      <c r="C1833" t="s">
        <v>220</v>
      </c>
      <c r="D1833">
        <v>595400</v>
      </c>
      <c r="E1833">
        <v>4</v>
      </c>
      <c r="F1833">
        <v>1382.18</v>
      </c>
      <c r="G1833">
        <v>1390.098</v>
      </c>
      <c r="H1833">
        <f t="shared" si="64"/>
        <v>0.69108999999999998</v>
      </c>
      <c r="I1833">
        <f t="shared" si="65"/>
        <v>0.69504900000000003</v>
      </c>
    </row>
    <row r="1834" spans="1:9" x14ac:dyDescent="0.3">
      <c r="A1834" s="3">
        <v>2010</v>
      </c>
      <c r="B1834" t="s">
        <v>188</v>
      </c>
      <c r="C1834" t="s">
        <v>220</v>
      </c>
      <c r="D1834">
        <v>595431</v>
      </c>
      <c r="E1834">
        <v>4</v>
      </c>
      <c r="F1834">
        <v>31126.57</v>
      </c>
      <c r="G1834">
        <v>31536.4722</v>
      </c>
      <c r="H1834">
        <f t="shared" si="64"/>
        <v>15.563285</v>
      </c>
      <c r="I1834">
        <f t="shared" si="65"/>
        <v>15.768236099999999</v>
      </c>
    </row>
    <row r="1835" spans="1:9" x14ac:dyDescent="0.3">
      <c r="A1835" s="3">
        <v>2010</v>
      </c>
      <c r="B1835" t="s">
        <v>188</v>
      </c>
      <c r="C1835" t="s">
        <v>220</v>
      </c>
      <c r="D1835">
        <v>595432</v>
      </c>
      <c r="E1835">
        <v>4</v>
      </c>
      <c r="F1835">
        <v>8</v>
      </c>
      <c r="G1835">
        <v>8.0510000000000002</v>
      </c>
      <c r="H1835">
        <f t="shared" si="64"/>
        <v>4.0000000000000001E-3</v>
      </c>
      <c r="I1835">
        <f t="shared" si="65"/>
        <v>4.0255000000000004E-3</v>
      </c>
    </row>
    <row r="1836" spans="1:9" x14ac:dyDescent="0.3">
      <c r="A1836" s="3">
        <v>2010</v>
      </c>
      <c r="B1836" t="s">
        <v>188</v>
      </c>
      <c r="C1836" t="s">
        <v>220</v>
      </c>
      <c r="D1836">
        <v>595434</v>
      </c>
      <c r="E1836">
        <v>4</v>
      </c>
      <c r="F1836">
        <v>5.32</v>
      </c>
      <c r="G1836">
        <v>5.32</v>
      </c>
      <c r="H1836">
        <f t="shared" si="64"/>
        <v>2.66E-3</v>
      </c>
      <c r="I1836">
        <f t="shared" si="65"/>
        <v>2.66E-3</v>
      </c>
    </row>
    <row r="1837" spans="1:9" x14ac:dyDescent="0.3">
      <c r="A1837" s="3">
        <v>2010</v>
      </c>
      <c r="B1837" t="s">
        <v>188</v>
      </c>
      <c r="C1837" t="s">
        <v>220</v>
      </c>
      <c r="D1837">
        <v>595502</v>
      </c>
      <c r="E1837">
        <v>4</v>
      </c>
      <c r="F1837">
        <v>16</v>
      </c>
      <c r="G1837">
        <v>16.102</v>
      </c>
      <c r="H1837">
        <f t="shared" si="64"/>
        <v>8.0000000000000002E-3</v>
      </c>
      <c r="I1837">
        <f t="shared" si="65"/>
        <v>8.0510000000000009E-3</v>
      </c>
    </row>
    <row r="1838" spans="1:9" x14ac:dyDescent="0.3">
      <c r="A1838" s="3">
        <v>2010</v>
      </c>
      <c r="B1838" t="s">
        <v>188</v>
      </c>
      <c r="C1838" t="s">
        <v>220</v>
      </c>
      <c r="D1838">
        <v>595505</v>
      </c>
      <c r="E1838">
        <v>4</v>
      </c>
      <c r="F1838">
        <v>561</v>
      </c>
      <c r="G1838">
        <v>561</v>
      </c>
      <c r="H1838">
        <f t="shared" si="64"/>
        <v>0.28050000000000003</v>
      </c>
      <c r="I1838">
        <f t="shared" si="65"/>
        <v>0.28050000000000003</v>
      </c>
    </row>
    <row r="1839" spans="1:9" x14ac:dyDescent="0.3">
      <c r="A1839" s="3">
        <v>2010</v>
      </c>
      <c r="B1839" t="s">
        <v>188</v>
      </c>
      <c r="C1839" t="s">
        <v>220</v>
      </c>
      <c r="D1839">
        <v>595533</v>
      </c>
      <c r="E1839">
        <v>4</v>
      </c>
      <c r="F1839">
        <v>19.5</v>
      </c>
      <c r="G1839">
        <v>19.5</v>
      </c>
      <c r="H1839">
        <f t="shared" si="64"/>
        <v>9.75E-3</v>
      </c>
      <c r="I1839">
        <f t="shared" si="65"/>
        <v>9.75E-3</v>
      </c>
    </row>
    <row r="1840" spans="1:9" x14ac:dyDescent="0.3">
      <c r="A1840" s="3">
        <v>2010</v>
      </c>
      <c r="B1840" t="s">
        <v>188</v>
      </c>
      <c r="C1840" t="s">
        <v>220</v>
      </c>
      <c r="D1840">
        <v>605400</v>
      </c>
      <c r="E1840">
        <v>4</v>
      </c>
      <c r="F1840">
        <v>4316.6499999999996</v>
      </c>
      <c r="G1840">
        <v>5311.3755000000001</v>
      </c>
      <c r="H1840">
        <f t="shared" si="64"/>
        <v>2.1583249999999996</v>
      </c>
      <c r="I1840">
        <f t="shared" si="65"/>
        <v>2.6556877500000002</v>
      </c>
    </row>
    <row r="1841" spans="1:9" x14ac:dyDescent="0.3">
      <c r="A1841" s="3">
        <v>2010</v>
      </c>
      <c r="B1841" t="s">
        <v>188</v>
      </c>
      <c r="C1841" t="s">
        <v>220</v>
      </c>
      <c r="D1841">
        <v>605431</v>
      </c>
      <c r="E1841">
        <v>4</v>
      </c>
      <c r="F1841">
        <v>467.21</v>
      </c>
      <c r="G1841">
        <v>467.69470000000001</v>
      </c>
      <c r="H1841">
        <f t="shared" si="64"/>
        <v>0.23360499999999998</v>
      </c>
      <c r="I1841">
        <f t="shared" si="65"/>
        <v>0.23384735000000001</v>
      </c>
    </row>
    <row r="1842" spans="1:9" x14ac:dyDescent="0.3">
      <c r="A1842" s="3">
        <v>2010</v>
      </c>
      <c r="B1842" t="s">
        <v>188</v>
      </c>
      <c r="C1842" t="s">
        <v>220</v>
      </c>
      <c r="D1842">
        <v>605432</v>
      </c>
      <c r="E1842">
        <v>4</v>
      </c>
      <c r="F1842">
        <v>26.5</v>
      </c>
      <c r="G1842">
        <v>26.5</v>
      </c>
      <c r="H1842">
        <f t="shared" si="64"/>
        <v>1.325E-2</v>
      </c>
      <c r="I1842">
        <f t="shared" si="65"/>
        <v>1.325E-2</v>
      </c>
    </row>
    <row r="1843" spans="1:9" x14ac:dyDescent="0.3">
      <c r="A1843" s="3">
        <v>2010</v>
      </c>
      <c r="B1843" t="s">
        <v>188</v>
      </c>
      <c r="C1843" t="s">
        <v>220</v>
      </c>
      <c r="D1843">
        <v>605501</v>
      </c>
      <c r="E1843">
        <v>4</v>
      </c>
      <c r="F1843">
        <v>2</v>
      </c>
      <c r="G1843">
        <v>2</v>
      </c>
      <c r="H1843">
        <f t="shared" si="64"/>
        <v>1E-3</v>
      </c>
      <c r="I1843">
        <f t="shared" si="65"/>
        <v>1E-3</v>
      </c>
    </row>
    <row r="1844" spans="1:9" x14ac:dyDescent="0.3">
      <c r="A1844" s="3">
        <v>2010</v>
      </c>
      <c r="B1844" t="s">
        <v>188</v>
      </c>
      <c r="C1844" t="s">
        <v>220</v>
      </c>
      <c r="D1844">
        <v>605502</v>
      </c>
      <c r="E1844">
        <v>4</v>
      </c>
      <c r="F1844">
        <v>12</v>
      </c>
      <c r="G1844">
        <v>12</v>
      </c>
      <c r="H1844">
        <f t="shared" si="64"/>
        <v>6.0000000000000001E-3</v>
      </c>
      <c r="I1844">
        <f t="shared" si="65"/>
        <v>6.0000000000000001E-3</v>
      </c>
    </row>
    <row r="1845" spans="1:9" x14ac:dyDescent="0.3">
      <c r="A1845" s="3">
        <v>2010</v>
      </c>
      <c r="B1845" t="s">
        <v>188</v>
      </c>
      <c r="C1845" t="s">
        <v>220</v>
      </c>
      <c r="D1845">
        <v>605503</v>
      </c>
      <c r="E1845">
        <v>4</v>
      </c>
      <c r="F1845">
        <v>533.4</v>
      </c>
      <c r="G1845">
        <v>608.20060000000001</v>
      </c>
      <c r="H1845">
        <f t="shared" si="64"/>
        <v>0.26669999999999999</v>
      </c>
      <c r="I1845">
        <f t="shared" si="65"/>
        <v>0.30410029999999999</v>
      </c>
    </row>
    <row r="1846" spans="1:9" x14ac:dyDescent="0.3">
      <c r="A1846" s="3">
        <v>2010</v>
      </c>
      <c r="B1846" t="s">
        <v>188</v>
      </c>
      <c r="C1846" t="s">
        <v>220</v>
      </c>
      <c r="D1846">
        <v>605504</v>
      </c>
      <c r="E1846">
        <v>4</v>
      </c>
      <c r="F1846">
        <v>68.5</v>
      </c>
      <c r="G1846">
        <v>68.5</v>
      </c>
      <c r="H1846">
        <f t="shared" si="64"/>
        <v>3.4250000000000003E-2</v>
      </c>
      <c r="I1846">
        <f t="shared" si="65"/>
        <v>3.4250000000000003E-2</v>
      </c>
    </row>
    <row r="1847" spans="1:9" x14ac:dyDescent="0.3">
      <c r="A1847" s="3">
        <v>2010</v>
      </c>
      <c r="B1847" t="s">
        <v>188</v>
      </c>
      <c r="C1847" t="s">
        <v>220</v>
      </c>
      <c r="D1847">
        <v>605507</v>
      </c>
      <c r="E1847">
        <v>4</v>
      </c>
      <c r="F1847">
        <v>20</v>
      </c>
      <c r="G1847">
        <v>20</v>
      </c>
      <c r="H1847">
        <f t="shared" ref="H1847:H1910" si="66">F1847/2000</f>
        <v>0.01</v>
      </c>
      <c r="I1847">
        <f t="shared" ref="I1847:I1910" si="67">G1847/2000</f>
        <v>0.01</v>
      </c>
    </row>
    <row r="1848" spans="1:9" x14ac:dyDescent="0.3">
      <c r="A1848" s="3">
        <v>2010</v>
      </c>
      <c r="B1848" t="s">
        <v>188</v>
      </c>
      <c r="C1848" t="s">
        <v>220</v>
      </c>
      <c r="D1848">
        <v>605531</v>
      </c>
      <c r="E1848">
        <v>4</v>
      </c>
      <c r="F1848">
        <v>71.5</v>
      </c>
      <c r="G1848">
        <v>71.5</v>
      </c>
      <c r="H1848">
        <f t="shared" si="66"/>
        <v>3.5749999999999997E-2</v>
      </c>
      <c r="I1848">
        <f t="shared" si="67"/>
        <v>3.5749999999999997E-2</v>
      </c>
    </row>
    <row r="1849" spans="1:9" x14ac:dyDescent="0.3">
      <c r="A1849" s="3">
        <v>2010</v>
      </c>
      <c r="B1849" t="s">
        <v>188</v>
      </c>
      <c r="C1849" t="s">
        <v>220</v>
      </c>
      <c r="D1849">
        <v>615330</v>
      </c>
      <c r="E1849">
        <v>4</v>
      </c>
      <c r="F1849">
        <v>0.3</v>
      </c>
      <c r="G1849">
        <v>0.6</v>
      </c>
      <c r="H1849">
        <f t="shared" si="66"/>
        <v>1.4999999999999999E-4</v>
      </c>
      <c r="I1849">
        <f t="shared" si="67"/>
        <v>2.9999999999999997E-4</v>
      </c>
    </row>
    <row r="1850" spans="1:9" x14ac:dyDescent="0.3">
      <c r="A1850" s="3">
        <v>2010</v>
      </c>
      <c r="B1850" t="s">
        <v>188</v>
      </c>
      <c r="C1850" t="s">
        <v>220</v>
      </c>
      <c r="D1850">
        <v>615400</v>
      </c>
      <c r="E1850">
        <v>4</v>
      </c>
      <c r="F1850">
        <v>1349.78</v>
      </c>
      <c r="G1850">
        <v>1939.78</v>
      </c>
      <c r="H1850">
        <f t="shared" si="66"/>
        <v>0.67488999999999999</v>
      </c>
      <c r="I1850">
        <f t="shared" si="67"/>
        <v>0.96989000000000003</v>
      </c>
    </row>
    <row r="1851" spans="1:9" x14ac:dyDescent="0.3">
      <c r="A1851" s="3">
        <v>2010</v>
      </c>
      <c r="B1851" t="s">
        <v>188</v>
      </c>
      <c r="C1851" t="s">
        <v>220</v>
      </c>
      <c r="D1851">
        <v>615431</v>
      </c>
      <c r="E1851">
        <v>4</v>
      </c>
      <c r="F1851">
        <v>371.85</v>
      </c>
      <c r="G1851">
        <v>371.85</v>
      </c>
      <c r="H1851">
        <f t="shared" si="66"/>
        <v>0.18592500000000001</v>
      </c>
      <c r="I1851">
        <f t="shared" si="67"/>
        <v>0.18592500000000001</v>
      </c>
    </row>
    <row r="1852" spans="1:9" x14ac:dyDescent="0.3">
      <c r="A1852" s="3">
        <v>2010</v>
      </c>
      <c r="B1852" t="s">
        <v>188</v>
      </c>
      <c r="C1852" t="s">
        <v>220</v>
      </c>
      <c r="D1852">
        <v>615432</v>
      </c>
      <c r="E1852">
        <v>4</v>
      </c>
      <c r="F1852">
        <v>68.400000000000006</v>
      </c>
      <c r="G1852">
        <v>68.400000000000006</v>
      </c>
      <c r="H1852">
        <f t="shared" si="66"/>
        <v>3.4200000000000001E-2</v>
      </c>
      <c r="I1852">
        <f t="shared" si="67"/>
        <v>3.4200000000000001E-2</v>
      </c>
    </row>
    <row r="1853" spans="1:9" x14ac:dyDescent="0.3">
      <c r="A1853" s="3">
        <v>2010</v>
      </c>
      <c r="B1853" t="s">
        <v>188</v>
      </c>
      <c r="C1853" t="s">
        <v>220</v>
      </c>
      <c r="D1853">
        <v>615503</v>
      </c>
      <c r="E1853">
        <v>4</v>
      </c>
      <c r="F1853">
        <v>7.5</v>
      </c>
      <c r="G1853">
        <v>7.5</v>
      </c>
      <c r="H1853">
        <f t="shared" si="66"/>
        <v>3.7499999999999999E-3</v>
      </c>
      <c r="I1853">
        <f t="shared" si="67"/>
        <v>3.7499999999999999E-3</v>
      </c>
    </row>
    <row r="1854" spans="1:9" x14ac:dyDescent="0.3">
      <c r="A1854" s="3">
        <v>2010</v>
      </c>
      <c r="B1854" t="s">
        <v>188</v>
      </c>
      <c r="C1854" t="s">
        <v>220</v>
      </c>
      <c r="D1854">
        <v>615505</v>
      </c>
      <c r="E1854">
        <v>4</v>
      </c>
      <c r="F1854">
        <v>220.05</v>
      </c>
      <c r="G1854">
        <v>220.57550000000001</v>
      </c>
      <c r="H1854">
        <f t="shared" si="66"/>
        <v>0.11002500000000001</v>
      </c>
      <c r="I1854">
        <f t="shared" si="67"/>
        <v>0.11028775</v>
      </c>
    </row>
    <row r="1855" spans="1:9" x14ac:dyDescent="0.3">
      <c r="A1855" s="3">
        <v>2010</v>
      </c>
      <c r="B1855" t="s">
        <v>188</v>
      </c>
      <c r="C1855" t="s">
        <v>220</v>
      </c>
      <c r="D1855">
        <v>615507</v>
      </c>
      <c r="E1855">
        <v>4</v>
      </c>
      <c r="F1855">
        <v>17.100000000000001</v>
      </c>
      <c r="G1855">
        <v>17.100000000000001</v>
      </c>
      <c r="H1855">
        <f t="shared" si="66"/>
        <v>8.5500000000000003E-3</v>
      </c>
      <c r="I1855">
        <f t="shared" si="67"/>
        <v>8.5500000000000003E-3</v>
      </c>
    </row>
    <row r="1856" spans="1:9" x14ac:dyDescent="0.3">
      <c r="A1856" s="3">
        <v>2010</v>
      </c>
      <c r="B1856" t="s">
        <v>188</v>
      </c>
      <c r="C1856" t="s">
        <v>220</v>
      </c>
      <c r="D1856">
        <v>615508</v>
      </c>
      <c r="E1856">
        <v>4</v>
      </c>
      <c r="F1856">
        <v>16</v>
      </c>
      <c r="G1856">
        <v>16</v>
      </c>
      <c r="H1856">
        <f t="shared" si="66"/>
        <v>8.0000000000000002E-3</v>
      </c>
      <c r="I1856">
        <f t="shared" si="67"/>
        <v>8.0000000000000002E-3</v>
      </c>
    </row>
    <row r="1857" spans="1:9" x14ac:dyDescent="0.3">
      <c r="A1857" s="3">
        <v>2010</v>
      </c>
      <c r="B1857" t="s">
        <v>188</v>
      </c>
      <c r="C1857" t="s">
        <v>220</v>
      </c>
      <c r="D1857">
        <v>625330</v>
      </c>
      <c r="E1857">
        <v>4</v>
      </c>
      <c r="F1857">
        <v>11.5</v>
      </c>
      <c r="G1857">
        <v>14.5</v>
      </c>
      <c r="H1857">
        <f t="shared" si="66"/>
        <v>5.7499999999999999E-3</v>
      </c>
      <c r="I1857">
        <f t="shared" si="67"/>
        <v>7.2500000000000004E-3</v>
      </c>
    </row>
    <row r="1858" spans="1:9" x14ac:dyDescent="0.3">
      <c r="A1858" s="3">
        <v>2010</v>
      </c>
      <c r="B1858" t="s">
        <v>188</v>
      </c>
      <c r="C1858" t="s">
        <v>220</v>
      </c>
      <c r="D1858">
        <v>625401</v>
      </c>
      <c r="E1858">
        <v>4</v>
      </c>
      <c r="F1858">
        <v>17.29</v>
      </c>
      <c r="G1858">
        <v>17.29</v>
      </c>
      <c r="H1858">
        <f t="shared" si="66"/>
        <v>8.6449999999999999E-3</v>
      </c>
      <c r="I1858">
        <f t="shared" si="67"/>
        <v>8.6449999999999999E-3</v>
      </c>
    </row>
    <row r="1859" spans="1:9" x14ac:dyDescent="0.3">
      <c r="A1859" s="3">
        <v>2010</v>
      </c>
      <c r="B1859" t="s">
        <v>188</v>
      </c>
      <c r="C1859" t="s">
        <v>220</v>
      </c>
      <c r="D1859">
        <v>625402</v>
      </c>
      <c r="E1859">
        <v>4</v>
      </c>
      <c r="F1859">
        <v>3055.2</v>
      </c>
      <c r="G1859">
        <v>3090.0632999999998</v>
      </c>
      <c r="H1859">
        <f t="shared" si="66"/>
        <v>1.5275999999999998</v>
      </c>
      <c r="I1859">
        <f t="shared" si="67"/>
        <v>1.5450316499999999</v>
      </c>
    </row>
    <row r="1860" spans="1:9" x14ac:dyDescent="0.3">
      <c r="A1860" s="3">
        <v>2010</v>
      </c>
      <c r="B1860" t="s">
        <v>188</v>
      </c>
      <c r="C1860" t="s">
        <v>220</v>
      </c>
      <c r="D1860">
        <v>625403</v>
      </c>
      <c r="E1860">
        <v>4</v>
      </c>
      <c r="F1860">
        <v>67.83</v>
      </c>
      <c r="G1860">
        <v>67.83</v>
      </c>
      <c r="H1860">
        <f t="shared" si="66"/>
        <v>3.3915000000000001E-2</v>
      </c>
      <c r="I1860">
        <f t="shared" si="67"/>
        <v>3.3915000000000001E-2</v>
      </c>
    </row>
    <row r="1861" spans="1:9" x14ac:dyDescent="0.3">
      <c r="A1861" s="3">
        <v>2010</v>
      </c>
      <c r="B1861" t="s">
        <v>188</v>
      </c>
      <c r="C1861" t="s">
        <v>220</v>
      </c>
      <c r="D1861">
        <v>625432</v>
      </c>
      <c r="E1861">
        <v>4</v>
      </c>
      <c r="F1861">
        <v>95</v>
      </c>
      <c r="G1861">
        <v>95</v>
      </c>
      <c r="H1861">
        <f t="shared" si="66"/>
        <v>4.7500000000000001E-2</v>
      </c>
      <c r="I1861">
        <f t="shared" si="67"/>
        <v>4.7500000000000001E-2</v>
      </c>
    </row>
    <row r="1862" spans="1:9" x14ac:dyDescent="0.3">
      <c r="A1862" s="3">
        <v>2010</v>
      </c>
      <c r="B1862" t="s">
        <v>188</v>
      </c>
      <c r="C1862" t="s">
        <v>220</v>
      </c>
      <c r="D1862">
        <v>625433</v>
      </c>
      <c r="E1862">
        <v>4</v>
      </c>
      <c r="F1862">
        <v>28.55</v>
      </c>
      <c r="G1862">
        <v>28.55</v>
      </c>
      <c r="H1862">
        <f t="shared" si="66"/>
        <v>1.4274999999999999E-2</v>
      </c>
      <c r="I1862">
        <f t="shared" si="67"/>
        <v>1.4274999999999999E-2</v>
      </c>
    </row>
    <row r="1863" spans="1:9" x14ac:dyDescent="0.3">
      <c r="A1863" s="3">
        <v>2010</v>
      </c>
      <c r="B1863" t="s">
        <v>188</v>
      </c>
      <c r="C1863" t="s">
        <v>220</v>
      </c>
      <c r="D1863">
        <v>625435</v>
      </c>
      <c r="E1863">
        <v>4</v>
      </c>
      <c r="F1863">
        <v>78.23</v>
      </c>
      <c r="G1863">
        <v>78.23</v>
      </c>
      <c r="H1863">
        <f t="shared" si="66"/>
        <v>3.9115000000000004E-2</v>
      </c>
      <c r="I1863">
        <f t="shared" si="67"/>
        <v>3.9115000000000004E-2</v>
      </c>
    </row>
    <row r="1864" spans="1:9" x14ac:dyDescent="0.3">
      <c r="A1864" s="3">
        <v>2010</v>
      </c>
      <c r="B1864" t="s">
        <v>188</v>
      </c>
      <c r="C1864" t="s">
        <v>220</v>
      </c>
      <c r="D1864">
        <v>625436</v>
      </c>
      <c r="E1864">
        <v>4</v>
      </c>
      <c r="F1864">
        <v>45.68</v>
      </c>
      <c r="G1864">
        <v>45.68</v>
      </c>
      <c r="H1864">
        <f t="shared" si="66"/>
        <v>2.2839999999999999E-2</v>
      </c>
      <c r="I1864">
        <f t="shared" si="67"/>
        <v>2.2839999999999999E-2</v>
      </c>
    </row>
    <row r="1865" spans="1:9" x14ac:dyDescent="0.3">
      <c r="A1865" s="3">
        <v>2010</v>
      </c>
      <c r="B1865" t="s">
        <v>188</v>
      </c>
      <c r="C1865" t="s">
        <v>220</v>
      </c>
      <c r="D1865">
        <v>635330</v>
      </c>
      <c r="E1865">
        <v>4</v>
      </c>
      <c r="F1865">
        <v>2471.41</v>
      </c>
      <c r="G1865">
        <v>2479.3433</v>
      </c>
      <c r="H1865">
        <f t="shared" si="66"/>
        <v>1.2357049999999998</v>
      </c>
      <c r="I1865">
        <f t="shared" si="67"/>
        <v>1.23967165</v>
      </c>
    </row>
    <row r="1866" spans="1:9" x14ac:dyDescent="0.3">
      <c r="A1866" s="3">
        <v>2010</v>
      </c>
      <c r="B1866" t="s">
        <v>188</v>
      </c>
      <c r="C1866" t="s">
        <v>220</v>
      </c>
      <c r="D1866">
        <v>635400</v>
      </c>
      <c r="E1866">
        <v>4</v>
      </c>
      <c r="F1866">
        <v>169.32</v>
      </c>
      <c r="G1866">
        <v>169.32</v>
      </c>
      <c r="H1866">
        <f t="shared" si="66"/>
        <v>8.4659999999999999E-2</v>
      </c>
      <c r="I1866">
        <f t="shared" si="67"/>
        <v>8.4659999999999999E-2</v>
      </c>
    </row>
    <row r="1867" spans="1:9" x14ac:dyDescent="0.3">
      <c r="A1867" s="3">
        <v>2010</v>
      </c>
      <c r="B1867" t="s">
        <v>188</v>
      </c>
      <c r="C1867" t="s">
        <v>220</v>
      </c>
      <c r="D1867">
        <v>635433</v>
      </c>
      <c r="E1867">
        <v>4</v>
      </c>
      <c r="F1867">
        <v>28.55</v>
      </c>
      <c r="G1867">
        <v>28.55</v>
      </c>
      <c r="H1867">
        <f t="shared" si="66"/>
        <v>1.4274999999999999E-2</v>
      </c>
      <c r="I1867">
        <f t="shared" si="67"/>
        <v>1.4274999999999999E-2</v>
      </c>
    </row>
    <row r="1868" spans="1:9" x14ac:dyDescent="0.3">
      <c r="A1868" s="3">
        <v>2010</v>
      </c>
      <c r="B1868" t="s">
        <v>188</v>
      </c>
      <c r="C1868" t="s">
        <v>220</v>
      </c>
      <c r="D1868">
        <v>635435</v>
      </c>
      <c r="E1868">
        <v>4</v>
      </c>
      <c r="F1868">
        <v>42.12</v>
      </c>
      <c r="G1868">
        <v>42.12</v>
      </c>
      <c r="H1868">
        <f t="shared" si="66"/>
        <v>2.1059999999999999E-2</v>
      </c>
      <c r="I1868">
        <f t="shared" si="67"/>
        <v>2.1059999999999999E-2</v>
      </c>
    </row>
    <row r="1869" spans="1:9" x14ac:dyDescent="0.3">
      <c r="A1869" s="3">
        <v>2010</v>
      </c>
      <c r="B1869" t="s">
        <v>188</v>
      </c>
      <c r="C1869" t="s">
        <v>220</v>
      </c>
      <c r="D1869">
        <v>645300</v>
      </c>
      <c r="E1869">
        <v>4</v>
      </c>
      <c r="F1869">
        <v>1270</v>
      </c>
      <c r="G1869">
        <v>1270</v>
      </c>
      <c r="H1869">
        <f t="shared" si="66"/>
        <v>0.63500000000000001</v>
      </c>
      <c r="I1869">
        <f t="shared" si="67"/>
        <v>0.63500000000000001</v>
      </c>
    </row>
    <row r="1870" spans="1:9" x14ac:dyDescent="0.3">
      <c r="A1870" s="3">
        <v>2010</v>
      </c>
      <c r="B1870" t="s">
        <v>188</v>
      </c>
      <c r="C1870" t="s">
        <v>220</v>
      </c>
      <c r="D1870">
        <v>645331</v>
      </c>
      <c r="E1870">
        <v>4</v>
      </c>
      <c r="F1870">
        <v>3435.45</v>
      </c>
      <c r="G1870">
        <v>3438.35</v>
      </c>
      <c r="H1870">
        <f t="shared" si="66"/>
        <v>1.7177249999999999</v>
      </c>
      <c r="I1870">
        <f t="shared" si="67"/>
        <v>1.7191749999999999</v>
      </c>
    </row>
    <row r="1871" spans="1:9" x14ac:dyDescent="0.3">
      <c r="A1871" s="3">
        <v>2010</v>
      </c>
      <c r="B1871" t="s">
        <v>188</v>
      </c>
      <c r="C1871" t="s">
        <v>220</v>
      </c>
      <c r="D1871">
        <v>645401</v>
      </c>
      <c r="E1871">
        <v>4</v>
      </c>
      <c r="F1871">
        <v>78.760000000000005</v>
      </c>
      <c r="G1871">
        <v>78.760000000000005</v>
      </c>
      <c r="H1871">
        <f t="shared" si="66"/>
        <v>3.9380000000000005E-2</v>
      </c>
      <c r="I1871">
        <f t="shared" si="67"/>
        <v>3.9380000000000005E-2</v>
      </c>
    </row>
    <row r="1872" spans="1:9" x14ac:dyDescent="0.3">
      <c r="A1872" s="3">
        <v>2010</v>
      </c>
      <c r="B1872" t="s">
        <v>188</v>
      </c>
      <c r="C1872" t="s">
        <v>220</v>
      </c>
      <c r="D1872">
        <v>645431</v>
      </c>
      <c r="E1872">
        <v>4</v>
      </c>
      <c r="F1872">
        <v>11.7</v>
      </c>
      <c r="G1872">
        <v>11.7</v>
      </c>
      <c r="H1872">
        <f t="shared" si="66"/>
        <v>5.8499999999999993E-3</v>
      </c>
      <c r="I1872">
        <f t="shared" si="67"/>
        <v>5.8499999999999993E-3</v>
      </c>
    </row>
    <row r="1873" spans="1:9" x14ac:dyDescent="0.3">
      <c r="A1873" s="3">
        <v>2010</v>
      </c>
      <c r="B1873" t="s">
        <v>188</v>
      </c>
      <c r="C1873" t="s">
        <v>221</v>
      </c>
      <c r="D1873">
        <v>645332</v>
      </c>
      <c r="E1873">
        <v>4</v>
      </c>
      <c r="F1873">
        <v>444.34</v>
      </c>
      <c r="G1873">
        <v>444.34</v>
      </c>
      <c r="H1873">
        <f t="shared" si="66"/>
        <v>0.22216999999999998</v>
      </c>
      <c r="I1873">
        <f t="shared" si="67"/>
        <v>0.22216999999999998</v>
      </c>
    </row>
    <row r="1874" spans="1:9" x14ac:dyDescent="0.3">
      <c r="A1874" s="3">
        <v>2010</v>
      </c>
      <c r="B1874" t="s">
        <v>188</v>
      </c>
      <c r="C1874" t="s">
        <v>221</v>
      </c>
      <c r="D1874">
        <v>645408</v>
      </c>
      <c r="E1874">
        <v>4</v>
      </c>
      <c r="F1874">
        <v>2.34</v>
      </c>
      <c r="G1874">
        <v>2.34</v>
      </c>
      <c r="H1874">
        <f t="shared" si="66"/>
        <v>1.17E-3</v>
      </c>
      <c r="I1874">
        <f t="shared" si="67"/>
        <v>1.17E-3</v>
      </c>
    </row>
    <row r="1875" spans="1:9" x14ac:dyDescent="0.3">
      <c r="A1875" s="3">
        <v>2010</v>
      </c>
      <c r="B1875" t="s">
        <v>188</v>
      </c>
      <c r="C1875" t="s">
        <v>221</v>
      </c>
      <c r="D1875">
        <v>655330</v>
      </c>
      <c r="E1875">
        <v>4</v>
      </c>
      <c r="F1875">
        <v>20708.7</v>
      </c>
      <c r="G1875">
        <v>24896.7</v>
      </c>
      <c r="H1875">
        <f t="shared" si="66"/>
        <v>10.35435</v>
      </c>
      <c r="I1875">
        <f t="shared" si="67"/>
        <v>12.44835</v>
      </c>
    </row>
    <row r="1876" spans="1:9" x14ac:dyDescent="0.3">
      <c r="A1876" s="3">
        <v>2010</v>
      </c>
      <c r="B1876" t="s">
        <v>188</v>
      </c>
      <c r="C1876" t="s">
        <v>221</v>
      </c>
      <c r="D1876">
        <v>655404</v>
      </c>
      <c r="E1876">
        <v>4</v>
      </c>
      <c r="F1876">
        <v>12.25</v>
      </c>
      <c r="G1876">
        <v>12.25</v>
      </c>
      <c r="H1876">
        <f t="shared" si="66"/>
        <v>6.1250000000000002E-3</v>
      </c>
      <c r="I1876">
        <f t="shared" si="67"/>
        <v>6.1250000000000002E-3</v>
      </c>
    </row>
    <row r="1877" spans="1:9" x14ac:dyDescent="0.3">
      <c r="A1877" s="3">
        <v>2010</v>
      </c>
      <c r="B1877" t="s">
        <v>188</v>
      </c>
      <c r="C1877" t="s">
        <v>221</v>
      </c>
      <c r="D1877">
        <v>655413</v>
      </c>
      <c r="E1877">
        <v>4</v>
      </c>
      <c r="F1877">
        <v>4.5999999999999996</v>
      </c>
      <c r="G1877">
        <v>4.6939000000000002</v>
      </c>
      <c r="H1877">
        <f t="shared" si="66"/>
        <v>2.3E-3</v>
      </c>
      <c r="I1877">
        <f t="shared" si="67"/>
        <v>2.34695E-3</v>
      </c>
    </row>
    <row r="1878" spans="1:9" x14ac:dyDescent="0.3">
      <c r="A1878" s="3">
        <v>2010</v>
      </c>
      <c r="B1878" t="s">
        <v>188</v>
      </c>
      <c r="C1878" t="s">
        <v>221</v>
      </c>
      <c r="D1878">
        <v>665301</v>
      </c>
      <c r="E1878">
        <v>4</v>
      </c>
      <c r="F1878">
        <v>517.45000000000005</v>
      </c>
      <c r="G1878">
        <v>517.45000000000005</v>
      </c>
      <c r="H1878">
        <f t="shared" si="66"/>
        <v>0.25872500000000004</v>
      </c>
      <c r="I1878">
        <f t="shared" si="67"/>
        <v>0.25872500000000004</v>
      </c>
    </row>
    <row r="1879" spans="1:9" x14ac:dyDescent="0.3">
      <c r="A1879" s="3">
        <v>2010</v>
      </c>
      <c r="B1879" t="s">
        <v>188</v>
      </c>
      <c r="C1879" t="s">
        <v>221</v>
      </c>
      <c r="D1879">
        <v>665302</v>
      </c>
      <c r="E1879">
        <v>4</v>
      </c>
      <c r="F1879">
        <v>3</v>
      </c>
      <c r="G1879">
        <v>3</v>
      </c>
      <c r="H1879">
        <f t="shared" si="66"/>
        <v>1.5E-3</v>
      </c>
      <c r="I1879">
        <f t="shared" si="67"/>
        <v>1.5E-3</v>
      </c>
    </row>
    <row r="1880" spans="1:9" x14ac:dyDescent="0.3">
      <c r="A1880" s="3">
        <v>2010</v>
      </c>
      <c r="B1880" t="s">
        <v>188</v>
      </c>
      <c r="C1880" t="s">
        <v>221</v>
      </c>
      <c r="D1880">
        <v>665331</v>
      </c>
      <c r="E1880">
        <v>4</v>
      </c>
      <c r="F1880">
        <v>20.25</v>
      </c>
      <c r="G1880">
        <v>20.25</v>
      </c>
      <c r="H1880">
        <f t="shared" si="66"/>
        <v>1.0125E-2</v>
      </c>
      <c r="I1880">
        <f t="shared" si="67"/>
        <v>1.0125E-2</v>
      </c>
    </row>
    <row r="1881" spans="1:9" x14ac:dyDescent="0.3">
      <c r="A1881" s="3">
        <v>2010</v>
      </c>
      <c r="B1881" t="s">
        <v>188</v>
      </c>
      <c r="C1881" t="s">
        <v>221</v>
      </c>
      <c r="D1881">
        <v>665332</v>
      </c>
      <c r="E1881">
        <v>4</v>
      </c>
      <c r="F1881">
        <v>26.06</v>
      </c>
      <c r="G1881">
        <v>26.06</v>
      </c>
      <c r="H1881">
        <f t="shared" si="66"/>
        <v>1.303E-2</v>
      </c>
      <c r="I1881">
        <f t="shared" si="67"/>
        <v>1.303E-2</v>
      </c>
    </row>
    <row r="1882" spans="1:9" x14ac:dyDescent="0.3">
      <c r="A1882" s="3">
        <v>2010</v>
      </c>
      <c r="B1882" t="s">
        <v>188</v>
      </c>
      <c r="C1882" t="s">
        <v>221</v>
      </c>
      <c r="D1882">
        <v>665333</v>
      </c>
      <c r="E1882">
        <v>4</v>
      </c>
      <c r="F1882">
        <v>617.70000000000005</v>
      </c>
      <c r="G1882">
        <v>617.70000000000005</v>
      </c>
      <c r="H1882">
        <f t="shared" si="66"/>
        <v>0.30885000000000001</v>
      </c>
      <c r="I1882">
        <f t="shared" si="67"/>
        <v>0.30885000000000001</v>
      </c>
    </row>
    <row r="1883" spans="1:9" x14ac:dyDescent="0.3">
      <c r="A1883" s="3">
        <v>2010</v>
      </c>
      <c r="B1883" t="s">
        <v>188</v>
      </c>
      <c r="C1883" t="s">
        <v>221</v>
      </c>
      <c r="D1883">
        <v>675230</v>
      </c>
      <c r="E1883">
        <v>4</v>
      </c>
      <c r="F1883">
        <v>327</v>
      </c>
      <c r="G1883">
        <v>327</v>
      </c>
      <c r="H1883">
        <f t="shared" si="66"/>
        <v>0.16350000000000001</v>
      </c>
      <c r="I1883">
        <f t="shared" si="67"/>
        <v>0.16350000000000001</v>
      </c>
    </row>
    <row r="1884" spans="1:9" x14ac:dyDescent="0.3">
      <c r="A1884" s="3">
        <v>2010</v>
      </c>
      <c r="B1884" t="s">
        <v>188</v>
      </c>
      <c r="C1884" t="s">
        <v>221</v>
      </c>
      <c r="D1884">
        <v>675302</v>
      </c>
      <c r="E1884">
        <v>4</v>
      </c>
      <c r="F1884">
        <v>85.3</v>
      </c>
      <c r="G1884">
        <v>85.3</v>
      </c>
      <c r="H1884">
        <f t="shared" si="66"/>
        <v>4.265E-2</v>
      </c>
      <c r="I1884">
        <f t="shared" si="67"/>
        <v>4.265E-2</v>
      </c>
    </row>
    <row r="1885" spans="1:9" x14ac:dyDescent="0.3">
      <c r="A1885" s="3">
        <v>2010</v>
      </c>
      <c r="B1885" t="s">
        <v>188</v>
      </c>
      <c r="C1885" t="s">
        <v>221</v>
      </c>
      <c r="D1885">
        <v>685231</v>
      </c>
      <c r="E1885">
        <v>4</v>
      </c>
      <c r="F1885">
        <v>134.9</v>
      </c>
      <c r="G1885">
        <v>134.9</v>
      </c>
      <c r="H1885">
        <f t="shared" si="66"/>
        <v>6.7449999999999996E-2</v>
      </c>
      <c r="I1885">
        <f t="shared" si="67"/>
        <v>6.7449999999999996E-2</v>
      </c>
    </row>
    <row r="1886" spans="1:9" x14ac:dyDescent="0.3">
      <c r="A1886" s="3">
        <v>2010</v>
      </c>
      <c r="B1886" t="s">
        <v>188</v>
      </c>
      <c r="C1886" t="s">
        <v>221</v>
      </c>
      <c r="D1886">
        <v>685301</v>
      </c>
      <c r="E1886">
        <v>4</v>
      </c>
      <c r="F1886">
        <v>55.65</v>
      </c>
      <c r="G1886">
        <v>55.65</v>
      </c>
      <c r="H1886">
        <f t="shared" si="66"/>
        <v>2.7824999999999999E-2</v>
      </c>
      <c r="I1886">
        <f t="shared" si="67"/>
        <v>2.7824999999999999E-2</v>
      </c>
    </row>
    <row r="1887" spans="1:9" x14ac:dyDescent="0.3">
      <c r="A1887" s="3">
        <v>2010</v>
      </c>
      <c r="B1887" t="s">
        <v>188</v>
      </c>
      <c r="C1887" t="s">
        <v>221</v>
      </c>
      <c r="D1887">
        <v>685302</v>
      </c>
      <c r="E1887">
        <v>4</v>
      </c>
      <c r="F1887">
        <v>53.4</v>
      </c>
      <c r="G1887">
        <v>53.4</v>
      </c>
      <c r="H1887">
        <f t="shared" si="66"/>
        <v>2.6699999999999998E-2</v>
      </c>
      <c r="I1887">
        <f t="shared" si="67"/>
        <v>2.6699999999999998E-2</v>
      </c>
    </row>
    <row r="1888" spans="1:9" x14ac:dyDescent="0.3">
      <c r="A1888" s="3">
        <v>2010</v>
      </c>
      <c r="B1888" t="s">
        <v>188</v>
      </c>
      <c r="C1888" t="s">
        <v>221</v>
      </c>
      <c r="D1888">
        <v>695200</v>
      </c>
      <c r="E1888">
        <v>4</v>
      </c>
      <c r="F1888">
        <v>140</v>
      </c>
      <c r="G1888">
        <v>140</v>
      </c>
      <c r="H1888">
        <f t="shared" si="66"/>
        <v>7.0000000000000007E-2</v>
      </c>
      <c r="I1888">
        <f t="shared" si="67"/>
        <v>7.0000000000000007E-2</v>
      </c>
    </row>
    <row r="1889" spans="1:9" x14ac:dyDescent="0.3">
      <c r="A1889" s="3">
        <v>2010</v>
      </c>
      <c r="B1889" t="s">
        <v>188</v>
      </c>
      <c r="C1889" t="s">
        <v>221</v>
      </c>
      <c r="D1889">
        <v>695239</v>
      </c>
      <c r="E1889">
        <v>4</v>
      </c>
      <c r="F1889">
        <v>78.400000000000006</v>
      </c>
      <c r="G1889">
        <v>78.400000000000006</v>
      </c>
      <c r="H1889">
        <f t="shared" si="66"/>
        <v>3.9200000000000006E-2</v>
      </c>
      <c r="I1889">
        <f t="shared" si="67"/>
        <v>3.9200000000000006E-2</v>
      </c>
    </row>
    <row r="1890" spans="1:9" x14ac:dyDescent="0.3">
      <c r="A1890" s="3">
        <v>2010</v>
      </c>
      <c r="B1890" t="s">
        <v>192</v>
      </c>
      <c r="C1890" t="s">
        <v>222</v>
      </c>
      <c r="D1890">
        <v>655409</v>
      </c>
      <c r="E1890">
        <v>4</v>
      </c>
      <c r="F1890">
        <v>22.86</v>
      </c>
      <c r="G1890">
        <v>22.86</v>
      </c>
      <c r="H1890">
        <f t="shared" si="66"/>
        <v>1.1429999999999999E-2</v>
      </c>
      <c r="I1890">
        <f t="shared" si="67"/>
        <v>1.1429999999999999E-2</v>
      </c>
    </row>
    <row r="1891" spans="1:9" x14ac:dyDescent="0.3">
      <c r="A1891" s="3">
        <v>2010</v>
      </c>
      <c r="B1891" t="s">
        <v>192</v>
      </c>
      <c r="C1891" t="s">
        <v>222</v>
      </c>
      <c r="D1891">
        <v>665336</v>
      </c>
      <c r="E1891">
        <v>4</v>
      </c>
      <c r="F1891">
        <v>27.24</v>
      </c>
      <c r="G1891">
        <v>27.521599999999999</v>
      </c>
      <c r="H1891">
        <f t="shared" si="66"/>
        <v>1.3619999999999998E-2</v>
      </c>
      <c r="I1891">
        <f t="shared" si="67"/>
        <v>1.37608E-2</v>
      </c>
    </row>
    <row r="1892" spans="1:9" x14ac:dyDescent="0.3">
      <c r="A1892" s="3">
        <v>2010</v>
      </c>
      <c r="B1892" t="s">
        <v>192</v>
      </c>
      <c r="C1892" t="s">
        <v>222</v>
      </c>
      <c r="D1892">
        <v>665401</v>
      </c>
      <c r="E1892">
        <v>4</v>
      </c>
      <c r="F1892">
        <v>17.04</v>
      </c>
      <c r="G1892">
        <v>17.04</v>
      </c>
      <c r="H1892">
        <f t="shared" si="66"/>
        <v>8.5199999999999998E-3</v>
      </c>
      <c r="I1892">
        <f t="shared" si="67"/>
        <v>8.5199999999999998E-3</v>
      </c>
    </row>
    <row r="1893" spans="1:9" x14ac:dyDescent="0.3">
      <c r="A1893" s="3">
        <v>2010</v>
      </c>
      <c r="B1893" t="s">
        <v>192</v>
      </c>
      <c r="C1893" t="s">
        <v>222</v>
      </c>
      <c r="D1893">
        <v>665403</v>
      </c>
      <c r="E1893">
        <v>4</v>
      </c>
      <c r="F1893">
        <v>877.6</v>
      </c>
      <c r="G1893">
        <v>877.69389999999999</v>
      </c>
      <c r="H1893">
        <f t="shared" si="66"/>
        <v>0.43880000000000002</v>
      </c>
      <c r="I1893">
        <f t="shared" si="67"/>
        <v>0.43884695000000001</v>
      </c>
    </row>
    <row r="1894" spans="1:9" x14ac:dyDescent="0.3">
      <c r="A1894" s="3">
        <v>2010</v>
      </c>
      <c r="B1894" t="s">
        <v>192</v>
      </c>
      <c r="C1894" t="s">
        <v>222</v>
      </c>
      <c r="D1894">
        <v>675304</v>
      </c>
      <c r="E1894">
        <v>4</v>
      </c>
      <c r="F1894">
        <v>347.5</v>
      </c>
      <c r="G1894">
        <v>347.5</v>
      </c>
      <c r="H1894">
        <f t="shared" si="66"/>
        <v>0.17374999999999999</v>
      </c>
      <c r="I1894">
        <f t="shared" si="67"/>
        <v>0.17374999999999999</v>
      </c>
    </row>
    <row r="1895" spans="1:9" x14ac:dyDescent="0.3">
      <c r="A1895" s="3">
        <v>2010</v>
      </c>
      <c r="B1895" t="s">
        <v>192</v>
      </c>
      <c r="C1895" t="s">
        <v>222</v>
      </c>
      <c r="D1895">
        <v>675332</v>
      </c>
      <c r="E1895">
        <v>4</v>
      </c>
      <c r="F1895">
        <v>9.6</v>
      </c>
      <c r="G1895">
        <v>9.6</v>
      </c>
      <c r="H1895">
        <f t="shared" si="66"/>
        <v>4.7999999999999996E-3</v>
      </c>
      <c r="I1895">
        <f t="shared" si="67"/>
        <v>4.7999999999999996E-3</v>
      </c>
    </row>
    <row r="1896" spans="1:9" x14ac:dyDescent="0.3">
      <c r="A1896" s="3">
        <v>2010</v>
      </c>
      <c r="B1896" t="s">
        <v>192</v>
      </c>
      <c r="C1896" t="s">
        <v>222</v>
      </c>
      <c r="D1896">
        <v>675333</v>
      </c>
      <c r="E1896">
        <v>4</v>
      </c>
      <c r="F1896">
        <v>1017.4</v>
      </c>
      <c r="G1896">
        <v>1017.4</v>
      </c>
      <c r="H1896">
        <f t="shared" si="66"/>
        <v>0.50870000000000004</v>
      </c>
      <c r="I1896">
        <f t="shared" si="67"/>
        <v>0.50870000000000004</v>
      </c>
    </row>
    <row r="1897" spans="1:9" x14ac:dyDescent="0.3">
      <c r="A1897" s="3">
        <v>2010</v>
      </c>
      <c r="B1897" t="s">
        <v>192</v>
      </c>
      <c r="C1897" t="s">
        <v>222</v>
      </c>
      <c r="D1897">
        <v>675334</v>
      </c>
      <c r="E1897">
        <v>4</v>
      </c>
      <c r="F1897">
        <v>3.66</v>
      </c>
      <c r="G1897">
        <v>3.66</v>
      </c>
      <c r="H1897">
        <f t="shared" si="66"/>
        <v>1.83E-3</v>
      </c>
      <c r="I1897">
        <f t="shared" si="67"/>
        <v>1.83E-3</v>
      </c>
    </row>
    <row r="1898" spans="1:9" x14ac:dyDescent="0.3">
      <c r="A1898" s="3">
        <v>2010</v>
      </c>
      <c r="B1898" t="s">
        <v>192</v>
      </c>
      <c r="C1898" t="s">
        <v>222</v>
      </c>
      <c r="D1898">
        <v>685305</v>
      </c>
      <c r="E1898">
        <v>4</v>
      </c>
      <c r="F1898">
        <v>48</v>
      </c>
      <c r="G1898">
        <v>48</v>
      </c>
      <c r="H1898">
        <f t="shared" si="66"/>
        <v>2.4E-2</v>
      </c>
      <c r="I1898">
        <f t="shared" si="67"/>
        <v>2.4E-2</v>
      </c>
    </row>
    <row r="1899" spans="1:9" x14ac:dyDescent="0.3">
      <c r="A1899" s="3">
        <v>2010</v>
      </c>
      <c r="B1899" t="s">
        <v>192</v>
      </c>
      <c r="C1899" t="s">
        <v>222</v>
      </c>
      <c r="D1899">
        <v>685331</v>
      </c>
      <c r="E1899">
        <v>4</v>
      </c>
      <c r="F1899">
        <v>200</v>
      </c>
      <c r="G1899">
        <v>200</v>
      </c>
      <c r="H1899">
        <f t="shared" si="66"/>
        <v>0.1</v>
      </c>
      <c r="I1899">
        <f t="shared" si="67"/>
        <v>0.1</v>
      </c>
    </row>
    <row r="1900" spans="1:9" x14ac:dyDescent="0.3">
      <c r="A1900" s="3">
        <v>2010</v>
      </c>
      <c r="B1900" t="s">
        <v>192</v>
      </c>
      <c r="C1900" t="s">
        <v>222</v>
      </c>
      <c r="D1900">
        <v>695236</v>
      </c>
      <c r="E1900">
        <v>4</v>
      </c>
      <c r="F1900">
        <v>2.7</v>
      </c>
      <c r="G1900">
        <v>2.7</v>
      </c>
      <c r="H1900">
        <f t="shared" si="66"/>
        <v>1.3500000000000001E-3</v>
      </c>
      <c r="I1900">
        <f t="shared" si="67"/>
        <v>1.3500000000000001E-3</v>
      </c>
    </row>
    <row r="1901" spans="1:9" x14ac:dyDescent="0.3">
      <c r="A1901" s="3">
        <v>2010</v>
      </c>
      <c r="B1901" t="s">
        <v>192</v>
      </c>
      <c r="C1901" t="s">
        <v>222</v>
      </c>
      <c r="D1901">
        <v>695238</v>
      </c>
      <c r="E1901">
        <v>4</v>
      </c>
      <c r="F1901">
        <v>69</v>
      </c>
      <c r="G1901">
        <v>138</v>
      </c>
      <c r="H1901">
        <f t="shared" si="66"/>
        <v>3.4500000000000003E-2</v>
      </c>
      <c r="I1901">
        <f t="shared" si="67"/>
        <v>6.9000000000000006E-2</v>
      </c>
    </row>
    <row r="1902" spans="1:9" x14ac:dyDescent="0.3">
      <c r="A1902" s="3">
        <v>2010</v>
      </c>
      <c r="B1902" t="s">
        <v>192</v>
      </c>
      <c r="C1902" t="s">
        <v>222</v>
      </c>
      <c r="D1902">
        <v>695301</v>
      </c>
      <c r="E1902">
        <v>4</v>
      </c>
      <c r="F1902">
        <v>34</v>
      </c>
      <c r="G1902">
        <v>49</v>
      </c>
      <c r="H1902">
        <f t="shared" si="66"/>
        <v>1.7000000000000001E-2</v>
      </c>
      <c r="I1902">
        <f t="shared" si="67"/>
        <v>2.4500000000000001E-2</v>
      </c>
    </row>
    <row r="1903" spans="1:9" x14ac:dyDescent="0.3">
      <c r="A1903" s="3">
        <v>2010</v>
      </c>
      <c r="B1903" t="s">
        <v>192</v>
      </c>
      <c r="C1903" t="s">
        <v>222</v>
      </c>
      <c r="D1903">
        <v>705231</v>
      </c>
      <c r="E1903">
        <v>4</v>
      </c>
      <c r="F1903">
        <v>39.9</v>
      </c>
      <c r="G1903">
        <v>39.9</v>
      </c>
      <c r="H1903">
        <f t="shared" si="66"/>
        <v>1.9949999999999999E-2</v>
      </c>
      <c r="I1903">
        <f t="shared" si="67"/>
        <v>1.9949999999999999E-2</v>
      </c>
    </row>
    <row r="1904" spans="1:9" x14ac:dyDescent="0.3">
      <c r="A1904" s="3">
        <v>2010</v>
      </c>
      <c r="B1904" t="s">
        <v>192</v>
      </c>
      <c r="C1904" t="s">
        <v>222</v>
      </c>
      <c r="D1904">
        <v>705300</v>
      </c>
      <c r="E1904">
        <v>4</v>
      </c>
      <c r="F1904">
        <v>18</v>
      </c>
      <c r="G1904">
        <v>36</v>
      </c>
      <c r="H1904">
        <f t="shared" si="66"/>
        <v>8.9999999999999993E-3</v>
      </c>
      <c r="I1904">
        <f t="shared" si="67"/>
        <v>1.7999999999999999E-2</v>
      </c>
    </row>
    <row r="1905" spans="1:9" x14ac:dyDescent="0.3">
      <c r="A1905" s="3">
        <v>2010</v>
      </c>
      <c r="B1905" t="s">
        <v>192</v>
      </c>
      <c r="C1905" t="s">
        <v>222</v>
      </c>
      <c r="D1905">
        <v>725201</v>
      </c>
      <c r="E1905">
        <v>4</v>
      </c>
      <c r="F1905">
        <v>21.09</v>
      </c>
      <c r="G1905">
        <v>21.09</v>
      </c>
      <c r="H1905">
        <f t="shared" si="66"/>
        <v>1.0545000000000001E-2</v>
      </c>
      <c r="I1905">
        <f t="shared" si="67"/>
        <v>1.0545000000000001E-2</v>
      </c>
    </row>
    <row r="1906" spans="1:9" x14ac:dyDescent="0.3">
      <c r="A1906" s="3">
        <v>2010</v>
      </c>
      <c r="B1906" t="s">
        <v>192</v>
      </c>
      <c r="C1906" t="s">
        <v>222</v>
      </c>
      <c r="D1906">
        <v>735201</v>
      </c>
      <c r="E1906">
        <v>4</v>
      </c>
      <c r="F1906">
        <v>507.15</v>
      </c>
      <c r="G1906">
        <v>507.15</v>
      </c>
      <c r="H1906">
        <f t="shared" si="66"/>
        <v>0.25357499999999999</v>
      </c>
      <c r="I1906">
        <f t="shared" si="67"/>
        <v>0.25357499999999999</v>
      </c>
    </row>
    <row r="1907" spans="1:9" x14ac:dyDescent="0.3">
      <c r="A1907" s="3">
        <v>2010</v>
      </c>
      <c r="B1907" t="s">
        <v>192</v>
      </c>
      <c r="C1907" t="s">
        <v>222</v>
      </c>
      <c r="D1907">
        <v>745206</v>
      </c>
      <c r="E1907">
        <v>4</v>
      </c>
      <c r="F1907">
        <v>59.45</v>
      </c>
      <c r="G1907">
        <v>59.45</v>
      </c>
      <c r="H1907">
        <f t="shared" si="66"/>
        <v>2.9725000000000001E-2</v>
      </c>
      <c r="I1907">
        <f t="shared" si="67"/>
        <v>2.9725000000000001E-2</v>
      </c>
    </row>
    <row r="1908" spans="1:9" x14ac:dyDescent="0.3">
      <c r="A1908" s="3">
        <v>2010</v>
      </c>
      <c r="B1908" t="s">
        <v>192</v>
      </c>
      <c r="C1908" t="s">
        <v>222</v>
      </c>
      <c r="D1908">
        <v>755135</v>
      </c>
      <c r="E1908">
        <v>4</v>
      </c>
      <c r="F1908">
        <v>105.45</v>
      </c>
      <c r="G1908">
        <v>105.45</v>
      </c>
      <c r="H1908">
        <f t="shared" si="66"/>
        <v>5.2725000000000001E-2</v>
      </c>
      <c r="I1908">
        <f t="shared" si="67"/>
        <v>5.2725000000000001E-2</v>
      </c>
    </row>
    <row r="1909" spans="1:9" x14ac:dyDescent="0.3">
      <c r="A1909" s="3">
        <v>2010</v>
      </c>
      <c r="B1909" t="s">
        <v>192</v>
      </c>
      <c r="C1909" t="s">
        <v>222</v>
      </c>
      <c r="D1909">
        <v>755201</v>
      </c>
      <c r="E1909">
        <v>4</v>
      </c>
      <c r="F1909">
        <v>51.24</v>
      </c>
      <c r="G1909">
        <v>60.14</v>
      </c>
      <c r="H1909">
        <f t="shared" si="66"/>
        <v>2.562E-2</v>
      </c>
      <c r="I1909">
        <f t="shared" si="67"/>
        <v>3.007E-2</v>
      </c>
    </row>
    <row r="1910" spans="1:9" x14ac:dyDescent="0.3">
      <c r="A1910" s="3">
        <v>2010</v>
      </c>
      <c r="B1910" t="s">
        <v>192</v>
      </c>
      <c r="C1910" t="s">
        <v>222</v>
      </c>
      <c r="D1910">
        <v>755206</v>
      </c>
      <c r="E1910">
        <v>4</v>
      </c>
      <c r="F1910">
        <v>210.9</v>
      </c>
      <c r="G1910">
        <v>210.9</v>
      </c>
      <c r="H1910">
        <f t="shared" si="66"/>
        <v>0.10545</v>
      </c>
      <c r="I1910">
        <f t="shared" si="67"/>
        <v>0.10545</v>
      </c>
    </row>
    <row r="1911" spans="1:9" x14ac:dyDescent="0.3">
      <c r="A1911" s="3">
        <v>2010</v>
      </c>
      <c r="B1911" t="s">
        <v>192</v>
      </c>
      <c r="C1911" t="s">
        <v>222</v>
      </c>
      <c r="D1911">
        <v>765138</v>
      </c>
      <c r="E1911">
        <v>4</v>
      </c>
      <c r="F1911">
        <v>5</v>
      </c>
      <c r="G1911">
        <v>5</v>
      </c>
      <c r="H1911">
        <f t="shared" ref="H1911:H1974" si="68">F1911/2000</f>
        <v>2.5000000000000001E-3</v>
      </c>
      <c r="I1911">
        <f t="shared" ref="I1911:I1974" si="69">G1911/2000</f>
        <v>2.5000000000000001E-3</v>
      </c>
    </row>
    <row r="1912" spans="1:9" x14ac:dyDescent="0.3">
      <c r="A1912" s="3">
        <v>2010</v>
      </c>
      <c r="B1912" t="s">
        <v>192</v>
      </c>
      <c r="C1912" t="s">
        <v>222</v>
      </c>
      <c r="D1912">
        <v>775133</v>
      </c>
      <c r="E1912">
        <v>4</v>
      </c>
      <c r="F1912">
        <v>0.06</v>
      </c>
      <c r="G1912">
        <v>0.06</v>
      </c>
      <c r="H1912">
        <f t="shared" si="68"/>
        <v>2.9999999999999997E-5</v>
      </c>
      <c r="I1912">
        <f t="shared" si="69"/>
        <v>2.9999999999999997E-5</v>
      </c>
    </row>
    <row r="1913" spans="1:9" x14ac:dyDescent="0.3">
      <c r="A1913" s="3">
        <v>2010</v>
      </c>
      <c r="B1913" t="s">
        <v>192</v>
      </c>
      <c r="C1913" t="s">
        <v>222</v>
      </c>
      <c r="D1913">
        <v>785102</v>
      </c>
      <c r="E1913">
        <v>4</v>
      </c>
      <c r="F1913">
        <v>80.099999999999994</v>
      </c>
      <c r="G1913">
        <v>160.19999999999999</v>
      </c>
      <c r="H1913">
        <f t="shared" si="68"/>
        <v>4.0049999999999995E-2</v>
      </c>
      <c r="I1913">
        <f t="shared" si="69"/>
        <v>8.0099999999999991E-2</v>
      </c>
    </row>
    <row r="1914" spans="1:9" x14ac:dyDescent="0.3">
      <c r="A1914" s="3">
        <v>2010</v>
      </c>
      <c r="B1914" t="s">
        <v>192</v>
      </c>
      <c r="C1914" t="s">
        <v>222</v>
      </c>
      <c r="D1914">
        <v>785134</v>
      </c>
      <c r="E1914">
        <v>4</v>
      </c>
      <c r="F1914">
        <v>14.06</v>
      </c>
      <c r="G1914">
        <v>14.06</v>
      </c>
      <c r="H1914">
        <f t="shared" si="68"/>
        <v>7.0300000000000007E-3</v>
      </c>
      <c r="I1914">
        <f t="shared" si="69"/>
        <v>7.0300000000000007E-3</v>
      </c>
    </row>
    <row r="1915" spans="1:9" x14ac:dyDescent="0.3">
      <c r="A1915" s="3">
        <v>2010</v>
      </c>
      <c r="B1915" t="s">
        <v>192</v>
      </c>
      <c r="C1915" t="s">
        <v>222</v>
      </c>
      <c r="D1915">
        <v>795131</v>
      </c>
      <c r="E1915">
        <v>4</v>
      </c>
      <c r="F1915">
        <v>351.5</v>
      </c>
      <c r="G1915">
        <v>351.5</v>
      </c>
      <c r="H1915">
        <f t="shared" si="68"/>
        <v>0.17574999999999999</v>
      </c>
      <c r="I1915">
        <f t="shared" si="69"/>
        <v>0.17574999999999999</v>
      </c>
    </row>
    <row r="1916" spans="1:9" x14ac:dyDescent="0.3">
      <c r="A1916" s="3">
        <v>2010</v>
      </c>
      <c r="B1916" t="s">
        <v>192</v>
      </c>
      <c r="C1916" t="s">
        <v>222</v>
      </c>
      <c r="D1916">
        <v>815131</v>
      </c>
      <c r="E1916">
        <v>4</v>
      </c>
      <c r="F1916">
        <v>311.2</v>
      </c>
      <c r="G1916">
        <v>311.2</v>
      </c>
      <c r="H1916">
        <f t="shared" si="68"/>
        <v>0.15559999999999999</v>
      </c>
      <c r="I1916">
        <f t="shared" si="69"/>
        <v>0.15559999999999999</v>
      </c>
    </row>
    <row r="1917" spans="1:9" x14ac:dyDescent="0.3">
      <c r="A1917" s="3">
        <v>2010</v>
      </c>
      <c r="B1917" t="s">
        <v>192</v>
      </c>
      <c r="C1917" t="s">
        <v>222</v>
      </c>
      <c r="D1917">
        <v>825133</v>
      </c>
      <c r="E1917">
        <v>4</v>
      </c>
      <c r="F1917">
        <v>42.9</v>
      </c>
      <c r="G1917">
        <v>43.775500000000001</v>
      </c>
      <c r="H1917">
        <f t="shared" si="68"/>
        <v>2.145E-2</v>
      </c>
      <c r="I1917">
        <f t="shared" si="69"/>
        <v>2.1887750000000001E-2</v>
      </c>
    </row>
    <row r="1918" spans="1:9" x14ac:dyDescent="0.3">
      <c r="A1918" s="3">
        <v>2010</v>
      </c>
      <c r="B1918" t="s">
        <v>192</v>
      </c>
      <c r="C1918" t="s">
        <v>222</v>
      </c>
      <c r="D1918">
        <v>825201</v>
      </c>
      <c r="E1918">
        <v>4</v>
      </c>
      <c r="F1918">
        <v>42.9</v>
      </c>
      <c r="G1918">
        <v>43.775500000000001</v>
      </c>
      <c r="H1918">
        <f t="shared" si="68"/>
        <v>2.145E-2</v>
      </c>
      <c r="I1918">
        <f t="shared" si="69"/>
        <v>2.1887750000000001E-2</v>
      </c>
    </row>
    <row r="1919" spans="1:9" x14ac:dyDescent="0.3">
      <c r="A1919" s="3">
        <v>2010</v>
      </c>
      <c r="B1919" t="s">
        <v>192</v>
      </c>
      <c r="C1919" t="s">
        <v>222</v>
      </c>
      <c r="D1919">
        <v>825202</v>
      </c>
      <c r="E1919">
        <v>4</v>
      </c>
      <c r="F1919">
        <v>44.2</v>
      </c>
      <c r="G1919">
        <v>45.1021</v>
      </c>
      <c r="H1919">
        <f t="shared" si="68"/>
        <v>2.2100000000000002E-2</v>
      </c>
      <c r="I1919">
        <f t="shared" si="69"/>
        <v>2.255105E-2</v>
      </c>
    </row>
    <row r="1920" spans="1:9" x14ac:dyDescent="0.3">
      <c r="A1920" s="3">
        <v>2010</v>
      </c>
      <c r="B1920" t="s">
        <v>192</v>
      </c>
      <c r="C1920" t="s">
        <v>222</v>
      </c>
      <c r="D1920">
        <v>855200</v>
      </c>
      <c r="E1920">
        <v>4</v>
      </c>
      <c r="F1920">
        <v>66</v>
      </c>
      <c r="G1920">
        <v>66</v>
      </c>
      <c r="H1920">
        <f t="shared" si="68"/>
        <v>3.3000000000000002E-2</v>
      </c>
      <c r="I1920">
        <f t="shared" si="69"/>
        <v>3.3000000000000002E-2</v>
      </c>
    </row>
    <row r="1921" spans="1:9" x14ac:dyDescent="0.3">
      <c r="A1921" s="3">
        <v>2010</v>
      </c>
      <c r="B1921" t="s">
        <v>192</v>
      </c>
      <c r="C1921" t="s">
        <v>223</v>
      </c>
      <c r="D1921">
        <v>695530</v>
      </c>
      <c r="E1921">
        <v>4</v>
      </c>
      <c r="F1921">
        <v>21</v>
      </c>
      <c r="G1921">
        <v>21</v>
      </c>
      <c r="H1921">
        <f t="shared" si="68"/>
        <v>1.0500000000000001E-2</v>
      </c>
      <c r="I1921">
        <f t="shared" si="69"/>
        <v>1.0500000000000001E-2</v>
      </c>
    </row>
    <row r="1922" spans="1:9" x14ac:dyDescent="0.3">
      <c r="A1922" s="3">
        <v>2010</v>
      </c>
      <c r="B1922" t="s">
        <v>192</v>
      </c>
      <c r="C1922" t="s">
        <v>223</v>
      </c>
      <c r="D1922">
        <v>695600</v>
      </c>
      <c r="E1922">
        <v>4</v>
      </c>
      <c r="F1922">
        <v>65</v>
      </c>
      <c r="G1922">
        <v>65</v>
      </c>
      <c r="H1922">
        <f t="shared" si="68"/>
        <v>3.2500000000000001E-2</v>
      </c>
      <c r="I1922">
        <f t="shared" si="69"/>
        <v>3.2500000000000001E-2</v>
      </c>
    </row>
    <row r="1923" spans="1:9" x14ac:dyDescent="0.3">
      <c r="A1923" s="3">
        <v>2010</v>
      </c>
      <c r="B1923" t="s">
        <v>192</v>
      </c>
      <c r="C1923" t="s">
        <v>223</v>
      </c>
      <c r="D1923">
        <v>705530</v>
      </c>
      <c r="E1923">
        <v>4</v>
      </c>
      <c r="F1923">
        <v>21</v>
      </c>
      <c r="G1923">
        <v>21</v>
      </c>
      <c r="H1923">
        <f t="shared" si="68"/>
        <v>1.0500000000000001E-2</v>
      </c>
      <c r="I1923">
        <f t="shared" si="69"/>
        <v>1.0500000000000001E-2</v>
      </c>
    </row>
    <row r="1924" spans="1:9" x14ac:dyDescent="0.3">
      <c r="A1924" s="3">
        <v>2010</v>
      </c>
      <c r="B1924" t="s">
        <v>192</v>
      </c>
      <c r="C1924" t="s">
        <v>223</v>
      </c>
      <c r="D1924">
        <v>705600</v>
      </c>
      <c r="E1924">
        <v>4</v>
      </c>
      <c r="F1924">
        <v>3.6</v>
      </c>
      <c r="G1924">
        <v>3.6</v>
      </c>
      <c r="H1924">
        <f t="shared" si="68"/>
        <v>1.8E-3</v>
      </c>
      <c r="I1924">
        <f t="shared" si="69"/>
        <v>1.8E-3</v>
      </c>
    </row>
    <row r="1925" spans="1:9" x14ac:dyDescent="0.3">
      <c r="A1925" s="3">
        <v>2010</v>
      </c>
      <c r="B1925" t="s">
        <v>192</v>
      </c>
      <c r="C1925" t="s">
        <v>223</v>
      </c>
      <c r="D1925">
        <v>705630</v>
      </c>
      <c r="E1925">
        <v>4</v>
      </c>
      <c r="F1925">
        <v>32.19</v>
      </c>
      <c r="G1925">
        <v>32.19</v>
      </c>
      <c r="H1925">
        <f t="shared" si="68"/>
        <v>1.6094999999999998E-2</v>
      </c>
      <c r="I1925">
        <f t="shared" si="69"/>
        <v>1.6094999999999998E-2</v>
      </c>
    </row>
    <row r="1926" spans="1:9" x14ac:dyDescent="0.3">
      <c r="A1926" s="3">
        <v>2010</v>
      </c>
      <c r="B1926" t="s">
        <v>192</v>
      </c>
      <c r="C1926" t="s">
        <v>223</v>
      </c>
      <c r="D1926">
        <v>715700</v>
      </c>
      <c r="E1926">
        <v>4</v>
      </c>
      <c r="F1926">
        <v>54.81</v>
      </c>
      <c r="G1926">
        <v>54.81</v>
      </c>
      <c r="H1926">
        <f t="shared" si="68"/>
        <v>2.7405000000000002E-2</v>
      </c>
      <c r="I1926">
        <f t="shared" si="69"/>
        <v>2.7405000000000002E-2</v>
      </c>
    </row>
    <row r="1927" spans="1:9" x14ac:dyDescent="0.3">
      <c r="A1927" s="3">
        <v>2010</v>
      </c>
      <c r="B1927" t="s">
        <v>192</v>
      </c>
      <c r="C1927" t="s">
        <v>223</v>
      </c>
      <c r="D1927">
        <v>725630</v>
      </c>
      <c r="E1927">
        <v>4</v>
      </c>
      <c r="F1927">
        <v>114.2</v>
      </c>
      <c r="G1927">
        <v>183.2</v>
      </c>
      <c r="H1927">
        <f t="shared" si="68"/>
        <v>5.7099999999999998E-2</v>
      </c>
      <c r="I1927">
        <f t="shared" si="69"/>
        <v>9.1600000000000001E-2</v>
      </c>
    </row>
    <row r="1928" spans="1:9" x14ac:dyDescent="0.3">
      <c r="A1928" s="3">
        <v>2010</v>
      </c>
      <c r="B1928" t="s">
        <v>192</v>
      </c>
      <c r="C1928" t="s">
        <v>223</v>
      </c>
      <c r="D1928">
        <v>725700</v>
      </c>
      <c r="E1928">
        <v>4</v>
      </c>
      <c r="F1928">
        <v>957.8</v>
      </c>
      <c r="G1928">
        <v>957.8</v>
      </c>
      <c r="H1928">
        <f t="shared" si="68"/>
        <v>0.47889999999999999</v>
      </c>
      <c r="I1928">
        <f t="shared" si="69"/>
        <v>0.47889999999999999</v>
      </c>
    </row>
    <row r="1929" spans="1:9" x14ac:dyDescent="0.3">
      <c r="A1929" s="3">
        <v>2010</v>
      </c>
      <c r="B1929" t="s">
        <v>192</v>
      </c>
      <c r="C1929" t="s">
        <v>224</v>
      </c>
      <c r="D1929">
        <v>635504</v>
      </c>
      <c r="E1929">
        <v>4</v>
      </c>
      <c r="F1929">
        <v>2.1</v>
      </c>
      <c r="G1929">
        <v>2.1</v>
      </c>
      <c r="H1929">
        <f t="shared" si="68"/>
        <v>1.0500000000000002E-3</v>
      </c>
      <c r="I1929">
        <f t="shared" si="69"/>
        <v>1.0500000000000002E-3</v>
      </c>
    </row>
    <row r="1930" spans="1:9" x14ac:dyDescent="0.3">
      <c r="A1930" s="3">
        <v>2010</v>
      </c>
      <c r="B1930" t="s">
        <v>192</v>
      </c>
      <c r="C1930" t="s">
        <v>224</v>
      </c>
      <c r="D1930">
        <v>645501</v>
      </c>
      <c r="E1930">
        <v>4</v>
      </c>
      <c r="F1930">
        <v>4</v>
      </c>
      <c r="G1930">
        <v>4</v>
      </c>
      <c r="H1930">
        <f t="shared" si="68"/>
        <v>2E-3</v>
      </c>
      <c r="I1930">
        <f t="shared" si="69"/>
        <v>2E-3</v>
      </c>
    </row>
    <row r="1931" spans="1:9" x14ac:dyDescent="0.3">
      <c r="A1931" s="3">
        <v>2010</v>
      </c>
      <c r="B1931" t="s">
        <v>192</v>
      </c>
      <c r="C1931" t="s">
        <v>224</v>
      </c>
      <c r="D1931">
        <v>655430</v>
      </c>
      <c r="E1931">
        <v>4</v>
      </c>
      <c r="F1931">
        <v>3</v>
      </c>
      <c r="G1931">
        <v>3</v>
      </c>
      <c r="H1931">
        <f t="shared" si="68"/>
        <v>1.5E-3</v>
      </c>
      <c r="I1931">
        <f t="shared" si="69"/>
        <v>1.5E-3</v>
      </c>
    </row>
    <row r="1932" spans="1:9" x14ac:dyDescent="0.3">
      <c r="A1932" s="3">
        <v>2010</v>
      </c>
      <c r="D1932">
        <v>15200</v>
      </c>
      <c r="E1932">
        <v>1</v>
      </c>
      <c r="F1932">
        <v>37</v>
      </c>
      <c r="G1932">
        <v>37</v>
      </c>
      <c r="H1932">
        <f t="shared" si="68"/>
        <v>1.8499999999999999E-2</v>
      </c>
      <c r="I1932">
        <f t="shared" si="69"/>
        <v>1.8499999999999999E-2</v>
      </c>
    </row>
    <row r="1933" spans="1:9" x14ac:dyDescent="0.3">
      <c r="A1933" s="3">
        <v>2011</v>
      </c>
      <c r="B1933" t="s">
        <v>186</v>
      </c>
      <c r="C1933" t="s">
        <v>196</v>
      </c>
      <c r="D1933">
        <v>345602</v>
      </c>
      <c r="E1933">
        <v>1</v>
      </c>
      <c r="F1933">
        <v>2903.8</v>
      </c>
      <c r="G1933">
        <v>2903.8</v>
      </c>
      <c r="H1933">
        <f t="shared" si="68"/>
        <v>1.4519000000000002</v>
      </c>
      <c r="I1933">
        <f t="shared" si="69"/>
        <v>1.4519000000000002</v>
      </c>
    </row>
    <row r="1934" spans="1:9" x14ac:dyDescent="0.3">
      <c r="A1934" s="3">
        <v>2011</v>
      </c>
      <c r="B1934" t="s">
        <v>186</v>
      </c>
      <c r="C1934" t="s">
        <v>196</v>
      </c>
      <c r="D1934">
        <v>345607</v>
      </c>
      <c r="E1934">
        <v>1</v>
      </c>
      <c r="F1934">
        <v>4954.91</v>
      </c>
      <c r="G1934">
        <v>4956.9813999999997</v>
      </c>
      <c r="H1934">
        <f t="shared" si="68"/>
        <v>2.477455</v>
      </c>
      <c r="I1934">
        <f t="shared" si="69"/>
        <v>2.4784907</v>
      </c>
    </row>
    <row r="1935" spans="1:9" x14ac:dyDescent="0.3">
      <c r="A1935" s="3">
        <v>2011</v>
      </c>
      <c r="B1935" t="s">
        <v>186</v>
      </c>
      <c r="C1935" t="s">
        <v>196</v>
      </c>
      <c r="D1935">
        <v>355601</v>
      </c>
      <c r="E1935">
        <v>1</v>
      </c>
      <c r="F1935">
        <v>9719.9</v>
      </c>
      <c r="G1935">
        <v>9739.8898000000008</v>
      </c>
      <c r="H1935">
        <f t="shared" si="68"/>
        <v>4.8599499999999995</v>
      </c>
      <c r="I1935">
        <f t="shared" si="69"/>
        <v>4.8699449000000001</v>
      </c>
    </row>
    <row r="1936" spans="1:9" x14ac:dyDescent="0.3">
      <c r="A1936" s="3">
        <v>2011</v>
      </c>
      <c r="B1936" t="s">
        <v>186</v>
      </c>
      <c r="C1936" t="s">
        <v>196</v>
      </c>
      <c r="D1936">
        <v>355602</v>
      </c>
      <c r="E1936">
        <v>1</v>
      </c>
      <c r="F1936">
        <v>1224.25</v>
      </c>
      <c r="G1936">
        <v>1224.8417999999999</v>
      </c>
      <c r="H1936">
        <f t="shared" si="68"/>
        <v>0.61212500000000003</v>
      </c>
      <c r="I1936">
        <f t="shared" si="69"/>
        <v>0.61242089999999993</v>
      </c>
    </row>
    <row r="1937" spans="1:9" x14ac:dyDescent="0.3">
      <c r="A1937" s="3">
        <v>2011</v>
      </c>
      <c r="B1937" t="s">
        <v>186</v>
      </c>
      <c r="C1937" t="s">
        <v>196</v>
      </c>
      <c r="D1937">
        <v>355631</v>
      </c>
      <c r="E1937">
        <v>1</v>
      </c>
      <c r="F1937">
        <v>13097.82</v>
      </c>
      <c r="G1937">
        <v>13106.3266</v>
      </c>
      <c r="H1937">
        <f t="shared" si="68"/>
        <v>6.5489100000000002</v>
      </c>
      <c r="I1937">
        <f t="shared" si="69"/>
        <v>6.5531633000000005</v>
      </c>
    </row>
    <row r="1938" spans="1:9" x14ac:dyDescent="0.3">
      <c r="A1938" s="3">
        <v>2011</v>
      </c>
      <c r="B1938" t="s">
        <v>186</v>
      </c>
      <c r="C1938" t="s">
        <v>196</v>
      </c>
      <c r="D1938">
        <v>355632</v>
      </c>
      <c r="E1938">
        <v>1</v>
      </c>
      <c r="F1938">
        <v>1207.9000000000001</v>
      </c>
      <c r="G1938">
        <v>1207.9000000000001</v>
      </c>
      <c r="H1938">
        <f t="shared" si="68"/>
        <v>0.6039500000000001</v>
      </c>
      <c r="I1938">
        <f t="shared" si="69"/>
        <v>0.6039500000000001</v>
      </c>
    </row>
    <row r="1939" spans="1:9" x14ac:dyDescent="0.3">
      <c r="A1939" s="3">
        <v>2011</v>
      </c>
      <c r="B1939" t="s">
        <v>186</v>
      </c>
      <c r="C1939" t="s">
        <v>196</v>
      </c>
      <c r="D1939">
        <v>355633</v>
      </c>
      <c r="E1939">
        <v>1</v>
      </c>
      <c r="F1939">
        <v>7989.44</v>
      </c>
      <c r="G1939">
        <v>8009.7375000000002</v>
      </c>
      <c r="H1939">
        <f t="shared" si="68"/>
        <v>3.9947199999999996</v>
      </c>
      <c r="I1939">
        <f t="shared" si="69"/>
        <v>4.00486875</v>
      </c>
    </row>
    <row r="1940" spans="1:9" x14ac:dyDescent="0.3">
      <c r="A1940" s="3">
        <v>2011</v>
      </c>
      <c r="B1940" t="s">
        <v>186</v>
      </c>
      <c r="C1940" t="s">
        <v>196</v>
      </c>
      <c r="D1940">
        <v>355634</v>
      </c>
      <c r="E1940">
        <v>1</v>
      </c>
      <c r="F1940">
        <v>1265.28</v>
      </c>
      <c r="G1940">
        <v>1284.4024999999999</v>
      </c>
      <c r="H1940">
        <f t="shared" si="68"/>
        <v>0.63263999999999998</v>
      </c>
      <c r="I1940">
        <f t="shared" si="69"/>
        <v>0.64220124999999995</v>
      </c>
    </row>
    <row r="1941" spans="1:9" x14ac:dyDescent="0.3">
      <c r="A1941" s="3">
        <v>2011</v>
      </c>
      <c r="B1941" t="s">
        <v>186</v>
      </c>
      <c r="C1941" t="s">
        <v>196</v>
      </c>
      <c r="D1941">
        <v>355635</v>
      </c>
      <c r="E1941">
        <v>1</v>
      </c>
      <c r="F1941">
        <v>2812.15</v>
      </c>
      <c r="G1941">
        <v>2812.15</v>
      </c>
      <c r="H1941">
        <f t="shared" si="68"/>
        <v>1.406075</v>
      </c>
      <c r="I1941">
        <f t="shared" si="69"/>
        <v>1.406075</v>
      </c>
    </row>
    <row r="1942" spans="1:9" x14ac:dyDescent="0.3">
      <c r="A1942" s="3">
        <v>2011</v>
      </c>
      <c r="B1942" t="s">
        <v>186</v>
      </c>
      <c r="C1942" t="s">
        <v>196</v>
      </c>
      <c r="D1942">
        <v>355702</v>
      </c>
      <c r="E1942">
        <v>1</v>
      </c>
      <c r="F1942">
        <v>4097.8599999999997</v>
      </c>
      <c r="G1942">
        <v>4098.3468999999996</v>
      </c>
      <c r="H1942">
        <f t="shared" si="68"/>
        <v>2.0489299999999999</v>
      </c>
      <c r="I1942">
        <f t="shared" si="69"/>
        <v>2.0491734499999996</v>
      </c>
    </row>
    <row r="1943" spans="1:9" x14ac:dyDescent="0.3">
      <c r="A1943" s="3">
        <v>2011</v>
      </c>
      <c r="B1943" t="s">
        <v>186</v>
      </c>
      <c r="C1943" t="s">
        <v>196</v>
      </c>
      <c r="D1943">
        <v>355703</v>
      </c>
      <c r="E1943">
        <v>1</v>
      </c>
      <c r="F1943">
        <v>4323.6499999999996</v>
      </c>
      <c r="G1943">
        <v>4324.3804</v>
      </c>
      <c r="H1943">
        <f t="shared" si="68"/>
        <v>2.1618249999999999</v>
      </c>
      <c r="I1943">
        <f t="shared" si="69"/>
        <v>2.1621902</v>
      </c>
    </row>
    <row r="1944" spans="1:9" x14ac:dyDescent="0.3">
      <c r="A1944" s="3">
        <v>2011</v>
      </c>
      <c r="B1944" t="s">
        <v>186</v>
      </c>
      <c r="C1944" t="s">
        <v>196</v>
      </c>
      <c r="D1944">
        <v>355704</v>
      </c>
      <c r="E1944">
        <v>1</v>
      </c>
      <c r="F1944">
        <v>212.3</v>
      </c>
      <c r="G1944">
        <v>212.3</v>
      </c>
      <c r="H1944">
        <f t="shared" si="68"/>
        <v>0.10615000000000001</v>
      </c>
      <c r="I1944">
        <f t="shared" si="69"/>
        <v>0.10615000000000001</v>
      </c>
    </row>
    <row r="1945" spans="1:9" x14ac:dyDescent="0.3">
      <c r="A1945" s="3">
        <v>2011</v>
      </c>
      <c r="B1945" t="s">
        <v>186</v>
      </c>
      <c r="C1945" t="s">
        <v>196</v>
      </c>
      <c r="D1945">
        <v>355705</v>
      </c>
      <c r="E1945">
        <v>1</v>
      </c>
      <c r="F1945">
        <v>241.35</v>
      </c>
      <c r="G1945">
        <v>241.35</v>
      </c>
      <c r="H1945">
        <f t="shared" si="68"/>
        <v>0.12067499999999999</v>
      </c>
      <c r="I1945">
        <f t="shared" si="69"/>
        <v>0.12067499999999999</v>
      </c>
    </row>
    <row r="1946" spans="1:9" x14ac:dyDescent="0.3">
      <c r="A1946" s="3">
        <v>2011</v>
      </c>
      <c r="B1946" t="s">
        <v>186</v>
      </c>
      <c r="C1946" t="s">
        <v>196</v>
      </c>
      <c r="D1946">
        <v>365701</v>
      </c>
      <c r="E1946">
        <v>1</v>
      </c>
      <c r="F1946">
        <v>7558.26</v>
      </c>
      <c r="G1946">
        <v>7564.7326000000003</v>
      </c>
      <c r="H1946">
        <f t="shared" si="68"/>
        <v>3.7791300000000003</v>
      </c>
      <c r="I1946">
        <f t="shared" si="69"/>
        <v>3.7823663000000001</v>
      </c>
    </row>
    <row r="1947" spans="1:9" x14ac:dyDescent="0.3">
      <c r="A1947" s="3">
        <v>2011</v>
      </c>
      <c r="B1947" t="s">
        <v>186</v>
      </c>
      <c r="C1947" t="s">
        <v>196</v>
      </c>
      <c r="D1947">
        <v>365702</v>
      </c>
      <c r="E1947">
        <v>1</v>
      </c>
      <c r="F1947">
        <v>726</v>
      </c>
      <c r="G1947">
        <v>726</v>
      </c>
      <c r="H1947">
        <f t="shared" si="68"/>
        <v>0.36299999999999999</v>
      </c>
      <c r="I1947">
        <f t="shared" si="69"/>
        <v>0.36299999999999999</v>
      </c>
    </row>
    <row r="1948" spans="1:9" x14ac:dyDescent="0.3">
      <c r="A1948" s="3">
        <v>2011</v>
      </c>
      <c r="B1948" t="s">
        <v>186</v>
      </c>
      <c r="C1948" t="s">
        <v>197</v>
      </c>
      <c r="D1948">
        <v>375730</v>
      </c>
      <c r="E1948">
        <v>1</v>
      </c>
      <c r="F1948">
        <v>15577.08</v>
      </c>
      <c r="G1948">
        <v>15702.0947</v>
      </c>
      <c r="H1948">
        <f t="shared" si="68"/>
        <v>7.7885400000000002</v>
      </c>
      <c r="I1948">
        <f t="shared" si="69"/>
        <v>7.85104735</v>
      </c>
    </row>
    <row r="1949" spans="1:9" x14ac:dyDescent="0.3">
      <c r="A1949" s="3">
        <v>2011</v>
      </c>
      <c r="B1949" t="s">
        <v>186</v>
      </c>
      <c r="C1949" t="s">
        <v>197</v>
      </c>
      <c r="D1949">
        <v>375801</v>
      </c>
      <c r="E1949">
        <v>1</v>
      </c>
      <c r="F1949">
        <v>15943.85</v>
      </c>
      <c r="G1949">
        <v>15968.0635</v>
      </c>
      <c r="H1949">
        <f t="shared" si="68"/>
        <v>7.9719250000000006</v>
      </c>
      <c r="I1949">
        <f t="shared" si="69"/>
        <v>7.9840317499999998</v>
      </c>
    </row>
    <row r="1950" spans="1:9" x14ac:dyDescent="0.3">
      <c r="A1950" s="3">
        <v>2011</v>
      </c>
      <c r="B1950" t="s">
        <v>186</v>
      </c>
      <c r="C1950" t="s">
        <v>197</v>
      </c>
      <c r="D1950">
        <v>375802</v>
      </c>
      <c r="E1950">
        <v>1</v>
      </c>
      <c r="F1950">
        <v>263</v>
      </c>
      <c r="G1950">
        <v>263</v>
      </c>
      <c r="H1950">
        <f t="shared" si="68"/>
        <v>0.13150000000000001</v>
      </c>
      <c r="I1950">
        <f t="shared" si="69"/>
        <v>0.13150000000000001</v>
      </c>
    </row>
    <row r="1951" spans="1:9" x14ac:dyDescent="0.3">
      <c r="A1951" s="3">
        <v>2011</v>
      </c>
      <c r="B1951" t="s">
        <v>186</v>
      </c>
      <c r="C1951" t="s">
        <v>197</v>
      </c>
      <c r="D1951">
        <v>375831</v>
      </c>
      <c r="E1951">
        <v>1</v>
      </c>
      <c r="F1951">
        <v>1668.57</v>
      </c>
      <c r="G1951">
        <v>1668.57</v>
      </c>
      <c r="H1951">
        <f t="shared" si="68"/>
        <v>0.83428499999999994</v>
      </c>
      <c r="I1951">
        <f t="shared" si="69"/>
        <v>0.83428499999999994</v>
      </c>
    </row>
    <row r="1952" spans="1:9" x14ac:dyDescent="0.3">
      <c r="A1952" s="3">
        <v>2011</v>
      </c>
      <c r="B1952" t="s">
        <v>186</v>
      </c>
      <c r="C1952" t="s">
        <v>197</v>
      </c>
      <c r="D1952">
        <v>375832</v>
      </c>
      <c r="E1952">
        <v>1</v>
      </c>
      <c r="F1952">
        <v>51.57</v>
      </c>
      <c r="G1952">
        <v>51.57</v>
      </c>
      <c r="H1952">
        <f t="shared" si="68"/>
        <v>2.5784999999999999E-2</v>
      </c>
      <c r="I1952">
        <f t="shared" si="69"/>
        <v>2.5784999999999999E-2</v>
      </c>
    </row>
    <row r="1953" spans="1:9" x14ac:dyDescent="0.3">
      <c r="A1953" s="3">
        <v>2011</v>
      </c>
      <c r="B1953" t="s">
        <v>186</v>
      </c>
      <c r="C1953" t="s">
        <v>197</v>
      </c>
      <c r="D1953">
        <v>385800</v>
      </c>
      <c r="E1953">
        <v>1</v>
      </c>
      <c r="F1953">
        <v>40786.07</v>
      </c>
      <c r="G1953">
        <v>40953.213499999998</v>
      </c>
      <c r="H1953">
        <f t="shared" si="68"/>
        <v>20.393035000000001</v>
      </c>
      <c r="I1953">
        <f t="shared" si="69"/>
        <v>20.476606749999998</v>
      </c>
    </row>
    <row r="1954" spans="1:9" x14ac:dyDescent="0.3">
      <c r="A1954" s="3">
        <v>2011</v>
      </c>
      <c r="B1954" t="s">
        <v>186</v>
      </c>
      <c r="C1954" t="s">
        <v>197</v>
      </c>
      <c r="D1954">
        <v>385831</v>
      </c>
      <c r="E1954">
        <v>1</v>
      </c>
      <c r="F1954">
        <v>8672.7999999999993</v>
      </c>
      <c r="G1954">
        <v>8675.3366999999998</v>
      </c>
      <c r="H1954">
        <f t="shared" si="68"/>
        <v>4.3363999999999994</v>
      </c>
      <c r="I1954">
        <f t="shared" si="69"/>
        <v>4.3376683499999995</v>
      </c>
    </row>
    <row r="1955" spans="1:9" x14ac:dyDescent="0.3">
      <c r="A1955" s="3">
        <v>2011</v>
      </c>
      <c r="B1955" t="s">
        <v>186</v>
      </c>
      <c r="C1955" t="s">
        <v>197</v>
      </c>
      <c r="D1955">
        <v>385901</v>
      </c>
      <c r="E1955">
        <v>1</v>
      </c>
      <c r="F1955">
        <v>1.21</v>
      </c>
      <c r="G1955">
        <v>1.21</v>
      </c>
      <c r="H1955">
        <f t="shared" si="68"/>
        <v>6.0499999999999996E-4</v>
      </c>
      <c r="I1955">
        <f t="shared" si="69"/>
        <v>6.0499999999999996E-4</v>
      </c>
    </row>
    <row r="1956" spans="1:9" x14ac:dyDescent="0.3">
      <c r="A1956" s="3">
        <v>2011</v>
      </c>
      <c r="B1956" t="s">
        <v>186</v>
      </c>
      <c r="C1956" t="s">
        <v>197</v>
      </c>
      <c r="D1956">
        <v>395800</v>
      </c>
      <c r="E1956">
        <v>1</v>
      </c>
      <c r="F1956">
        <v>14151.06</v>
      </c>
      <c r="G1956">
        <v>14196.2804</v>
      </c>
      <c r="H1956">
        <f t="shared" si="68"/>
        <v>7.0755299999999997</v>
      </c>
      <c r="I1956">
        <f t="shared" si="69"/>
        <v>7.0981401999999996</v>
      </c>
    </row>
    <row r="1957" spans="1:9" x14ac:dyDescent="0.3">
      <c r="A1957" s="3">
        <v>2011</v>
      </c>
      <c r="B1957" t="s">
        <v>186</v>
      </c>
      <c r="C1957" t="s">
        <v>197</v>
      </c>
      <c r="D1957">
        <v>395830</v>
      </c>
      <c r="E1957">
        <v>1</v>
      </c>
      <c r="F1957">
        <v>4680.68</v>
      </c>
      <c r="G1957">
        <v>4683.7241000000004</v>
      </c>
      <c r="H1957">
        <f t="shared" si="68"/>
        <v>2.3403400000000003</v>
      </c>
      <c r="I1957">
        <f t="shared" si="69"/>
        <v>2.34186205</v>
      </c>
    </row>
    <row r="1958" spans="1:9" x14ac:dyDescent="0.3">
      <c r="A1958" s="3">
        <v>2011</v>
      </c>
      <c r="B1958" t="s">
        <v>186</v>
      </c>
      <c r="C1958" t="s">
        <v>197</v>
      </c>
      <c r="D1958">
        <v>395901</v>
      </c>
      <c r="E1958">
        <v>1</v>
      </c>
      <c r="F1958">
        <v>41.19</v>
      </c>
      <c r="G1958">
        <v>41.19</v>
      </c>
      <c r="H1958">
        <f t="shared" si="68"/>
        <v>2.0594999999999999E-2</v>
      </c>
      <c r="I1958">
        <f t="shared" si="69"/>
        <v>2.0594999999999999E-2</v>
      </c>
    </row>
    <row r="1959" spans="1:9" x14ac:dyDescent="0.3">
      <c r="A1959" s="3">
        <v>2011</v>
      </c>
      <c r="B1959" t="s">
        <v>186</v>
      </c>
      <c r="C1959" t="s">
        <v>198</v>
      </c>
      <c r="D1959">
        <v>395931</v>
      </c>
      <c r="E1959">
        <v>1</v>
      </c>
      <c r="F1959">
        <v>350.68</v>
      </c>
      <c r="G1959">
        <v>350.68</v>
      </c>
      <c r="H1959">
        <f t="shared" si="68"/>
        <v>0.17534</v>
      </c>
      <c r="I1959">
        <f t="shared" si="69"/>
        <v>0.17534</v>
      </c>
    </row>
    <row r="1960" spans="1:9" x14ac:dyDescent="0.3">
      <c r="A1960" s="3">
        <v>2011</v>
      </c>
      <c r="B1960" t="s">
        <v>186</v>
      </c>
      <c r="C1960" t="s">
        <v>198</v>
      </c>
      <c r="D1960">
        <v>405830</v>
      </c>
      <c r="E1960">
        <v>1</v>
      </c>
      <c r="F1960">
        <v>1277.73</v>
      </c>
      <c r="G1960">
        <v>1279.2606000000001</v>
      </c>
      <c r="H1960">
        <f t="shared" si="68"/>
        <v>0.63886500000000002</v>
      </c>
      <c r="I1960">
        <f t="shared" si="69"/>
        <v>0.63963029999999998</v>
      </c>
    </row>
    <row r="1961" spans="1:9" x14ac:dyDescent="0.3">
      <c r="A1961" s="3">
        <v>2011</v>
      </c>
      <c r="B1961" t="s">
        <v>186</v>
      </c>
      <c r="C1961" t="s">
        <v>198</v>
      </c>
      <c r="D1961">
        <v>405900</v>
      </c>
      <c r="E1961">
        <v>1</v>
      </c>
      <c r="F1961">
        <v>10390.379999999999</v>
      </c>
      <c r="G1961">
        <v>10390.379999999999</v>
      </c>
      <c r="H1961">
        <f t="shared" si="68"/>
        <v>5.1951899999999993</v>
      </c>
      <c r="I1961">
        <f t="shared" si="69"/>
        <v>5.1951899999999993</v>
      </c>
    </row>
    <row r="1962" spans="1:9" x14ac:dyDescent="0.3">
      <c r="A1962" s="3">
        <v>2011</v>
      </c>
      <c r="B1962" t="s">
        <v>186</v>
      </c>
      <c r="C1962" t="s">
        <v>198</v>
      </c>
      <c r="D1962">
        <v>405933</v>
      </c>
      <c r="E1962">
        <v>1</v>
      </c>
      <c r="F1962">
        <v>54.22</v>
      </c>
      <c r="G1962">
        <v>54.22</v>
      </c>
      <c r="H1962">
        <f t="shared" si="68"/>
        <v>2.7109999999999999E-2</v>
      </c>
      <c r="I1962">
        <f t="shared" si="69"/>
        <v>2.7109999999999999E-2</v>
      </c>
    </row>
    <row r="1963" spans="1:9" x14ac:dyDescent="0.3">
      <c r="A1963" s="3">
        <v>2011</v>
      </c>
      <c r="B1963" t="s">
        <v>186</v>
      </c>
      <c r="C1963" t="s">
        <v>198</v>
      </c>
      <c r="D1963">
        <v>405934</v>
      </c>
      <c r="E1963">
        <v>1</v>
      </c>
      <c r="F1963">
        <v>10</v>
      </c>
      <c r="G1963">
        <v>10</v>
      </c>
      <c r="H1963">
        <f t="shared" si="68"/>
        <v>5.0000000000000001E-3</v>
      </c>
      <c r="I1963">
        <f t="shared" si="69"/>
        <v>5.0000000000000001E-3</v>
      </c>
    </row>
    <row r="1964" spans="1:9" x14ac:dyDescent="0.3">
      <c r="A1964" s="3">
        <v>2011</v>
      </c>
      <c r="B1964" t="s">
        <v>186</v>
      </c>
      <c r="C1964" t="s">
        <v>198</v>
      </c>
      <c r="D1964">
        <v>415830</v>
      </c>
      <c r="E1964">
        <v>1</v>
      </c>
      <c r="F1964">
        <v>132</v>
      </c>
      <c r="G1964">
        <v>132</v>
      </c>
      <c r="H1964">
        <f t="shared" si="68"/>
        <v>6.6000000000000003E-2</v>
      </c>
      <c r="I1964">
        <f t="shared" si="69"/>
        <v>6.6000000000000003E-2</v>
      </c>
    </row>
    <row r="1965" spans="1:9" x14ac:dyDescent="0.3">
      <c r="A1965" s="3">
        <v>2011</v>
      </c>
      <c r="B1965" t="s">
        <v>186</v>
      </c>
      <c r="C1965" t="s">
        <v>198</v>
      </c>
      <c r="D1965">
        <v>415900</v>
      </c>
      <c r="E1965">
        <v>1</v>
      </c>
      <c r="F1965">
        <v>7195.49</v>
      </c>
      <c r="G1965">
        <v>8899.3192999999992</v>
      </c>
      <c r="H1965">
        <f t="shared" si="68"/>
        <v>3.5977449999999997</v>
      </c>
      <c r="I1965">
        <f t="shared" si="69"/>
        <v>4.4496596499999992</v>
      </c>
    </row>
    <row r="1966" spans="1:9" x14ac:dyDescent="0.3">
      <c r="A1966" s="3">
        <v>2011</v>
      </c>
      <c r="B1966" t="s">
        <v>186</v>
      </c>
      <c r="C1966" t="s">
        <v>198</v>
      </c>
      <c r="D1966">
        <v>415931</v>
      </c>
      <c r="E1966">
        <v>1</v>
      </c>
      <c r="F1966">
        <v>10.64</v>
      </c>
      <c r="G1966">
        <v>10.64</v>
      </c>
      <c r="H1966">
        <f t="shared" si="68"/>
        <v>5.3200000000000001E-3</v>
      </c>
      <c r="I1966">
        <f t="shared" si="69"/>
        <v>5.3200000000000001E-3</v>
      </c>
    </row>
    <row r="1967" spans="1:9" x14ac:dyDescent="0.3">
      <c r="A1967" s="3">
        <v>2011</v>
      </c>
      <c r="B1967" t="s">
        <v>186</v>
      </c>
      <c r="C1967" t="s">
        <v>198</v>
      </c>
      <c r="D1967">
        <v>425830</v>
      </c>
      <c r="E1967">
        <v>1</v>
      </c>
      <c r="F1967">
        <v>13.5</v>
      </c>
      <c r="G1967">
        <v>13.5</v>
      </c>
      <c r="H1967">
        <f t="shared" si="68"/>
        <v>6.7499999999999999E-3</v>
      </c>
      <c r="I1967">
        <f t="shared" si="69"/>
        <v>6.7499999999999999E-3</v>
      </c>
    </row>
    <row r="1968" spans="1:9" x14ac:dyDescent="0.3">
      <c r="A1968" s="3">
        <v>2011</v>
      </c>
      <c r="B1968" t="s">
        <v>186</v>
      </c>
      <c r="C1968" t="s">
        <v>198</v>
      </c>
      <c r="D1968">
        <v>425931</v>
      </c>
      <c r="E1968">
        <v>1</v>
      </c>
      <c r="F1968">
        <v>5643.44</v>
      </c>
      <c r="G1968">
        <v>5673.44</v>
      </c>
      <c r="H1968">
        <f t="shared" si="68"/>
        <v>2.82172</v>
      </c>
      <c r="I1968">
        <f t="shared" si="69"/>
        <v>2.8367199999999997</v>
      </c>
    </row>
    <row r="1969" spans="1:9" x14ac:dyDescent="0.3">
      <c r="A1969" s="3">
        <v>2011</v>
      </c>
      <c r="B1969" t="s">
        <v>186</v>
      </c>
      <c r="C1969" t="s">
        <v>198</v>
      </c>
      <c r="D1969">
        <v>426002</v>
      </c>
      <c r="E1969">
        <v>1</v>
      </c>
      <c r="F1969">
        <v>6.24</v>
      </c>
      <c r="G1969">
        <v>6.24</v>
      </c>
      <c r="H1969">
        <f t="shared" si="68"/>
        <v>3.1199999999999999E-3</v>
      </c>
      <c r="I1969">
        <f t="shared" si="69"/>
        <v>3.1199999999999999E-3</v>
      </c>
    </row>
    <row r="1970" spans="1:9" x14ac:dyDescent="0.3">
      <c r="A1970" s="3">
        <v>2011</v>
      </c>
      <c r="B1970" t="s">
        <v>186</v>
      </c>
      <c r="C1970" t="s">
        <v>198</v>
      </c>
      <c r="D1970">
        <v>435931</v>
      </c>
      <c r="E1970">
        <v>2</v>
      </c>
      <c r="F1970">
        <v>9519.01</v>
      </c>
      <c r="G1970">
        <v>9536.7373000000007</v>
      </c>
      <c r="H1970">
        <f t="shared" si="68"/>
        <v>4.7595049999999999</v>
      </c>
      <c r="I1970">
        <f t="shared" si="69"/>
        <v>4.7683686500000002</v>
      </c>
    </row>
    <row r="1971" spans="1:9" x14ac:dyDescent="0.3">
      <c r="A1971" s="3">
        <v>2011</v>
      </c>
      <c r="B1971" t="s">
        <v>186</v>
      </c>
      <c r="C1971" t="s">
        <v>199</v>
      </c>
      <c r="D1971">
        <v>325700</v>
      </c>
      <c r="E1971">
        <v>1</v>
      </c>
      <c r="F1971">
        <v>13.1</v>
      </c>
      <c r="G1971">
        <v>13.1</v>
      </c>
      <c r="H1971">
        <f t="shared" si="68"/>
        <v>6.5499999999999994E-3</v>
      </c>
      <c r="I1971">
        <f t="shared" si="69"/>
        <v>6.5499999999999994E-3</v>
      </c>
    </row>
    <row r="1972" spans="1:9" x14ac:dyDescent="0.3">
      <c r="A1972" s="3">
        <v>2011</v>
      </c>
      <c r="B1972" t="s">
        <v>186</v>
      </c>
      <c r="C1972" t="s">
        <v>199</v>
      </c>
      <c r="D1972">
        <v>335701</v>
      </c>
      <c r="E1972">
        <v>1</v>
      </c>
      <c r="F1972">
        <v>1244.19</v>
      </c>
      <c r="G1972">
        <v>1244.19</v>
      </c>
      <c r="H1972">
        <f t="shared" si="68"/>
        <v>0.62209500000000006</v>
      </c>
      <c r="I1972">
        <f t="shared" si="69"/>
        <v>0.62209500000000006</v>
      </c>
    </row>
    <row r="1973" spans="1:9" x14ac:dyDescent="0.3">
      <c r="A1973" s="3">
        <v>2011</v>
      </c>
      <c r="B1973" t="s">
        <v>186</v>
      </c>
      <c r="C1973" t="s">
        <v>199</v>
      </c>
      <c r="D1973">
        <v>335702</v>
      </c>
      <c r="E1973">
        <v>1</v>
      </c>
      <c r="F1973">
        <v>9.0500000000000007</v>
      </c>
      <c r="G1973">
        <v>9.0500000000000007</v>
      </c>
      <c r="H1973">
        <f t="shared" si="68"/>
        <v>4.5250000000000004E-3</v>
      </c>
      <c r="I1973">
        <f t="shared" si="69"/>
        <v>4.5250000000000004E-3</v>
      </c>
    </row>
    <row r="1974" spans="1:9" x14ac:dyDescent="0.3">
      <c r="A1974" s="3">
        <v>2011</v>
      </c>
      <c r="B1974" t="s">
        <v>186</v>
      </c>
      <c r="C1974" t="s">
        <v>199</v>
      </c>
      <c r="D1974">
        <v>335703</v>
      </c>
      <c r="E1974">
        <v>1</v>
      </c>
      <c r="F1974">
        <v>23.4</v>
      </c>
      <c r="G1974">
        <v>23.4</v>
      </c>
      <c r="H1974">
        <f t="shared" si="68"/>
        <v>1.1699999999999999E-2</v>
      </c>
      <c r="I1974">
        <f t="shared" si="69"/>
        <v>1.1699999999999999E-2</v>
      </c>
    </row>
    <row r="1975" spans="1:9" x14ac:dyDescent="0.3">
      <c r="A1975" s="3">
        <v>2011</v>
      </c>
      <c r="B1975" t="s">
        <v>186</v>
      </c>
      <c r="C1975" t="s">
        <v>199</v>
      </c>
      <c r="D1975">
        <v>335731</v>
      </c>
      <c r="E1975">
        <v>1</v>
      </c>
      <c r="F1975">
        <v>2.68</v>
      </c>
      <c r="G1975">
        <v>2.68</v>
      </c>
      <c r="H1975">
        <f t="shared" ref="H1975:H2038" si="70">F1975/2000</f>
        <v>1.34E-3</v>
      </c>
      <c r="I1975">
        <f t="shared" ref="I1975:I2038" si="71">G1975/2000</f>
        <v>1.34E-3</v>
      </c>
    </row>
    <row r="1976" spans="1:9" x14ac:dyDescent="0.3">
      <c r="A1976" s="3">
        <v>2011</v>
      </c>
      <c r="B1976" t="s">
        <v>186</v>
      </c>
      <c r="C1976" t="s">
        <v>199</v>
      </c>
      <c r="D1976">
        <v>335732</v>
      </c>
      <c r="E1976">
        <v>1</v>
      </c>
      <c r="F1976">
        <v>20.75</v>
      </c>
      <c r="G1976">
        <v>20.75</v>
      </c>
      <c r="H1976">
        <f t="shared" si="70"/>
        <v>1.0375000000000001E-2</v>
      </c>
      <c r="I1976">
        <f t="shared" si="71"/>
        <v>1.0375000000000001E-2</v>
      </c>
    </row>
    <row r="1977" spans="1:9" x14ac:dyDescent="0.3">
      <c r="A1977" s="3">
        <v>2011</v>
      </c>
      <c r="B1977" t="s">
        <v>186</v>
      </c>
      <c r="C1977" t="s">
        <v>199</v>
      </c>
      <c r="D1977">
        <v>335733</v>
      </c>
      <c r="E1977">
        <v>1</v>
      </c>
      <c r="F1977">
        <v>1.98</v>
      </c>
      <c r="G1977">
        <v>1.98</v>
      </c>
      <c r="H1977">
        <f t="shared" si="70"/>
        <v>9.8999999999999999E-4</v>
      </c>
      <c r="I1977">
        <f t="shared" si="71"/>
        <v>9.8999999999999999E-4</v>
      </c>
    </row>
    <row r="1978" spans="1:9" x14ac:dyDescent="0.3">
      <c r="A1978" s="3">
        <v>2011</v>
      </c>
      <c r="B1978" t="s">
        <v>186</v>
      </c>
      <c r="C1978" t="s">
        <v>199</v>
      </c>
      <c r="D1978">
        <v>335735</v>
      </c>
      <c r="E1978">
        <v>1</v>
      </c>
      <c r="F1978">
        <v>12.6</v>
      </c>
      <c r="G1978">
        <v>12.6</v>
      </c>
      <c r="H1978">
        <f t="shared" si="70"/>
        <v>6.3E-3</v>
      </c>
      <c r="I1978">
        <f t="shared" si="71"/>
        <v>6.3E-3</v>
      </c>
    </row>
    <row r="1979" spans="1:9" x14ac:dyDescent="0.3">
      <c r="A1979" s="3">
        <v>2011</v>
      </c>
      <c r="B1979" t="s">
        <v>186</v>
      </c>
      <c r="C1979" t="s">
        <v>199</v>
      </c>
      <c r="D1979">
        <v>345534</v>
      </c>
      <c r="E1979">
        <v>1</v>
      </c>
      <c r="F1979">
        <v>4744</v>
      </c>
      <c r="G1979">
        <v>4744</v>
      </c>
      <c r="H1979">
        <f t="shared" si="70"/>
        <v>2.3719999999999999</v>
      </c>
      <c r="I1979">
        <f t="shared" si="71"/>
        <v>2.3719999999999999</v>
      </c>
    </row>
    <row r="1980" spans="1:9" x14ac:dyDescent="0.3">
      <c r="A1980" s="3">
        <v>2011</v>
      </c>
      <c r="B1980" t="s">
        <v>186</v>
      </c>
      <c r="C1980" t="s">
        <v>199</v>
      </c>
      <c r="D1980">
        <v>345603</v>
      </c>
      <c r="E1980">
        <v>1</v>
      </c>
      <c r="F1980">
        <v>3424.98</v>
      </c>
      <c r="G1980">
        <v>3436.1795999999999</v>
      </c>
      <c r="H1980">
        <f t="shared" si="70"/>
        <v>1.7124900000000001</v>
      </c>
      <c r="I1980">
        <f t="shared" si="71"/>
        <v>1.7180898</v>
      </c>
    </row>
    <row r="1981" spans="1:9" x14ac:dyDescent="0.3">
      <c r="A1981" s="3">
        <v>2011</v>
      </c>
      <c r="B1981" t="s">
        <v>186</v>
      </c>
      <c r="C1981" t="s">
        <v>199</v>
      </c>
      <c r="D1981">
        <v>345606</v>
      </c>
      <c r="E1981">
        <v>1</v>
      </c>
      <c r="F1981">
        <v>469</v>
      </c>
      <c r="G1981">
        <v>469</v>
      </c>
      <c r="H1981">
        <f t="shared" si="70"/>
        <v>0.23449999999999999</v>
      </c>
      <c r="I1981">
        <f t="shared" si="71"/>
        <v>0.23449999999999999</v>
      </c>
    </row>
    <row r="1982" spans="1:9" x14ac:dyDescent="0.3">
      <c r="A1982" s="3">
        <v>2011</v>
      </c>
      <c r="B1982" t="s">
        <v>186</v>
      </c>
      <c r="C1982" t="s">
        <v>199</v>
      </c>
      <c r="D1982">
        <v>345631</v>
      </c>
      <c r="E1982">
        <v>1</v>
      </c>
      <c r="F1982">
        <v>1080.74</v>
      </c>
      <c r="G1982">
        <v>1083.3570999999999</v>
      </c>
      <c r="H1982">
        <f t="shared" si="70"/>
        <v>0.54037000000000002</v>
      </c>
      <c r="I1982">
        <f t="shared" si="71"/>
        <v>0.54167854999999998</v>
      </c>
    </row>
    <row r="1983" spans="1:9" x14ac:dyDescent="0.3">
      <c r="A1983" s="3">
        <v>2011</v>
      </c>
      <c r="B1983" t="s">
        <v>186</v>
      </c>
      <c r="C1983" t="s">
        <v>199</v>
      </c>
      <c r="D1983">
        <v>345701</v>
      </c>
      <c r="E1983">
        <v>1</v>
      </c>
      <c r="F1983">
        <v>739.92</v>
      </c>
      <c r="G1983">
        <v>743.76049999999998</v>
      </c>
      <c r="H1983">
        <f t="shared" si="70"/>
        <v>0.36995999999999996</v>
      </c>
      <c r="I1983">
        <f t="shared" si="71"/>
        <v>0.37188024999999997</v>
      </c>
    </row>
    <row r="1984" spans="1:9" x14ac:dyDescent="0.3">
      <c r="A1984" s="3">
        <v>2011</v>
      </c>
      <c r="B1984" t="s">
        <v>186</v>
      </c>
      <c r="C1984" t="s">
        <v>199</v>
      </c>
      <c r="D1984">
        <v>345702</v>
      </c>
      <c r="E1984">
        <v>1</v>
      </c>
      <c r="F1984">
        <v>1268.56</v>
      </c>
      <c r="G1984">
        <v>1271.7797</v>
      </c>
      <c r="H1984">
        <f t="shared" si="70"/>
        <v>0.63427999999999995</v>
      </c>
      <c r="I1984">
        <f t="shared" si="71"/>
        <v>0.63588984999999998</v>
      </c>
    </row>
    <row r="1985" spans="1:9" x14ac:dyDescent="0.3">
      <c r="A1985" s="3">
        <v>2011</v>
      </c>
      <c r="B1985" t="s">
        <v>186</v>
      </c>
      <c r="C1985" t="s">
        <v>199</v>
      </c>
      <c r="D1985">
        <v>345703</v>
      </c>
      <c r="E1985">
        <v>1</v>
      </c>
      <c r="F1985">
        <v>18.809999999999999</v>
      </c>
      <c r="G1985">
        <v>18.809999999999999</v>
      </c>
      <c r="H1985">
        <f t="shared" si="70"/>
        <v>9.4050000000000002E-3</v>
      </c>
      <c r="I1985">
        <f t="shared" si="71"/>
        <v>9.4050000000000002E-3</v>
      </c>
    </row>
    <row r="1986" spans="1:9" x14ac:dyDescent="0.3">
      <c r="A1986" s="3">
        <v>2011</v>
      </c>
      <c r="B1986" t="s">
        <v>186</v>
      </c>
      <c r="C1986" t="s">
        <v>199</v>
      </c>
      <c r="D1986">
        <v>345704</v>
      </c>
      <c r="E1986">
        <v>1</v>
      </c>
      <c r="F1986">
        <v>20</v>
      </c>
      <c r="G1986">
        <v>20.408200000000001</v>
      </c>
      <c r="H1986">
        <f t="shared" si="70"/>
        <v>0.01</v>
      </c>
      <c r="I1986">
        <f t="shared" si="71"/>
        <v>1.0204100000000001E-2</v>
      </c>
    </row>
    <row r="1987" spans="1:9" x14ac:dyDescent="0.3">
      <c r="A1987" s="3">
        <v>2011</v>
      </c>
      <c r="B1987" t="s">
        <v>186</v>
      </c>
      <c r="C1987" t="s">
        <v>199</v>
      </c>
      <c r="D1987">
        <v>345705</v>
      </c>
      <c r="E1987">
        <v>1</v>
      </c>
      <c r="F1987">
        <v>444.24</v>
      </c>
      <c r="G1987">
        <v>447.04079999999999</v>
      </c>
      <c r="H1987">
        <f t="shared" si="70"/>
        <v>0.22212000000000001</v>
      </c>
      <c r="I1987">
        <f t="shared" si="71"/>
        <v>0.22352040000000001</v>
      </c>
    </row>
    <row r="1988" spans="1:9" x14ac:dyDescent="0.3">
      <c r="A1988" s="3">
        <v>2011</v>
      </c>
      <c r="B1988" t="s">
        <v>186</v>
      </c>
      <c r="C1988" t="s">
        <v>199</v>
      </c>
      <c r="D1988">
        <v>345706</v>
      </c>
      <c r="E1988">
        <v>1</v>
      </c>
      <c r="F1988">
        <v>42</v>
      </c>
      <c r="G1988">
        <v>42</v>
      </c>
      <c r="H1988">
        <f t="shared" si="70"/>
        <v>2.1000000000000001E-2</v>
      </c>
      <c r="I1988">
        <f t="shared" si="71"/>
        <v>2.1000000000000001E-2</v>
      </c>
    </row>
    <row r="1989" spans="1:9" x14ac:dyDescent="0.3">
      <c r="A1989" s="3">
        <v>2011</v>
      </c>
      <c r="B1989" t="s">
        <v>186</v>
      </c>
      <c r="C1989" t="s">
        <v>199</v>
      </c>
      <c r="D1989">
        <v>345731</v>
      </c>
      <c r="E1989">
        <v>1</v>
      </c>
      <c r="F1989">
        <v>289.66000000000003</v>
      </c>
      <c r="G1989">
        <v>292.00740000000002</v>
      </c>
      <c r="H1989">
        <f t="shared" si="70"/>
        <v>0.14483000000000001</v>
      </c>
      <c r="I1989">
        <f t="shared" si="71"/>
        <v>0.14600370000000001</v>
      </c>
    </row>
    <row r="1990" spans="1:9" x14ac:dyDescent="0.3">
      <c r="A1990" s="3">
        <v>2011</v>
      </c>
      <c r="B1990" t="s">
        <v>186</v>
      </c>
      <c r="C1990" t="s">
        <v>199</v>
      </c>
      <c r="D1990">
        <v>345801</v>
      </c>
      <c r="E1990">
        <v>1</v>
      </c>
      <c r="F1990">
        <v>17</v>
      </c>
      <c r="G1990">
        <v>17</v>
      </c>
      <c r="H1990">
        <f t="shared" si="70"/>
        <v>8.5000000000000006E-3</v>
      </c>
      <c r="I1990">
        <f t="shared" si="71"/>
        <v>8.5000000000000006E-3</v>
      </c>
    </row>
    <row r="1991" spans="1:9" x14ac:dyDescent="0.3">
      <c r="A1991" s="3">
        <v>2011</v>
      </c>
      <c r="B1991" t="s">
        <v>186</v>
      </c>
      <c r="C1991" t="s">
        <v>199</v>
      </c>
      <c r="D1991">
        <v>345803</v>
      </c>
      <c r="E1991">
        <v>1</v>
      </c>
      <c r="F1991">
        <v>73.58</v>
      </c>
      <c r="G1991">
        <v>74.553899999999999</v>
      </c>
      <c r="H1991">
        <f t="shared" si="70"/>
        <v>3.6789999999999996E-2</v>
      </c>
      <c r="I1991">
        <f t="shared" si="71"/>
        <v>3.7276949999999996E-2</v>
      </c>
    </row>
    <row r="1992" spans="1:9" x14ac:dyDescent="0.3">
      <c r="A1992" s="3">
        <v>2011</v>
      </c>
      <c r="B1992" t="s">
        <v>186</v>
      </c>
      <c r="C1992" t="s">
        <v>199</v>
      </c>
      <c r="D1992">
        <v>355707</v>
      </c>
      <c r="E1992">
        <v>1</v>
      </c>
      <c r="F1992">
        <v>823.76</v>
      </c>
      <c r="G1992">
        <v>827.91020000000003</v>
      </c>
      <c r="H1992">
        <f t="shared" si="70"/>
        <v>0.41187999999999997</v>
      </c>
      <c r="I1992">
        <f t="shared" si="71"/>
        <v>0.41395510000000002</v>
      </c>
    </row>
    <row r="1993" spans="1:9" x14ac:dyDescent="0.3">
      <c r="A1993" s="3">
        <v>2011</v>
      </c>
      <c r="B1993" t="s">
        <v>186</v>
      </c>
      <c r="C1993" t="s">
        <v>199</v>
      </c>
      <c r="D1993">
        <v>355731</v>
      </c>
      <c r="E1993">
        <v>1</v>
      </c>
      <c r="F1993">
        <v>1406.3</v>
      </c>
      <c r="G1993">
        <v>1419.1980000000001</v>
      </c>
      <c r="H1993">
        <f t="shared" si="70"/>
        <v>0.70314999999999994</v>
      </c>
      <c r="I1993">
        <f t="shared" si="71"/>
        <v>0.70959900000000009</v>
      </c>
    </row>
    <row r="1994" spans="1:9" x14ac:dyDescent="0.3">
      <c r="A1994" s="3">
        <v>2011</v>
      </c>
      <c r="B1994" t="s">
        <v>186</v>
      </c>
      <c r="C1994" t="s">
        <v>199</v>
      </c>
      <c r="D1994">
        <v>355733</v>
      </c>
      <c r="E1994">
        <v>1</v>
      </c>
      <c r="F1994">
        <v>112</v>
      </c>
      <c r="G1994">
        <v>112</v>
      </c>
      <c r="H1994">
        <f t="shared" si="70"/>
        <v>5.6000000000000001E-2</v>
      </c>
      <c r="I1994">
        <f t="shared" si="71"/>
        <v>5.6000000000000001E-2</v>
      </c>
    </row>
    <row r="1995" spans="1:9" x14ac:dyDescent="0.3">
      <c r="A1995" s="3">
        <v>2011</v>
      </c>
      <c r="B1995" t="s">
        <v>186</v>
      </c>
      <c r="C1995" t="s">
        <v>199</v>
      </c>
      <c r="D1995">
        <v>355801</v>
      </c>
      <c r="E1995">
        <v>1</v>
      </c>
      <c r="F1995">
        <v>366.48</v>
      </c>
      <c r="G1995">
        <v>368.13260000000002</v>
      </c>
      <c r="H1995">
        <f t="shared" si="70"/>
        <v>0.18324000000000001</v>
      </c>
      <c r="I1995">
        <f t="shared" si="71"/>
        <v>0.18406630000000002</v>
      </c>
    </row>
    <row r="1996" spans="1:9" x14ac:dyDescent="0.3">
      <c r="A1996" s="3">
        <v>2011</v>
      </c>
      <c r="B1996" t="s">
        <v>186</v>
      </c>
      <c r="C1996" t="s">
        <v>199</v>
      </c>
      <c r="D1996">
        <v>365804</v>
      </c>
      <c r="E1996">
        <v>1</v>
      </c>
      <c r="F1996">
        <v>1196.3599999999999</v>
      </c>
      <c r="G1996">
        <v>1201.7163</v>
      </c>
      <c r="H1996">
        <f t="shared" si="70"/>
        <v>0.59817999999999993</v>
      </c>
      <c r="I1996">
        <f t="shared" si="71"/>
        <v>0.60085814999999998</v>
      </c>
    </row>
    <row r="1997" spans="1:9" x14ac:dyDescent="0.3">
      <c r="A1997" s="3">
        <v>2011</v>
      </c>
      <c r="B1997" t="s">
        <v>186</v>
      </c>
      <c r="C1997" t="s">
        <v>200</v>
      </c>
      <c r="D1997">
        <v>365731</v>
      </c>
      <c r="E1997">
        <v>1</v>
      </c>
      <c r="F1997">
        <v>10343.700000000001</v>
      </c>
      <c r="G1997">
        <v>10346.6216</v>
      </c>
      <c r="H1997">
        <f t="shared" si="70"/>
        <v>5.1718500000000001</v>
      </c>
      <c r="I1997">
        <f t="shared" si="71"/>
        <v>5.1733108000000003</v>
      </c>
    </row>
    <row r="1998" spans="1:9" x14ac:dyDescent="0.3">
      <c r="A1998" s="3">
        <v>2011</v>
      </c>
      <c r="B1998" t="s">
        <v>186</v>
      </c>
      <c r="C1998" t="s">
        <v>200</v>
      </c>
      <c r="D1998">
        <v>365732</v>
      </c>
      <c r="E1998">
        <v>1</v>
      </c>
      <c r="F1998">
        <v>877</v>
      </c>
      <c r="G1998">
        <v>877.59180000000003</v>
      </c>
      <c r="H1998">
        <f t="shared" si="70"/>
        <v>0.4385</v>
      </c>
      <c r="I1998">
        <f t="shared" si="71"/>
        <v>0.43879590000000002</v>
      </c>
    </row>
    <row r="1999" spans="1:9" x14ac:dyDescent="0.3">
      <c r="A1999" s="3">
        <v>2011</v>
      </c>
      <c r="B1999" t="s">
        <v>186</v>
      </c>
      <c r="C1999" t="s">
        <v>200</v>
      </c>
      <c r="D1999">
        <v>365733</v>
      </c>
      <c r="E1999">
        <v>1</v>
      </c>
      <c r="F1999">
        <v>944.73</v>
      </c>
      <c r="G1999">
        <v>945.03610000000003</v>
      </c>
      <c r="H1999">
        <f t="shared" si="70"/>
        <v>0.47236500000000003</v>
      </c>
      <c r="I1999">
        <f t="shared" si="71"/>
        <v>0.47251805000000002</v>
      </c>
    </row>
    <row r="2000" spans="1:9" x14ac:dyDescent="0.3">
      <c r="A2000" s="3">
        <v>2011</v>
      </c>
      <c r="B2000" t="s">
        <v>186</v>
      </c>
      <c r="C2000" t="s">
        <v>200</v>
      </c>
      <c r="D2000">
        <v>365734</v>
      </c>
      <c r="E2000">
        <v>1</v>
      </c>
      <c r="F2000">
        <v>383.31</v>
      </c>
      <c r="G2000">
        <v>385.14240000000001</v>
      </c>
      <c r="H2000">
        <f t="shared" si="70"/>
        <v>0.19165499999999999</v>
      </c>
      <c r="I2000">
        <f t="shared" si="71"/>
        <v>0.1925712</v>
      </c>
    </row>
    <row r="2001" spans="1:9" x14ac:dyDescent="0.3">
      <c r="A2001" s="3">
        <v>2011</v>
      </c>
      <c r="B2001" t="s">
        <v>186</v>
      </c>
      <c r="C2001" t="s">
        <v>200</v>
      </c>
      <c r="D2001">
        <v>365801</v>
      </c>
      <c r="E2001">
        <v>1</v>
      </c>
      <c r="F2001">
        <v>1531.36</v>
      </c>
      <c r="G2001">
        <v>1535.5039999999999</v>
      </c>
      <c r="H2001">
        <f t="shared" si="70"/>
        <v>0.76567999999999992</v>
      </c>
      <c r="I2001">
        <f t="shared" si="71"/>
        <v>0.76775199999999999</v>
      </c>
    </row>
    <row r="2002" spans="1:9" x14ac:dyDescent="0.3">
      <c r="A2002" s="3">
        <v>2011</v>
      </c>
      <c r="B2002" t="s">
        <v>186</v>
      </c>
      <c r="C2002" t="s">
        <v>200</v>
      </c>
      <c r="D2002">
        <v>365802</v>
      </c>
      <c r="E2002">
        <v>1</v>
      </c>
      <c r="F2002">
        <v>102</v>
      </c>
      <c r="G2002">
        <v>102</v>
      </c>
      <c r="H2002">
        <f t="shared" si="70"/>
        <v>5.0999999999999997E-2</v>
      </c>
      <c r="I2002">
        <f t="shared" si="71"/>
        <v>5.0999999999999997E-2</v>
      </c>
    </row>
    <row r="2003" spans="1:9" x14ac:dyDescent="0.3">
      <c r="A2003" s="3">
        <v>2011</v>
      </c>
      <c r="B2003" t="s">
        <v>186</v>
      </c>
      <c r="C2003" t="s">
        <v>200</v>
      </c>
      <c r="D2003">
        <v>365803</v>
      </c>
      <c r="E2003">
        <v>1</v>
      </c>
      <c r="F2003">
        <v>1801.45</v>
      </c>
      <c r="G2003">
        <v>1801.45</v>
      </c>
      <c r="H2003">
        <f t="shared" si="70"/>
        <v>0.900725</v>
      </c>
      <c r="I2003">
        <f t="shared" si="71"/>
        <v>0.900725</v>
      </c>
    </row>
    <row r="2004" spans="1:9" x14ac:dyDescent="0.3">
      <c r="A2004" s="3">
        <v>2011</v>
      </c>
      <c r="B2004" t="s">
        <v>186</v>
      </c>
      <c r="C2004" t="s">
        <v>201</v>
      </c>
      <c r="D2004">
        <v>305431</v>
      </c>
      <c r="E2004">
        <v>1</v>
      </c>
      <c r="F2004">
        <v>41.75</v>
      </c>
      <c r="G2004">
        <v>42.840899999999998</v>
      </c>
      <c r="H2004">
        <f t="shared" si="70"/>
        <v>2.0875000000000001E-2</v>
      </c>
      <c r="I2004">
        <f t="shared" si="71"/>
        <v>2.1420450000000001E-2</v>
      </c>
    </row>
    <row r="2005" spans="1:9" x14ac:dyDescent="0.3">
      <c r="A2005" s="3">
        <v>2011</v>
      </c>
      <c r="B2005" t="s">
        <v>186</v>
      </c>
      <c r="C2005" t="s">
        <v>201</v>
      </c>
      <c r="D2005">
        <v>305501</v>
      </c>
      <c r="E2005">
        <v>1</v>
      </c>
      <c r="F2005">
        <v>183.32</v>
      </c>
      <c r="G2005">
        <v>183.751</v>
      </c>
      <c r="H2005">
        <f t="shared" si="70"/>
        <v>9.1659999999999991E-2</v>
      </c>
      <c r="I2005">
        <f t="shared" si="71"/>
        <v>9.1875499999999999E-2</v>
      </c>
    </row>
    <row r="2006" spans="1:9" x14ac:dyDescent="0.3">
      <c r="A2006" s="3">
        <v>2011</v>
      </c>
      <c r="B2006" t="s">
        <v>186</v>
      </c>
      <c r="C2006" t="s">
        <v>201</v>
      </c>
      <c r="D2006">
        <v>305531</v>
      </c>
      <c r="E2006">
        <v>1</v>
      </c>
      <c r="F2006">
        <v>93.12</v>
      </c>
      <c r="G2006">
        <v>95.020399999999995</v>
      </c>
      <c r="H2006">
        <f t="shared" si="70"/>
        <v>4.6560000000000004E-2</v>
      </c>
      <c r="I2006">
        <f t="shared" si="71"/>
        <v>4.7510199999999995E-2</v>
      </c>
    </row>
    <row r="2007" spans="1:9" x14ac:dyDescent="0.3">
      <c r="A2007" s="3">
        <v>2011</v>
      </c>
      <c r="B2007" t="s">
        <v>186</v>
      </c>
      <c r="C2007" t="s">
        <v>201</v>
      </c>
      <c r="D2007">
        <v>305532</v>
      </c>
      <c r="E2007">
        <v>1</v>
      </c>
      <c r="F2007">
        <v>12</v>
      </c>
      <c r="G2007">
        <v>13.6364</v>
      </c>
      <c r="H2007">
        <f t="shared" si="70"/>
        <v>6.0000000000000001E-3</v>
      </c>
      <c r="I2007">
        <f t="shared" si="71"/>
        <v>6.8182E-3</v>
      </c>
    </row>
    <row r="2008" spans="1:9" x14ac:dyDescent="0.3">
      <c r="A2008" s="3">
        <v>2011</v>
      </c>
      <c r="B2008" t="s">
        <v>186</v>
      </c>
      <c r="C2008" t="s">
        <v>201</v>
      </c>
      <c r="D2008">
        <v>315431</v>
      </c>
      <c r="E2008">
        <v>1</v>
      </c>
      <c r="F2008">
        <v>181.71</v>
      </c>
      <c r="G2008">
        <v>184.31630000000001</v>
      </c>
      <c r="H2008">
        <f t="shared" si="70"/>
        <v>9.0855000000000005E-2</v>
      </c>
      <c r="I2008">
        <f t="shared" si="71"/>
        <v>9.2158150000000008E-2</v>
      </c>
    </row>
    <row r="2009" spans="1:9" x14ac:dyDescent="0.3">
      <c r="A2009" s="3">
        <v>2011</v>
      </c>
      <c r="B2009" t="s">
        <v>186</v>
      </c>
      <c r="C2009" t="s">
        <v>201</v>
      </c>
      <c r="D2009">
        <v>315432</v>
      </c>
      <c r="E2009">
        <v>1</v>
      </c>
      <c r="F2009">
        <v>2660.56</v>
      </c>
      <c r="G2009">
        <v>2695.1460000000002</v>
      </c>
      <c r="H2009">
        <f t="shared" si="70"/>
        <v>1.3302799999999999</v>
      </c>
      <c r="I2009">
        <f t="shared" si="71"/>
        <v>1.3475730000000001</v>
      </c>
    </row>
    <row r="2010" spans="1:9" x14ac:dyDescent="0.3">
      <c r="A2010" s="3">
        <v>2011</v>
      </c>
      <c r="B2010" t="s">
        <v>186</v>
      </c>
      <c r="C2010" t="s">
        <v>201</v>
      </c>
      <c r="D2010">
        <v>315501</v>
      </c>
      <c r="E2010">
        <v>1</v>
      </c>
      <c r="F2010">
        <v>262.10000000000002</v>
      </c>
      <c r="G2010">
        <v>262.10000000000002</v>
      </c>
      <c r="H2010">
        <f t="shared" si="70"/>
        <v>0.13105</v>
      </c>
      <c r="I2010">
        <f t="shared" si="71"/>
        <v>0.13105</v>
      </c>
    </row>
    <row r="2011" spans="1:9" x14ac:dyDescent="0.3">
      <c r="A2011" s="3">
        <v>2011</v>
      </c>
      <c r="B2011" t="s">
        <v>186</v>
      </c>
      <c r="C2011" t="s">
        <v>201</v>
      </c>
      <c r="D2011">
        <v>315502</v>
      </c>
      <c r="E2011">
        <v>1</v>
      </c>
      <c r="F2011">
        <v>3333.88</v>
      </c>
      <c r="G2011">
        <v>3340.7397999999998</v>
      </c>
      <c r="H2011">
        <f t="shared" si="70"/>
        <v>1.6669400000000001</v>
      </c>
      <c r="I2011">
        <f t="shared" si="71"/>
        <v>1.6703698999999999</v>
      </c>
    </row>
    <row r="2012" spans="1:9" x14ac:dyDescent="0.3">
      <c r="A2012" s="3">
        <v>2011</v>
      </c>
      <c r="B2012" t="s">
        <v>186</v>
      </c>
      <c r="C2012" t="s">
        <v>201</v>
      </c>
      <c r="D2012">
        <v>315503</v>
      </c>
      <c r="E2012">
        <v>1</v>
      </c>
      <c r="F2012">
        <v>72.94</v>
      </c>
      <c r="G2012">
        <v>74.150999999999996</v>
      </c>
      <c r="H2012">
        <f t="shared" si="70"/>
        <v>3.6469999999999995E-2</v>
      </c>
      <c r="I2012">
        <f t="shared" si="71"/>
        <v>3.7075499999999997E-2</v>
      </c>
    </row>
    <row r="2013" spans="1:9" x14ac:dyDescent="0.3">
      <c r="A2013" s="3">
        <v>2011</v>
      </c>
      <c r="B2013" t="s">
        <v>186</v>
      </c>
      <c r="C2013" t="s">
        <v>201</v>
      </c>
      <c r="D2013">
        <v>315504</v>
      </c>
      <c r="E2013">
        <v>1</v>
      </c>
      <c r="F2013">
        <v>83.42</v>
      </c>
      <c r="G2013">
        <v>85.122500000000002</v>
      </c>
      <c r="H2013">
        <f t="shared" si="70"/>
        <v>4.1710000000000004E-2</v>
      </c>
      <c r="I2013">
        <f t="shared" si="71"/>
        <v>4.2561250000000002E-2</v>
      </c>
    </row>
    <row r="2014" spans="1:9" x14ac:dyDescent="0.3">
      <c r="A2014" s="3">
        <v>2011</v>
      </c>
      <c r="B2014" t="s">
        <v>186</v>
      </c>
      <c r="C2014" t="s">
        <v>201</v>
      </c>
      <c r="D2014">
        <v>315531</v>
      </c>
      <c r="E2014">
        <v>1</v>
      </c>
      <c r="F2014">
        <v>193.75</v>
      </c>
      <c r="G2014">
        <v>194.9948</v>
      </c>
      <c r="H2014">
        <f t="shared" si="70"/>
        <v>9.6875000000000003E-2</v>
      </c>
      <c r="I2014">
        <f t="shared" si="71"/>
        <v>9.7497399999999998E-2</v>
      </c>
    </row>
    <row r="2015" spans="1:9" x14ac:dyDescent="0.3">
      <c r="A2015" s="3">
        <v>2011</v>
      </c>
      <c r="B2015" t="s">
        <v>186</v>
      </c>
      <c r="C2015" t="s">
        <v>201</v>
      </c>
      <c r="D2015">
        <v>325431</v>
      </c>
      <c r="E2015">
        <v>1</v>
      </c>
      <c r="F2015">
        <v>761.25</v>
      </c>
      <c r="G2015">
        <v>761.25</v>
      </c>
      <c r="H2015">
        <f t="shared" si="70"/>
        <v>0.38062499999999999</v>
      </c>
      <c r="I2015">
        <f t="shared" si="71"/>
        <v>0.38062499999999999</v>
      </c>
    </row>
    <row r="2016" spans="1:9" x14ac:dyDescent="0.3">
      <c r="A2016" s="3">
        <v>2011</v>
      </c>
      <c r="B2016" t="s">
        <v>186</v>
      </c>
      <c r="C2016" t="s">
        <v>201</v>
      </c>
      <c r="D2016">
        <v>325433</v>
      </c>
      <c r="E2016">
        <v>1</v>
      </c>
      <c r="F2016">
        <v>22071.34</v>
      </c>
      <c r="G2016">
        <v>22500.872299999999</v>
      </c>
      <c r="H2016">
        <f t="shared" si="70"/>
        <v>11.03567</v>
      </c>
      <c r="I2016">
        <f t="shared" si="71"/>
        <v>11.250436149999999</v>
      </c>
    </row>
    <row r="2017" spans="1:9" x14ac:dyDescent="0.3">
      <c r="A2017" s="3">
        <v>2011</v>
      </c>
      <c r="B2017" t="s">
        <v>186</v>
      </c>
      <c r="C2017" t="s">
        <v>201</v>
      </c>
      <c r="D2017">
        <v>325501</v>
      </c>
      <c r="E2017">
        <v>1</v>
      </c>
      <c r="F2017">
        <v>109</v>
      </c>
      <c r="G2017">
        <v>111.22450000000001</v>
      </c>
      <c r="H2017">
        <f t="shared" si="70"/>
        <v>5.45E-2</v>
      </c>
      <c r="I2017">
        <f t="shared" si="71"/>
        <v>5.5612250000000002E-2</v>
      </c>
    </row>
    <row r="2018" spans="1:9" x14ac:dyDescent="0.3">
      <c r="A2018" s="3">
        <v>2011</v>
      </c>
      <c r="B2018" t="s">
        <v>186</v>
      </c>
      <c r="C2018" t="s">
        <v>201</v>
      </c>
      <c r="D2018">
        <v>325502</v>
      </c>
      <c r="E2018">
        <v>1</v>
      </c>
      <c r="F2018">
        <v>4545.91</v>
      </c>
      <c r="G2018">
        <v>4638.6836999999996</v>
      </c>
      <c r="H2018">
        <f t="shared" si="70"/>
        <v>2.2729550000000001</v>
      </c>
      <c r="I2018">
        <f t="shared" si="71"/>
        <v>2.3193418499999998</v>
      </c>
    </row>
    <row r="2019" spans="1:9" x14ac:dyDescent="0.3">
      <c r="A2019" s="3">
        <v>2011</v>
      </c>
      <c r="B2019" t="s">
        <v>186</v>
      </c>
      <c r="C2019" t="s">
        <v>201</v>
      </c>
      <c r="D2019">
        <v>325503</v>
      </c>
      <c r="E2019">
        <v>1</v>
      </c>
      <c r="F2019">
        <v>142.5</v>
      </c>
      <c r="G2019">
        <v>145.40819999999999</v>
      </c>
      <c r="H2019">
        <f t="shared" si="70"/>
        <v>7.1249999999999994E-2</v>
      </c>
      <c r="I2019">
        <f t="shared" si="71"/>
        <v>7.2704099999999994E-2</v>
      </c>
    </row>
    <row r="2020" spans="1:9" x14ac:dyDescent="0.3">
      <c r="A2020" s="3">
        <v>2011</v>
      </c>
      <c r="B2020" t="s">
        <v>186</v>
      </c>
      <c r="C2020" t="s">
        <v>201</v>
      </c>
      <c r="D2020">
        <v>325531</v>
      </c>
      <c r="E2020">
        <v>1</v>
      </c>
      <c r="F2020">
        <v>20.25</v>
      </c>
      <c r="G2020">
        <v>20.25</v>
      </c>
      <c r="H2020">
        <f t="shared" si="70"/>
        <v>1.0125E-2</v>
      </c>
      <c r="I2020">
        <f t="shared" si="71"/>
        <v>1.0125E-2</v>
      </c>
    </row>
    <row r="2021" spans="1:9" x14ac:dyDescent="0.3">
      <c r="A2021" s="3">
        <v>2011</v>
      </c>
      <c r="B2021" t="s">
        <v>186</v>
      </c>
      <c r="C2021" t="s">
        <v>201</v>
      </c>
      <c r="D2021">
        <v>325532</v>
      </c>
      <c r="E2021">
        <v>1</v>
      </c>
      <c r="F2021">
        <v>2680.75</v>
      </c>
      <c r="G2021">
        <v>2724.1480999999999</v>
      </c>
      <c r="H2021">
        <f t="shared" si="70"/>
        <v>1.3403750000000001</v>
      </c>
      <c r="I2021">
        <f t="shared" si="71"/>
        <v>1.3620740499999999</v>
      </c>
    </row>
    <row r="2022" spans="1:9" x14ac:dyDescent="0.3">
      <c r="A2022" s="3">
        <v>2011</v>
      </c>
      <c r="B2022" t="s">
        <v>186</v>
      </c>
      <c r="C2022" t="s">
        <v>201</v>
      </c>
      <c r="D2022">
        <v>325601</v>
      </c>
      <c r="E2022">
        <v>1</v>
      </c>
      <c r="F2022">
        <v>7</v>
      </c>
      <c r="G2022">
        <v>7</v>
      </c>
      <c r="H2022">
        <f t="shared" si="70"/>
        <v>3.5000000000000001E-3</v>
      </c>
      <c r="I2022">
        <f t="shared" si="71"/>
        <v>3.5000000000000001E-3</v>
      </c>
    </row>
    <row r="2023" spans="1:9" x14ac:dyDescent="0.3">
      <c r="A2023" s="3">
        <v>2011</v>
      </c>
      <c r="B2023" t="s">
        <v>186</v>
      </c>
      <c r="C2023" t="s">
        <v>201</v>
      </c>
      <c r="D2023">
        <v>325602</v>
      </c>
      <c r="E2023">
        <v>1</v>
      </c>
      <c r="F2023">
        <v>345.5</v>
      </c>
      <c r="G2023">
        <v>345.5</v>
      </c>
      <c r="H2023">
        <f t="shared" si="70"/>
        <v>0.17274999999999999</v>
      </c>
      <c r="I2023">
        <f t="shared" si="71"/>
        <v>0.17274999999999999</v>
      </c>
    </row>
    <row r="2024" spans="1:9" x14ac:dyDescent="0.3">
      <c r="A2024" s="3">
        <v>2011</v>
      </c>
      <c r="B2024" t="s">
        <v>186</v>
      </c>
      <c r="C2024" t="s">
        <v>201</v>
      </c>
      <c r="D2024">
        <v>325603</v>
      </c>
      <c r="E2024">
        <v>1</v>
      </c>
      <c r="F2024">
        <v>22</v>
      </c>
      <c r="G2024">
        <v>22</v>
      </c>
      <c r="H2024">
        <f t="shared" si="70"/>
        <v>1.0999999999999999E-2</v>
      </c>
      <c r="I2024">
        <f t="shared" si="71"/>
        <v>1.0999999999999999E-2</v>
      </c>
    </row>
    <row r="2025" spans="1:9" x14ac:dyDescent="0.3">
      <c r="A2025" s="3">
        <v>2011</v>
      </c>
      <c r="B2025" t="s">
        <v>186</v>
      </c>
      <c r="C2025" t="s">
        <v>201</v>
      </c>
      <c r="D2025">
        <v>325631</v>
      </c>
      <c r="E2025">
        <v>1</v>
      </c>
      <c r="F2025">
        <v>25.4</v>
      </c>
      <c r="G2025">
        <v>25.4</v>
      </c>
      <c r="H2025">
        <f t="shared" si="70"/>
        <v>1.2699999999999999E-2</v>
      </c>
      <c r="I2025">
        <f t="shared" si="71"/>
        <v>1.2699999999999999E-2</v>
      </c>
    </row>
    <row r="2026" spans="1:9" x14ac:dyDescent="0.3">
      <c r="A2026" s="3">
        <v>2011</v>
      </c>
      <c r="B2026" t="s">
        <v>186</v>
      </c>
      <c r="C2026" t="s">
        <v>201</v>
      </c>
      <c r="D2026">
        <v>335506</v>
      </c>
      <c r="E2026">
        <v>1</v>
      </c>
      <c r="F2026">
        <v>679</v>
      </c>
      <c r="G2026">
        <v>692.85720000000003</v>
      </c>
      <c r="H2026">
        <f t="shared" si="70"/>
        <v>0.33950000000000002</v>
      </c>
      <c r="I2026">
        <f t="shared" si="71"/>
        <v>0.34642860000000003</v>
      </c>
    </row>
    <row r="2027" spans="1:9" x14ac:dyDescent="0.3">
      <c r="A2027" s="3">
        <v>2011</v>
      </c>
      <c r="B2027" t="s">
        <v>186</v>
      </c>
      <c r="C2027" t="s">
        <v>201</v>
      </c>
      <c r="D2027">
        <v>335533</v>
      </c>
      <c r="E2027">
        <v>1</v>
      </c>
      <c r="F2027">
        <v>3067.58</v>
      </c>
      <c r="G2027">
        <v>3089.7813000000001</v>
      </c>
      <c r="H2027">
        <f t="shared" si="70"/>
        <v>1.53379</v>
      </c>
      <c r="I2027">
        <f t="shared" si="71"/>
        <v>1.5448906500000001</v>
      </c>
    </row>
    <row r="2028" spans="1:9" x14ac:dyDescent="0.3">
      <c r="A2028" s="3">
        <v>2011</v>
      </c>
      <c r="B2028" t="s">
        <v>186</v>
      </c>
      <c r="C2028" t="s">
        <v>201</v>
      </c>
      <c r="D2028">
        <v>335534</v>
      </c>
      <c r="E2028">
        <v>1</v>
      </c>
      <c r="F2028">
        <v>1276.08</v>
      </c>
      <c r="G2028">
        <v>1281.6153999999999</v>
      </c>
      <c r="H2028">
        <f t="shared" si="70"/>
        <v>0.63803999999999994</v>
      </c>
      <c r="I2028">
        <f t="shared" si="71"/>
        <v>0.64080769999999998</v>
      </c>
    </row>
    <row r="2029" spans="1:9" x14ac:dyDescent="0.3">
      <c r="A2029" s="3">
        <v>2011</v>
      </c>
      <c r="B2029" t="s">
        <v>186</v>
      </c>
      <c r="C2029" t="s">
        <v>201</v>
      </c>
      <c r="D2029">
        <v>335535</v>
      </c>
      <c r="E2029">
        <v>1</v>
      </c>
      <c r="F2029">
        <v>1141</v>
      </c>
      <c r="G2029">
        <v>1158.857</v>
      </c>
      <c r="H2029">
        <f t="shared" si="70"/>
        <v>0.57050000000000001</v>
      </c>
      <c r="I2029">
        <f t="shared" si="71"/>
        <v>0.57942850000000001</v>
      </c>
    </row>
    <row r="2030" spans="1:9" x14ac:dyDescent="0.3">
      <c r="A2030" s="3">
        <v>2011</v>
      </c>
      <c r="B2030" t="s">
        <v>186</v>
      </c>
      <c r="C2030" t="s">
        <v>201</v>
      </c>
      <c r="D2030">
        <v>335601</v>
      </c>
      <c r="E2030">
        <v>1</v>
      </c>
      <c r="F2030">
        <v>809.08</v>
      </c>
      <c r="G2030">
        <v>814.12739999999997</v>
      </c>
      <c r="H2030">
        <f t="shared" si="70"/>
        <v>0.40454000000000001</v>
      </c>
      <c r="I2030">
        <f t="shared" si="71"/>
        <v>0.40706369999999997</v>
      </c>
    </row>
    <row r="2031" spans="1:9" x14ac:dyDescent="0.3">
      <c r="A2031" s="3">
        <v>2011</v>
      </c>
      <c r="B2031" t="s">
        <v>186</v>
      </c>
      <c r="C2031" t="s">
        <v>201</v>
      </c>
      <c r="D2031">
        <v>335602</v>
      </c>
      <c r="E2031">
        <v>1</v>
      </c>
      <c r="F2031">
        <v>80.84</v>
      </c>
      <c r="G2031">
        <v>81.513400000000004</v>
      </c>
      <c r="H2031">
        <f t="shared" si="70"/>
        <v>4.0420000000000005E-2</v>
      </c>
      <c r="I2031">
        <f t="shared" si="71"/>
        <v>4.07567E-2</v>
      </c>
    </row>
    <row r="2032" spans="1:9" x14ac:dyDescent="0.3">
      <c r="A2032" s="3">
        <v>2011</v>
      </c>
      <c r="B2032" t="s">
        <v>186</v>
      </c>
      <c r="C2032" t="s">
        <v>201</v>
      </c>
      <c r="D2032">
        <v>335603</v>
      </c>
      <c r="E2032">
        <v>1</v>
      </c>
      <c r="F2032">
        <v>30.5</v>
      </c>
      <c r="G2032">
        <v>30.5</v>
      </c>
      <c r="H2032">
        <f t="shared" si="70"/>
        <v>1.525E-2</v>
      </c>
      <c r="I2032">
        <f t="shared" si="71"/>
        <v>1.525E-2</v>
      </c>
    </row>
    <row r="2033" spans="1:9" x14ac:dyDescent="0.3">
      <c r="A2033" s="3">
        <v>2011</v>
      </c>
      <c r="B2033" t="s">
        <v>186</v>
      </c>
      <c r="C2033" t="s">
        <v>201</v>
      </c>
      <c r="D2033">
        <v>345535</v>
      </c>
      <c r="E2033">
        <v>1</v>
      </c>
      <c r="F2033">
        <v>1204.1199999999999</v>
      </c>
      <c r="G2033">
        <v>1205.0364999999999</v>
      </c>
      <c r="H2033">
        <f t="shared" si="70"/>
        <v>0.60205999999999993</v>
      </c>
      <c r="I2033">
        <f t="shared" si="71"/>
        <v>0.60251824999999992</v>
      </c>
    </row>
    <row r="2034" spans="1:9" x14ac:dyDescent="0.3">
      <c r="A2034" s="3">
        <v>2011</v>
      </c>
      <c r="B2034" t="s">
        <v>186</v>
      </c>
      <c r="C2034" t="s">
        <v>201</v>
      </c>
      <c r="D2034">
        <v>345604</v>
      </c>
      <c r="E2034">
        <v>1</v>
      </c>
      <c r="F2034">
        <v>382.62</v>
      </c>
      <c r="G2034">
        <v>384.86329999999998</v>
      </c>
      <c r="H2034">
        <f t="shared" si="70"/>
        <v>0.19131000000000001</v>
      </c>
      <c r="I2034">
        <f t="shared" si="71"/>
        <v>0.19243164999999998</v>
      </c>
    </row>
    <row r="2035" spans="1:9" x14ac:dyDescent="0.3">
      <c r="A2035" s="3">
        <v>2011</v>
      </c>
      <c r="B2035" t="s">
        <v>186</v>
      </c>
      <c r="C2035" t="s">
        <v>202</v>
      </c>
      <c r="D2035">
        <v>325432</v>
      </c>
      <c r="E2035">
        <v>1</v>
      </c>
      <c r="F2035">
        <v>67.5</v>
      </c>
      <c r="G2035">
        <v>67.5</v>
      </c>
      <c r="H2035">
        <f t="shared" si="70"/>
        <v>3.3750000000000002E-2</v>
      </c>
      <c r="I2035">
        <f t="shared" si="71"/>
        <v>3.3750000000000002E-2</v>
      </c>
    </row>
    <row r="2036" spans="1:9" x14ac:dyDescent="0.3">
      <c r="A2036" s="3">
        <v>2011</v>
      </c>
      <c r="B2036" t="s">
        <v>186</v>
      </c>
      <c r="C2036" t="s">
        <v>202</v>
      </c>
      <c r="D2036">
        <v>325434</v>
      </c>
      <c r="E2036">
        <v>1</v>
      </c>
      <c r="F2036">
        <v>497</v>
      </c>
      <c r="G2036">
        <v>497</v>
      </c>
      <c r="H2036">
        <f t="shared" si="70"/>
        <v>0.2485</v>
      </c>
      <c r="I2036">
        <f t="shared" si="71"/>
        <v>0.2485</v>
      </c>
    </row>
    <row r="2037" spans="1:9" x14ac:dyDescent="0.3">
      <c r="A2037" s="3">
        <v>2011</v>
      </c>
      <c r="B2037" t="s">
        <v>186</v>
      </c>
      <c r="C2037" t="s">
        <v>202</v>
      </c>
      <c r="D2037">
        <v>335401</v>
      </c>
      <c r="E2037">
        <v>1</v>
      </c>
      <c r="F2037">
        <v>16</v>
      </c>
      <c r="G2037">
        <v>16</v>
      </c>
      <c r="H2037">
        <f t="shared" si="70"/>
        <v>8.0000000000000002E-3</v>
      </c>
      <c r="I2037">
        <f t="shared" si="71"/>
        <v>8.0000000000000002E-3</v>
      </c>
    </row>
    <row r="2038" spans="1:9" x14ac:dyDescent="0.3">
      <c r="A2038" s="3">
        <v>2011</v>
      </c>
      <c r="B2038" t="s">
        <v>186</v>
      </c>
      <c r="C2038" t="s">
        <v>202</v>
      </c>
      <c r="D2038">
        <v>335431</v>
      </c>
      <c r="E2038">
        <v>1</v>
      </c>
      <c r="F2038">
        <v>18888.18</v>
      </c>
      <c r="G2038">
        <v>19273.652999999998</v>
      </c>
      <c r="H2038">
        <f t="shared" si="70"/>
        <v>9.444090000000001</v>
      </c>
      <c r="I2038">
        <f t="shared" si="71"/>
        <v>9.6368264999999997</v>
      </c>
    </row>
    <row r="2039" spans="1:9" x14ac:dyDescent="0.3">
      <c r="A2039" s="3">
        <v>2011</v>
      </c>
      <c r="B2039" t="s">
        <v>186</v>
      </c>
      <c r="C2039" t="s">
        <v>202</v>
      </c>
      <c r="D2039">
        <v>335432</v>
      </c>
      <c r="E2039">
        <v>1</v>
      </c>
      <c r="F2039">
        <v>964</v>
      </c>
      <c r="G2039">
        <v>964</v>
      </c>
      <c r="H2039">
        <f t="shared" ref="H2039:H2102" si="72">F2039/2000</f>
        <v>0.48199999999999998</v>
      </c>
      <c r="I2039">
        <f t="shared" ref="I2039:I2102" si="73">G2039/2000</f>
        <v>0.48199999999999998</v>
      </c>
    </row>
    <row r="2040" spans="1:9" x14ac:dyDescent="0.3">
      <c r="A2040" s="3">
        <v>2011</v>
      </c>
      <c r="B2040" t="s">
        <v>186</v>
      </c>
      <c r="C2040" t="s">
        <v>202</v>
      </c>
      <c r="D2040">
        <v>335433</v>
      </c>
      <c r="E2040">
        <v>1</v>
      </c>
      <c r="F2040">
        <v>30</v>
      </c>
      <c r="G2040">
        <v>30.612200000000001</v>
      </c>
      <c r="H2040">
        <f t="shared" si="72"/>
        <v>1.4999999999999999E-2</v>
      </c>
      <c r="I2040">
        <f t="shared" si="73"/>
        <v>1.5306100000000001E-2</v>
      </c>
    </row>
    <row r="2041" spans="1:9" x14ac:dyDescent="0.3">
      <c r="A2041" s="3">
        <v>2011</v>
      </c>
      <c r="B2041" t="s">
        <v>186</v>
      </c>
      <c r="C2041" t="s">
        <v>202</v>
      </c>
      <c r="D2041">
        <v>335501</v>
      </c>
      <c r="E2041">
        <v>1</v>
      </c>
      <c r="F2041">
        <v>1960.8</v>
      </c>
      <c r="G2041">
        <v>1971.4472000000001</v>
      </c>
      <c r="H2041">
        <f t="shared" si="72"/>
        <v>0.98039999999999994</v>
      </c>
      <c r="I2041">
        <f t="shared" si="73"/>
        <v>0.98572360000000003</v>
      </c>
    </row>
    <row r="2042" spans="1:9" x14ac:dyDescent="0.3">
      <c r="A2042" s="3">
        <v>2011</v>
      </c>
      <c r="B2042" t="s">
        <v>186</v>
      </c>
      <c r="C2042" t="s">
        <v>202</v>
      </c>
      <c r="D2042">
        <v>335502</v>
      </c>
      <c r="E2042">
        <v>1</v>
      </c>
      <c r="F2042">
        <v>4705.55</v>
      </c>
      <c r="G2042">
        <v>4801.5816000000004</v>
      </c>
      <c r="H2042">
        <f t="shared" si="72"/>
        <v>2.3527750000000003</v>
      </c>
      <c r="I2042">
        <f t="shared" si="73"/>
        <v>2.4007908000000002</v>
      </c>
    </row>
    <row r="2043" spans="1:9" x14ac:dyDescent="0.3">
      <c r="A2043" s="3">
        <v>2011</v>
      </c>
      <c r="B2043" t="s">
        <v>186</v>
      </c>
      <c r="C2043" t="s">
        <v>202</v>
      </c>
      <c r="D2043">
        <v>335504</v>
      </c>
      <c r="E2043">
        <v>1</v>
      </c>
      <c r="F2043">
        <v>1940.46</v>
      </c>
      <c r="G2043">
        <v>1960.4857</v>
      </c>
      <c r="H2043">
        <f t="shared" si="72"/>
        <v>0.97023000000000004</v>
      </c>
      <c r="I2043">
        <f t="shared" si="73"/>
        <v>0.98024285</v>
      </c>
    </row>
    <row r="2044" spans="1:9" x14ac:dyDescent="0.3">
      <c r="A2044" s="3">
        <v>2011</v>
      </c>
      <c r="B2044" t="s">
        <v>186</v>
      </c>
      <c r="C2044" t="s">
        <v>202</v>
      </c>
      <c r="D2044">
        <v>335505</v>
      </c>
      <c r="E2044">
        <v>1</v>
      </c>
      <c r="F2044">
        <v>60.16</v>
      </c>
      <c r="G2044">
        <v>61.381999999999998</v>
      </c>
      <c r="H2044">
        <f t="shared" si="72"/>
        <v>3.0079999999999999E-2</v>
      </c>
      <c r="I2044">
        <f t="shared" si="73"/>
        <v>3.0691E-2</v>
      </c>
    </row>
    <row r="2045" spans="1:9" x14ac:dyDescent="0.3">
      <c r="A2045" s="3">
        <v>2011</v>
      </c>
      <c r="B2045" t="s">
        <v>186</v>
      </c>
      <c r="C2045" t="s">
        <v>202</v>
      </c>
      <c r="D2045">
        <v>335531</v>
      </c>
      <c r="E2045">
        <v>1</v>
      </c>
      <c r="F2045">
        <v>1898</v>
      </c>
      <c r="G2045">
        <v>1898</v>
      </c>
      <c r="H2045">
        <f t="shared" si="72"/>
        <v>0.94899999999999995</v>
      </c>
      <c r="I2045">
        <f t="shared" si="73"/>
        <v>0.94899999999999995</v>
      </c>
    </row>
    <row r="2046" spans="1:9" x14ac:dyDescent="0.3">
      <c r="A2046" s="3">
        <v>2011</v>
      </c>
      <c r="B2046" t="s">
        <v>186</v>
      </c>
      <c r="C2046" t="s">
        <v>202</v>
      </c>
      <c r="D2046">
        <v>335532</v>
      </c>
      <c r="E2046">
        <v>1</v>
      </c>
      <c r="F2046">
        <v>1205</v>
      </c>
      <c r="G2046">
        <v>1229.5918999999999</v>
      </c>
      <c r="H2046">
        <f t="shared" si="72"/>
        <v>0.60250000000000004</v>
      </c>
      <c r="I2046">
        <f t="shared" si="73"/>
        <v>0.61479594999999998</v>
      </c>
    </row>
    <row r="2047" spans="1:9" x14ac:dyDescent="0.3">
      <c r="A2047" s="3">
        <v>2011</v>
      </c>
      <c r="B2047" t="s">
        <v>186</v>
      </c>
      <c r="C2047" t="s">
        <v>202</v>
      </c>
      <c r="D2047">
        <v>345401</v>
      </c>
      <c r="E2047">
        <v>1</v>
      </c>
      <c r="F2047">
        <v>29.37</v>
      </c>
      <c r="G2047">
        <v>29.37</v>
      </c>
      <c r="H2047">
        <f t="shared" si="72"/>
        <v>1.4685E-2</v>
      </c>
      <c r="I2047">
        <f t="shared" si="73"/>
        <v>1.4685E-2</v>
      </c>
    </row>
    <row r="2048" spans="1:9" x14ac:dyDescent="0.3">
      <c r="A2048" s="3">
        <v>2011</v>
      </c>
      <c r="B2048" t="s">
        <v>186</v>
      </c>
      <c r="C2048" t="s">
        <v>202</v>
      </c>
      <c r="D2048">
        <v>345430</v>
      </c>
      <c r="E2048">
        <v>1</v>
      </c>
      <c r="F2048">
        <v>8157.62</v>
      </c>
      <c r="G2048">
        <v>8324.1021000000001</v>
      </c>
      <c r="H2048">
        <f t="shared" si="72"/>
        <v>4.0788099999999998</v>
      </c>
      <c r="I2048">
        <f t="shared" si="73"/>
        <v>4.1620510499999996</v>
      </c>
    </row>
    <row r="2049" spans="1:9" x14ac:dyDescent="0.3">
      <c r="A2049" s="3">
        <v>2011</v>
      </c>
      <c r="B2049" t="s">
        <v>186</v>
      </c>
      <c r="C2049" t="s">
        <v>202</v>
      </c>
      <c r="D2049">
        <v>345500</v>
      </c>
      <c r="E2049">
        <v>1</v>
      </c>
      <c r="F2049">
        <v>3904.72</v>
      </c>
      <c r="G2049">
        <v>3927.6491999999998</v>
      </c>
      <c r="H2049">
        <f t="shared" si="72"/>
        <v>1.9523599999999999</v>
      </c>
      <c r="I2049">
        <f t="shared" si="73"/>
        <v>1.9638245999999999</v>
      </c>
    </row>
    <row r="2050" spans="1:9" x14ac:dyDescent="0.3">
      <c r="A2050" s="3">
        <v>2011</v>
      </c>
      <c r="B2050" t="s">
        <v>186</v>
      </c>
      <c r="C2050" t="s">
        <v>202</v>
      </c>
      <c r="D2050">
        <v>345533</v>
      </c>
      <c r="E2050">
        <v>1</v>
      </c>
      <c r="F2050">
        <v>4044.64</v>
      </c>
      <c r="G2050">
        <v>4045.3878</v>
      </c>
      <c r="H2050">
        <f t="shared" si="72"/>
        <v>2.0223200000000001</v>
      </c>
      <c r="I2050">
        <f t="shared" si="73"/>
        <v>2.0226939000000002</v>
      </c>
    </row>
    <row r="2051" spans="1:9" x14ac:dyDescent="0.3">
      <c r="A2051" s="3">
        <v>2011</v>
      </c>
      <c r="B2051" t="s">
        <v>186</v>
      </c>
      <c r="C2051" t="s">
        <v>202</v>
      </c>
      <c r="D2051">
        <v>345536</v>
      </c>
      <c r="E2051">
        <v>1</v>
      </c>
      <c r="F2051">
        <v>1257.22</v>
      </c>
      <c r="G2051">
        <v>1262.7192</v>
      </c>
      <c r="H2051">
        <f t="shared" si="72"/>
        <v>0.62861</v>
      </c>
      <c r="I2051">
        <f t="shared" si="73"/>
        <v>0.63135960000000002</v>
      </c>
    </row>
    <row r="2052" spans="1:9" x14ac:dyDescent="0.3">
      <c r="A2052" s="3">
        <v>2011</v>
      </c>
      <c r="B2052" t="s">
        <v>186</v>
      </c>
      <c r="C2052" t="s">
        <v>202</v>
      </c>
      <c r="D2052">
        <v>345537</v>
      </c>
      <c r="E2052">
        <v>1</v>
      </c>
      <c r="F2052">
        <v>14026.97</v>
      </c>
      <c r="G2052">
        <v>14037.661400000001</v>
      </c>
      <c r="H2052">
        <f t="shared" si="72"/>
        <v>7.0134849999999993</v>
      </c>
      <c r="I2052">
        <f t="shared" si="73"/>
        <v>7.0188307000000005</v>
      </c>
    </row>
    <row r="2053" spans="1:9" x14ac:dyDescent="0.3">
      <c r="A2053" s="3">
        <v>2011</v>
      </c>
      <c r="B2053" t="s">
        <v>186</v>
      </c>
      <c r="C2053" t="s">
        <v>202</v>
      </c>
      <c r="D2053">
        <v>355530</v>
      </c>
      <c r="E2053">
        <v>1</v>
      </c>
      <c r="F2053">
        <v>1330.63</v>
      </c>
      <c r="G2053">
        <v>1332.4055000000001</v>
      </c>
      <c r="H2053">
        <f t="shared" si="72"/>
        <v>0.6653150000000001</v>
      </c>
      <c r="I2053">
        <f t="shared" si="73"/>
        <v>0.66620275000000007</v>
      </c>
    </row>
    <row r="2054" spans="1:9" x14ac:dyDescent="0.3">
      <c r="A2054" s="3">
        <v>2011</v>
      </c>
      <c r="B2054" t="s">
        <v>187</v>
      </c>
      <c r="C2054" t="s">
        <v>203</v>
      </c>
      <c r="D2054">
        <v>445932</v>
      </c>
      <c r="E2054">
        <v>2</v>
      </c>
      <c r="F2054">
        <v>598</v>
      </c>
      <c r="G2054">
        <v>598</v>
      </c>
      <c r="H2054">
        <f t="shared" si="72"/>
        <v>0.29899999999999999</v>
      </c>
      <c r="I2054">
        <f t="shared" si="73"/>
        <v>0.29899999999999999</v>
      </c>
    </row>
    <row r="2055" spans="1:9" x14ac:dyDescent="0.3">
      <c r="A2055" s="3">
        <v>2011</v>
      </c>
      <c r="B2055" t="s">
        <v>187</v>
      </c>
      <c r="C2055" t="s">
        <v>203</v>
      </c>
      <c r="D2055">
        <v>465902</v>
      </c>
      <c r="E2055">
        <v>2</v>
      </c>
      <c r="F2055">
        <v>976.9</v>
      </c>
      <c r="G2055">
        <v>976.9</v>
      </c>
      <c r="H2055">
        <f t="shared" si="72"/>
        <v>0.48845</v>
      </c>
      <c r="I2055">
        <f t="shared" si="73"/>
        <v>0.48845</v>
      </c>
    </row>
    <row r="2056" spans="1:9" x14ac:dyDescent="0.3">
      <c r="A2056" s="3">
        <v>2011</v>
      </c>
      <c r="B2056" t="s">
        <v>187</v>
      </c>
      <c r="C2056" t="s">
        <v>203</v>
      </c>
      <c r="D2056">
        <v>465903</v>
      </c>
      <c r="E2056">
        <v>2</v>
      </c>
      <c r="F2056">
        <v>715</v>
      </c>
      <c r="G2056">
        <v>715</v>
      </c>
      <c r="H2056">
        <f t="shared" si="72"/>
        <v>0.35749999999999998</v>
      </c>
      <c r="I2056">
        <f t="shared" si="73"/>
        <v>0.35749999999999998</v>
      </c>
    </row>
    <row r="2057" spans="1:9" x14ac:dyDescent="0.3">
      <c r="A2057" s="3">
        <v>2011</v>
      </c>
      <c r="B2057" t="s">
        <v>187</v>
      </c>
      <c r="C2057" t="s">
        <v>203</v>
      </c>
      <c r="D2057">
        <v>466002</v>
      </c>
      <c r="E2057">
        <v>2</v>
      </c>
      <c r="F2057">
        <v>134</v>
      </c>
      <c r="G2057">
        <v>134</v>
      </c>
      <c r="H2057">
        <f t="shared" si="72"/>
        <v>6.7000000000000004E-2</v>
      </c>
      <c r="I2057">
        <f t="shared" si="73"/>
        <v>6.7000000000000004E-2</v>
      </c>
    </row>
    <row r="2058" spans="1:9" x14ac:dyDescent="0.3">
      <c r="A2058" s="3">
        <v>2011</v>
      </c>
      <c r="B2058" t="s">
        <v>187</v>
      </c>
      <c r="C2058" t="s">
        <v>203</v>
      </c>
      <c r="D2058">
        <v>466004</v>
      </c>
      <c r="E2058">
        <v>2</v>
      </c>
      <c r="F2058">
        <v>66</v>
      </c>
      <c r="G2058">
        <v>66.581599999999995</v>
      </c>
      <c r="H2058">
        <f t="shared" si="72"/>
        <v>3.3000000000000002E-2</v>
      </c>
      <c r="I2058">
        <f t="shared" si="73"/>
        <v>3.3290799999999995E-2</v>
      </c>
    </row>
    <row r="2059" spans="1:9" x14ac:dyDescent="0.3">
      <c r="A2059" s="3">
        <v>2011</v>
      </c>
      <c r="B2059" t="s">
        <v>187</v>
      </c>
      <c r="C2059" t="s">
        <v>203</v>
      </c>
      <c r="D2059">
        <v>466005</v>
      </c>
      <c r="E2059">
        <v>2</v>
      </c>
      <c r="F2059">
        <v>141.6</v>
      </c>
      <c r="G2059">
        <v>141.98779999999999</v>
      </c>
      <c r="H2059">
        <f t="shared" si="72"/>
        <v>7.0800000000000002E-2</v>
      </c>
      <c r="I2059">
        <f t="shared" si="73"/>
        <v>7.0993899999999999E-2</v>
      </c>
    </row>
    <row r="2060" spans="1:9" x14ac:dyDescent="0.3">
      <c r="A2060" s="3">
        <v>2011</v>
      </c>
      <c r="B2060" t="s">
        <v>187</v>
      </c>
      <c r="C2060" t="s">
        <v>204</v>
      </c>
      <c r="D2060">
        <v>445931</v>
      </c>
      <c r="E2060">
        <v>2</v>
      </c>
      <c r="F2060">
        <v>7772.58</v>
      </c>
      <c r="G2060">
        <v>7794.9065000000001</v>
      </c>
      <c r="H2060">
        <f t="shared" si="72"/>
        <v>3.8862899999999998</v>
      </c>
      <c r="I2060">
        <f t="shared" si="73"/>
        <v>3.8974532499999999</v>
      </c>
    </row>
    <row r="2061" spans="1:9" x14ac:dyDescent="0.3">
      <c r="A2061" s="3">
        <v>2011</v>
      </c>
      <c r="B2061" t="s">
        <v>187</v>
      </c>
      <c r="C2061" t="s">
        <v>204</v>
      </c>
      <c r="D2061">
        <v>446001</v>
      </c>
      <c r="E2061">
        <v>2</v>
      </c>
      <c r="F2061">
        <v>4.68</v>
      </c>
      <c r="G2061">
        <v>4.68</v>
      </c>
      <c r="H2061">
        <f t="shared" si="72"/>
        <v>2.3400000000000001E-3</v>
      </c>
      <c r="I2061">
        <f t="shared" si="73"/>
        <v>2.3400000000000001E-3</v>
      </c>
    </row>
    <row r="2062" spans="1:9" x14ac:dyDescent="0.3">
      <c r="A2062" s="3">
        <v>2011</v>
      </c>
      <c r="B2062" t="s">
        <v>187</v>
      </c>
      <c r="C2062" t="s">
        <v>204</v>
      </c>
      <c r="D2062">
        <v>455900</v>
      </c>
      <c r="E2062">
        <v>2</v>
      </c>
      <c r="F2062">
        <v>112.5</v>
      </c>
      <c r="G2062">
        <v>112.5</v>
      </c>
      <c r="H2062">
        <f t="shared" si="72"/>
        <v>5.6250000000000001E-2</v>
      </c>
      <c r="I2062">
        <f t="shared" si="73"/>
        <v>5.6250000000000001E-2</v>
      </c>
    </row>
    <row r="2063" spans="1:9" x14ac:dyDescent="0.3">
      <c r="A2063" s="3">
        <v>2011</v>
      </c>
      <c r="B2063" t="s">
        <v>187</v>
      </c>
      <c r="C2063" t="s">
        <v>204</v>
      </c>
      <c r="D2063">
        <v>455930</v>
      </c>
      <c r="E2063">
        <v>2</v>
      </c>
      <c r="F2063">
        <v>1188.22</v>
      </c>
      <c r="G2063">
        <v>1188.22</v>
      </c>
      <c r="H2063">
        <f t="shared" si="72"/>
        <v>0.59411000000000003</v>
      </c>
      <c r="I2063">
        <f t="shared" si="73"/>
        <v>0.59411000000000003</v>
      </c>
    </row>
    <row r="2064" spans="1:9" x14ac:dyDescent="0.3">
      <c r="A2064" s="3">
        <v>2011</v>
      </c>
      <c r="B2064" t="s">
        <v>187</v>
      </c>
      <c r="C2064" t="s">
        <v>204</v>
      </c>
      <c r="D2064">
        <v>456001</v>
      </c>
      <c r="E2064">
        <v>2</v>
      </c>
      <c r="F2064">
        <v>17.920000000000002</v>
      </c>
      <c r="G2064">
        <v>17.920000000000002</v>
      </c>
      <c r="H2064">
        <f t="shared" si="72"/>
        <v>8.9600000000000009E-3</v>
      </c>
      <c r="I2064">
        <f t="shared" si="73"/>
        <v>8.9600000000000009E-3</v>
      </c>
    </row>
    <row r="2065" spans="1:9" x14ac:dyDescent="0.3">
      <c r="A2065" s="3">
        <v>2011</v>
      </c>
      <c r="B2065" t="s">
        <v>187</v>
      </c>
      <c r="C2065" t="s">
        <v>204</v>
      </c>
      <c r="D2065">
        <v>456004</v>
      </c>
      <c r="E2065">
        <v>2</v>
      </c>
      <c r="F2065">
        <v>4.68</v>
      </c>
      <c r="G2065">
        <v>4.68</v>
      </c>
      <c r="H2065">
        <f t="shared" si="72"/>
        <v>2.3400000000000001E-3</v>
      </c>
      <c r="I2065">
        <f t="shared" si="73"/>
        <v>2.3400000000000001E-3</v>
      </c>
    </row>
    <row r="2066" spans="1:9" x14ac:dyDescent="0.3">
      <c r="A2066" s="3">
        <v>2011</v>
      </c>
      <c r="B2066" t="s">
        <v>187</v>
      </c>
      <c r="C2066" t="s">
        <v>204</v>
      </c>
      <c r="D2066">
        <v>465830</v>
      </c>
      <c r="E2066">
        <v>2</v>
      </c>
      <c r="F2066">
        <v>240</v>
      </c>
      <c r="G2066">
        <v>240</v>
      </c>
      <c r="H2066">
        <f t="shared" si="72"/>
        <v>0.12</v>
      </c>
      <c r="I2066">
        <f t="shared" si="73"/>
        <v>0.12</v>
      </c>
    </row>
    <row r="2067" spans="1:9" x14ac:dyDescent="0.3">
      <c r="A2067" s="3">
        <v>2011</v>
      </c>
      <c r="B2067" t="s">
        <v>187</v>
      </c>
      <c r="C2067" t="s">
        <v>204</v>
      </c>
      <c r="D2067">
        <v>465901</v>
      </c>
      <c r="E2067">
        <v>2</v>
      </c>
      <c r="F2067">
        <v>3223.46</v>
      </c>
      <c r="G2067">
        <v>3223.46</v>
      </c>
      <c r="H2067">
        <f t="shared" si="72"/>
        <v>1.6117300000000001</v>
      </c>
      <c r="I2067">
        <f t="shared" si="73"/>
        <v>1.6117300000000001</v>
      </c>
    </row>
    <row r="2068" spans="1:9" x14ac:dyDescent="0.3">
      <c r="A2068" s="3">
        <v>2011</v>
      </c>
      <c r="B2068" t="s">
        <v>187</v>
      </c>
      <c r="C2068" t="s">
        <v>204</v>
      </c>
      <c r="D2068">
        <v>465904</v>
      </c>
      <c r="E2068">
        <v>2</v>
      </c>
      <c r="F2068">
        <v>265.33999999999997</v>
      </c>
      <c r="G2068">
        <v>265.33999999999997</v>
      </c>
      <c r="H2068">
        <f t="shared" si="72"/>
        <v>0.13266999999999998</v>
      </c>
      <c r="I2068">
        <f t="shared" si="73"/>
        <v>0.13266999999999998</v>
      </c>
    </row>
    <row r="2069" spans="1:9" x14ac:dyDescent="0.3">
      <c r="A2069" s="3">
        <v>2011</v>
      </c>
      <c r="B2069" t="s">
        <v>187</v>
      </c>
      <c r="C2069" t="s">
        <v>204</v>
      </c>
      <c r="D2069">
        <v>465932</v>
      </c>
      <c r="E2069">
        <v>2</v>
      </c>
      <c r="F2069">
        <v>343.86</v>
      </c>
      <c r="G2069">
        <v>343.86</v>
      </c>
      <c r="H2069">
        <f t="shared" si="72"/>
        <v>0.17193</v>
      </c>
      <c r="I2069">
        <f t="shared" si="73"/>
        <v>0.17193</v>
      </c>
    </row>
    <row r="2070" spans="1:9" x14ac:dyDescent="0.3">
      <c r="A2070" s="3">
        <v>2011</v>
      </c>
      <c r="B2070" t="s">
        <v>187</v>
      </c>
      <c r="C2070" t="s">
        <v>204</v>
      </c>
      <c r="D2070">
        <v>465933</v>
      </c>
      <c r="E2070">
        <v>2</v>
      </c>
      <c r="F2070">
        <v>678.96</v>
      </c>
      <c r="G2070">
        <v>692.63340000000005</v>
      </c>
      <c r="H2070">
        <f t="shared" si="72"/>
        <v>0.33948</v>
      </c>
      <c r="I2070">
        <f t="shared" si="73"/>
        <v>0.34631670000000003</v>
      </c>
    </row>
    <row r="2071" spans="1:9" x14ac:dyDescent="0.3">
      <c r="A2071" s="3">
        <v>2011</v>
      </c>
      <c r="B2071" t="s">
        <v>187</v>
      </c>
      <c r="C2071" t="s">
        <v>204</v>
      </c>
      <c r="D2071">
        <v>466001</v>
      </c>
      <c r="E2071">
        <v>2</v>
      </c>
      <c r="F2071">
        <v>320.68</v>
      </c>
      <c r="G2071">
        <v>320.68</v>
      </c>
      <c r="H2071">
        <f t="shared" si="72"/>
        <v>0.16034000000000001</v>
      </c>
      <c r="I2071">
        <f t="shared" si="73"/>
        <v>0.16034000000000001</v>
      </c>
    </row>
    <row r="2072" spans="1:9" x14ac:dyDescent="0.3">
      <c r="A2072" s="3">
        <v>2011</v>
      </c>
      <c r="B2072" t="s">
        <v>187</v>
      </c>
      <c r="C2072" t="s">
        <v>204</v>
      </c>
      <c r="D2072">
        <v>475830</v>
      </c>
      <c r="E2072">
        <v>2</v>
      </c>
      <c r="F2072">
        <v>11</v>
      </c>
      <c r="G2072">
        <v>11</v>
      </c>
      <c r="H2072">
        <f t="shared" si="72"/>
        <v>5.4999999999999997E-3</v>
      </c>
      <c r="I2072">
        <f t="shared" si="73"/>
        <v>5.4999999999999997E-3</v>
      </c>
    </row>
    <row r="2073" spans="1:9" x14ac:dyDescent="0.3">
      <c r="A2073" s="3">
        <v>2011</v>
      </c>
      <c r="B2073" t="s">
        <v>187</v>
      </c>
      <c r="C2073" t="s">
        <v>204</v>
      </c>
      <c r="D2073">
        <v>475900</v>
      </c>
      <c r="E2073">
        <v>2</v>
      </c>
      <c r="F2073">
        <v>3451.82</v>
      </c>
      <c r="G2073">
        <v>3460.7224999999999</v>
      </c>
      <c r="H2073">
        <f t="shared" si="72"/>
        <v>1.7259100000000001</v>
      </c>
      <c r="I2073">
        <f t="shared" si="73"/>
        <v>1.7303612499999999</v>
      </c>
    </row>
    <row r="2074" spans="1:9" x14ac:dyDescent="0.3">
      <c r="A2074" s="3">
        <v>2011</v>
      </c>
      <c r="B2074" t="s">
        <v>187</v>
      </c>
      <c r="C2074" t="s">
        <v>204</v>
      </c>
      <c r="D2074">
        <v>475931</v>
      </c>
      <c r="E2074">
        <v>2</v>
      </c>
      <c r="F2074">
        <v>314.12</v>
      </c>
      <c r="G2074">
        <v>317.4873</v>
      </c>
      <c r="H2074">
        <f t="shared" si="72"/>
        <v>0.15706000000000001</v>
      </c>
      <c r="I2074">
        <f t="shared" si="73"/>
        <v>0.15874365000000001</v>
      </c>
    </row>
    <row r="2075" spans="1:9" x14ac:dyDescent="0.3">
      <c r="A2075" s="3">
        <v>2011</v>
      </c>
      <c r="B2075" t="s">
        <v>187</v>
      </c>
      <c r="C2075" t="s">
        <v>204</v>
      </c>
      <c r="D2075">
        <v>476001</v>
      </c>
      <c r="E2075">
        <v>2</v>
      </c>
      <c r="F2075">
        <v>13.44</v>
      </c>
      <c r="G2075">
        <v>13.44</v>
      </c>
      <c r="H2075">
        <f t="shared" si="72"/>
        <v>6.7199999999999994E-3</v>
      </c>
      <c r="I2075">
        <f t="shared" si="73"/>
        <v>6.7199999999999994E-3</v>
      </c>
    </row>
    <row r="2076" spans="1:9" x14ac:dyDescent="0.3">
      <c r="A2076" s="3">
        <v>2011</v>
      </c>
      <c r="B2076" t="s">
        <v>187</v>
      </c>
      <c r="C2076" t="s">
        <v>204</v>
      </c>
      <c r="D2076">
        <v>485730</v>
      </c>
      <c r="E2076">
        <v>2</v>
      </c>
      <c r="F2076">
        <v>75.400000000000006</v>
      </c>
      <c r="G2076">
        <v>76.938800000000001</v>
      </c>
      <c r="H2076">
        <f t="shared" si="72"/>
        <v>3.7700000000000004E-2</v>
      </c>
      <c r="I2076">
        <f t="shared" si="73"/>
        <v>3.8469400000000001E-2</v>
      </c>
    </row>
    <row r="2077" spans="1:9" x14ac:dyDescent="0.3">
      <c r="A2077" s="3">
        <v>2011</v>
      </c>
      <c r="B2077" t="s">
        <v>187</v>
      </c>
      <c r="C2077" t="s">
        <v>204</v>
      </c>
      <c r="D2077">
        <v>485800</v>
      </c>
      <c r="E2077">
        <v>2</v>
      </c>
      <c r="F2077">
        <v>5059.84</v>
      </c>
      <c r="G2077">
        <v>5317.8568999999998</v>
      </c>
      <c r="H2077">
        <f t="shared" si="72"/>
        <v>2.5299200000000002</v>
      </c>
      <c r="I2077">
        <f t="shared" si="73"/>
        <v>2.6589284499999999</v>
      </c>
    </row>
    <row r="2078" spans="1:9" x14ac:dyDescent="0.3">
      <c r="A2078" s="3">
        <v>2011</v>
      </c>
      <c r="B2078" t="s">
        <v>187</v>
      </c>
      <c r="C2078" t="s">
        <v>204</v>
      </c>
      <c r="D2078">
        <v>485831</v>
      </c>
      <c r="E2078">
        <v>2</v>
      </c>
      <c r="F2078">
        <v>5611.09</v>
      </c>
      <c r="G2078">
        <v>7850.2448000000004</v>
      </c>
      <c r="H2078">
        <f t="shared" si="72"/>
        <v>2.805545</v>
      </c>
      <c r="I2078">
        <f t="shared" si="73"/>
        <v>3.9251224000000002</v>
      </c>
    </row>
    <row r="2079" spans="1:9" x14ac:dyDescent="0.3">
      <c r="A2079" s="3">
        <v>2011</v>
      </c>
      <c r="B2079" t="s">
        <v>187</v>
      </c>
      <c r="C2079" t="s">
        <v>204</v>
      </c>
      <c r="D2079">
        <v>485901</v>
      </c>
      <c r="E2079">
        <v>2</v>
      </c>
      <c r="F2079">
        <v>6661.2</v>
      </c>
      <c r="G2079">
        <v>6687.6876000000002</v>
      </c>
      <c r="H2079">
        <f t="shared" si="72"/>
        <v>3.3306</v>
      </c>
      <c r="I2079">
        <f t="shared" si="73"/>
        <v>3.3438438000000001</v>
      </c>
    </row>
    <row r="2080" spans="1:9" x14ac:dyDescent="0.3">
      <c r="A2080" s="3">
        <v>2011</v>
      </c>
      <c r="B2080" t="s">
        <v>187</v>
      </c>
      <c r="C2080" t="s">
        <v>204</v>
      </c>
      <c r="D2080">
        <v>485931</v>
      </c>
      <c r="E2080">
        <v>2</v>
      </c>
      <c r="F2080">
        <v>25.89</v>
      </c>
      <c r="G2080">
        <v>25.89</v>
      </c>
      <c r="H2080">
        <f t="shared" si="72"/>
        <v>1.2945E-2</v>
      </c>
      <c r="I2080">
        <f t="shared" si="73"/>
        <v>1.2945E-2</v>
      </c>
    </row>
    <row r="2081" spans="1:9" x14ac:dyDescent="0.3">
      <c r="A2081" s="3">
        <v>2011</v>
      </c>
      <c r="B2081" t="s">
        <v>187</v>
      </c>
      <c r="C2081" t="s">
        <v>205</v>
      </c>
      <c r="D2081">
        <v>466003</v>
      </c>
      <c r="E2081">
        <v>2</v>
      </c>
      <c r="F2081">
        <v>321</v>
      </c>
      <c r="G2081">
        <v>321.85719999999998</v>
      </c>
      <c r="H2081">
        <f t="shared" si="72"/>
        <v>0.1605</v>
      </c>
      <c r="I2081">
        <f t="shared" si="73"/>
        <v>0.16092859999999998</v>
      </c>
    </row>
    <row r="2082" spans="1:9" x14ac:dyDescent="0.3">
      <c r="A2082" s="3">
        <v>2011</v>
      </c>
      <c r="B2082" t="s">
        <v>187</v>
      </c>
      <c r="C2082" t="s">
        <v>205</v>
      </c>
      <c r="D2082">
        <v>466031</v>
      </c>
      <c r="E2082">
        <v>2</v>
      </c>
      <c r="F2082">
        <v>298.54000000000002</v>
      </c>
      <c r="G2082">
        <v>298.54000000000002</v>
      </c>
      <c r="H2082">
        <f t="shared" si="72"/>
        <v>0.14927000000000001</v>
      </c>
      <c r="I2082">
        <f t="shared" si="73"/>
        <v>0.14927000000000001</v>
      </c>
    </row>
    <row r="2083" spans="1:9" x14ac:dyDescent="0.3">
      <c r="A2083" s="3">
        <v>2011</v>
      </c>
      <c r="B2083" t="s">
        <v>187</v>
      </c>
      <c r="C2083" t="s">
        <v>205</v>
      </c>
      <c r="D2083">
        <v>466032</v>
      </c>
      <c r="E2083">
        <v>2</v>
      </c>
      <c r="F2083">
        <v>346.2</v>
      </c>
      <c r="G2083">
        <v>356.83640000000003</v>
      </c>
      <c r="H2083">
        <f t="shared" si="72"/>
        <v>0.1731</v>
      </c>
      <c r="I2083">
        <f t="shared" si="73"/>
        <v>0.17841820000000003</v>
      </c>
    </row>
    <row r="2084" spans="1:9" x14ac:dyDescent="0.3">
      <c r="A2084" s="3">
        <v>2011</v>
      </c>
      <c r="B2084" t="s">
        <v>187</v>
      </c>
      <c r="C2084" t="s">
        <v>205</v>
      </c>
      <c r="D2084">
        <v>466033</v>
      </c>
      <c r="E2084">
        <v>2</v>
      </c>
      <c r="F2084">
        <v>732.1</v>
      </c>
      <c r="G2084">
        <v>732.1</v>
      </c>
      <c r="H2084">
        <f t="shared" si="72"/>
        <v>0.36604999999999999</v>
      </c>
      <c r="I2084">
        <f t="shared" si="73"/>
        <v>0.36604999999999999</v>
      </c>
    </row>
    <row r="2085" spans="1:9" x14ac:dyDescent="0.3">
      <c r="A2085" s="3">
        <v>2011</v>
      </c>
      <c r="B2085" t="s">
        <v>187</v>
      </c>
      <c r="C2085" t="s">
        <v>205</v>
      </c>
      <c r="D2085">
        <v>475933</v>
      </c>
      <c r="E2085">
        <v>2</v>
      </c>
      <c r="F2085">
        <v>281.8</v>
      </c>
      <c r="G2085">
        <v>283.04079999999999</v>
      </c>
      <c r="H2085">
        <f t="shared" si="72"/>
        <v>0.1409</v>
      </c>
      <c r="I2085">
        <f t="shared" si="73"/>
        <v>0.14152039999999999</v>
      </c>
    </row>
    <row r="2086" spans="1:9" x14ac:dyDescent="0.3">
      <c r="A2086" s="3">
        <v>2011</v>
      </c>
      <c r="B2086" t="s">
        <v>187</v>
      </c>
      <c r="C2086" t="s">
        <v>205</v>
      </c>
      <c r="D2086">
        <v>476003</v>
      </c>
      <c r="E2086">
        <v>2</v>
      </c>
      <c r="F2086">
        <v>7381.54</v>
      </c>
      <c r="G2086">
        <v>7403.3725999999997</v>
      </c>
      <c r="H2086">
        <f t="shared" si="72"/>
        <v>3.6907700000000001</v>
      </c>
      <c r="I2086">
        <f t="shared" si="73"/>
        <v>3.7016863</v>
      </c>
    </row>
    <row r="2087" spans="1:9" x14ac:dyDescent="0.3">
      <c r="A2087" s="3">
        <v>2011</v>
      </c>
      <c r="B2087" t="s">
        <v>187</v>
      </c>
      <c r="C2087" t="s">
        <v>205</v>
      </c>
      <c r="D2087">
        <v>476004</v>
      </c>
      <c r="E2087">
        <v>2</v>
      </c>
      <c r="F2087">
        <v>6061.31</v>
      </c>
      <c r="G2087">
        <v>6142.5141000000003</v>
      </c>
      <c r="H2087">
        <f t="shared" si="72"/>
        <v>3.0306550000000003</v>
      </c>
      <c r="I2087">
        <f t="shared" si="73"/>
        <v>3.0712570500000003</v>
      </c>
    </row>
    <row r="2088" spans="1:9" x14ac:dyDescent="0.3">
      <c r="A2088" s="3">
        <v>2011</v>
      </c>
      <c r="B2088" t="s">
        <v>187</v>
      </c>
      <c r="C2088" t="s">
        <v>205</v>
      </c>
      <c r="D2088">
        <v>476005</v>
      </c>
      <c r="E2088">
        <v>2</v>
      </c>
      <c r="F2088">
        <v>148</v>
      </c>
      <c r="G2088">
        <v>151.0204</v>
      </c>
      <c r="H2088">
        <f t="shared" si="72"/>
        <v>7.3999999999999996E-2</v>
      </c>
      <c r="I2088">
        <f t="shared" si="73"/>
        <v>7.55102E-2</v>
      </c>
    </row>
    <row r="2089" spans="1:9" x14ac:dyDescent="0.3">
      <c r="A2089" s="3">
        <v>2011</v>
      </c>
      <c r="B2089" t="s">
        <v>187</v>
      </c>
      <c r="C2089" t="s">
        <v>205</v>
      </c>
      <c r="D2089">
        <v>476006</v>
      </c>
      <c r="E2089">
        <v>2</v>
      </c>
      <c r="F2089">
        <v>2685.74</v>
      </c>
      <c r="G2089">
        <v>3215.7685000000001</v>
      </c>
      <c r="H2089">
        <f t="shared" si="72"/>
        <v>1.3428699999999998</v>
      </c>
      <c r="I2089">
        <f t="shared" si="73"/>
        <v>1.6078842500000001</v>
      </c>
    </row>
    <row r="2090" spans="1:9" x14ac:dyDescent="0.3">
      <c r="A2090" s="3">
        <v>2011</v>
      </c>
      <c r="B2090" t="s">
        <v>187</v>
      </c>
      <c r="C2090" t="s">
        <v>205</v>
      </c>
      <c r="D2090">
        <v>476007</v>
      </c>
      <c r="E2090">
        <v>2</v>
      </c>
      <c r="F2090">
        <v>2653.79</v>
      </c>
      <c r="G2090">
        <v>2662.8593999999998</v>
      </c>
      <c r="H2090">
        <f t="shared" si="72"/>
        <v>1.3268949999999999</v>
      </c>
      <c r="I2090">
        <f t="shared" si="73"/>
        <v>1.3314296999999999</v>
      </c>
    </row>
    <row r="2091" spans="1:9" x14ac:dyDescent="0.3">
      <c r="A2091" s="3">
        <v>2011</v>
      </c>
      <c r="B2091" t="s">
        <v>187</v>
      </c>
      <c r="C2091" t="s">
        <v>205</v>
      </c>
      <c r="D2091">
        <v>476008</v>
      </c>
      <c r="E2091">
        <v>2</v>
      </c>
      <c r="F2091">
        <v>39.200000000000003</v>
      </c>
      <c r="G2091">
        <v>39.200000000000003</v>
      </c>
      <c r="H2091">
        <f t="shared" si="72"/>
        <v>1.9600000000000003E-2</v>
      </c>
      <c r="I2091">
        <f t="shared" si="73"/>
        <v>1.9600000000000003E-2</v>
      </c>
    </row>
    <row r="2092" spans="1:9" x14ac:dyDescent="0.3">
      <c r="A2092" s="3">
        <v>2011</v>
      </c>
      <c r="B2092" t="s">
        <v>187</v>
      </c>
      <c r="C2092" t="s">
        <v>205</v>
      </c>
      <c r="D2092">
        <v>476009</v>
      </c>
      <c r="E2092">
        <v>2</v>
      </c>
      <c r="F2092">
        <v>47.4</v>
      </c>
      <c r="G2092">
        <v>48.020400000000002</v>
      </c>
      <c r="H2092">
        <f t="shared" si="72"/>
        <v>2.3699999999999999E-2</v>
      </c>
      <c r="I2092">
        <f t="shared" si="73"/>
        <v>2.4010200000000002E-2</v>
      </c>
    </row>
    <row r="2093" spans="1:9" x14ac:dyDescent="0.3">
      <c r="A2093" s="3">
        <v>2011</v>
      </c>
      <c r="B2093" t="s">
        <v>187</v>
      </c>
      <c r="C2093" t="s">
        <v>205</v>
      </c>
      <c r="D2093">
        <v>476031</v>
      </c>
      <c r="E2093">
        <v>2</v>
      </c>
      <c r="F2093">
        <v>299.58999999999997</v>
      </c>
      <c r="G2093">
        <v>304.2022</v>
      </c>
      <c r="H2093">
        <f t="shared" si="72"/>
        <v>0.14979499999999998</v>
      </c>
      <c r="I2093">
        <f t="shared" si="73"/>
        <v>0.15210109999999999</v>
      </c>
    </row>
    <row r="2094" spans="1:9" x14ac:dyDescent="0.3">
      <c r="A2094" s="3">
        <v>2011</v>
      </c>
      <c r="B2094" t="s">
        <v>187</v>
      </c>
      <c r="C2094" t="s">
        <v>205</v>
      </c>
      <c r="D2094">
        <v>476032</v>
      </c>
      <c r="E2094">
        <v>2</v>
      </c>
      <c r="F2094">
        <v>1004.23</v>
      </c>
      <c r="G2094">
        <v>1024.5074999999999</v>
      </c>
      <c r="H2094">
        <f t="shared" si="72"/>
        <v>0.50211499999999998</v>
      </c>
      <c r="I2094">
        <f t="shared" si="73"/>
        <v>0.51225374999999995</v>
      </c>
    </row>
    <row r="2095" spans="1:9" x14ac:dyDescent="0.3">
      <c r="A2095" s="3">
        <v>2011</v>
      </c>
      <c r="B2095" t="s">
        <v>187</v>
      </c>
      <c r="C2095" t="s">
        <v>205</v>
      </c>
      <c r="D2095">
        <v>476034</v>
      </c>
      <c r="E2095">
        <v>2</v>
      </c>
      <c r="F2095">
        <v>55</v>
      </c>
      <c r="G2095">
        <v>55</v>
      </c>
      <c r="H2095">
        <f t="shared" si="72"/>
        <v>2.75E-2</v>
      </c>
      <c r="I2095">
        <f t="shared" si="73"/>
        <v>2.75E-2</v>
      </c>
    </row>
    <row r="2096" spans="1:9" x14ac:dyDescent="0.3">
      <c r="A2096" s="3">
        <v>2011</v>
      </c>
      <c r="B2096" t="s">
        <v>187</v>
      </c>
      <c r="C2096" t="s">
        <v>205</v>
      </c>
      <c r="D2096">
        <v>476035</v>
      </c>
      <c r="E2096">
        <v>2</v>
      </c>
      <c r="F2096">
        <v>82.83</v>
      </c>
      <c r="G2096">
        <v>83.483099999999993</v>
      </c>
      <c r="H2096">
        <f t="shared" si="72"/>
        <v>4.1415E-2</v>
      </c>
      <c r="I2096">
        <f t="shared" si="73"/>
        <v>4.1741549999999995E-2</v>
      </c>
    </row>
    <row r="2097" spans="1:9" x14ac:dyDescent="0.3">
      <c r="A2097" s="3">
        <v>2011</v>
      </c>
      <c r="B2097" t="s">
        <v>187</v>
      </c>
      <c r="C2097" t="s">
        <v>205</v>
      </c>
      <c r="D2097">
        <v>485932</v>
      </c>
      <c r="E2097">
        <v>2</v>
      </c>
      <c r="F2097">
        <v>1921.4</v>
      </c>
      <c r="G2097">
        <v>1950.9552000000001</v>
      </c>
      <c r="H2097">
        <f t="shared" si="72"/>
        <v>0.9607</v>
      </c>
      <c r="I2097">
        <f t="shared" si="73"/>
        <v>0.97547760000000006</v>
      </c>
    </row>
    <row r="2098" spans="1:9" x14ac:dyDescent="0.3">
      <c r="A2098" s="3">
        <v>2011</v>
      </c>
      <c r="B2098" t="s">
        <v>187</v>
      </c>
      <c r="C2098" t="s">
        <v>205</v>
      </c>
      <c r="D2098">
        <v>486001</v>
      </c>
      <c r="E2098">
        <v>2</v>
      </c>
      <c r="F2098">
        <v>352</v>
      </c>
      <c r="G2098">
        <v>357.57150000000001</v>
      </c>
      <c r="H2098">
        <f t="shared" si="72"/>
        <v>0.17599999999999999</v>
      </c>
      <c r="I2098">
        <f t="shared" si="73"/>
        <v>0.17878575000000002</v>
      </c>
    </row>
    <row r="2099" spans="1:9" x14ac:dyDescent="0.3">
      <c r="A2099" s="3">
        <v>2011</v>
      </c>
      <c r="B2099" t="s">
        <v>187</v>
      </c>
      <c r="C2099" t="s">
        <v>205</v>
      </c>
      <c r="D2099">
        <v>486005</v>
      </c>
      <c r="E2099">
        <v>2</v>
      </c>
      <c r="F2099">
        <v>359</v>
      </c>
      <c r="G2099">
        <v>718</v>
      </c>
      <c r="H2099">
        <f t="shared" si="72"/>
        <v>0.17949999999999999</v>
      </c>
      <c r="I2099">
        <f t="shared" si="73"/>
        <v>0.35899999999999999</v>
      </c>
    </row>
    <row r="2100" spans="1:9" x14ac:dyDescent="0.3">
      <c r="A2100" s="3">
        <v>2011</v>
      </c>
      <c r="B2100" t="s">
        <v>187</v>
      </c>
      <c r="C2100" t="s">
        <v>205</v>
      </c>
      <c r="D2100">
        <v>486034</v>
      </c>
      <c r="E2100">
        <v>2</v>
      </c>
      <c r="F2100">
        <v>6.63</v>
      </c>
      <c r="G2100">
        <v>6.63</v>
      </c>
      <c r="H2100">
        <f t="shared" si="72"/>
        <v>3.3149999999999998E-3</v>
      </c>
      <c r="I2100">
        <f t="shared" si="73"/>
        <v>3.3149999999999998E-3</v>
      </c>
    </row>
    <row r="2101" spans="1:9" x14ac:dyDescent="0.3">
      <c r="A2101" s="3">
        <v>2011</v>
      </c>
      <c r="B2101" t="s">
        <v>187</v>
      </c>
      <c r="C2101" t="s">
        <v>206</v>
      </c>
      <c r="D2101">
        <v>475932</v>
      </c>
      <c r="E2101">
        <v>2</v>
      </c>
      <c r="F2101">
        <v>1175.3</v>
      </c>
      <c r="G2101">
        <v>1175.3</v>
      </c>
      <c r="H2101">
        <f t="shared" si="72"/>
        <v>0.58765000000000001</v>
      </c>
      <c r="I2101">
        <f t="shared" si="73"/>
        <v>0.58765000000000001</v>
      </c>
    </row>
    <row r="2102" spans="1:9" x14ac:dyDescent="0.3">
      <c r="A2102" s="3">
        <v>2011</v>
      </c>
      <c r="B2102" t="s">
        <v>187</v>
      </c>
      <c r="C2102" t="s">
        <v>206</v>
      </c>
      <c r="D2102">
        <v>485935</v>
      </c>
      <c r="E2102">
        <v>2</v>
      </c>
      <c r="F2102">
        <v>6564.9</v>
      </c>
      <c r="G2102">
        <v>6665.8981999999996</v>
      </c>
      <c r="H2102">
        <f t="shared" si="72"/>
        <v>3.2824499999999999</v>
      </c>
      <c r="I2102">
        <f t="shared" si="73"/>
        <v>3.3329491</v>
      </c>
    </row>
    <row r="2103" spans="1:9" x14ac:dyDescent="0.3">
      <c r="A2103" s="3">
        <v>2011</v>
      </c>
      <c r="B2103" t="s">
        <v>190</v>
      </c>
      <c r="C2103" t="s">
        <v>225</v>
      </c>
      <c r="D2103">
        <v>525902</v>
      </c>
      <c r="E2103">
        <v>2</v>
      </c>
      <c r="F2103">
        <v>332.3</v>
      </c>
      <c r="G2103">
        <v>332.32249999999999</v>
      </c>
      <c r="H2103">
        <f t="shared" ref="H2103:H2166" si="74">F2103/2000</f>
        <v>0.16614999999999999</v>
      </c>
      <c r="I2103">
        <f t="shared" ref="I2103:I2166" si="75">G2103/2000</f>
        <v>0.16616124999999998</v>
      </c>
    </row>
    <row r="2104" spans="1:9" x14ac:dyDescent="0.3">
      <c r="A2104" s="3">
        <v>2011</v>
      </c>
      <c r="B2104" t="s">
        <v>190</v>
      </c>
      <c r="C2104" t="s">
        <v>225</v>
      </c>
      <c r="D2104">
        <v>525931</v>
      </c>
      <c r="E2104">
        <v>2</v>
      </c>
      <c r="F2104">
        <v>61.37</v>
      </c>
      <c r="G2104">
        <v>62.622399999999999</v>
      </c>
      <c r="H2104">
        <f t="shared" si="74"/>
        <v>3.0684999999999997E-2</v>
      </c>
      <c r="I2104">
        <f t="shared" si="75"/>
        <v>3.1311199999999997E-2</v>
      </c>
    </row>
    <row r="2105" spans="1:9" x14ac:dyDescent="0.3">
      <c r="A2105" s="3">
        <v>2011</v>
      </c>
      <c r="B2105" t="s">
        <v>190</v>
      </c>
      <c r="C2105" t="s">
        <v>207</v>
      </c>
      <c r="D2105">
        <v>515908</v>
      </c>
      <c r="E2105">
        <v>2</v>
      </c>
      <c r="F2105">
        <v>41</v>
      </c>
      <c r="G2105">
        <v>41</v>
      </c>
      <c r="H2105">
        <f t="shared" si="74"/>
        <v>2.0500000000000001E-2</v>
      </c>
      <c r="I2105">
        <f t="shared" si="75"/>
        <v>2.0500000000000001E-2</v>
      </c>
    </row>
    <row r="2106" spans="1:9" x14ac:dyDescent="0.3">
      <c r="A2106" s="3">
        <v>2011</v>
      </c>
      <c r="B2106" t="s">
        <v>190</v>
      </c>
      <c r="C2106" t="s">
        <v>207</v>
      </c>
      <c r="D2106">
        <v>515934</v>
      </c>
      <c r="E2106">
        <v>2</v>
      </c>
      <c r="F2106">
        <v>40</v>
      </c>
      <c r="G2106">
        <v>40</v>
      </c>
      <c r="H2106">
        <f t="shared" si="74"/>
        <v>0.02</v>
      </c>
      <c r="I2106">
        <f t="shared" si="75"/>
        <v>0.02</v>
      </c>
    </row>
    <row r="2107" spans="1:9" x14ac:dyDescent="0.3">
      <c r="A2107" s="3">
        <v>2011</v>
      </c>
      <c r="B2107" t="s">
        <v>190</v>
      </c>
      <c r="C2107" t="s">
        <v>207</v>
      </c>
      <c r="D2107">
        <v>515936</v>
      </c>
      <c r="E2107">
        <v>2</v>
      </c>
      <c r="F2107">
        <v>0.88</v>
      </c>
      <c r="G2107">
        <v>0.89800000000000002</v>
      </c>
      <c r="H2107">
        <f t="shared" si="74"/>
        <v>4.4000000000000002E-4</v>
      </c>
      <c r="I2107">
        <f t="shared" si="75"/>
        <v>4.4900000000000002E-4</v>
      </c>
    </row>
    <row r="2108" spans="1:9" x14ac:dyDescent="0.3">
      <c r="A2108" s="3">
        <v>2011</v>
      </c>
      <c r="B2108" t="s">
        <v>190</v>
      </c>
      <c r="C2108" t="s">
        <v>207</v>
      </c>
      <c r="D2108">
        <v>535905</v>
      </c>
      <c r="E2108">
        <v>2</v>
      </c>
      <c r="F2108">
        <v>35</v>
      </c>
      <c r="G2108">
        <v>39.7727</v>
      </c>
      <c r="H2108">
        <f t="shared" si="74"/>
        <v>1.7500000000000002E-2</v>
      </c>
      <c r="I2108">
        <f t="shared" si="75"/>
        <v>1.9886350000000001E-2</v>
      </c>
    </row>
    <row r="2109" spans="1:9" x14ac:dyDescent="0.3">
      <c r="A2109" s="3">
        <v>2011</v>
      </c>
      <c r="B2109" t="s">
        <v>190</v>
      </c>
      <c r="C2109" t="s">
        <v>208</v>
      </c>
      <c r="D2109">
        <v>485902</v>
      </c>
      <c r="E2109">
        <v>2</v>
      </c>
      <c r="F2109">
        <v>170.17</v>
      </c>
      <c r="G2109">
        <v>170.17</v>
      </c>
      <c r="H2109">
        <f t="shared" si="74"/>
        <v>8.5084999999999994E-2</v>
      </c>
      <c r="I2109">
        <f t="shared" si="75"/>
        <v>8.5084999999999994E-2</v>
      </c>
    </row>
    <row r="2110" spans="1:9" x14ac:dyDescent="0.3">
      <c r="A2110" s="3">
        <v>2011</v>
      </c>
      <c r="B2110" t="s">
        <v>190</v>
      </c>
      <c r="C2110" t="s">
        <v>208</v>
      </c>
      <c r="D2110">
        <v>485934</v>
      </c>
      <c r="E2110">
        <v>2</v>
      </c>
      <c r="F2110">
        <v>65.45</v>
      </c>
      <c r="G2110">
        <v>65.45</v>
      </c>
      <c r="H2110">
        <f t="shared" si="74"/>
        <v>3.2725000000000004E-2</v>
      </c>
      <c r="I2110">
        <f t="shared" si="75"/>
        <v>3.2725000000000004E-2</v>
      </c>
    </row>
    <row r="2111" spans="1:9" x14ac:dyDescent="0.3">
      <c r="A2111" s="3">
        <v>2011</v>
      </c>
      <c r="B2111" t="s">
        <v>190</v>
      </c>
      <c r="C2111" t="s">
        <v>208</v>
      </c>
      <c r="D2111">
        <v>495831</v>
      </c>
      <c r="E2111">
        <v>2</v>
      </c>
      <c r="F2111">
        <v>33.39</v>
      </c>
      <c r="G2111">
        <v>33.612299999999998</v>
      </c>
      <c r="H2111">
        <f t="shared" si="74"/>
        <v>1.6695000000000002E-2</v>
      </c>
      <c r="I2111">
        <f t="shared" si="75"/>
        <v>1.6806149999999999E-2</v>
      </c>
    </row>
    <row r="2112" spans="1:9" x14ac:dyDescent="0.3">
      <c r="A2112" s="3">
        <v>2011</v>
      </c>
      <c r="B2112" t="s">
        <v>190</v>
      </c>
      <c r="C2112" t="s">
        <v>208</v>
      </c>
      <c r="D2112">
        <v>495901</v>
      </c>
      <c r="E2112">
        <v>2</v>
      </c>
      <c r="F2112">
        <v>992.49</v>
      </c>
      <c r="G2112">
        <v>1002.6141</v>
      </c>
      <c r="H2112">
        <f t="shared" si="74"/>
        <v>0.49624499999999999</v>
      </c>
      <c r="I2112">
        <f t="shared" si="75"/>
        <v>0.50130704999999998</v>
      </c>
    </row>
    <row r="2113" spans="1:9" x14ac:dyDescent="0.3">
      <c r="A2113" s="3">
        <v>2011</v>
      </c>
      <c r="B2113" t="s">
        <v>190</v>
      </c>
      <c r="C2113" t="s">
        <v>208</v>
      </c>
      <c r="D2113">
        <v>495931</v>
      </c>
      <c r="E2113">
        <v>2</v>
      </c>
      <c r="F2113">
        <v>206.05</v>
      </c>
      <c r="G2113">
        <v>206.45570000000001</v>
      </c>
      <c r="H2113">
        <f t="shared" si="74"/>
        <v>0.10302500000000001</v>
      </c>
      <c r="I2113">
        <f t="shared" si="75"/>
        <v>0.10322785000000001</v>
      </c>
    </row>
    <row r="2114" spans="1:9" x14ac:dyDescent="0.3">
      <c r="A2114" s="3">
        <v>2011</v>
      </c>
      <c r="B2114" t="s">
        <v>190</v>
      </c>
      <c r="C2114" t="s">
        <v>208</v>
      </c>
      <c r="D2114">
        <v>495933</v>
      </c>
      <c r="E2114">
        <v>2</v>
      </c>
      <c r="F2114">
        <v>3.84</v>
      </c>
      <c r="G2114">
        <v>3.9184000000000001</v>
      </c>
      <c r="H2114">
        <f t="shared" si="74"/>
        <v>1.9199999999999998E-3</v>
      </c>
      <c r="I2114">
        <f t="shared" si="75"/>
        <v>1.9591999999999999E-3</v>
      </c>
    </row>
    <row r="2115" spans="1:9" x14ac:dyDescent="0.3">
      <c r="A2115" s="3">
        <v>2011</v>
      </c>
      <c r="B2115" t="s">
        <v>190</v>
      </c>
      <c r="C2115" t="s">
        <v>208</v>
      </c>
      <c r="D2115">
        <v>505831</v>
      </c>
      <c r="E2115">
        <v>2</v>
      </c>
      <c r="F2115">
        <v>2222.6</v>
      </c>
      <c r="G2115">
        <v>2285.1642999999999</v>
      </c>
      <c r="H2115">
        <f t="shared" si="74"/>
        <v>1.1113</v>
      </c>
      <c r="I2115">
        <f t="shared" si="75"/>
        <v>1.14258215</v>
      </c>
    </row>
    <row r="2116" spans="1:9" x14ac:dyDescent="0.3">
      <c r="A2116" s="3">
        <v>2011</v>
      </c>
      <c r="B2116" t="s">
        <v>190</v>
      </c>
      <c r="C2116" t="s">
        <v>208</v>
      </c>
      <c r="D2116">
        <v>505901</v>
      </c>
      <c r="E2116">
        <v>2</v>
      </c>
      <c r="F2116">
        <v>205.04</v>
      </c>
      <c r="G2116">
        <v>205.5102</v>
      </c>
      <c r="H2116">
        <f t="shared" si="74"/>
        <v>0.10252</v>
      </c>
      <c r="I2116">
        <f t="shared" si="75"/>
        <v>0.1027551</v>
      </c>
    </row>
    <row r="2117" spans="1:9" x14ac:dyDescent="0.3">
      <c r="A2117" s="3">
        <v>2011</v>
      </c>
      <c r="B2117" t="s">
        <v>190</v>
      </c>
      <c r="C2117" t="s">
        <v>208</v>
      </c>
      <c r="D2117">
        <v>505902</v>
      </c>
      <c r="E2117">
        <v>2</v>
      </c>
      <c r="F2117">
        <v>1852</v>
      </c>
      <c r="G2117">
        <v>1954.0433</v>
      </c>
      <c r="H2117">
        <f t="shared" si="74"/>
        <v>0.92600000000000005</v>
      </c>
      <c r="I2117">
        <f t="shared" si="75"/>
        <v>0.97702165000000007</v>
      </c>
    </row>
    <row r="2118" spans="1:9" x14ac:dyDescent="0.3">
      <c r="A2118" s="3">
        <v>2011</v>
      </c>
      <c r="B2118" t="s">
        <v>190</v>
      </c>
      <c r="C2118" t="s">
        <v>208</v>
      </c>
      <c r="D2118">
        <v>515831</v>
      </c>
      <c r="E2118">
        <v>2</v>
      </c>
      <c r="F2118">
        <v>70.400000000000006</v>
      </c>
      <c r="G2118">
        <v>74.591099999999997</v>
      </c>
      <c r="H2118">
        <f t="shared" si="74"/>
        <v>3.5200000000000002E-2</v>
      </c>
      <c r="I2118">
        <f t="shared" si="75"/>
        <v>3.7295549999999997E-2</v>
      </c>
    </row>
    <row r="2119" spans="1:9" x14ac:dyDescent="0.3">
      <c r="A2119" s="3">
        <v>2011</v>
      </c>
      <c r="B2119" t="s">
        <v>190</v>
      </c>
      <c r="C2119" t="s">
        <v>208</v>
      </c>
      <c r="D2119">
        <v>515902</v>
      </c>
      <c r="E2119">
        <v>2</v>
      </c>
      <c r="F2119">
        <v>159.43</v>
      </c>
      <c r="G2119">
        <v>159.43</v>
      </c>
      <c r="H2119">
        <f t="shared" si="74"/>
        <v>7.9715000000000008E-2</v>
      </c>
      <c r="I2119">
        <f t="shared" si="75"/>
        <v>7.9715000000000008E-2</v>
      </c>
    </row>
    <row r="2120" spans="1:9" x14ac:dyDescent="0.3">
      <c r="A2120" s="3">
        <v>2011</v>
      </c>
      <c r="B2120" t="s">
        <v>190</v>
      </c>
      <c r="C2120" t="s">
        <v>208</v>
      </c>
      <c r="D2120">
        <v>515904</v>
      </c>
      <c r="E2120">
        <v>2</v>
      </c>
      <c r="F2120">
        <v>249.38</v>
      </c>
      <c r="G2120">
        <v>249.4298</v>
      </c>
      <c r="H2120">
        <f t="shared" si="74"/>
        <v>0.12469</v>
      </c>
      <c r="I2120">
        <f t="shared" si="75"/>
        <v>0.1247149</v>
      </c>
    </row>
    <row r="2121" spans="1:9" x14ac:dyDescent="0.3">
      <c r="A2121" s="3">
        <v>2011</v>
      </c>
      <c r="B2121" t="s">
        <v>190</v>
      </c>
      <c r="C2121" t="s">
        <v>208</v>
      </c>
      <c r="D2121">
        <v>525831</v>
      </c>
      <c r="E2121">
        <v>2</v>
      </c>
      <c r="F2121">
        <v>13</v>
      </c>
      <c r="G2121">
        <v>13.1837</v>
      </c>
      <c r="H2121">
        <f t="shared" si="74"/>
        <v>6.4999999999999997E-3</v>
      </c>
      <c r="I2121">
        <f t="shared" si="75"/>
        <v>6.5918499999999998E-3</v>
      </c>
    </row>
    <row r="2122" spans="1:9" x14ac:dyDescent="0.3">
      <c r="A2122" s="3">
        <v>2011</v>
      </c>
      <c r="B2122" t="s">
        <v>190</v>
      </c>
      <c r="C2122" t="s">
        <v>208</v>
      </c>
      <c r="D2122">
        <v>525835</v>
      </c>
      <c r="E2122">
        <v>2</v>
      </c>
      <c r="F2122">
        <v>4</v>
      </c>
      <c r="G2122">
        <v>4.0815999999999999</v>
      </c>
      <c r="H2122">
        <f t="shared" si="74"/>
        <v>2E-3</v>
      </c>
      <c r="I2122">
        <f t="shared" si="75"/>
        <v>2.0407999999999997E-3</v>
      </c>
    </row>
    <row r="2123" spans="1:9" x14ac:dyDescent="0.3">
      <c r="A2123" s="3">
        <v>2011</v>
      </c>
      <c r="B2123" t="s">
        <v>190</v>
      </c>
      <c r="C2123" t="s">
        <v>209</v>
      </c>
      <c r="D2123">
        <v>485933</v>
      </c>
      <c r="E2123">
        <v>2</v>
      </c>
      <c r="F2123">
        <v>6</v>
      </c>
      <c r="G2123">
        <v>6.1223999999999998</v>
      </c>
      <c r="H2123">
        <f t="shared" si="74"/>
        <v>3.0000000000000001E-3</v>
      </c>
      <c r="I2123">
        <f t="shared" si="75"/>
        <v>3.0612E-3</v>
      </c>
    </row>
    <row r="2124" spans="1:9" x14ac:dyDescent="0.3">
      <c r="A2124" s="3">
        <v>2011</v>
      </c>
      <c r="B2124" t="s">
        <v>190</v>
      </c>
      <c r="C2124" t="s">
        <v>209</v>
      </c>
      <c r="D2124">
        <v>495932</v>
      </c>
      <c r="E2124">
        <v>2</v>
      </c>
      <c r="F2124">
        <v>54.34</v>
      </c>
      <c r="G2124">
        <v>54.775599999999997</v>
      </c>
      <c r="H2124">
        <f t="shared" si="74"/>
        <v>2.7170000000000003E-2</v>
      </c>
      <c r="I2124">
        <f t="shared" si="75"/>
        <v>2.7387799999999997E-2</v>
      </c>
    </row>
    <row r="2125" spans="1:9" x14ac:dyDescent="0.3">
      <c r="A2125" s="3">
        <v>2011</v>
      </c>
      <c r="B2125" t="s">
        <v>190</v>
      </c>
      <c r="C2125" t="s">
        <v>209</v>
      </c>
      <c r="D2125">
        <v>495934</v>
      </c>
      <c r="E2125">
        <v>2</v>
      </c>
      <c r="F2125">
        <v>1356.8</v>
      </c>
      <c r="G2125">
        <v>1378.6367</v>
      </c>
      <c r="H2125">
        <f t="shared" si="74"/>
        <v>0.6784</v>
      </c>
      <c r="I2125">
        <f t="shared" si="75"/>
        <v>0.68931834999999997</v>
      </c>
    </row>
    <row r="2126" spans="1:9" x14ac:dyDescent="0.3">
      <c r="A2126" s="3">
        <v>2011</v>
      </c>
      <c r="B2126" t="s">
        <v>190</v>
      </c>
      <c r="C2126" t="s">
        <v>209</v>
      </c>
      <c r="D2126">
        <v>495935</v>
      </c>
      <c r="E2126">
        <v>2</v>
      </c>
      <c r="F2126">
        <v>191.2</v>
      </c>
      <c r="G2126">
        <v>191.2</v>
      </c>
      <c r="H2126">
        <f t="shared" si="74"/>
        <v>9.5599999999999991E-2</v>
      </c>
      <c r="I2126">
        <f t="shared" si="75"/>
        <v>9.5599999999999991E-2</v>
      </c>
    </row>
    <row r="2127" spans="1:9" x14ac:dyDescent="0.3">
      <c r="A2127" s="3">
        <v>2011</v>
      </c>
      <c r="B2127" t="s">
        <v>190</v>
      </c>
      <c r="C2127" t="s">
        <v>209</v>
      </c>
      <c r="D2127">
        <v>495936</v>
      </c>
      <c r="E2127">
        <v>2</v>
      </c>
      <c r="F2127">
        <v>27</v>
      </c>
      <c r="G2127">
        <v>27.550999999999998</v>
      </c>
      <c r="H2127">
        <f t="shared" si="74"/>
        <v>1.35E-2</v>
      </c>
      <c r="I2127">
        <f t="shared" si="75"/>
        <v>1.37755E-2</v>
      </c>
    </row>
    <row r="2128" spans="1:9" x14ac:dyDescent="0.3">
      <c r="A2128" s="3">
        <v>2011</v>
      </c>
      <c r="B2128" t="s">
        <v>190</v>
      </c>
      <c r="C2128" t="s">
        <v>209</v>
      </c>
      <c r="D2128">
        <v>495938</v>
      </c>
      <c r="E2128">
        <v>2</v>
      </c>
      <c r="F2128">
        <v>152.80000000000001</v>
      </c>
      <c r="G2128">
        <v>154.28579999999999</v>
      </c>
      <c r="H2128">
        <f t="shared" si="74"/>
        <v>7.640000000000001E-2</v>
      </c>
      <c r="I2128">
        <f t="shared" si="75"/>
        <v>7.71429E-2</v>
      </c>
    </row>
    <row r="2129" spans="1:9" x14ac:dyDescent="0.3">
      <c r="A2129" s="3">
        <v>2011</v>
      </c>
      <c r="B2129" t="s">
        <v>190</v>
      </c>
      <c r="C2129" t="s">
        <v>209</v>
      </c>
      <c r="D2129">
        <v>505903</v>
      </c>
      <c r="E2129">
        <v>2</v>
      </c>
      <c r="F2129">
        <v>5952</v>
      </c>
      <c r="G2129">
        <v>6332.7190000000001</v>
      </c>
      <c r="H2129">
        <f t="shared" si="74"/>
        <v>2.976</v>
      </c>
      <c r="I2129">
        <f t="shared" si="75"/>
        <v>3.1663595</v>
      </c>
    </row>
    <row r="2130" spans="1:9" x14ac:dyDescent="0.3">
      <c r="A2130" s="3">
        <v>2011</v>
      </c>
      <c r="B2130" t="s">
        <v>190</v>
      </c>
      <c r="C2130" t="s">
        <v>209</v>
      </c>
      <c r="D2130">
        <v>505905</v>
      </c>
      <c r="E2130">
        <v>2</v>
      </c>
      <c r="F2130">
        <v>429.5</v>
      </c>
      <c r="G2130">
        <v>435.32659999999998</v>
      </c>
      <c r="H2130">
        <f t="shared" si="74"/>
        <v>0.21475</v>
      </c>
      <c r="I2130">
        <f t="shared" si="75"/>
        <v>0.2176633</v>
      </c>
    </row>
    <row r="2131" spans="1:9" x14ac:dyDescent="0.3">
      <c r="A2131" s="3">
        <v>2011</v>
      </c>
      <c r="B2131" t="s">
        <v>190</v>
      </c>
      <c r="C2131" t="s">
        <v>209</v>
      </c>
      <c r="D2131">
        <v>505906</v>
      </c>
      <c r="E2131">
        <v>2</v>
      </c>
      <c r="F2131">
        <v>190.75</v>
      </c>
      <c r="G2131">
        <v>200.7885</v>
      </c>
      <c r="H2131">
        <f t="shared" si="74"/>
        <v>9.5375000000000001E-2</v>
      </c>
      <c r="I2131">
        <f t="shared" si="75"/>
        <v>0.10039425</v>
      </c>
    </row>
    <row r="2132" spans="1:9" x14ac:dyDescent="0.3">
      <c r="A2132" s="3">
        <v>2011</v>
      </c>
      <c r="B2132" t="s">
        <v>190</v>
      </c>
      <c r="C2132" t="s">
        <v>209</v>
      </c>
      <c r="D2132">
        <v>505907</v>
      </c>
      <c r="E2132">
        <v>2</v>
      </c>
      <c r="F2132">
        <v>1523.27</v>
      </c>
      <c r="G2132">
        <v>1595.5706</v>
      </c>
      <c r="H2132">
        <f t="shared" si="74"/>
        <v>0.76163499999999995</v>
      </c>
      <c r="I2132">
        <f t="shared" si="75"/>
        <v>0.79778530000000003</v>
      </c>
    </row>
    <row r="2133" spans="1:9" x14ac:dyDescent="0.3">
      <c r="A2133" s="3">
        <v>2011</v>
      </c>
      <c r="B2133" t="s">
        <v>190</v>
      </c>
      <c r="C2133" t="s">
        <v>209</v>
      </c>
      <c r="D2133">
        <v>505932</v>
      </c>
      <c r="E2133">
        <v>2</v>
      </c>
      <c r="F2133">
        <v>1.92</v>
      </c>
      <c r="G2133">
        <v>1.9592000000000001</v>
      </c>
      <c r="H2133">
        <f t="shared" si="74"/>
        <v>9.5999999999999992E-4</v>
      </c>
      <c r="I2133">
        <f t="shared" si="75"/>
        <v>9.7959999999999996E-4</v>
      </c>
    </row>
    <row r="2134" spans="1:9" x14ac:dyDescent="0.3">
      <c r="A2134" s="3">
        <v>2011</v>
      </c>
      <c r="B2134" t="s">
        <v>190</v>
      </c>
      <c r="C2134" t="s">
        <v>209</v>
      </c>
      <c r="D2134">
        <v>515901</v>
      </c>
      <c r="E2134">
        <v>2</v>
      </c>
      <c r="F2134">
        <v>2896.63</v>
      </c>
      <c r="G2134">
        <v>2945.2464</v>
      </c>
      <c r="H2134">
        <f t="shared" si="74"/>
        <v>1.448315</v>
      </c>
      <c r="I2134">
        <f t="shared" si="75"/>
        <v>1.4726231999999999</v>
      </c>
    </row>
    <row r="2135" spans="1:9" x14ac:dyDescent="0.3">
      <c r="A2135" s="3">
        <v>2011</v>
      </c>
      <c r="B2135" t="s">
        <v>190</v>
      </c>
      <c r="C2135" t="s">
        <v>209</v>
      </c>
      <c r="D2135">
        <v>515903</v>
      </c>
      <c r="E2135">
        <v>2</v>
      </c>
      <c r="F2135">
        <v>4123.2</v>
      </c>
      <c r="G2135">
        <v>4207.3469999999998</v>
      </c>
      <c r="H2135">
        <f t="shared" si="74"/>
        <v>2.0615999999999999</v>
      </c>
      <c r="I2135">
        <f t="shared" si="75"/>
        <v>2.1036734999999998</v>
      </c>
    </row>
    <row r="2136" spans="1:9" x14ac:dyDescent="0.3">
      <c r="A2136" s="3">
        <v>2011</v>
      </c>
      <c r="B2136" t="s">
        <v>190</v>
      </c>
      <c r="C2136" t="s">
        <v>209</v>
      </c>
      <c r="D2136">
        <v>515905</v>
      </c>
      <c r="E2136">
        <v>2</v>
      </c>
      <c r="F2136">
        <v>574.9</v>
      </c>
      <c r="G2136">
        <v>577.70889999999997</v>
      </c>
      <c r="H2136">
        <f t="shared" si="74"/>
        <v>0.28744999999999998</v>
      </c>
      <c r="I2136">
        <f t="shared" si="75"/>
        <v>0.28885444999999998</v>
      </c>
    </row>
    <row r="2137" spans="1:9" x14ac:dyDescent="0.3">
      <c r="A2137" s="3">
        <v>2011</v>
      </c>
      <c r="B2137" t="s">
        <v>190</v>
      </c>
      <c r="C2137" t="s">
        <v>209</v>
      </c>
      <c r="D2137">
        <v>515906</v>
      </c>
      <c r="E2137">
        <v>2</v>
      </c>
      <c r="F2137">
        <v>589.6</v>
      </c>
      <c r="G2137">
        <v>601.6327</v>
      </c>
      <c r="H2137">
        <f t="shared" si="74"/>
        <v>0.29480000000000001</v>
      </c>
      <c r="I2137">
        <f t="shared" si="75"/>
        <v>0.30081635000000001</v>
      </c>
    </row>
    <row r="2138" spans="1:9" x14ac:dyDescent="0.3">
      <c r="A2138" s="3">
        <v>2011</v>
      </c>
      <c r="B2138" t="s">
        <v>190</v>
      </c>
      <c r="C2138" t="s">
        <v>209</v>
      </c>
      <c r="D2138">
        <v>525836</v>
      </c>
      <c r="E2138">
        <v>2</v>
      </c>
      <c r="F2138">
        <v>325.20999999999998</v>
      </c>
      <c r="G2138">
        <v>334.91649999999998</v>
      </c>
      <c r="H2138">
        <f t="shared" si="74"/>
        <v>0.162605</v>
      </c>
      <c r="I2138">
        <f t="shared" si="75"/>
        <v>0.16745825</v>
      </c>
    </row>
    <row r="2139" spans="1:9" x14ac:dyDescent="0.3">
      <c r="A2139" s="3">
        <v>2011</v>
      </c>
      <c r="B2139" t="s">
        <v>190</v>
      </c>
      <c r="C2139" t="s">
        <v>209</v>
      </c>
      <c r="D2139">
        <v>525837</v>
      </c>
      <c r="E2139">
        <v>2</v>
      </c>
      <c r="F2139">
        <v>220.1</v>
      </c>
      <c r="G2139">
        <v>220.1</v>
      </c>
      <c r="H2139">
        <f t="shared" si="74"/>
        <v>0.11005</v>
      </c>
      <c r="I2139">
        <f t="shared" si="75"/>
        <v>0.11005</v>
      </c>
    </row>
    <row r="2140" spans="1:9" x14ac:dyDescent="0.3">
      <c r="A2140" s="3">
        <v>2011</v>
      </c>
      <c r="B2140" t="s">
        <v>189</v>
      </c>
      <c r="C2140" t="s">
        <v>210</v>
      </c>
      <c r="D2140">
        <v>495800</v>
      </c>
      <c r="E2140">
        <v>4</v>
      </c>
      <c r="F2140">
        <v>6948.16</v>
      </c>
      <c r="G2140">
        <v>6985.1840000000002</v>
      </c>
      <c r="H2140">
        <f t="shared" si="74"/>
        <v>3.4740799999999998</v>
      </c>
      <c r="I2140">
        <f t="shared" si="75"/>
        <v>3.4925920000000001</v>
      </c>
    </row>
    <row r="2141" spans="1:9" x14ac:dyDescent="0.3">
      <c r="A2141" s="3">
        <v>2011</v>
      </c>
      <c r="B2141" t="s">
        <v>189</v>
      </c>
      <c r="C2141" t="s">
        <v>210</v>
      </c>
      <c r="D2141">
        <v>495832</v>
      </c>
      <c r="E2141">
        <v>4</v>
      </c>
      <c r="F2141">
        <v>5951.42</v>
      </c>
      <c r="G2141">
        <v>6160.4735000000001</v>
      </c>
      <c r="H2141">
        <f t="shared" si="74"/>
        <v>2.9757099999999999</v>
      </c>
      <c r="I2141">
        <f t="shared" si="75"/>
        <v>3.0802367500000001</v>
      </c>
    </row>
    <row r="2142" spans="1:9" x14ac:dyDescent="0.3">
      <c r="A2142" s="3">
        <v>2011</v>
      </c>
      <c r="B2142" t="s">
        <v>189</v>
      </c>
      <c r="C2142" t="s">
        <v>210</v>
      </c>
      <c r="D2142">
        <v>505800</v>
      </c>
      <c r="E2142">
        <v>4</v>
      </c>
      <c r="F2142">
        <v>6565.34</v>
      </c>
      <c r="G2142">
        <v>6633.9121999999998</v>
      </c>
      <c r="H2142">
        <f t="shared" si="74"/>
        <v>3.28267</v>
      </c>
      <c r="I2142">
        <f t="shared" si="75"/>
        <v>3.3169561000000001</v>
      </c>
    </row>
    <row r="2143" spans="1:9" x14ac:dyDescent="0.3">
      <c r="A2143" s="3">
        <v>2011</v>
      </c>
      <c r="B2143" t="s">
        <v>189</v>
      </c>
      <c r="C2143" t="s">
        <v>210</v>
      </c>
      <c r="D2143">
        <v>505832</v>
      </c>
      <c r="E2143">
        <v>4</v>
      </c>
      <c r="F2143">
        <v>573.44000000000005</v>
      </c>
      <c r="G2143">
        <v>582.96029999999996</v>
      </c>
      <c r="H2143">
        <f t="shared" si="74"/>
        <v>0.28672000000000003</v>
      </c>
      <c r="I2143">
        <f t="shared" si="75"/>
        <v>0.29148014999999999</v>
      </c>
    </row>
    <row r="2144" spans="1:9" x14ac:dyDescent="0.3">
      <c r="A2144" s="3">
        <v>2011</v>
      </c>
      <c r="B2144" t="s">
        <v>189</v>
      </c>
      <c r="C2144" t="s">
        <v>210</v>
      </c>
      <c r="D2144">
        <v>515801</v>
      </c>
      <c r="E2144">
        <v>4</v>
      </c>
      <c r="F2144">
        <v>281.39999999999998</v>
      </c>
      <c r="G2144">
        <v>282.1653</v>
      </c>
      <c r="H2144">
        <f t="shared" si="74"/>
        <v>0.14069999999999999</v>
      </c>
      <c r="I2144">
        <f t="shared" si="75"/>
        <v>0.14108265</v>
      </c>
    </row>
    <row r="2145" spans="1:9" x14ac:dyDescent="0.3">
      <c r="A2145" s="3">
        <v>2011</v>
      </c>
      <c r="B2145" t="s">
        <v>189</v>
      </c>
      <c r="C2145" t="s">
        <v>210</v>
      </c>
      <c r="D2145">
        <v>515802</v>
      </c>
      <c r="E2145">
        <v>4</v>
      </c>
      <c r="F2145">
        <v>1045.99</v>
      </c>
      <c r="G2145">
        <v>1076.8804</v>
      </c>
      <c r="H2145">
        <f t="shared" si="74"/>
        <v>0.52299499999999999</v>
      </c>
      <c r="I2145">
        <f t="shared" si="75"/>
        <v>0.53844020000000004</v>
      </c>
    </row>
    <row r="2146" spans="1:9" x14ac:dyDescent="0.3">
      <c r="A2146" s="3">
        <v>2011</v>
      </c>
      <c r="B2146" t="s">
        <v>189</v>
      </c>
      <c r="C2146" t="s">
        <v>210</v>
      </c>
      <c r="D2146">
        <v>515833</v>
      </c>
      <c r="E2146">
        <v>4</v>
      </c>
      <c r="F2146">
        <v>1059.96</v>
      </c>
      <c r="G2146">
        <v>1149.9942000000001</v>
      </c>
      <c r="H2146">
        <f t="shared" si="74"/>
        <v>0.52998000000000001</v>
      </c>
      <c r="I2146">
        <f t="shared" si="75"/>
        <v>0.57499710000000004</v>
      </c>
    </row>
    <row r="2147" spans="1:9" x14ac:dyDescent="0.3">
      <c r="A2147" s="3">
        <v>2011</v>
      </c>
      <c r="B2147" t="s">
        <v>189</v>
      </c>
      <c r="C2147" t="s">
        <v>210</v>
      </c>
      <c r="D2147">
        <v>525802</v>
      </c>
      <c r="E2147">
        <v>4</v>
      </c>
      <c r="F2147">
        <v>285</v>
      </c>
      <c r="G2147">
        <v>289.09089999999998</v>
      </c>
      <c r="H2147">
        <f t="shared" si="74"/>
        <v>0.14249999999999999</v>
      </c>
      <c r="I2147">
        <f t="shared" si="75"/>
        <v>0.14454544999999999</v>
      </c>
    </row>
    <row r="2148" spans="1:9" x14ac:dyDescent="0.3">
      <c r="A2148" s="3">
        <v>2011</v>
      </c>
      <c r="B2148" t="s">
        <v>189</v>
      </c>
      <c r="C2148" t="s">
        <v>210</v>
      </c>
      <c r="D2148">
        <v>525803</v>
      </c>
      <c r="E2148">
        <v>4</v>
      </c>
      <c r="F2148">
        <v>186.69</v>
      </c>
      <c r="G2148">
        <v>189.17339999999999</v>
      </c>
      <c r="H2148">
        <f t="shared" si="74"/>
        <v>9.3344999999999997E-2</v>
      </c>
      <c r="I2148">
        <f t="shared" si="75"/>
        <v>9.4586699999999996E-2</v>
      </c>
    </row>
    <row r="2149" spans="1:9" x14ac:dyDescent="0.3">
      <c r="A2149" s="3">
        <v>2011</v>
      </c>
      <c r="B2149" t="s">
        <v>189</v>
      </c>
      <c r="C2149" t="s">
        <v>210</v>
      </c>
      <c r="D2149">
        <v>525804</v>
      </c>
      <c r="E2149">
        <v>4</v>
      </c>
      <c r="F2149">
        <v>256.16000000000003</v>
      </c>
      <c r="G2149">
        <v>259.01710000000003</v>
      </c>
      <c r="H2149">
        <f t="shared" si="74"/>
        <v>0.12808</v>
      </c>
      <c r="I2149">
        <f t="shared" si="75"/>
        <v>0.12950855</v>
      </c>
    </row>
    <row r="2150" spans="1:9" x14ac:dyDescent="0.3">
      <c r="A2150" s="3">
        <v>2011</v>
      </c>
      <c r="B2150" t="s">
        <v>189</v>
      </c>
      <c r="C2150" t="s">
        <v>210</v>
      </c>
      <c r="D2150">
        <v>525805</v>
      </c>
      <c r="E2150">
        <v>4</v>
      </c>
      <c r="F2150">
        <v>82.85</v>
      </c>
      <c r="G2150">
        <v>101.66330000000001</v>
      </c>
      <c r="H2150">
        <f t="shared" si="74"/>
        <v>4.1424999999999997E-2</v>
      </c>
      <c r="I2150">
        <f t="shared" si="75"/>
        <v>5.0831650000000006E-2</v>
      </c>
    </row>
    <row r="2151" spans="1:9" x14ac:dyDescent="0.3">
      <c r="A2151" s="3">
        <v>2011</v>
      </c>
      <c r="B2151" t="s">
        <v>189</v>
      </c>
      <c r="C2151" t="s">
        <v>210</v>
      </c>
      <c r="D2151">
        <v>525806</v>
      </c>
      <c r="E2151">
        <v>4</v>
      </c>
      <c r="F2151">
        <v>893</v>
      </c>
      <c r="G2151">
        <v>906.02049999999997</v>
      </c>
      <c r="H2151">
        <f t="shared" si="74"/>
        <v>0.44650000000000001</v>
      </c>
      <c r="I2151">
        <f t="shared" si="75"/>
        <v>0.45301025</v>
      </c>
    </row>
    <row r="2152" spans="1:9" x14ac:dyDescent="0.3">
      <c r="A2152" s="3">
        <v>2011</v>
      </c>
      <c r="B2152" t="s">
        <v>189</v>
      </c>
      <c r="C2152" t="s">
        <v>210</v>
      </c>
      <c r="D2152">
        <v>525807</v>
      </c>
      <c r="E2152">
        <v>4</v>
      </c>
      <c r="F2152">
        <v>30</v>
      </c>
      <c r="G2152">
        <v>30.4693</v>
      </c>
      <c r="H2152">
        <f t="shared" si="74"/>
        <v>1.4999999999999999E-2</v>
      </c>
      <c r="I2152">
        <f t="shared" si="75"/>
        <v>1.5234650000000001E-2</v>
      </c>
    </row>
    <row r="2153" spans="1:9" x14ac:dyDescent="0.3">
      <c r="A2153" s="3">
        <v>2011</v>
      </c>
      <c r="B2153" t="s">
        <v>189</v>
      </c>
      <c r="C2153" t="s">
        <v>210</v>
      </c>
      <c r="D2153">
        <v>525832</v>
      </c>
      <c r="E2153">
        <v>4</v>
      </c>
      <c r="F2153">
        <v>208</v>
      </c>
      <c r="G2153">
        <v>218.00839999999999</v>
      </c>
      <c r="H2153">
        <f t="shared" si="74"/>
        <v>0.104</v>
      </c>
      <c r="I2153">
        <f t="shared" si="75"/>
        <v>0.1090042</v>
      </c>
    </row>
    <row r="2154" spans="1:9" x14ac:dyDescent="0.3">
      <c r="A2154" s="3">
        <v>2011</v>
      </c>
      <c r="B2154" t="s">
        <v>189</v>
      </c>
      <c r="C2154" t="s">
        <v>210</v>
      </c>
      <c r="D2154">
        <v>525833</v>
      </c>
      <c r="E2154">
        <v>4</v>
      </c>
      <c r="F2154">
        <v>2452.98</v>
      </c>
      <c r="G2154">
        <v>2525.2557999999999</v>
      </c>
      <c r="H2154">
        <f t="shared" si="74"/>
        <v>1.2264900000000001</v>
      </c>
      <c r="I2154">
        <f t="shared" si="75"/>
        <v>1.2626279</v>
      </c>
    </row>
    <row r="2155" spans="1:9" x14ac:dyDescent="0.3">
      <c r="A2155" s="3">
        <v>2011</v>
      </c>
      <c r="B2155" t="s">
        <v>189</v>
      </c>
      <c r="C2155" t="s">
        <v>210</v>
      </c>
      <c r="D2155">
        <v>525834</v>
      </c>
      <c r="E2155">
        <v>4</v>
      </c>
      <c r="F2155">
        <v>1174.05</v>
      </c>
      <c r="G2155">
        <v>1234.279</v>
      </c>
      <c r="H2155">
        <f t="shared" si="74"/>
        <v>0.58702500000000002</v>
      </c>
      <c r="I2155">
        <f t="shared" si="75"/>
        <v>0.61713949999999995</v>
      </c>
    </row>
    <row r="2156" spans="1:9" x14ac:dyDescent="0.3">
      <c r="A2156" s="3">
        <v>2011</v>
      </c>
      <c r="B2156" t="s">
        <v>189</v>
      </c>
      <c r="C2156" t="s">
        <v>210</v>
      </c>
      <c r="D2156">
        <v>535802</v>
      </c>
      <c r="E2156">
        <v>4</v>
      </c>
      <c r="F2156">
        <v>440.04</v>
      </c>
      <c r="G2156">
        <v>649.55100000000004</v>
      </c>
      <c r="H2156">
        <f t="shared" si="74"/>
        <v>0.22002000000000002</v>
      </c>
      <c r="I2156">
        <f t="shared" si="75"/>
        <v>0.32477549999999999</v>
      </c>
    </row>
    <row r="2157" spans="1:9" x14ac:dyDescent="0.3">
      <c r="A2157" s="3">
        <v>2011</v>
      </c>
      <c r="B2157" t="s">
        <v>189</v>
      </c>
      <c r="C2157" t="s">
        <v>210</v>
      </c>
      <c r="D2157">
        <v>535803</v>
      </c>
      <c r="E2157">
        <v>4</v>
      </c>
      <c r="F2157">
        <v>0.22</v>
      </c>
      <c r="G2157">
        <v>0.22450000000000001</v>
      </c>
      <c r="H2157">
        <f t="shared" si="74"/>
        <v>1.1E-4</v>
      </c>
      <c r="I2157">
        <f t="shared" si="75"/>
        <v>1.1225E-4</v>
      </c>
    </row>
    <row r="2158" spans="1:9" x14ac:dyDescent="0.3">
      <c r="A2158" s="3">
        <v>2011</v>
      </c>
      <c r="B2158" t="s">
        <v>189</v>
      </c>
      <c r="C2158" t="s">
        <v>211</v>
      </c>
      <c r="D2158">
        <v>495700</v>
      </c>
      <c r="E2158">
        <v>4</v>
      </c>
      <c r="F2158">
        <v>4.08</v>
      </c>
      <c r="G2158">
        <v>4.08</v>
      </c>
      <c r="H2158">
        <f t="shared" si="74"/>
        <v>2.0400000000000001E-3</v>
      </c>
      <c r="I2158">
        <f t="shared" si="75"/>
        <v>2.0400000000000001E-3</v>
      </c>
    </row>
    <row r="2159" spans="1:9" x14ac:dyDescent="0.3">
      <c r="A2159" s="3">
        <v>2011</v>
      </c>
      <c r="B2159" t="s">
        <v>189</v>
      </c>
      <c r="C2159" t="s">
        <v>211</v>
      </c>
      <c r="D2159">
        <v>505700</v>
      </c>
      <c r="E2159">
        <v>4</v>
      </c>
      <c r="F2159">
        <v>1261.48</v>
      </c>
      <c r="G2159">
        <v>1349.0352</v>
      </c>
      <c r="H2159">
        <f t="shared" si="74"/>
        <v>0.63073999999999997</v>
      </c>
      <c r="I2159">
        <f t="shared" si="75"/>
        <v>0.67451760000000005</v>
      </c>
    </row>
    <row r="2160" spans="1:9" x14ac:dyDescent="0.3">
      <c r="A2160" s="3">
        <v>2011</v>
      </c>
      <c r="B2160" t="s">
        <v>189</v>
      </c>
      <c r="C2160" t="s">
        <v>211</v>
      </c>
      <c r="D2160">
        <v>515630</v>
      </c>
      <c r="E2160">
        <v>4</v>
      </c>
      <c r="F2160">
        <v>513.21</v>
      </c>
      <c r="G2160">
        <v>892.28980000000001</v>
      </c>
      <c r="H2160">
        <f t="shared" si="74"/>
        <v>0.25660500000000003</v>
      </c>
      <c r="I2160">
        <f t="shared" si="75"/>
        <v>0.44614490000000001</v>
      </c>
    </row>
    <row r="2161" spans="1:9" x14ac:dyDescent="0.3">
      <c r="A2161" s="3">
        <v>2011</v>
      </c>
      <c r="B2161" t="s">
        <v>189</v>
      </c>
      <c r="C2161" t="s">
        <v>211</v>
      </c>
      <c r="D2161">
        <v>515700</v>
      </c>
      <c r="E2161">
        <v>4</v>
      </c>
      <c r="F2161">
        <v>574.84</v>
      </c>
      <c r="G2161">
        <v>634.65869999999995</v>
      </c>
      <c r="H2161">
        <f t="shared" si="74"/>
        <v>0.28742000000000001</v>
      </c>
      <c r="I2161">
        <f t="shared" si="75"/>
        <v>0.31732934999999995</v>
      </c>
    </row>
    <row r="2162" spans="1:9" x14ac:dyDescent="0.3">
      <c r="A2162" s="3">
        <v>2011</v>
      </c>
      <c r="B2162" t="s">
        <v>189</v>
      </c>
      <c r="C2162" t="s">
        <v>211</v>
      </c>
      <c r="D2162">
        <v>525600</v>
      </c>
      <c r="E2162">
        <v>4</v>
      </c>
      <c r="F2162">
        <v>1565.12</v>
      </c>
      <c r="G2162">
        <v>2016.0997</v>
      </c>
      <c r="H2162">
        <f t="shared" si="74"/>
        <v>0.78255999999999992</v>
      </c>
      <c r="I2162">
        <f t="shared" si="75"/>
        <v>1.0080498499999999</v>
      </c>
    </row>
    <row r="2163" spans="1:9" x14ac:dyDescent="0.3">
      <c r="A2163" s="3">
        <v>2011</v>
      </c>
      <c r="B2163" t="s">
        <v>189</v>
      </c>
      <c r="C2163" t="s">
        <v>211</v>
      </c>
      <c r="D2163">
        <v>525630</v>
      </c>
      <c r="E2163">
        <v>4</v>
      </c>
      <c r="F2163">
        <v>474.32</v>
      </c>
      <c r="G2163">
        <v>479.19380000000001</v>
      </c>
      <c r="H2163">
        <f t="shared" si="74"/>
        <v>0.23716000000000001</v>
      </c>
      <c r="I2163">
        <f t="shared" si="75"/>
        <v>0.2395969</v>
      </c>
    </row>
    <row r="2164" spans="1:9" x14ac:dyDescent="0.3">
      <c r="A2164" s="3">
        <v>2011</v>
      </c>
      <c r="B2164" t="s">
        <v>189</v>
      </c>
      <c r="C2164" t="s">
        <v>211</v>
      </c>
      <c r="D2164">
        <v>525701</v>
      </c>
      <c r="E2164">
        <v>4</v>
      </c>
      <c r="F2164">
        <v>0.34</v>
      </c>
      <c r="G2164">
        <v>0.34689999999999999</v>
      </c>
      <c r="H2164">
        <f t="shared" si="74"/>
        <v>1.7000000000000001E-4</v>
      </c>
      <c r="I2164">
        <f t="shared" si="75"/>
        <v>1.7344999999999999E-4</v>
      </c>
    </row>
    <row r="2165" spans="1:9" x14ac:dyDescent="0.3">
      <c r="A2165" s="3">
        <v>2011</v>
      </c>
      <c r="B2165" t="s">
        <v>189</v>
      </c>
      <c r="C2165" t="s">
        <v>211</v>
      </c>
      <c r="D2165">
        <v>525702</v>
      </c>
      <c r="E2165">
        <v>4</v>
      </c>
      <c r="F2165">
        <v>318.14999999999998</v>
      </c>
      <c r="G2165">
        <v>339.4418</v>
      </c>
      <c r="H2165">
        <f t="shared" si="74"/>
        <v>0.15907499999999999</v>
      </c>
      <c r="I2165">
        <f t="shared" si="75"/>
        <v>0.16972090000000001</v>
      </c>
    </row>
    <row r="2166" spans="1:9" x14ac:dyDescent="0.3">
      <c r="A2166" s="3">
        <v>2011</v>
      </c>
      <c r="B2166" t="s">
        <v>189</v>
      </c>
      <c r="C2166" t="s">
        <v>211</v>
      </c>
      <c r="D2166">
        <v>525703</v>
      </c>
      <c r="E2166">
        <v>4</v>
      </c>
      <c r="F2166">
        <v>116.75</v>
      </c>
      <c r="G2166">
        <v>133.2347</v>
      </c>
      <c r="H2166">
        <f t="shared" si="74"/>
        <v>5.8375000000000003E-2</v>
      </c>
      <c r="I2166">
        <f t="shared" si="75"/>
        <v>6.6617350000000006E-2</v>
      </c>
    </row>
    <row r="2167" spans="1:9" x14ac:dyDescent="0.3">
      <c r="A2167" s="3">
        <v>2011</v>
      </c>
      <c r="B2167" t="s">
        <v>189</v>
      </c>
      <c r="C2167" t="s">
        <v>212</v>
      </c>
      <c r="D2167">
        <v>535831</v>
      </c>
      <c r="E2167">
        <v>4</v>
      </c>
      <c r="F2167">
        <v>26.03</v>
      </c>
      <c r="G2167">
        <v>26.561199999999999</v>
      </c>
      <c r="H2167">
        <f t="shared" ref="H2167:H2230" si="76">F2167/2000</f>
        <v>1.3015000000000001E-2</v>
      </c>
      <c r="I2167">
        <f t="shared" ref="I2167:I2230" si="77">G2167/2000</f>
        <v>1.32806E-2</v>
      </c>
    </row>
    <row r="2168" spans="1:9" x14ac:dyDescent="0.3">
      <c r="A2168" s="3">
        <v>2011</v>
      </c>
      <c r="B2168" t="s">
        <v>189</v>
      </c>
      <c r="C2168" t="s">
        <v>212</v>
      </c>
      <c r="D2168">
        <v>535832</v>
      </c>
      <c r="E2168">
        <v>4</v>
      </c>
      <c r="F2168">
        <v>2.31</v>
      </c>
      <c r="G2168">
        <v>2.3571</v>
      </c>
      <c r="H2168">
        <f t="shared" si="76"/>
        <v>1.155E-3</v>
      </c>
      <c r="I2168">
        <f t="shared" si="77"/>
        <v>1.17855E-3</v>
      </c>
    </row>
    <row r="2169" spans="1:9" x14ac:dyDescent="0.3">
      <c r="A2169" s="3">
        <v>2011</v>
      </c>
      <c r="B2169" t="s">
        <v>189</v>
      </c>
      <c r="C2169" t="s">
        <v>212</v>
      </c>
      <c r="D2169">
        <v>545732</v>
      </c>
      <c r="E2169">
        <v>4</v>
      </c>
      <c r="F2169">
        <v>33.4</v>
      </c>
      <c r="G2169">
        <v>33.4</v>
      </c>
      <c r="H2169">
        <f t="shared" si="76"/>
        <v>1.67E-2</v>
      </c>
      <c r="I2169">
        <f t="shared" si="77"/>
        <v>1.67E-2</v>
      </c>
    </row>
    <row r="2170" spans="1:9" x14ac:dyDescent="0.3">
      <c r="A2170" s="3">
        <v>2011</v>
      </c>
      <c r="B2170" t="s">
        <v>189</v>
      </c>
      <c r="C2170" t="s">
        <v>212</v>
      </c>
      <c r="D2170">
        <v>545803</v>
      </c>
      <c r="E2170">
        <v>4</v>
      </c>
      <c r="F2170">
        <v>574</v>
      </c>
      <c r="G2170">
        <v>574</v>
      </c>
      <c r="H2170">
        <f t="shared" si="76"/>
        <v>0.28699999999999998</v>
      </c>
      <c r="I2170">
        <f t="shared" si="77"/>
        <v>0.28699999999999998</v>
      </c>
    </row>
    <row r="2171" spans="1:9" x14ac:dyDescent="0.3">
      <c r="A2171" s="3">
        <v>2011</v>
      </c>
      <c r="B2171" t="s">
        <v>189</v>
      </c>
      <c r="C2171" t="s">
        <v>212</v>
      </c>
      <c r="D2171">
        <v>555701</v>
      </c>
      <c r="E2171">
        <v>4</v>
      </c>
      <c r="F2171">
        <v>2356.11</v>
      </c>
      <c r="G2171">
        <v>2467.3568</v>
      </c>
      <c r="H2171">
        <f t="shared" si="76"/>
        <v>1.1780550000000001</v>
      </c>
      <c r="I2171">
        <f t="shared" si="77"/>
        <v>1.2336784000000001</v>
      </c>
    </row>
    <row r="2172" spans="1:9" x14ac:dyDescent="0.3">
      <c r="A2172" s="3">
        <v>2011</v>
      </c>
      <c r="B2172" t="s">
        <v>189</v>
      </c>
      <c r="C2172" t="s">
        <v>212</v>
      </c>
      <c r="D2172">
        <v>555702</v>
      </c>
      <c r="E2172">
        <v>4</v>
      </c>
      <c r="F2172">
        <v>516.66</v>
      </c>
      <c r="G2172">
        <v>525.44579999999996</v>
      </c>
      <c r="H2172">
        <f t="shared" si="76"/>
        <v>0.25833</v>
      </c>
      <c r="I2172">
        <f t="shared" si="77"/>
        <v>0.26272289999999998</v>
      </c>
    </row>
    <row r="2173" spans="1:9" x14ac:dyDescent="0.3">
      <c r="A2173" s="3">
        <v>2011</v>
      </c>
      <c r="B2173" t="s">
        <v>189</v>
      </c>
      <c r="C2173" t="s">
        <v>212</v>
      </c>
      <c r="D2173">
        <v>555732</v>
      </c>
      <c r="E2173">
        <v>4</v>
      </c>
      <c r="F2173">
        <v>84</v>
      </c>
      <c r="G2173">
        <v>141.55099999999999</v>
      </c>
      <c r="H2173">
        <f t="shared" si="76"/>
        <v>4.2000000000000003E-2</v>
      </c>
      <c r="I2173">
        <f t="shared" si="77"/>
        <v>7.0775499999999991E-2</v>
      </c>
    </row>
    <row r="2174" spans="1:9" x14ac:dyDescent="0.3">
      <c r="A2174" s="3">
        <v>2011</v>
      </c>
      <c r="B2174" t="s">
        <v>189</v>
      </c>
      <c r="C2174" t="s">
        <v>212</v>
      </c>
      <c r="D2174">
        <v>555733</v>
      </c>
      <c r="E2174">
        <v>4</v>
      </c>
      <c r="F2174">
        <v>1536.8</v>
      </c>
      <c r="G2174">
        <v>1610.3469</v>
      </c>
      <c r="H2174">
        <f t="shared" si="76"/>
        <v>0.76839999999999997</v>
      </c>
      <c r="I2174">
        <f t="shared" si="77"/>
        <v>0.80517344999999996</v>
      </c>
    </row>
    <row r="2175" spans="1:9" x14ac:dyDescent="0.3">
      <c r="A2175" s="3">
        <v>2011</v>
      </c>
      <c r="B2175" t="s">
        <v>189</v>
      </c>
      <c r="C2175" t="s">
        <v>212</v>
      </c>
      <c r="D2175">
        <v>565635</v>
      </c>
      <c r="E2175">
        <v>4</v>
      </c>
      <c r="F2175">
        <v>667.85</v>
      </c>
      <c r="G2175">
        <v>750.67759999999998</v>
      </c>
      <c r="H2175">
        <f t="shared" si="76"/>
        <v>0.33392500000000003</v>
      </c>
      <c r="I2175">
        <f t="shared" si="77"/>
        <v>0.37533879999999997</v>
      </c>
    </row>
    <row r="2176" spans="1:9" x14ac:dyDescent="0.3">
      <c r="A2176" s="3">
        <v>2011</v>
      </c>
      <c r="B2176" t="s">
        <v>189</v>
      </c>
      <c r="C2176" t="s">
        <v>212</v>
      </c>
      <c r="D2176">
        <v>565702</v>
      </c>
      <c r="E2176">
        <v>4</v>
      </c>
      <c r="F2176">
        <v>303</v>
      </c>
      <c r="G2176">
        <v>340.80009999999999</v>
      </c>
      <c r="H2176">
        <f t="shared" si="76"/>
        <v>0.1515</v>
      </c>
      <c r="I2176">
        <f t="shared" si="77"/>
        <v>0.17040005</v>
      </c>
    </row>
    <row r="2177" spans="1:9" x14ac:dyDescent="0.3">
      <c r="A2177" s="3">
        <v>2011</v>
      </c>
      <c r="B2177" t="s">
        <v>189</v>
      </c>
      <c r="C2177" t="s">
        <v>212</v>
      </c>
      <c r="D2177">
        <v>565704</v>
      </c>
      <c r="E2177">
        <v>4</v>
      </c>
      <c r="F2177">
        <v>51.62</v>
      </c>
      <c r="G2177">
        <v>55.305900000000001</v>
      </c>
      <c r="H2177">
        <f t="shared" si="76"/>
        <v>2.581E-2</v>
      </c>
      <c r="I2177">
        <f t="shared" si="77"/>
        <v>2.7652949999999999E-2</v>
      </c>
    </row>
    <row r="2178" spans="1:9" x14ac:dyDescent="0.3">
      <c r="A2178" s="3">
        <v>2011</v>
      </c>
      <c r="B2178" t="s">
        <v>189</v>
      </c>
      <c r="C2178" t="s">
        <v>213</v>
      </c>
      <c r="D2178">
        <v>495730</v>
      </c>
      <c r="E2178">
        <v>4</v>
      </c>
      <c r="F2178">
        <v>7333.7</v>
      </c>
      <c r="G2178">
        <v>7517.9317000000001</v>
      </c>
      <c r="H2178">
        <f t="shared" si="76"/>
        <v>3.6668499999999997</v>
      </c>
      <c r="I2178">
        <f t="shared" si="77"/>
        <v>3.7589658500000001</v>
      </c>
    </row>
    <row r="2179" spans="1:9" x14ac:dyDescent="0.3">
      <c r="A2179" s="3">
        <v>2011</v>
      </c>
      <c r="B2179" t="s">
        <v>189</v>
      </c>
      <c r="C2179" t="s">
        <v>213</v>
      </c>
      <c r="D2179">
        <v>505730</v>
      </c>
      <c r="E2179">
        <v>4</v>
      </c>
      <c r="F2179">
        <v>3373.46</v>
      </c>
      <c r="G2179">
        <v>3392.3323</v>
      </c>
      <c r="H2179">
        <f t="shared" si="76"/>
        <v>1.6867300000000001</v>
      </c>
      <c r="I2179">
        <f t="shared" si="77"/>
        <v>1.69616615</v>
      </c>
    </row>
    <row r="2180" spans="1:9" x14ac:dyDescent="0.3">
      <c r="A2180" s="3">
        <v>2011</v>
      </c>
      <c r="B2180" t="s">
        <v>189</v>
      </c>
      <c r="C2180" t="s">
        <v>213</v>
      </c>
      <c r="D2180">
        <v>515730</v>
      </c>
      <c r="E2180">
        <v>4</v>
      </c>
      <c r="F2180">
        <v>84.54</v>
      </c>
      <c r="G2180">
        <v>85.691800000000001</v>
      </c>
      <c r="H2180">
        <f t="shared" si="76"/>
        <v>4.2270000000000002E-2</v>
      </c>
      <c r="I2180">
        <f t="shared" si="77"/>
        <v>4.2845899999999999E-2</v>
      </c>
    </row>
    <row r="2181" spans="1:9" x14ac:dyDescent="0.3">
      <c r="A2181" s="3">
        <v>2011</v>
      </c>
      <c r="B2181" t="s">
        <v>189</v>
      </c>
      <c r="C2181" t="s">
        <v>213</v>
      </c>
      <c r="D2181">
        <v>525731</v>
      </c>
      <c r="E2181">
        <v>4</v>
      </c>
      <c r="F2181">
        <v>206.81</v>
      </c>
      <c r="G2181">
        <v>208.90819999999999</v>
      </c>
      <c r="H2181">
        <f t="shared" si="76"/>
        <v>0.103405</v>
      </c>
      <c r="I2181">
        <f t="shared" si="77"/>
        <v>0.10445409999999999</v>
      </c>
    </row>
    <row r="2182" spans="1:9" x14ac:dyDescent="0.3">
      <c r="A2182" s="3">
        <v>2011</v>
      </c>
      <c r="B2182" t="s">
        <v>189</v>
      </c>
      <c r="C2182" t="s">
        <v>213</v>
      </c>
      <c r="D2182">
        <v>525732</v>
      </c>
      <c r="E2182">
        <v>4</v>
      </c>
      <c r="F2182">
        <v>543.96</v>
      </c>
      <c r="G2182">
        <v>633.87760000000003</v>
      </c>
      <c r="H2182">
        <f t="shared" si="76"/>
        <v>0.27198</v>
      </c>
      <c r="I2182">
        <f t="shared" si="77"/>
        <v>0.31693880000000002</v>
      </c>
    </row>
    <row r="2183" spans="1:9" x14ac:dyDescent="0.3">
      <c r="A2183" s="3">
        <v>2011</v>
      </c>
      <c r="B2183" t="s">
        <v>189</v>
      </c>
      <c r="C2183" t="s">
        <v>213</v>
      </c>
      <c r="D2183">
        <v>525733</v>
      </c>
      <c r="E2183">
        <v>4</v>
      </c>
      <c r="F2183">
        <v>150</v>
      </c>
      <c r="G2183">
        <v>151.8775</v>
      </c>
      <c r="H2183">
        <f t="shared" si="76"/>
        <v>7.4999999999999997E-2</v>
      </c>
      <c r="I2183">
        <f t="shared" si="77"/>
        <v>7.5938749999999999E-2</v>
      </c>
    </row>
    <row r="2184" spans="1:9" x14ac:dyDescent="0.3">
      <c r="A2184" s="3">
        <v>2011</v>
      </c>
      <c r="B2184" t="s">
        <v>189</v>
      </c>
      <c r="C2184" t="s">
        <v>214</v>
      </c>
      <c r="D2184">
        <v>535330</v>
      </c>
      <c r="E2184">
        <v>4</v>
      </c>
      <c r="F2184">
        <v>284.97000000000003</v>
      </c>
      <c r="G2184">
        <v>284.97000000000003</v>
      </c>
      <c r="H2184">
        <f t="shared" si="76"/>
        <v>0.142485</v>
      </c>
      <c r="I2184">
        <f t="shared" si="77"/>
        <v>0.142485</v>
      </c>
    </row>
    <row r="2185" spans="1:9" x14ac:dyDescent="0.3">
      <c r="A2185" s="3">
        <v>2011</v>
      </c>
      <c r="B2185" t="s">
        <v>189</v>
      </c>
      <c r="C2185" t="s">
        <v>214</v>
      </c>
      <c r="D2185">
        <v>535530</v>
      </c>
      <c r="E2185">
        <v>4</v>
      </c>
      <c r="F2185">
        <v>2956.61</v>
      </c>
      <c r="G2185">
        <v>3208.3816000000002</v>
      </c>
      <c r="H2185">
        <f t="shared" si="76"/>
        <v>1.478305</v>
      </c>
      <c r="I2185">
        <f t="shared" si="77"/>
        <v>1.6041908</v>
      </c>
    </row>
    <row r="2186" spans="1:9" x14ac:dyDescent="0.3">
      <c r="A2186" s="3">
        <v>2011</v>
      </c>
      <c r="B2186" t="s">
        <v>189</v>
      </c>
      <c r="C2186" t="s">
        <v>214</v>
      </c>
      <c r="D2186">
        <v>535601</v>
      </c>
      <c r="E2186">
        <v>4</v>
      </c>
      <c r="F2186">
        <v>20</v>
      </c>
      <c r="G2186">
        <v>20.408200000000001</v>
      </c>
      <c r="H2186">
        <f t="shared" si="76"/>
        <v>0.01</v>
      </c>
      <c r="I2186">
        <f t="shared" si="77"/>
        <v>1.0204100000000001E-2</v>
      </c>
    </row>
    <row r="2187" spans="1:9" x14ac:dyDescent="0.3">
      <c r="A2187" s="3">
        <v>2011</v>
      </c>
      <c r="B2187" t="s">
        <v>189</v>
      </c>
      <c r="C2187" t="s">
        <v>214</v>
      </c>
      <c r="D2187">
        <v>535602</v>
      </c>
      <c r="E2187">
        <v>4</v>
      </c>
      <c r="F2187">
        <v>5357.43</v>
      </c>
      <c r="G2187">
        <v>5656.3626999999997</v>
      </c>
      <c r="H2187">
        <f t="shared" si="76"/>
        <v>2.678715</v>
      </c>
      <c r="I2187">
        <f t="shared" si="77"/>
        <v>2.8281813499999999</v>
      </c>
    </row>
    <row r="2188" spans="1:9" x14ac:dyDescent="0.3">
      <c r="A2188" s="3">
        <v>2011</v>
      </c>
      <c r="B2188" t="s">
        <v>189</v>
      </c>
      <c r="C2188" t="s">
        <v>214</v>
      </c>
      <c r="D2188">
        <v>535631</v>
      </c>
      <c r="E2188">
        <v>4</v>
      </c>
      <c r="F2188">
        <v>202.5</v>
      </c>
      <c r="G2188">
        <v>206.6327</v>
      </c>
      <c r="H2188">
        <f t="shared" si="76"/>
        <v>0.10125000000000001</v>
      </c>
      <c r="I2188">
        <f t="shared" si="77"/>
        <v>0.10331635</v>
      </c>
    </row>
    <row r="2189" spans="1:9" x14ac:dyDescent="0.3">
      <c r="A2189" s="3">
        <v>2011</v>
      </c>
      <c r="B2189" t="s">
        <v>189</v>
      </c>
      <c r="C2189" t="s">
        <v>214</v>
      </c>
      <c r="D2189">
        <v>535632</v>
      </c>
      <c r="E2189">
        <v>4</v>
      </c>
      <c r="F2189">
        <v>125.81</v>
      </c>
      <c r="G2189">
        <v>202.14330000000001</v>
      </c>
      <c r="H2189">
        <f t="shared" si="76"/>
        <v>6.2905000000000003E-2</v>
      </c>
      <c r="I2189">
        <f t="shared" si="77"/>
        <v>0.10107165</v>
      </c>
    </row>
    <row r="2190" spans="1:9" x14ac:dyDescent="0.3">
      <c r="A2190" s="3">
        <v>2011</v>
      </c>
      <c r="B2190" t="s">
        <v>189</v>
      </c>
      <c r="C2190" t="s">
        <v>214</v>
      </c>
      <c r="D2190">
        <v>535633</v>
      </c>
      <c r="E2190">
        <v>4</v>
      </c>
      <c r="F2190">
        <v>18</v>
      </c>
      <c r="G2190">
        <v>18.3674</v>
      </c>
      <c r="H2190">
        <f t="shared" si="76"/>
        <v>8.9999999999999993E-3</v>
      </c>
      <c r="I2190">
        <f t="shared" si="77"/>
        <v>9.1836999999999995E-3</v>
      </c>
    </row>
    <row r="2191" spans="1:9" x14ac:dyDescent="0.3">
      <c r="A2191" s="3">
        <v>2011</v>
      </c>
      <c r="B2191" t="s">
        <v>189</v>
      </c>
      <c r="C2191" t="s">
        <v>214</v>
      </c>
      <c r="D2191">
        <v>535634</v>
      </c>
      <c r="E2191">
        <v>4</v>
      </c>
      <c r="F2191">
        <v>29</v>
      </c>
      <c r="G2191">
        <v>29</v>
      </c>
      <c r="H2191">
        <f t="shared" si="76"/>
        <v>1.4500000000000001E-2</v>
      </c>
      <c r="I2191">
        <f t="shared" si="77"/>
        <v>1.4500000000000001E-2</v>
      </c>
    </row>
    <row r="2192" spans="1:9" x14ac:dyDescent="0.3">
      <c r="A2192" s="3">
        <v>2011</v>
      </c>
      <c r="B2192" t="s">
        <v>189</v>
      </c>
      <c r="C2192" t="s">
        <v>214</v>
      </c>
      <c r="D2192">
        <v>535703</v>
      </c>
      <c r="E2192">
        <v>4</v>
      </c>
      <c r="F2192">
        <v>196.5</v>
      </c>
      <c r="G2192">
        <v>199.91849999999999</v>
      </c>
      <c r="H2192">
        <f t="shared" si="76"/>
        <v>9.8250000000000004E-2</v>
      </c>
      <c r="I2192">
        <f t="shared" si="77"/>
        <v>9.9959249999999999E-2</v>
      </c>
    </row>
    <row r="2193" spans="1:9" x14ac:dyDescent="0.3">
      <c r="A2193" s="3">
        <v>2011</v>
      </c>
      <c r="B2193" t="s">
        <v>189</v>
      </c>
      <c r="C2193" t="s">
        <v>214</v>
      </c>
      <c r="D2193">
        <v>535704</v>
      </c>
      <c r="E2193">
        <v>4</v>
      </c>
      <c r="F2193">
        <v>27.54</v>
      </c>
      <c r="G2193">
        <v>28.1021</v>
      </c>
      <c r="H2193">
        <f t="shared" si="76"/>
        <v>1.3769999999999999E-2</v>
      </c>
      <c r="I2193">
        <f t="shared" si="77"/>
        <v>1.4051050000000001E-2</v>
      </c>
    </row>
    <row r="2194" spans="1:9" x14ac:dyDescent="0.3">
      <c r="A2194" s="3">
        <v>2011</v>
      </c>
      <c r="B2194" t="s">
        <v>189</v>
      </c>
      <c r="C2194" t="s">
        <v>214</v>
      </c>
      <c r="D2194">
        <v>535705</v>
      </c>
      <c r="E2194">
        <v>4</v>
      </c>
      <c r="F2194">
        <v>699.93</v>
      </c>
      <c r="G2194">
        <v>817.798</v>
      </c>
      <c r="H2194">
        <f t="shared" si="76"/>
        <v>0.34996499999999997</v>
      </c>
      <c r="I2194">
        <f t="shared" si="77"/>
        <v>0.40889900000000001</v>
      </c>
    </row>
    <row r="2195" spans="1:9" x14ac:dyDescent="0.3">
      <c r="A2195" s="3">
        <v>2011</v>
      </c>
      <c r="B2195" t="s">
        <v>189</v>
      </c>
      <c r="C2195" t="s">
        <v>215</v>
      </c>
      <c r="D2195">
        <v>545530</v>
      </c>
      <c r="E2195">
        <v>4</v>
      </c>
      <c r="F2195">
        <v>589.79999999999995</v>
      </c>
      <c r="G2195">
        <v>749.6</v>
      </c>
      <c r="H2195">
        <f t="shared" si="76"/>
        <v>0.2949</v>
      </c>
      <c r="I2195">
        <f t="shared" si="77"/>
        <v>0.37480000000000002</v>
      </c>
    </row>
    <row r="2196" spans="1:9" x14ac:dyDescent="0.3">
      <c r="A2196" s="3">
        <v>2011</v>
      </c>
      <c r="B2196" t="s">
        <v>189</v>
      </c>
      <c r="C2196" t="s">
        <v>215</v>
      </c>
      <c r="D2196">
        <v>545601</v>
      </c>
      <c r="E2196">
        <v>4</v>
      </c>
      <c r="F2196">
        <v>49.01</v>
      </c>
      <c r="G2196">
        <v>50.010199999999998</v>
      </c>
      <c r="H2196">
        <f t="shared" si="76"/>
        <v>2.4504999999999999E-2</v>
      </c>
      <c r="I2196">
        <f t="shared" si="77"/>
        <v>2.5005099999999999E-2</v>
      </c>
    </row>
    <row r="2197" spans="1:9" x14ac:dyDescent="0.3">
      <c r="A2197" s="3">
        <v>2011</v>
      </c>
      <c r="B2197" t="s">
        <v>189</v>
      </c>
      <c r="C2197" t="s">
        <v>215</v>
      </c>
      <c r="D2197">
        <v>545602</v>
      </c>
      <c r="E2197">
        <v>4</v>
      </c>
      <c r="F2197">
        <v>8277.2000000000007</v>
      </c>
      <c r="G2197">
        <v>8312.0740000000005</v>
      </c>
      <c r="H2197">
        <f t="shared" si="76"/>
        <v>4.1386000000000003</v>
      </c>
      <c r="I2197">
        <f t="shared" si="77"/>
        <v>4.1560370000000004</v>
      </c>
    </row>
    <row r="2198" spans="1:9" x14ac:dyDescent="0.3">
      <c r="A2198" s="3">
        <v>2011</v>
      </c>
      <c r="B2198" t="s">
        <v>189</v>
      </c>
      <c r="C2198" t="s">
        <v>215</v>
      </c>
      <c r="D2198">
        <v>545631</v>
      </c>
      <c r="E2198">
        <v>4</v>
      </c>
      <c r="F2198">
        <v>209.86</v>
      </c>
      <c r="G2198">
        <v>216.8409</v>
      </c>
      <c r="H2198">
        <f t="shared" si="76"/>
        <v>0.10493000000000001</v>
      </c>
      <c r="I2198">
        <f t="shared" si="77"/>
        <v>0.10842045</v>
      </c>
    </row>
    <row r="2199" spans="1:9" x14ac:dyDescent="0.3">
      <c r="A2199" s="3">
        <v>2011</v>
      </c>
      <c r="B2199" t="s">
        <v>189</v>
      </c>
      <c r="C2199" t="s">
        <v>215</v>
      </c>
      <c r="D2199">
        <v>545633</v>
      </c>
      <c r="E2199">
        <v>4</v>
      </c>
      <c r="F2199">
        <v>20</v>
      </c>
      <c r="G2199">
        <v>20.408200000000001</v>
      </c>
      <c r="H2199">
        <f t="shared" si="76"/>
        <v>0.01</v>
      </c>
      <c r="I2199">
        <f t="shared" si="77"/>
        <v>1.0204100000000001E-2</v>
      </c>
    </row>
    <row r="2200" spans="1:9" x14ac:dyDescent="0.3">
      <c r="A2200" s="3">
        <v>2011</v>
      </c>
      <c r="B2200" t="s">
        <v>189</v>
      </c>
      <c r="C2200" t="s">
        <v>215</v>
      </c>
      <c r="D2200">
        <v>555500</v>
      </c>
      <c r="E2200">
        <v>4</v>
      </c>
      <c r="F2200">
        <v>1418.53</v>
      </c>
      <c r="G2200">
        <v>2095.6423</v>
      </c>
      <c r="H2200">
        <f t="shared" si="76"/>
        <v>0.70926500000000003</v>
      </c>
      <c r="I2200">
        <f t="shared" si="77"/>
        <v>1.0478211500000001</v>
      </c>
    </row>
    <row r="2201" spans="1:9" x14ac:dyDescent="0.3">
      <c r="A2201" s="3">
        <v>2011</v>
      </c>
      <c r="B2201" t="s">
        <v>189</v>
      </c>
      <c r="C2201" t="s">
        <v>215</v>
      </c>
      <c r="D2201">
        <v>555531</v>
      </c>
      <c r="E2201">
        <v>4</v>
      </c>
      <c r="F2201">
        <v>517.4</v>
      </c>
      <c r="G2201">
        <v>523.93060000000003</v>
      </c>
      <c r="H2201">
        <f t="shared" si="76"/>
        <v>0.25869999999999999</v>
      </c>
      <c r="I2201">
        <f t="shared" si="77"/>
        <v>0.26196530000000001</v>
      </c>
    </row>
    <row r="2202" spans="1:9" x14ac:dyDescent="0.3">
      <c r="A2202" s="3">
        <v>2011</v>
      </c>
      <c r="B2202" t="s">
        <v>189</v>
      </c>
      <c r="C2202" t="s">
        <v>215</v>
      </c>
      <c r="D2202">
        <v>555532</v>
      </c>
      <c r="E2202">
        <v>4</v>
      </c>
      <c r="F2202">
        <v>1938.02</v>
      </c>
      <c r="G2202">
        <v>3242.5131999999999</v>
      </c>
      <c r="H2202">
        <f t="shared" si="76"/>
        <v>0.96901000000000004</v>
      </c>
      <c r="I2202">
        <f t="shared" si="77"/>
        <v>1.6212565999999999</v>
      </c>
    </row>
    <row r="2203" spans="1:9" x14ac:dyDescent="0.3">
      <c r="A2203" s="3">
        <v>2011</v>
      </c>
      <c r="B2203" t="s">
        <v>189</v>
      </c>
      <c r="C2203" t="s">
        <v>215</v>
      </c>
      <c r="D2203">
        <v>555600</v>
      </c>
      <c r="E2203">
        <v>4</v>
      </c>
      <c r="F2203">
        <v>119.25</v>
      </c>
      <c r="G2203">
        <v>121.4496</v>
      </c>
      <c r="H2203">
        <f t="shared" si="76"/>
        <v>5.9624999999999997E-2</v>
      </c>
      <c r="I2203">
        <f t="shared" si="77"/>
        <v>6.0724800000000002E-2</v>
      </c>
    </row>
    <row r="2204" spans="1:9" x14ac:dyDescent="0.3">
      <c r="A2204" s="3">
        <v>2011</v>
      </c>
      <c r="B2204" t="s">
        <v>189</v>
      </c>
      <c r="C2204" t="s">
        <v>215</v>
      </c>
      <c r="D2204">
        <v>555630</v>
      </c>
      <c r="E2204">
        <v>4</v>
      </c>
      <c r="F2204">
        <v>39</v>
      </c>
      <c r="G2204">
        <v>39.816299999999998</v>
      </c>
      <c r="H2204">
        <f t="shared" si="76"/>
        <v>1.95E-2</v>
      </c>
      <c r="I2204">
        <f t="shared" si="77"/>
        <v>1.9908149999999999E-2</v>
      </c>
    </row>
    <row r="2205" spans="1:9" x14ac:dyDescent="0.3">
      <c r="A2205" s="3">
        <v>2011</v>
      </c>
      <c r="B2205" t="s">
        <v>189</v>
      </c>
      <c r="C2205" t="s">
        <v>215</v>
      </c>
      <c r="D2205">
        <v>565502</v>
      </c>
      <c r="E2205">
        <v>4</v>
      </c>
      <c r="F2205">
        <v>595.79999999999995</v>
      </c>
      <c r="G2205">
        <v>871.91219999999998</v>
      </c>
      <c r="H2205">
        <f t="shared" si="76"/>
        <v>0.2979</v>
      </c>
      <c r="I2205">
        <f t="shared" si="77"/>
        <v>0.43595610000000001</v>
      </c>
    </row>
    <row r="2206" spans="1:9" x14ac:dyDescent="0.3">
      <c r="A2206" s="3">
        <v>2011</v>
      </c>
      <c r="B2206" t="s">
        <v>189</v>
      </c>
      <c r="C2206" t="s">
        <v>215</v>
      </c>
      <c r="D2206">
        <v>565534</v>
      </c>
      <c r="E2206">
        <v>4</v>
      </c>
      <c r="F2206">
        <v>5.72</v>
      </c>
      <c r="G2206">
        <v>5.72</v>
      </c>
      <c r="H2206">
        <f t="shared" si="76"/>
        <v>2.8599999999999997E-3</v>
      </c>
      <c r="I2206">
        <f t="shared" si="77"/>
        <v>2.8599999999999997E-3</v>
      </c>
    </row>
    <row r="2207" spans="1:9" x14ac:dyDescent="0.3">
      <c r="A2207" s="3">
        <v>2011</v>
      </c>
      <c r="B2207" t="s">
        <v>189</v>
      </c>
      <c r="C2207" t="s">
        <v>215</v>
      </c>
      <c r="D2207">
        <v>565604</v>
      </c>
      <c r="E2207">
        <v>4</v>
      </c>
      <c r="F2207">
        <v>6.86</v>
      </c>
      <c r="G2207">
        <v>6.86</v>
      </c>
      <c r="H2207">
        <f t="shared" si="76"/>
        <v>3.4300000000000003E-3</v>
      </c>
      <c r="I2207">
        <f t="shared" si="77"/>
        <v>3.4300000000000003E-3</v>
      </c>
    </row>
    <row r="2208" spans="1:9" x14ac:dyDescent="0.3">
      <c r="A2208" s="3">
        <v>2011</v>
      </c>
      <c r="B2208" t="s">
        <v>189</v>
      </c>
      <c r="C2208" t="s">
        <v>216</v>
      </c>
      <c r="D2208">
        <v>535732</v>
      </c>
      <c r="E2208">
        <v>4</v>
      </c>
      <c r="F2208">
        <v>543.85</v>
      </c>
      <c r="G2208">
        <v>554.93679999999995</v>
      </c>
      <c r="H2208">
        <f t="shared" si="76"/>
        <v>0.27192500000000003</v>
      </c>
      <c r="I2208">
        <f t="shared" si="77"/>
        <v>0.27746839999999995</v>
      </c>
    </row>
    <row r="2209" spans="1:9" x14ac:dyDescent="0.3">
      <c r="A2209" s="3">
        <v>2011</v>
      </c>
      <c r="B2209" t="s">
        <v>189</v>
      </c>
      <c r="C2209" t="s">
        <v>216</v>
      </c>
      <c r="D2209">
        <v>535733</v>
      </c>
      <c r="E2209">
        <v>4</v>
      </c>
      <c r="F2209">
        <v>468.4</v>
      </c>
      <c r="G2209">
        <v>477.91019999999997</v>
      </c>
      <c r="H2209">
        <f t="shared" si="76"/>
        <v>0.23419999999999999</v>
      </c>
      <c r="I2209">
        <f t="shared" si="77"/>
        <v>0.23895509999999998</v>
      </c>
    </row>
    <row r="2210" spans="1:9" x14ac:dyDescent="0.3">
      <c r="A2210" s="3">
        <v>2011</v>
      </c>
      <c r="B2210" t="s">
        <v>189</v>
      </c>
      <c r="C2210" t="s">
        <v>216</v>
      </c>
      <c r="D2210">
        <v>535734</v>
      </c>
      <c r="E2210">
        <v>4</v>
      </c>
      <c r="F2210">
        <v>281</v>
      </c>
      <c r="G2210">
        <v>281.83670000000001</v>
      </c>
      <c r="H2210">
        <f t="shared" si="76"/>
        <v>0.14050000000000001</v>
      </c>
      <c r="I2210">
        <f t="shared" si="77"/>
        <v>0.14091835</v>
      </c>
    </row>
    <row r="2211" spans="1:9" x14ac:dyDescent="0.3">
      <c r="A2211" s="3">
        <v>2011</v>
      </c>
      <c r="B2211" t="s">
        <v>189</v>
      </c>
      <c r="C2211" t="s">
        <v>216</v>
      </c>
      <c r="D2211">
        <v>545702</v>
      </c>
      <c r="E2211">
        <v>4</v>
      </c>
      <c r="F2211">
        <v>880.55</v>
      </c>
      <c r="G2211">
        <v>892.6386</v>
      </c>
      <c r="H2211">
        <f t="shared" si="76"/>
        <v>0.44027499999999997</v>
      </c>
      <c r="I2211">
        <f t="shared" si="77"/>
        <v>0.44631929999999997</v>
      </c>
    </row>
    <row r="2212" spans="1:9" x14ac:dyDescent="0.3">
      <c r="A2212" s="3">
        <v>2011</v>
      </c>
      <c r="B2212" t="s">
        <v>189</v>
      </c>
      <c r="C2212" t="s">
        <v>216</v>
      </c>
      <c r="D2212">
        <v>545703</v>
      </c>
      <c r="E2212">
        <v>4</v>
      </c>
      <c r="F2212">
        <v>85.36</v>
      </c>
      <c r="G2212">
        <v>85.401600000000002</v>
      </c>
      <c r="H2212">
        <f t="shared" si="76"/>
        <v>4.2680000000000003E-2</v>
      </c>
      <c r="I2212">
        <f t="shared" si="77"/>
        <v>4.2700800000000004E-2</v>
      </c>
    </row>
    <row r="2213" spans="1:9" x14ac:dyDescent="0.3">
      <c r="A2213" s="3">
        <v>2011</v>
      </c>
      <c r="B2213" t="s">
        <v>189</v>
      </c>
      <c r="C2213" t="s">
        <v>216</v>
      </c>
      <c r="D2213">
        <v>545734</v>
      </c>
      <c r="E2213">
        <v>4</v>
      </c>
      <c r="F2213">
        <v>8.4</v>
      </c>
      <c r="G2213">
        <v>8.4</v>
      </c>
      <c r="H2213">
        <f t="shared" si="76"/>
        <v>4.2000000000000006E-3</v>
      </c>
      <c r="I2213">
        <f t="shared" si="77"/>
        <v>4.2000000000000006E-3</v>
      </c>
    </row>
    <row r="2214" spans="1:9" x14ac:dyDescent="0.3">
      <c r="A2214" s="3">
        <v>2011</v>
      </c>
      <c r="B2214" t="s">
        <v>191</v>
      </c>
      <c r="C2214" t="s">
        <v>217</v>
      </c>
      <c r="D2214">
        <v>565602</v>
      </c>
      <c r="E2214">
        <v>4</v>
      </c>
      <c r="F2214">
        <v>429.75</v>
      </c>
      <c r="G2214">
        <v>437.8673</v>
      </c>
      <c r="H2214">
        <f t="shared" si="76"/>
        <v>0.21487500000000001</v>
      </c>
      <c r="I2214">
        <f t="shared" si="77"/>
        <v>0.21893365000000001</v>
      </c>
    </row>
    <row r="2215" spans="1:9" x14ac:dyDescent="0.3">
      <c r="A2215" s="3">
        <v>2011</v>
      </c>
      <c r="B2215" t="s">
        <v>191</v>
      </c>
      <c r="C2215" t="s">
        <v>217</v>
      </c>
      <c r="D2215">
        <v>565603</v>
      </c>
      <c r="E2215">
        <v>4</v>
      </c>
      <c r="F2215">
        <v>601.13</v>
      </c>
      <c r="G2215">
        <v>653.61389999999994</v>
      </c>
      <c r="H2215">
        <f t="shared" si="76"/>
        <v>0.30056499999999997</v>
      </c>
      <c r="I2215">
        <f t="shared" si="77"/>
        <v>0.32680694999999998</v>
      </c>
    </row>
    <row r="2216" spans="1:9" x14ac:dyDescent="0.3">
      <c r="A2216" s="3">
        <v>2011</v>
      </c>
      <c r="B2216" t="s">
        <v>191</v>
      </c>
      <c r="C2216" t="s">
        <v>217</v>
      </c>
      <c r="D2216">
        <v>575601</v>
      </c>
      <c r="E2216">
        <v>4</v>
      </c>
      <c r="F2216">
        <v>86.2</v>
      </c>
      <c r="G2216">
        <v>87.242900000000006</v>
      </c>
      <c r="H2216">
        <f t="shared" si="76"/>
        <v>4.3099999999999999E-2</v>
      </c>
      <c r="I2216">
        <f t="shared" si="77"/>
        <v>4.3621450000000006E-2</v>
      </c>
    </row>
    <row r="2217" spans="1:9" x14ac:dyDescent="0.3">
      <c r="A2217" s="3">
        <v>2011</v>
      </c>
      <c r="B2217" t="s">
        <v>191</v>
      </c>
      <c r="C2217" t="s">
        <v>217</v>
      </c>
      <c r="D2217">
        <v>575603</v>
      </c>
      <c r="E2217">
        <v>4</v>
      </c>
      <c r="F2217">
        <v>76.88</v>
      </c>
      <c r="G2217">
        <v>76.8857</v>
      </c>
      <c r="H2217">
        <f t="shared" si="76"/>
        <v>3.8439999999999995E-2</v>
      </c>
      <c r="I2217">
        <f t="shared" si="77"/>
        <v>3.8442850000000001E-2</v>
      </c>
    </row>
    <row r="2218" spans="1:9" x14ac:dyDescent="0.3">
      <c r="A2218" s="3">
        <v>2011</v>
      </c>
      <c r="B2218" t="s">
        <v>191</v>
      </c>
      <c r="C2218" t="s">
        <v>217</v>
      </c>
      <c r="D2218">
        <v>575604</v>
      </c>
      <c r="E2218">
        <v>4</v>
      </c>
      <c r="F2218">
        <v>95.64</v>
      </c>
      <c r="G2218">
        <v>97.591899999999995</v>
      </c>
      <c r="H2218">
        <f t="shared" si="76"/>
        <v>4.7820000000000001E-2</v>
      </c>
      <c r="I2218">
        <f t="shared" si="77"/>
        <v>4.8795949999999998E-2</v>
      </c>
    </row>
    <row r="2219" spans="1:9" x14ac:dyDescent="0.3">
      <c r="A2219" s="3">
        <v>2011</v>
      </c>
      <c r="B2219" t="s">
        <v>191</v>
      </c>
      <c r="C2219" t="s">
        <v>217</v>
      </c>
      <c r="D2219">
        <v>575605</v>
      </c>
      <c r="E2219">
        <v>4</v>
      </c>
      <c r="F2219">
        <v>106.18</v>
      </c>
      <c r="G2219">
        <v>142.6935</v>
      </c>
      <c r="H2219">
        <f t="shared" si="76"/>
        <v>5.3090000000000005E-2</v>
      </c>
      <c r="I2219">
        <f t="shared" si="77"/>
        <v>7.134675E-2</v>
      </c>
    </row>
    <row r="2220" spans="1:9" x14ac:dyDescent="0.3">
      <c r="A2220" s="3">
        <v>2011</v>
      </c>
      <c r="B2220" t="s">
        <v>191</v>
      </c>
      <c r="C2220" t="s">
        <v>217</v>
      </c>
      <c r="D2220">
        <v>585601</v>
      </c>
      <c r="E2220">
        <v>4</v>
      </c>
      <c r="F2220">
        <v>247.92</v>
      </c>
      <c r="G2220">
        <v>250.33459999999999</v>
      </c>
      <c r="H2220">
        <f t="shared" si="76"/>
        <v>0.12395999999999999</v>
      </c>
      <c r="I2220">
        <f t="shared" si="77"/>
        <v>0.12516730000000001</v>
      </c>
    </row>
    <row r="2221" spans="1:9" x14ac:dyDescent="0.3">
      <c r="A2221" s="3">
        <v>2011</v>
      </c>
      <c r="B2221" t="s">
        <v>191</v>
      </c>
      <c r="C2221" t="s">
        <v>217</v>
      </c>
      <c r="D2221">
        <v>585602</v>
      </c>
      <c r="E2221">
        <v>4</v>
      </c>
      <c r="F2221">
        <v>30.46</v>
      </c>
      <c r="G2221">
        <v>31.081600000000002</v>
      </c>
      <c r="H2221">
        <f t="shared" si="76"/>
        <v>1.523E-2</v>
      </c>
      <c r="I2221">
        <f t="shared" si="77"/>
        <v>1.55408E-2</v>
      </c>
    </row>
    <row r="2222" spans="1:9" x14ac:dyDescent="0.3">
      <c r="A2222" s="3">
        <v>2011</v>
      </c>
      <c r="B2222" t="s">
        <v>191</v>
      </c>
      <c r="C2222" t="s">
        <v>218</v>
      </c>
      <c r="D2222">
        <v>565501</v>
      </c>
      <c r="E2222">
        <v>4</v>
      </c>
      <c r="F2222">
        <v>17508.84</v>
      </c>
      <c r="G2222">
        <v>25853.820599999999</v>
      </c>
      <c r="H2222">
        <f t="shared" si="76"/>
        <v>8.7544199999999996</v>
      </c>
      <c r="I2222">
        <f t="shared" si="77"/>
        <v>12.926910299999999</v>
      </c>
    </row>
    <row r="2223" spans="1:9" x14ac:dyDescent="0.3">
      <c r="A2223" s="3">
        <v>2011</v>
      </c>
      <c r="B2223" t="s">
        <v>191</v>
      </c>
      <c r="C2223" t="s">
        <v>218</v>
      </c>
      <c r="D2223">
        <v>565531</v>
      </c>
      <c r="E2223">
        <v>4</v>
      </c>
      <c r="F2223">
        <v>389.25</v>
      </c>
      <c r="G2223">
        <v>442.3295</v>
      </c>
      <c r="H2223">
        <f t="shared" si="76"/>
        <v>0.19462499999999999</v>
      </c>
      <c r="I2223">
        <f t="shared" si="77"/>
        <v>0.22116474999999999</v>
      </c>
    </row>
    <row r="2224" spans="1:9" x14ac:dyDescent="0.3">
      <c r="A2224" s="3">
        <v>2011</v>
      </c>
      <c r="B2224" t="s">
        <v>191</v>
      </c>
      <c r="C2224" t="s">
        <v>218</v>
      </c>
      <c r="D2224">
        <v>565533</v>
      </c>
      <c r="E2224">
        <v>4</v>
      </c>
      <c r="F2224">
        <v>3666.65</v>
      </c>
      <c r="G2224">
        <v>4752.9429</v>
      </c>
      <c r="H2224">
        <f t="shared" si="76"/>
        <v>1.8333250000000001</v>
      </c>
      <c r="I2224">
        <f t="shared" si="77"/>
        <v>2.3764714499999999</v>
      </c>
    </row>
    <row r="2225" spans="1:9" x14ac:dyDescent="0.3">
      <c r="A2225" s="3">
        <v>2011</v>
      </c>
      <c r="B2225" t="s">
        <v>191</v>
      </c>
      <c r="C2225" t="s">
        <v>218</v>
      </c>
      <c r="D2225">
        <v>575432</v>
      </c>
      <c r="E2225">
        <v>4</v>
      </c>
      <c r="F2225">
        <v>428.2</v>
      </c>
      <c r="G2225">
        <v>516.23879999999997</v>
      </c>
      <c r="H2225">
        <f t="shared" si="76"/>
        <v>0.21409999999999998</v>
      </c>
      <c r="I2225">
        <f t="shared" si="77"/>
        <v>0.2581194</v>
      </c>
    </row>
    <row r="2226" spans="1:9" x14ac:dyDescent="0.3">
      <c r="A2226" s="3">
        <v>2011</v>
      </c>
      <c r="B2226" t="s">
        <v>191</v>
      </c>
      <c r="C2226" t="s">
        <v>218</v>
      </c>
      <c r="D2226">
        <v>575433</v>
      </c>
      <c r="E2226">
        <v>4</v>
      </c>
      <c r="F2226">
        <v>210</v>
      </c>
      <c r="G2226">
        <v>420</v>
      </c>
      <c r="H2226">
        <f t="shared" si="76"/>
        <v>0.105</v>
      </c>
      <c r="I2226">
        <f t="shared" si="77"/>
        <v>0.21</v>
      </c>
    </row>
    <row r="2227" spans="1:9" x14ac:dyDescent="0.3">
      <c r="A2227" s="3">
        <v>2011</v>
      </c>
      <c r="B2227" t="s">
        <v>191</v>
      </c>
      <c r="C2227" t="s">
        <v>218</v>
      </c>
      <c r="D2227">
        <v>575501</v>
      </c>
      <c r="E2227">
        <v>4</v>
      </c>
      <c r="F2227">
        <v>2395.8000000000002</v>
      </c>
      <c r="G2227">
        <v>2502.0888</v>
      </c>
      <c r="H2227">
        <f t="shared" si="76"/>
        <v>1.1979000000000002</v>
      </c>
      <c r="I2227">
        <f t="shared" si="77"/>
        <v>1.2510444000000001</v>
      </c>
    </row>
    <row r="2228" spans="1:9" x14ac:dyDescent="0.3">
      <c r="A2228" s="3">
        <v>2011</v>
      </c>
      <c r="B2228" t="s">
        <v>191</v>
      </c>
      <c r="C2228" t="s">
        <v>218</v>
      </c>
      <c r="D2228">
        <v>575502</v>
      </c>
      <c r="E2228">
        <v>4</v>
      </c>
      <c r="F2228">
        <v>2890.92</v>
      </c>
      <c r="G2228">
        <v>3530.6516000000001</v>
      </c>
      <c r="H2228">
        <f t="shared" si="76"/>
        <v>1.44546</v>
      </c>
      <c r="I2228">
        <f t="shared" si="77"/>
        <v>1.7653258000000001</v>
      </c>
    </row>
    <row r="2229" spans="1:9" x14ac:dyDescent="0.3">
      <c r="A2229" s="3">
        <v>2011</v>
      </c>
      <c r="B2229" t="s">
        <v>191</v>
      </c>
      <c r="C2229" t="s">
        <v>218</v>
      </c>
      <c r="D2229">
        <v>575531</v>
      </c>
      <c r="E2229">
        <v>4</v>
      </c>
      <c r="F2229">
        <v>18.420000000000002</v>
      </c>
      <c r="G2229">
        <v>18.550599999999999</v>
      </c>
      <c r="H2229">
        <f t="shared" si="76"/>
        <v>9.2100000000000012E-3</v>
      </c>
      <c r="I2229">
        <f t="shared" si="77"/>
        <v>9.2753000000000002E-3</v>
      </c>
    </row>
    <row r="2230" spans="1:9" x14ac:dyDescent="0.3">
      <c r="A2230" s="3">
        <v>2011</v>
      </c>
      <c r="B2230" t="s">
        <v>191</v>
      </c>
      <c r="C2230" t="s">
        <v>218</v>
      </c>
      <c r="D2230">
        <v>575532</v>
      </c>
      <c r="E2230">
        <v>4</v>
      </c>
      <c r="F2230">
        <v>517.44000000000005</v>
      </c>
      <c r="G2230">
        <v>517.45939999999996</v>
      </c>
      <c r="H2230">
        <f t="shared" si="76"/>
        <v>0.25872000000000001</v>
      </c>
      <c r="I2230">
        <f t="shared" si="77"/>
        <v>0.25872970000000001</v>
      </c>
    </row>
    <row r="2231" spans="1:9" x14ac:dyDescent="0.3">
      <c r="A2231" s="3">
        <v>2011</v>
      </c>
      <c r="B2231" t="s">
        <v>191</v>
      </c>
      <c r="C2231" t="s">
        <v>218</v>
      </c>
      <c r="D2231">
        <v>585432</v>
      </c>
      <c r="E2231">
        <v>4</v>
      </c>
      <c r="F2231">
        <v>23</v>
      </c>
      <c r="G2231">
        <v>38</v>
      </c>
      <c r="H2231">
        <f t="shared" ref="H2231:H2294" si="78">F2231/2000</f>
        <v>1.15E-2</v>
      </c>
      <c r="I2231">
        <f t="shared" ref="I2231:I2294" si="79">G2231/2000</f>
        <v>1.9E-2</v>
      </c>
    </row>
    <row r="2232" spans="1:9" x14ac:dyDescent="0.3">
      <c r="A2232" s="3">
        <v>2011</v>
      </c>
      <c r="B2232" t="s">
        <v>191</v>
      </c>
      <c r="C2232" t="s">
        <v>218</v>
      </c>
      <c r="D2232">
        <v>585502</v>
      </c>
      <c r="E2232">
        <v>4</v>
      </c>
      <c r="F2232">
        <v>8713.75</v>
      </c>
      <c r="G2232">
        <v>9114.0795999999991</v>
      </c>
      <c r="H2232">
        <f t="shared" si="78"/>
        <v>4.3568749999999996</v>
      </c>
      <c r="I2232">
        <f t="shared" si="79"/>
        <v>4.5570397999999992</v>
      </c>
    </row>
    <row r="2233" spans="1:9" x14ac:dyDescent="0.3">
      <c r="A2233" s="3">
        <v>2011</v>
      </c>
      <c r="B2233" t="s">
        <v>191</v>
      </c>
      <c r="C2233" t="s">
        <v>218</v>
      </c>
      <c r="D2233">
        <v>585531</v>
      </c>
      <c r="E2233">
        <v>4</v>
      </c>
      <c r="F2233">
        <v>1825.6</v>
      </c>
      <c r="G2233">
        <v>1826.9286</v>
      </c>
      <c r="H2233">
        <f t="shared" si="78"/>
        <v>0.91279999999999994</v>
      </c>
      <c r="I2233">
        <f t="shared" si="79"/>
        <v>0.91346430000000001</v>
      </c>
    </row>
    <row r="2234" spans="1:9" x14ac:dyDescent="0.3">
      <c r="A2234" s="3">
        <v>2011</v>
      </c>
      <c r="B2234" t="s">
        <v>191</v>
      </c>
      <c r="C2234" t="s">
        <v>218</v>
      </c>
      <c r="D2234">
        <v>585532</v>
      </c>
      <c r="E2234">
        <v>4</v>
      </c>
      <c r="F2234">
        <v>285.16000000000003</v>
      </c>
      <c r="G2234">
        <v>286.1454</v>
      </c>
      <c r="H2234">
        <f t="shared" si="78"/>
        <v>0.14258000000000001</v>
      </c>
      <c r="I2234">
        <f t="shared" si="79"/>
        <v>0.1430727</v>
      </c>
    </row>
    <row r="2235" spans="1:9" x14ac:dyDescent="0.3">
      <c r="A2235" s="3">
        <v>2011</v>
      </c>
      <c r="B2235" t="s">
        <v>191</v>
      </c>
      <c r="C2235" t="s">
        <v>218</v>
      </c>
      <c r="D2235">
        <v>595531</v>
      </c>
      <c r="E2235">
        <v>4</v>
      </c>
      <c r="F2235">
        <v>18.25</v>
      </c>
      <c r="G2235">
        <v>18.25</v>
      </c>
      <c r="H2235">
        <f t="shared" si="78"/>
        <v>9.1249999999999994E-3</v>
      </c>
      <c r="I2235">
        <f t="shared" si="79"/>
        <v>9.1249999999999994E-3</v>
      </c>
    </row>
    <row r="2236" spans="1:9" x14ac:dyDescent="0.3">
      <c r="A2236" s="3">
        <v>2011</v>
      </c>
      <c r="B2236" t="s">
        <v>191</v>
      </c>
      <c r="C2236" t="s">
        <v>218</v>
      </c>
      <c r="D2236">
        <v>595532</v>
      </c>
      <c r="E2236">
        <v>4</v>
      </c>
      <c r="F2236">
        <v>11</v>
      </c>
      <c r="G2236">
        <v>11</v>
      </c>
      <c r="H2236">
        <f t="shared" si="78"/>
        <v>5.4999999999999997E-3</v>
      </c>
      <c r="I2236">
        <f t="shared" si="79"/>
        <v>5.4999999999999997E-3</v>
      </c>
    </row>
    <row r="2237" spans="1:9" x14ac:dyDescent="0.3">
      <c r="A2237" s="3">
        <v>2011</v>
      </c>
      <c r="B2237" t="s">
        <v>191</v>
      </c>
      <c r="C2237" t="s">
        <v>219</v>
      </c>
      <c r="D2237">
        <v>565633</v>
      </c>
      <c r="E2237">
        <v>4</v>
      </c>
      <c r="F2237">
        <v>618.75</v>
      </c>
      <c r="G2237">
        <v>855.17349999999999</v>
      </c>
      <c r="H2237">
        <f t="shared" si="78"/>
        <v>0.30937500000000001</v>
      </c>
      <c r="I2237">
        <f t="shared" si="79"/>
        <v>0.42758675000000002</v>
      </c>
    </row>
    <row r="2238" spans="1:9" x14ac:dyDescent="0.3">
      <c r="A2238" s="3">
        <v>2011</v>
      </c>
      <c r="B2238" t="s">
        <v>191</v>
      </c>
      <c r="C2238" t="s">
        <v>219</v>
      </c>
      <c r="D2238">
        <v>565634</v>
      </c>
      <c r="E2238">
        <v>4</v>
      </c>
      <c r="F2238">
        <v>806.22</v>
      </c>
      <c r="G2238">
        <v>1086.0450000000001</v>
      </c>
      <c r="H2238">
        <f t="shared" si="78"/>
        <v>0.40311000000000002</v>
      </c>
      <c r="I2238">
        <f t="shared" si="79"/>
        <v>0.54302250000000007</v>
      </c>
    </row>
    <row r="2239" spans="1:9" x14ac:dyDescent="0.3">
      <c r="A2239" s="3">
        <v>2011</v>
      </c>
      <c r="B2239" t="s">
        <v>191</v>
      </c>
      <c r="C2239" t="s">
        <v>219</v>
      </c>
      <c r="D2239">
        <v>565703</v>
      </c>
      <c r="E2239">
        <v>4</v>
      </c>
      <c r="F2239">
        <v>435</v>
      </c>
      <c r="G2239">
        <v>445</v>
      </c>
      <c r="H2239">
        <f t="shared" si="78"/>
        <v>0.2175</v>
      </c>
      <c r="I2239">
        <f t="shared" si="79"/>
        <v>0.2225</v>
      </c>
    </row>
    <row r="2240" spans="1:9" x14ac:dyDescent="0.3">
      <c r="A2240" s="3">
        <v>2011</v>
      </c>
      <c r="B2240" t="s">
        <v>191</v>
      </c>
      <c r="C2240" t="s">
        <v>219</v>
      </c>
      <c r="D2240">
        <v>575632</v>
      </c>
      <c r="E2240">
        <v>4</v>
      </c>
      <c r="F2240">
        <v>5.6</v>
      </c>
      <c r="G2240">
        <v>5.6</v>
      </c>
      <c r="H2240">
        <f t="shared" si="78"/>
        <v>2.8E-3</v>
      </c>
      <c r="I2240">
        <f t="shared" si="79"/>
        <v>2.8E-3</v>
      </c>
    </row>
    <row r="2241" spans="1:9" x14ac:dyDescent="0.3">
      <c r="A2241" s="3">
        <v>2011</v>
      </c>
      <c r="B2241" t="s">
        <v>191</v>
      </c>
      <c r="C2241" t="s">
        <v>219</v>
      </c>
      <c r="D2241">
        <v>575633</v>
      </c>
      <c r="E2241">
        <v>4</v>
      </c>
      <c r="F2241">
        <v>1.68</v>
      </c>
      <c r="G2241">
        <v>1.7142999999999999</v>
      </c>
      <c r="H2241">
        <f t="shared" si="78"/>
        <v>8.3999999999999993E-4</v>
      </c>
      <c r="I2241">
        <f t="shared" si="79"/>
        <v>8.5714999999999999E-4</v>
      </c>
    </row>
    <row r="2242" spans="1:9" x14ac:dyDescent="0.3">
      <c r="A2242" s="3">
        <v>2011</v>
      </c>
      <c r="B2242" t="s">
        <v>191</v>
      </c>
      <c r="C2242" t="s">
        <v>219</v>
      </c>
      <c r="D2242">
        <v>575634</v>
      </c>
      <c r="E2242">
        <v>4</v>
      </c>
      <c r="F2242">
        <v>231</v>
      </c>
      <c r="G2242">
        <v>233.249</v>
      </c>
      <c r="H2242">
        <f t="shared" si="78"/>
        <v>0.11550000000000001</v>
      </c>
      <c r="I2242">
        <f t="shared" si="79"/>
        <v>0.11662449999999999</v>
      </c>
    </row>
    <row r="2243" spans="1:9" x14ac:dyDescent="0.3">
      <c r="A2243" s="3">
        <v>2011</v>
      </c>
      <c r="B2243" t="s">
        <v>191</v>
      </c>
      <c r="C2243" t="s">
        <v>219</v>
      </c>
      <c r="D2243">
        <v>575635</v>
      </c>
      <c r="E2243">
        <v>4</v>
      </c>
      <c r="F2243">
        <v>368.55</v>
      </c>
      <c r="G2243">
        <v>368.6429</v>
      </c>
      <c r="H2243">
        <f t="shared" si="78"/>
        <v>0.18427499999999999</v>
      </c>
      <c r="I2243">
        <f t="shared" si="79"/>
        <v>0.18432145</v>
      </c>
    </row>
    <row r="2244" spans="1:9" x14ac:dyDescent="0.3">
      <c r="A2244" s="3">
        <v>2011</v>
      </c>
      <c r="B2244" t="s">
        <v>188</v>
      </c>
      <c r="C2244" t="s">
        <v>220</v>
      </c>
      <c r="D2244">
        <v>585431</v>
      </c>
      <c r="E2244">
        <v>4</v>
      </c>
      <c r="F2244">
        <v>4276.7</v>
      </c>
      <c r="G2244">
        <v>7300.2371000000003</v>
      </c>
      <c r="H2244">
        <f t="shared" si="78"/>
        <v>2.13835</v>
      </c>
      <c r="I2244">
        <f t="shared" si="79"/>
        <v>3.6501185500000002</v>
      </c>
    </row>
    <row r="2245" spans="1:9" x14ac:dyDescent="0.3">
      <c r="A2245" s="3">
        <v>2011</v>
      </c>
      <c r="B2245" t="s">
        <v>188</v>
      </c>
      <c r="C2245" t="s">
        <v>220</v>
      </c>
      <c r="D2245">
        <v>585501</v>
      </c>
      <c r="E2245">
        <v>4</v>
      </c>
      <c r="F2245">
        <v>267.8</v>
      </c>
      <c r="G2245">
        <v>267.8</v>
      </c>
      <c r="H2245">
        <f t="shared" si="78"/>
        <v>0.13390000000000002</v>
      </c>
      <c r="I2245">
        <f t="shared" si="79"/>
        <v>0.13390000000000002</v>
      </c>
    </row>
    <row r="2246" spans="1:9" x14ac:dyDescent="0.3">
      <c r="A2246" s="3">
        <v>2011</v>
      </c>
      <c r="B2246" t="s">
        <v>188</v>
      </c>
      <c r="C2246" t="s">
        <v>220</v>
      </c>
      <c r="D2246">
        <v>595400</v>
      </c>
      <c r="E2246">
        <v>4</v>
      </c>
      <c r="F2246">
        <v>1054.8</v>
      </c>
      <c r="G2246">
        <v>1054.8</v>
      </c>
      <c r="H2246">
        <f t="shared" si="78"/>
        <v>0.52739999999999998</v>
      </c>
      <c r="I2246">
        <f t="shared" si="79"/>
        <v>0.52739999999999998</v>
      </c>
    </row>
    <row r="2247" spans="1:9" x14ac:dyDescent="0.3">
      <c r="A2247" s="3">
        <v>2011</v>
      </c>
      <c r="B2247" t="s">
        <v>188</v>
      </c>
      <c r="C2247" t="s">
        <v>220</v>
      </c>
      <c r="D2247">
        <v>595431</v>
      </c>
      <c r="E2247">
        <v>4</v>
      </c>
      <c r="F2247">
        <v>17865.060000000001</v>
      </c>
      <c r="G2247">
        <v>26046.501</v>
      </c>
      <c r="H2247">
        <f t="shared" si="78"/>
        <v>8.9325299999999999</v>
      </c>
      <c r="I2247">
        <f t="shared" si="79"/>
        <v>13.0232505</v>
      </c>
    </row>
    <row r="2248" spans="1:9" x14ac:dyDescent="0.3">
      <c r="A2248" s="3">
        <v>2011</v>
      </c>
      <c r="B2248" t="s">
        <v>188</v>
      </c>
      <c r="C2248" t="s">
        <v>220</v>
      </c>
      <c r="D2248">
        <v>595432</v>
      </c>
      <c r="E2248">
        <v>4</v>
      </c>
      <c r="F2248">
        <v>1.05</v>
      </c>
      <c r="G2248">
        <v>1.05</v>
      </c>
      <c r="H2248">
        <f t="shared" si="78"/>
        <v>5.2500000000000008E-4</v>
      </c>
      <c r="I2248">
        <f t="shared" si="79"/>
        <v>5.2500000000000008E-4</v>
      </c>
    </row>
    <row r="2249" spans="1:9" x14ac:dyDescent="0.3">
      <c r="A2249" s="3">
        <v>2011</v>
      </c>
      <c r="B2249" t="s">
        <v>188</v>
      </c>
      <c r="C2249" t="s">
        <v>220</v>
      </c>
      <c r="D2249">
        <v>595502</v>
      </c>
      <c r="E2249">
        <v>4</v>
      </c>
      <c r="F2249">
        <v>2.1</v>
      </c>
      <c r="G2249">
        <v>2.1</v>
      </c>
      <c r="H2249">
        <f t="shared" si="78"/>
        <v>1.0500000000000002E-3</v>
      </c>
      <c r="I2249">
        <f t="shared" si="79"/>
        <v>1.0500000000000002E-3</v>
      </c>
    </row>
    <row r="2250" spans="1:9" x14ac:dyDescent="0.3">
      <c r="A2250" s="3">
        <v>2011</v>
      </c>
      <c r="B2250" t="s">
        <v>188</v>
      </c>
      <c r="C2250" t="s">
        <v>220</v>
      </c>
      <c r="D2250">
        <v>595503</v>
      </c>
      <c r="E2250">
        <v>4</v>
      </c>
      <c r="F2250">
        <v>4.09</v>
      </c>
      <c r="G2250">
        <v>4.1734999999999998</v>
      </c>
      <c r="H2250">
        <f t="shared" si="78"/>
        <v>2.0449999999999999E-3</v>
      </c>
      <c r="I2250">
        <f t="shared" si="79"/>
        <v>2.0867500000000001E-3</v>
      </c>
    </row>
    <row r="2251" spans="1:9" x14ac:dyDescent="0.3">
      <c r="A2251" s="3">
        <v>2011</v>
      </c>
      <c r="B2251" t="s">
        <v>188</v>
      </c>
      <c r="C2251" t="s">
        <v>220</v>
      </c>
      <c r="D2251">
        <v>595504</v>
      </c>
      <c r="E2251">
        <v>4</v>
      </c>
      <c r="F2251">
        <v>132.05000000000001</v>
      </c>
      <c r="G2251">
        <v>132.05000000000001</v>
      </c>
      <c r="H2251">
        <f t="shared" si="78"/>
        <v>6.6025E-2</v>
      </c>
      <c r="I2251">
        <f t="shared" si="79"/>
        <v>6.6025E-2</v>
      </c>
    </row>
    <row r="2252" spans="1:9" x14ac:dyDescent="0.3">
      <c r="A2252" s="3">
        <v>2011</v>
      </c>
      <c r="B2252" t="s">
        <v>188</v>
      </c>
      <c r="C2252" t="s">
        <v>220</v>
      </c>
      <c r="D2252">
        <v>595505</v>
      </c>
      <c r="E2252">
        <v>4</v>
      </c>
      <c r="F2252">
        <v>976.35</v>
      </c>
      <c r="G2252">
        <v>1316.85</v>
      </c>
      <c r="H2252">
        <f t="shared" si="78"/>
        <v>0.48817500000000003</v>
      </c>
      <c r="I2252">
        <f t="shared" si="79"/>
        <v>0.65842499999999993</v>
      </c>
    </row>
    <row r="2253" spans="1:9" x14ac:dyDescent="0.3">
      <c r="A2253" s="3">
        <v>2011</v>
      </c>
      <c r="B2253" t="s">
        <v>188</v>
      </c>
      <c r="C2253" t="s">
        <v>220</v>
      </c>
      <c r="D2253">
        <v>605400</v>
      </c>
      <c r="E2253">
        <v>4</v>
      </c>
      <c r="F2253">
        <v>3078.16</v>
      </c>
      <c r="G2253">
        <v>3110.16</v>
      </c>
      <c r="H2253">
        <f t="shared" si="78"/>
        <v>1.53908</v>
      </c>
      <c r="I2253">
        <f t="shared" si="79"/>
        <v>1.55508</v>
      </c>
    </row>
    <row r="2254" spans="1:9" x14ac:dyDescent="0.3">
      <c r="A2254" s="3">
        <v>2011</v>
      </c>
      <c r="B2254" t="s">
        <v>188</v>
      </c>
      <c r="C2254" t="s">
        <v>220</v>
      </c>
      <c r="D2254">
        <v>605431</v>
      </c>
      <c r="E2254">
        <v>4</v>
      </c>
      <c r="F2254">
        <v>1285.8399999999999</v>
      </c>
      <c r="G2254">
        <v>1333.3397</v>
      </c>
      <c r="H2254">
        <f t="shared" si="78"/>
        <v>0.64291999999999994</v>
      </c>
      <c r="I2254">
        <f t="shared" si="79"/>
        <v>0.66666985000000001</v>
      </c>
    </row>
    <row r="2255" spans="1:9" x14ac:dyDescent="0.3">
      <c r="A2255" s="3">
        <v>2011</v>
      </c>
      <c r="B2255" t="s">
        <v>188</v>
      </c>
      <c r="C2255" t="s">
        <v>220</v>
      </c>
      <c r="D2255">
        <v>605501</v>
      </c>
      <c r="E2255">
        <v>4</v>
      </c>
      <c r="F2255">
        <v>354</v>
      </c>
      <c r="G2255">
        <v>367.09089999999998</v>
      </c>
      <c r="H2255">
        <f t="shared" si="78"/>
        <v>0.17699999999999999</v>
      </c>
      <c r="I2255">
        <f t="shared" si="79"/>
        <v>0.18354545</v>
      </c>
    </row>
    <row r="2256" spans="1:9" x14ac:dyDescent="0.3">
      <c r="A2256" s="3">
        <v>2011</v>
      </c>
      <c r="B2256" t="s">
        <v>188</v>
      </c>
      <c r="C2256" t="s">
        <v>220</v>
      </c>
      <c r="D2256">
        <v>605503</v>
      </c>
      <c r="E2256">
        <v>4</v>
      </c>
      <c r="F2256">
        <v>686.74</v>
      </c>
      <c r="G2256">
        <v>686.74</v>
      </c>
      <c r="H2256">
        <f t="shared" si="78"/>
        <v>0.34337000000000001</v>
      </c>
      <c r="I2256">
        <f t="shared" si="79"/>
        <v>0.34337000000000001</v>
      </c>
    </row>
    <row r="2257" spans="1:9" x14ac:dyDescent="0.3">
      <c r="A2257" s="3">
        <v>2011</v>
      </c>
      <c r="B2257" t="s">
        <v>188</v>
      </c>
      <c r="C2257" t="s">
        <v>220</v>
      </c>
      <c r="D2257">
        <v>605504</v>
      </c>
      <c r="E2257">
        <v>4</v>
      </c>
      <c r="F2257">
        <v>487.5</v>
      </c>
      <c r="G2257">
        <v>487.5</v>
      </c>
      <c r="H2257">
        <f t="shared" si="78"/>
        <v>0.24374999999999999</v>
      </c>
      <c r="I2257">
        <f t="shared" si="79"/>
        <v>0.24374999999999999</v>
      </c>
    </row>
    <row r="2258" spans="1:9" x14ac:dyDescent="0.3">
      <c r="A2258" s="3">
        <v>2011</v>
      </c>
      <c r="B2258" t="s">
        <v>188</v>
      </c>
      <c r="C2258" t="s">
        <v>220</v>
      </c>
      <c r="D2258">
        <v>605507</v>
      </c>
      <c r="E2258">
        <v>4</v>
      </c>
      <c r="F2258">
        <v>204.9</v>
      </c>
      <c r="G2258">
        <v>204.9</v>
      </c>
      <c r="H2258">
        <f t="shared" si="78"/>
        <v>0.10245</v>
      </c>
      <c r="I2258">
        <f t="shared" si="79"/>
        <v>0.10245</v>
      </c>
    </row>
    <row r="2259" spans="1:9" x14ac:dyDescent="0.3">
      <c r="A2259" s="3">
        <v>2011</v>
      </c>
      <c r="B2259" t="s">
        <v>188</v>
      </c>
      <c r="C2259" t="s">
        <v>220</v>
      </c>
      <c r="D2259">
        <v>605531</v>
      </c>
      <c r="E2259">
        <v>4</v>
      </c>
      <c r="F2259">
        <v>61.8</v>
      </c>
      <c r="G2259">
        <v>61.8</v>
      </c>
      <c r="H2259">
        <f t="shared" si="78"/>
        <v>3.0899999999999997E-2</v>
      </c>
      <c r="I2259">
        <f t="shared" si="79"/>
        <v>3.0899999999999997E-2</v>
      </c>
    </row>
    <row r="2260" spans="1:9" x14ac:dyDescent="0.3">
      <c r="A2260" s="3">
        <v>2011</v>
      </c>
      <c r="B2260" t="s">
        <v>188</v>
      </c>
      <c r="C2260" t="s">
        <v>220</v>
      </c>
      <c r="D2260">
        <v>615400</v>
      </c>
      <c r="E2260">
        <v>4</v>
      </c>
      <c r="F2260">
        <v>5002.72</v>
      </c>
      <c r="G2260">
        <v>7957.5502999999999</v>
      </c>
      <c r="H2260">
        <f t="shared" si="78"/>
        <v>2.50136</v>
      </c>
      <c r="I2260">
        <f t="shared" si="79"/>
        <v>3.9787751500000001</v>
      </c>
    </row>
    <row r="2261" spans="1:9" x14ac:dyDescent="0.3">
      <c r="A2261" s="3">
        <v>2011</v>
      </c>
      <c r="B2261" t="s">
        <v>188</v>
      </c>
      <c r="C2261" t="s">
        <v>220</v>
      </c>
      <c r="D2261">
        <v>615431</v>
      </c>
      <c r="E2261">
        <v>4</v>
      </c>
      <c r="F2261">
        <v>1630.56</v>
      </c>
      <c r="G2261">
        <v>1766.2887000000001</v>
      </c>
      <c r="H2261">
        <f t="shared" si="78"/>
        <v>0.81528</v>
      </c>
      <c r="I2261">
        <f t="shared" si="79"/>
        <v>0.88314435000000002</v>
      </c>
    </row>
    <row r="2262" spans="1:9" x14ac:dyDescent="0.3">
      <c r="A2262" s="3">
        <v>2011</v>
      </c>
      <c r="B2262" t="s">
        <v>188</v>
      </c>
      <c r="C2262" t="s">
        <v>220</v>
      </c>
      <c r="D2262">
        <v>615503</v>
      </c>
      <c r="E2262">
        <v>4</v>
      </c>
      <c r="F2262">
        <v>5.29</v>
      </c>
      <c r="G2262">
        <v>5.29</v>
      </c>
      <c r="H2262">
        <f t="shared" si="78"/>
        <v>2.6450000000000002E-3</v>
      </c>
      <c r="I2262">
        <f t="shared" si="79"/>
        <v>2.6450000000000002E-3</v>
      </c>
    </row>
    <row r="2263" spans="1:9" x14ac:dyDescent="0.3">
      <c r="A2263" s="3">
        <v>2011</v>
      </c>
      <c r="B2263" t="s">
        <v>188</v>
      </c>
      <c r="C2263" t="s">
        <v>220</v>
      </c>
      <c r="D2263">
        <v>615505</v>
      </c>
      <c r="E2263">
        <v>4</v>
      </c>
      <c r="F2263">
        <v>26.45</v>
      </c>
      <c r="G2263">
        <v>26.45</v>
      </c>
      <c r="H2263">
        <f t="shared" si="78"/>
        <v>1.3224999999999999E-2</v>
      </c>
      <c r="I2263">
        <f t="shared" si="79"/>
        <v>1.3224999999999999E-2</v>
      </c>
    </row>
    <row r="2264" spans="1:9" x14ac:dyDescent="0.3">
      <c r="A2264" s="3">
        <v>2011</v>
      </c>
      <c r="B2264" t="s">
        <v>188</v>
      </c>
      <c r="C2264" t="s">
        <v>220</v>
      </c>
      <c r="D2264">
        <v>615506</v>
      </c>
      <c r="E2264">
        <v>4</v>
      </c>
      <c r="F2264">
        <v>175.5</v>
      </c>
      <c r="G2264">
        <v>179.08170000000001</v>
      </c>
      <c r="H2264">
        <f t="shared" si="78"/>
        <v>8.7749999999999995E-2</v>
      </c>
      <c r="I2264">
        <f t="shared" si="79"/>
        <v>8.9540850000000005E-2</v>
      </c>
    </row>
    <row r="2265" spans="1:9" x14ac:dyDescent="0.3">
      <c r="A2265" s="3">
        <v>2011</v>
      </c>
      <c r="B2265" t="s">
        <v>188</v>
      </c>
      <c r="C2265" t="s">
        <v>220</v>
      </c>
      <c r="D2265">
        <v>615507</v>
      </c>
      <c r="E2265">
        <v>4</v>
      </c>
      <c r="F2265">
        <v>210.5</v>
      </c>
      <c r="G2265">
        <v>214.08170000000001</v>
      </c>
      <c r="H2265">
        <f t="shared" si="78"/>
        <v>0.10525</v>
      </c>
      <c r="I2265">
        <f t="shared" si="79"/>
        <v>0.10704085000000001</v>
      </c>
    </row>
    <row r="2266" spans="1:9" x14ac:dyDescent="0.3">
      <c r="A2266" s="3">
        <v>2011</v>
      </c>
      <c r="B2266" t="s">
        <v>188</v>
      </c>
      <c r="C2266" t="s">
        <v>220</v>
      </c>
      <c r="D2266">
        <v>625330</v>
      </c>
      <c r="E2266">
        <v>4</v>
      </c>
      <c r="F2266">
        <v>424</v>
      </c>
      <c r="G2266">
        <v>424</v>
      </c>
      <c r="H2266">
        <f t="shared" si="78"/>
        <v>0.21199999999999999</v>
      </c>
      <c r="I2266">
        <f t="shared" si="79"/>
        <v>0.21199999999999999</v>
      </c>
    </row>
    <row r="2267" spans="1:9" x14ac:dyDescent="0.3">
      <c r="A2267" s="3">
        <v>2011</v>
      </c>
      <c r="B2267" t="s">
        <v>188</v>
      </c>
      <c r="C2267" t="s">
        <v>220</v>
      </c>
      <c r="D2267">
        <v>625402</v>
      </c>
      <c r="E2267">
        <v>4</v>
      </c>
      <c r="F2267">
        <v>4472.75</v>
      </c>
      <c r="G2267">
        <v>5384.2492000000002</v>
      </c>
      <c r="H2267">
        <f t="shared" si="78"/>
        <v>2.2363749999999998</v>
      </c>
      <c r="I2267">
        <f t="shared" si="79"/>
        <v>2.6921246000000001</v>
      </c>
    </row>
    <row r="2268" spans="1:9" x14ac:dyDescent="0.3">
      <c r="A2268" s="3">
        <v>2011</v>
      </c>
      <c r="B2268" t="s">
        <v>188</v>
      </c>
      <c r="C2268" t="s">
        <v>220</v>
      </c>
      <c r="D2268">
        <v>625433</v>
      </c>
      <c r="E2268">
        <v>4</v>
      </c>
      <c r="F2268">
        <v>15.87</v>
      </c>
      <c r="G2268">
        <v>15.87</v>
      </c>
      <c r="H2268">
        <f t="shared" si="78"/>
        <v>7.9349999999999993E-3</v>
      </c>
      <c r="I2268">
        <f t="shared" si="79"/>
        <v>7.9349999999999993E-3</v>
      </c>
    </row>
    <row r="2269" spans="1:9" x14ac:dyDescent="0.3">
      <c r="A2269" s="3">
        <v>2011</v>
      </c>
      <c r="B2269" t="s">
        <v>188</v>
      </c>
      <c r="C2269" t="s">
        <v>220</v>
      </c>
      <c r="D2269">
        <v>625434</v>
      </c>
      <c r="E2269">
        <v>4</v>
      </c>
      <c r="F2269">
        <v>2</v>
      </c>
      <c r="G2269">
        <v>2</v>
      </c>
      <c r="H2269">
        <f t="shared" si="78"/>
        <v>1E-3</v>
      </c>
      <c r="I2269">
        <f t="shared" si="79"/>
        <v>1E-3</v>
      </c>
    </row>
    <row r="2270" spans="1:9" x14ac:dyDescent="0.3">
      <c r="A2270" s="3">
        <v>2011</v>
      </c>
      <c r="B2270" t="s">
        <v>188</v>
      </c>
      <c r="C2270" t="s">
        <v>220</v>
      </c>
      <c r="D2270">
        <v>625435</v>
      </c>
      <c r="E2270">
        <v>4</v>
      </c>
      <c r="F2270">
        <v>26.52</v>
      </c>
      <c r="G2270">
        <v>26.696999999999999</v>
      </c>
      <c r="H2270">
        <f t="shared" si="78"/>
        <v>1.3259999999999999E-2</v>
      </c>
      <c r="I2270">
        <f t="shared" si="79"/>
        <v>1.3348499999999999E-2</v>
      </c>
    </row>
    <row r="2271" spans="1:9" x14ac:dyDescent="0.3">
      <c r="A2271" s="3">
        <v>2011</v>
      </c>
      <c r="B2271" t="s">
        <v>188</v>
      </c>
      <c r="C2271" t="s">
        <v>220</v>
      </c>
      <c r="D2271">
        <v>625436</v>
      </c>
      <c r="E2271">
        <v>4</v>
      </c>
      <c r="F2271">
        <v>10.65</v>
      </c>
      <c r="G2271">
        <v>10.827</v>
      </c>
      <c r="H2271">
        <f t="shared" si="78"/>
        <v>5.3249999999999999E-3</v>
      </c>
      <c r="I2271">
        <f t="shared" si="79"/>
        <v>5.4134999999999999E-3</v>
      </c>
    </row>
    <row r="2272" spans="1:9" x14ac:dyDescent="0.3">
      <c r="A2272" s="3">
        <v>2011</v>
      </c>
      <c r="B2272" t="s">
        <v>188</v>
      </c>
      <c r="C2272" t="s">
        <v>220</v>
      </c>
      <c r="D2272">
        <v>635330</v>
      </c>
      <c r="E2272">
        <v>4</v>
      </c>
      <c r="F2272">
        <v>13795</v>
      </c>
      <c r="G2272">
        <v>15428.5898</v>
      </c>
      <c r="H2272">
        <f t="shared" si="78"/>
        <v>6.8975</v>
      </c>
      <c r="I2272">
        <f t="shared" si="79"/>
        <v>7.7142948999999996</v>
      </c>
    </row>
    <row r="2273" spans="1:9" x14ac:dyDescent="0.3">
      <c r="A2273" s="3">
        <v>2011</v>
      </c>
      <c r="B2273" t="s">
        <v>188</v>
      </c>
      <c r="C2273" t="s">
        <v>220</v>
      </c>
      <c r="D2273">
        <v>635400</v>
      </c>
      <c r="E2273">
        <v>4</v>
      </c>
      <c r="F2273">
        <v>971.27</v>
      </c>
      <c r="G2273">
        <v>1041.0065</v>
      </c>
      <c r="H2273">
        <f t="shared" si="78"/>
        <v>0.48563499999999998</v>
      </c>
      <c r="I2273">
        <f t="shared" si="79"/>
        <v>0.52050324999999997</v>
      </c>
    </row>
    <row r="2274" spans="1:9" x14ac:dyDescent="0.3">
      <c r="A2274" s="3">
        <v>2011</v>
      </c>
      <c r="B2274" t="s">
        <v>188</v>
      </c>
      <c r="C2274" t="s">
        <v>220</v>
      </c>
      <c r="D2274">
        <v>635433</v>
      </c>
      <c r="E2274">
        <v>4</v>
      </c>
      <c r="F2274">
        <v>17.75</v>
      </c>
      <c r="G2274">
        <v>18.044899999999998</v>
      </c>
      <c r="H2274">
        <f t="shared" si="78"/>
        <v>8.8749999999999992E-3</v>
      </c>
      <c r="I2274">
        <f t="shared" si="79"/>
        <v>9.0224499999999996E-3</v>
      </c>
    </row>
    <row r="2275" spans="1:9" x14ac:dyDescent="0.3">
      <c r="A2275" s="3">
        <v>2011</v>
      </c>
      <c r="B2275" t="s">
        <v>188</v>
      </c>
      <c r="C2275" t="s">
        <v>220</v>
      </c>
      <c r="D2275">
        <v>635435</v>
      </c>
      <c r="E2275">
        <v>4</v>
      </c>
      <c r="F2275">
        <v>35.5</v>
      </c>
      <c r="G2275">
        <v>36.089799999999997</v>
      </c>
      <c r="H2275">
        <f t="shared" si="78"/>
        <v>1.7749999999999998E-2</v>
      </c>
      <c r="I2275">
        <f t="shared" si="79"/>
        <v>1.8044899999999999E-2</v>
      </c>
    </row>
    <row r="2276" spans="1:9" x14ac:dyDescent="0.3">
      <c r="A2276" s="3">
        <v>2011</v>
      </c>
      <c r="B2276" t="s">
        <v>188</v>
      </c>
      <c r="C2276" t="s">
        <v>220</v>
      </c>
      <c r="D2276">
        <v>645331</v>
      </c>
      <c r="E2276">
        <v>4</v>
      </c>
      <c r="F2276">
        <v>6058.96</v>
      </c>
      <c r="G2276">
        <v>6865.3306000000002</v>
      </c>
      <c r="H2276">
        <f t="shared" si="78"/>
        <v>3.02948</v>
      </c>
      <c r="I2276">
        <f t="shared" si="79"/>
        <v>3.4326653</v>
      </c>
    </row>
    <row r="2277" spans="1:9" x14ac:dyDescent="0.3">
      <c r="A2277" s="3">
        <v>2011</v>
      </c>
      <c r="B2277" t="s">
        <v>188</v>
      </c>
      <c r="C2277" t="s">
        <v>220</v>
      </c>
      <c r="D2277">
        <v>645401</v>
      </c>
      <c r="E2277">
        <v>4</v>
      </c>
      <c r="F2277">
        <v>44.1</v>
      </c>
      <c r="G2277">
        <v>44.8078</v>
      </c>
      <c r="H2277">
        <f t="shared" si="78"/>
        <v>2.205E-2</v>
      </c>
      <c r="I2277">
        <f t="shared" si="79"/>
        <v>2.2403900000000001E-2</v>
      </c>
    </row>
    <row r="2278" spans="1:9" x14ac:dyDescent="0.3">
      <c r="A2278" s="3">
        <v>2011</v>
      </c>
      <c r="B2278" t="s">
        <v>188</v>
      </c>
      <c r="C2278" t="s">
        <v>220</v>
      </c>
      <c r="D2278">
        <v>645431</v>
      </c>
      <c r="E2278">
        <v>4</v>
      </c>
      <c r="F2278">
        <v>10.65</v>
      </c>
      <c r="G2278">
        <v>10.827</v>
      </c>
      <c r="H2278">
        <f t="shared" si="78"/>
        <v>5.3249999999999999E-3</v>
      </c>
      <c r="I2278">
        <f t="shared" si="79"/>
        <v>5.4134999999999999E-3</v>
      </c>
    </row>
    <row r="2279" spans="1:9" x14ac:dyDescent="0.3">
      <c r="A2279" s="3">
        <v>2011</v>
      </c>
      <c r="B2279" t="s">
        <v>188</v>
      </c>
      <c r="C2279" t="s">
        <v>221</v>
      </c>
      <c r="D2279">
        <v>645332</v>
      </c>
      <c r="E2279">
        <v>4</v>
      </c>
      <c r="F2279">
        <v>462.55</v>
      </c>
      <c r="G2279">
        <v>462.60899999999998</v>
      </c>
      <c r="H2279">
        <f t="shared" si="78"/>
        <v>0.23127500000000001</v>
      </c>
      <c r="I2279">
        <f t="shared" si="79"/>
        <v>0.2313045</v>
      </c>
    </row>
    <row r="2280" spans="1:9" x14ac:dyDescent="0.3">
      <c r="A2280" s="3">
        <v>2011</v>
      </c>
      <c r="B2280" t="s">
        <v>188</v>
      </c>
      <c r="C2280" t="s">
        <v>221</v>
      </c>
      <c r="D2280">
        <v>645408</v>
      </c>
      <c r="E2280">
        <v>4</v>
      </c>
      <c r="F2280">
        <v>7.1</v>
      </c>
      <c r="G2280">
        <v>7.218</v>
      </c>
      <c r="H2280">
        <f t="shared" si="78"/>
        <v>3.5499999999999998E-3</v>
      </c>
      <c r="I2280">
        <f t="shared" si="79"/>
        <v>3.6089999999999998E-3</v>
      </c>
    </row>
    <row r="2281" spans="1:9" x14ac:dyDescent="0.3">
      <c r="A2281" s="3">
        <v>2011</v>
      </c>
      <c r="B2281" t="s">
        <v>188</v>
      </c>
      <c r="C2281" t="s">
        <v>221</v>
      </c>
      <c r="D2281">
        <v>655330</v>
      </c>
      <c r="E2281">
        <v>4</v>
      </c>
      <c r="F2281">
        <v>5137.51</v>
      </c>
      <c r="G2281">
        <v>9126.6522000000004</v>
      </c>
      <c r="H2281">
        <f t="shared" si="78"/>
        <v>2.5687549999999999</v>
      </c>
      <c r="I2281">
        <f t="shared" si="79"/>
        <v>4.5633261000000003</v>
      </c>
    </row>
    <row r="2282" spans="1:9" x14ac:dyDescent="0.3">
      <c r="A2282" s="3">
        <v>2011</v>
      </c>
      <c r="B2282" t="s">
        <v>188</v>
      </c>
      <c r="C2282" t="s">
        <v>221</v>
      </c>
      <c r="D2282">
        <v>655404</v>
      </c>
      <c r="E2282">
        <v>4</v>
      </c>
      <c r="F2282">
        <v>14.2</v>
      </c>
      <c r="G2282">
        <v>14.436</v>
      </c>
      <c r="H2282">
        <f t="shared" si="78"/>
        <v>7.0999999999999995E-3</v>
      </c>
      <c r="I2282">
        <f t="shared" si="79"/>
        <v>7.2179999999999996E-3</v>
      </c>
    </row>
    <row r="2283" spans="1:9" x14ac:dyDescent="0.3">
      <c r="A2283" s="3">
        <v>2011</v>
      </c>
      <c r="B2283" t="s">
        <v>188</v>
      </c>
      <c r="C2283" t="s">
        <v>221</v>
      </c>
      <c r="D2283">
        <v>655405</v>
      </c>
      <c r="E2283">
        <v>4</v>
      </c>
      <c r="F2283">
        <v>8</v>
      </c>
      <c r="G2283">
        <v>16</v>
      </c>
      <c r="H2283">
        <f t="shared" si="78"/>
        <v>4.0000000000000001E-3</v>
      </c>
      <c r="I2283">
        <f t="shared" si="79"/>
        <v>8.0000000000000002E-3</v>
      </c>
    </row>
    <row r="2284" spans="1:9" x14ac:dyDescent="0.3">
      <c r="A2284" s="3">
        <v>2011</v>
      </c>
      <c r="B2284" t="s">
        <v>188</v>
      </c>
      <c r="C2284" t="s">
        <v>221</v>
      </c>
      <c r="D2284">
        <v>665301</v>
      </c>
      <c r="E2284">
        <v>4</v>
      </c>
      <c r="F2284">
        <v>97.24</v>
      </c>
      <c r="G2284">
        <v>190.32650000000001</v>
      </c>
      <c r="H2284">
        <f t="shared" si="78"/>
        <v>4.8619999999999997E-2</v>
      </c>
      <c r="I2284">
        <f t="shared" si="79"/>
        <v>9.5163250000000005E-2</v>
      </c>
    </row>
    <row r="2285" spans="1:9" x14ac:dyDescent="0.3">
      <c r="A2285" s="3">
        <v>2011</v>
      </c>
      <c r="B2285" t="s">
        <v>188</v>
      </c>
      <c r="C2285" t="s">
        <v>221</v>
      </c>
      <c r="D2285">
        <v>665331</v>
      </c>
      <c r="E2285">
        <v>4</v>
      </c>
      <c r="F2285">
        <v>103.9</v>
      </c>
      <c r="G2285">
        <v>114.9541</v>
      </c>
      <c r="H2285">
        <f t="shared" si="78"/>
        <v>5.1950000000000003E-2</v>
      </c>
      <c r="I2285">
        <f t="shared" si="79"/>
        <v>5.7477050000000002E-2</v>
      </c>
    </row>
    <row r="2286" spans="1:9" x14ac:dyDescent="0.3">
      <c r="A2286" s="3">
        <v>2011</v>
      </c>
      <c r="B2286" t="s">
        <v>188</v>
      </c>
      <c r="C2286" t="s">
        <v>221</v>
      </c>
      <c r="D2286">
        <v>665332</v>
      </c>
      <c r="E2286">
        <v>4</v>
      </c>
      <c r="F2286">
        <v>77</v>
      </c>
      <c r="G2286">
        <v>154</v>
      </c>
      <c r="H2286">
        <f t="shared" si="78"/>
        <v>3.85E-2</v>
      </c>
      <c r="I2286">
        <f t="shared" si="79"/>
        <v>7.6999999999999999E-2</v>
      </c>
    </row>
    <row r="2287" spans="1:9" x14ac:dyDescent="0.3">
      <c r="A2287" s="3">
        <v>2011</v>
      </c>
      <c r="B2287" t="s">
        <v>188</v>
      </c>
      <c r="C2287" t="s">
        <v>221</v>
      </c>
      <c r="D2287">
        <v>665333</v>
      </c>
      <c r="E2287">
        <v>4</v>
      </c>
      <c r="F2287">
        <v>36.96</v>
      </c>
      <c r="G2287">
        <v>46.4816</v>
      </c>
      <c r="H2287">
        <f t="shared" si="78"/>
        <v>1.848E-2</v>
      </c>
      <c r="I2287">
        <f t="shared" si="79"/>
        <v>2.3240799999999999E-2</v>
      </c>
    </row>
    <row r="2288" spans="1:9" x14ac:dyDescent="0.3">
      <c r="A2288" s="3">
        <v>2011</v>
      </c>
      <c r="B2288" t="s">
        <v>188</v>
      </c>
      <c r="C2288" t="s">
        <v>221</v>
      </c>
      <c r="D2288">
        <v>665405</v>
      </c>
      <c r="E2288">
        <v>4</v>
      </c>
      <c r="F2288">
        <v>8</v>
      </c>
      <c r="G2288">
        <v>16</v>
      </c>
      <c r="H2288">
        <f t="shared" si="78"/>
        <v>4.0000000000000001E-3</v>
      </c>
      <c r="I2288">
        <f t="shared" si="79"/>
        <v>8.0000000000000002E-3</v>
      </c>
    </row>
    <row r="2289" spans="1:9" x14ac:dyDescent="0.3">
      <c r="A2289" s="3">
        <v>2011</v>
      </c>
      <c r="B2289" t="s">
        <v>188</v>
      </c>
      <c r="C2289" t="s">
        <v>221</v>
      </c>
      <c r="D2289">
        <v>675301</v>
      </c>
      <c r="E2289">
        <v>4</v>
      </c>
      <c r="F2289">
        <v>2.12</v>
      </c>
      <c r="G2289">
        <v>2.1633</v>
      </c>
      <c r="H2289">
        <f t="shared" si="78"/>
        <v>1.06E-3</v>
      </c>
      <c r="I2289">
        <f t="shared" si="79"/>
        <v>1.08165E-3</v>
      </c>
    </row>
    <row r="2290" spans="1:9" x14ac:dyDescent="0.3">
      <c r="A2290" s="3">
        <v>2011</v>
      </c>
      <c r="B2290" t="s">
        <v>188</v>
      </c>
      <c r="C2290" t="s">
        <v>221</v>
      </c>
      <c r="D2290">
        <v>675302</v>
      </c>
      <c r="E2290">
        <v>4</v>
      </c>
      <c r="F2290">
        <v>9.01</v>
      </c>
      <c r="G2290">
        <v>9.1938999999999993</v>
      </c>
      <c r="H2290">
        <f t="shared" si="78"/>
        <v>4.5050000000000003E-3</v>
      </c>
      <c r="I2290">
        <f t="shared" si="79"/>
        <v>4.5969499999999998E-3</v>
      </c>
    </row>
    <row r="2291" spans="1:9" x14ac:dyDescent="0.3">
      <c r="A2291" s="3">
        <v>2011</v>
      </c>
      <c r="B2291" t="s">
        <v>188</v>
      </c>
      <c r="C2291" t="s">
        <v>221</v>
      </c>
      <c r="D2291">
        <v>685231</v>
      </c>
      <c r="E2291">
        <v>4</v>
      </c>
      <c r="F2291">
        <v>391.25</v>
      </c>
      <c r="G2291">
        <v>391.5204</v>
      </c>
      <c r="H2291">
        <f t="shared" si="78"/>
        <v>0.19562499999999999</v>
      </c>
      <c r="I2291">
        <f t="shared" si="79"/>
        <v>0.1957602</v>
      </c>
    </row>
    <row r="2292" spans="1:9" x14ac:dyDescent="0.3">
      <c r="A2292" s="3">
        <v>2011</v>
      </c>
      <c r="B2292" t="s">
        <v>188</v>
      </c>
      <c r="C2292" t="s">
        <v>221</v>
      </c>
      <c r="D2292">
        <v>685232</v>
      </c>
      <c r="E2292">
        <v>4</v>
      </c>
      <c r="F2292">
        <v>0.6</v>
      </c>
      <c r="G2292">
        <v>0.6</v>
      </c>
      <c r="H2292">
        <f t="shared" si="78"/>
        <v>2.9999999999999997E-4</v>
      </c>
      <c r="I2292">
        <f t="shared" si="79"/>
        <v>2.9999999999999997E-4</v>
      </c>
    </row>
    <row r="2293" spans="1:9" x14ac:dyDescent="0.3">
      <c r="A2293" s="3">
        <v>2011</v>
      </c>
      <c r="B2293" t="s">
        <v>188</v>
      </c>
      <c r="C2293" t="s">
        <v>221</v>
      </c>
      <c r="D2293">
        <v>685301</v>
      </c>
      <c r="E2293">
        <v>4</v>
      </c>
      <c r="F2293">
        <v>1.59</v>
      </c>
      <c r="G2293">
        <v>1.6224000000000001</v>
      </c>
      <c r="H2293">
        <f t="shared" si="78"/>
        <v>7.9500000000000003E-4</v>
      </c>
      <c r="I2293">
        <f t="shared" si="79"/>
        <v>8.1119999999999999E-4</v>
      </c>
    </row>
    <row r="2294" spans="1:9" x14ac:dyDescent="0.3">
      <c r="A2294" s="3">
        <v>2011</v>
      </c>
      <c r="B2294" t="s">
        <v>188</v>
      </c>
      <c r="C2294" t="s">
        <v>221</v>
      </c>
      <c r="D2294">
        <v>685302</v>
      </c>
      <c r="E2294">
        <v>4</v>
      </c>
      <c r="F2294">
        <v>10.07</v>
      </c>
      <c r="G2294">
        <v>10.275499999999999</v>
      </c>
      <c r="H2294">
        <f t="shared" si="78"/>
        <v>5.0350000000000004E-3</v>
      </c>
      <c r="I2294">
        <f t="shared" si="79"/>
        <v>5.13775E-3</v>
      </c>
    </row>
    <row r="2295" spans="1:9" x14ac:dyDescent="0.3">
      <c r="A2295" s="3">
        <v>2011</v>
      </c>
      <c r="B2295" t="s">
        <v>188</v>
      </c>
      <c r="C2295" t="s">
        <v>221</v>
      </c>
      <c r="D2295">
        <v>695235</v>
      </c>
      <c r="E2295">
        <v>4</v>
      </c>
      <c r="F2295">
        <v>65.78</v>
      </c>
      <c r="G2295">
        <v>131.56</v>
      </c>
      <c r="H2295">
        <f t="shared" ref="H2295:H2358" si="80">F2295/2000</f>
        <v>3.2890000000000003E-2</v>
      </c>
      <c r="I2295">
        <f t="shared" ref="I2295:I2358" si="81">G2295/2000</f>
        <v>6.5780000000000005E-2</v>
      </c>
    </row>
    <row r="2296" spans="1:9" x14ac:dyDescent="0.3">
      <c r="A2296" s="3">
        <v>2011</v>
      </c>
      <c r="B2296" t="s">
        <v>188</v>
      </c>
      <c r="C2296" t="s">
        <v>221</v>
      </c>
      <c r="D2296">
        <v>695239</v>
      </c>
      <c r="E2296">
        <v>4</v>
      </c>
      <c r="F2296">
        <v>4.24</v>
      </c>
      <c r="G2296">
        <v>4.3265000000000002</v>
      </c>
      <c r="H2296">
        <f t="shared" si="80"/>
        <v>2.1199999999999999E-3</v>
      </c>
      <c r="I2296">
        <f t="shared" si="81"/>
        <v>2.1632500000000002E-3</v>
      </c>
    </row>
    <row r="2297" spans="1:9" x14ac:dyDescent="0.3">
      <c r="A2297" s="3">
        <v>2011</v>
      </c>
      <c r="B2297" t="s">
        <v>192</v>
      </c>
      <c r="C2297" t="s">
        <v>222</v>
      </c>
      <c r="D2297">
        <v>655409</v>
      </c>
      <c r="E2297">
        <v>4</v>
      </c>
      <c r="F2297">
        <v>11</v>
      </c>
      <c r="G2297">
        <v>11</v>
      </c>
      <c r="H2297">
        <f t="shared" si="80"/>
        <v>5.4999999999999997E-3</v>
      </c>
      <c r="I2297">
        <f t="shared" si="81"/>
        <v>5.4999999999999997E-3</v>
      </c>
    </row>
    <row r="2298" spans="1:9" x14ac:dyDescent="0.3">
      <c r="A2298" s="3">
        <v>2011</v>
      </c>
      <c r="B2298" t="s">
        <v>192</v>
      </c>
      <c r="C2298" t="s">
        <v>222</v>
      </c>
      <c r="D2298">
        <v>655410</v>
      </c>
      <c r="E2298">
        <v>4</v>
      </c>
      <c r="F2298">
        <v>34</v>
      </c>
      <c r="G2298">
        <v>34</v>
      </c>
      <c r="H2298">
        <f t="shared" si="80"/>
        <v>1.7000000000000001E-2</v>
      </c>
      <c r="I2298">
        <f t="shared" si="81"/>
        <v>1.7000000000000001E-2</v>
      </c>
    </row>
    <row r="2299" spans="1:9" x14ac:dyDescent="0.3">
      <c r="A2299" s="3">
        <v>2011</v>
      </c>
      <c r="B2299" t="s">
        <v>192</v>
      </c>
      <c r="C2299" t="s">
        <v>222</v>
      </c>
      <c r="D2299">
        <v>655411</v>
      </c>
      <c r="E2299">
        <v>4</v>
      </c>
      <c r="F2299">
        <v>8.6</v>
      </c>
      <c r="G2299">
        <v>16.600000000000001</v>
      </c>
      <c r="H2299">
        <f t="shared" si="80"/>
        <v>4.3E-3</v>
      </c>
      <c r="I2299">
        <f t="shared" si="81"/>
        <v>8.3000000000000001E-3</v>
      </c>
    </row>
    <row r="2300" spans="1:9" x14ac:dyDescent="0.3">
      <c r="A2300" s="3">
        <v>2011</v>
      </c>
      <c r="B2300" t="s">
        <v>192</v>
      </c>
      <c r="C2300" t="s">
        <v>222</v>
      </c>
      <c r="D2300">
        <v>665335</v>
      </c>
      <c r="E2300">
        <v>4</v>
      </c>
      <c r="F2300">
        <v>2.35</v>
      </c>
      <c r="G2300">
        <v>4.7</v>
      </c>
      <c r="H2300">
        <f t="shared" si="80"/>
        <v>1.175E-3</v>
      </c>
      <c r="I2300">
        <f t="shared" si="81"/>
        <v>2.3500000000000001E-3</v>
      </c>
    </row>
    <row r="2301" spans="1:9" x14ac:dyDescent="0.3">
      <c r="A2301" s="3">
        <v>2011</v>
      </c>
      <c r="B2301" t="s">
        <v>192</v>
      </c>
      <c r="C2301" t="s">
        <v>222</v>
      </c>
      <c r="D2301">
        <v>665336</v>
      </c>
      <c r="E2301">
        <v>4</v>
      </c>
      <c r="F2301">
        <v>4.75</v>
      </c>
      <c r="G2301">
        <v>4.75</v>
      </c>
      <c r="H2301">
        <f t="shared" si="80"/>
        <v>2.3749999999999999E-3</v>
      </c>
      <c r="I2301">
        <f t="shared" si="81"/>
        <v>2.3749999999999999E-3</v>
      </c>
    </row>
    <row r="2302" spans="1:9" x14ac:dyDescent="0.3">
      <c r="A2302" s="3">
        <v>2011</v>
      </c>
      <c r="B2302" t="s">
        <v>192</v>
      </c>
      <c r="C2302" t="s">
        <v>222</v>
      </c>
      <c r="D2302">
        <v>665337</v>
      </c>
      <c r="E2302">
        <v>4</v>
      </c>
      <c r="F2302">
        <v>303.3</v>
      </c>
      <c r="G2302">
        <v>303.3</v>
      </c>
      <c r="H2302">
        <f t="shared" si="80"/>
        <v>0.15165000000000001</v>
      </c>
      <c r="I2302">
        <f t="shared" si="81"/>
        <v>0.15165000000000001</v>
      </c>
    </row>
    <row r="2303" spans="1:9" x14ac:dyDescent="0.3">
      <c r="A2303" s="3">
        <v>2011</v>
      </c>
      <c r="B2303" t="s">
        <v>192</v>
      </c>
      <c r="C2303" t="s">
        <v>222</v>
      </c>
      <c r="D2303">
        <v>665401</v>
      </c>
      <c r="E2303">
        <v>4</v>
      </c>
      <c r="F2303">
        <v>2.95</v>
      </c>
      <c r="G2303">
        <v>5.3</v>
      </c>
      <c r="H2303">
        <f t="shared" si="80"/>
        <v>1.4750000000000002E-3</v>
      </c>
      <c r="I2303">
        <f t="shared" si="81"/>
        <v>2.65E-3</v>
      </c>
    </row>
    <row r="2304" spans="1:9" x14ac:dyDescent="0.3">
      <c r="A2304" s="3">
        <v>2011</v>
      </c>
      <c r="B2304" t="s">
        <v>192</v>
      </c>
      <c r="C2304" t="s">
        <v>222</v>
      </c>
      <c r="D2304">
        <v>665403</v>
      </c>
      <c r="E2304">
        <v>4</v>
      </c>
      <c r="F2304">
        <v>33.700000000000003</v>
      </c>
      <c r="G2304">
        <v>33.700000000000003</v>
      </c>
      <c r="H2304">
        <f t="shared" si="80"/>
        <v>1.685E-2</v>
      </c>
      <c r="I2304">
        <f t="shared" si="81"/>
        <v>1.685E-2</v>
      </c>
    </row>
    <row r="2305" spans="1:9" x14ac:dyDescent="0.3">
      <c r="A2305" s="3">
        <v>2011</v>
      </c>
      <c r="B2305" t="s">
        <v>192</v>
      </c>
      <c r="C2305" t="s">
        <v>222</v>
      </c>
      <c r="D2305">
        <v>675304</v>
      </c>
      <c r="E2305">
        <v>4</v>
      </c>
      <c r="F2305">
        <v>78.5</v>
      </c>
      <c r="G2305">
        <v>157</v>
      </c>
      <c r="H2305">
        <f t="shared" si="80"/>
        <v>3.925E-2</v>
      </c>
      <c r="I2305">
        <f t="shared" si="81"/>
        <v>7.85E-2</v>
      </c>
    </row>
    <row r="2306" spans="1:9" x14ac:dyDescent="0.3">
      <c r="A2306" s="3">
        <v>2011</v>
      </c>
      <c r="B2306" t="s">
        <v>192</v>
      </c>
      <c r="C2306" t="s">
        <v>222</v>
      </c>
      <c r="D2306">
        <v>675331</v>
      </c>
      <c r="E2306">
        <v>4</v>
      </c>
      <c r="F2306">
        <v>12</v>
      </c>
      <c r="G2306">
        <v>12</v>
      </c>
      <c r="H2306">
        <f t="shared" si="80"/>
        <v>6.0000000000000001E-3</v>
      </c>
      <c r="I2306">
        <f t="shared" si="81"/>
        <v>6.0000000000000001E-3</v>
      </c>
    </row>
    <row r="2307" spans="1:9" x14ac:dyDescent="0.3">
      <c r="A2307" s="3">
        <v>2011</v>
      </c>
      <c r="B2307" t="s">
        <v>192</v>
      </c>
      <c r="C2307" t="s">
        <v>222</v>
      </c>
      <c r="D2307">
        <v>675332</v>
      </c>
      <c r="E2307">
        <v>4</v>
      </c>
      <c r="F2307">
        <v>4.2</v>
      </c>
      <c r="G2307">
        <v>4.2</v>
      </c>
      <c r="H2307">
        <f t="shared" si="80"/>
        <v>2.1000000000000003E-3</v>
      </c>
      <c r="I2307">
        <f t="shared" si="81"/>
        <v>2.1000000000000003E-3</v>
      </c>
    </row>
    <row r="2308" spans="1:9" x14ac:dyDescent="0.3">
      <c r="A2308" s="3">
        <v>2011</v>
      </c>
      <c r="B2308" t="s">
        <v>192</v>
      </c>
      <c r="C2308" t="s">
        <v>222</v>
      </c>
      <c r="D2308">
        <v>675333</v>
      </c>
      <c r="E2308">
        <v>4</v>
      </c>
      <c r="F2308">
        <v>90.1</v>
      </c>
      <c r="G2308">
        <v>149.30000000000001</v>
      </c>
      <c r="H2308">
        <f t="shared" si="80"/>
        <v>4.505E-2</v>
      </c>
      <c r="I2308">
        <f t="shared" si="81"/>
        <v>7.4650000000000008E-2</v>
      </c>
    </row>
    <row r="2309" spans="1:9" x14ac:dyDescent="0.3">
      <c r="A2309" s="3">
        <v>2011</v>
      </c>
      <c r="B2309" t="s">
        <v>192</v>
      </c>
      <c r="C2309" t="s">
        <v>222</v>
      </c>
      <c r="D2309">
        <v>685304</v>
      </c>
      <c r="E2309">
        <v>4</v>
      </c>
      <c r="F2309">
        <v>260.67</v>
      </c>
      <c r="G2309">
        <v>281.17</v>
      </c>
      <c r="H2309">
        <f t="shared" si="80"/>
        <v>0.13033500000000001</v>
      </c>
      <c r="I2309">
        <f t="shared" si="81"/>
        <v>0.14058500000000002</v>
      </c>
    </row>
    <row r="2310" spans="1:9" x14ac:dyDescent="0.3">
      <c r="A2310" s="3">
        <v>2011</v>
      </c>
      <c r="B2310" t="s">
        <v>192</v>
      </c>
      <c r="C2310" t="s">
        <v>222</v>
      </c>
      <c r="D2310">
        <v>685333</v>
      </c>
      <c r="E2310">
        <v>4</v>
      </c>
      <c r="F2310">
        <v>42.3</v>
      </c>
      <c r="G2310">
        <v>84.6</v>
      </c>
      <c r="H2310">
        <f t="shared" si="80"/>
        <v>2.1149999999999999E-2</v>
      </c>
      <c r="I2310">
        <f t="shared" si="81"/>
        <v>4.2299999999999997E-2</v>
      </c>
    </row>
    <row r="2311" spans="1:9" x14ac:dyDescent="0.3">
      <c r="A2311" s="3">
        <v>2011</v>
      </c>
      <c r="B2311" t="s">
        <v>192</v>
      </c>
      <c r="C2311" t="s">
        <v>222</v>
      </c>
      <c r="D2311">
        <v>695240</v>
      </c>
      <c r="E2311">
        <v>4</v>
      </c>
      <c r="F2311">
        <v>120</v>
      </c>
      <c r="G2311">
        <v>120</v>
      </c>
      <c r="H2311">
        <f t="shared" si="80"/>
        <v>0.06</v>
      </c>
      <c r="I2311">
        <f t="shared" si="81"/>
        <v>0.06</v>
      </c>
    </row>
    <row r="2312" spans="1:9" x14ac:dyDescent="0.3">
      <c r="A2312" s="3">
        <v>2011</v>
      </c>
      <c r="B2312" t="s">
        <v>192</v>
      </c>
      <c r="C2312" t="s">
        <v>222</v>
      </c>
      <c r="D2312">
        <v>695301</v>
      </c>
      <c r="E2312">
        <v>4</v>
      </c>
      <c r="F2312">
        <v>873.55</v>
      </c>
      <c r="G2312">
        <v>1026.3499999999999</v>
      </c>
      <c r="H2312">
        <f t="shared" si="80"/>
        <v>0.43677499999999997</v>
      </c>
      <c r="I2312">
        <f t="shared" si="81"/>
        <v>0.51317499999999994</v>
      </c>
    </row>
    <row r="2313" spans="1:9" x14ac:dyDescent="0.3">
      <c r="A2313" s="3">
        <v>2011</v>
      </c>
      <c r="B2313" t="s">
        <v>192</v>
      </c>
      <c r="C2313" t="s">
        <v>222</v>
      </c>
      <c r="D2313">
        <v>695302</v>
      </c>
      <c r="E2313">
        <v>4</v>
      </c>
      <c r="F2313">
        <v>145.80000000000001</v>
      </c>
      <c r="G2313">
        <v>145.80000000000001</v>
      </c>
      <c r="H2313">
        <f t="shared" si="80"/>
        <v>7.2900000000000006E-2</v>
      </c>
      <c r="I2313">
        <f t="shared" si="81"/>
        <v>7.2900000000000006E-2</v>
      </c>
    </row>
    <row r="2314" spans="1:9" x14ac:dyDescent="0.3">
      <c r="A2314" s="3">
        <v>2011</v>
      </c>
      <c r="B2314" t="s">
        <v>192</v>
      </c>
      <c r="C2314" t="s">
        <v>222</v>
      </c>
      <c r="D2314">
        <v>705200</v>
      </c>
      <c r="E2314">
        <v>4</v>
      </c>
      <c r="F2314">
        <v>82</v>
      </c>
      <c r="G2314">
        <v>164</v>
      </c>
      <c r="H2314">
        <f t="shared" si="80"/>
        <v>4.1000000000000002E-2</v>
      </c>
      <c r="I2314">
        <f t="shared" si="81"/>
        <v>8.2000000000000003E-2</v>
      </c>
    </row>
    <row r="2315" spans="1:9" x14ac:dyDescent="0.3">
      <c r="A2315" s="3">
        <v>2011</v>
      </c>
      <c r="B2315" t="s">
        <v>192</v>
      </c>
      <c r="C2315" t="s">
        <v>222</v>
      </c>
      <c r="D2315">
        <v>705231</v>
      </c>
      <c r="E2315">
        <v>4</v>
      </c>
      <c r="F2315">
        <v>65.78</v>
      </c>
      <c r="G2315">
        <v>131.56</v>
      </c>
      <c r="H2315">
        <f t="shared" si="80"/>
        <v>3.2890000000000003E-2</v>
      </c>
      <c r="I2315">
        <f t="shared" si="81"/>
        <v>6.5780000000000005E-2</v>
      </c>
    </row>
    <row r="2316" spans="1:9" x14ac:dyDescent="0.3">
      <c r="A2316" s="3">
        <v>2011</v>
      </c>
      <c r="B2316" t="s">
        <v>192</v>
      </c>
      <c r="C2316" t="s">
        <v>222</v>
      </c>
      <c r="D2316">
        <v>705234</v>
      </c>
      <c r="E2316">
        <v>4</v>
      </c>
      <c r="F2316">
        <v>60.72</v>
      </c>
      <c r="G2316">
        <v>121.44</v>
      </c>
      <c r="H2316">
        <f t="shared" si="80"/>
        <v>3.0359999999999998E-2</v>
      </c>
      <c r="I2316">
        <f t="shared" si="81"/>
        <v>6.0719999999999996E-2</v>
      </c>
    </row>
    <row r="2317" spans="1:9" x14ac:dyDescent="0.3">
      <c r="A2317" s="3">
        <v>2011</v>
      </c>
      <c r="B2317" t="s">
        <v>192</v>
      </c>
      <c r="C2317" t="s">
        <v>222</v>
      </c>
      <c r="D2317">
        <v>705300</v>
      </c>
      <c r="E2317">
        <v>4</v>
      </c>
      <c r="F2317">
        <v>60.72</v>
      </c>
      <c r="G2317">
        <v>121.44</v>
      </c>
      <c r="H2317">
        <f t="shared" si="80"/>
        <v>3.0359999999999998E-2</v>
      </c>
      <c r="I2317">
        <f t="shared" si="81"/>
        <v>6.0719999999999996E-2</v>
      </c>
    </row>
    <row r="2318" spans="1:9" x14ac:dyDescent="0.3">
      <c r="A2318" s="3">
        <v>2011</v>
      </c>
      <c r="B2318" t="s">
        <v>192</v>
      </c>
      <c r="C2318" t="s">
        <v>222</v>
      </c>
      <c r="D2318">
        <v>725230</v>
      </c>
      <c r="E2318">
        <v>4</v>
      </c>
      <c r="F2318">
        <v>15.5</v>
      </c>
      <c r="G2318">
        <v>15.5</v>
      </c>
      <c r="H2318">
        <f t="shared" si="80"/>
        <v>7.7499999999999999E-3</v>
      </c>
      <c r="I2318">
        <f t="shared" si="81"/>
        <v>7.7499999999999999E-3</v>
      </c>
    </row>
    <row r="2319" spans="1:9" x14ac:dyDescent="0.3">
      <c r="A2319" s="3">
        <v>2011</v>
      </c>
      <c r="B2319" t="s">
        <v>192</v>
      </c>
      <c r="C2319" t="s">
        <v>222</v>
      </c>
      <c r="D2319">
        <v>735230</v>
      </c>
      <c r="E2319">
        <v>4</v>
      </c>
      <c r="F2319">
        <v>14.88</v>
      </c>
      <c r="G2319">
        <v>14.88</v>
      </c>
      <c r="H2319">
        <f t="shared" si="80"/>
        <v>7.4400000000000004E-3</v>
      </c>
      <c r="I2319">
        <f t="shared" si="81"/>
        <v>7.4400000000000004E-3</v>
      </c>
    </row>
    <row r="2320" spans="1:9" x14ac:dyDescent="0.3">
      <c r="A2320" s="3">
        <v>2011</v>
      </c>
      <c r="B2320" t="s">
        <v>192</v>
      </c>
      <c r="C2320" t="s">
        <v>223</v>
      </c>
      <c r="D2320">
        <v>705600</v>
      </c>
      <c r="E2320">
        <v>4</v>
      </c>
      <c r="F2320">
        <v>18</v>
      </c>
      <c r="G2320">
        <v>18</v>
      </c>
      <c r="H2320">
        <f t="shared" si="80"/>
        <v>8.9999999999999993E-3</v>
      </c>
      <c r="I2320">
        <f t="shared" si="81"/>
        <v>8.9999999999999993E-3</v>
      </c>
    </row>
    <row r="2321" spans="1:9" x14ac:dyDescent="0.3">
      <c r="A2321" s="3">
        <v>2011</v>
      </c>
      <c r="B2321" t="s">
        <v>192</v>
      </c>
      <c r="C2321" t="s">
        <v>223</v>
      </c>
      <c r="D2321">
        <v>705630</v>
      </c>
      <c r="E2321">
        <v>4</v>
      </c>
      <c r="F2321">
        <v>50</v>
      </c>
      <c r="G2321">
        <v>50</v>
      </c>
      <c r="H2321">
        <f t="shared" si="80"/>
        <v>2.5000000000000001E-2</v>
      </c>
      <c r="I2321">
        <f t="shared" si="81"/>
        <v>2.5000000000000001E-2</v>
      </c>
    </row>
    <row r="2322" spans="1:9" x14ac:dyDescent="0.3">
      <c r="A2322" s="3">
        <v>2011</v>
      </c>
      <c r="B2322" t="s">
        <v>192</v>
      </c>
      <c r="C2322" t="s">
        <v>223</v>
      </c>
      <c r="D2322">
        <v>715730</v>
      </c>
      <c r="E2322">
        <v>4</v>
      </c>
      <c r="F2322">
        <v>201</v>
      </c>
      <c r="G2322">
        <v>201</v>
      </c>
      <c r="H2322">
        <f t="shared" si="80"/>
        <v>0.10050000000000001</v>
      </c>
      <c r="I2322">
        <f t="shared" si="81"/>
        <v>0.10050000000000001</v>
      </c>
    </row>
    <row r="2323" spans="1:9" x14ac:dyDescent="0.3">
      <c r="A2323" s="3">
        <v>2011</v>
      </c>
      <c r="B2323" t="s">
        <v>192</v>
      </c>
      <c r="C2323" t="s">
        <v>223</v>
      </c>
      <c r="D2323">
        <v>745730</v>
      </c>
      <c r="E2323">
        <v>4</v>
      </c>
      <c r="F2323">
        <v>14.55</v>
      </c>
      <c r="G2323">
        <v>29.1</v>
      </c>
      <c r="H2323">
        <f t="shared" si="80"/>
        <v>7.2750000000000002E-3</v>
      </c>
      <c r="I2323">
        <f t="shared" si="81"/>
        <v>1.455E-2</v>
      </c>
    </row>
    <row r="2324" spans="1:9" x14ac:dyDescent="0.3">
      <c r="A2324" s="3">
        <v>2011</v>
      </c>
      <c r="B2324" t="s">
        <v>192</v>
      </c>
      <c r="C2324" t="s">
        <v>223</v>
      </c>
      <c r="D2324">
        <v>745800</v>
      </c>
      <c r="E2324">
        <v>4</v>
      </c>
      <c r="F2324">
        <v>82.45</v>
      </c>
      <c r="G2324">
        <v>164.9</v>
      </c>
      <c r="H2324">
        <f t="shared" si="80"/>
        <v>4.1225000000000005E-2</v>
      </c>
      <c r="I2324">
        <f t="shared" si="81"/>
        <v>8.2450000000000009E-2</v>
      </c>
    </row>
    <row r="2325" spans="1:9" x14ac:dyDescent="0.3">
      <c r="A2325" s="3">
        <v>2011</v>
      </c>
      <c r="B2325" t="s">
        <v>192</v>
      </c>
      <c r="C2325" t="s">
        <v>223</v>
      </c>
      <c r="D2325">
        <v>775830</v>
      </c>
      <c r="E2325">
        <v>4</v>
      </c>
      <c r="F2325">
        <v>37</v>
      </c>
      <c r="G2325">
        <v>37</v>
      </c>
      <c r="H2325">
        <f t="shared" si="80"/>
        <v>1.8499999999999999E-2</v>
      </c>
      <c r="I2325">
        <f t="shared" si="81"/>
        <v>1.8499999999999999E-2</v>
      </c>
    </row>
    <row r="2326" spans="1:9" x14ac:dyDescent="0.3">
      <c r="A2326" s="3">
        <v>2011</v>
      </c>
      <c r="B2326" t="s">
        <v>192</v>
      </c>
      <c r="C2326" t="s">
        <v>224</v>
      </c>
      <c r="D2326">
        <v>635504</v>
      </c>
      <c r="E2326">
        <v>4</v>
      </c>
      <c r="F2326">
        <v>0.75</v>
      </c>
      <c r="G2326">
        <v>0.75</v>
      </c>
      <c r="H2326">
        <f t="shared" si="80"/>
        <v>3.7500000000000001E-4</v>
      </c>
      <c r="I2326">
        <f t="shared" si="81"/>
        <v>3.7500000000000001E-4</v>
      </c>
    </row>
    <row r="2327" spans="1:9" x14ac:dyDescent="0.3">
      <c r="A2327" s="3">
        <v>2011</v>
      </c>
      <c r="B2327" t="s">
        <v>192</v>
      </c>
      <c r="C2327" t="s">
        <v>224</v>
      </c>
      <c r="D2327">
        <v>645501</v>
      </c>
      <c r="E2327">
        <v>4</v>
      </c>
      <c r="F2327">
        <v>3.78</v>
      </c>
      <c r="G2327">
        <v>3.78</v>
      </c>
      <c r="H2327">
        <f t="shared" si="80"/>
        <v>1.89E-3</v>
      </c>
      <c r="I2327">
        <f t="shared" si="81"/>
        <v>1.89E-3</v>
      </c>
    </row>
    <row r="2328" spans="1:9" x14ac:dyDescent="0.3">
      <c r="A2328" s="3">
        <v>2011</v>
      </c>
      <c r="B2328" t="s">
        <v>192</v>
      </c>
      <c r="C2328" t="s">
        <v>224</v>
      </c>
      <c r="D2328">
        <v>655430</v>
      </c>
      <c r="E2328">
        <v>4</v>
      </c>
      <c r="F2328">
        <v>8.25</v>
      </c>
      <c r="G2328">
        <v>8.25</v>
      </c>
      <c r="H2328">
        <f t="shared" si="80"/>
        <v>4.1250000000000002E-3</v>
      </c>
      <c r="I2328">
        <f t="shared" si="81"/>
        <v>4.1250000000000002E-3</v>
      </c>
    </row>
    <row r="2329" spans="1:9" x14ac:dyDescent="0.3">
      <c r="A2329" s="3">
        <v>2011</v>
      </c>
      <c r="B2329" t="s">
        <v>192</v>
      </c>
      <c r="C2329" t="s">
        <v>224</v>
      </c>
      <c r="D2329">
        <v>655500</v>
      </c>
      <c r="E2329">
        <v>4</v>
      </c>
      <c r="F2329">
        <v>6.02</v>
      </c>
      <c r="G2329">
        <v>6.02</v>
      </c>
      <c r="H2329">
        <f t="shared" si="80"/>
        <v>3.0099999999999997E-3</v>
      </c>
      <c r="I2329">
        <f t="shared" si="81"/>
        <v>3.0099999999999997E-3</v>
      </c>
    </row>
    <row r="2330" spans="1:9" x14ac:dyDescent="0.3">
      <c r="A2330" s="3">
        <v>2011</v>
      </c>
      <c r="B2330" t="s">
        <v>192</v>
      </c>
      <c r="C2330" t="s">
        <v>224</v>
      </c>
      <c r="D2330">
        <v>655530</v>
      </c>
      <c r="E2330">
        <v>4</v>
      </c>
      <c r="F2330">
        <v>4.2</v>
      </c>
      <c r="G2330">
        <v>4.2</v>
      </c>
      <c r="H2330">
        <f t="shared" si="80"/>
        <v>2.1000000000000003E-3</v>
      </c>
      <c r="I2330">
        <f t="shared" si="81"/>
        <v>2.1000000000000003E-3</v>
      </c>
    </row>
    <row r="2331" spans="1:9" x14ac:dyDescent="0.3">
      <c r="A2331" s="3">
        <v>2011</v>
      </c>
      <c r="D2331">
        <v>10420</v>
      </c>
      <c r="E2331">
        <v>1</v>
      </c>
      <c r="F2331">
        <v>205</v>
      </c>
      <c r="G2331">
        <v>205</v>
      </c>
      <c r="H2331">
        <f t="shared" si="80"/>
        <v>0.10249999999999999</v>
      </c>
      <c r="I2331">
        <f t="shared" si="81"/>
        <v>0.10249999999999999</v>
      </c>
    </row>
    <row r="2332" spans="1:9" x14ac:dyDescent="0.3">
      <c r="A2332" s="3">
        <v>2011</v>
      </c>
      <c r="D2332">
        <v>10430</v>
      </c>
      <c r="E2332">
        <v>1</v>
      </c>
      <c r="F2332">
        <v>81</v>
      </c>
      <c r="G2332">
        <v>81</v>
      </c>
      <c r="H2332">
        <f t="shared" si="80"/>
        <v>4.0500000000000001E-2</v>
      </c>
      <c r="I2332">
        <f t="shared" si="81"/>
        <v>4.0500000000000001E-2</v>
      </c>
    </row>
    <row r="2333" spans="1:9" x14ac:dyDescent="0.3">
      <c r="A2333" s="3">
        <v>2011</v>
      </c>
      <c r="D2333">
        <v>15200</v>
      </c>
      <c r="E2333">
        <v>1</v>
      </c>
      <c r="F2333">
        <v>74</v>
      </c>
      <c r="G2333">
        <v>74</v>
      </c>
      <c r="H2333">
        <f t="shared" si="80"/>
        <v>3.6999999999999998E-2</v>
      </c>
      <c r="I2333">
        <f t="shared" si="81"/>
        <v>3.6999999999999998E-2</v>
      </c>
    </row>
    <row r="2334" spans="1:9" x14ac:dyDescent="0.3">
      <c r="A2334" s="3">
        <v>2012</v>
      </c>
      <c r="B2334" t="s">
        <v>186</v>
      </c>
      <c r="C2334" t="s">
        <v>196</v>
      </c>
      <c r="D2334">
        <v>345602</v>
      </c>
      <c r="E2334">
        <v>1</v>
      </c>
      <c r="F2334">
        <v>1676.69</v>
      </c>
      <c r="G2334">
        <v>1676.9349</v>
      </c>
      <c r="H2334">
        <f t="shared" si="80"/>
        <v>0.83834500000000001</v>
      </c>
      <c r="I2334">
        <f t="shared" si="81"/>
        <v>0.83846745</v>
      </c>
    </row>
    <row r="2335" spans="1:9" x14ac:dyDescent="0.3">
      <c r="A2335" s="3">
        <v>2012</v>
      </c>
      <c r="B2335" t="s">
        <v>186</v>
      </c>
      <c r="C2335" t="s">
        <v>196</v>
      </c>
      <c r="D2335">
        <v>345607</v>
      </c>
      <c r="E2335">
        <v>1</v>
      </c>
      <c r="F2335">
        <v>2364.75</v>
      </c>
      <c r="G2335">
        <v>2364.75</v>
      </c>
      <c r="H2335">
        <f t="shared" si="80"/>
        <v>1.182375</v>
      </c>
      <c r="I2335">
        <f t="shared" si="81"/>
        <v>1.182375</v>
      </c>
    </row>
    <row r="2336" spans="1:9" x14ac:dyDescent="0.3">
      <c r="A2336" s="3">
        <v>2012</v>
      </c>
      <c r="B2336" t="s">
        <v>186</v>
      </c>
      <c r="C2336" t="s">
        <v>196</v>
      </c>
      <c r="D2336">
        <v>355601</v>
      </c>
      <c r="E2336">
        <v>1</v>
      </c>
      <c r="F2336">
        <v>33756.239999999998</v>
      </c>
      <c r="G2336">
        <v>33786.239999999998</v>
      </c>
      <c r="H2336">
        <f t="shared" si="80"/>
        <v>16.878119999999999</v>
      </c>
      <c r="I2336">
        <f t="shared" si="81"/>
        <v>16.89312</v>
      </c>
    </row>
    <row r="2337" spans="1:9" x14ac:dyDescent="0.3">
      <c r="A2337" s="3">
        <v>2012</v>
      </c>
      <c r="B2337" t="s">
        <v>186</v>
      </c>
      <c r="C2337" t="s">
        <v>196</v>
      </c>
      <c r="D2337">
        <v>355602</v>
      </c>
      <c r="E2337">
        <v>1</v>
      </c>
      <c r="F2337">
        <v>742.1</v>
      </c>
      <c r="G2337">
        <v>742.91819999999996</v>
      </c>
      <c r="H2337">
        <f t="shared" si="80"/>
        <v>0.37104999999999999</v>
      </c>
      <c r="I2337">
        <f t="shared" si="81"/>
        <v>0.37145909999999999</v>
      </c>
    </row>
    <row r="2338" spans="1:9" x14ac:dyDescent="0.3">
      <c r="A2338" s="3">
        <v>2012</v>
      </c>
      <c r="B2338" t="s">
        <v>186</v>
      </c>
      <c r="C2338" t="s">
        <v>196</v>
      </c>
      <c r="D2338">
        <v>355631</v>
      </c>
      <c r="E2338">
        <v>1</v>
      </c>
      <c r="F2338">
        <v>45924.79</v>
      </c>
      <c r="G2338">
        <v>45924.79</v>
      </c>
      <c r="H2338">
        <f t="shared" si="80"/>
        <v>22.962395000000001</v>
      </c>
      <c r="I2338">
        <f t="shared" si="81"/>
        <v>22.962395000000001</v>
      </c>
    </row>
    <row r="2339" spans="1:9" x14ac:dyDescent="0.3">
      <c r="A2339" s="3">
        <v>2012</v>
      </c>
      <c r="B2339" t="s">
        <v>186</v>
      </c>
      <c r="C2339" t="s">
        <v>196</v>
      </c>
      <c r="D2339">
        <v>355632</v>
      </c>
      <c r="E2339">
        <v>1</v>
      </c>
      <c r="F2339">
        <v>298</v>
      </c>
      <c r="G2339">
        <v>298</v>
      </c>
      <c r="H2339">
        <f t="shared" si="80"/>
        <v>0.14899999999999999</v>
      </c>
      <c r="I2339">
        <f t="shared" si="81"/>
        <v>0.14899999999999999</v>
      </c>
    </row>
    <row r="2340" spans="1:9" x14ac:dyDescent="0.3">
      <c r="A2340" s="3">
        <v>2012</v>
      </c>
      <c r="B2340" t="s">
        <v>186</v>
      </c>
      <c r="C2340" t="s">
        <v>196</v>
      </c>
      <c r="D2340">
        <v>355633</v>
      </c>
      <c r="E2340">
        <v>1</v>
      </c>
      <c r="F2340">
        <v>7889.97</v>
      </c>
      <c r="G2340">
        <v>7892.3373000000001</v>
      </c>
      <c r="H2340">
        <f t="shared" si="80"/>
        <v>3.944985</v>
      </c>
      <c r="I2340">
        <f t="shared" si="81"/>
        <v>3.9461686500000002</v>
      </c>
    </row>
    <row r="2341" spans="1:9" x14ac:dyDescent="0.3">
      <c r="A2341" s="3">
        <v>2012</v>
      </c>
      <c r="B2341" t="s">
        <v>186</v>
      </c>
      <c r="C2341" t="s">
        <v>196</v>
      </c>
      <c r="D2341">
        <v>355634</v>
      </c>
      <c r="E2341">
        <v>1</v>
      </c>
      <c r="F2341">
        <v>2042.23</v>
      </c>
      <c r="G2341">
        <v>2042.23</v>
      </c>
      <c r="H2341">
        <f t="shared" si="80"/>
        <v>1.021115</v>
      </c>
      <c r="I2341">
        <f t="shared" si="81"/>
        <v>1.021115</v>
      </c>
    </row>
    <row r="2342" spans="1:9" x14ac:dyDescent="0.3">
      <c r="A2342" s="3">
        <v>2012</v>
      </c>
      <c r="B2342" t="s">
        <v>186</v>
      </c>
      <c r="C2342" t="s">
        <v>196</v>
      </c>
      <c r="D2342">
        <v>355635</v>
      </c>
      <c r="E2342">
        <v>1</v>
      </c>
      <c r="F2342">
        <v>1477.8</v>
      </c>
      <c r="G2342">
        <v>1477.8</v>
      </c>
      <c r="H2342">
        <f t="shared" si="80"/>
        <v>0.7389</v>
      </c>
      <c r="I2342">
        <f t="shared" si="81"/>
        <v>0.7389</v>
      </c>
    </row>
    <row r="2343" spans="1:9" x14ac:dyDescent="0.3">
      <c r="A2343" s="3">
        <v>2012</v>
      </c>
      <c r="B2343" t="s">
        <v>186</v>
      </c>
      <c r="C2343" t="s">
        <v>196</v>
      </c>
      <c r="D2343">
        <v>355702</v>
      </c>
      <c r="E2343">
        <v>1</v>
      </c>
      <c r="F2343">
        <v>2964.72</v>
      </c>
      <c r="G2343">
        <v>2964.72</v>
      </c>
      <c r="H2343">
        <f t="shared" si="80"/>
        <v>1.4823599999999999</v>
      </c>
      <c r="I2343">
        <f t="shared" si="81"/>
        <v>1.4823599999999999</v>
      </c>
    </row>
    <row r="2344" spans="1:9" x14ac:dyDescent="0.3">
      <c r="A2344" s="3">
        <v>2012</v>
      </c>
      <c r="B2344" t="s">
        <v>186</v>
      </c>
      <c r="C2344" t="s">
        <v>196</v>
      </c>
      <c r="D2344">
        <v>355703</v>
      </c>
      <c r="E2344">
        <v>1</v>
      </c>
      <c r="F2344">
        <v>2148.11</v>
      </c>
      <c r="G2344">
        <v>2148.11</v>
      </c>
      <c r="H2344">
        <f t="shared" si="80"/>
        <v>1.074055</v>
      </c>
      <c r="I2344">
        <f t="shared" si="81"/>
        <v>1.074055</v>
      </c>
    </row>
    <row r="2345" spans="1:9" x14ac:dyDescent="0.3">
      <c r="A2345" s="3">
        <v>2012</v>
      </c>
      <c r="B2345" t="s">
        <v>186</v>
      </c>
      <c r="C2345" t="s">
        <v>196</v>
      </c>
      <c r="D2345">
        <v>355704</v>
      </c>
      <c r="E2345">
        <v>1</v>
      </c>
      <c r="F2345">
        <v>300.29000000000002</v>
      </c>
      <c r="G2345">
        <v>300.29000000000002</v>
      </c>
      <c r="H2345">
        <f t="shared" si="80"/>
        <v>0.150145</v>
      </c>
      <c r="I2345">
        <f t="shared" si="81"/>
        <v>0.150145</v>
      </c>
    </row>
    <row r="2346" spans="1:9" x14ac:dyDescent="0.3">
      <c r="A2346" s="3">
        <v>2012</v>
      </c>
      <c r="B2346" t="s">
        <v>186</v>
      </c>
      <c r="C2346" t="s">
        <v>196</v>
      </c>
      <c r="D2346">
        <v>355705</v>
      </c>
      <c r="E2346">
        <v>1</v>
      </c>
      <c r="F2346">
        <v>320</v>
      </c>
      <c r="G2346">
        <v>320</v>
      </c>
      <c r="H2346">
        <f t="shared" si="80"/>
        <v>0.16</v>
      </c>
      <c r="I2346">
        <f t="shared" si="81"/>
        <v>0.16</v>
      </c>
    </row>
    <row r="2347" spans="1:9" x14ac:dyDescent="0.3">
      <c r="A2347" s="3">
        <v>2012</v>
      </c>
      <c r="B2347" t="s">
        <v>186</v>
      </c>
      <c r="C2347" t="s">
        <v>196</v>
      </c>
      <c r="D2347">
        <v>355706</v>
      </c>
      <c r="E2347">
        <v>1</v>
      </c>
      <c r="F2347">
        <v>33</v>
      </c>
      <c r="G2347">
        <v>33</v>
      </c>
      <c r="H2347">
        <f t="shared" si="80"/>
        <v>1.6500000000000001E-2</v>
      </c>
      <c r="I2347">
        <f t="shared" si="81"/>
        <v>1.6500000000000001E-2</v>
      </c>
    </row>
    <row r="2348" spans="1:9" x14ac:dyDescent="0.3">
      <c r="A2348" s="3">
        <v>2012</v>
      </c>
      <c r="B2348" t="s">
        <v>186</v>
      </c>
      <c r="C2348" t="s">
        <v>196</v>
      </c>
      <c r="D2348">
        <v>365630</v>
      </c>
      <c r="E2348">
        <v>1</v>
      </c>
      <c r="F2348">
        <v>35</v>
      </c>
      <c r="G2348">
        <v>35</v>
      </c>
      <c r="H2348">
        <f t="shared" si="80"/>
        <v>1.7500000000000002E-2</v>
      </c>
      <c r="I2348">
        <f t="shared" si="81"/>
        <v>1.7500000000000002E-2</v>
      </c>
    </row>
    <row r="2349" spans="1:9" x14ac:dyDescent="0.3">
      <c r="A2349" s="3">
        <v>2012</v>
      </c>
      <c r="B2349" t="s">
        <v>186</v>
      </c>
      <c r="C2349" t="s">
        <v>196</v>
      </c>
      <c r="D2349">
        <v>365701</v>
      </c>
      <c r="E2349">
        <v>1</v>
      </c>
      <c r="F2349">
        <v>16512.95</v>
      </c>
      <c r="G2349">
        <v>16512.95</v>
      </c>
      <c r="H2349">
        <f t="shared" si="80"/>
        <v>8.256475</v>
      </c>
      <c r="I2349">
        <f t="shared" si="81"/>
        <v>8.256475</v>
      </c>
    </row>
    <row r="2350" spans="1:9" x14ac:dyDescent="0.3">
      <c r="A2350" s="3">
        <v>2012</v>
      </c>
      <c r="B2350" t="s">
        <v>186</v>
      </c>
      <c r="C2350" t="s">
        <v>196</v>
      </c>
      <c r="D2350">
        <v>365702</v>
      </c>
      <c r="E2350">
        <v>1</v>
      </c>
      <c r="F2350">
        <v>259</v>
      </c>
      <c r="G2350">
        <v>259</v>
      </c>
      <c r="H2350">
        <f t="shared" si="80"/>
        <v>0.1295</v>
      </c>
      <c r="I2350">
        <f t="shared" si="81"/>
        <v>0.1295</v>
      </c>
    </row>
    <row r="2351" spans="1:9" x14ac:dyDescent="0.3">
      <c r="A2351" s="3">
        <v>2012</v>
      </c>
      <c r="B2351" t="s">
        <v>186</v>
      </c>
      <c r="C2351" t="s">
        <v>197</v>
      </c>
      <c r="D2351">
        <v>375730</v>
      </c>
      <c r="E2351">
        <v>1</v>
      </c>
      <c r="F2351">
        <v>11300.82</v>
      </c>
      <c r="G2351">
        <v>11300.82</v>
      </c>
      <c r="H2351">
        <f t="shared" si="80"/>
        <v>5.6504099999999999</v>
      </c>
      <c r="I2351">
        <f t="shared" si="81"/>
        <v>5.6504099999999999</v>
      </c>
    </row>
    <row r="2352" spans="1:9" x14ac:dyDescent="0.3">
      <c r="A2352" s="3">
        <v>2012</v>
      </c>
      <c r="B2352" t="s">
        <v>186</v>
      </c>
      <c r="C2352" t="s">
        <v>197</v>
      </c>
      <c r="D2352">
        <v>375801</v>
      </c>
      <c r="E2352">
        <v>1</v>
      </c>
      <c r="F2352">
        <v>11931.75</v>
      </c>
      <c r="G2352">
        <v>11931.75</v>
      </c>
      <c r="H2352">
        <f t="shared" si="80"/>
        <v>5.9658749999999996</v>
      </c>
      <c r="I2352">
        <f t="shared" si="81"/>
        <v>5.9658749999999996</v>
      </c>
    </row>
    <row r="2353" spans="1:9" x14ac:dyDescent="0.3">
      <c r="A2353" s="3">
        <v>2012</v>
      </c>
      <c r="B2353" t="s">
        <v>186</v>
      </c>
      <c r="C2353" t="s">
        <v>197</v>
      </c>
      <c r="D2353">
        <v>375802</v>
      </c>
      <c r="E2353">
        <v>1</v>
      </c>
      <c r="F2353">
        <v>350.5</v>
      </c>
      <c r="G2353">
        <v>350.5</v>
      </c>
      <c r="H2353">
        <f t="shared" si="80"/>
        <v>0.17524999999999999</v>
      </c>
      <c r="I2353">
        <f t="shared" si="81"/>
        <v>0.17524999999999999</v>
      </c>
    </row>
    <row r="2354" spans="1:9" x14ac:dyDescent="0.3">
      <c r="A2354" s="3">
        <v>2012</v>
      </c>
      <c r="B2354" t="s">
        <v>186</v>
      </c>
      <c r="C2354" t="s">
        <v>197</v>
      </c>
      <c r="D2354">
        <v>375831</v>
      </c>
      <c r="E2354">
        <v>1</v>
      </c>
      <c r="F2354">
        <v>1051</v>
      </c>
      <c r="G2354">
        <v>1051</v>
      </c>
      <c r="H2354">
        <f t="shared" si="80"/>
        <v>0.52549999999999997</v>
      </c>
      <c r="I2354">
        <f t="shared" si="81"/>
        <v>0.52549999999999997</v>
      </c>
    </row>
    <row r="2355" spans="1:9" x14ac:dyDescent="0.3">
      <c r="A2355" s="3">
        <v>2012</v>
      </c>
      <c r="B2355" t="s">
        <v>186</v>
      </c>
      <c r="C2355" t="s">
        <v>197</v>
      </c>
      <c r="D2355">
        <v>375832</v>
      </c>
      <c r="E2355">
        <v>1</v>
      </c>
      <c r="F2355">
        <v>25.41</v>
      </c>
      <c r="G2355">
        <v>25.41</v>
      </c>
      <c r="H2355">
        <f t="shared" si="80"/>
        <v>1.2704999999999999E-2</v>
      </c>
      <c r="I2355">
        <f t="shared" si="81"/>
        <v>1.2704999999999999E-2</v>
      </c>
    </row>
    <row r="2356" spans="1:9" x14ac:dyDescent="0.3">
      <c r="A2356" s="3">
        <v>2012</v>
      </c>
      <c r="B2356" t="s">
        <v>186</v>
      </c>
      <c r="C2356" t="s">
        <v>197</v>
      </c>
      <c r="D2356">
        <v>385800</v>
      </c>
      <c r="E2356">
        <v>1</v>
      </c>
      <c r="F2356">
        <v>115047.96</v>
      </c>
      <c r="G2356">
        <v>115047.96</v>
      </c>
      <c r="H2356">
        <f t="shared" si="80"/>
        <v>57.523980000000002</v>
      </c>
      <c r="I2356">
        <f t="shared" si="81"/>
        <v>57.523980000000002</v>
      </c>
    </row>
    <row r="2357" spans="1:9" x14ac:dyDescent="0.3">
      <c r="A2357" s="3">
        <v>2012</v>
      </c>
      <c r="B2357" t="s">
        <v>186</v>
      </c>
      <c r="C2357" t="s">
        <v>197</v>
      </c>
      <c r="D2357">
        <v>385831</v>
      </c>
      <c r="E2357">
        <v>1</v>
      </c>
      <c r="F2357">
        <v>7072.14</v>
      </c>
      <c r="G2357">
        <v>7072.14</v>
      </c>
      <c r="H2357">
        <f t="shared" si="80"/>
        <v>3.53607</v>
      </c>
      <c r="I2357">
        <f t="shared" si="81"/>
        <v>3.53607</v>
      </c>
    </row>
    <row r="2358" spans="1:9" x14ac:dyDescent="0.3">
      <c r="A2358" s="3">
        <v>2012</v>
      </c>
      <c r="B2358" t="s">
        <v>186</v>
      </c>
      <c r="C2358" t="s">
        <v>197</v>
      </c>
      <c r="D2358">
        <v>385901</v>
      </c>
      <c r="E2358">
        <v>1</v>
      </c>
      <c r="F2358">
        <v>11.9</v>
      </c>
      <c r="G2358">
        <v>11.9</v>
      </c>
      <c r="H2358">
        <f t="shared" si="80"/>
        <v>5.9500000000000004E-3</v>
      </c>
      <c r="I2358">
        <f t="shared" si="81"/>
        <v>5.9500000000000004E-3</v>
      </c>
    </row>
    <row r="2359" spans="1:9" x14ac:dyDescent="0.3">
      <c r="A2359" s="3">
        <v>2012</v>
      </c>
      <c r="B2359" t="s">
        <v>186</v>
      </c>
      <c r="C2359" t="s">
        <v>197</v>
      </c>
      <c r="D2359">
        <v>395800</v>
      </c>
      <c r="E2359">
        <v>1</v>
      </c>
      <c r="F2359">
        <v>9647.93</v>
      </c>
      <c r="G2359">
        <v>9677.93</v>
      </c>
      <c r="H2359">
        <f t="shared" ref="H2359:H2422" si="82">F2359/2000</f>
        <v>4.8239650000000003</v>
      </c>
      <c r="I2359">
        <f t="shared" ref="I2359:I2422" si="83">G2359/2000</f>
        <v>4.838965</v>
      </c>
    </row>
    <row r="2360" spans="1:9" x14ac:dyDescent="0.3">
      <c r="A2360" s="3">
        <v>2012</v>
      </c>
      <c r="B2360" t="s">
        <v>186</v>
      </c>
      <c r="C2360" t="s">
        <v>197</v>
      </c>
      <c r="D2360">
        <v>395830</v>
      </c>
      <c r="E2360">
        <v>1</v>
      </c>
      <c r="F2360">
        <v>3637.49</v>
      </c>
      <c r="G2360">
        <v>3637.49</v>
      </c>
      <c r="H2360">
        <f t="shared" si="82"/>
        <v>1.8187449999999998</v>
      </c>
      <c r="I2360">
        <f t="shared" si="83"/>
        <v>1.8187449999999998</v>
      </c>
    </row>
    <row r="2361" spans="1:9" x14ac:dyDescent="0.3">
      <c r="A2361" s="3">
        <v>2012</v>
      </c>
      <c r="B2361" t="s">
        <v>186</v>
      </c>
      <c r="C2361" t="s">
        <v>197</v>
      </c>
      <c r="D2361">
        <v>395901</v>
      </c>
      <c r="E2361">
        <v>1</v>
      </c>
      <c r="F2361">
        <v>49.82</v>
      </c>
      <c r="G2361">
        <v>49.82</v>
      </c>
      <c r="H2361">
        <f t="shared" si="82"/>
        <v>2.4910000000000002E-2</v>
      </c>
      <c r="I2361">
        <f t="shared" si="83"/>
        <v>2.4910000000000002E-2</v>
      </c>
    </row>
    <row r="2362" spans="1:9" x14ac:dyDescent="0.3">
      <c r="A2362" s="3">
        <v>2012</v>
      </c>
      <c r="B2362" t="s">
        <v>186</v>
      </c>
      <c r="C2362" t="s">
        <v>198</v>
      </c>
      <c r="D2362">
        <v>395931</v>
      </c>
      <c r="E2362">
        <v>1</v>
      </c>
      <c r="F2362">
        <v>61.94</v>
      </c>
      <c r="G2362">
        <v>61.94</v>
      </c>
      <c r="H2362">
        <f t="shared" si="82"/>
        <v>3.0969999999999998E-2</v>
      </c>
      <c r="I2362">
        <f t="shared" si="83"/>
        <v>3.0969999999999998E-2</v>
      </c>
    </row>
    <row r="2363" spans="1:9" x14ac:dyDescent="0.3">
      <c r="A2363" s="3">
        <v>2012</v>
      </c>
      <c r="B2363" t="s">
        <v>186</v>
      </c>
      <c r="C2363" t="s">
        <v>198</v>
      </c>
      <c r="D2363">
        <v>405830</v>
      </c>
      <c r="E2363">
        <v>1</v>
      </c>
      <c r="F2363">
        <v>431.83</v>
      </c>
      <c r="G2363">
        <v>431.83</v>
      </c>
      <c r="H2363">
        <f t="shared" si="82"/>
        <v>0.215915</v>
      </c>
      <c r="I2363">
        <f t="shared" si="83"/>
        <v>0.215915</v>
      </c>
    </row>
    <row r="2364" spans="1:9" x14ac:dyDescent="0.3">
      <c r="A2364" s="3">
        <v>2012</v>
      </c>
      <c r="B2364" t="s">
        <v>186</v>
      </c>
      <c r="C2364" t="s">
        <v>198</v>
      </c>
      <c r="D2364">
        <v>405900</v>
      </c>
      <c r="E2364">
        <v>1</v>
      </c>
      <c r="F2364">
        <v>4894.25</v>
      </c>
      <c r="G2364">
        <v>4894.25</v>
      </c>
      <c r="H2364">
        <f t="shared" si="82"/>
        <v>2.4471250000000002</v>
      </c>
      <c r="I2364">
        <f t="shared" si="83"/>
        <v>2.4471250000000002</v>
      </c>
    </row>
    <row r="2365" spans="1:9" x14ac:dyDescent="0.3">
      <c r="A2365" s="3">
        <v>2012</v>
      </c>
      <c r="B2365" t="s">
        <v>186</v>
      </c>
      <c r="C2365" t="s">
        <v>198</v>
      </c>
      <c r="D2365">
        <v>405933</v>
      </c>
      <c r="E2365">
        <v>1</v>
      </c>
      <c r="F2365">
        <v>46.88</v>
      </c>
      <c r="G2365">
        <v>46.88</v>
      </c>
      <c r="H2365">
        <f t="shared" si="82"/>
        <v>2.3440000000000003E-2</v>
      </c>
      <c r="I2365">
        <f t="shared" si="83"/>
        <v>2.3440000000000003E-2</v>
      </c>
    </row>
    <row r="2366" spans="1:9" x14ac:dyDescent="0.3">
      <c r="A2366" s="3">
        <v>2012</v>
      </c>
      <c r="B2366" t="s">
        <v>186</v>
      </c>
      <c r="C2366" t="s">
        <v>198</v>
      </c>
      <c r="D2366">
        <v>405934</v>
      </c>
      <c r="E2366">
        <v>1</v>
      </c>
      <c r="F2366">
        <v>32</v>
      </c>
      <c r="G2366">
        <v>32</v>
      </c>
      <c r="H2366">
        <f t="shared" si="82"/>
        <v>1.6E-2</v>
      </c>
      <c r="I2366">
        <f t="shared" si="83"/>
        <v>1.6E-2</v>
      </c>
    </row>
    <row r="2367" spans="1:9" x14ac:dyDescent="0.3">
      <c r="A2367" s="3">
        <v>2012</v>
      </c>
      <c r="B2367" t="s">
        <v>186</v>
      </c>
      <c r="C2367" t="s">
        <v>198</v>
      </c>
      <c r="D2367">
        <v>415900</v>
      </c>
      <c r="E2367">
        <v>1</v>
      </c>
      <c r="F2367">
        <v>1446.51</v>
      </c>
      <c r="G2367">
        <v>1486.7373</v>
      </c>
      <c r="H2367">
        <f t="shared" si="82"/>
        <v>0.72325499999999998</v>
      </c>
      <c r="I2367">
        <f t="shared" si="83"/>
        <v>0.74336864999999996</v>
      </c>
    </row>
    <row r="2368" spans="1:9" x14ac:dyDescent="0.3">
      <c r="A2368" s="3">
        <v>2012</v>
      </c>
      <c r="B2368" t="s">
        <v>186</v>
      </c>
      <c r="C2368" t="s">
        <v>198</v>
      </c>
      <c r="D2368">
        <v>415931</v>
      </c>
      <c r="E2368">
        <v>1</v>
      </c>
      <c r="F2368">
        <v>12.98</v>
      </c>
      <c r="G2368">
        <v>12.98</v>
      </c>
      <c r="H2368">
        <f t="shared" si="82"/>
        <v>6.4900000000000001E-3</v>
      </c>
      <c r="I2368">
        <f t="shared" si="83"/>
        <v>6.4900000000000001E-3</v>
      </c>
    </row>
    <row r="2369" spans="1:9" x14ac:dyDescent="0.3">
      <c r="A2369" s="3">
        <v>2012</v>
      </c>
      <c r="B2369" t="s">
        <v>186</v>
      </c>
      <c r="C2369" t="s">
        <v>198</v>
      </c>
      <c r="D2369">
        <v>425900</v>
      </c>
      <c r="E2369">
        <v>1</v>
      </c>
      <c r="F2369">
        <v>324</v>
      </c>
      <c r="G2369">
        <v>330.61219999999997</v>
      </c>
      <c r="H2369">
        <f t="shared" si="82"/>
        <v>0.16200000000000001</v>
      </c>
      <c r="I2369">
        <f t="shared" si="83"/>
        <v>0.16530609999999998</v>
      </c>
    </row>
    <row r="2370" spans="1:9" x14ac:dyDescent="0.3">
      <c r="A2370" s="3">
        <v>2012</v>
      </c>
      <c r="B2370" t="s">
        <v>186</v>
      </c>
      <c r="C2370" t="s">
        <v>198</v>
      </c>
      <c r="D2370">
        <v>425931</v>
      </c>
      <c r="E2370">
        <v>1</v>
      </c>
      <c r="F2370">
        <v>3849.68</v>
      </c>
      <c r="G2370">
        <v>3933.4962999999998</v>
      </c>
      <c r="H2370">
        <f t="shared" si="82"/>
        <v>1.9248399999999999</v>
      </c>
      <c r="I2370">
        <f t="shared" si="83"/>
        <v>1.9667481499999999</v>
      </c>
    </row>
    <row r="2371" spans="1:9" x14ac:dyDescent="0.3">
      <c r="A2371" s="3">
        <v>2012</v>
      </c>
      <c r="B2371" t="s">
        <v>186</v>
      </c>
      <c r="C2371" t="s">
        <v>198</v>
      </c>
      <c r="D2371">
        <v>426002</v>
      </c>
      <c r="E2371">
        <v>1</v>
      </c>
      <c r="F2371">
        <v>24</v>
      </c>
      <c r="G2371">
        <v>24</v>
      </c>
      <c r="H2371">
        <f t="shared" si="82"/>
        <v>1.2E-2</v>
      </c>
      <c r="I2371">
        <f t="shared" si="83"/>
        <v>1.2E-2</v>
      </c>
    </row>
    <row r="2372" spans="1:9" x14ac:dyDescent="0.3">
      <c r="A2372" s="3">
        <v>2012</v>
      </c>
      <c r="B2372" t="s">
        <v>186</v>
      </c>
      <c r="C2372" t="s">
        <v>198</v>
      </c>
      <c r="D2372">
        <v>435900</v>
      </c>
      <c r="E2372">
        <v>2</v>
      </c>
      <c r="F2372">
        <v>2307</v>
      </c>
      <c r="G2372">
        <v>2307</v>
      </c>
      <c r="H2372">
        <f t="shared" si="82"/>
        <v>1.1535</v>
      </c>
      <c r="I2372">
        <f t="shared" si="83"/>
        <v>1.1535</v>
      </c>
    </row>
    <row r="2373" spans="1:9" x14ac:dyDescent="0.3">
      <c r="A2373" s="3">
        <v>2012</v>
      </c>
      <c r="B2373" t="s">
        <v>186</v>
      </c>
      <c r="C2373" t="s">
        <v>198</v>
      </c>
      <c r="D2373">
        <v>435931</v>
      </c>
      <c r="E2373">
        <v>2</v>
      </c>
      <c r="F2373">
        <v>6528.92</v>
      </c>
      <c r="G2373">
        <v>6816.3436000000002</v>
      </c>
      <c r="H2373">
        <f t="shared" si="82"/>
        <v>3.2644600000000001</v>
      </c>
      <c r="I2373">
        <f t="shared" si="83"/>
        <v>3.4081717999999999</v>
      </c>
    </row>
    <row r="2374" spans="1:9" x14ac:dyDescent="0.3">
      <c r="A2374" s="3">
        <v>2012</v>
      </c>
      <c r="B2374" t="s">
        <v>186</v>
      </c>
      <c r="C2374" t="s">
        <v>199</v>
      </c>
      <c r="D2374">
        <v>335634</v>
      </c>
      <c r="E2374">
        <v>1</v>
      </c>
      <c r="F2374">
        <v>91</v>
      </c>
      <c r="G2374">
        <v>91</v>
      </c>
      <c r="H2374">
        <f t="shared" si="82"/>
        <v>4.5499999999999999E-2</v>
      </c>
      <c r="I2374">
        <f t="shared" si="83"/>
        <v>4.5499999999999999E-2</v>
      </c>
    </row>
    <row r="2375" spans="1:9" x14ac:dyDescent="0.3">
      <c r="A2375" s="3">
        <v>2012</v>
      </c>
      <c r="B2375" t="s">
        <v>186</v>
      </c>
      <c r="C2375" t="s">
        <v>199</v>
      </c>
      <c r="D2375">
        <v>335701</v>
      </c>
      <c r="E2375">
        <v>1</v>
      </c>
      <c r="F2375">
        <v>1189.52</v>
      </c>
      <c r="G2375">
        <v>1189.52</v>
      </c>
      <c r="H2375">
        <f t="shared" si="82"/>
        <v>0.59475999999999996</v>
      </c>
      <c r="I2375">
        <f t="shared" si="83"/>
        <v>0.59475999999999996</v>
      </c>
    </row>
    <row r="2376" spans="1:9" x14ac:dyDescent="0.3">
      <c r="A2376" s="3">
        <v>2012</v>
      </c>
      <c r="B2376" t="s">
        <v>186</v>
      </c>
      <c r="C2376" t="s">
        <v>199</v>
      </c>
      <c r="D2376">
        <v>335702</v>
      </c>
      <c r="E2376">
        <v>1</v>
      </c>
      <c r="F2376">
        <v>25</v>
      </c>
      <c r="G2376">
        <v>25</v>
      </c>
      <c r="H2376">
        <f t="shared" si="82"/>
        <v>1.2500000000000001E-2</v>
      </c>
      <c r="I2376">
        <f t="shared" si="83"/>
        <v>1.2500000000000001E-2</v>
      </c>
    </row>
    <row r="2377" spans="1:9" x14ac:dyDescent="0.3">
      <c r="A2377" s="3">
        <v>2012</v>
      </c>
      <c r="B2377" t="s">
        <v>186</v>
      </c>
      <c r="C2377" t="s">
        <v>199</v>
      </c>
      <c r="D2377">
        <v>345534</v>
      </c>
      <c r="E2377">
        <v>1</v>
      </c>
      <c r="F2377">
        <v>2898.5</v>
      </c>
      <c r="G2377">
        <v>2898.5</v>
      </c>
      <c r="H2377">
        <f t="shared" si="82"/>
        <v>1.4492499999999999</v>
      </c>
      <c r="I2377">
        <f t="shared" si="83"/>
        <v>1.4492499999999999</v>
      </c>
    </row>
    <row r="2378" spans="1:9" x14ac:dyDescent="0.3">
      <c r="A2378" s="3">
        <v>2012</v>
      </c>
      <c r="B2378" t="s">
        <v>186</v>
      </c>
      <c r="C2378" t="s">
        <v>199</v>
      </c>
      <c r="D2378">
        <v>345603</v>
      </c>
      <c r="E2378">
        <v>1</v>
      </c>
      <c r="F2378">
        <v>4256.95</v>
      </c>
      <c r="G2378">
        <v>4256.95</v>
      </c>
      <c r="H2378">
        <f t="shared" si="82"/>
        <v>2.1284749999999999</v>
      </c>
      <c r="I2378">
        <f t="shared" si="83"/>
        <v>2.1284749999999999</v>
      </c>
    </row>
    <row r="2379" spans="1:9" x14ac:dyDescent="0.3">
      <c r="A2379" s="3">
        <v>2012</v>
      </c>
      <c r="B2379" t="s">
        <v>186</v>
      </c>
      <c r="C2379" t="s">
        <v>199</v>
      </c>
      <c r="D2379">
        <v>345605</v>
      </c>
      <c r="E2379">
        <v>1</v>
      </c>
      <c r="F2379">
        <v>6</v>
      </c>
      <c r="G2379">
        <v>6.8182</v>
      </c>
      <c r="H2379">
        <f t="shared" si="82"/>
        <v>3.0000000000000001E-3</v>
      </c>
      <c r="I2379">
        <f t="shared" si="83"/>
        <v>3.4091E-3</v>
      </c>
    </row>
    <row r="2380" spans="1:9" x14ac:dyDescent="0.3">
      <c r="A2380" s="3">
        <v>2012</v>
      </c>
      <c r="B2380" t="s">
        <v>186</v>
      </c>
      <c r="C2380" t="s">
        <v>199</v>
      </c>
      <c r="D2380">
        <v>345606</v>
      </c>
      <c r="E2380">
        <v>1</v>
      </c>
      <c r="F2380">
        <v>72</v>
      </c>
      <c r="G2380">
        <v>72</v>
      </c>
      <c r="H2380">
        <f t="shared" si="82"/>
        <v>3.5999999999999997E-2</v>
      </c>
      <c r="I2380">
        <f t="shared" si="83"/>
        <v>3.5999999999999997E-2</v>
      </c>
    </row>
    <row r="2381" spans="1:9" x14ac:dyDescent="0.3">
      <c r="A2381" s="3">
        <v>2012</v>
      </c>
      <c r="B2381" t="s">
        <v>186</v>
      </c>
      <c r="C2381" t="s">
        <v>199</v>
      </c>
      <c r="D2381">
        <v>345631</v>
      </c>
      <c r="E2381">
        <v>1</v>
      </c>
      <c r="F2381">
        <v>832.47</v>
      </c>
      <c r="G2381">
        <v>832.47</v>
      </c>
      <c r="H2381">
        <f t="shared" si="82"/>
        <v>0.41623500000000002</v>
      </c>
      <c r="I2381">
        <f t="shared" si="83"/>
        <v>0.41623500000000002</v>
      </c>
    </row>
    <row r="2382" spans="1:9" x14ac:dyDescent="0.3">
      <c r="A2382" s="3">
        <v>2012</v>
      </c>
      <c r="B2382" t="s">
        <v>186</v>
      </c>
      <c r="C2382" t="s">
        <v>199</v>
      </c>
      <c r="D2382">
        <v>345701</v>
      </c>
      <c r="E2382">
        <v>1</v>
      </c>
      <c r="F2382">
        <v>395.83</v>
      </c>
      <c r="G2382">
        <v>395.83</v>
      </c>
      <c r="H2382">
        <f t="shared" si="82"/>
        <v>0.19791499999999998</v>
      </c>
      <c r="I2382">
        <f t="shared" si="83"/>
        <v>0.19791499999999998</v>
      </c>
    </row>
    <row r="2383" spans="1:9" x14ac:dyDescent="0.3">
      <c r="A2383" s="3">
        <v>2012</v>
      </c>
      <c r="B2383" t="s">
        <v>186</v>
      </c>
      <c r="C2383" t="s">
        <v>199</v>
      </c>
      <c r="D2383">
        <v>345702</v>
      </c>
      <c r="E2383">
        <v>1</v>
      </c>
      <c r="F2383">
        <v>867.1</v>
      </c>
      <c r="G2383">
        <v>867.1</v>
      </c>
      <c r="H2383">
        <f t="shared" si="82"/>
        <v>0.43354999999999999</v>
      </c>
      <c r="I2383">
        <f t="shared" si="83"/>
        <v>0.43354999999999999</v>
      </c>
    </row>
    <row r="2384" spans="1:9" x14ac:dyDescent="0.3">
      <c r="A2384" s="3">
        <v>2012</v>
      </c>
      <c r="B2384" t="s">
        <v>186</v>
      </c>
      <c r="C2384" t="s">
        <v>199</v>
      </c>
      <c r="D2384">
        <v>345705</v>
      </c>
      <c r="E2384">
        <v>1</v>
      </c>
      <c r="F2384">
        <v>93.5</v>
      </c>
      <c r="G2384">
        <v>93.5</v>
      </c>
      <c r="H2384">
        <f t="shared" si="82"/>
        <v>4.675E-2</v>
      </c>
      <c r="I2384">
        <f t="shared" si="83"/>
        <v>4.675E-2</v>
      </c>
    </row>
    <row r="2385" spans="1:9" x14ac:dyDescent="0.3">
      <c r="A2385" s="3">
        <v>2012</v>
      </c>
      <c r="B2385" t="s">
        <v>186</v>
      </c>
      <c r="C2385" t="s">
        <v>199</v>
      </c>
      <c r="D2385">
        <v>345706</v>
      </c>
      <c r="E2385">
        <v>1</v>
      </c>
      <c r="F2385">
        <v>158.5</v>
      </c>
      <c r="G2385">
        <v>158.5</v>
      </c>
      <c r="H2385">
        <f t="shared" si="82"/>
        <v>7.9250000000000001E-2</v>
      </c>
      <c r="I2385">
        <f t="shared" si="83"/>
        <v>7.9250000000000001E-2</v>
      </c>
    </row>
    <row r="2386" spans="1:9" x14ac:dyDescent="0.3">
      <c r="A2386" s="3">
        <v>2012</v>
      </c>
      <c r="B2386" t="s">
        <v>186</v>
      </c>
      <c r="C2386" t="s">
        <v>199</v>
      </c>
      <c r="D2386">
        <v>345731</v>
      </c>
      <c r="E2386">
        <v>1</v>
      </c>
      <c r="F2386">
        <v>12.45</v>
      </c>
      <c r="G2386">
        <v>12.45</v>
      </c>
      <c r="H2386">
        <f t="shared" si="82"/>
        <v>6.2249999999999996E-3</v>
      </c>
      <c r="I2386">
        <f t="shared" si="83"/>
        <v>6.2249999999999996E-3</v>
      </c>
    </row>
    <row r="2387" spans="1:9" x14ac:dyDescent="0.3">
      <c r="A2387" s="3">
        <v>2012</v>
      </c>
      <c r="B2387" t="s">
        <v>186</v>
      </c>
      <c r="C2387" t="s">
        <v>199</v>
      </c>
      <c r="D2387">
        <v>345732</v>
      </c>
      <c r="E2387">
        <v>1</v>
      </c>
      <c r="F2387">
        <v>10</v>
      </c>
      <c r="G2387">
        <v>10</v>
      </c>
      <c r="H2387">
        <f t="shared" si="82"/>
        <v>5.0000000000000001E-3</v>
      </c>
      <c r="I2387">
        <f t="shared" si="83"/>
        <v>5.0000000000000001E-3</v>
      </c>
    </row>
    <row r="2388" spans="1:9" x14ac:dyDescent="0.3">
      <c r="A2388" s="3">
        <v>2012</v>
      </c>
      <c r="B2388" t="s">
        <v>186</v>
      </c>
      <c r="C2388" t="s">
        <v>199</v>
      </c>
      <c r="D2388">
        <v>345801</v>
      </c>
      <c r="E2388">
        <v>1</v>
      </c>
      <c r="F2388">
        <v>31</v>
      </c>
      <c r="G2388">
        <v>31</v>
      </c>
      <c r="H2388">
        <f t="shared" si="82"/>
        <v>1.55E-2</v>
      </c>
      <c r="I2388">
        <f t="shared" si="83"/>
        <v>1.55E-2</v>
      </c>
    </row>
    <row r="2389" spans="1:9" x14ac:dyDescent="0.3">
      <c r="A2389" s="3">
        <v>2012</v>
      </c>
      <c r="B2389" t="s">
        <v>186</v>
      </c>
      <c r="C2389" t="s">
        <v>199</v>
      </c>
      <c r="D2389">
        <v>345803</v>
      </c>
      <c r="E2389">
        <v>1</v>
      </c>
      <c r="F2389">
        <v>210.55</v>
      </c>
      <c r="G2389">
        <v>210.55</v>
      </c>
      <c r="H2389">
        <f t="shared" si="82"/>
        <v>0.10527500000000001</v>
      </c>
      <c r="I2389">
        <f t="shared" si="83"/>
        <v>0.10527500000000001</v>
      </c>
    </row>
    <row r="2390" spans="1:9" x14ac:dyDescent="0.3">
      <c r="A2390" s="3">
        <v>2012</v>
      </c>
      <c r="B2390" t="s">
        <v>186</v>
      </c>
      <c r="C2390" t="s">
        <v>199</v>
      </c>
      <c r="D2390">
        <v>345830</v>
      </c>
      <c r="E2390">
        <v>1</v>
      </c>
      <c r="F2390">
        <v>19</v>
      </c>
      <c r="G2390">
        <v>19</v>
      </c>
      <c r="H2390">
        <f t="shared" si="82"/>
        <v>9.4999999999999998E-3</v>
      </c>
      <c r="I2390">
        <f t="shared" si="83"/>
        <v>9.4999999999999998E-3</v>
      </c>
    </row>
    <row r="2391" spans="1:9" x14ac:dyDescent="0.3">
      <c r="A2391" s="3">
        <v>2012</v>
      </c>
      <c r="B2391" t="s">
        <v>186</v>
      </c>
      <c r="C2391" t="s">
        <v>199</v>
      </c>
      <c r="D2391">
        <v>355731</v>
      </c>
      <c r="E2391">
        <v>1</v>
      </c>
      <c r="F2391">
        <v>1495</v>
      </c>
      <c r="G2391">
        <v>1495</v>
      </c>
      <c r="H2391">
        <f t="shared" si="82"/>
        <v>0.74750000000000005</v>
      </c>
      <c r="I2391">
        <f t="shared" si="83"/>
        <v>0.74750000000000005</v>
      </c>
    </row>
    <row r="2392" spans="1:9" x14ac:dyDescent="0.3">
      <c r="A2392" s="3">
        <v>2012</v>
      </c>
      <c r="B2392" t="s">
        <v>186</v>
      </c>
      <c r="C2392" t="s">
        <v>199</v>
      </c>
      <c r="D2392">
        <v>355732</v>
      </c>
      <c r="E2392">
        <v>1</v>
      </c>
      <c r="F2392">
        <v>6.9</v>
      </c>
      <c r="G2392">
        <v>6.9</v>
      </c>
      <c r="H2392">
        <f t="shared" si="82"/>
        <v>3.4500000000000004E-3</v>
      </c>
      <c r="I2392">
        <f t="shared" si="83"/>
        <v>3.4500000000000004E-3</v>
      </c>
    </row>
    <row r="2393" spans="1:9" x14ac:dyDescent="0.3">
      <c r="A2393" s="3">
        <v>2012</v>
      </c>
      <c r="B2393" t="s">
        <v>186</v>
      </c>
      <c r="C2393" t="s">
        <v>199</v>
      </c>
      <c r="D2393">
        <v>355733</v>
      </c>
      <c r="E2393">
        <v>1</v>
      </c>
      <c r="F2393">
        <v>19.649999999999999</v>
      </c>
      <c r="G2393">
        <v>19.649999999999999</v>
      </c>
      <c r="H2393">
        <f t="shared" si="82"/>
        <v>9.8249999999999987E-3</v>
      </c>
      <c r="I2393">
        <f t="shared" si="83"/>
        <v>9.8249999999999987E-3</v>
      </c>
    </row>
    <row r="2394" spans="1:9" x14ac:dyDescent="0.3">
      <c r="A2394" s="3">
        <v>2012</v>
      </c>
      <c r="B2394" t="s">
        <v>186</v>
      </c>
      <c r="C2394" t="s">
        <v>199</v>
      </c>
      <c r="D2394">
        <v>355801</v>
      </c>
      <c r="E2394">
        <v>1</v>
      </c>
      <c r="F2394">
        <v>188.18</v>
      </c>
      <c r="G2394">
        <v>188.40450000000001</v>
      </c>
      <c r="H2394">
        <f t="shared" si="82"/>
        <v>9.4090000000000007E-2</v>
      </c>
      <c r="I2394">
        <f t="shared" si="83"/>
        <v>9.4202250000000001E-2</v>
      </c>
    </row>
    <row r="2395" spans="1:9" x14ac:dyDescent="0.3">
      <c r="A2395" s="3">
        <v>2012</v>
      </c>
      <c r="B2395" t="s">
        <v>186</v>
      </c>
      <c r="C2395" t="s">
        <v>199</v>
      </c>
      <c r="D2395">
        <v>355830</v>
      </c>
      <c r="E2395">
        <v>1</v>
      </c>
      <c r="F2395">
        <v>28.7</v>
      </c>
      <c r="G2395">
        <v>28.7</v>
      </c>
      <c r="H2395">
        <f t="shared" si="82"/>
        <v>1.435E-2</v>
      </c>
      <c r="I2395">
        <f t="shared" si="83"/>
        <v>1.435E-2</v>
      </c>
    </row>
    <row r="2396" spans="1:9" x14ac:dyDescent="0.3">
      <c r="A2396" s="3">
        <v>2012</v>
      </c>
      <c r="B2396" t="s">
        <v>186</v>
      </c>
      <c r="C2396" t="s">
        <v>199</v>
      </c>
      <c r="D2396">
        <v>365804</v>
      </c>
      <c r="E2396">
        <v>1</v>
      </c>
      <c r="F2396">
        <v>1144.94</v>
      </c>
      <c r="G2396">
        <v>1144.94</v>
      </c>
      <c r="H2396">
        <f t="shared" si="82"/>
        <v>0.57247000000000003</v>
      </c>
      <c r="I2396">
        <f t="shared" si="83"/>
        <v>0.57247000000000003</v>
      </c>
    </row>
    <row r="2397" spans="1:9" x14ac:dyDescent="0.3">
      <c r="A2397" s="3">
        <v>2012</v>
      </c>
      <c r="B2397" t="s">
        <v>186</v>
      </c>
      <c r="C2397" t="s">
        <v>199</v>
      </c>
      <c r="D2397">
        <v>365830</v>
      </c>
      <c r="E2397">
        <v>1</v>
      </c>
      <c r="F2397">
        <v>13.32</v>
      </c>
      <c r="G2397">
        <v>13.32</v>
      </c>
      <c r="H2397">
        <f t="shared" si="82"/>
        <v>6.6600000000000001E-3</v>
      </c>
      <c r="I2397">
        <f t="shared" si="83"/>
        <v>6.6600000000000001E-3</v>
      </c>
    </row>
    <row r="2398" spans="1:9" x14ac:dyDescent="0.3">
      <c r="A2398" s="3">
        <v>2012</v>
      </c>
      <c r="B2398" t="s">
        <v>186</v>
      </c>
      <c r="C2398" t="s">
        <v>200</v>
      </c>
      <c r="D2398">
        <v>365731</v>
      </c>
      <c r="E2398">
        <v>1</v>
      </c>
      <c r="F2398">
        <v>12460.59</v>
      </c>
      <c r="G2398">
        <v>12475.59</v>
      </c>
      <c r="H2398">
        <f t="shared" si="82"/>
        <v>6.2302949999999999</v>
      </c>
      <c r="I2398">
        <f t="shared" si="83"/>
        <v>6.2377950000000002</v>
      </c>
    </row>
    <row r="2399" spans="1:9" x14ac:dyDescent="0.3">
      <c r="A2399" s="3">
        <v>2012</v>
      </c>
      <c r="B2399" t="s">
        <v>186</v>
      </c>
      <c r="C2399" t="s">
        <v>200</v>
      </c>
      <c r="D2399">
        <v>365732</v>
      </c>
      <c r="E2399">
        <v>1</v>
      </c>
      <c r="F2399">
        <v>1671</v>
      </c>
      <c r="G2399">
        <v>1671</v>
      </c>
      <c r="H2399">
        <f t="shared" si="82"/>
        <v>0.83550000000000002</v>
      </c>
      <c r="I2399">
        <f t="shared" si="83"/>
        <v>0.83550000000000002</v>
      </c>
    </row>
    <row r="2400" spans="1:9" x14ac:dyDescent="0.3">
      <c r="A2400" s="3">
        <v>2012</v>
      </c>
      <c r="B2400" t="s">
        <v>186</v>
      </c>
      <c r="C2400" t="s">
        <v>200</v>
      </c>
      <c r="D2400">
        <v>365733</v>
      </c>
      <c r="E2400">
        <v>1</v>
      </c>
      <c r="F2400">
        <v>924.25</v>
      </c>
      <c r="G2400">
        <v>924.25</v>
      </c>
      <c r="H2400">
        <f t="shared" si="82"/>
        <v>0.46212500000000001</v>
      </c>
      <c r="I2400">
        <f t="shared" si="83"/>
        <v>0.46212500000000001</v>
      </c>
    </row>
    <row r="2401" spans="1:9" x14ac:dyDescent="0.3">
      <c r="A2401" s="3">
        <v>2012</v>
      </c>
      <c r="B2401" t="s">
        <v>186</v>
      </c>
      <c r="C2401" t="s">
        <v>200</v>
      </c>
      <c r="D2401">
        <v>365734</v>
      </c>
      <c r="E2401">
        <v>1</v>
      </c>
      <c r="F2401">
        <v>450.8</v>
      </c>
      <c r="G2401">
        <v>450.8</v>
      </c>
      <c r="H2401">
        <f t="shared" si="82"/>
        <v>0.22540000000000002</v>
      </c>
      <c r="I2401">
        <f t="shared" si="83"/>
        <v>0.22540000000000002</v>
      </c>
    </row>
    <row r="2402" spans="1:9" x14ac:dyDescent="0.3">
      <c r="A2402" s="3">
        <v>2012</v>
      </c>
      <c r="B2402" t="s">
        <v>186</v>
      </c>
      <c r="C2402" t="s">
        <v>200</v>
      </c>
      <c r="D2402">
        <v>365801</v>
      </c>
      <c r="E2402">
        <v>1</v>
      </c>
      <c r="F2402">
        <v>1534.89</v>
      </c>
      <c r="G2402">
        <v>1534.89</v>
      </c>
      <c r="H2402">
        <f t="shared" si="82"/>
        <v>0.76744500000000004</v>
      </c>
      <c r="I2402">
        <f t="shared" si="83"/>
        <v>0.76744500000000004</v>
      </c>
    </row>
    <row r="2403" spans="1:9" x14ac:dyDescent="0.3">
      <c r="A2403" s="3">
        <v>2012</v>
      </c>
      <c r="B2403" t="s">
        <v>186</v>
      </c>
      <c r="C2403" t="s">
        <v>200</v>
      </c>
      <c r="D2403">
        <v>365802</v>
      </c>
      <c r="E2403">
        <v>1</v>
      </c>
      <c r="F2403">
        <v>50.55</v>
      </c>
      <c r="G2403">
        <v>50.55</v>
      </c>
      <c r="H2403">
        <f t="shared" si="82"/>
        <v>2.5274999999999999E-2</v>
      </c>
      <c r="I2403">
        <f t="shared" si="83"/>
        <v>2.5274999999999999E-2</v>
      </c>
    </row>
    <row r="2404" spans="1:9" x14ac:dyDescent="0.3">
      <c r="A2404" s="3">
        <v>2012</v>
      </c>
      <c r="B2404" t="s">
        <v>186</v>
      </c>
      <c r="C2404" t="s">
        <v>200</v>
      </c>
      <c r="D2404">
        <v>365803</v>
      </c>
      <c r="E2404">
        <v>1</v>
      </c>
      <c r="F2404">
        <v>1519.89</v>
      </c>
      <c r="G2404">
        <v>1519.89</v>
      </c>
      <c r="H2404">
        <f t="shared" si="82"/>
        <v>0.75994500000000009</v>
      </c>
      <c r="I2404">
        <f t="shared" si="83"/>
        <v>0.75994500000000009</v>
      </c>
    </row>
    <row r="2405" spans="1:9" x14ac:dyDescent="0.3">
      <c r="A2405" s="3">
        <v>2012</v>
      </c>
      <c r="B2405" t="s">
        <v>186</v>
      </c>
      <c r="C2405" t="s">
        <v>201</v>
      </c>
      <c r="D2405">
        <v>305431</v>
      </c>
      <c r="E2405">
        <v>1</v>
      </c>
      <c r="F2405">
        <v>466.04</v>
      </c>
      <c r="G2405">
        <v>473.04930000000002</v>
      </c>
      <c r="H2405">
        <f t="shared" si="82"/>
        <v>0.23302</v>
      </c>
      <c r="I2405">
        <f t="shared" si="83"/>
        <v>0.23652465</v>
      </c>
    </row>
    <row r="2406" spans="1:9" x14ac:dyDescent="0.3">
      <c r="A2406" s="3">
        <v>2012</v>
      </c>
      <c r="B2406" t="s">
        <v>186</v>
      </c>
      <c r="C2406" t="s">
        <v>201</v>
      </c>
      <c r="D2406">
        <v>305532</v>
      </c>
      <c r="E2406">
        <v>1</v>
      </c>
      <c r="F2406">
        <v>8</v>
      </c>
      <c r="G2406">
        <v>9.0908999999999995</v>
      </c>
      <c r="H2406">
        <f t="shared" si="82"/>
        <v>4.0000000000000001E-3</v>
      </c>
      <c r="I2406">
        <f t="shared" si="83"/>
        <v>4.5454499999999995E-3</v>
      </c>
    </row>
    <row r="2407" spans="1:9" x14ac:dyDescent="0.3">
      <c r="A2407" s="3">
        <v>2012</v>
      </c>
      <c r="B2407" t="s">
        <v>186</v>
      </c>
      <c r="C2407" t="s">
        <v>201</v>
      </c>
      <c r="D2407">
        <v>315431</v>
      </c>
      <c r="E2407">
        <v>1</v>
      </c>
      <c r="F2407">
        <v>107.89</v>
      </c>
      <c r="G2407">
        <v>107.89</v>
      </c>
      <c r="H2407">
        <f t="shared" si="82"/>
        <v>5.3945E-2</v>
      </c>
      <c r="I2407">
        <f t="shared" si="83"/>
        <v>5.3945E-2</v>
      </c>
    </row>
    <row r="2408" spans="1:9" x14ac:dyDescent="0.3">
      <c r="A2408" s="3">
        <v>2012</v>
      </c>
      <c r="B2408" t="s">
        <v>186</v>
      </c>
      <c r="C2408" t="s">
        <v>201</v>
      </c>
      <c r="D2408">
        <v>315432</v>
      </c>
      <c r="E2408">
        <v>1</v>
      </c>
      <c r="F2408">
        <v>2258.69</v>
      </c>
      <c r="G2408">
        <v>2293.2646</v>
      </c>
      <c r="H2408">
        <f t="shared" si="82"/>
        <v>1.129345</v>
      </c>
      <c r="I2408">
        <f t="shared" si="83"/>
        <v>1.1466323</v>
      </c>
    </row>
    <row r="2409" spans="1:9" x14ac:dyDescent="0.3">
      <c r="A2409" s="3">
        <v>2012</v>
      </c>
      <c r="B2409" t="s">
        <v>186</v>
      </c>
      <c r="C2409" t="s">
        <v>201</v>
      </c>
      <c r="D2409">
        <v>315501</v>
      </c>
      <c r="E2409">
        <v>1</v>
      </c>
      <c r="F2409">
        <v>2015.97</v>
      </c>
      <c r="G2409">
        <v>2020.0719999999999</v>
      </c>
      <c r="H2409">
        <f t="shared" si="82"/>
        <v>1.0079849999999999</v>
      </c>
      <c r="I2409">
        <f t="shared" si="83"/>
        <v>1.0100359999999999</v>
      </c>
    </row>
    <row r="2410" spans="1:9" x14ac:dyDescent="0.3">
      <c r="A2410" s="3">
        <v>2012</v>
      </c>
      <c r="B2410" t="s">
        <v>186</v>
      </c>
      <c r="C2410" t="s">
        <v>201</v>
      </c>
      <c r="D2410">
        <v>315502</v>
      </c>
      <c r="E2410">
        <v>1</v>
      </c>
      <c r="F2410">
        <v>944.08</v>
      </c>
      <c r="G2410">
        <v>949.18200000000002</v>
      </c>
      <c r="H2410">
        <f t="shared" si="82"/>
        <v>0.47204000000000002</v>
      </c>
      <c r="I2410">
        <f t="shared" si="83"/>
        <v>0.47459099999999999</v>
      </c>
    </row>
    <row r="2411" spans="1:9" x14ac:dyDescent="0.3">
      <c r="A2411" s="3">
        <v>2012</v>
      </c>
      <c r="B2411" t="s">
        <v>186</v>
      </c>
      <c r="C2411" t="s">
        <v>201</v>
      </c>
      <c r="D2411">
        <v>315504</v>
      </c>
      <c r="E2411">
        <v>1</v>
      </c>
      <c r="F2411">
        <v>12</v>
      </c>
      <c r="G2411">
        <v>12.244899999999999</v>
      </c>
      <c r="H2411">
        <f t="shared" si="82"/>
        <v>6.0000000000000001E-3</v>
      </c>
      <c r="I2411">
        <f t="shared" si="83"/>
        <v>6.1224499999999998E-3</v>
      </c>
    </row>
    <row r="2412" spans="1:9" x14ac:dyDescent="0.3">
      <c r="A2412" s="3">
        <v>2012</v>
      </c>
      <c r="B2412" t="s">
        <v>186</v>
      </c>
      <c r="C2412" t="s">
        <v>201</v>
      </c>
      <c r="D2412">
        <v>315531</v>
      </c>
      <c r="E2412">
        <v>1</v>
      </c>
      <c r="F2412">
        <v>385</v>
      </c>
      <c r="G2412">
        <v>391.95920000000001</v>
      </c>
      <c r="H2412">
        <f t="shared" si="82"/>
        <v>0.1925</v>
      </c>
      <c r="I2412">
        <f t="shared" si="83"/>
        <v>0.1959796</v>
      </c>
    </row>
    <row r="2413" spans="1:9" x14ac:dyDescent="0.3">
      <c r="A2413" s="3">
        <v>2012</v>
      </c>
      <c r="B2413" t="s">
        <v>186</v>
      </c>
      <c r="C2413" t="s">
        <v>201</v>
      </c>
      <c r="D2413">
        <v>325431</v>
      </c>
      <c r="E2413">
        <v>1</v>
      </c>
      <c r="F2413">
        <v>1395.31</v>
      </c>
      <c r="G2413">
        <v>1398.5957000000001</v>
      </c>
      <c r="H2413">
        <f t="shared" si="82"/>
        <v>0.69765500000000003</v>
      </c>
      <c r="I2413">
        <f t="shared" si="83"/>
        <v>0.69929785</v>
      </c>
    </row>
    <row r="2414" spans="1:9" x14ac:dyDescent="0.3">
      <c r="A2414" s="3">
        <v>2012</v>
      </c>
      <c r="B2414" t="s">
        <v>186</v>
      </c>
      <c r="C2414" t="s">
        <v>201</v>
      </c>
      <c r="D2414">
        <v>325433</v>
      </c>
      <c r="E2414">
        <v>1</v>
      </c>
      <c r="F2414">
        <v>560.58000000000004</v>
      </c>
      <c r="G2414">
        <v>571.72080000000005</v>
      </c>
      <c r="H2414">
        <f t="shared" si="82"/>
        <v>0.28029000000000004</v>
      </c>
      <c r="I2414">
        <f t="shared" si="83"/>
        <v>0.28586040000000001</v>
      </c>
    </row>
    <row r="2415" spans="1:9" x14ac:dyDescent="0.3">
      <c r="A2415" s="3">
        <v>2012</v>
      </c>
      <c r="B2415" t="s">
        <v>186</v>
      </c>
      <c r="C2415" t="s">
        <v>201</v>
      </c>
      <c r="D2415">
        <v>325501</v>
      </c>
      <c r="E2415">
        <v>1</v>
      </c>
      <c r="F2415">
        <v>93</v>
      </c>
      <c r="G2415">
        <v>94.897999999999996</v>
      </c>
      <c r="H2415">
        <f t="shared" si="82"/>
        <v>4.65E-2</v>
      </c>
      <c r="I2415">
        <f t="shared" si="83"/>
        <v>4.7448999999999998E-2</v>
      </c>
    </row>
    <row r="2416" spans="1:9" x14ac:dyDescent="0.3">
      <c r="A2416" s="3">
        <v>2012</v>
      </c>
      <c r="B2416" t="s">
        <v>186</v>
      </c>
      <c r="C2416" t="s">
        <v>201</v>
      </c>
      <c r="D2416">
        <v>325502</v>
      </c>
      <c r="E2416">
        <v>1</v>
      </c>
      <c r="F2416">
        <v>6</v>
      </c>
      <c r="G2416">
        <v>6.1223999999999998</v>
      </c>
      <c r="H2416">
        <f t="shared" si="82"/>
        <v>3.0000000000000001E-3</v>
      </c>
      <c r="I2416">
        <f t="shared" si="83"/>
        <v>3.0612E-3</v>
      </c>
    </row>
    <row r="2417" spans="1:9" x14ac:dyDescent="0.3">
      <c r="A2417" s="3">
        <v>2012</v>
      </c>
      <c r="B2417" t="s">
        <v>186</v>
      </c>
      <c r="C2417" t="s">
        <v>201</v>
      </c>
      <c r="D2417">
        <v>325503</v>
      </c>
      <c r="E2417">
        <v>1</v>
      </c>
      <c r="F2417">
        <v>276</v>
      </c>
      <c r="G2417">
        <v>281.63279999999997</v>
      </c>
      <c r="H2417">
        <f t="shared" si="82"/>
        <v>0.13800000000000001</v>
      </c>
      <c r="I2417">
        <f t="shared" si="83"/>
        <v>0.14081639999999998</v>
      </c>
    </row>
    <row r="2418" spans="1:9" x14ac:dyDescent="0.3">
      <c r="A2418" s="3">
        <v>2012</v>
      </c>
      <c r="B2418" t="s">
        <v>186</v>
      </c>
      <c r="C2418" t="s">
        <v>201</v>
      </c>
      <c r="D2418">
        <v>325504</v>
      </c>
      <c r="E2418">
        <v>1</v>
      </c>
      <c r="F2418">
        <v>79</v>
      </c>
      <c r="G2418">
        <v>79</v>
      </c>
      <c r="H2418">
        <f t="shared" si="82"/>
        <v>3.95E-2</v>
      </c>
      <c r="I2418">
        <f t="shared" si="83"/>
        <v>3.95E-2</v>
      </c>
    </row>
    <row r="2419" spans="1:9" x14ac:dyDescent="0.3">
      <c r="A2419" s="3">
        <v>2012</v>
      </c>
      <c r="B2419" t="s">
        <v>186</v>
      </c>
      <c r="C2419" t="s">
        <v>201</v>
      </c>
      <c r="D2419">
        <v>325531</v>
      </c>
      <c r="E2419">
        <v>1</v>
      </c>
      <c r="F2419">
        <v>331.28</v>
      </c>
      <c r="G2419">
        <v>336.96120000000002</v>
      </c>
      <c r="H2419">
        <f t="shared" si="82"/>
        <v>0.16563999999999998</v>
      </c>
      <c r="I2419">
        <f t="shared" si="83"/>
        <v>0.16848060000000001</v>
      </c>
    </row>
    <row r="2420" spans="1:9" x14ac:dyDescent="0.3">
      <c r="A2420" s="3">
        <v>2012</v>
      </c>
      <c r="B2420" t="s">
        <v>186</v>
      </c>
      <c r="C2420" t="s">
        <v>201</v>
      </c>
      <c r="D2420">
        <v>325532</v>
      </c>
      <c r="E2420">
        <v>1</v>
      </c>
      <c r="F2420">
        <v>159.06</v>
      </c>
      <c r="G2420">
        <v>160.79470000000001</v>
      </c>
      <c r="H2420">
        <f t="shared" si="82"/>
        <v>7.9530000000000003E-2</v>
      </c>
      <c r="I2420">
        <f t="shared" si="83"/>
        <v>8.0397350000000006E-2</v>
      </c>
    </row>
    <row r="2421" spans="1:9" x14ac:dyDescent="0.3">
      <c r="A2421" s="3">
        <v>2012</v>
      </c>
      <c r="B2421" t="s">
        <v>186</v>
      </c>
      <c r="C2421" t="s">
        <v>201</v>
      </c>
      <c r="D2421">
        <v>325533</v>
      </c>
      <c r="E2421">
        <v>1</v>
      </c>
      <c r="F2421">
        <v>170.62</v>
      </c>
      <c r="G2421">
        <v>174.10210000000001</v>
      </c>
      <c r="H2421">
        <f t="shared" si="82"/>
        <v>8.5309999999999997E-2</v>
      </c>
      <c r="I2421">
        <f t="shared" si="83"/>
        <v>8.7051050000000005E-2</v>
      </c>
    </row>
    <row r="2422" spans="1:9" x14ac:dyDescent="0.3">
      <c r="A2422" s="3">
        <v>2012</v>
      </c>
      <c r="B2422" t="s">
        <v>186</v>
      </c>
      <c r="C2422" t="s">
        <v>201</v>
      </c>
      <c r="D2422">
        <v>325601</v>
      </c>
      <c r="E2422">
        <v>1</v>
      </c>
      <c r="F2422">
        <v>16</v>
      </c>
      <c r="G2422">
        <v>16</v>
      </c>
      <c r="H2422">
        <f t="shared" si="82"/>
        <v>8.0000000000000002E-3</v>
      </c>
      <c r="I2422">
        <f t="shared" si="83"/>
        <v>8.0000000000000002E-3</v>
      </c>
    </row>
    <row r="2423" spans="1:9" x14ac:dyDescent="0.3">
      <c r="A2423" s="3">
        <v>2012</v>
      </c>
      <c r="B2423" t="s">
        <v>186</v>
      </c>
      <c r="C2423" t="s">
        <v>201</v>
      </c>
      <c r="D2423">
        <v>325602</v>
      </c>
      <c r="E2423">
        <v>1</v>
      </c>
      <c r="F2423">
        <v>251.22</v>
      </c>
      <c r="G2423">
        <v>251.22</v>
      </c>
      <c r="H2423">
        <f t="shared" ref="H2423:H2486" si="84">F2423/2000</f>
        <v>0.12561</v>
      </c>
      <c r="I2423">
        <f t="shared" ref="I2423:I2486" si="85">G2423/2000</f>
        <v>0.12561</v>
      </c>
    </row>
    <row r="2424" spans="1:9" x14ac:dyDescent="0.3">
      <c r="A2424" s="3">
        <v>2012</v>
      </c>
      <c r="B2424" t="s">
        <v>186</v>
      </c>
      <c r="C2424" t="s">
        <v>201</v>
      </c>
      <c r="D2424">
        <v>325603</v>
      </c>
      <c r="E2424">
        <v>1</v>
      </c>
      <c r="F2424">
        <v>296</v>
      </c>
      <c r="G2424">
        <v>301.73469999999998</v>
      </c>
      <c r="H2424">
        <f t="shared" si="84"/>
        <v>0.14799999999999999</v>
      </c>
      <c r="I2424">
        <f t="shared" si="85"/>
        <v>0.15086734999999998</v>
      </c>
    </row>
    <row r="2425" spans="1:9" x14ac:dyDescent="0.3">
      <c r="A2425" s="3">
        <v>2012</v>
      </c>
      <c r="B2425" t="s">
        <v>186</v>
      </c>
      <c r="C2425" t="s">
        <v>201</v>
      </c>
      <c r="D2425">
        <v>325631</v>
      </c>
      <c r="E2425">
        <v>1</v>
      </c>
      <c r="F2425">
        <v>87</v>
      </c>
      <c r="G2425">
        <v>87</v>
      </c>
      <c r="H2425">
        <f t="shared" si="84"/>
        <v>4.3499999999999997E-2</v>
      </c>
      <c r="I2425">
        <f t="shared" si="85"/>
        <v>4.3499999999999997E-2</v>
      </c>
    </row>
    <row r="2426" spans="1:9" x14ac:dyDescent="0.3">
      <c r="A2426" s="3">
        <v>2012</v>
      </c>
      <c r="B2426" t="s">
        <v>186</v>
      </c>
      <c r="C2426" t="s">
        <v>201</v>
      </c>
      <c r="D2426">
        <v>335506</v>
      </c>
      <c r="E2426">
        <v>1</v>
      </c>
      <c r="F2426">
        <v>359</v>
      </c>
      <c r="G2426">
        <v>366.32650000000001</v>
      </c>
      <c r="H2426">
        <f t="shared" si="84"/>
        <v>0.17949999999999999</v>
      </c>
      <c r="I2426">
        <f t="shared" si="85"/>
        <v>0.18316325</v>
      </c>
    </row>
    <row r="2427" spans="1:9" x14ac:dyDescent="0.3">
      <c r="A2427" s="3">
        <v>2012</v>
      </c>
      <c r="B2427" t="s">
        <v>186</v>
      </c>
      <c r="C2427" t="s">
        <v>201</v>
      </c>
      <c r="D2427">
        <v>335533</v>
      </c>
      <c r="E2427">
        <v>1</v>
      </c>
      <c r="F2427">
        <v>973.22</v>
      </c>
      <c r="G2427">
        <v>984.74040000000002</v>
      </c>
      <c r="H2427">
        <f t="shared" si="84"/>
        <v>0.48660999999999999</v>
      </c>
      <c r="I2427">
        <f t="shared" si="85"/>
        <v>0.49237020000000004</v>
      </c>
    </row>
    <row r="2428" spans="1:9" x14ac:dyDescent="0.3">
      <c r="A2428" s="3">
        <v>2012</v>
      </c>
      <c r="B2428" t="s">
        <v>186</v>
      </c>
      <c r="C2428" t="s">
        <v>201</v>
      </c>
      <c r="D2428">
        <v>335534</v>
      </c>
      <c r="E2428">
        <v>1</v>
      </c>
      <c r="F2428">
        <v>5594.48</v>
      </c>
      <c r="G2428">
        <v>5699.1127999999999</v>
      </c>
      <c r="H2428">
        <f t="shared" si="84"/>
        <v>2.7972399999999999</v>
      </c>
      <c r="I2428">
        <f t="shared" si="85"/>
        <v>2.8495564</v>
      </c>
    </row>
    <row r="2429" spans="1:9" x14ac:dyDescent="0.3">
      <c r="A2429" s="3">
        <v>2012</v>
      </c>
      <c r="B2429" t="s">
        <v>186</v>
      </c>
      <c r="C2429" t="s">
        <v>201</v>
      </c>
      <c r="D2429">
        <v>335535</v>
      </c>
      <c r="E2429">
        <v>1</v>
      </c>
      <c r="F2429">
        <v>1897</v>
      </c>
      <c r="G2429">
        <v>1934.4487999999999</v>
      </c>
      <c r="H2429">
        <f t="shared" si="84"/>
        <v>0.94850000000000001</v>
      </c>
      <c r="I2429">
        <f t="shared" si="85"/>
        <v>0.96722439999999998</v>
      </c>
    </row>
    <row r="2430" spans="1:9" x14ac:dyDescent="0.3">
      <c r="A2430" s="3">
        <v>2012</v>
      </c>
      <c r="B2430" t="s">
        <v>186</v>
      </c>
      <c r="C2430" t="s">
        <v>201</v>
      </c>
      <c r="D2430">
        <v>335601</v>
      </c>
      <c r="E2430">
        <v>1</v>
      </c>
      <c r="F2430">
        <v>933.86</v>
      </c>
      <c r="G2430">
        <v>933.86</v>
      </c>
      <c r="H2430">
        <f t="shared" si="84"/>
        <v>0.46693000000000001</v>
      </c>
      <c r="I2430">
        <f t="shared" si="85"/>
        <v>0.46693000000000001</v>
      </c>
    </row>
    <row r="2431" spans="1:9" x14ac:dyDescent="0.3">
      <c r="A2431" s="3">
        <v>2012</v>
      </c>
      <c r="B2431" t="s">
        <v>186</v>
      </c>
      <c r="C2431" t="s">
        <v>201</v>
      </c>
      <c r="D2431">
        <v>335602</v>
      </c>
      <c r="E2431">
        <v>1</v>
      </c>
      <c r="F2431">
        <v>66</v>
      </c>
      <c r="G2431">
        <v>66</v>
      </c>
      <c r="H2431">
        <f t="shared" si="84"/>
        <v>3.3000000000000002E-2</v>
      </c>
      <c r="I2431">
        <f t="shared" si="85"/>
        <v>3.3000000000000002E-2</v>
      </c>
    </row>
    <row r="2432" spans="1:9" x14ac:dyDescent="0.3">
      <c r="A2432" s="3">
        <v>2012</v>
      </c>
      <c r="B2432" t="s">
        <v>186</v>
      </c>
      <c r="C2432" t="s">
        <v>201</v>
      </c>
      <c r="D2432">
        <v>345535</v>
      </c>
      <c r="E2432">
        <v>1</v>
      </c>
      <c r="F2432">
        <v>483.7</v>
      </c>
      <c r="G2432">
        <v>483.7</v>
      </c>
      <c r="H2432">
        <f t="shared" si="84"/>
        <v>0.24184999999999998</v>
      </c>
      <c r="I2432">
        <f t="shared" si="85"/>
        <v>0.24184999999999998</v>
      </c>
    </row>
    <row r="2433" spans="1:9" x14ac:dyDescent="0.3">
      <c r="A2433" s="3">
        <v>2012</v>
      </c>
      <c r="B2433" t="s">
        <v>186</v>
      </c>
      <c r="C2433" t="s">
        <v>201</v>
      </c>
      <c r="D2433">
        <v>345604</v>
      </c>
      <c r="E2433">
        <v>1</v>
      </c>
      <c r="F2433">
        <v>142.96</v>
      </c>
      <c r="G2433">
        <v>142.96</v>
      </c>
      <c r="H2433">
        <f t="shared" si="84"/>
        <v>7.1480000000000002E-2</v>
      </c>
      <c r="I2433">
        <f t="shared" si="85"/>
        <v>7.1480000000000002E-2</v>
      </c>
    </row>
    <row r="2434" spans="1:9" x14ac:dyDescent="0.3">
      <c r="A2434" s="3">
        <v>2012</v>
      </c>
      <c r="B2434" t="s">
        <v>186</v>
      </c>
      <c r="C2434" t="s">
        <v>202</v>
      </c>
      <c r="D2434">
        <v>325432</v>
      </c>
      <c r="E2434">
        <v>1</v>
      </c>
      <c r="F2434">
        <v>25.69</v>
      </c>
      <c r="G2434">
        <v>25.69</v>
      </c>
      <c r="H2434">
        <f t="shared" si="84"/>
        <v>1.2845000000000001E-2</v>
      </c>
      <c r="I2434">
        <f t="shared" si="85"/>
        <v>1.2845000000000001E-2</v>
      </c>
    </row>
    <row r="2435" spans="1:9" x14ac:dyDescent="0.3">
      <c r="A2435" s="3">
        <v>2012</v>
      </c>
      <c r="B2435" t="s">
        <v>186</v>
      </c>
      <c r="C2435" t="s">
        <v>202</v>
      </c>
      <c r="D2435">
        <v>335401</v>
      </c>
      <c r="E2435">
        <v>1</v>
      </c>
      <c r="F2435">
        <v>343.2</v>
      </c>
      <c r="G2435">
        <v>343.2</v>
      </c>
      <c r="H2435">
        <f t="shared" si="84"/>
        <v>0.1716</v>
      </c>
      <c r="I2435">
        <f t="shared" si="85"/>
        <v>0.1716</v>
      </c>
    </row>
    <row r="2436" spans="1:9" x14ac:dyDescent="0.3">
      <c r="A2436" s="3">
        <v>2012</v>
      </c>
      <c r="B2436" t="s">
        <v>186</v>
      </c>
      <c r="C2436" t="s">
        <v>202</v>
      </c>
      <c r="D2436">
        <v>335431</v>
      </c>
      <c r="E2436">
        <v>1</v>
      </c>
      <c r="F2436">
        <v>32366.12</v>
      </c>
      <c r="G2436">
        <v>32998.692000000003</v>
      </c>
      <c r="H2436">
        <f t="shared" si="84"/>
        <v>16.183060000000001</v>
      </c>
      <c r="I2436">
        <f t="shared" si="85"/>
        <v>16.499346000000003</v>
      </c>
    </row>
    <row r="2437" spans="1:9" x14ac:dyDescent="0.3">
      <c r="A2437" s="3">
        <v>2012</v>
      </c>
      <c r="B2437" t="s">
        <v>186</v>
      </c>
      <c r="C2437" t="s">
        <v>202</v>
      </c>
      <c r="D2437">
        <v>335432</v>
      </c>
      <c r="E2437">
        <v>1</v>
      </c>
      <c r="F2437">
        <v>1347.6</v>
      </c>
      <c r="G2437">
        <v>1375.1020000000001</v>
      </c>
      <c r="H2437">
        <f t="shared" si="84"/>
        <v>0.67379999999999995</v>
      </c>
      <c r="I2437">
        <f t="shared" si="85"/>
        <v>0.68755100000000002</v>
      </c>
    </row>
    <row r="2438" spans="1:9" x14ac:dyDescent="0.3">
      <c r="A2438" s="3">
        <v>2012</v>
      </c>
      <c r="B2438" t="s">
        <v>186</v>
      </c>
      <c r="C2438" t="s">
        <v>202</v>
      </c>
      <c r="D2438">
        <v>335433</v>
      </c>
      <c r="E2438">
        <v>1</v>
      </c>
      <c r="F2438">
        <v>748.9</v>
      </c>
      <c r="G2438">
        <v>764.18359999999996</v>
      </c>
      <c r="H2438">
        <f t="shared" si="84"/>
        <v>0.37445000000000001</v>
      </c>
      <c r="I2438">
        <f t="shared" si="85"/>
        <v>0.38209179999999998</v>
      </c>
    </row>
    <row r="2439" spans="1:9" x14ac:dyDescent="0.3">
      <c r="A2439" s="3">
        <v>2012</v>
      </c>
      <c r="B2439" t="s">
        <v>186</v>
      </c>
      <c r="C2439" t="s">
        <v>202</v>
      </c>
      <c r="D2439">
        <v>335501</v>
      </c>
      <c r="E2439">
        <v>1</v>
      </c>
      <c r="F2439">
        <v>1798.87</v>
      </c>
      <c r="G2439">
        <v>1833.2143000000001</v>
      </c>
      <c r="H2439">
        <f t="shared" si="84"/>
        <v>0.89943499999999998</v>
      </c>
      <c r="I2439">
        <f t="shared" si="85"/>
        <v>0.91660715000000004</v>
      </c>
    </row>
    <row r="2440" spans="1:9" x14ac:dyDescent="0.3">
      <c r="A2440" s="3">
        <v>2012</v>
      </c>
      <c r="B2440" t="s">
        <v>186</v>
      </c>
      <c r="C2440" t="s">
        <v>202</v>
      </c>
      <c r="D2440">
        <v>335502</v>
      </c>
      <c r="E2440">
        <v>1</v>
      </c>
      <c r="F2440">
        <v>205.88</v>
      </c>
      <c r="G2440">
        <v>208.1045</v>
      </c>
      <c r="H2440">
        <f t="shared" si="84"/>
        <v>0.10294</v>
      </c>
      <c r="I2440">
        <f t="shared" si="85"/>
        <v>0.10405225</v>
      </c>
    </row>
    <row r="2441" spans="1:9" x14ac:dyDescent="0.3">
      <c r="A2441" s="3">
        <v>2012</v>
      </c>
      <c r="B2441" t="s">
        <v>186</v>
      </c>
      <c r="C2441" t="s">
        <v>202</v>
      </c>
      <c r="D2441">
        <v>335503</v>
      </c>
      <c r="E2441">
        <v>1</v>
      </c>
      <c r="F2441">
        <v>236</v>
      </c>
      <c r="G2441">
        <v>240.81630000000001</v>
      </c>
      <c r="H2441">
        <f t="shared" si="84"/>
        <v>0.11799999999999999</v>
      </c>
      <c r="I2441">
        <f t="shared" si="85"/>
        <v>0.12040815000000001</v>
      </c>
    </row>
    <row r="2442" spans="1:9" x14ac:dyDescent="0.3">
      <c r="A2442" s="3">
        <v>2012</v>
      </c>
      <c r="B2442" t="s">
        <v>186</v>
      </c>
      <c r="C2442" t="s">
        <v>202</v>
      </c>
      <c r="D2442">
        <v>335504</v>
      </c>
      <c r="E2442">
        <v>1</v>
      </c>
      <c r="F2442">
        <v>2653.98</v>
      </c>
      <c r="G2442">
        <v>2706.1999000000001</v>
      </c>
      <c r="H2442">
        <f t="shared" si="84"/>
        <v>1.3269900000000001</v>
      </c>
      <c r="I2442">
        <f t="shared" si="85"/>
        <v>1.3530999500000001</v>
      </c>
    </row>
    <row r="2443" spans="1:9" x14ac:dyDescent="0.3">
      <c r="A2443" s="3">
        <v>2012</v>
      </c>
      <c r="B2443" t="s">
        <v>186</v>
      </c>
      <c r="C2443" t="s">
        <v>202</v>
      </c>
      <c r="D2443">
        <v>335505</v>
      </c>
      <c r="E2443">
        <v>1</v>
      </c>
      <c r="F2443">
        <v>121.96</v>
      </c>
      <c r="G2443">
        <v>123.9265</v>
      </c>
      <c r="H2443">
        <f t="shared" si="84"/>
        <v>6.0979999999999999E-2</v>
      </c>
      <c r="I2443">
        <f t="shared" si="85"/>
        <v>6.1963250000000004E-2</v>
      </c>
    </row>
    <row r="2444" spans="1:9" x14ac:dyDescent="0.3">
      <c r="A2444" s="3">
        <v>2012</v>
      </c>
      <c r="B2444" t="s">
        <v>186</v>
      </c>
      <c r="C2444" t="s">
        <v>202</v>
      </c>
      <c r="D2444">
        <v>335531</v>
      </c>
      <c r="E2444">
        <v>1</v>
      </c>
      <c r="F2444">
        <v>277.5</v>
      </c>
      <c r="G2444">
        <v>277.5</v>
      </c>
      <c r="H2444">
        <f t="shared" si="84"/>
        <v>0.13875000000000001</v>
      </c>
      <c r="I2444">
        <f t="shared" si="85"/>
        <v>0.13875000000000001</v>
      </c>
    </row>
    <row r="2445" spans="1:9" x14ac:dyDescent="0.3">
      <c r="A2445" s="3">
        <v>2012</v>
      </c>
      <c r="B2445" t="s">
        <v>186</v>
      </c>
      <c r="C2445" t="s">
        <v>202</v>
      </c>
      <c r="D2445">
        <v>335532</v>
      </c>
      <c r="E2445">
        <v>1</v>
      </c>
      <c r="F2445">
        <v>1103.96</v>
      </c>
      <c r="G2445">
        <v>1123.0694000000001</v>
      </c>
      <c r="H2445">
        <f t="shared" si="84"/>
        <v>0.55198000000000003</v>
      </c>
      <c r="I2445">
        <f t="shared" si="85"/>
        <v>0.56153470000000005</v>
      </c>
    </row>
    <row r="2446" spans="1:9" x14ac:dyDescent="0.3">
      <c r="A2446" s="3">
        <v>2012</v>
      </c>
      <c r="B2446" t="s">
        <v>186</v>
      </c>
      <c r="C2446" t="s">
        <v>202</v>
      </c>
      <c r="D2446">
        <v>345430</v>
      </c>
      <c r="E2446">
        <v>1</v>
      </c>
      <c r="F2446">
        <v>39262.18</v>
      </c>
      <c r="G2446">
        <v>40014.855799999998</v>
      </c>
      <c r="H2446">
        <f t="shared" si="84"/>
        <v>19.63109</v>
      </c>
      <c r="I2446">
        <f t="shared" si="85"/>
        <v>20.0074279</v>
      </c>
    </row>
    <row r="2447" spans="1:9" x14ac:dyDescent="0.3">
      <c r="A2447" s="3">
        <v>2012</v>
      </c>
      <c r="B2447" t="s">
        <v>186</v>
      </c>
      <c r="C2447" t="s">
        <v>202</v>
      </c>
      <c r="D2447">
        <v>345500</v>
      </c>
      <c r="E2447">
        <v>1</v>
      </c>
      <c r="F2447">
        <v>5827.23</v>
      </c>
      <c r="G2447">
        <v>5839.1484</v>
      </c>
      <c r="H2447">
        <f t="shared" si="84"/>
        <v>2.9136149999999996</v>
      </c>
      <c r="I2447">
        <f t="shared" si="85"/>
        <v>2.9195742</v>
      </c>
    </row>
    <row r="2448" spans="1:9" x14ac:dyDescent="0.3">
      <c r="A2448" s="3">
        <v>2012</v>
      </c>
      <c r="B2448" t="s">
        <v>186</v>
      </c>
      <c r="C2448" t="s">
        <v>202</v>
      </c>
      <c r="D2448">
        <v>345532</v>
      </c>
      <c r="E2448">
        <v>1</v>
      </c>
      <c r="F2448">
        <v>1378</v>
      </c>
      <c r="G2448">
        <v>1378</v>
      </c>
      <c r="H2448">
        <f t="shared" si="84"/>
        <v>0.68899999999999995</v>
      </c>
      <c r="I2448">
        <f t="shared" si="85"/>
        <v>0.68899999999999995</v>
      </c>
    </row>
    <row r="2449" spans="1:9" x14ac:dyDescent="0.3">
      <c r="A2449" s="3">
        <v>2012</v>
      </c>
      <c r="B2449" t="s">
        <v>186</v>
      </c>
      <c r="C2449" t="s">
        <v>202</v>
      </c>
      <c r="D2449">
        <v>345533</v>
      </c>
      <c r="E2449">
        <v>1</v>
      </c>
      <c r="F2449">
        <v>1050.45</v>
      </c>
      <c r="G2449">
        <v>1050.45</v>
      </c>
      <c r="H2449">
        <f t="shared" si="84"/>
        <v>0.52522500000000005</v>
      </c>
      <c r="I2449">
        <f t="shared" si="85"/>
        <v>0.52522500000000005</v>
      </c>
    </row>
    <row r="2450" spans="1:9" x14ac:dyDescent="0.3">
      <c r="A2450" s="3">
        <v>2012</v>
      </c>
      <c r="B2450" t="s">
        <v>186</v>
      </c>
      <c r="C2450" t="s">
        <v>202</v>
      </c>
      <c r="D2450">
        <v>345536</v>
      </c>
      <c r="E2450">
        <v>1</v>
      </c>
      <c r="F2450">
        <v>664.31</v>
      </c>
      <c r="G2450">
        <v>664.31</v>
      </c>
      <c r="H2450">
        <f t="shared" si="84"/>
        <v>0.33215499999999998</v>
      </c>
      <c r="I2450">
        <f t="shared" si="85"/>
        <v>0.33215499999999998</v>
      </c>
    </row>
    <row r="2451" spans="1:9" x14ac:dyDescent="0.3">
      <c r="A2451" s="3">
        <v>2012</v>
      </c>
      <c r="B2451" t="s">
        <v>186</v>
      </c>
      <c r="C2451" t="s">
        <v>202</v>
      </c>
      <c r="D2451">
        <v>345537</v>
      </c>
      <c r="E2451">
        <v>1</v>
      </c>
      <c r="F2451">
        <v>947.56</v>
      </c>
      <c r="G2451">
        <v>947.56</v>
      </c>
      <c r="H2451">
        <f t="shared" si="84"/>
        <v>0.47377999999999998</v>
      </c>
      <c r="I2451">
        <f t="shared" si="85"/>
        <v>0.47377999999999998</v>
      </c>
    </row>
    <row r="2452" spans="1:9" x14ac:dyDescent="0.3">
      <c r="A2452" s="3">
        <v>2012</v>
      </c>
      <c r="B2452" t="s">
        <v>186</v>
      </c>
      <c r="C2452" t="s">
        <v>202</v>
      </c>
      <c r="D2452">
        <v>355500</v>
      </c>
      <c r="E2452">
        <v>1</v>
      </c>
      <c r="F2452">
        <v>33</v>
      </c>
      <c r="G2452">
        <v>33</v>
      </c>
      <c r="H2452">
        <f t="shared" si="84"/>
        <v>1.6500000000000001E-2</v>
      </c>
      <c r="I2452">
        <f t="shared" si="85"/>
        <v>1.6500000000000001E-2</v>
      </c>
    </row>
    <row r="2453" spans="1:9" x14ac:dyDescent="0.3">
      <c r="A2453" s="3">
        <v>2012</v>
      </c>
      <c r="B2453" t="s">
        <v>186</v>
      </c>
      <c r="C2453" t="s">
        <v>202</v>
      </c>
      <c r="D2453">
        <v>355530</v>
      </c>
      <c r="E2453">
        <v>1</v>
      </c>
      <c r="F2453">
        <v>2013.09</v>
      </c>
      <c r="G2453">
        <v>2013.09</v>
      </c>
      <c r="H2453">
        <f t="shared" si="84"/>
        <v>1.006545</v>
      </c>
      <c r="I2453">
        <f t="shared" si="85"/>
        <v>1.006545</v>
      </c>
    </row>
    <row r="2454" spans="1:9" x14ac:dyDescent="0.3">
      <c r="A2454" s="3">
        <v>2012</v>
      </c>
      <c r="B2454" t="s">
        <v>187</v>
      </c>
      <c r="C2454" t="s">
        <v>203</v>
      </c>
      <c r="D2454">
        <v>445932</v>
      </c>
      <c r="E2454">
        <v>2</v>
      </c>
      <c r="F2454">
        <v>378</v>
      </c>
      <c r="G2454">
        <v>383.89800000000002</v>
      </c>
      <c r="H2454">
        <f t="shared" si="84"/>
        <v>0.189</v>
      </c>
      <c r="I2454">
        <f t="shared" si="85"/>
        <v>0.19194900000000001</v>
      </c>
    </row>
    <row r="2455" spans="1:9" x14ac:dyDescent="0.3">
      <c r="A2455" s="3">
        <v>2012</v>
      </c>
      <c r="B2455" t="s">
        <v>187</v>
      </c>
      <c r="C2455" t="s">
        <v>203</v>
      </c>
      <c r="D2455">
        <v>465902</v>
      </c>
      <c r="E2455">
        <v>2</v>
      </c>
      <c r="F2455">
        <v>394</v>
      </c>
      <c r="G2455">
        <v>394</v>
      </c>
      <c r="H2455">
        <f t="shared" si="84"/>
        <v>0.19700000000000001</v>
      </c>
      <c r="I2455">
        <f t="shared" si="85"/>
        <v>0.19700000000000001</v>
      </c>
    </row>
    <row r="2456" spans="1:9" x14ac:dyDescent="0.3">
      <c r="A2456" s="3">
        <v>2012</v>
      </c>
      <c r="B2456" t="s">
        <v>187</v>
      </c>
      <c r="C2456" t="s">
        <v>203</v>
      </c>
      <c r="D2456">
        <v>465903</v>
      </c>
      <c r="E2456">
        <v>2</v>
      </c>
      <c r="F2456">
        <v>1465</v>
      </c>
      <c r="G2456">
        <v>1469.0816</v>
      </c>
      <c r="H2456">
        <f t="shared" si="84"/>
        <v>0.73250000000000004</v>
      </c>
      <c r="I2456">
        <f t="shared" si="85"/>
        <v>0.73454079999999999</v>
      </c>
    </row>
    <row r="2457" spans="1:9" x14ac:dyDescent="0.3">
      <c r="A2457" s="3">
        <v>2012</v>
      </c>
      <c r="B2457" t="s">
        <v>187</v>
      </c>
      <c r="C2457" t="s">
        <v>203</v>
      </c>
      <c r="D2457">
        <v>465931</v>
      </c>
      <c r="E2457">
        <v>2</v>
      </c>
      <c r="F2457">
        <v>411</v>
      </c>
      <c r="G2457">
        <v>411</v>
      </c>
      <c r="H2457">
        <f t="shared" si="84"/>
        <v>0.20549999999999999</v>
      </c>
      <c r="I2457">
        <f t="shared" si="85"/>
        <v>0.20549999999999999</v>
      </c>
    </row>
    <row r="2458" spans="1:9" x14ac:dyDescent="0.3">
      <c r="A2458" s="3">
        <v>2012</v>
      </c>
      <c r="B2458" t="s">
        <v>187</v>
      </c>
      <c r="C2458" t="s">
        <v>203</v>
      </c>
      <c r="D2458">
        <v>466002</v>
      </c>
      <c r="E2458">
        <v>2</v>
      </c>
      <c r="F2458">
        <v>162</v>
      </c>
      <c r="G2458">
        <v>162</v>
      </c>
      <c r="H2458">
        <f t="shared" si="84"/>
        <v>8.1000000000000003E-2</v>
      </c>
      <c r="I2458">
        <f t="shared" si="85"/>
        <v>8.1000000000000003E-2</v>
      </c>
    </row>
    <row r="2459" spans="1:9" x14ac:dyDescent="0.3">
      <c r="A2459" s="3">
        <v>2012</v>
      </c>
      <c r="B2459" t="s">
        <v>187</v>
      </c>
      <c r="C2459" t="s">
        <v>203</v>
      </c>
      <c r="D2459">
        <v>466004</v>
      </c>
      <c r="E2459">
        <v>2</v>
      </c>
      <c r="F2459">
        <v>40</v>
      </c>
      <c r="G2459">
        <v>40.244900000000001</v>
      </c>
      <c r="H2459">
        <f t="shared" si="84"/>
        <v>0.02</v>
      </c>
      <c r="I2459">
        <f t="shared" si="85"/>
        <v>2.012245E-2</v>
      </c>
    </row>
    <row r="2460" spans="1:9" x14ac:dyDescent="0.3">
      <c r="A2460" s="3">
        <v>2012</v>
      </c>
      <c r="B2460" t="s">
        <v>187</v>
      </c>
      <c r="C2460" t="s">
        <v>203</v>
      </c>
      <c r="D2460">
        <v>466005</v>
      </c>
      <c r="E2460">
        <v>2</v>
      </c>
      <c r="F2460">
        <v>78.7</v>
      </c>
      <c r="G2460">
        <v>78.780600000000007</v>
      </c>
      <c r="H2460">
        <f t="shared" si="84"/>
        <v>3.9350000000000003E-2</v>
      </c>
      <c r="I2460">
        <f t="shared" si="85"/>
        <v>3.9390300000000003E-2</v>
      </c>
    </row>
    <row r="2461" spans="1:9" x14ac:dyDescent="0.3">
      <c r="A2461" s="3">
        <v>2012</v>
      </c>
      <c r="B2461" t="s">
        <v>187</v>
      </c>
      <c r="C2461" t="s">
        <v>204</v>
      </c>
      <c r="D2461">
        <v>445900</v>
      </c>
      <c r="E2461">
        <v>2</v>
      </c>
      <c r="F2461">
        <v>322</v>
      </c>
      <c r="G2461">
        <v>328.57139999999998</v>
      </c>
      <c r="H2461">
        <f t="shared" si="84"/>
        <v>0.161</v>
      </c>
      <c r="I2461">
        <f t="shared" si="85"/>
        <v>0.16428569999999998</v>
      </c>
    </row>
    <row r="2462" spans="1:9" x14ac:dyDescent="0.3">
      <c r="A2462" s="3">
        <v>2012</v>
      </c>
      <c r="B2462" t="s">
        <v>187</v>
      </c>
      <c r="C2462" t="s">
        <v>204</v>
      </c>
      <c r="D2462">
        <v>445931</v>
      </c>
      <c r="E2462">
        <v>2</v>
      </c>
      <c r="F2462">
        <v>7668.28</v>
      </c>
      <c r="G2462">
        <v>7753.7902000000004</v>
      </c>
      <c r="H2462">
        <f t="shared" si="84"/>
        <v>3.8341399999999997</v>
      </c>
      <c r="I2462">
        <f t="shared" si="85"/>
        <v>3.8768951</v>
      </c>
    </row>
    <row r="2463" spans="1:9" x14ac:dyDescent="0.3">
      <c r="A2463" s="3">
        <v>2012</v>
      </c>
      <c r="B2463" t="s">
        <v>187</v>
      </c>
      <c r="C2463" t="s">
        <v>204</v>
      </c>
      <c r="D2463">
        <v>446001</v>
      </c>
      <c r="E2463">
        <v>2</v>
      </c>
      <c r="F2463">
        <v>23.68</v>
      </c>
      <c r="G2463">
        <v>23.68</v>
      </c>
      <c r="H2463">
        <f t="shared" si="84"/>
        <v>1.184E-2</v>
      </c>
      <c r="I2463">
        <f t="shared" si="85"/>
        <v>1.184E-2</v>
      </c>
    </row>
    <row r="2464" spans="1:9" x14ac:dyDescent="0.3">
      <c r="A2464" s="3">
        <v>2012</v>
      </c>
      <c r="B2464" t="s">
        <v>187</v>
      </c>
      <c r="C2464" t="s">
        <v>204</v>
      </c>
      <c r="D2464">
        <v>455900</v>
      </c>
      <c r="E2464">
        <v>2</v>
      </c>
      <c r="F2464">
        <v>109</v>
      </c>
      <c r="G2464">
        <v>110.7347</v>
      </c>
      <c r="H2464">
        <f t="shared" si="84"/>
        <v>5.45E-2</v>
      </c>
      <c r="I2464">
        <f t="shared" si="85"/>
        <v>5.5367350000000003E-2</v>
      </c>
    </row>
    <row r="2465" spans="1:9" x14ac:dyDescent="0.3">
      <c r="A2465" s="3">
        <v>2012</v>
      </c>
      <c r="B2465" t="s">
        <v>187</v>
      </c>
      <c r="C2465" t="s">
        <v>204</v>
      </c>
      <c r="D2465">
        <v>455930</v>
      </c>
      <c r="E2465">
        <v>2</v>
      </c>
      <c r="F2465">
        <v>1188.55</v>
      </c>
      <c r="G2465">
        <v>1196.74</v>
      </c>
      <c r="H2465">
        <f t="shared" si="84"/>
        <v>0.594275</v>
      </c>
      <c r="I2465">
        <f t="shared" si="85"/>
        <v>0.59836999999999996</v>
      </c>
    </row>
    <row r="2466" spans="1:9" x14ac:dyDescent="0.3">
      <c r="A2466" s="3">
        <v>2012</v>
      </c>
      <c r="B2466" t="s">
        <v>187</v>
      </c>
      <c r="C2466" t="s">
        <v>204</v>
      </c>
      <c r="D2466">
        <v>456001</v>
      </c>
      <c r="E2466">
        <v>2</v>
      </c>
      <c r="F2466">
        <v>8.8800000000000008</v>
      </c>
      <c r="G2466">
        <v>8.8800000000000008</v>
      </c>
      <c r="H2466">
        <f t="shared" si="84"/>
        <v>4.4400000000000004E-3</v>
      </c>
      <c r="I2466">
        <f t="shared" si="85"/>
        <v>4.4400000000000004E-3</v>
      </c>
    </row>
    <row r="2467" spans="1:9" x14ac:dyDescent="0.3">
      <c r="A2467" s="3">
        <v>2012</v>
      </c>
      <c r="B2467" t="s">
        <v>187</v>
      </c>
      <c r="C2467" t="s">
        <v>204</v>
      </c>
      <c r="D2467">
        <v>456004</v>
      </c>
      <c r="E2467">
        <v>2</v>
      </c>
      <c r="F2467">
        <v>11.84</v>
      </c>
      <c r="G2467">
        <v>11.84</v>
      </c>
      <c r="H2467">
        <f t="shared" si="84"/>
        <v>5.9199999999999999E-3</v>
      </c>
      <c r="I2467">
        <f t="shared" si="85"/>
        <v>5.9199999999999999E-3</v>
      </c>
    </row>
    <row r="2468" spans="1:9" x14ac:dyDescent="0.3">
      <c r="A2468" s="3">
        <v>2012</v>
      </c>
      <c r="B2468" t="s">
        <v>187</v>
      </c>
      <c r="C2468" t="s">
        <v>204</v>
      </c>
      <c r="D2468">
        <v>465901</v>
      </c>
      <c r="E2468">
        <v>2</v>
      </c>
      <c r="F2468">
        <v>2869.34</v>
      </c>
      <c r="G2468">
        <v>2917.2244000000001</v>
      </c>
      <c r="H2468">
        <f t="shared" si="84"/>
        <v>1.4346700000000001</v>
      </c>
      <c r="I2468">
        <f t="shared" si="85"/>
        <v>1.4586122000000001</v>
      </c>
    </row>
    <row r="2469" spans="1:9" x14ac:dyDescent="0.3">
      <c r="A2469" s="3">
        <v>2012</v>
      </c>
      <c r="B2469" t="s">
        <v>187</v>
      </c>
      <c r="C2469" t="s">
        <v>204</v>
      </c>
      <c r="D2469">
        <v>465904</v>
      </c>
      <c r="E2469">
        <v>2</v>
      </c>
      <c r="F2469">
        <v>139.86000000000001</v>
      </c>
      <c r="G2469">
        <v>142.71430000000001</v>
      </c>
      <c r="H2469">
        <f t="shared" si="84"/>
        <v>6.9930000000000006E-2</v>
      </c>
      <c r="I2469">
        <f t="shared" si="85"/>
        <v>7.1357150000000008E-2</v>
      </c>
    </row>
    <row r="2470" spans="1:9" x14ac:dyDescent="0.3">
      <c r="A2470" s="3">
        <v>2012</v>
      </c>
      <c r="B2470" t="s">
        <v>187</v>
      </c>
      <c r="C2470" t="s">
        <v>204</v>
      </c>
      <c r="D2470">
        <v>465932</v>
      </c>
      <c r="E2470">
        <v>2</v>
      </c>
      <c r="F2470">
        <v>650.1</v>
      </c>
      <c r="G2470">
        <v>660.35310000000004</v>
      </c>
      <c r="H2470">
        <f t="shared" si="84"/>
        <v>0.32505000000000001</v>
      </c>
      <c r="I2470">
        <f t="shared" si="85"/>
        <v>0.33017655000000001</v>
      </c>
    </row>
    <row r="2471" spans="1:9" x14ac:dyDescent="0.3">
      <c r="A2471" s="3">
        <v>2012</v>
      </c>
      <c r="B2471" t="s">
        <v>187</v>
      </c>
      <c r="C2471" t="s">
        <v>204</v>
      </c>
      <c r="D2471">
        <v>465933</v>
      </c>
      <c r="E2471">
        <v>2</v>
      </c>
      <c r="F2471">
        <v>18.600000000000001</v>
      </c>
      <c r="G2471">
        <v>18.872699999999998</v>
      </c>
      <c r="H2471">
        <f t="shared" si="84"/>
        <v>9.300000000000001E-3</v>
      </c>
      <c r="I2471">
        <f t="shared" si="85"/>
        <v>9.4363499999999996E-3</v>
      </c>
    </row>
    <row r="2472" spans="1:9" x14ac:dyDescent="0.3">
      <c r="A2472" s="3">
        <v>2012</v>
      </c>
      <c r="B2472" t="s">
        <v>187</v>
      </c>
      <c r="C2472" t="s">
        <v>204</v>
      </c>
      <c r="D2472">
        <v>466001</v>
      </c>
      <c r="E2472">
        <v>2</v>
      </c>
      <c r="F2472">
        <v>134.80000000000001</v>
      </c>
      <c r="G2472">
        <v>136.5009</v>
      </c>
      <c r="H2472">
        <f t="shared" si="84"/>
        <v>6.7400000000000002E-2</v>
      </c>
      <c r="I2472">
        <f t="shared" si="85"/>
        <v>6.8250450000000004E-2</v>
      </c>
    </row>
    <row r="2473" spans="1:9" x14ac:dyDescent="0.3">
      <c r="A2473" s="3">
        <v>2012</v>
      </c>
      <c r="B2473" t="s">
        <v>187</v>
      </c>
      <c r="C2473" t="s">
        <v>204</v>
      </c>
      <c r="D2473">
        <v>475830</v>
      </c>
      <c r="E2473">
        <v>2</v>
      </c>
      <c r="F2473">
        <v>403</v>
      </c>
      <c r="G2473">
        <v>437</v>
      </c>
      <c r="H2473">
        <f t="shared" si="84"/>
        <v>0.20150000000000001</v>
      </c>
      <c r="I2473">
        <f t="shared" si="85"/>
        <v>0.2185</v>
      </c>
    </row>
    <row r="2474" spans="1:9" x14ac:dyDescent="0.3">
      <c r="A2474" s="3">
        <v>2012</v>
      </c>
      <c r="B2474" t="s">
        <v>187</v>
      </c>
      <c r="C2474" t="s">
        <v>204</v>
      </c>
      <c r="D2474">
        <v>475900</v>
      </c>
      <c r="E2474">
        <v>2</v>
      </c>
      <c r="F2474">
        <v>4469.32</v>
      </c>
      <c r="G2474">
        <v>4557.6163999999999</v>
      </c>
      <c r="H2474">
        <f t="shared" si="84"/>
        <v>2.2346599999999999</v>
      </c>
      <c r="I2474">
        <f t="shared" si="85"/>
        <v>2.2788081999999998</v>
      </c>
    </row>
    <row r="2475" spans="1:9" x14ac:dyDescent="0.3">
      <c r="A2475" s="3">
        <v>2012</v>
      </c>
      <c r="B2475" t="s">
        <v>187</v>
      </c>
      <c r="C2475" t="s">
        <v>204</v>
      </c>
      <c r="D2475">
        <v>475931</v>
      </c>
      <c r="E2475">
        <v>2</v>
      </c>
      <c r="F2475">
        <v>157.94999999999999</v>
      </c>
      <c r="G2475">
        <v>158.8853</v>
      </c>
      <c r="H2475">
        <f t="shared" si="84"/>
        <v>7.897499999999999E-2</v>
      </c>
      <c r="I2475">
        <f t="shared" si="85"/>
        <v>7.9442650000000004E-2</v>
      </c>
    </row>
    <row r="2476" spans="1:9" x14ac:dyDescent="0.3">
      <c r="A2476" s="3">
        <v>2012</v>
      </c>
      <c r="B2476" t="s">
        <v>187</v>
      </c>
      <c r="C2476" t="s">
        <v>204</v>
      </c>
      <c r="D2476">
        <v>476001</v>
      </c>
      <c r="E2476">
        <v>2</v>
      </c>
      <c r="F2476">
        <v>17.2</v>
      </c>
      <c r="G2476">
        <v>17.540800000000001</v>
      </c>
      <c r="H2476">
        <f t="shared" si="84"/>
        <v>8.6E-3</v>
      </c>
      <c r="I2476">
        <f t="shared" si="85"/>
        <v>8.7704000000000011E-3</v>
      </c>
    </row>
    <row r="2477" spans="1:9" x14ac:dyDescent="0.3">
      <c r="A2477" s="3">
        <v>2012</v>
      </c>
      <c r="B2477" t="s">
        <v>187</v>
      </c>
      <c r="C2477" t="s">
        <v>204</v>
      </c>
      <c r="D2477">
        <v>485730</v>
      </c>
      <c r="E2477">
        <v>2</v>
      </c>
      <c r="F2477">
        <v>653.6</v>
      </c>
      <c r="G2477">
        <v>659.92650000000003</v>
      </c>
      <c r="H2477">
        <f t="shared" si="84"/>
        <v>0.32680000000000003</v>
      </c>
      <c r="I2477">
        <f t="shared" si="85"/>
        <v>0.32996325000000004</v>
      </c>
    </row>
    <row r="2478" spans="1:9" x14ac:dyDescent="0.3">
      <c r="A2478" s="3">
        <v>2012</v>
      </c>
      <c r="B2478" t="s">
        <v>187</v>
      </c>
      <c r="C2478" t="s">
        <v>204</v>
      </c>
      <c r="D2478">
        <v>485800</v>
      </c>
      <c r="E2478">
        <v>2</v>
      </c>
      <c r="F2478">
        <v>5264.15</v>
      </c>
      <c r="G2478">
        <v>5957.5374000000002</v>
      </c>
      <c r="H2478">
        <f t="shared" si="84"/>
        <v>2.6320749999999999</v>
      </c>
      <c r="I2478">
        <f t="shared" si="85"/>
        <v>2.9787687000000003</v>
      </c>
    </row>
    <row r="2479" spans="1:9" x14ac:dyDescent="0.3">
      <c r="A2479" s="3">
        <v>2012</v>
      </c>
      <c r="B2479" t="s">
        <v>187</v>
      </c>
      <c r="C2479" t="s">
        <v>204</v>
      </c>
      <c r="D2479">
        <v>485831</v>
      </c>
      <c r="E2479">
        <v>2</v>
      </c>
      <c r="F2479">
        <v>13841.22</v>
      </c>
      <c r="G2479">
        <v>15664.4085</v>
      </c>
      <c r="H2479">
        <f t="shared" si="84"/>
        <v>6.9206099999999999</v>
      </c>
      <c r="I2479">
        <f t="shared" si="85"/>
        <v>7.8322042500000002</v>
      </c>
    </row>
    <row r="2480" spans="1:9" x14ac:dyDescent="0.3">
      <c r="A2480" s="3">
        <v>2012</v>
      </c>
      <c r="B2480" t="s">
        <v>187</v>
      </c>
      <c r="C2480" t="s">
        <v>204</v>
      </c>
      <c r="D2480">
        <v>485901</v>
      </c>
      <c r="E2480">
        <v>2</v>
      </c>
      <c r="F2480">
        <v>843.62</v>
      </c>
      <c r="G2480">
        <v>868.72180000000003</v>
      </c>
      <c r="H2480">
        <f t="shared" si="84"/>
        <v>0.42181000000000002</v>
      </c>
      <c r="I2480">
        <f t="shared" si="85"/>
        <v>0.43436089999999999</v>
      </c>
    </row>
    <row r="2481" spans="1:9" x14ac:dyDescent="0.3">
      <c r="A2481" s="3">
        <v>2012</v>
      </c>
      <c r="B2481" t="s">
        <v>187</v>
      </c>
      <c r="C2481" t="s">
        <v>204</v>
      </c>
      <c r="D2481">
        <v>485931</v>
      </c>
      <c r="E2481">
        <v>2</v>
      </c>
      <c r="F2481">
        <v>952.41</v>
      </c>
      <c r="G2481">
        <v>970.42690000000005</v>
      </c>
      <c r="H2481">
        <f t="shared" si="84"/>
        <v>0.47620499999999999</v>
      </c>
      <c r="I2481">
        <f t="shared" si="85"/>
        <v>0.48521345000000005</v>
      </c>
    </row>
    <row r="2482" spans="1:9" x14ac:dyDescent="0.3">
      <c r="A2482" s="3">
        <v>2012</v>
      </c>
      <c r="B2482" t="s">
        <v>187</v>
      </c>
      <c r="C2482" t="s">
        <v>205</v>
      </c>
      <c r="D2482">
        <v>456031</v>
      </c>
      <c r="E2482">
        <v>2</v>
      </c>
      <c r="F2482">
        <v>28</v>
      </c>
      <c r="G2482">
        <v>28</v>
      </c>
      <c r="H2482">
        <f t="shared" si="84"/>
        <v>1.4E-2</v>
      </c>
      <c r="I2482">
        <f t="shared" si="85"/>
        <v>1.4E-2</v>
      </c>
    </row>
    <row r="2483" spans="1:9" x14ac:dyDescent="0.3">
      <c r="A2483" s="3">
        <v>2012</v>
      </c>
      <c r="B2483" t="s">
        <v>187</v>
      </c>
      <c r="C2483" t="s">
        <v>205</v>
      </c>
      <c r="D2483">
        <v>456032</v>
      </c>
      <c r="E2483">
        <v>2</v>
      </c>
      <c r="F2483">
        <v>21</v>
      </c>
      <c r="G2483">
        <v>21.428599999999999</v>
      </c>
      <c r="H2483">
        <f t="shared" si="84"/>
        <v>1.0500000000000001E-2</v>
      </c>
      <c r="I2483">
        <f t="shared" si="85"/>
        <v>1.07143E-2</v>
      </c>
    </row>
    <row r="2484" spans="1:9" x14ac:dyDescent="0.3">
      <c r="A2484" s="3">
        <v>2012</v>
      </c>
      <c r="B2484" t="s">
        <v>187</v>
      </c>
      <c r="C2484" t="s">
        <v>205</v>
      </c>
      <c r="D2484">
        <v>466003</v>
      </c>
      <c r="E2484">
        <v>2</v>
      </c>
      <c r="F2484">
        <v>174.35</v>
      </c>
      <c r="G2484">
        <v>177.08680000000001</v>
      </c>
      <c r="H2484">
        <f t="shared" si="84"/>
        <v>8.7175000000000002E-2</v>
      </c>
      <c r="I2484">
        <f t="shared" si="85"/>
        <v>8.8543400000000008E-2</v>
      </c>
    </row>
    <row r="2485" spans="1:9" x14ac:dyDescent="0.3">
      <c r="A2485" s="3">
        <v>2012</v>
      </c>
      <c r="B2485" t="s">
        <v>187</v>
      </c>
      <c r="C2485" t="s">
        <v>205</v>
      </c>
      <c r="D2485">
        <v>466031</v>
      </c>
      <c r="E2485">
        <v>2</v>
      </c>
      <c r="F2485">
        <v>443.41</v>
      </c>
      <c r="G2485">
        <v>447.14370000000002</v>
      </c>
      <c r="H2485">
        <f t="shared" si="84"/>
        <v>0.22170500000000001</v>
      </c>
      <c r="I2485">
        <f t="shared" si="85"/>
        <v>0.22357185000000002</v>
      </c>
    </row>
    <row r="2486" spans="1:9" x14ac:dyDescent="0.3">
      <c r="A2486" s="3">
        <v>2012</v>
      </c>
      <c r="B2486" t="s">
        <v>187</v>
      </c>
      <c r="C2486" t="s">
        <v>205</v>
      </c>
      <c r="D2486">
        <v>466032</v>
      </c>
      <c r="E2486">
        <v>2</v>
      </c>
      <c r="F2486">
        <v>50.17</v>
      </c>
      <c r="G2486">
        <v>50.17</v>
      </c>
      <c r="H2486">
        <f t="shared" si="84"/>
        <v>2.5085E-2</v>
      </c>
      <c r="I2486">
        <f t="shared" si="85"/>
        <v>2.5085E-2</v>
      </c>
    </row>
    <row r="2487" spans="1:9" x14ac:dyDescent="0.3">
      <c r="A2487" s="3">
        <v>2012</v>
      </c>
      <c r="B2487" t="s">
        <v>187</v>
      </c>
      <c r="C2487" t="s">
        <v>205</v>
      </c>
      <c r="D2487">
        <v>466033</v>
      </c>
      <c r="E2487">
        <v>2</v>
      </c>
      <c r="F2487">
        <v>31.7</v>
      </c>
      <c r="G2487">
        <v>31.7</v>
      </c>
      <c r="H2487">
        <f t="shared" ref="H2487:H2550" si="86">F2487/2000</f>
        <v>1.585E-2</v>
      </c>
      <c r="I2487">
        <f t="shared" ref="I2487:I2550" si="87">G2487/2000</f>
        <v>1.585E-2</v>
      </c>
    </row>
    <row r="2488" spans="1:9" x14ac:dyDescent="0.3">
      <c r="A2488" s="3">
        <v>2012</v>
      </c>
      <c r="B2488" t="s">
        <v>187</v>
      </c>
      <c r="C2488" t="s">
        <v>205</v>
      </c>
      <c r="D2488">
        <v>466100</v>
      </c>
      <c r="E2488">
        <v>2</v>
      </c>
      <c r="F2488">
        <v>25</v>
      </c>
      <c r="G2488">
        <v>25</v>
      </c>
      <c r="H2488">
        <f t="shared" si="86"/>
        <v>1.2500000000000001E-2</v>
      </c>
      <c r="I2488">
        <f t="shared" si="87"/>
        <v>1.2500000000000001E-2</v>
      </c>
    </row>
    <row r="2489" spans="1:9" x14ac:dyDescent="0.3">
      <c r="A2489" s="3">
        <v>2012</v>
      </c>
      <c r="B2489" t="s">
        <v>187</v>
      </c>
      <c r="C2489" t="s">
        <v>205</v>
      </c>
      <c r="D2489">
        <v>475933</v>
      </c>
      <c r="E2489">
        <v>2</v>
      </c>
      <c r="F2489">
        <v>625.85</v>
      </c>
      <c r="G2489">
        <v>633.45420000000001</v>
      </c>
      <c r="H2489">
        <f t="shared" si="86"/>
        <v>0.31292500000000001</v>
      </c>
      <c r="I2489">
        <f t="shared" si="87"/>
        <v>0.31672709999999998</v>
      </c>
    </row>
    <row r="2490" spans="1:9" x14ac:dyDescent="0.3">
      <c r="A2490" s="3">
        <v>2012</v>
      </c>
      <c r="B2490" t="s">
        <v>187</v>
      </c>
      <c r="C2490" t="s">
        <v>205</v>
      </c>
      <c r="D2490">
        <v>476003</v>
      </c>
      <c r="E2490">
        <v>2</v>
      </c>
      <c r="F2490">
        <v>1007.45</v>
      </c>
      <c r="G2490">
        <v>1030.4694</v>
      </c>
      <c r="H2490">
        <f t="shared" si="86"/>
        <v>0.50372499999999998</v>
      </c>
      <c r="I2490">
        <f t="shared" si="87"/>
        <v>0.51523469999999993</v>
      </c>
    </row>
    <row r="2491" spans="1:9" x14ac:dyDescent="0.3">
      <c r="A2491" s="3">
        <v>2012</v>
      </c>
      <c r="B2491" t="s">
        <v>187</v>
      </c>
      <c r="C2491" t="s">
        <v>205</v>
      </c>
      <c r="D2491">
        <v>476004</v>
      </c>
      <c r="E2491">
        <v>2</v>
      </c>
      <c r="F2491">
        <v>1588.43</v>
      </c>
      <c r="G2491">
        <v>1688.4760000000001</v>
      </c>
      <c r="H2491">
        <f t="shared" si="86"/>
        <v>0.794215</v>
      </c>
      <c r="I2491">
        <f t="shared" si="87"/>
        <v>0.84423800000000004</v>
      </c>
    </row>
    <row r="2492" spans="1:9" x14ac:dyDescent="0.3">
      <c r="A2492" s="3">
        <v>2012</v>
      </c>
      <c r="B2492" t="s">
        <v>187</v>
      </c>
      <c r="C2492" t="s">
        <v>205</v>
      </c>
      <c r="D2492">
        <v>476005</v>
      </c>
      <c r="E2492">
        <v>2</v>
      </c>
      <c r="F2492">
        <v>22.5</v>
      </c>
      <c r="G2492">
        <v>22.5</v>
      </c>
      <c r="H2492">
        <f t="shared" si="86"/>
        <v>1.125E-2</v>
      </c>
      <c r="I2492">
        <f t="shared" si="87"/>
        <v>1.125E-2</v>
      </c>
    </row>
    <row r="2493" spans="1:9" x14ac:dyDescent="0.3">
      <c r="A2493" s="3">
        <v>2012</v>
      </c>
      <c r="B2493" t="s">
        <v>187</v>
      </c>
      <c r="C2493" t="s">
        <v>205</v>
      </c>
      <c r="D2493">
        <v>476006</v>
      </c>
      <c r="E2493">
        <v>2</v>
      </c>
      <c r="F2493">
        <v>567.92999999999995</v>
      </c>
      <c r="G2493">
        <v>577.29939999999999</v>
      </c>
      <c r="H2493">
        <f t="shared" si="86"/>
        <v>0.28396499999999997</v>
      </c>
      <c r="I2493">
        <f t="shared" si="87"/>
        <v>0.28864970000000001</v>
      </c>
    </row>
    <row r="2494" spans="1:9" x14ac:dyDescent="0.3">
      <c r="A2494" s="3">
        <v>2012</v>
      </c>
      <c r="B2494" t="s">
        <v>187</v>
      </c>
      <c r="C2494" t="s">
        <v>205</v>
      </c>
      <c r="D2494">
        <v>476007</v>
      </c>
      <c r="E2494">
        <v>2</v>
      </c>
      <c r="F2494">
        <v>1927.45</v>
      </c>
      <c r="G2494">
        <v>1943.1642999999999</v>
      </c>
      <c r="H2494">
        <f t="shared" si="86"/>
        <v>0.96372500000000005</v>
      </c>
      <c r="I2494">
        <f t="shared" si="87"/>
        <v>0.97158214999999992</v>
      </c>
    </row>
    <row r="2495" spans="1:9" x14ac:dyDescent="0.3">
      <c r="A2495" s="3">
        <v>2012</v>
      </c>
      <c r="B2495" t="s">
        <v>187</v>
      </c>
      <c r="C2495" t="s">
        <v>205</v>
      </c>
      <c r="D2495">
        <v>476008</v>
      </c>
      <c r="E2495">
        <v>2</v>
      </c>
      <c r="F2495">
        <v>279.7</v>
      </c>
      <c r="G2495">
        <v>284.45429999999999</v>
      </c>
      <c r="H2495">
        <f t="shared" si="86"/>
        <v>0.13985</v>
      </c>
      <c r="I2495">
        <f t="shared" si="87"/>
        <v>0.14222715</v>
      </c>
    </row>
    <row r="2496" spans="1:9" x14ac:dyDescent="0.3">
      <c r="A2496" s="3">
        <v>2012</v>
      </c>
      <c r="B2496" t="s">
        <v>187</v>
      </c>
      <c r="C2496" t="s">
        <v>205</v>
      </c>
      <c r="D2496">
        <v>476009</v>
      </c>
      <c r="E2496">
        <v>2</v>
      </c>
      <c r="F2496">
        <v>79</v>
      </c>
      <c r="G2496">
        <v>80.612200000000001</v>
      </c>
      <c r="H2496">
        <f t="shared" si="86"/>
        <v>3.95E-2</v>
      </c>
      <c r="I2496">
        <f t="shared" si="87"/>
        <v>4.0306099999999997E-2</v>
      </c>
    </row>
    <row r="2497" spans="1:9" x14ac:dyDescent="0.3">
      <c r="A2497" s="3">
        <v>2012</v>
      </c>
      <c r="B2497" t="s">
        <v>187</v>
      </c>
      <c r="C2497" t="s">
        <v>205</v>
      </c>
      <c r="D2497">
        <v>476031</v>
      </c>
      <c r="E2497">
        <v>2</v>
      </c>
      <c r="F2497">
        <v>555.71</v>
      </c>
      <c r="G2497">
        <v>566.68960000000004</v>
      </c>
      <c r="H2497">
        <f t="shared" si="86"/>
        <v>0.27785500000000002</v>
      </c>
      <c r="I2497">
        <f t="shared" si="87"/>
        <v>0.28334480000000001</v>
      </c>
    </row>
    <row r="2498" spans="1:9" x14ac:dyDescent="0.3">
      <c r="A2498" s="3">
        <v>2012</v>
      </c>
      <c r="B2498" t="s">
        <v>187</v>
      </c>
      <c r="C2498" t="s">
        <v>205</v>
      </c>
      <c r="D2498">
        <v>476032</v>
      </c>
      <c r="E2498">
        <v>2</v>
      </c>
      <c r="F2498">
        <v>2830.54</v>
      </c>
      <c r="G2498">
        <v>2953.9481000000001</v>
      </c>
      <c r="H2498">
        <f t="shared" si="86"/>
        <v>1.41527</v>
      </c>
      <c r="I2498">
        <f t="shared" si="87"/>
        <v>1.4769740499999999</v>
      </c>
    </row>
    <row r="2499" spans="1:9" x14ac:dyDescent="0.3">
      <c r="A2499" s="3">
        <v>2012</v>
      </c>
      <c r="B2499" t="s">
        <v>187</v>
      </c>
      <c r="C2499" t="s">
        <v>205</v>
      </c>
      <c r="D2499">
        <v>476033</v>
      </c>
      <c r="E2499">
        <v>2</v>
      </c>
      <c r="F2499">
        <v>2.8</v>
      </c>
      <c r="G2499">
        <v>2.8</v>
      </c>
      <c r="H2499">
        <f t="shared" si="86"/>
        <v>1.4E-3</v>
      </c>
      <c r="I2499">
        <f t="shared" si="87"/>
        <v>1.4E-3</v>
      </c>
    </row>
    <row r="2500" spans="1:9" x14ac:dyDescent="0.3">
      <c r="A2500" s="3">
        <v>2012</v>
      </c>
      <c r="B2500" t="s">
        <v>187</v>
      </c>
      <c r="C2500" t="s">
        <v>205</v>
      </c>
      <c r="D2500">
        <v>476034</v>
      </c>
      <c r="E2500">
        <v>2</v>
      </c>
      <c r="F2500">
        <v>602</v>
      </c>
      <c r="G2500">
        <v>961</v>
      </c>
      <c r="H2500">
        <f t="shared" si="86"/>
        <v>0.30099999999999999</v>
      </c>
      <c r="I2500">
        <f t="shared" si="87"/>
        <v>0.48049999999999998</v>
      </c>
    </row>
    <row r="2501" spans="1:9" x14ac:dyDescent="0.3">
      <c r="A2501" s="3">
        <v>2012</v>
      </c>
      <c r="B2501" t="s">
        <v>187</v>
      </c>
      <c r="C2501" t="s">
        <v>205</v>
      </c>
      <c r="D2501">
        <v>476035</v>
      </c>
      <c r="E2501">
        <v>2</v>
      </c>
      <c r="F2501">
        <v>331.02</v>
      </c>
      <c r="G2501">
        <v>586.02</v>
      </c>
      <c r="H2501">
        <f t="shared" si="86"/>
        <v>0.16550999999999999</v>
      </c>
      <c r="I2501">
        <f t="shared" si="87"/>
        <v>0.29300999999999999</v>
      </c>
    </row>
    <row r="2502" spans="1:9" x14ac:dyDescent="0.3">
      <c r="A2502" s="3">
        <v>2012</v>
      </c>
      <c r="B2502" t="s">
        <v>187</v>
      </c>
      <c r="C2502" t="s">
        <v>205</v>
      </c>
      <c r="D2502">
        <v>485932</v>
      </c>
      <c r="E2502">
        <v>2</v>
      </c>
      <c r="F2502">
        <v>2252.1</v>
      </c>
      <c r="G2502">
        <v>2311.7824999999998</v>
      </c>
      <c r="H2502">
        <f t="shared" si="86"/>
        <v>1.12605</v>
      </c>
      <c r="I2502">
        <f t="shared" si="87"/>
        <v>1.1558912499999998</v>
      </c>
    </row>
    <row r="2503" spans="1:9" x14ac:dyDescent="0.3">
      <c r="A2503" s="3">
        <v>2012</v>
      </c>
      <c r="B2503" t="s">
        <v>187</v>
      </c>
      <c r="C2503" t="s">
        <v>205</v>
      </c>
      <c r="D2503">
        <v>486001</v>
      </c>
      <c r="E2503">
        <v>2</v>
      </c>
      <c r="F2503">
        <v>277.5</v>
      </c>
      <c r="G2503">
        <v>400.66699999999997</v>
      </c>
      <c r="H2503">
        <f t="shared" si="86"/>
        <v>0.13875000000000001</v>
      </c>
      <c r="I2503">
        <f t="shared" si="87"/>
        <v>0.2003335</v>
      </c>
    </row>
    <row r="2504" spans="1:9" x14ac:dyDescent="0.3">
      <c r="A2504" s="3">
        <v>2012</v>
      </c>
      <c r="B2504" t="s">
        <v>187</v>
      </c>
      <c r="C2504" t="s">
        <v>205</v>
      </c>
      <c r="D2504">
        <v>486005</v>
      </c>
      <c r="E2504">
        <v>2</v>
      </c>
      <c r="F2504">
        <v>71.650000000000006</v>
      </c>
      <c r="G2504">
        <v>72.647999999999996</v>
      </c>
      <c r="H2504">
        <f t="shared" si="86"/>
        <v>3.5825000000000003E-2</v>
      </c>
      <c r="I2504">
        <f t="shared" si="87"/>
        <v>3.6323999999999995E-2</v>
      </c>
    </row>
    <row r="2505" spans="1:9" x14ac:dyDescent="0.3">
      <c r="A2505" s="3">
        <v>2012</v>
      </c>
      <c r="B2505" t="s">
        <v>187</v>
      </c>
      <c r="C2505" t="s">
        <v>205</v>
      </c>
      <c r="D2505">
        <v>486034</v>
      </c>
      <c r="E2505">
        <v>2</v>
      </c>
      <c r="F2505">
        <v>15.57</v>
      </c>
      <c r="G2505">
        <v>15.57</v>
      </c>
      <c r="H2505">
        <f t="shared" si="86"/>
        <v>7.7850000000000003E-3</v>
      </c>
      <c r="I2505">
        <f t="shared" si="87"/>
        <v>7.7850000000000003E-3</v>
      </c>
    </row>
    <row r="2506" spans="1:9" x14ac:dyDescent="0.3">
      <c r="A2506" s="3">
        <v>2012</v>
      </c>
      <c r="B2506" t="s">
        <v>187</v>
      </c>
      <c r="C2506" t="s">
        <v>206</v>
      </c>
      <c r="D2506">
        <v>475932</v>
      </c>
      <c r="E2506">
        <v>2</v>
      </c>
      <c r="F2506">
        <v>1062.8</v>
      </c>
      <c r="G2506">
        <v>1084.4897000000001</v>
      </c>
      <c r="H2506">
        <f t="shared" si="86"/>
        <v>0.53139999999999998</v>
      </c>
      <c r="I2506">
        <f t="shared" si="87"/>
        <v>0.54224485</v>
      </c>
    </row>
    <row r="2507" spans="1:9" x14ac:dyDescent="0.3">
      <c r="A2507" s="3">
        <v>2012</v>
      </c>
      <c r="B2507" t="s">
        <v>187</v>
      </c>
      <c r="C2507" t="s">
        <v>206</v>
      </c>
      <c r="D2507">
        <v>476002</v>
      </c>
      <c r="E2507">
        <v>2</v>
      </c>
      <c r="F2507">
        <v>106</v>
      </c>
      <c r="G2507">
        <v>108.1634</v>
      </c>
      <c r="H2507">
        <f t="shared" si="86"/>
        <v>5.2999999999999999E-2</v>
      </c>
      <c r="I2507">
        <f t="shared" si="87"/>
        <v>5.4081699999999996E-2</v>
      </c>
    </row>
    <row r="2508" spans="1:9" x14ac:dyDescent="0.3">
      <c r="A2508" s="3">
        <v>2012</v>
      </c>
      <c r="B2508" t="s">
        <v>187</v>
      </c>
      <c r="C2508" t="s">
        <v>206</v>
      </c>
      <c r="D2508">
        <v>485935</v>
      </c>
      <c r="E2508">
        <v>2</v>
      </c>
      <c r="F2508">
        <v>8127.42</v>
      </c>
      <c r="G2508">
        <v>8299.4490999999998</v>
      </c>
      <c r="H2508">
        <f t="shared" si="86"/>
        <v>4.0637100000000004</v>
      </c>
      <c r="I2508">
        <f t="shared" si="87"/>
        <v>4.1497245500000002</v>
      </c>
    </row>
    <row r="2509" spans="1:9" x14ac:dyDescent="0.3">
      <c r="A2509" s="3">
        <v>2012</v>
      </c>
      <c r="B2509" t="s">
        <v>190</v>
      </c>
      <c r="C2509" t="s">
        <v>207</v>
      </c>
      <c r="D2509">
        <v>515907</v>
      </c>
      <c r="E2509">
        <v>2</v>
      </c>
      <c r="F2509">
        <v>16</v>
      </c>
      <c r="G2509">
        <v>16</v>
      </c>
      <c r="H2509">
        <f t="shared" si="86"/>
        <v>8.0000000000000002E-3</v>
      </c>
      <c r="I2509">
        <f t="shared" si="87"/>
        <v>8.0000000000000002E-3</v>
      </c>
    </row>
    <row r="2510" spans="1:9" x14ac:dyDescent="0.3">
      <c r="A2510" s="3">
        <v>2012</v>
      </c>
      <c r="B2510" t="s">
        <v>190</v>
      </c>
      <c r="C2510" t="s">
        <v>207</v>
      </c>
      <c r="D2510">
        <v>515908</v>
      </c>
      <c r="E2510">
        <v>2</v>
      </c>
      <c r="F2510">
        <v>59</v>
      </c>
      <c r="G2510">
        <v>59</v>
      </c>
      <c r="H2510">
        <f t="shared" si="86"/>
        <v>2.9499999999999998E-2</v>
      </c>
      <c r="I2510">
        <f t="shared" si="87"/>
        <v>2.9499999999999998E-2</v>
      </c>
    </row>
    <row r="2511" spans="1:9" x14ac:dyDescent="0.3">
      <c r="A2511" s="3">
        <v>2012</v>
      </c>
      <c r="B2511" t="s">
        <v>190</v>
      </c>
      <c r="C2511" t="s">
        <v>207</v>
      </c>
      <c r="D2511">
        <v>515933</v>
      </c>
      <c r="E2511">
        <v>2</v>
      </c>
      <c r="F2511">
        <v>20</v>
      </c>
      <c r="G2511">
        <v>20</v>
      </c>
      <c r="H2511">
        <f t="shared" si="86"/>
        <v>0.01</v>
      </c>
      <c r="I2511">
        <f t="shared" si="87"/>
        <v>0.01</v>
      </c>
    </row>
    <row r="2512" spans="1:9" x14ac:dyDescent="0.3">
      <c r="A2512" s="3">
        <v>2012</v>
      </c>
      <c r="B2512" t="s">
        <v>190</v>
      </c>
      <c r="C2512" t="s">
        <v>207</v>
      </c>
      <c r="D2512">
        <v>535833</v>
      </c>
      <c r="E2512">
        <v>2</v>
      </c>
      <c r="F2512">
        <v>30</v>
      </c>
      <c r="G2512">
        <v>30</v>
      </c>
      <c r="H2512">
        <f t="shared" si="86"/>
        <v>1.4999999999999999E-2</v>
      </c>
      <c r="I2512">
        <f t="shared" si="87"/>
        <v>1.4999999999999999E-2</v>
      </c>
    </row>
    <row r="2513" spans="1:9" x14ac:dyDescent="0.3">
      <c r="A2513" s="3">
        <v>2012</v>
      </c>
      <c r="B2513" t="s">
        <v>190</v>
      </c>
      <c r="C2513" t="s">
        <v>208</v>
      </c>
      <c r="D2513">
        <v>485902</v>
      </c>
      <c r="E2513">
        <v>2</v>
      </c>
      <c r="F2513">
        <v>64.67</v>
      </c>
      <c r="G2513">
        <v>65.768600000000006</v>
      </c>
      <c r="H2513">
        <f t="shared" si="86"/>
        <v>3.2335000000000003E-2</v>
      </c>
      <c r="I2513">
        <f t="shared" si="87"/>
        <v>3.2884300000000005E-2</v>
      </c>
    </row>
    <row r="2514" spans="1:9" x14ac:dyDescent="0.3">
      <c r="A2514" s="3">
        <v>2012</v>
      </c>
      <c r="B2514" t="s">
        <v>190</v>
      </c>
      <c r="C2514" t="s">
        <v>208</v>
      </c>
      <c r="D2514">
        <v>485934</v>
      </c>
      <c r="E2514">
        <v>2</v>
      </c>
      <c r="F2514">
        <v>13.76</v>
      </c>
      <c r="G2514">
        <v>14.0327</v>
      </c>
      <c r="H2514">
        <f t="shared" si="86"/>
        <v>6.8799999999999998E-3</v>
      </c>
      <c r="I2514">
        <f t="shared" si="87"/>
        <v>7.0163500000000002E-3</v>
      </c>
    </row>
    <row r="2515" spans="1:9" x14ac:dyDescent="0.3">
      <c r="A2515" s="3">
        <v>2012</v>
      </c>
      <c r="B2515" t="s">
        <v>190</v>
      </c>
      <c r="C2515" t="s">
        <v>208</v>
      </c>
      <c r="D2515">
        <v>495831</v>
      </c>
      <c r="E2515">
        <v>2</v>
      </c>
      <c r="F2515">
        <v>228</v>
      </c>
      <c r="G2515">
        <v>231.44710000000001</v>
      </c>
      <c r="H2515">
        <f t="shared" si="86"/>
        <v>0.114</v>
      </c>
      <c r="I2515">
        <f t="shared" si="87"/>
        <v>0.11572355000000001</v>
      </c>
    </row>
    <row r="2516" spans="1:9" x14ac:dyDescent="0.3">
      <c r="A2516" s="3">
        <v>2012</v>
      </c>
      <c r="B2516" t="s">
        <v>190</v>
      </c>
      <c r="C2516" t="s">
        <v>208</v>
      </c>
      <c r="D2516">
        <v>495901</v>
      </c>
      <c r="E2516">
        <v>2</v>
      </c>
      <c r="F2516">
        <v>3046.7</v>
      </c>
      <c r="G2516">
        <v>3126.5403000000001</v>
      </c>
      <c r="H2516">
        <f t="shared" si="86"/>
        <v>1.52335</v>
      </c>
      <c r="I2516">
        <f t="shared" si="87"/>
        <v>1.5632701500000001</v>
      </c>
    </row>
    <row r="2517" spans="1:9" x14ac:dyDescent="0.3">
      <c r="A2517" s="3">
        <v>2012</v>
      </c>
      <c r="B2517" t="s">
        <v>190</v>
      </c>
      <c r="C2517" t="s">
        <v>208</v>
      </c>
      <c r="D2517">
        <v>495931</v>
      </c>
      <c r="E2517">
        <v>2</v>
      </c>
      <c r="F2517">
        <v>691.68</v>
      </c>
      <c r="G2517">
        <v>705.7509</v>
      </c>
      <c r="H2517">
        <f t="shared" si="86"/>
        <v>0.34583999999999998</v>
      </c>
      <c r="I2517">
        <f t="shared" si="87"/>
        <v>0.35287544999999998</v>
      </c>
    </row>
    <row r="2518" spans="1:9" x14ac:dyDescent="0.3">
      <c r="A2518" s="3">
        <v>2012</v>
      </c>
      <c r="B2518" t="s">
        <v>190</v>
      </c>
      <c r="C2518" t="s">
        <v>208</v>
      </c>
      <c r="D2518">
        <v>495933</v>
      </c>
      <c r="E2518">
        <v>2</v>
      </c>
      <c r="F2518">
        <v>957.83</v>
      </c>
      <c r="G2518">
        <v>977.37760000000003</v>
      </c>
      <c r="H2518">
        <f t="shared" si="86"/>
        <v>0.47891500000000004</v>
      </c>
      <c r="I2518">
        <f t="shared" si="87"/>
        <v>0.48868880000000003</v>
      </c>
    </row>
    <row r="2519" spans="1:9" x14ac:dyDescent="0.3">
      <c r="A2519" s="3">
        <v>2012</v>
      </c>
      <c r="B2519" t="s">
        <v>190</v>
      </c>
      <c r="C2519" t="s">
        <v>208</v>
      </c>
      <c r="D2519">
        <v>495939</v>
      </c>
      <c r="E2519">
        <v>2</v>
      </c>
      <c r="F2519">
        <v>121</v>
      </c>
      <c r="G2519">
        <v>123.46939999999999</v>
      </c>
      <c r="H2519">
        <f t="shared" si="86"/>
        <v>6.0499999999999998E-2</v>
      </c>
      <c r="I2519">
        <f t="shared" si="87"/>
        <v>6.1734699999999997E-2</v>
      </c>
    </row>
    <row r="2520" spans="1:9" x14ac:dyDescent="0.3">
      <c r="A2520" s="3">
        <v>2012</v>
      </c>
      <c r="B2520" t="s">
        <v>190</v>
      </c>
      <c r="C2520" t="s">
        <v>208</v>
      </c>
      <c r="D2520">
        <v>505831</v>
      </c>
      <c r="E2520">
        <v>2</v>
      </c>
      <c r="F2520">
        <v>729.8</v>
      </c>
      <c r="G2520">
        <v>773.33029999999997</v>
      </c>
      <c r="H2520">
        <f t="shared" si="86"/>
        <v>0.3649</v>
      </c>
      <c r="I2520">
        <f t="shared" si="87"/>
        <v>0.38666514999999996</v>
      </c>
    </row>
    <row r="2521" spans="1:9" x14ac:dyDescent="0.3">
      <c r="A2521" s="3">
        <v>2012</v>
      </c>
      <c r="B2521" t="s">
        <v>190</v>
      </c>
      <c r="C2521" t="s">
        <v>208</v>
      </c>
      <c r="D2521">
        <v>505901</v>
      </c>
      <c r="E2521">
        <v>2</v>
      </c>
      <c r="F2521">
        <v>713.64</v>
      </c>
      <c r="G2521">
        <v>722.45029999999997</v>
      </c>
      <c r="H2521">
        <f t="shared" si="86"/>
        <v>0.35681999999999997</v>
      </c>
      <c r="I2521">
        <f t="shared" si="87"/>
        <v>0.36122514999999999</v>
      </c>
    </row>
    <row r="2522" spans="1:9" x14ac:dyDescent="0.3">
      <c r="A2522" s="3">
        <v>2012</v>
      </c>
      <c r="B2522" t="s">
        <v>190</v>
      </c>
      <c r="C2522" t="s">
        <v>208</v>
      </c>
      <c r="D2522">
        <v>505902</v>
      </c>
      <c r="E2522">
        <v>2</v>
      </c>
      <c r="F2522">
        <v>1791.58</v>
      </c>
      <c r="G2522">
        <v>1891.7519</v>
      </c>
      <c r="H2522">
        <f t="shared" si="86"/>
        <v>0.89578999999999998</v>
      </c>
      <c r="I2522">
        <f t="shared" si="87"/>
        <v>0.94587595000000002</v>
      </c>
    </row>
    <row r="2523" spans="1:9" x14ac:dyDescent="0.3">
      <c r="A2523" s="3">
        <v>2012</v>
      </c>
      <c r="B2523" t="s">
        <v>190</v>
      </c>
      <c r="C2523" t="s">
        <v>208</v>
      </c>
      <c r="D2523">
        <v>505931</v>
      </c>
      <c r="E2523">
        <v>2</v>
      </c>
      <c r="F2523">
        <v>772</v>
      </c>
      <c r="G2523">
        <v>787.75519999999995</v>
      </c>
      <c r="H2523">
        <f t="shared" si="86"/>
        <v>0.38600000000000001</v>
      </c>
      <c r="I2523">
        <f t="shared" si="87"/>
        <v>0.39387759999999999</v>
      </c>
    </row>
    <row r="2524" spans="1:9" x14ac:dyDescent="0.3">
      <c r="A2524" s="3">
        <v>2012</v>
      </c>
      <c r="B2524" t="s">
        <v>190</v>
      </c>
      <c r="C2524" t="s">
        <v>208</v>
      </c>
      <c r="D2524">
        <v>515831</v>
      </c>
      <c r="E2524">
        <v>2</v>
      </c>
      <c r="F2524">
        <v>227</v>
      </c>
      <c r="G2524">
        <v>231.6328</v>
      </c>
      <c r="H2524">
        <f t="shared" si="86"/>
        <v>0.1135</v>
      </c>
      <c r="I2524">
        <f t="shared" si="87"/>
        <v>0.1158164</v>
      </c>
    </row>
    <row r="2525" spans="1:9" x14ac:dyDescent="0.3">
      <c r="A2525" s="3">
        <v>2012</v>
      </c>
      <c r="B2525" t="s">
        <v>190</v>
      </c>
      <c r="C2525" t="s">
        <v>208</v>
      </c>
      <c r="D2525">
        <v>515902</v>
      </c>
      <c r="E2525">
        <v>2</v>
      </c>
      <c r="F2525">
        <v>536.37</v>
      </c>
      <c r="G2525">
        <v>600.36599999999999</v>
      </c>
      <c r="H2525">
        <f t="shared" si="86"/>
        <v>0.26818500000000001</v>
      </c>
      <c r="I2525">
        <f t="shared" si="87"/>
        <v>0.30018299999999998</v>
      </c>
    </row>
    <row r="2526" spans="1:9" x14ac:dyDescent="0.3">
      <c r="A2526" s="3">
        <v>2012</v>
      </c>
      <c r="B2526" t="s">
        <v>190</v>
      </c>
      <c r="C2526" t="s">
        <v>208</v>
      </c>
      <c r="D2526">
        <v>515904</v>
      </c>
      <c r="E2526">
        <v>2</v>
      </c>
      <c r="F2526">
        <v>634.36</v>
      </c>
      <c r="G2526">
        <v>635.59180000000003</v>
      </c>
      <c r="H2526">
        <f t="shared" si="86"/>
        <v>0.31718000000000002</v>
      </c>
      <c r="I2526">
        <f t="shared" si="87"/>
        <v>0.31779590000000002</v>
      </c>
    </row>
    <row r="2527" spans="1:9" x14ac:dyDescent="0.3">
      <c r="A2527" s="3">
        <v>2012</v>
      </c>
      <c r="B2527" t="s">
        <v>190</v>
      </c>
      <c r="C2527" t="s">
        <v>208</v>
      </c>
      <c r="D2527">
        <v>525835</v>
      </c>
      <c r="E2527">
        <v>2</v>
      </c>
      <c r="F2527">
        <v>185</v>
      </c>
      <c r="G2527">
        <v>188.44900000000001</v>
      </c>
      <c r="H2527">
        <f t="shared" si="86"/>
        <v>9.2499999999999999E-2</v>
      </c>
      <c r="I2527">
        <f t="shared" si="87"/>
        <v>9.4224500000000003E-2</v>
      </c>
    </row>
    <row r="2528" spans="1:9" x14ac:dyDescent="0.3">
      <c r="A2528" s="3">
        <v>2012</v>
      </c>
      <c r="B2528" t="s">
        <v>190</v>
      </c>
      <c r="C2528" t="s">
        <v>209</v>
      </c>
      <c r="D2528">
        <v>485933</v>
      </c>
      <c r="E2528">
        <v>2</v>
      </c>
      <c r="F2528">
        <v>4</v>
      </c>
      <c r="G2528">
        <v>4</v>
      </c>
      <c r="H2528">
        <f t="shared" si="86"/>
        <v>2E-3</v>
      </c>
      <c r="I2528">
        <f t="shared" si="87"/>
        <v>2E-3</v>
      </c>
    </row>
    <row r="2529" spans="1:9" x14ac:dyDescent="0.3">
      <c r="A2529" s="3">
        <v>2012</v>
      </c>
      <c r="B2529" t="s">
        <v>190</v>
      </c>
      <c r="C2529" t="s">
        <v>209</v>
      </c>
      <c r="D2529">
        <v>495902</v>
      </c>
      <c r="E2529">
        <v>2</v>
      </c>
      <c r="F2529">
        <v>519</v>
      </c>
      <c r="G2529">
        <v>529.59190000000001</v>
      </c>
      <c r="H2529">
        <f t="shared" si="86"/>
        <v>0.25950000000000001</v>
      </c>
      <c r="I2529">
        <f t="shared" si="87"/>
        <v>0.26479595</v>
      </c>
    </row>
    <row r="2530" spans="1:9" x14ac:dyDescent="0.3">
      <c r="A2530" s="3">
        <v>2012</v>
      </c>
      <c r="B2530" t="s">
        <v>190</v>
      </c>
      <c r="C2530" t="s">
        <v>209</v>
      </c>
      <c r="D2530">
        <v>495932</v>
      </c>
      <c r="E2530">
        <v>2</v>
      </c>
      <c r="F2530">
        <v>2196.86</v>
      </c>
      <c r="G2530">
        <v>2245.3868000000002</v>
      </c>
      <c r="H2530">
        <f t="shared" si="86"/>
        <v>1.09843</v>
      </c>
      <c r="I2530">
        <f t="shared" si="87"/>
        <v>1.1226934000000002</v>
      </c>
    </row>
    <row r="2531" spans="1:9" x14ac:dyDescent="0.3">
      <c r="A2531" s="3">
        <v>2012</v>
      </c>
      <c r="B2531" t="s">
        <v>190</v>
      </c>
      <c r="C2531" t="s">
        <v>209</v>
      </c>
      <c r="D2531">
        <v>495934</v>
      </c>
      <c r="E2531">
        <v>2</v>
      </c>
      <c r="F2531">
        <v>4709.49</v>
      </c>
      <c r="G2531">
        <v>4810.3561</v>
      </c>
      <c r="H2531">
        <f t="shared" si="86"/>
        <v>2.3547449999999999</v>
      </c>
      <c r="I2531">
        <f t="shared" si="87"/>
        <v>2.40517805</v>
      </c>
    </row>
    <row r="2532" spans="1:9" x14ac:dyDescent="0.3">
      <c r="A2532" s="3">
        <v>2012</v>
      </c>
      <c r="B2532" t="s">
        <v>190</v>
      </c>
      <c r="C2532" t="s">
        <v>209</v>
      </c>
      <c r="D2532">
        <v>495935</v>
      </c>
      <c r="E2532">
        <v>2</v>
      </c>
      <c r="F2532">
        <v>1195.51</v>
      </c>
      <c r="G2532">
        <v>1219.9079999999999</v>
      </c>
      <c r="H2532">
        <f t="shared" si="86"/>
        <v>0.59775500000000004</v>
      </c>
      <c r="I2532">
        <f t="shared" si="87"/>
        <v>0.609954</v>
      </c>
    </row>
    <row r="2533" spans="1:9" x14ac:dyDescent="0.3">
      <c r="A2533" s="3">
        <v>2012</v>
      </c>
      <c r="B2533" t="s">
        <v>190</v>
      </c>
      <c r="C2533" t="s">
        <v>209</v>
      </c>
      <c r="D2533">
        <v>495936</v>
      </c>
      <c r="E2533">
        <v>2</v>
      </c>
      <c r="F2533">
        <v>582.79999999999995</v>
      </c>
      <c r="G2533">
        <v>594.69380000000001</v>
      </c>
      <c r="H2533">
        <f t="shared" si="86"/>
        <v>0.29139999999999999</v>
      </c>
      <c r="I2533">
        <f t="shared" si="87"/>
        <v>0.29734690000000003</v>
      </c>
    </row>
    <row r="2534" spans="1:9" x14ac:dyDescent="0.3">
      <c r="A2534" s="3">
        <v>2012</v>
      </c>
      <c r="B2534" t="s">
        <v>190</v>
      </c>
      <c r="C2534" t="s">
        <v>209</v>
      </c>
      <c r="D2534">
        <v>495938</v>
      </c>
      <c r="E2534">
        <v>2</v>
      </c>
      <c r="F2534">
        <v>1407.7</v>
      </c>
      <c r="G2534">
        <v>1436.3978999999999</v>
      </c>
      <c r="H2534">
        <f t="shared" si="86"/>
        <v>0.70384999999999998</v>
      </c>
      <c r="I2534">
        <f t="shared" si="87"/>
        <v>0.71819895</v>
      </c>
    </row>
    <row r="2535" spans="1:9" x14ac:dyDescent="0.3">
      <c r="A2535" s="3">
        <v>2012</v>
      </c>
      <c r="B2535" t="s">
        <v>190</v>
      </c>
      <c r="C2535" t="s">
        <v>209</v>
      </c>
      <c r="D2535">
        <v>496001</v>
      </c>
      <c r="E2535">
        <v>2</v>
      </c>
      <c r="F2535">
        <v>160</v>
      </c>
      <c r="G2535">
        <v>163.2653</v>
      </c>
      <c r="H2535">
        <f t="shared" si="86"/>
        <v>0.08</v>
      </c>
      <c r="I2535">
        <f t="shared" si="87"/>
        <v>8.1632650000000001E-2</v>
      </c>
    </row>
    <row r="2536" spans="1:9" x14ac:dyDescent="0.3">
      <c r="A2536" s="3">
        <v>2012</v>
      </c>
      <c r="B2536" t="s">
        <v>190</v>
      </c>
      <c r="C2536" t="s">
        <v>209</v>
      </c>
      <c r="D2536">
        <v>505903</v>
      </c>
      <c r="E2536">
        <v>2</v>
      </c>
      <c r="F2536">
        <v>3064.84</v>
      </c>
      <c r="G2536">
        <v>3271.8476000000001</v>
      </c>
      <c r="H2536">
        <f t="shared" si="86"/>
        <v>1.5324200000000001</v>
      </c>
      <c r="I2536">
        <f t="shared" si="87"/>
        <v>1.6359238</v>
      </c>
    </row>
    <row r="2537" spans="1:9" x14ac:dyDescent="0.3">
      <c r="A2537" s="3">
        <v>2012</v>
      </c>
      <c r="B2537" t="s">
        <v>190</v>
      </c>
      <c r="C2537" t="s">
        <v>209</v>
      </c>
      <c r="D2537">
        <v>505904</v>
      </c>
      <c r="E2537">
        <v>2</v>
      </c>
      <c r="F2537">
        <v>15</v>
      </c>
      <c r="G2537">
        <v>15.306100000000001</v>
      </c>
      <c r="H2537">
        <f t="shared" si="86"/>
        <v>7.4999999999999997E-3</v>
      </c>
      <c r="I2537">
        <f t="shared" si="87"/>
        <v>7.6530500000000007E-3</v>
      </c>
    </row>
    <row r="2538" spans="1:9" x14ac:dyDescent="0.3">
      <c r="A2538" s="3">
        <v>2012</v>
      </c>
      <c r="B2538" t="s">
        <v>190</v>
      </c>
      <c r="C2538" t="s">
        <v>209</v>
      </c>
      <c r="D2538">
        <v>505905</v>
      </c>
      <c r="E2538">
        <v>2</v>
      </c>
      <c r="F2538">
        <v>235.25</v>
      </c>
      <c r="G2538">
        <v>240.05099999999999</v>
      </c>
      <c r="H2538">
        <f t="shared" si="86"/>
        <v>0.11762499999999999</v>
      </c>
      <c r="I2538">
        <f t="shared" si="87"/>
        <v>0.12002549999999999</v>
      </c>
    </row>
    <row r="2539" spans="1:9" x14ac:dyDescent="0.3">
      <c r="A2539" s="3">
        <v>2012</v>
      </c>
      <c r="B2539" t="s">
        <v>190</v>
      </c>
      <c r="C2539" t="s">
        <v>209</v>
      </c>
      <c r="D2539">
        <v>505907</v>
      </c>
      <c r="E2539">
        <v>2</v>
      </c>
      <c r="F2539">
        <v>589.70000000000005</v>
      </c>
      <c r="G2539">
        <v>601.73479999999995</v>
      </c>
      <c r="H2539">
        <f t="shared" si="86"/>
        <v>0.29485</v>
      </c>
      <c r="I2539">
        <f t="shared" si="87"/>
        <v>0.30086739999999995</v>
      </c>
    </row>
    <row r="2540" spans="1:9" x14ac:dyDescent="0.3">
      <c r="A2540" s="3">
        <v>2012</v>
      </c>
      <c r="B2540" t="s">
        <v>190</v>
      </c>
      <c r="C2540" t="s">
        <v>209</v>
      </c>
      <c r="D2540">
        <v>505909</v>
      </c>
      <c r="E2540">
        <v>2</v>
      </c>
      <c r="F2540">
        <v>202</v>
      </c>
      <c r="G2540">
        <v>202</v>
      </c>
      <c r="H2540">
        <f t="shared" si="86"/>
        <v>0.10100000000000001</v>
      </c>
      <c r="I2540">
        <f t="shared" si="87"/>
        <v>0.10100000000000001</v>
      </c>
    </row>
    <row r="2541" spans="1:9" x14ac:dyDescent="0.3">
      <c r="A2541" s="3">
        <v>2012</v>
      </c>
      <c r="B2541" t="s">
        <v>190</v>
      </c>
      <c r="C2541" t="s">
        <v>209</v>
      </c>
      <c r="D2541">
        <v>505932</v>
      </c>
      <c r="E2541">
        <v>2</v>
      </c>
      <c r="F2541">
        <v>705.51</v>
      </c>
      <c r="G2541">
        <v>719.90809999999999</v>
      </c>
      <c r="H2541">
        <f t="shared" si="86"/>
        <v>0.35275499999999999</v>
      </c>
      <c r="I2541">
        <f t="shared" si="87"/>
        <v>0.35995404999999997</v>
      </c>
    </row>
    <row r="2542" spans="1:9" x14ac:dyDescent="0.3">
      <c r="A2542" s="3">
        <v>2012</v>
      </c>
      <c r="B2542" t="s">
        <v>190</v>
      </c>
      <c r="C2542" t="s">
        <v>209</v>
      </c>
      <c r="D2542">
        <v>505933</v>
      </c>
      <c r="E2542">
        <v>2</v>
      </c>
      <c r="F2542">
        <v>32</v>
      </c>
      <c r="G2542">
        <v>32.652999999999999</v>
      </c>
      <c r="H2542">
        <f t="shared" si="86"/>
        <v>1.6E-2</v>
      </c>
      <c r="I2542">
        <f t="shared" si="87"/>
        <v>1.6326500000000001E-2</v>
      </c>
    </row>
    <row r="2543" spans="1:9" x14ac:dyDescent="0.3">
      <c r="A2543" s="3">
        <v>2012</v>
      </c>
      <c r="B2543" t="s">
        <v>190</v>
      </c>
      <c r="C2543" t="s">
        <v>209</v>
      </c>
      <c r="D2543">
        <v>515901</v>
      </c>
      <c r="E2543">
        <v>2</v>
      </c>
      <c r="F2543">
        <v>3187.17</v>
      </c>
      <c r="G2543">
        <v>3378.0641000000001</v>
      </c>
      <c r="H2543">
        <f t="shared" si="86"/>
        <v>1.593585</v>
      </c>
      <c r="I2543">
        <f t="shared" si="87"/>
        <v>1.68903205</v>
      </c>
    </row>
    <row r="2544" spans="1:9" x14ac:dyDescent="0.3">
      <c r="A2544" s="3">
        <v>2012</v>
      </c>
      <c r="B2544" t="s">
        <v>190</v>
      </c>
      <c r="C2544" t="s">
        <v>209</v>
      </c>
      <c r="D2544">
        <v>515903</v>
      </c>
      <c r="E2544">
        <v>2</v>
      </c>
      <c r="F2544">
        <v>619.14</v>
      </c>
      <c r="G2544">
        <v>631.77549999999997</v>
      </c>
      <c r="H2544">
        <f t="shared" si="86"/>
        <v>0.30957000000000001</v>
      </c>
      <c r="I2544">
        <f t="shared" si="87"/>
        <v>0.31588774999999997</v>
      </c>
    </row>
    <row r="2545" spans="1:9" x14ac:dyDescent="0.3">
      <c r="A2545" s="3">
        <v>2012</v>
      </c>
      <c r="B2545" t="s">
        <v>190</v>
      </c>
      <c r="C2545" t="s">
        <v>209</v>
      </c>
      <c r="D2545">
        <v>515905</v>
      </c>
      <c r="E2545">
        <v>2</v>
      </c>
      <c r="F2545">
        <v>386.1</v>
      </c>
      <c r="G2545">
        <v>391.42439999999999</v>
      </c>
      <c r="H2545">
        <f t="shared" si="86"/>
        <v>0.19305</v>
      </c>
      <c r="I2545">
        <f t="shared" si="87"/>
        <v>0.1957122</v>
      </c>
    </row>
    <row r="2546" spans="1:9" x14ac:dyDescent="0.3">
      <c r="A2546" s="3">
        <v>2012</v>
      </c>
      <c r="B2546" t="s">
        <v>190</v>
      </c>
      <c r="C2546" t="s">
        <v>209</v>
      </c>
      <c r="D2546">
        <v>525836</v>
      </c>
      <c r="E2546">
        <v>2</v>
      </c>
      <c r="F2546">
        <v>536.1</v>
      </c>
      <c r="G2546">
        <v>541.02269999999999</v>
      </c>
      <c r="H2546">
        <f t="shared" si="86"/>
        <v>0.26805000000000001</v>
      </c>
      <c r="I2546">
        <f t="shared" si="87"/>
        <v>0.27051134999999998</v>
      </c>
    </row>
    <row r="2547" spans="1:9" x14ac:dyDescent="0.3">
      <c r="A2547" s="3">
        <v>2012</v>
      </c>
      <c r="B2547" t="s">
        <v>189</v>
      </c>
      <c r="C2547" t="s">
        <v>210</v>
      </c>
      <c r="D2547">
        <v>495800</v>
      </c>
      <c r="E2547">
        <v>4</v>
      </c>
      <c r="F2547">
        <v>8965.8700000000008</v>
      </c>
      <c r="G2547">
        <v>9408.9416000000001</v>
      </c>
      <c r="H2547">
        <f t="shared" si="86"/>
        <v>4.4829350000000003</v>
      </c>
      <c r="I2547">
        <f t="shared" si="87"/>
        <v>4.7044708000000002</v>
      </c>
    </row>
    <row r="2548" spans="1:9" x14ac:dyDescent="0.3">
      <c r="A2548" s="3">
        <v>2012</v>
      </c>
      <c r="B2548" t="s">
        <v>189</v>
      </c>
      <c r="C2548" t="s">
        <v>210</v>
      </c>
      <c r="D2548">
        <v>495832</v>
      </c>
      <c r="E2548">
        <v>4</v>
      </c>
      <c r="F2548">
        <v>3475.75</v>
      </c>
      <c r="G2548">
        <v>3661.0808999999999</v>
      </c>
      <c r="H2548">
        <f t="shared" si="86"/>
        <v>1.7378750000000001</v>
      </c>
      <c r="I2548">
        <f t="shared" si="87"/>
        <v>1.83054045</v>
      </c>
    </row>
    <row r="2549" spans="1:9" x14ac:dyDescent="0.3">
      <c r="A2549" s="3">
        <v>2012</v>
      </c>
      <c r="B2549" t="s">
        <v>189</v>
      </c>
      <c r="C2549" t="s">
        <v>210</v>
      </c>
      <c r="D2549">
        <v>505800</v>
      </c>
      <c r="E2549">
        <v>4</v>
      </c>
      <c r="F2549">
        <v>2059.16</v>
      </c>
      <c r="G2549">
        <v>2096.6372999999999</v>
      </c>
      <c r="H2549">
        <f t="shared" si="86"/>
        <v>1.0295799999999999</v>
      </c>
      <c r="I2549">
        <f t="shared" si="87"/>
        <v>1.0483186499999999</v>
      </c>
    </row>
    <row r="2550" spans="1:9" x14ac:dyDescent="0.3">
      <c r="A2550" s="3">
        <v>2012</v>
      </c>
      <c r="B2550" t="s">
        <v>189</v>
      </c>
      <c r="C2550" t="s">
        <v>210</v>
      </c>
      <c r="D2550">
        <v>505832</v>
      </c>
      <c r="E2550">
        <v>4</v>
      </c>
      <c r="F2550">
        <v>1843.18</v>
      </c>
      <c r="G2550">
        <v>2092.0030999999999</v>
      </c>
      <c r="H2550">
        <f t="shared" si="86"/>
        <v>0.92159000000000002</v>
      </c>
      <c r="I2550">
        <f t="shared" si="87"/>
        <v>1.0460015499999999</v>
      </c>
    </row>
    <row r="2551" spans="1:9" x14ac:dyDescent="0.3">
      <c r="A2551" s="3">
        <v>2012</v>
      </c>
      <c r="B2551" t="s">
        <v>189</v>
      </c>
      <c r="C2551" t="s">
        <v>210</v>
      </c>
      <c r="D2551">
        <v>515801</v>
      </c>
      <c r="E2551">
        <v>4</v>
      </c>
      <c r="F2551">
        <v>26.95</v>
      </c>
      <c r="G2551">
        <v>27.370200000000001</v>
      </c>
      <c r="H2551">
        <f t="shared" ref="H2551:H2614" si="88">F2551/2000</f>
        <v>1.3474999999999999E-2</v>
      </c>
      <c r="I2551">
        <f t="shared" ref="I2551:I2614" si="89">G2551/2000</f>
        <v>1.36851E-2</v>
      </c>
    </row>
    <row r="2552" spans="1:9" x14ac:dyDescent="0.3">
      <c r="A2552" s="3">
        <v>2012</v>
      </c>
      <c r="B2552" t="s">
        <v>189</v>
      </c>
      <c r="C2552" t="s">
        <v>210</v>
      </c>
      <c r="D2552">
        <v>515802</v>
      </c>
      <c r="E2552">
        <v>4</v>
      </c>
      <c r="F2552">
        <v>1566.16</v>
      </c>
      <c r="G2552">
        <v>1571.8154999999999</v>
      </c>
      <c r="H2552">
        <f t="shared" si="88"/>
        <v>0.78308</v>
      </c>
      <c r="I2552">
        <f t="shared" si="89"/>
        <v>0.78590775000000002</v>
      </c>
    </row>
    <row r="2553" spans="1:9" x14ac:dyDescent="0.3">
      <c r="A2553" s="3">
        <v>2012</v>
      </c>
      <c r="B2553" t="s">
        <v>189</v>
      </c>
      <c r="C2553" t="s">
        <v>210</v>
      </c>
      <c r="D2553">
        <v>515833</v>
      </c>
      <c r="E2553">
        <v>4</v>
      </c>
      <c r="F2553">
        <v>257.83999999999997</v>
      </c>
      <c r="G2553">
        <v>270.2389</v>
      </c>
      <c r="H2553">
        <f t="shared" si="88"/>
        <v>0.12891999999999998</v>
      </c>
      <c r="I2553">
        <f t="shared" si="89"/>
        <v>0.13511945</v>
      </c>
    </row>
    <row r="2554" spans="1:9" x14ac:dyDescent="0.3">
      <c r="A2554" s="3">
        <v>2012</v>
      </c>
      <c r="B2554" t="s">
        <v>189</v>
      </c>
      <c r="C2554" t="s">
        <v>210</v>
      </c>
      <c r="D2554">
        <v>525802</v>
      </c>
      <c r="E2554">
        <v>4</v>
      </c>
      <c r="F2554">
        <v>63.24</v>
      </c>
      <c r="G2554">
        <v>63.24</v>
      </c>
      <c r="H2554">
        <f t="shared" si="88"/>
        <v>3.1620000000000002E-2</v>
      </c>
      <c r="I2554">
        <f t="shared" si="89"/>
        <v>3.1620000000000002E-2</v>
      </c>
    </row>
    <row r="2555" spans="1:9" x14ac:dyDescent="0.3">
      <c r="A2555" s="3">
        <v>2012</v>
      </c>
      <c r="B2555" t="s">
        <v>189</v>
      </c>
      <c r="C2555" t="s">
        <v>210</v>
      </c>
      <c r="D2555">
        <v>525803</v>
      </c>
      <c r="E2555">
        <v>4</v>
      </c>
      <c r="F2555">
        <v>0.8</v>
      </c>
      <c r="G2555">
        <v>0.8</v>
      </c>
      <c r="H2555">
        <f t="shared" si="88"/>
        <v>4.0000000000000002E-4</v>
      </c>
      <c r="I2555">
        <f t="shared" si="89"/>
        <v>4.0000000000000002E-4</v>
      </c>
    </row>
    <row r="2556" spans="1:9" x14ac:dyDescent="0.3">
      <c r="A2556" s="3">
        <v>2012</v>
      </c>
      <c r="B2556" t="s">
        <v>189</v>
      </c>
      <c r="C2556" t="s">
        <v>210</v>
      </c>
      <c r="D2556">
        <v>525804</v>
      </c>
      <c r="E2556">
        <v>4</v>
      </c>
      <c r="F2556">
        <v>89</v>
      </c>
      <c r="G2556">
        <v>90.816299999999998</v>
      </c>
      <c r="H2556">
        <f t="shared" si="88"/>
        <v>4.4499999999999998E-2</v>
      </c>
      <c r="I2556">
        <f t="shared" si="89"/>
        <v>4.5408150000000001E-2</v>
      </c>
    </row>
    <row r="2557" spans="1:9" x14ac:dyDescent="0.3">
      <c r="A2557" s="3">
        <v>2012</v>
      </c>
      <c r="B2557" t="s">
        <v>189</v>
      </c>
      <c r="C2557" t="s">
        <v>210</v>
      </c>
      <c r="D2557">
        <v>525805</v>
      </c>
      <c r="E2557">
        <v>4</v>
      </c>
      <c r="F2557">
        <v>123.33</v>
      </c>
      <c r="G2557">
        <v>140.5034</v>
      </c>
      <c r="H2557">
        <f t="shared" si="88"/>
        <v>6.1664999999999998E-2</v>
      </c>
      <c r="I2557">
        <f t="shared" si="89"/>
        <v>7.02517E-2</v>
      </c>
    </row>
    <row r="2558" spans="1:9" x14ac:dyDescent="0.3">
      <c r="A2558" s="3">
        <v>2012</v>
      </c>
      <c r="B2558" t="s">
        <v>189</v>
      </c>
      <c r="C2558" t="s">
        <v>210</v>
      </c>
      <c r="D2558">
        <v>525806</v>
      </c>
      <c r="E2558">
        <v>4</v>
      </c>
      <c r="F2558">
        <v>403.54</v>
      </c>
      <c r="G2558">
        <v>410.69650000000001</v>
      </c>
      <c r="H2558">
        <f t="shared" si="88"/>
        <v>0.20177</v>
      </c>
      <c r="I2558">
        <f t="shared" si="89"/>
        <v>0.20534825000000001</v>
      </c>
    </row>
    <row r="2559" spans="1:9" x14ac:dyDescent="0.3">
      <c r="A2559" s="3">
        <v>2012</v>
      </c>
      <c r="B2559" t="s">
        <v>189</v>
      </c>
      <c r="C2559" t="s">
        <v>210</v>
      </c>
      <c r="D2559">
        <v>525807</v>
      </c>
      <c r="E2559">
        <v>4</v>
      </c>
      <c r="F2559">
        <v>424.57</v>
      </c>
      <c r="G2559">
        <v>424.75369999999998</v>
      </c>
      <c r="H2559">
        <f t="shared" si="88"/>
        <v>0.212285</v>
      </c>
      <c r="I2559">
        <f t="shared" si="89"/>
        <v>0.21237684999999998</v>
      </c>
    </row>
    <row r="2560" spans="1:9" x14ac:dyDescent="0.3">
      <c r="A2560" s="3">
        <v>2012</v>
      </c>
      <c r="B2560" t="s">
        <v>189</v>
      </c>
      <c r="C2560" t="s">
        <v>210</v>
      </c>
      <c r="D2560">
        <v>525832</v>
      </c>
      <c r="E2560">
        <v>4</v>
      </c>
      <c r="F2560">
        <v>964</v>
      </c>
      <c r="G2560">
        <v>970.22450000000003</v>
      </c>
      <c r="H2560">
        <f t="shared" si="88"/>
        <v>0.48199999999999998</v>
      </c>
      <c r="I2560">
        <f t="shared" si="89"/>
        <v>0.48511225000000002</v>
      </c>
    </row>
    <row r="2561" spans="1:9" x14ac:dyDescent="0.3">
      <c r="A2561" s="3">
        <v>2012</v>
      </c>
      <c r="B2561" t="s">
        <v>189</v>
      </c>
      <c r="C2561" t="s">
        <v>210</v>
      </c>
      <c r="D2561">
        <v>525833</v>
      </c>
      <c r="E2561">
        <v>4</v>
      </c>
      <c r="F2561">
        <v>2546.38</v>
      </c>
      <c r="G2561">
        <v>2666.4576000000002</v>
      </c>
      <c r="H2561">
        <f t="shared" si="88"/>
        <v>1.27319</v>
      </c>
      <c r="I2561">
        <f t="shared" si="89"/>
        <v>1.3332288000000001</v>
      </c>
    </row>
    <row r="2562" spans="1:9" x14ac:dyDescent="0.3">
      <c r="A2562" s="3">
        <v>2012</v>
      </c>
      <c r="B2562" t="s">
        <v>189</v>
      </c>
      <c r="C2562" t="s">
        <v>210</v>
      </c>
      <c r="D2562">
        <v>525834</v>
      </c>
      <c r="E2562">
        <v>4</v>
      </c>
      <c r="F2562">
        <v>2013.78</v>
      </c>
      <c r="G2562">
        <v>2050.5511000000001</v>
      </c>
      <c r="H2562">
        <f t="shared" si="88"/>
        <v>1.0068900000000001</v>
      </c>
      <c r="I2562">
        <f t="shared" si="89"/>
        <v>1.0252755500000001</v>
      </c>
    </row>
    <row r="2563" spans="1:9" x14ac:dyDescent="0.3">
      <c r="A2563" s="3">
        <v>2012</v>
      </c>
      <c r="B2563" t="s">
        <v>189</v>
      </c>
      <c r="C2563" t="s">
        <v>210</v>
      </c>
      <c r="D2563">
        <v>535802</v>
      </c>
      <c r="E2563">
        <v>4</v>
      </c>
      <c r="F2563">
        <v>39</v>
      </c>
      <c r="G2563">
        <v>78</v>
      </c>
      <c r="H2563">
        <f t="shared" si="88"/>
        <v>1.95E-2</v>
      </c>
      <c r="I2563">
        <f t="shared" si="89"/>
        <v>3.9E-2</v>
      </c>
    </row>
    <row r="2564" spans="1:9" x14ac:dyDescent="0.3">
      <c r="A2564" s="3">
        <v>2012</v>
      </c>
      <c r="B2564" t="s">
        <v>189</v>
      </c>
      <c r="C2564" t="s">
        <v>210</v>
      </c>
      <c r="D2564">
        <v>535803</v>
      </c>
      <c r="E2564">
        <v>4</v>
      </c>
      <c r="F2564">
        <v>24.8</v>
      </c>
      <c r="G2564">
        <v>24.8</v>
      </c>
      <c r="H2564">
        <f t="shared" si="88"/>
        <v>1.24E-2</v>
      </c>
      <c r="I2564">
        <f t="shared" si="89"/>
        <v>1.24E-2</v>
      </c>
    </row>
    <row r="2565" spans="1:9" x14ac:dyDescent="0.3">
      <c r="A2565" s="3">
        <v>2012</v>
      </c>
      <c r="B2565" t="s">
        <v>189</v>
      </c>
      <c r="C2565" t="s">
        <v>211</v>
      </c>
      <c r="D2565">
        <v>505630</v>
      </c>
      <c r="E2565">
        <v>4</v>
      </c>
      <c r="F2565">
        <v>11.05</v>
      </c>
      <c r="G2565">
        <v>11.05</v>
      </c>
      <c r="H2565">
        <f t="shared" si="88"/>
        <v>5.5250000000000004E-3</v>
      </c>
      <c r="I2565">
        <f t="shared" si="89"/>
        <v>5.5250000000000004E-3</v>
      </c>
    </row>
    <row r="2566" spans="1:9" x14ac:dyDescent="0.3">
      <c r="A2566" s="3">
        <v>2012</v>
      </c>
      <c r="B2566" t="s">
        <v>189</v>
      </c>
      <c r="C2566" t="s">
        <v>211</v>
      </c>
      <c r="D2566">
        <v>505700</v>
      </c>
      <c r="E2566">
        <v>4</v>
      </c>
      <c r="F2566">
        <v>3044.87</v>
      </c>
      <c r="G2566">
        <v>3416.87</v>
      </c>
      <c r="H2566">
        <f t="shared" si="88"/>
        <v>1.522435</v>
      </c>
      <c r="I2566">
        <f t="shared" si="89"/>
        <v>1.7084349999999999</v>
      </c>
    </row>
    <row r="2567" spans="1:9" x14ac:dyDescent="0.3">
      <c r="A2567" s="3">
        <v>2012</v>
      </c>
      <c r="B2567" t="s">
        <v>189</v>
      </c>
      <c r="C2567" t="s">
        <v>211</v>
      </c>
      <c r="D2567">
        <v>515630</v>
      </c>
      <c r="E2567">
        <v>4</v>
      </c>
      <c r="F2567">
        <v>768.19</v>
      </c>
      <c r="G2567">
        <v>1097.7768000000001</v>
      </c>
      <c r="H2567">
        <f t="shared" si="88"/>
        <v>0.38409500000000002</v>
      </c>
      <c r="I2567">
        <f t="shared" si="89"/>
        <v>0.54888840000000005</v>
      </c>
    </row>
    <row r="2568" spans="1:9" x14ac:dyDescent="0.3">
      <c r="A2568" s="3">
        <v>2012</v>
      </c>
      <c r="B2568" t="s">
        <v>189</v>
      </c>
      <c r="C2568" t="s">
        <v>211</v>
      </c>
      <c r="D2568">
        <v>515700</v>
      </c>
      <c r="E2568">
        <v>4</v>
      </c>
      <c r="F2568">
        <v>3261.03</v>
      </c>
      <c r="G2568">
        <v>3348.1891999999998</v>
      </c>
      <c r="H2568">
        <f t="shared" si="88"/>
        <v>1.6305150000000002</v>
      </c>
      <c r="I2568">
        <f t="shared" si="89"/>
        <v>1.6740945999999999</v>
      </c>
    </row>
    <row r="2569" spans="1:9" x14ac:dyDescent="0.3">
      <c r="A2569" s="3">
        <v>2012</v>
      </c>
      <c r="B2569" t="s">
        <v>189</v>
      </c>
      <c r="C2569" t="s">
        <v>211</v>
      </c>
      <c r="D2569">
        <v>525600</v>
      </c>
      <c r="E2569">
        <v>4</v>
      </c>
      <c r="F2569">
        <v>672.44</v>
      </c>
      <c r="G2569">
        <v>1126.0174999999999</v>
      </c>
      <c r="H2569">
        <f t="shared" si="88"/>
        <v>0.33622000000000002</v>
      </c>
      <c r="I2569">
        <f t="shared" si="89"/>
        <v>0.56300874999999995</v>
      </c>
    </row>
    <row r="2570" spans="1:9" x14ac:dyDescent="0.3">
      <c r="A2570" s="3">
        <v>2012</v>
      </c>
      <c r="B2570" t="s">
        <v>189</v>
      </c>
      <c r="C2570" t="s">
        <v>211</v>
      </c>
      <c r="D2570">
        <v>525630</v>
      </c>
      <c r="E2570">
        <v>4</v>
      </c>
      <c r="F2570">
        <v>2789.35</v>
      </c>
      <c r="G2570">
        <v>3059.7954</v>
      </c>
      <c r="H2570">
        <f t="shared" si="88"/>
        <v>1.3946749999999999</v>
      </c>
      <c r="I2570">
        <f t="shared" si="89"/>
        <v>1.5298977</v>
      </c>
    </row>
    <row r="2571" spans="1:9" x14ac:dyDescent="0.3">
      <c r="A2571" s="3">
        <v>2012</v>
      </c>
      <c r="B2571" t="s">
        <v>189</v>
      </c>
      <c r="C2571" t="s">
        <v>211</v>
      </c>
      <c r="D2571">
        <v>525701</v>
      </c>
      <c r="E2571">
        <v>4</v>
      </c>
      <c r="F2571">
        <v>27.65</v>
      </c>
      <c r="G2571">
        <v>28.214300000000001</v>
      </c>
      <c r="H2571">
        <f t="shared" si="88"/>
        <v>1.3824999999999999E-2</v>
      </c>
      <c r="I2571">
        <f t="shared" si="89"/>
        <v>1.4107150000000001E-2</v>
      </c>
    </row>
    <row r="2572" spans="1:9" x14ac:dyDescent="0.3">
      <c r="A2572" s="3">
        <v>2012</v>
      </c>
      <c r="B2572" t="s">
        <v>189</v>
      </c>
      <c r="C2572" t="s">
        <v>211</v>
      </c>
      <c r="D2572">
        <v>525702</v>
      </c>
      <c r="E2572">
        <v>4</v>
      </c>
      <c r="F2572">
        <v>295.98</v>
      </c>
      <c r="G2572">
        <v>299.61529999999999</v>
      </c>
      <c r="H2572">
        <f t="shared" si="88"/>
        <v>0.14799000000000001</v>
      </c>
      <c r="I2572">
        <f t="shared" si="89"/>
        <v>0.14980764999999999</v>
      </c>
    </row>
    <row r="2573" spans="1:9" x14ac:dyDescent="0.3">
      <c r="A2573" s="3">
        <v>2012</v>
      </c>
      <c r="B2573" t="s">
        <v>189</v>
      </c>
      <c r="C2573" t="s">
        <v>211</v>
      </c>
      <c r="D2573">
        <v>525703</v>
      </c>
      <c r="E2573">
        <v>4</v>
      </c>
      <c r="F2573">
        <v>99.55</v>
      </c>
      <c r="G2573">
        <v>100.27549999999999</v>
      </c>
      <c r="H2573">
        <f t="shared" si="88"/>
        <v>4.9775E-2</v>
      </c>
      <c r="I2573">
        <f t="shared" si="89"/>
        <v>5.0137749999999995E-2</v>
      </c>
    </row>
    <row r="2574" spans="1:9" x14ac:dyDescent="0.3">
      <c r="A2574" s="3">
        <v>2012</v>
      </c>
      <c r="B2574" t="s">
        <v>189</v>
      </c>
      <c r="C2574" t="s">
        <v>212</v>
      </c>
      <c r="D2574">
        <v>545732</v>
      </c>
      <c r="E2574">
        <v>4</v>
      </c>
      <c r="F2574">
        <v>38.5</v>
      </c>
      <c r="G2574">
        <v>39.040799999999997</v>
      </c>
      <c r="H2574">
        <f t="shared" si="88"/>
        <v>1.925E-2</v>
      </c>
      <c r="I2574">
        <f t="shared" si="89"/>
        <v>1.95204E-2</v>
      </c>
    </row>
    <row r="2575" spans="1:9" x14ac:dyDescent="0.3">
      <c r="A2575" s="3">
        <v>2012</v>
      </c>
      <c r="B2575" t="s">
        <v>189</v>
      </c>
      <c r="C2575" t="s">
        <v>212</v>
      </c>
      <c r="D2575">
        <v>545803</v>
      </c>
      <c r="E2575">
        <v>4</v>
      </c>
      <c r="F2575">
        <v>36</v>
      </c>
      <c r="G2575">
        <v>36</v>
      </c>
      <c r="H2575">
        <f t="shared" si="88"/>
        <v>1.7999999999999999E-2</v>
      </c>
      <c r="I2575">
        <f t="shared" si="89"/>
        <v>1.7999999999999999E-2</v>
      </c>
    </row>
    <row r="2576" spans="1:9" x14ac:dyDescent="0.3">
      <c r="A2576" s="3">
        <v>2012</v>
      </c>
      <c r="B2576" t="s">
        <v>189</v>
      </c>
      <c r="C2576" t="s">
        <v>212</v>
      </c>
      <c r="D2576">
        <v>555701</v>
      </c>
      <c r="E2576">
        <v>4</v>
      </c>
      <c r="F2576">
        <v>1265.46</v>
      </c>
      <c r="G2576">
        <v>1284.9987000000001</v>
      </c>
      <c r="H2576">
        <f t="shared" si="88"/>
        <v>0.63273000000000001</v>
      </c>
      <c r="I2576">
        <f t="shared" si="89"/>
        <v>0.64249935000000002</v>
      </c>
    </row>
    <row r="2577" spans="1:9" x14ac:dyDescent="0.3">
      <c r="A2577" s="3">
        <v>2012</v>
      </c>
      <c r="B2577" t="s">
        <v>189</v>
      </c>
      <c r="C2577" t="s">
        <v>212</v>
      </c>
      <c r="D2577">
        <v>555702</v>
      </c>
      <c r="E2577">
        <v>4</v>
      </c>
      <c r="F2577">
        <v>231.9</v>
      </c>
      <c r="G2577">
        <v>237.21250000000001</v>
      </c>
      <c r="H2577">
        <f t="shared" si="88"/>
        <v>0.11595</v>
      </c>
      <c r="I2577">
        <f t="shared" si="89"/>
        <v>0.11860625</v>
      </c>
    </row>
    <row r="2578" spans="1:9" x14ac:dyDescent="0.3">
      <c r="A2578" s="3">
        <v>2012</v>
      </c>
      <c r="B2578" t="s">
        <v>189</v>
      </c>
      <c r="C2578" t="s">
        <v>212</v>
      </c>
      <c r="D2578">
        <v>555732</v>
      </c>
      <c r="E2578">
        <v>4</v>
      </c>
      <c r="F2578">
        <v>9</v>
      </c>
      <c r="G2578">
        <v>9.1837</v>
      </c>
      <c r="H2578">
        <f t="shared" si="88"/>
        <v>4.4999999999999997E-3</v>
      </c>
      <c r="I2578">
        <f t="shared" si="89"/>
        <v>4.5918499999999998E-3</v>
      </c>
    </row>
    <row r="2579" spans="1:9" x14ac:dyDescent="0.3">
      <c r="A2579" s="3">
        <v>2012</v>
      </c>
      <c r="B2579" t="s">
        <v>189</v>
      </c>
      <c r="C2579" t="s">
        <v>212</v>
      </c>
      <c r="D2579">
        <v>555733</v>
      </c>
      <c r="E2579">
        <v>4</v>
      </c>
      <c r="F2579">
        <v>149.02000000000001</v>
      </c>
      <c r="G2579">
        <v>157.7473</v>
      </c>
      <c r="H2579">
        <f t="shared" si="88"/>
        <v>7.4510000000000007E-2</v>
      </c>
      <c r="I2579">
        <f t="shared" si="89"/>
        <v>7.8873650000000003E-2</v>
      </c>
    </row>
    <row r="2580" spans="1:9" x14ac:dyDescent="0.3">
      <c r="A2580" s="3">
        <v>2012</v>
      </c>
      <c r="B2580" t="s">
        <v>189</v>
      </c>
      <c r="C2580" t="s">
        <v>212</v>
      </c>
      <c r="D2580">
        <v>565635</v>
      </c>
      <c r="E2580">
        <v>4</v>
      </c>
      <c r="F2580">
        <v>102.78</v>
      </c>
      <c r="G2580">
        <v>107.0073</v>
      </c>
      <c r="H2580">
        <f t="shared" si="88"/>
        <v>5.1389999999999998E-2</v>
      </c>
      <c r="I2580">
        <f t="shared" si="89"/>
        <v>5.350365E-2</v>
      </c>
    </row>
    <row r="2581" spans="1:9" x14ac:dyDescent="0.3">
      <c r="A2581" s="3">
        <v>2012</v>
      </c>
      <c r="B2581" t="s">
        <v>189</v>
      </c>
      <c r="C2581" t="s">
        <v>212</v>
      </c>
      <c r="D2581">
        <v>565702</v>
      </c>
      <c r="E2581">
        <v>4</v>
      </c>
      <c r="F2581">
        <v>166.06</v>
      </c>
      <c r="G2581">
        <v>170.38669999999999</v>
      </c>
      <c r="H2581">
        <f t="shared" si="88"/>
        <v>8.3030000000000007E-2</v>
      </c>
      <c r="I2581">
        <f t="shared" si="89"/>
        <v>8.5193350000000001E-2</v>
      </c>
    </row>
    <row r="2582" spans="1:9" x14ac:dyDescent="0.3">
      <c r="A2582" s="3">
        <v>2012</v>
      </c>
      <c r="B2582" t="s">
        <v>189</v>
      </c>
      <c r="C2582" t="s">
        <v>212</v>
      </c>
      <c r="D2582">
        <v>565704</v>
      </c>
      <c r="E2582">
        <v>4</v>
      </c>
      <c r="F2582">
        <v>116.17</v>
      </c>
      <c r="G2582">
        <v>116.3925</v>
      </c>
      <c r="H2582">
        <f t="shared" si="88"/>
        <v>5.8084999999999998E-2</v>
      </c>
      <c r="I2582">
        <f t="shared" si="89"/>
        <v>5.8196249999999998E-2</v>
      </c>
    </row>
    <row r="2583" spans="1:9" x14ac:dyDescent="0.3">
      <c r="A2583" s="3">
        <v>2012</v>
      </c>
      <c r="B2583" t="s">
        <v>189</v>
      </c>
      <c r="C2583" t="s">
        <v>213</v>
      </c>
      <c r="D2583">
        <v>495730</v>
      </c>
      <c r="E2583">
        <v>4</v>
      </c>
      <c r="F2583">
        <v>2638.98</v>
      </c>
      <c r="G2583">
        <v>3102.3881999999999</v>
      </c>
      <c r="H2583">
        <f t="shared" si="88"/>
        <v>1.3194900000000001</v>
      </c>
      <c r="I2583">
        <f t="shared" si="89"/>
        <v>1.5511941</v>
      </c>
    </row>
    <row r="2584" spans="1:9" x14ac:dyDescent="0.3">
      <c r="A2584" s="3">
        <v>2012</v>
      </c>
      <c r="B2584" t="s">
        <v>189</v>
      </c>
      <c r="C2584" t="s">
        <v>213</v>
      </c>
      <c r="D2584">
        <v>505730</v>
      </c>
      <c r="E2584">
        <v>4</v>
      </c>
      <c r="F2584">
        <v>4201.2299999999996</v>
      </c>
      <c r="G2584">
        <v>4224.1687000000002</v>
      </c>
      <c r="H2584">
        <f t="shared" si="88"/>
        <v>2.1006149999999999</v>
      </c>
      <c r="I2584">
        <f t="shared" si="89"/>
        <v>2.1120843499999999</v>
      </c>
    </row>
    <row r="2585" spans="1:9" x14ac:dyDescent="0.3">
      <c r="A2585" s="3">
        <v>2012</v>
      </c>
      <c r="B2585" t="s">
        <v>189</v>
      </c>
      <c r="C2585" t="s">
        <v>213</v>
      </c>
      <c r="D2585">
        <v>515730</v>
      </c>
      <c r="E2585">
        <v>4</v>
      </c>
      <c r="F2585">
        <v>98.59</v>
      </c>
      <c r="G2585">
        <v>98.651200000000003</v>
      </c>
      <c r="H2585">
        <f t="shared" si="88"/>
        <v>4.9294999999999999E-2</v>
      </c>
      <c r="I2585">
        <f t="shared" si="89"/>
        <v>4.9325600000000004E-2</v>
      </c>
    </row>
    <row r="2586" spans="1:9" x14ac:dyDescent="0.3">
      <c r="A2586" s="3">
        <v>2012</v>
      </c>
      <c r="B2586" t="s">
        <v>189</v>
      </c>
      <c r="C2586" t="s">
        <v>213</v>
      </c>
      <c r="D2586">
        <v>525731</v>
      </c>
      <c r="E2586">
        <v>4</v>
      </c>
      <c r="F2586">
        <v>167.75</v>
      </c>
      <c r="G2586">
        <v>168.58160000000001</v>
      </c>
      <c r="H2586">
        <f t="shared" si="88"/>
        <v>8.3875000000000005E-2</v>
      </c>
      <c r="I2586">
        <f t="shared" si="89"/>
        <v>8.4290799999999999E-2</v>
      </c>
    </row>
    <row r="2587" spans="1:9" x14ac:dyDescent="0.3">
      <c r="A2587" s="3">
        <v>2012</v>
      </c>
      <c r="B2587" t="s">
        <v>189</v>
      </c>
      <c r="C2587" t="s">
        <v>213</v>
      </c>
      <c r="D2587">
        <v>525732</v>
      </c>
      <c r="E2587">
        <v>4</v>
      </c>
      <c r="F2587">
        <v>162.86000000000001</v>
      </c>
      <c r="G2587">
        <v>163.4477</v>
      </c>
      <c r="H2587">
        <f t="shared" si="88"/>
        <v>8.1430000000000002E-2</v>
      </c>
      <c r="I2587">
        <f t="shared" si="89"/>
        <v>8.1723850000000001E-2</v>
      </c>
    </row>
    <row r="2588" spans="1:9" x14ac:dyDescent="0.3">
      <c r="A2588" s="3">
        <v>2012</v>
      </c>
      <c r="B2588" t="s">
        <v>189</v>
      </c>
      <c r="C2588" t="s">
        <v>213</v>
      </c>
      <c r="D2588">
        <v>525733</v>
      </c>
      <c r="E2588">
        <v>4</v>
      </c>
      <c r="F2588">
        <v>37.200000000000003</v>
      </c>
      <c r="G2588">
        <v>37.4694</v>
      </c>
      <c r="H2588">
        <f t="shared" si="88"/>
        <v>1.8600000000000002E-2</v>
      </c>
      <c r="I2588">
        <f t="shared" si="89"/>
        <v>1.87347E-2</v>
      </c>
    </row>
    <row r="2589" spans="1:9" x14ac:dyDescent="0.3">
      <c r="A2589" s="3">
        <v>2012</v>
      </c>
      <c r="B2589" t="s">
        <v>189</v>
      </c>
      <c r="C2589" t="s">
        <v>214</v>
      </c>
      <c r="D2589">
        <v>535530</v>
      </c>
      <c r="E2589">
        <v>4</v>
      </c>
      <c r="F2589">
        <v>4290.28</v>
      </c>
      <c r="G2589">
        <v>4416.78</v>
      </c>
      <c r="H2589">
        <f t="shared" si="88"/>
        <v>2.14514</v>
      </c>
      <c r="I2589">
        <f t="shared" si="89"/>
        <v>2.2083900000000001</v>
      </c>
    </row>
    <row r="2590" spans="1:9" x14ac:dyDescent="0.3">
      <c r="A2590" s="3">
        <v>2012</v>
      </c>
      <c r="B2590" t="s">
        <v>189</v>
      </c>
      <c r="C2590" t="s">
        <v>214</v>
      </c>
      <c r="D2590">
        <v>535601</v>
      </c>
      <c r="E2590">
        <v>4</v>
      </c>
      <c r="F2590">
        <v>428.05</v>
      </c>
      <c r="G2590">
        <v>434.8673</v>
      </c>
      <c r="H2590">
        <f t="shared" si="88"/>
        <v>0.21402499999999999</v>
      </c>
      <c r="I2590">
        <f t="shared" si="89"/>
        <v>0.21743365000000001</v>
      </c>
    </row>
    <row r="2591" spans="1:9" x14ac:dyDescent="0.3">
      <c r="A2591" s="3">
        <v>2012</v>
      </c>
      <c r="B2591" t="s">
        <v>189</v>
      </c>
      <c r="C2591" t="s">
        <v>214</v>
      </c>
      <c r="D2591">
        <v>535602</v>
      </c>
      <c r="E2591">
        <v>4</v>
      </c>
      <c r="F2591">
        <v>2862.91</v>
      </c>
      <c r="G2591">
        <v>2934.7177999999999</v>
      </c>
      <c r="H2591">
        <f t="shared" si="88"/>
        <v>1.4314549999999999</v>
      </c>
      <c r="I2591">
        <f t="shared" si="89"/>
        <v>1.4673589</v>
      </c>
    </row>
    <row r="2592" spans="1:9" x14ac:dyDescent="0.3">
      <c r="A2592" s="3">
        <v>2012</v>
      </c>
      <c r="B2592" t="s">
        <v>189</v>
      </c>
      <c r="C2592" t="s">
        <v>214</v>
      </c>
      <c r="D2592">
        <v>535632</v>
      </c>
      <c r="E2592">
        <v>4</v>
      </c>
      <c r="F2592">
        <v>86.48</v>
      </c>
      <c r="G2592">
        <v>88.044899999999998</v>
      </c>
      <c r="H2592">
        <f t="shared" si="88"/>
        <v>4.3240000000000001E-2</v>
      </c>
      <c r="I2592">
        <f t="shared" si="89"/>
        <v>4.4022449999999998E-2</v>
      </c>
    </row>
    <row r="2593" spans="1:9" x14ac:dyDescent="0.3">
      <c r="A2593" s="3">
        <v>2012</v>
      </c>
      <c r="B2593" t="s">
        <v>189</v>
      </c>
      <c r="C2593" t="s">
        <v>214</v>
      </c>
      <c r="D2593">
        <v>535703</v>
      </c>
      <c r="E2593">
        <v>4</v>
      </c>
      <c r="F2593">
        <v>55</v>
      </c>
      <c r="G2593">
        <v>55.322400000000002</v>
      </c>
      <c r="H2593">
        <f t="shared" si="88"/>
        <v>2.75E-2</v>
      </c>
      <c r="I2593">
        <f t="shared" si="89"/>
        <v>2.76612E-2</v>
      </c>
    </row>
    <row r="2594" spans="1:9" x14ac:dyDescent="0.3">
      <c r="A2594" s="3">
        <v>2012</v>
      </c>
      <c r="B2594" t="s">
        <v>189</v>
      </c>
      <c r="C2594" t="s">
        <v>215</v>
      </c>
      <c r="D2594">
        <v>535702</v>
      </c>
      <c r="E2594">
        <v>4</v>
      </c>
      <c r="F2594">
        <v>310</v>
      </c>
      <c r="G2594">
        <v>310</v>
      </c>
      <c r="H2594">
        <f t="shared" si="88"/>
        <v>0.155</v>
      </c>
      <c r="I2594">
        <f t="shared" si="89"/>
        <v>0.155</v>
      </c>
    </row>
    <row r="2595" spans="1:9" x14ac:dyDescent="0.3">
      <c r="A2595" s="3">
        <v>2012</v>
      </c>
      <c r="B2595" t="s">
        <v>189</v>
      </c>
      <c r="C2595" t="s">
        <v>215</v>
      </c>
      <c r="D2595">
        <v>545530</v>
      </c>
      <c r="E2595">
        <v>4</v>
      </c>
      <c r="F2595">
        <v>1320.9</v>
      </c>
      <c r="G2595">
        <v>1339.8570999999999</v>
      </c>
      <c r="H2595">
        <f t="shared" si="88"/>
        <v>0.66045000000000009</v>
      </c>
      <c r="I2595">
        <f t="shared" si="89"/>
        <v>0.66992854999999996</v>
      </c>
    </row>
    <row r="2596" spans="1:9" x14ac:dyDescent="0.3">
      <c r="A2596" s="3">
        <v>2012</v>
      </c>
      <c r="B2596" t="s">
        <v>189</v>
      </c>
      <c r="C2596" t="s">
        <v>215</v>
      </c>
      <c r="D2596">
        <v>545601</v>
      </c>
      <c r="E2596">
        <v>4</v>
      </c>
      <c r="F2596">
        <v>11.6</v>
      </c>
      <c r="G2596">
        <v>11.8367</v>
      </c>
      <c r="H2596">
        <f t="shared" si="88"/>
        <v>5.7999999999999996E-3</v>
      </c>
      <c r="I2596">
        <f t="shared" si="89"/>
        <v>5.9183500000000002E-3</v>
      </c>
    </row>
    <row r="2597" spans="1:9" x14ac:dyDescent="0.3">
      <c r="A2597" s="3">
        <v>2012</v>
      </c>
      <c r="B2597" t="s">
        <v>189</v>
      </c>
      <c r="C2597" t="s">
        <v>215</v>
      </c>
      <c r="D2597">
        <v>545602</v>
      </c>
      <c r="E2597">
        <v>4</v>
      </c>
      <c r="F2597">
        <v>2321.04</v>
      </c>
      <c r="G2597">
        <v>2322.7543000000001</v>
      </c>
      <c r="H2597">
        <f t="shared" si="88"/>
        <v>1.16052</v>
      </c>
      <c r="I2597">
        <f t="shared" si="89"/>
        <v>1.1613771500000001</v>
      </c>
    </row>
    <row r="2598" spans="1:9" x14ac:dyDescent="0.3">
      <c r="A2598" s="3">
        <v>2012</v>
      </c>
      <c r="B2598" t="s">
        <v>189</v>
      </c>
      <c r="C2598" t="s">
        <v>215</v>
      </c>
      <c r="D2598">
        <v>545631</v>
      </c>
      <c r="E2598">
        <v>4</v>
      </c>
      <c r="F2598">
        <v>76.33</v>
      </c>
      <c r="G2598">
        <v>77.799400000000006</v>
      </c>
      <c r="H2598">
        <f t="shared" si="88"/>
        <v>3.8164999999999998E-2</v>
      </c>
      <c r="I2598">
        <f t="shared" si="89"/>
        <v>3.8899700000000002E-2</v>
      </c>
    </row>
    <row r="2599" spans="1:9" x14ac:dyDescent="0.3">
      <c r="A2599" s="3">
        <v>2012</v>
      </c>
      <c r="B2599" t="s">
        <v>189</v>
      </c>
      <c r="C2599" t="s">
        <v>215</v>
      </c>
      <c r="D2599">
        <v>545633</v>
      </c>
      <c r="E2599">
        <v>4</v>
      </c>
      <c r="F2599">
        <v>54.45</v>
      </c>
      <c r="G2599">
        <v>55.153100000000002</v>
      </c>
      <c r="H2599">
        <f t="shared" si="88"/>
        <v>2.7225000000000003E-2</v>
      </c>
      <c r="I2599">
        <f t="shared" si="89"/>
        <v>2.7576550000000002E-2</v>
      </c>
    </row>
    <row r="2600" spans="1:9" x14ac:dyDescent="0.3">
      <c r="A2600" s="3">
        <v>2012</v>
      </c>
      <c r="B2600" t="s">
        <v>189</v>
      </c>
      <c r="C2600" t="s">
        <v>215</v>
      </c>
      <c r="D2600">
        <v>555500</v>
      </c>
      <c r="E2600">
        <v>4</v>
      </c>
      <c r="F2600">
        <v>2049</v>
      </c>
      <c r="G2600">
        <v>4098</v>
      </c>
      <c r="H2600">
        <f t="shared" si="88"/>
        <v>1.0245</v>
      </c>
      <c r="I2600">
        <f t="shared" si="89"/>
        <v>2.0489999999999999</v>
      </c>
    </row>
    <row r="2601" spans="1:9" x14ac:dyDescent="0.3">
      <c r="A2601" s="3">
        <v>2012</v>
      </c>
      <c r="B2601" t="s">
        <v>189</v>
      </c>
      <c r="C2601" t="s">
        <v>215</v>
      </c>
      <c r="D2601">
        <v>555531</v>
      </c>
      <c r="E2601">
        <v>4</v>
      </c>
      <c r="F2601">
        <v>306.25</v>
      </c>
      <c r="G2601">
        <v>306.53570000000002</v>
      </c>
      <c r="H2601">
        <f t="shared" si="88"/>
        <v>0.15312500000000001</v>
      </c>
      <c r="I2601">
        <f t="shared" si="89"/>
        <v>0.15326785000000001</v>
      </c>
    </row>
    <row r="2602" spans="1:9" x14ac:dyDescent="0.3">
      <c r="A2602" s="3">
        <v>2012</v>
      </c>
      <c r="B2602" t="s">
        <v>189</v>
      </c>
      <c r="C2602" t="s">
        <v>215</v>
      </c>
      <c r="D2602">
        <v>555532</v>
      </c>
      <c r="E2602">
        <v>4</v>
      </c>
      <c r="F2602">
        <v>1633.75</v>
      </c>
      <c r="G2602">
        <v>2069.25</v>
      </c>
      <c r="H2602">
        <f t="shared" si="88"/>
        <v>0.81687500000000002</v>
      </c>
      <c r="I2602">
        <f t="shared" si="89"/>
        <v>1.0346249999999999</v>
      </c>
    </row>
    <row r="2603" spans="1:9" x14ac:dyDescent="0.3">
      <c r="A2603" s="3">
        <v>2012</v>
      </c>
      <c r="B2603" t="s">
        <v>189</v>
      </c>
      <c r="C2603" t="s">
        <v>215</v>
      </c>
      <c r="D2603">
        <v>555600</v>
      </c>
      <c r="E2603">
        <v>4</v>
      </c>
      <c r="F2603">
        <v>3078</v>
      </c>
      <c r="G2603">
        <v>3508</v>
      </c>
      <c r="H2603">
        <f t="shared" si="88"/>
        <v>1.5389999999999999</v>
      </c>
      <c r="I2603">
        <f t="shared" si="89"/>
        <v>1.754</v>
      </c>
    </row>
    <row r="2604" spans="1:9" x14ac:dyDescent="0.3">
      <c r="A2604" s="3">
        <v>2012</v>
      </c>
      <c r="B2604" t="s">
        <v>189</v>
      </c>
      <c r="C2604" t="s">
        <v>215</v>
      </c>
      <c r="D2604">
        <v>555630</v>
      </c>
      <c r="E2604">
        <v>4</v>
      </c>
      <c r="F2604">
        <v>704.31</v>
      </c>
      <c r="G2604">
        <v>704.31</v>
      </c>
      <c r="H2604">
        <f t="shared" si="88"/>
        <v>0.352155</v>
      </c>
      <c r="I2604">
        <f t="shared" si="89"/>
        <v>0.352155</v>
      </c>
    </row>
    <row r="2605" spans="1:9" x14ac:dyDescent="0.3">
      <c r="A2605" s="3">
        <v>2012</v>
      </c>
      <c r="B2605" t="s">
        <v>189</v>
      </c>
      <c r="C2605" t="s">
        <v>215</v>
      </c>
      <c r="D2605">
        <v>565432</v>
      </c>
      <c r="E2605">
        <v>4</v>
      </c>
      <c r="F2605">
        <v>177</v>
      </c>
      <c r="G2605">
        <v>177</v>
      </c>
      <c r="H2605">
        <f t="shared" si="88"/>
        <v>8.8499999999999995E-2</v>
      </c>
      <c r="I2605">
        <f t="shared" si="89"/>
        <v>8.8499999999999995E-2</v>
      </c>
    </row>
    <row r="2606" spans="1:9" x14ac:dyDescent="0.3">
      <c r="A2606" s="3">
        <v>2012</v>
      </c>
      <c r="B2606" t="s">
        <v>189</v>
      </c>
      <c r="C2606" t="s">
        <v>215</v>
      </c>
      <c r="D2606">
        <v>565502</v>
      </c>
      <c r="E2606">
        <v>4</v>
      </c>
      <c r="F2606">
        <v>398</v>
      </c>
      <c r="G2606">
        <v>796</v>
      </c>
      <c r="H2606">
        <f t="shared" si="88"/>
        <v>0.19900000000000001</v>
      </c>
      <c r="I2606">
        <f t="shared" si="89"/>
        <v>0.39800000000000002</v>
      </c>
    </row>
    <row r="2607" spans="1:9" x14ac:dyDescent="0.3">
      <c r="A2607" s="3">
        <v>2012</v>
      </c>
      <c r="B2607" t="s">
        <v>189</v>
      </c>
      <c r="C2607" t="s">
        <v>215</v>
      </c>
      <c r="D2607">
        <v>565534</v>
      </c>
      <c r="E2607">
        <v>4</v>
      </c>
      <c r="F2607">
        <v>23.45</v>
      </c>
      <c r="G2607">
        <v>23.928599999999999</v>
      </c>
      <c r="H2607">
        <f t="shared" si="88"/>
        <v>1.1724999999999999E-2</v>
      </c>
      <c r="I2607">
        <f t="shared" si="89"/>
        <v>1.1964299999999999E-2</v>
      </c>
    </row>
    <row r="2608" spans="1:9" x14ac:dyDescent="0.3">
      <c r="A2608" s="3">
        <v>2012</v>
      </c>
      <c r="B2608" t="s">
        <v>189</v>
      </c>
      <c r="C2608" t="s">
        <v>215</v>
      </c>
      <c r="D2608">
        <v>565604</v>
      </c>
      <c r="E2608">
        <v>4</v>
      </c>
      <c r="F2608">
        <v>2.4</v>
      </c>
      <c r="G2608">
        <v>2.4</v>
      </c>
      <c r="H2608">
        <f t="shared" si="88"/>
        <v>1.1999999999999999E-3</v>
      </c>
      <c r="I2608">
        <f t="shared" si="89"/>
        <v>1.1999999999999999E-3</v>
      </c>
    </row>
    <row r="2609" spans="1:9" x14ac:dyDescent="0.3">
      <c r="A2609" s="3">
        <v>2012</v>
      </c>
      <c r="B2609" t="s">
        <v>189</v>
      </c>
      <c r="C2609" t="s">
        <v>216</v>
      </c>
      <c r="D2609">
        <v>535732</v>
      </c>
      <c r="E2609">
        <v>4</v>
      </c>
      <c r="F2609">
        <v>1092.9100000000001</v>
      </c>
      <c r="G2609">
        <v>1095.1702</v>
      </c>
      <c r="H2609">
        <f t="shared" si="88"/>
        <v>0.54645500000000002</v>
      </c>
      <c r="I2609">
        <f t="shared" si="89"/>
        <v>0.54758510000000005</v>
      </c>
    </row>
    <row r="2610" spans="1:9" x14ac:dyDescent="0.3">
      <c r="A2610" s="3">
        <v>2012</v>
      </c>
      <c r="B2610" t="s">
        <v>189</v>
      </c>
      <c r="C2610" t="s">
        <v>216</v>
      </c>
      <c r="D2610">
        <v>535733</v>
      </c>
      <c r="E2610">
        <v>4</v>
      </c>
      <c r="F2610">
        <v>606.1</v>
      </c>
      <c r="G2610">
        <v>615.93669999999997</v>
      </c>
      <c r="H2610">
        <f t="shared" si="88"/>
        <v>0.30304999999999999</v>
      </c>
      <c r="I2610">
        <f t="shared" si="89"/>
        <v>0.30796835</v>
      </c>
    </row>
    <row r="2611" spans="1:9" x14ac:dyDescent="0.3">
      <c r="A2611" s="3">
        <v>2012</v>
      </c>
      <c r="B2611" t="s">
        <v>189</v>
      </c>
      <c r="C2611" t="s">
        <v>216</v>
      </c>
      <c r="D2611">
        <v>535734</v>
      </c>
      <c r="E2611">
        <v>4</v>
      </c>
      <c r="F2611">
        <v>76.25</v>
      </c>
      <c r="G2611">
        <v>77.081599999999995</v>
      </c>
      <c r="H2611">
        <f t="shared" si="88"/>
        <v>3.8124999999999999E-2</v>
      </c>
      <c r="I2611">
        <f t="shared" si="89"/>
        <v>3.85408E-2</v>
      </c>
    </row>
    <row r="2612" spans="1:9" x14ac:dyDescent="0.3">
      <c r="A2612" s="3">
        <v>2012</v>
      </c>
      <c r="B2612" t="s">
        <v>189</v>
      </c>
      <c r="C2612" t="s">
        <v>216</v>
      </c>
      <c r="D2612">
        <v>545702</v>
      </c>
      <c r="E2612">
        <v>4</v>
      </c>
      <c r="F2612">
        <v>664.99</v>
      </c>
      <c r="G2612">
        <v>706.37040000000002</v>
      </c>
      <c r="H2612">
        <f t="shared" si="88"/>
        <v>0.33249499999999999</v>
      </c>
      <c r="I2612">
        <f t="shared" si="89"/>
        <v>0.35318520000000003</v>
      </c>
    </row>
    <row r="2613" spans="1:9" x14ac:dyDescent="0.3">
      <c r="A2613" s="3">
        <v>2012</v>
      </c>
      <c r="B2613" t="s">
        <v>189</v>
      </c>
      <c r="C2613" t="s">
        <v>216</v>
      </c>
      <c r="D2613">
        <v>545703</v>
      </c>
      <c r="E2613">
        <v>4</v>
      </c>
      <c r="F2613">
        <v>69</v>
      </c>
      <c r="G2613">
        <v>69</v>
      </c>
      <c r="H2613">
        <f t="shared" si="88"/>
        <v>3.4500000000000003E-2</v>
      </c>
      <c r="I2613">
        <f t="shared" si="89"/>
        <v>3.4500000000000003E-2</v>
      </c>
    </row>
    <row r="2614" spans="1:9" x14ac:dyDescent="0.3">
      <c r="A2614" s="3">
        <v>2012</v>
      </c>
      <c r="B2614" t="s">
        <v>189</v>
      </c>
      <c r="C2614" t="s">
        <v>216</v>
      </c>
      <c r="D2614">
        <v>545734</v>
      </c>
      <c r="E2614">
        <v>4</v>
      </c>
      <c r="F2614">
        <v>82.4</v>
      </c>
      <c r="G2614">
        <v>83.134699999999995</v>
      </c>
      <c r="H2614">
        <f t="shared" si="88"/>
        <v>4.1200000000000001E-2</v>
      </c>
      <c r="I2614">
        <f t="shared" si="89"/>
        <v>4.1567349999999996E-2</v>
      </c>
    </row>
    <row r="2615" spans="1:9" x14ac:dyDescent="0.3">
      <c r="A2615" s="3">
        <v>2012</v>
      </c>
      <c r="B2615" t="s">
        <v>191</v>
      </c>
      <c r="C2615" t="s">
        <v>217</v>
      </c>
      <c r="D2615">
        <v>565602</v>
      </c>
      <c r="E2615">
        <v>4</v>
      </c>
      <c r="F2615">
        <v>264.5</v>
      </c>
      <c r="G2615">
        <v>336.5</v>
      </c>
      <c r="H2615">
        <f t="shared" ref="H2615:H2678" si="90">F2615/2000</f>
        <v>0.13225000000000001</v>
      </c>
      <c r="I2615">
        <f t="shared" ref="I2615:I2678" si="91">G2615/2000</f>
        <v>0.16825000000000001</v>
      </c>
    </row>
    <row r="2616" spans="1:9" x14ac:dyDescent="0.3">
      <c r="A2616" s="3">
        <v>2012</v>
      </c>
      <c r="B2616" t="s">
        <v>191</v>
      </c>
      <c r="C2616" t="s">
        <v>217</v>
      </c>
      <c r="D2616">
        <v>565603</v>
      </c>
      <c r="E2616">
        <v>4</v>
      </c>
      <c r="F2616">
        <v>384</v>
      </c>
      <c r="G2616">
        <v>391.83670000000001</v>
      </c>
      <c r="H2616">
        <f t="shared" si="90"/>
        <v>0.192</v>
      </c>
      <c r="I2616">
        <f t="shared" si="91"/>
        <v>0.19591834999999999</v>
      </c>
    </row>
    <row r="2617" spans="1:9" x14ac:dyDescent="0.3">
      <c r="A2617" s="3">
        <v>2012</v>
      </c>
      <c r="B2617" t="s">
        <v>191</v>
      </c>
      <c r="C2617" t="s">
        <v>217</v>
      </c>
      <c r="D2617">
        <v>575603</v>
      </c>
      <c r="E2617">
        <v>4</v>
      </c>
      <c r="F2617">
        <v>2.7</v>
      </c>
      <c r="G2617">
        <v>2.7</v>
      </c>
      <c r="H2617">
        <f t="shared" si="90"/>
        <v>1.3500000000000001E-3</v>
      </c>
      <c r="I2617">
        <f t="shared" si="91"/>
        <v>1.3500000000000001E-3</v>
      </c>
    </row>
    <row r="2618" spans="1:9" x14ac:dyDescent="0.3">
      <c r="A2618" s="3">
        <v>2012</v>
      </c>
      <c r="B2618" t="s">
        <v>191</v>
      </c>
      <c r="C2618" t="s">
        <v>217</v>
      </c>
      <c r="D2618">
        <v>575604</v>
      </c>
      <c r="E2618">
        <v>4</v>
      </c>
      <c r="F2618">
        <v>30.48</v>
      </c>
      <c r="G2618">
        <v>30.7347</v>
      </c>
      <c r="H2618">
        <f t="shared" si="90"/>
        <v>1.524E-2</v>
      </c>
      <c r="I2618">
        <f t="shared" si="91"/>
        <v>1.536735E-2</v>
      </c>
    </row>
    <row r="2619" spans="1:9" x14ac:dyDescent="0.3">
      <c r="A2619" s="3">
        <v>2012</v>
      </c>
      <c r="B2619" t="s">
        <v>191</v>
      </c>
      <c r="C2619" t="s">
        <v>217</v>
      </c>
      <c r="D2619">
        <v>575605</v>
      </c>
      <c r="E2619">
        <v>4</v>
      </c>
      <c r="F2619">
        <v>37.799999999999997</v>
      </c>
      <c r="G2619">
        <v>37.799999999999997</v>
      </c>
      <c r="H2619">
        <f t="shared" si="90"/>
        <v>1.89E-2</v>
      </c>
      <c r="I2619">
        <f t="shared" si="91"/>
        <v>1.89E-2</v>
      </c>
    </row>
    <row r="2620" spans="1:9" x14ac:dyDescent="0.3">
      <c r="A2620" s="3">
        <v>2012</v>
      </c>
      <c r="B2620" t="s">
        <v>191</v>
      </c>
      <c r="C2620" t="s">
        <v>217</v>
      </c>
      <c r="D2620">
        <v>585601</v>
      </c>
      <c r="E2620">
        <v>4</v>
      </c>
      <c r="F2620">
        <v>398.9</v>
      </c>
      <c r="G2620">
        <v>403.61020000000002</v>
      </c>
      <c r="H2620">
        <f t="shared" si="90"/>
        <v>0.19944999999999999</v>
      </c>
      <c r="I2620">
        <f t="shared" si="91"/>
        <v>0.20180510000000002</v>
      </c>
    </row>
    <row r="2621" spans="1:9" x14ac:dyDescent="0.3">
      <c r="A2621" s="3">
        <v>2012</v>
      </c>
      <c r="B2621" t="s">
        <v>191</v>
      </c>
      <c r="C2621" t="s">
        <v>217</v>
      </c>
      <c r="D2621">
        <v>585602</v>
      </c>
      <c r="E2621">
        <v>4</v>
      </c>
      <c r="F2621">
        <v>24.3</v>
      </c>
      <c r="G2621">
        <v>24.3</v>
      </c>
      <c r="H2621">
        <f t="shared" si="90"/>
        <v>1.2150000000000001E-2</v>
      </c>
      <c r="I2621">
        <f t="shared" si="91"/>
        <v>1.2150000000000001E-2</v>
      </c>
    </row>
    <row r="2622" spans="1:9" x14ac:dyDescent="0.3">
      <c r="A2622" s="3">
        <v>2012</v>
      </c>
      <c r="B2622" t="s">
        <v>191</v>
      </c>
      <c r="C2622" t="s">
        <v>218</v>
      </c>
      <c r="D2622">
        <v>565501</v>
      </c>
      <c r="E2622">
        <v>4</v>
      </c>
      <c r="F2622">
        <v>12107.4</v>
      </c>
      <c r="G2622">
        <v>16952.400000000001</v>
      </c>
      <c r="H2622">
        <f t="shared" si="90"/>
        <v>6.0537000000000001</v>
      </c>
      <c r="I2622">
        <f t="shared" si="91"/>
        <v>8.4762000000000004</v>
      </c>
    </row>
    <row r="2623" spans="1:9" x14ac:dyDescent="0.3">
      <c r="A2623" s="3">
        <v>2012</v>
      </c>
      <c r="B2623" t="s">
        <v>191</v>
      </c>
      <c r="C2623" t="s">
        <v>218</v>
      </c>
      <c r="D2623">
        <v>565533</v>
      </c>
      <c r="E2623">
        <v>4</v>
      </c>
      <c r="F2623">
        <v>2481.48</v>
      </c>
      <c r="G2623">
        <v>3451.4775</v>
      </c>
      <c r="H2623">
        <f t="shared" si="90"/>
        <v>1.24074</v>
      </c>
      <c r="I2623">
        <f t="shared" si="91"/>
        <v>1.7257387499999999</v>
      </c>
    </row>
    <row r="2624" spans="1:9" x14ac:dyDescent="0.3">
      <c r="A2624" s="3">
        <v>2012</v>
      </c>
      <c r="B2624" t="s">
        <v>191</v>
      </c>
      <c r="C2624" t="s">
        <v>218</v>
      </c>
      <c r="D2624">
        <v>575432</v>
      </c>
      <c r="E2624">
        <v>4</v>
      </c>
      <c r="F2624">
        <v>626.20000000000005</v>
      </c>
      <c r="G2624">
        <v>633.20000000000005</v>
      </c>
      <c r="H2624">
        <f t="shared" si="90"/>
        <v>0.31310000000000004</v>
      </c>
      <c r="I2624">
        <f t="shared" si="91"/>
        <v>0.31660000000000005</v>
      </c>
    </row>
    <row r="2625" spans="1:9" x14ac:dyDescent="0.3">
      <c r="A2625" s="3">
        <v>2012</v>
      </c>
      <c r="B2625" t="s">
        <v>191</v>
      </c>
      <c r="C2625" t="s">
        <v>218</v>
      </c>
      <c r="D2625">
        <v>575433</v>
      </c>
      <c r="E2625">
        <v>4</v>
      </c>
      <c r="F2625">
        <v>124</v>
      </c>
      <c r="G2625">
        <v>124</v>
      </c>
      <c r="H2625">
        <f t="shared" si="90"/>
        <v>6.2E-2</v>
      </c>
      <c r="I2625">
        <f t="shared" si="91"/>
        <v>6.2E-2</v>
      </c>
    </row>
    <row r="2626" spans="1:9" x14ac:dyDescent="0.3">
      <c r="A2626" s="3">
        <v>2012</v>
      </c>
      <c r="B2626" t="s">
        <v>191</v>
      </c>
      <c r="C2626" t="s">
        <v>218</v>
      </c>
      <c r="D2626">
        <v>575501</v>
      </c>
      <c r="E2626">
        <v>4</v>
      </c>
      <c r="F2626">
        <v>554.70000000000005</v>
      </c>
      <c r="G2626">
        <v>554.70000000000005</v>
      </c>
      <c r="H2626">
        <f t="shared" si="90"/>
        <v>0.27735000000000004</v>
      </c>
      <c r="I2626">
        <f t="shared" si="91"/>
        <v>0.27735000000000004</v>
      </c>
    </row>
    <row r="2627" spans="1:9" x14ac:dyDescent="0.3">
      <c r="A2627" s="3">
        <v>2012</v>
      </c>
      <c r="B2627" t="s">
        <v>191</v>
      </c>
      <c r="C2627" t="s">
        <v>218</v>
      </c>
      <c r="D2627">
        <v>575502</v>
      </c>
      <c r="E2627">
        <v>4</v>
      </c>
      <c r="F2627">
        <v>1054.0999999999999</v>
      </c>
      <c r="G2627">
        <v>1145.0999999999999</v>
      </c>
      <c r="H2627">
        <f t="shared" si="90"/>
        <v>0.52704999999999991</v>
      </c>
      <c r="I2627">
        <f t="shared" si="91"/>
        <v>0.57255</v>
      </c>
    </row>
    <row r="2628" spans="1:9" x14ac:dyDescent="0.3">
      <c r="A2628" s="3">
        <v>2012</v>
      </c>
      <c r="B2628" t="s">
        <v>191</v>
      </c>
      <c r="C2628" t="s">
        <v>218</v>
      </c>
      <c r="D2628">
        <v>575531</v>
      </c>
      <c r="E2628">
        <v>4</v>
      </c>
      <c r="F2628">
        <v>155.19999999999999</v>
      </c>
      <c r="G2628">
        <v>155.19999999999999</v>
      </c>
      <c r="H2628">
        <f t="shared" si="90"/>
        <v>7.7599999999999988E-2</v>
      </c>
      <c r="I2628">
        <f t="shared" si="91"/>
        <v>7.7599999999999988E-2</v>
      </c>
    </row>
    <row r="2629" spans="1:9" x14ac:dyDescent="0.3">
      <c r="A2629" s="3">
        <v>2012</v>
      </c>
      <c r="B2629" t="s">
        <v>191</v>
      </c>
      <c r="C2629" t="s">
        <v>218</v>
      </c>
      <c r="D2629">
        <v>575532</v>
      </c>
      <c r="E2629">
        <v>4</v>
      </c>
      <c r="F2629">
        <v>9.85</v>
      </c>
      <c r="G2629">
        <v>9.85</v>
      </c>
      <c r="H2629">
        <f t="shared" si="90"/>
        <v>4.9249999999999997E-3</v>
      </c>
      <c r="I2629">
        <f t="shared" si="91"/>
        <v>4.9249999999999997E-3</v>
      </c>
    </row>
    <row r="2630" spans="1:9" x14ac:dyDescent="0.3">
      <c r="A2630" s="3">
        <v>2012</v>
      </c>
      <c r="B2630" t="s">
        <v>191</v>
      </c>
      <c r="C2630" t="s">
        <v>218</v>
      </c>
      <c r="D2630">
        <v>585432</v>
      </c>
      <c r="E2630">
        <v>4</v>
      </c>
      <c r="F2630">
        <v>167.8</v>
      </c>
      <c r="G2630">
        <v>167.8</v>
      </c>
      <c r="H2630">
        <f t="shared" si="90"/>
        <v>8.3900000000000002E-2</v>
      </c>
      <c r="I2630">
        <f t="shared" si="91"/>
        <v>8.3900000000000002E-2</v>
      </c>
    </row>
    <row r="2631" spans="1:9" x14ac:dyDescent="0.3">
      <c r="A2631" s="3">
        <v>2012</v>
      </c>
      <c r="B2631" t="s">
        <v>191</v>
      </c>
      <c r="C2631" t="s">
        <v>218</v>
      </c>
      <c r="D2631">
        <v>585502</v>
      </c>
      <c r="E2631">
        <v>4</v>
      </c>
      <c r="F2631">
        <v>1741.6</v>
      </c>
      <c r="G2631">
        <v>2966.3101999999999</v>
      </c>
      <c r="H2631">
        <f t="shared" si="90"/>
        <v>0.87079999999999991</v>
      </c>
      <c r="I2631">
        <f t="shared" si="91"/>
        <v>1.4831550999999998</v>
      </c>
    </row>
    <row r="2632" spans="1:9" x14ac:dyDescent="0.3">
      <c r="A2632" s="3">
        <v>2012</v>
      </c>
      <c r="B2632" t="s">
        <v>191</v>
      </c>
      <c r="C2632" t="s">
        <v>218</v>
      </c>
      <c r="D2632">
        <v>585531</v>
      </c>
      <c r="E2632">
        <v>4</v>
      </c>
      <c r="F2632">
        <v>328.9</v>
      </c>
      <c r="G2632">
        <v>328.9</v>
      </c>
      <c r="H2632">
        <f t="shared" si="90"/>
        <v>0.16444999999999999</v>
      </c>
      <c r="I2632">
        <f t="shared" si="91"/>
        <v>0.16444999999999999</v>
      </c>
    </row>
    <row r="2633" spans="1:9" x14ac:dyDescent="0.3">
      <c r="A2633" s="3">
        <v>2012</v>
      </c>
      <c r="B2633" t="s">
        <v>191</v>
      </c>
      <c r="C2633" t="s">
        <v>218</v>
      </c>
      <c r="D2633">
        <v>585532</v>
      </c>
      <c r="E2633">
        <v>4</v>
      </c>
      <c r="F2633">
        <v>10.8</v>
      </c>
      <c r="G2633">
        <v>10.8</v>
      </c>
      <c r="H2633">
        <f t="shared" si="90"/>
        <v>5.4000000000000003E-3</v>
      </c>
      <c r="I2633">
        <f t="shared" si="91"/>
        <v>5.4000000000000003E-3</v>
      </c>
    </row>
    <row r="2634" spans="1:9" x14ac:dyDescent="0.3">
      <c r="A2634" s="3">
        <v>2012</v>
      </c>
      <c r="B2634" t="s">
        <v>191</v>
      </c>
      <c r="C2634" t="s">
        <v>218</v>
      </c>
      <c r="D2634">
        <v>585603</v>
      </c>
      <c r="E2634">
        <v>4</v>
      </c>
      <c r="F2634">
        <v>156</v>
      </c>
      <c r="G2634">
        <v>156</v>
      </c>
      <c r="H2634">
        <f t="shared" si="90"/>
        <v>7.8E-2</v>
      </c>
      <c r="I2634">
        <f t="shared" si="91"/>
        <v>7.8E-2</v>
      </c>
    </row>
    <row r="2635" spans="1:9" x14ac:dyDescent="0.3">
      <c r="A2635" s="3">
        <v>2012</v>
      </c>
      <c r="B2635" t="s">
        <v>191</v>
      </c>
      <c r="C2635" t="s">
        <v>218</v>
      </c>
      <c r="D2635">
        <v>595506</v>
      </c>
      <c r="E2635">
        <v>4</v>
      </c>
      <c r="F2635">
        <v>28</v>
      </c>
      <c r="G2635">
        <v>28</v>
      </c>
      <c r="H2635">
        <f t="shared" si="90"/>
        <v>1.4E-2</v>
      </c>
      <c r="I2635">
        <f t="shared" si="91"/>
        <v>1.4E-2</v>
      </c>
    </row>
    <row r="2636" spans="1:9" x14ac:dyDescent="0.3">
      <c r="A2636" s="3">
        <v>2012</v>
      </c>
      <c r="B2636" t="s">
        <v>191</v>
      </c>
      <c r="C2636" t="s">
        <v>219</v>
      </c>
      <c r="D2636">
        <v>565632</v>
      </c>
      <c r="E2636">
        <v>4</v>
      </c>
      <c r="F2636">
        <v>125.9</v>
      </c>
      <c r="G2636">
        <v>128.10409999999999</v>
      </c>
      <c r="H2636">
        <f t="shared" si="90"/>
        <v>6.2950000000000006E-2</v>
      </c>
      <c r="I2636">
        <f t="shared" si="91"/>
        <v>6.4052049999999999E-2</v>
      </c>
    </row>
    <row r="2637" spans="1:9" x14ac:dyDescent="0.3">
      <c r="A2637" s="3">
        <v>2012</v>
      </c>
      <c r="B2637" t="s">
        <v>191</v>
      </c>
      <c r="C2637" t="s">
        <v>219</v>
      </c>
      <c r="D2637">
        <v>565633</v>
      </c>
      <c r="E2637">
        <v>4</v>
      </c>
      <c r="F2637">
        <v>2.4300000000000002</v>
      </c>
      <c r="G2637">
        <v>2.4300000000000002</v>
      </c>
      <c r="H2637">
        <f t="shared" si="90"/>
        <v>1.2150000000000002E-3</v>
      </c>
      <c r="I2637">
        <f t="shared" si="91"/>
        <v>1.2150000000000002E-3</v>
      </c>
    </row>
    <row r="2638" spans="1:9" x14ac:dyDescent="0.3">
      <c r="A2638" s="3">
        <v>2012</v>
      </c>
      <c r="B2638" t="s">
        <v>191</v>
      </c>
      <c r="C2638" t="s">
        <v>219</v>
      </c>
      <c r="D2638">
        <v>565634</v>
      </c>
      <c r="E2638">
        <v>4</v>
      </c>
      <c r="F2638">
        <v>613.29999999999995</v>
      </c>
      <c r="G2638">
        <v>622.98270000000002</v>
      </c>
      <c r="H2638">
        <f t="shared" si="90"/>
        <v>0.30664999999999998</v>
      </c>
      <c r="I2638">
        <f t="shared" si="91"/>
        <v>0.31149135</v>
      </c>
    </row>
    <row r="2639" spans="1:9" x14ac:dyDescent="0.3">
      <c r="A2639" s="3">
        <v>2012</v>
      </c>
      <c r="B2639" t="s">
        <v>191</v>
      </c>
      <c r="C2639" t="s">
        <v>219</v>
      </c>
      <c r="D2639">
        <v>565703</v>
      </c>
      <c r="E2639">
        <v>4</v>
      </c>
      <c r="F2639">
        <v>30.65</v>
      </c>
      <c r="G2639">
        <v>30.9694</v>
      </c>
      <c r="H2639">
        <f t="shared" si="90"/>
        <v>1.5325E-2</v>
      </c>
      <c r="I2639">
        <f t="shared" si="91"/>
        <v>1.5484700000000001E-2</v>
      </c>
    </row>
    <row r="2640" spans="1:9" x14ac:dyDescent="0.3">
      <c r="A2640" s="3">
        <v>2012</v>
      </c>
      <c r="B2640" t="s">
        <v>191</v>
      </c>
      <c r="C2640" t="s">
        <v>219</v>
      </c>
      <c r="D2640">
        <v>575633</v>
      </c>
      <c r="E2640">
        <v>4</v>
      </c>
      <c r="F2640">
        <v>1197.7</v>
      </c>
      <c r="G2640">
        <v>1299.1545000000001</v>
      </c>
      <c r="H2640">
        <f t="shared" si="90"/>
        <v>0.59884999999999999</v>
      </c>
      <c r="I2640">
        <f t="shared" si="91"/>
        <v>0.64957724999999999</v>
      </c>
    </row>
    <row r="2641" spans="1:9" x14ac:dyDescent="0.3">
      <c r="A2641" s="3">
        <v>2012</v>
      </c>
      <c r="B2641" t="s">
        <v>191</v>
      </c>
      <c r="C2641" t="s">
        <v>219</v>
      </c>
      <c r="D2641">
        <v>575635</v>
      </c>
      <c r="E2641">
        <v>4</v>
      </c>
      <c r="F2641">
        <v>280</v>
      </c>
      <c r="G2641">
        <v>280</v>
      </c>
      <c r="H2641">
        <f t="shared" si="90"/>
        <v>0.14000000000000001</v>
      </c>
      <c r="I2641">
        <f t="shared" si="91"/>
        <v>0.14000000000000001</v>
      </c>
    </row>
    <row r="2642" spans="1:9" x14ac:dyDescent="0.3">
      <c r="A2642" s="3">
        <v>2012</v>
      </c>
      <c r="B2642" t="s">
        <v>188</v>
      </c>
      <c r="C2642" t="s">
        <v>220</v>
      </c>
      <c r="D2642">
        <v>585431</v>
      </c>
      <c r="E2642">
        <v>4</v>
      </c>
      <c r="F2642">
        <v>5726.3</v>
      </c>
      <c r="G2642">
        <v>8312.4570999999996</v>
      </c>
      <c r="H2642">
        <f t="shared" si="90"/>
        <v>2.8631500000000001</v>
      </c>
      <c r="I2642">
        <f t="shared" si="91"/>
        <v>4.1562285499999998</v>
      </c>
    </row>
    <row r="2643" spans="1:9" x14ac:dyDescent="0.3">
      <c r="A2643" s="3">
        <v>2012</v>
      </c>
      <c r="B2643" t="s">
        <v>188</v>
      </c>
      <c r="C2643" t="s">
        <v>220</v>
      </c>
      <c r="D2643">
        <v>585501</v>
      </c>
      <c r="E2643">
        <v>4</v>
      </c>
      <c r="F2643">
        <v>25.2</v>
      </c>
      <c r="G2643">
        <v>25.2</v>
      </c>
      <c r="H2643">
        <f t="shared" si="90"/>
        <v>1.26E-2</v>
      </c>
      <c r="I2643">
        <f t="shared" si="91"/>
        <v>1.26E-2</v>
      </c>
    </row>
    <row r="2644" spans="1:9" x14ac:dyDescent="0.3">
      <c r="A2644" s="3">
        <v>2012</v>
      </c>
      <c r="B2644" t="s">
        <v>188</v>
      </c>
      <c r="C2644" t="s">
        <v>220</v>
      </c>
      <c r="D2644">
        <v>595400</v>
      </c>
      <c r="E2644">
        <v>4</v>
      </c>
      <c r="F2644">
        <v>1718.5</v>
      </c>
      <c r="G2644">
        <v>1721.3570999999999</v>
      </c>
      <c r="H2644">
        <f t="shared" si="90"/>
        <v>0.85924999999999996</v>
      </c>
      <c r="I2644">
        <f t="shared" si="91"/>
        <v>0.86067854999999993</v>
      </c>
    </row>
    <row r="2645" spans="1:9" x14ac:dyDescent="0.3">
      <c r="A2645" s="3">
        <v>2012</v>
      </c>
      <c r="B2645" t="s">
        <v>188</v>
      </c>
      <c r="C2645" t="s">
        <v>220</v>
      </c>
      <c r="D2645">
        <v>595431</v>
      </c>
      <c r="E2645">
        <v>4</v>
      </c>
      <c r="F2645">
        <v>17224.5</v>
      </c>
      <c r="G2645">
        <v>25082.924200000001</v>
      </c>
      <c r="H2645">
        <f t="shared" si="90"/>
        <v>8.6122499999999995</v>
      </c>
      <c r="I2645">
        <f t="shared" si="91"/>
        <v>12.5414621</v>
      </c>
    </row>
    <row r="2646" spans="1:9" x14ac:dyDescent="0.3">
      <c r="A2646" s="3">
        <v>2012</v>
      </c>
      <c r="B2646" t="s">
        <v>188</v>
      </c>
      <c r="C2646" t="s">
        <v>220</v>
      </c>
      <c r="D2646">
        <v>595432</v>
      </c>
      <c r="E2646">
        <v>4</v>
      </c>
      <c r="F2646">
        <v>7.2</v>
      </c>
      <c r="G2646">
        <v>7.2</v>
      </c>
      <c r="H2646">
        <f t="shared" si="90"/>
        <v>3.5999999999999999E-3</v>
      </c>
      <c r="I2646">
        <f t="shared" si="91"/>
        <v>3.5999999999999999E-3</v>
      </c>
    </row>
    <row r="2647" spans="1:9" x14ac:dyDescent="0.3">
      <c r="A2647" s="3">
        <v>2012</v>
      </c>
      <c r="B2647" t="s">
        <v>188</v>
      </c>
      <c r="C2647" t="s">
        <v>220</v>
      </c>
      <c r="D2647">
        <v>595502</v>
      </c>
      <c r="E2647">
        <v>4</v>
      </c>
      <c r="F2647">
        <v>7.2</v>
      </c>
      <c r="G2647">
        <v>7.2</v>
      </c>
      <c r="H2647">
        <f t="shared" si="90"/>
        <v>3.5999999999999999E-3</v>
      </c>
      <c r="I2647">
        <f t="shared" si="91"/>
        <v>3.5999999999999999E-3</v>
      </c>
    </row>
    <row r="2648" spans="1:9" x14ac:dyDescent="0.3">
      <c r="A2648" s="3">
        <v>2012</v>
      </c>
      <c r="B2648" t="s">
        <v>188</v>
      </c>
      <c r="C2648" t="s">
        <v>220</v>
      </c>
      <c r="D2648">
        <v>595504</v>
      </c>
      <c r="E2648">
        <v>4</v>
      </c>
      <c r="F2648">
        <v>3</v>
      </c>
      <c r="G2648">
        <v>3</v>
      </c>
      <c r="H2648">
        <f t="shared" si="90"/>
        <v>1.5E-3</v>
      </c>
      <c r="I2648">
        <f t="shared" si="91"/>
        <v>1.5E-3</v>
      </c>
    </row>
    <row r="2649" spans="1:9" x14ac:dyDescent="0.3">
      <c r="A2649" s="3">
        <v>2012</v>
      </c>
      <c r="B2649" t="s">
        <v>188</v>
      </c>
      <c r="C2649" t="s">
        <v>220</v>
      </c>
      <c r="D2649">
        <v>595533</v>
      </c>
      <c r="E2649">
        <v>4</v>
      </c>
      <c r="F2649">
        <v>11</v>
      </c>
      <c r="G2649">
        <v>11</v>
      </c>
      <c r="H2649">
        <f t="shared" si="90"/>
        <v>5.4999999999999997E-3</v>
      </c>
      <c r="I2649">
        <f t="shared" si="91"/>
        <v>5.4999999999999997E-3</v>
      </c>
    </row>
    <row r="2650" spans="1:9" x14ac:dyDescent="0.3">
      <c r="A2650" s="3">
        <v>2012</v>
      </c>
      <c r="B2650" t="s">
        <v>188</v>
      </c>
      <c r="C2650" t="s">
        <v>220</v>
      </c>
      <c r="D2650">
        <v>605400</v>
      </c>
      <c r="E2650">
        <v>4</v>
      </c>
      <c r="F2650">
        <v>604</v>
      </c>
      <c r="G2650">
        <v>604</v>
      </c>
      <c r="H2650">
        <f t="shared" si="90"/>
        <v>0.30199999999999999</v>
      </c>
      <c r="I2650">
        <f t="shared" si="91"/>
        <v>0.30199999999999999</v>
      </c>
    </row>
    <row r="2651" spans="1:9" x14ac:dyDescent="0.3">
      <c r="A2651" s="3">
        <v>2012</v>
      </c>
      <c r="B2651" t="s">
        <v>188</v>
      </c>
      <c r="C2651" t="s">
        <v>220</v>
      </c>
      <c r="D2651">
        <v>605431</v>
      </c>
      <c r="E2651">
        <v>4</v>
      </c>
      <c r="F2651">
        <v>2662</v>
      </c>
      <c r="G2651">
        <v>2970.6667000000002</v>
      </c>
      <c r="H2651">
        <f t="shared" si="90"/>
        <v>1.331</v>
      </c>
      <c r="I2651">
        <f t="shared" si="91"/>
        <v>1.4853333500000001</v>
      </c>
    </row>
    <row r="2652" spans="1:9" x14ac:dyDescent="0.3">
      <c r="A2652" s="3">
        <v>2012</v>
      </c>
      <c r="B2652" t="s">
        <v>188</v>
      </c>
      <c r="C2652" t="s">
        <v>220</v>
      </c>
      <c r="D2652">
        <v>605501</v>
      </c>
      <c r="E2652">
        <v>4</v>
      </c>
      <c r="F2652">
        <v>21</v>
      </c>
      <c r="G2652">
        <v>21</v>
      </c>
      <c r="H2652">
        <f t="shared" si="90"/>
        <v>1.0500000000000001E-2</v>
      </c>
      <c r="I2652">
        <f t="shared" si="91"/>
        <v>1.0500000000000001E-2</v>
      </c>
    </row>
    <row r="2653" spans="1:9" x14ac:dyDescent="0.3">
      <c r="A2653" s="3">
        <v>2012</v>
      </c>
      <c r="B2653" t="s">
        <v>188</v>
      </c>
      <c r="C2653" t="s">
        <v>220</v>
      </c>
      <c r="D2653">
        <v>605502</v>
      </c>
      <c r="E2653">
        <v>4</v>
      </c>
      <c r="F2653">
        <v>117</v>
      </c>
      <c r="G2653">
        <v>132.9546</v>
      </c>
      <c r="H2653">
        <f t="shared" si="90"/>
        <v>5.8500000000000003E-2</v>
      </c>
      <c r="I2653">
        <f t="shared" si="91"/>
        <v>6.6477300000000003E-2</v>
      </c>
    </row>
    <row r="2654" spans="1:9" x14ac:dyDescent="0.3">
      <c r="A2654" s="3">
        <v>2012</v>
      </c>
      <c r="B2654" t="s">
        <v>188</v>
      </c>
      <c r="C2654" t="s">
        <v>220</v>
      </c>
      <c r="D2654">
        <v>605503</v>
      </c>
      <c r="E2654">
        <v>4</v>
      </c>
      <c r="F2654">
        <v>398.4</v>
      </c>
      <c r="G2654">
        <v>662.4</v>
      </c>
      <c r="H2654">
        <f t="shared" si="90"/>
        <v>0.19919999999999999</v>
      </c>
      <c r="I2654">
        <f t="shared" si="91"/>
        <v>0.33119999999999999</v>
      </c>
    </row>
    <row r="2655" spans="1:9" x14ac:dyDescent="0.3">
      <c r="A2655" s="3">
        <v>2012</v>
      </c>
      <c r="B2655" t="s">
        <v>188</v>
      </c>
      <c r="C2655" t="s">
        <v>220</v>
      </c>
      <c r="D2655">
        <v>605504</v>
      </c>
      <c r="E2655">
        <v>4</v>
      </c>
      <c r="F2655">
        <v>30</v>
      </c>
      <c r="G2655">
        <v>30</v>
      </c>
      <c r="H2655">
        <f t="shared" si="90"/>
        <v>1.4999999999999999E-2</v>
      </c>
      <c r="I2655">
        <f t="shared" si="91"/>
        <v>1.4999999999999999E-2</v>
      </c>
    </row>
    <row r="2656" spans="1:9" x14ac:dyDescent="0.3">
      <c r="A2656" s="3">
        <v>2012</v>
      </c>
      <c r="B2656" t="s">
        <v>188</v>
      </c>
      <c r="C2656" t="s">
        <v>220</v>
      </c>
      <c r="D2656">
        <v>605507</v>
      </c>
      <c r="E2656">
        <v>4</v>
      </c>
      <c r="F2656">
        <v>131</v>
      </c>
      <c r="G2656">
        <v>146.9546</v>
      </c>
      <c r="H2656">
        <f t="shared" si="90"/>
        <v>6.5500000000000003E-2</v>
      </c>
      <c r="I2656">
        <f t="shared" si="91"/>
        <v>7.3477299999999995E-2</v>
      </c>
    </row>
    <row r="2657" spans="1:9" x14ac:dyDescent="0.3">
      <c r="A2657" s="3">
        <v>2012</v>
      </c>
      <c r="B2657" t="s">
        <v>188</v>
      </c>
      <c r="C2657" t="s">
        <v>220</v>
      </c>
      <c r="D2657">
        <v>605531</v>
      </c>
      <c r="E2657">
        <v>4</v>
      </c>
      <c r="F2657">
        <v>354.9</v>
      </c>
      <c r="G2657">
        <v>354.9</v>
      </c>
      <c r="H2657">
        <f t="shared" si="90"/>
        <v>0.17745</v>
      </c>
      <c r="I2657">
        <f t="shared" si="91"/>
        <v>0.17745</v>
      </c>
    </row>
    <row r="2658" spans="1:9" x14ac:dyDescent="0.3">
      <c r="A2658" s="3">
        <v>2012</v>
      </c>
      <c r="B2658" t="s">
        <v>188</v>
      </c>
      <c r="C2658" t="s">
        <v>220</v>
      </c>
      <c r="D2658">
        <v>615400</v>
      </c>
      <c r="E2658">
        <v>4</v>
      </c>
      <c r="F2658">
        <v>2592.62</v>
      </c>
      <c r="G2658">
        <v>3668.62</v>
      </c>
      <c r="H2658">
        <f t="shared" si="90"/>
        <v>1.2963099999999999</v>
      </c>
      <c r="I2658">
        <f t="shared" si="91"/>
        <v>1.8343099999999999</v>
      </c>
    </row>
    <row r="2659" spans="1:9" x14ac:dyDescent="0.3">
      <c r="A2659" s="3">
        <v>2012</v>
      </c>
      <c r="B2659" t="s">
        <v>188</v>
      </c>
      <c r="C2659" t="s">
        <v>220</v>
      </c>
      <c r="D2659">
        <v>615431</v>
      </c>
      <c r="E2659">
        <v>4</v>
      </c>
      <c r="F2659">
        <v>344.51</v>
      </c>
      <c r="G2659">
        <v>347.4194</v>
      </c>
      <c r="H2659">
        <f t="shared" si="90"/>
        <v>0.17225499999999999</v>
      </c>
      <c r="I2659">
        <f t="shared" si="91"/>
        <v>0.17370969999999999</v>
      </c>
    </row>
    <row r="2660" spans="1:9" x14ac:dyDescent="0.3">
      <c r="A2660" s="3">
        <v>2012</v>
      </c>
      <c r="B2660" t="s">
        <v>188</v>
      </c>
      <c r="C2660" t="s">
        <v>220</v>
      </c>
      <c r="D2660">
        <v>615503</v>
      </c>
      <c r="E2660">
        <v>4</v>
      </c>
      <c r="F2660">
        <v>1.35</v>
      </c>
      <c r="G2660">
        <v>1.35</v>
      </c>
      <c r="H2660">
        <f t="shared" si="90"/>
        <v>6.7500000000000004E-4</v>
      </c>
      <c r="I2660">
        <f t="shared" si="91"/>
        <v>6.7500000000000004E-4</v>
      </c>
    </row>
    <row r="2661" spans="1:9" x14ac:dyDescent="0.3">
      <c r="A2661" s="3">
        <v>2012</v>
      </c>
      <c r="B2661" t="s">
        <v>188</v>
      </c>
      <c r="C2661" t="s">
        <v>220</v>
      </c>
      <c r="D2661">
        <v>615505</v>
      </c>
      <c r="E2661">
        <v>4</v>
      </c>
      <c r="F2661">
        <v>4.05</v>
      </c>
      <c r="G2661">
        <v>4.05</v>
      </c>
      <c r="H2661">
        <f t="shared" si="90"/>
        <v>2.0249999999999999E-3</v>
      </c>
      <c r="I2661">
        <f t="shared" si="91"/>
        <v>2.0249999999999999E-3</v>
      </c>
    </row>
    <row r="2662" spans="1:9" x14ac:dyDescent="0.3">
      <c r="A2662" s="3">
        <v>2012</v>
      </c>
      <c r="B2662" t="s">
        <v>188</v>
      </c>
      <c r="C2662" t="s">
        <v>220</v>
      </c>
      <c r="D2662">
        <v>615508</v>
      </c>
      <c r="E2662">
        <v>4</v>
      </c>
      <c r="F2662">
        <v>7</v>
      </c>
      <c r="G2662">
        <v>7</v>
      </c>
      <c r="H2662">
        <f t="shared" si="90"/>
        <v>3.5000000000000001E-3</v>
      </c>
      <c r="I2662">
        <f t="shared" si="91"/>
        <v>3.5000000000000001E-3</v>
      </c>
    </row>
    <row r="2663" spans="1:9" x14ac:dyDescent="0.3">
      <c r="A2663" s="3">
        <v>2012</v>
      </c>
      <c r="B2663" t="s">
        <v>188</v>
      </c>
      <c r="C2663" t="s">
        <v>220</v>
      </c>
      <c r="D2663">
        <v>625330</v>
      </c>
      <c r="E2663">
        <v>4</v>
      </c>
      <c r="F2663">
        <v>194</v>
      </c>
      <c r="G2663">
        <v>194</v>
      </c>
      <c r="H2663">
        <f t="shared" si="90"/>
        <v>9.7000000000000003E-2</v>
      </c>
      <c r="I2663">
        <f t="shared" si="91"/>
        <v>9.7000000000000003E-2</v>
      </c>
    </row>
    <row r="2664" spans="1:9" x14ac:dyDescent="0.3">
      <c r="A2664" s="3">
        <v>2012</v>
      </c>
      <c r="B2664" t="s">
        <v>188</v>
      </c>
      <c r="C2664" t="s">
        <v>220</v>
      </c>
      <c r="D2664">
        <v>625402</v>
      </c>
      <c r="E2664">
        <v>4</v>
      </c>
      <c r="F2664">
        <v>2640.43</v>
      </c>
      <c r="G2664">
        <v>2745.8382000000001</v>
      </c>
      <c r="H2664">
        <f t="shared" si="90"/>
        <v>1.3202149999999999</v>
      </c>
      <c r="I2664">
        <f t="shared" si="91"/>
        <v>1.3729191000000001</v>
      </c>
    </row>
    <row r="2665" spans="1:9" x14ac:dyDescent="0.3">
      <c r="A2665" s="3">
        <v>2012</v>
      </c>
      <c r="B2665" t="s">
        <v>188</v>
      </c>
      <c r="C2665" t="s">
        <v>220</v>
      </c>
      <c r="D2665">
        <v>625403</v>
      </c>
      <c r="E2665">
        <v>4</v>
      </c>
      <c r="F2665">
        <v>308</v>
      </c>
      <c r="G2665">
        <v>314.28570000000002</v>
      </c>
      <c r="H2665">
        <f t="shared" si="90"/>
        <v>0.154</v>
      </c>
      <c r="I2665">
        <f t="shared" si="91"/>
        <v>0.15714285</v>
      </c>
    </row>
    <row r="2666" spans="1:9" x14ac:dyDescent="0.3">
      <c r="A2666" s="3">
        <v>2012</v>
      </c>
      <c r="B2666" t="s">
        <v>188</v>
      </c>
      <c r="C2666" t="s">
        <v>220</v>
      </c>
      <c r="D2666">
        <v>625433</v>
      </c>
      <c r="E2666">
        <v>4</v>
      </c>
      <c r="F2666">
        <v>439.21</v>
      </c>
      <c r="G2666">
        <v>442.11939999999998</v>
      </c>
      <c r="H2666">
        <f t="shared" si="90"/>
        <v>0.21960499999999999</v>
      </c>
      <c r="I2666">
        <f t="shared" si="91"/>
        <v>0.2210597</v>
      </c>
    </row>
    <row r="2667" spans="1:9" x14ac:dyDescent="0.3">
      <c r="A2667" s="3">
        <v>2012</v>
      </c>
      <c r="B2667" t="s">
        <v>188</v>
      </c>
      <c r="C2667" t="s">
        <v>220</v>
      </c>
      <c r="D2667">
        <v>625435</v>
      </c>
      <c r="E2667">
        <v>4</v>
      </c>
      <c r="F2667">
        <v>4.5</v>
      </c>
      <c r="G2667">
        <v>4.5</v>
      </c>
      <c r="H2667">
        <f t="shared" si="90"/>
        <v>2.2499999999999998E-3</v>
      </c>
      <c r="I2667">
        <f t="shared" si="91"/>
        <v>2.2499999999999998E-3</v>
      </c>
    </row>
    <row r="2668" spans="1:9" x14ac:dyDescent="0.3">
      <c r="A2668" s="3">
        <v>2012</v>
      </c>
      <c r="B2668" t="s">
        <v>188</v>
      </c>
      <c r="C2668" t="s">
        <v>220</v>
      </c>
      <c r="D2668">
        <v>625436</v>
      </c>
      <c r="E2668">
        <v>4</v>
      </c>
      <c r="F2668">
        <v>1.35</v>
      </c>
      <c r="G2668">
        <v>1.35</v>
      </c>
      <c r="H2668">
        <f t="shared" si="90"/>
        <v>6.7500000000000004E-4</v>
      </c>
      <c r="I2668">
        <f t="shared" si="91"/>
        <v>6.7500000000000004E-4</v>
      </c>
    </row>
    <row r="2669" spans="1:9" x14ac:dyDescent="0.3">
      <c r="A2669" s="3">
        <v>2012</v>
      </c>
      <c r="B2669" t="s">
        <v>188</v>
      </c>
      <c r="C2669" t="s">
        <v>220</v>
      </c>
      <c r="D2669">
        <v>635330</v>
      </c>
      <c r="E2669">
        <v>4</v>
      </c>
      <c r="F2669">
        <v>13522.1</v>
      </c>
      <c r="G2669">
        <v>13927.3469</v>
      </c>
      <c r="H2669">
        <f t="shared" si="90"/>
        <v>6.76105</v>
      </c>
      <c r="I2669">
        <f t="shared" si="91"/>
        <v>6.9636734499999999</v>
      </c>
    </row>
    <row r="2670" spans="1:9" x14ac:dyDescent="0.3">
      <c r="A2670" s="3">
        <v>2012</v>
      </c>
      <c r="B2670" t="s">
        <v>188</v>
      </c>
      <c r="C2670" t="s">
        <v>220</v>
      </c>
      <c r="D2670">
        <v>635400</v>
      </c>
      <c r="E2670">
        <v>4</v>
      </c>
      <c r="F2670">
        <v>14.95</v>
      </c>
      <c r="G2670">
        <v>14.95</v>
      </c>
      <c r="H2670">
        <f t="shared" si="90"/>
        <v>7.4749999999999999E-3</v>
      </c>
      <c r="I2670">
        <f t="shared" si="91"/>
        <v>7.4749999999999999E-3</v>
      </c>
    </row>
    <row r="2671" spans="1:9" x14ac:dyDescent="0.3">
      <c r="A2671" s="3">
        <v>2012</v>
      </c>
      <c r="B2671" t="s">
        <v>188</v>
      </c>
      <c r="C2671" t="s">
        <v>220</v>
      </c>
      <c r="D2671">
        <v>635433</v>
      </c>
      <c r="E2671">
        <v>4</v>
      </c>
      <c r="F2671">
        <v>4.95</v>
      </c>
      <c r="G2671">
        <v>4.95</v>
      </c>
      <c r="H2671">
        <f t="shared" si="90"/>
        <v>2.4750000000000002E-3</v>
      </c>
      <c r="I2671">
        <f t="shared" si="91"/>
        <v>2.4750000000000002E-3</v>
      </c>
    </row>
    <row r="2672" spans="1:9" x14ac:dyDescent="0.3">
      <c r="A2672" s="3">
        <v>2012</v>
      </c>
      <c r="B2672" t="s">
        <v>188</v>
      </c>
      <c r="C2672" t="s">
        <v>220</v>
      </c>
      <c r="D2672">
        <v>635435</v>
      </c>
      <c r="E2672">
        <v>4</v>
      </c>
      <c r="F2672">
        <v>4.95</v>
      </c>
      <c r="G2672">
        <v>4.95</v>
      </c>
      <c r="H2672">
        <f t="shared" si="90"/>
        <v>2.4750000000000002E-3</v>
      </c>
      <c r="I2672">
        <f t="shared" si="91"/>
        <v>2.4750000000000002E-3</v>
      </c>
    </row>
    <row r="2673" spans="1:9" x14ac:dyDescent="0.3">
      <c r="A2673" s="3">
        <v>2012</v>
      </c>
      <c r="B2673" t="s">
        <v>188</v>
      </c>
      <c r="C2673" t="s">
        <v>220</v>
      </c>
      <c r="D2673">
        <v>645331</v>
      </c>
      <c r="E2673">
        <v>4</v>
      </c>
      <c r="F2673">
        <v>4840.8</v>
      </c>
      <c r="G2673">
        <v>4841.2040999999999</v>
      </c>
      <c r="H2673">
        <f t="shared" si="90"/>
        <v>2.4203999999999999</v>
      </c>
      <c r="I2673">
        <f t="shared" si="91"/>
        <v>2.4206020499999998</v>
      </c>
    </row>
    <row r="2674" spans="1:9" x14ac:dyDescent="0.3">
      <c r="A2674" s="3">
        <v>2012</v>
      </c>
      <c r="B2674" t="s">
        <v>188</v>
      </c>
      <c r="C2674" t="s">
        <v>220</v>
      </c>
      <c r="D2674">
        <v>645401</v>
      </c>
      <c r="E2674">
        <v>4</v>
      </c>
      <c r="F2674">
        <v>9.25</v>
      </c>
      <c r="G2674">
        <v>9.4296000000000006</v>
      </c>
      <c r="H2674">
        <f t="shared" si="90"/>
        <v>4.6249999999999998E-3</v>
      </c>
      <c r="I2674">
        <f t="shared" si="91"/>
        <v>4.7147999999999999E-3</v>
      </c>
    </row>
    <row r="2675" spans="1:9" x14ac:dyDescent="0.3">
      <c r="A2675" s="3">
        <v>2012</v>
      </c>
      <c r="B2675" t="s">
        <v>188</v>
      </c>
      <c r="C2675" t="s">
        <v>220</v>
      </c>
      <c r="D2675">
        <v>645431</v>
      </c>
      <c r="E2675">
        <v>4</v>
      </c>
      <c r="F2675">
        <v>0.9</v>
      </c>
      <c r="G2675">
        <v>0.9</v>
      </c>
      <c r="H2675">
        <f t="shared" si="90"/>
        <v>4.4999999999999999E-4</v>
      </c>
      <c r="I2675">
        <f t="shared" si="91"/>
        <v>4.4999999999999999E-4</v>
      </c>
    </row>
    <row r="2676" spans="1:9" x14ac:dyDescent="0.3">
      <c r="A2676" s="3">
        <v>2012</v>
      </c>
      <c r="B2676" t="s">
        <v>188</v>
      </c>
      <c r="C2676" t="s">
        <v>221</v>
      </c>
      <c r="D2676">
        <v>645332</v>
      </c>
      <c r="E2676">
        <v>4</v>
      </c>
      <c r="F2676">
        <v>1.1000000000000001</v>
      </c>
      <c r="G2676">
        <v>1.1224000000000001</v>
      </c>
      <c r="H2676">
        <f t="shared" si="90"/>
        <v>5.5000000000000003E-4</v>
      </c>
      <c r="I2676">
        <f t="shared" si="91"/>
        <v>5.6119999999999998E-4</v>
      </c>
    </row>
    <row r="2677" spans="1:9" x14ac:dyDescent="0.3">
      <c r="A2677" s="3">
        <v>2012</v>
      </c>
      <c r="B2677" t="s">
        <v>188</v>
      </c>
      <c r="C2677" t="s">
        <v>221</v>
      </c>
      <c r="D2677">
        <v>655300</v>
      </c>
      <c r="E2677">
        <v>4</v>
      </c>
      <c r="F2677">
        <v>9297</v>
      </c>
      <c r="G2677">
        <v>9297</v>
      </c>
      <c r="H2677">
        <f t="shared" si="90"/>
        <v>4.6485000000000003</v>
      </c>
      <c r="I2677">
        <f t="shared" si="91"/>
        <v>4.6485000000000003</v>
      </c>
    </row>
    <row r="2678" spans="1:9" x14ac:dyDescent="0.3">
      <c r="A2678" s="3">
        <v>2012</v>
      </c>
      <c r="B2678" t="s">
        <v>188</v>
      </c>
      <c r="C2678" t="s">
        <v>221</v>
      </c>
      <c r="D2678">
        <v>655330</v>
      </c>
      <c r="E2678">
        <v>4</v>
      </c>
      <c r="F2678">
        <v>419</v>
      </c>
      <c r="G2678">
        <v>419</v>
      </c>
      <c r="H2678">
        <f t="shared" si="90"/>
        <v>0.20949999999999999</v>
      </c>
      <c r="I2678">
        <f t="shared" si="91"/>
        <v>0.20949999999999999</v>
      </c>
    </row>
    <row r="2679" spans="1:9" x14ac:dyDescent="0.3">
      <c r="A2679" s="3">
        <v>2012</v>
      </c>
      <c r="B2679" t="s">
        <v>188</v>
      </c>
      <c r="C2679" t="s">
        <v>221</v>
      </c>
      <c r="D2679">
        <v>655405</v>
      </c>
      <c r="E2679">
        <v>4</v>
      </c>
      <c r="F2679">
        <v>4</v>
      </c>
      <c r="G2679">
        <v>8</v>
      </c>
      <c r="H2679">
        <f t="shared" ref="H2679:H2742" si="92">F2679/2000</f>
        <v>2E-3</v>
      </c>
      <c r="I2679">
        <f t="shared" ref="I2679:I2742" si="93">G2679/2000</f>
        <v>4.0000000000000001E-3</v>
      </c>
    </row>
    <row r="2680" spans="1:9" x14ac:dyDescent="0.3">
      <c r="A2680" s="3">
        <v>2012</v>
      </c>
      <c r="B2680" t="s">
        <v>188</v>
      </c>
      <c r="C2680" t="s">
        <v>221</v>
      </c>
      <c r="D2680">
        <v>665301</v>
      </c>
      <c r="E2680">
        <v>4</v>
      </c>
      <c r="F2680">
        <v>35</v>
      </c>
      <c r="G2680">
        <v>35</v>
      </c>
      <c r="H2680">
        <f t="shared" si="92"/>
        <v>1.7500000000000002E-2</v>
      </c>
      <c r="I2680">
        <f t="shared" si="93"/>
        <v>1.7500000000000002E-2</v>
      </c>
    </row>
    <row r="2681" spans="1:9" x14ac:dyDescent="0.3">
      <c r="A2681" s="3">
        <v>2012</v>
      </c>
      <c r="B2681" t="s">
        <v>188</v>
      </c>
      <c r="C2681" t="s">
        <v>221</v>
      </c>
      <c r="D2681">
        <v>665333</v>
      </c>
      <c r="E2681">
        <v>4</v>
      </c>
      <c r="F2681">
        <v>35.51</v>
      </c>
      <c r="G2681">
        <v>35.51</v>
      </c>
      <c r="H2681">
        <f t="shared" si="92"/>
        <v>1.7755E-2</v>
      </c>
      <c r="I2681">
        <f t="shared" si="93"/>
        <v>1.7755E-2</v>
      </c>
    </row>
    <row r="2682" spans="1:9" x14ac:dyDescent="0.3">
      <c r="A2682" s="3">
        <v>2012</v>
      </c>
      <c r="B2682" t="s">
        <v>188</v>
      </c>
      <c r="C2682" t="s">
        <v>221</v>
      </c>
      <c r="D2682">
        <v>675230</v>
      </c>
      <c r="E2682">
        <v>4</v>
      </c>
      <c r="F2682">
        <v>9257</v>
      </c>
      <c r="G2682">
        <v>9257</v>
      </c>
      <c r="H2682">
        <f t="shared" si="92"/>
        <v>4.6284999999999998</v>
      </c>
      <c r="I2682">
        <f t="shared" si="93"/>
        <v>4.6284999999999998</v>
      </c>
    </row>
    <row r="2683" spans="1:9" x14ac:dyDescent="0.3">
      <c r="A2683" s="3">
        <v>2012</v>
      </c>
      <c r="B2683" t="s">
        <v>188</v>
      </c>
      <c r="C2683" t="s">
        <v>221</v>
      </c>
      <c r="D2683">
        <v>685231</v>
      </c>
      <c r="E2683">
        <v>4</v>
      </c>
      <c r="F2683">
        <v>195.9</v>
      </c>
      <c r="G2683">
        <v>391.8</v>
      </c>
      <c r="H2683">
        <f t="shared" si="92"/>
        <v>9.7950000000000009E-2</v>
      </c>
      <c r="I2683">
        <f t="shared" si="93"/>
        <v>0.19590000000000002</v>
      </c>
    </row>
    <row r="2684" spans="1:9" x14ac:dyDescent="0.3">
      <c r="A2684" s="3">
        <v>2012</v>
      </c>
      <c r="B2684" t="s">
        <v>188</v>
      </c>
      <c r="C2684" t="s">
        <v>221</v>
      </c>
      <c r="D2684">
        <v>695239</v>
      </c>
      <c r="E2684">
        <v>4</v>
      </c>
      <c r="F2684">
        <v>13.94</v>
      </c>
      <c r="G2684">
        <v>13.94</v>
      </c>
      <c r="H2684">
        <f t="shared" si="92"/>
        <v>6.9699999999999996E-3</v>
      </c>
      <c r="I2684">
        <f t="shared" si="93"/>
        <v>6.9699999999999996E-3</v>
      </c>
    </row>
    <row r="2685" spans="1:9" x14ac:dyDescent="0.3">
      <c r="A2685" s="3">
        <v>2012</v>
      </c>
      <c r="B2685" t="s">
        <v>192</v>
      </c>
      <c r="C2685" t="s">
        <v>222</v>
      </c>
      <c r="D2685">
        <v>655409</v>
      </c>
      <c r="E2685">
        <v>4</v>
      </c>
      <c r="F2685">
        <v>3070.8</v>
      </c>
      <c r="G2685">
        <v>3114.6</v>
      </c>
      <c r="H2685">
        <f t="shared" si="92"/>
        <v>1.5354000000000001</v>
      </c>
      <c r="I2685">
        <f t="shared" si="93"/>
        <v>1.5572999999999999</v>
      </c>
    </row>
    <row r="2686" spans="1:9" x14ac:dyDescent="0.3">
      <c r="A2686" s="3">
        <v>2012</v>
      </c>
      <c r="B2686" t="s">
        <v>192</v>
      </c>
      <c r="C2686" t="s">
        <v>222</v>
      </c>
      <c r="D2686">
        <v>655410</v>
      </c>
      <c r="E2686">
        <v>4</v>
      </c>
      <c r="F2686">
        <v>4</v>
      </c>
      <c r="G2686">
        <v>8</v>
      </c>
      <c r="H2686">
        <f t="shared" si="92"/>
        <v>2E-3</v>
      </c>
      <c r="I2686">
        <f t="shared" si="93"/>
        <v>4.0000000000000001E-3</v>
      </c>
    </row>
    <row r="2687" spans="1:9" x14ac:dyDescent="0.3">
      <c r="A2687" s="3">
        <v>2012</v>
      </c>
      <c r="B2687" t="s">
        <v>192</v>
      </c>
      <c r="C2687" t="s">
        <v>222</v>
      </c>
      <c r="D2687">
        <v>655411</v>
      </c>
      <c r="E2687">
        <v>4</v>
      </c>
      <c r="F2687">
        <v>12</v>
      </c>
      <c r="G2687">
        <v>24</v>
      </c>
      <c r="H2687">
        <f t="shared" si="92"/>
        <v>6.0000000000000001E-3</v>
      </c>
      <c r="I2687">
        <f t="shared" si="93"/>
        <v>1.2E-2</v>
      </c>
    </row>
    <row r="2688" spans="1:9" x14ac:dyDescent="0.3">
      <c r="A2688" s="3">
        <v>2012</v>
      </c>
      <c r="B2688" t="s">
        <v>192</v>
      </c>
      <c r="C2688" t="s">
        <v>222</v>
      </c>
      <c r="D2688">
        <v>665337</v>
      </c>
      <c r="E2688">
        <v>4</v>
      </c>
      <c r="F2688">
        <v>17.489999999999998</v>
      </c>
      <c r="G2688">
        <v>17.489999999999998</v>
      </c>
      <c r="H2688">
        <f t="shared" si="92"/>
        <v>8.7449999999999993E-3</v>
      </c>
      <c r="I2688">
        <f t="shared" si="93"/>
        <v>8.7449999999999993E-3</v>
      </c>
    </row>
    <row r="2689" spans="1:9" x14ac:dyDescent="0.3">
      <c r="A2689" s="3">
        <v>2012</v>
      </c>
      <c r="B2689" t="s">
        <v>192</v>
      </c>
      <c r="C2689" t="s">
        <v>222</v>
      </c>
      <c r="D2689">
        <v>665401</v>
      </c>
      <c r="E2689">
        <v>4</v>
      </c>
      <c r="F2689">
        <v>757</v>
      </c>
      <c r="G2689">
        <v>757</v>
      </c>
      <c r="H2689">
        <f t="shared" si="92"/>
        <v>0.3785</v>
      </c>
      <c r="I2689">
        <f t="shared" si="93"/>
        <v>0.3785</v>
      </c>
    </row>
    <row r="2690" spans="1:9" x14ac:dyDescent="0.3">
      <c r="A2690" s="3">
        <v>2012</v>
      </c>
      <c r="B2690" t="s">
        <v>192</v>
      </c>
      <c r="C2690" t="s">
        <v>222</v>
      </c>
      <c r="D2690">
        <v>675304</v>
      </c>
      <c r="E2690">
        <v>4</v>
      </c>
      <c r="F2690">
        <v>29.2</v>
      </c>
      <c r="G2690">
        <v>58.4</v>
      </c>
      <c r="H2690">
        <f t="shared" si="92"/>
        <v>1.46E-2</v>
      </c>
      <c r="I2690">
        <f t="shared" si="93"/>
        <v>2.92E-2</v>
      </c>
    </row>
    <row r="2691" spans="1:9" x14ac:dyDescent="0.3">
      <c r="A2691" s="3">
        <v>2012</v>
      </c>
      <c r="B2691" t="s">
        <v>192</v>
      </c>
      <c r="C2691" t="s">
        <v>222</v>
      </c>
      <c r="D2691">
        <v>675331</v>
      </c>
      <c r="E2691">
        <v>4</v>
      </c>
      <c r="F2691">
        <v>116.8</v>
      </c>
      <c r="G2691">
        <v>233.6</v>
      </c>
      <c r="H2691">
        <f t="shared" si="92"/>
        <v>5.8400000000000001E-2</v>
      </c>
      <c r="I2691">
        <f t="shared" si="93"/>
        <v>0.1168</v>
      </c>
    </row>
    <row r="2692" spans="1:9" x14ac:dyDescent="0.3">
      <c r="A2692" s="3">
        <v>2012</v>
      </c>
      <c r="B2692" t="s">
        <v>192</v>
      </c>
      <c r="C2692" t="s">
        <v>222</v>
      </c>
      <c r="D2692">
        <v>675333</v>
      </c>
      <c r="E2692">
        <v>4</v>
      </c>
      <c r="F2692">
        <v>3</v>
      </c>
      <c r="G2692">
        <v>6</v>
      </c>
      <c r="H2692">
        <f t="shared" si="92"/>
        <v>1.5E-3</v>
      </c>
      <c r="I2692">
        <f t="shared" si="93"/>
        <v>3.0000000000000001E-3</v>
      </c>
    </row>
    <row r="2693" spans="1:9" x14ac:dyDescent="0.3">
      <c r="A2693" s="3">
        <v>2012</v>
      </c>
      <c r="B2693" t="s">
        <v>192</v>
      </c>
      <c r="C2693" t="s">
        <v>222</v>
      </c>
      <c r="D2693">
        <v>685304</v>
      </c>
      <c r="E2693">
        <v>4</v>
      </c>
      <c r="F2693">
        <v>13.53</v>
      </c>
      <c r="G2693">
        <v>13.53</v>
      </c>
      <c r="H2693">
        <f t="shared" si="92"/>
        <v>6.7649999999999993E-3</v>
      </c>
      <c r="I2693">
        <f t="shared" si="93"/>
        <v>6.7649999999999993E-3</v>
      </c>
    </row>
    <row r="2694" spans="1:9" x14ac:dyDescent="0.3">
      <c r="A2694" s="3">
        <v>2012</v>
      </c>
      <c r="B2694" t="s">
        <v>192</v>
      </c>
      <c r="C2694" t="s">
        <v>222</v>
      </c>
      <c r="D2694">
        <v>685305</v>
      </c>
      <c r="E2694">
        <v>4</v>
      </c>
      <c r="F2694">
        <v>40</v>
      </c>
      <c r="G2694">
        <v>40</v>
      </c>
      <c r="H2694">
        <f t="shared" si="92"/>
        <v>0.02</v>
      </c>
      <c r="I2694">
        <f t="shared" si="93"/>
        <v>0.02</v>
      </c>
    </row>
    <row r="2695" spans="1:9" x14ac:dyDescent="0.3">
      <c r="A2695" s="3">
        <v>2012</v>
      </c>
      <c r="B2695" t="s">
        <v>192</v>
      </c>
      <c r="C2695" t="s">
        <v>222</v>
      </c>
      <c r="D2695">
        <v>695234</v>
      </c>
      <c r="E2695">
        <v>4</v>
      </c>
      <c r="F2695">
        <v>40</v>
      </c>
      <c r="G2695">
        <v>40</v>
      </c>
      <c r="H2695">
        <f t="shared" si="92"/>
        <v>0.02</v>
      </c>
      <c r="I2695">
        <f t="shared" si="93"/>
        <v>0.02</v>
      </c>
    </row>
    <row r="2696" spans="1:9" x14ac:dyDescent="0.3">
      <c r="A2696" s="3">
        <v>2012</v>
      </c>
      <c r="B2696" t="s">
        <v>192</v>
      </c>
      <c r="C2696" t="s">
        <v>222</v>
      </c>
      <c r="D2696">
        <v>695238</v>
      </c>
      <c r="E2696">
        <v>4</v>
      </c>
      <c r="F2696">
        <v>30</v>
      </c>
      <c r="G2696">
        <v>30</v>
      </c>
      <c r="H2696">
        <f t="shared" si="92"/>
        <v>1.4999999999999999E-2</v>
      </c>
      <c r="I2696">
        <f t="shared" si="93"/>
        <v>1.4999999999999999E-2</v>
      </c>
    </row>
    <row r="2697" spans="1:9" x14ac:dyDescent="0.3">
      <c r="A2697" s="3">
        <v>2012</v>
      </c>
      <c r="B2697" t="s">
        <v>192</v>
      </c>
      <c r="C2697" t="s">
        <v>222</v>
      </c>
      <c r="D2697">
        <v>695301</v>
      </c>
      <c r="E2697">
        <v>4</v>
      </c>
      <c r="F2697">
        <v>13.53</v>
      </c>
      <c r="G2697">
        <v>13.53</v>
      </c>
      <c r="H2697">
        <f t="shared" si="92"/>
        <v>6.7649999999999993E-3</v>
      </c>
      <c r="I2697">
        <f t="shared" si="93"/>
        <v>6.7649999999999993E-3</v>
      </c>
    </row>
    <row r="2698" spans="1:9" x14ac:dyDescent="0.3">
      <c r="A2698" s="3">
        <v>2012</v>
      </c>
      <c r="B2698" t="s">
        <v>192</v>
      </c>
      <c r="C2698" t="s">
        <v>222</v>
      </c>
      <c r="D2698">
        <v>705234</v>
      </c>
      <c r="E2698">
        <v>4</v>
      </c>
      <c r="F2698">
        <v>102.2</v>
      </c>
      <c r="G2698">
        <v>204.4</v>
      </c>
      <c r="H2698">
        <f t="shared" si="92"/>
        <v>5.11E-2</v>
      </c>
      <c r="I2698">
        <f t="shared" si="93"/>
        <v>0.1022</v>
      </c>
    </row>
    <row r="2699" spans="1:9" x14ac:dyDescent="0.3">
      <c r="A2699" s="3">
        <v>2012</v>
      </c>
      <c r="B2699" t="s">
        <v>192</v>
      </c>
      <c r="C2699" t="s">
        <v>222</v>
      </c>
      <c r="D2699">
        <v>715231</v>
      </c>
      <c r="E2699">
        <v>4</v>
      </c>
      <c r="F2699">
        <v>240</v>
      </c>
      <c r="G2699">
        <v>240</v>
      </c>
      <c r="H2699">
        <f t="shared" si="92"/>
        <v>0.12</v>
      </c>
      <c r="I2699">
        <f t="shared" si="93"/>
        <v>0.12</v>
      </c>
    </row>
    <row r="2700" spans="1:9" x14ac:dyDescent="0.3">
      <c r="A2700" s="3">
        <v>2012</v>
      </c>
      <c r="B2700" t="s">
        <v>192</v>
      </c>
      <c r="C2700" t="s">
        <v>222</v>
      </c>
      <c r="D2700">
        <v>735201</v>
      </c>
      <c r="E2700">
        <v>4</v>
      </c>
      <c r="F2700">
        <v>1.32</v>
      </c>
      <c r="G2700">
        <v>1.32</v>
      </c>
      <c r="H2700">
        <f t="shared" si="92"/>
        <v>6.6E-4</v>
      </c>
      <c r="I2700">
        <f t="shared" si="93"/>
        <v>6.6E-4</v>
      </c>
    </row>
    <row r="2701" spans="1:9" x14ac:dyDescent="0.3">
      <c r="A2701" s="3">
        <v>2012</v>
      </c>
      <c r="B2701" t="s">
        <v>192</v>
      </c>
      <c r="C2701" t="s">
        <v>222</v>
      </c>
      <c r="D2701">
        <v>745206</v>
      </c>
      <c r="E2701">
        <v>4</v>
      </c>
      <c r="F2701">
        <v>0.68</v>
      </c>
      <c r="G2701">
        <v>0.68</v>
      </c>
      <c r="H2701">
        <f t="shared" si="92"/>
        <v>3.4000000000000002E-4</v>
      </c>
      <c r="I2701">
        <f t="shared" si="93"/>
        <v>3.4000000000000002E-4</v>
      </c>
    </row>
    <row r="2702" spans="1:9" x14ac:dyDescent="0.3">
      <c r="A2702" s="3">
        <v>2012</v>
      </c>
      <c r="B2702" t="s">
        <v>192</v>
      </c>
      <c r="C2702" t="s">
        <v>223</v>
      </c>
      <c r="D2702">
        <v>695530</v>
      </c>
      <c r="E2702">
        <v>4</v>
      </c>
      <c r="F2702">
        <v>13</v>
      </c>
      <c r="G2702">
        <v>13</v>
      </c>
      <c r="H2702">
        <f t="shared" si="92"/>
        <v>6.4999999999999997E-3</v>
      </c>
      <c r="I2702">
        <f t="shared" si="93"/>
        <v>6.4999999999999997E-3</v>
      </c>
    </row>
    <row r="2703" spans="1:9" x14ac:dyDescent="0.3">
      <c r="A2703" s="3">
        <v>2012</v>
      </c>
      <c r="B2703" t="s">
        <v>192</v>
      </c>
      <c r="C2703" t="s">
        <v>223</v>
      </c>
      <c r="D2703">
        <v>695600</v>
      </c>
      <c r="E2703">
        <v>4</v>
      </c>
      <c r="F2703">
        <v>224</v>
      </c>
      <c r="G2703">
        <v>224</v>
      </c>
      <c r="H2703">
        <f t="shared" si="92"/>
        <v>0.112</v>
      </c>
      <c r="I2703">
        <f t="shared" si="93"/>
        <v>0.112</v>
      </c>
    </row>
    <row r="2704" spans="1:9" x14ac:dyDescent="0.3">
      <c r="A2704" s="3">
        <v>2012</v>
      </c>
      <c r="B2704" t="s">
        <v>192</v>
      </c>
      <c r="C2704" t="s">
        <v>223</v>
      </c>
      <c r="D2704">
        <v>705600</v>
      </c>
      <c r="E2704">
        <v>4</v>
      </c>
      <c r="F2704">
        <v>89</v>
      </c>
      <c r="G2704">
        <v>89</v>
      </c>
      <c r="H2704">
        <f t="shared" si="92"/>
        <v>4.4499999999999998E-2</v>
      </c>
      <c r="I2704">
        <f t="shared" si="93"/>
        <v>4.4499999999999998E-2</v>
      </c>
    </row>
    <row r="2705" spans="1:9" x14ac:dyDescent="0.3">
      <c r="A2705" s="3">
        <v>2012</v>
      </c>
      <c r="B2705" t="s">
        <v>192</v>
      </c>
      <c r="C2705" t="s">
        <v>223</v>
      </c>
      <c r="D2705">
        <v>705630</v>
      </c>
      <c r="E2705">
        <v>4</v>
      </c>
      <c r="F2705">
        <v>10</v>
      </c>
      <c r="G2705">
        <v>10</v>
      </c>
      <c r="H2705">
        <f t="shared" si="92"/>
        <v>5.0000000000000001E-3</v>
      </c>
      <c r="I2705">
        <f t="shared" si="93"/>
        <v>5.0000000000000001E-3</v>
      </c>
    </row>
    <row r="2706" spans="1:9" x14ac:dyDescent="0.3">
      <c r="A2706" s="3">
        <v>2012</v>
      </c>
      <c r="B2706" t="s">
        <v>192</v>
      </c>
      <c r="C2706" t="s">
        <v>223</v>
      </c>
      <c r="D2706">
        <v>715600</v>
      </c>
      <c r="E2706">
        <v>4</v>
      </c>
      <c r="F2706">
        <v>11.8</v>
      </c>
      <c r="G2706">
        <v>19.600000000000001</v>
      </c>
      <c r="H2706">
        <f t="shared" si="92"/>
        <v>5.9000000000000007E-3</v>
      </c>
      <c r="I2706">
        <f t="shared" si="93"/>
        <v>9.8000000000000014E-3</v>
      </c>
    </row>
    <row r="2707" spans="1:9" x14ac:dyDescent="0.3">
      <c r="A2707" s="3">
        <v>2012</v>
      </c>
      <c r="B2707" t="s">
        <v>192</v>
      </c>
      <c r="C2707" t="s">
        <v>223</v>
      </c>
      <c r="D2707">
        <v>715730</v>
      </c>
      <c r="E2707">
        <v>4</v>
      </c>
      <c r="F2707">
        <v>1.1100000000000001</v>
      </c>
      <c r="G2707">
        <v>1.1100000000000001</v>
      </c>
      <c r="H2707">
        <f t="shared" si="92"/>
        <v>5.5500000000000005E-4</v>
      </c>
      <c r="I2707">
        <f t="shared" si="93"/>
        <v>5.5500000000000005E-4</v>
      </c>
    </row>
    <row r="2708" spans="1:9" x14ac:dyDescent="0.3">
      <c r="A2708" s="3">
        <v>2012</v>
      </c>
      <c r="B2708" t="s">
        <v>192</v>
      </c>
      <c r="C2708" t="s">
        <v>223</v>
      </c>
      <c r="D2708">
        <v>725600</v>
      </c>
      <c r="E2708">
        <v>4</v>
      </c>
      <c r="F2708">
        <v>15.6</v>
      </c>
      <c r="G2708">
        <v>31.2</v>
      </c>
      <c r="H2708">
        <f t="shared" si="92"/>
        <v>7.7999999999999996E-3</v>
      </c>
      <c r="I2708">
        <f t="shared" si="93"/>
        <v>1.5599999999999999E-2</v>
      </c>
    </row>
    <row r="2709" spans="1:9" x14ac:dyDescent="0.3">
      <c r="A2709" s="3">
        <v>2012</v>
      </c>
      <c r="B2709" t="s">
        <v>192</v>
      </c>
      <c r="C2709" t="s">
        <v>223</v>
      </c>
      <c r="D2709">
        <v>725630</v>
      </c>
      <c r="E2709">
        <v>4</v>
      </c>
      <c r="F2709">
        <v>39</v>
      </c>
      <c r="G2709">
        <v>78</v>
      </c>
      <c r="H2709">
        <f t="shared" si="92"/>
        <v>1.95E-2</v>
      </c>
      <c r="I2709">
        <f t="shared" si="93"/>
        <v>3.9E-2</v>
      </c>
    </row>
    <row r="2710" spans="1:9" x14ac:dyDescent="0.3">
      <c r="A2710" s="3">
        <v>2012</v>
      </c>
      <c r="B2710" t="s">
        <v>192</v>
      </c>
      <c r="C2710" t="s">
        <v>223</v>
      </c>
      <c r="D2710">
        <v>725730</v>
      </c>
      <c r="E2710">
        <v>4</v>
      </c>
      <c r="F2710">
        <v>1.89</v>
      </c>
      <c r="G2710">
        <v>1.89</v>
      </c>
      <c r="H2710">
        <f t="shared" si="92"/>
        <v>9.4499999999999998E-4</v>
      </c>
      <c r="I2710">
        <f t="shared" si="93"/>
        <v>9.4499999999999998E-4</v>
      </c>
    </row>
    <row r="2711" spans="1:9" x14ac:dyDescent="0.3">
      <c r="A2711" s="3">
        <v>2012</v>
      </c>
      <c r="B2711" t="s">
        <v>192</v>
      </c>
      <c r="C2711" t="s">
        <v>223</v>
      </c>
      <c r="D2711">
        <v>735630</v>
      </c>
      <c r="E2711">
        <v>4</v>
      </c>
      <c r="F2711">
        <v>15.6</v>
      </c>
      <c r="G2711">
        <v>31.2</v>
      </c>
      <c r="H2711">
        <f t="shared" si="92"/>
        <v>7.7999999999999996E-3</v>
      </c>
      <c r="I2711">
        <f t="shared" si="93"/>
        <v>1.5599999999999999E-2</v>
      </c>
    </row>
    <row r="2712" spans="1:9" x14ac:dyDescent="0.3">
      <c r="A2712" s="3">
        <v>2012</v>
      </c>
      <c r="B2712" t="s">
        <v>192</v>
      </c>
      <c r="C2712" t="s">
        <v>223</v>
      </c>
      <c r="D2712">
        <v>745730</v>
      </c>
      <c r="E2712">
        <v>4</v>
      </c>
      <c r="F2712">
        <v>90</v>
      </c>
      <c r="G2712">
        <v>90</v>
      </c>
      <c r="H2712">
        <f t="shared" si="92"/>
        <v>4.4999999999999998E-2</v>
      </c>
      <c r="I2712">
        <f t="shared" si="93"/>
        <v>4.4999999999999998E-2</v>
      </c>
    </row>
    <row r="2713" spans="1:9" x14ac:dyDescent="0.3">
      <c r="A2713" s="3">
        <v>2012</v>
      </c>
      <c r="B2713" t="s">
        <v>192</v>
      </c>
      <c r="C2713" t="s">
        <v>223</v>
      </c>
      <c r="D2713">
        <v>745830</v>
      </c>
      <c r="E2713">
        <v>4</v>
      </c>
      <c r="F2713">
        <v>70</v>
      </c>
      <c r="G2713">
        <v>70</v>
      </c>
      <c r="H2713">
        <f t="shared" si="92"/>
        <v>3.5000000000000003E-2</v>
      </c>
      <c r="I2713">
        <f t="shared" si="93"/>
        <v>3.5000000000000003E-2</v>
      </c>
    </row>
    <row r="2714" spans="1:9" x14ac:dyDescent="0.3">
      <c r="A2714" s="3">
        <v>2012</v>
      </c>
      <c r="B2714" t="s">
        <v>192</v>
      </c>
      <c r="C2714" t="s">
        <v>223</v>
      </c>
      <c r="D2714">
        <v>755800</v>
      </c>
      <c r="E2714">
        <v>4</v>
      </c>
      <c r="F2714">
        <v>93</v>
      </c>
      <c r="G2714">
        <v>93</v>
      </c>
      <c r="H2714">
        <f t="shared" si="92"/>
        <v>4.65E-2</v>
      </c>
      <c r="I2714">
        <f t="shared" si="93"/>
        <v>4.65E-2</v>
      </c>
    </row>
    <row r="2715" spans="1:9" x14ac:dyDescent="0.3">
      <c r="A2715" s="3">
        <v>2012</v>
      </c>
      <c r="B2715" t="s">
        <v>192</v>
      </c>
      <c r="C2715" t="s">
        <v>224</v>
      </c>
      <c r="D2715">
        <v>655530</v>
      </c>
      <c r="E2715">
        <v>4</v>
      </c>
      <c r="F2715">
        <v>9</v>
      </c>
      <c r="G2715">
        <v>9</v>
      </c>
      <c r="H2715">
        <f t="shared" si="92"/>
        <v>4.4999999999999997E-3</v>
      </c>
      <c r="I2715">
        <f t="shared" si="93"/>
        <v>4.4999999999999997E-3</v>
      </c>
    </row>
    <row r="2716" spans="1:9" x14ac:dyDescent="0.3">
      <c r="A2716" s="3">
        <v>2012</v>
      </c>
      <c r="D2716">
        <v>10435</v>
      </c>
      <c r="E2716">
        <v>1</v>
      </c>
      <c r="F2716">
        <v>61</v>
      </c>
      <c r="G2716">
        <v>61</v>
      </c>
      <c r="H2716">
        <f t="shared" si="92"/>
        <v>3.0499999999999999E-2</v>
      </c>
      <c r="I2716">
        <f t="shared" si="93"/>
        <v>3.0499999999999999E-2</v>
      </c>
    </row>
    <row r="2717" spans="1:9" x14ac:dyDescent="0.3">
      <c r="A2717" s="3">
        <v>2012</v>
      </c>
      <c r="D2717">
        <v>10440</v>
      </c>
      <c r="E2717">
        <v>1</v>
      </c>
      <c r="F2717">
        <v>100</v>
      </c>
      <c r="G2717">
        <v>100</v>
      </c>
      <c r="H2717">
        <f t="shared" si="92"/>
        <v>0.05</v>
      </c>
      <c r="I2717">
        <f t="shared" si="93"/>
        <v>0.05</v>
      </c>
    </row>
    <row r="2718" spans="1:9" x14ac:dyDescent="0.3">
      <c r="A2718" s="3">
        <v>2012</v>
      </c>
      <c r="D2718">
        <v>11321</v>
      </c>
      <c r="E2718">
        <v>1</v>
      </c>
      <c r="F2718">
        <v>9</v>
      </c>
      <c r="G2718">
        <v>9</v>
      </c>
      <c r="H2718">
        <f t="shared" si="92"/>
        <v>4.4999999999999997E-3</v>
      </c>
      <c r="I2718">
        <f t="shared" si="93"/>
        <v>4.4999999999999997E-3</v>
      </c>
    </row>
    <row r="2719" spans="1:9" x14ac:dyDescent="0.3">
      <c r="A2719" s="3">
        <v>2012</v>
      </c>
      <c r="D2719">
        <v>11331</v>
      </c>
      <c r="E2719">
        <v>1</v>
      </c>
      <c r="F2719">
        <v>1</v>
      </c>
      <c r="G2719">
        <v>1</v>
      </c>
      <c r="H2719">
        <f t="shared" si="92"/>
        <v>5.0000000000000001E-4</v>
      </c>
      <c r="I2719">
        <f t="shared" si="93"/>
        <v>5.0000000000000001E-4</v>
      </c>
    </row>
    <row r="2720" spans="1:9" x14ac:dyDescent="0.3">
      <c r="A2720" s="3">
        <v>2012</v>
      </c>
      <c r="D2720">
        <v>11391</v>
      </c>
      <c r="E2720">
        <v>1</v>
      </c>
      <c r="F2720">
        <v>12</v>
      </c>
      <c r="G2720">
        <v>12</v>
      </c>
      <c r="H2720">
        <f t="shared" si="92"/>
        <v>6.0000000000000001E-3</v>
      </c>
      <c r="I2720">
        <f t="shared" si="93"/>
        <v>6.0000000000000001E-3</v>
      </c>
    </row>
    <row r="2721" spans="1:9" x14ac:dyDescent="0.3">
      <c r="A2721" s="3">
        <v>2012</v>
      </c>
      <c r="D2721">
        <v>15200</v>
      </c>
      <c r="E2721">
        <v>1</v>
      </c>
      <c r="F2721">
        <v>26</v>
      </c>
      <c r="G2721">
        <v>26</v>
      </c>
      <c r="H2721">
        <f t="shared" si="92"/>
        <v>1.2999999999999999E-2</v>
      </c>
      <c r="I2721">
        <f t="shared" si="93"/>
        <v>1.2999999999999999E-2</v>
      </c>
    </row>
    <row r="2722" spans="1:9" x14ac:dyDescent="0.3">
      <c r="A2722" s="3">
        <v>2013</v>
      </c>
      <c r="B2722" t="s">
        <v>186</v>
      </c>
      <c r="C2722" t="s">
        <v>196</v>
      </c>
      <c r="D2722">
        <v>345602</v>
      </c>
      <c r="E2722">
        <v>1</v>
      </c>
      <c r="F2722">
        <v>15748.92</v>
      </c>
      <c r="G2722">
        <v>15748.92</v>
      </c>
      <c r="H2722">
        <f t="shared" si="92"/>
        <v>7.87446</v>
      </c>
      <c r="I2722">
        <f t="shared" si="93"/>
        <v>7.87446</v>
      </c>
    </row>
    <row r="2723" spans="1:9" x14ac:dyDescent="0.3">
      <c r="A2723" s="3">
        <v>2013</v>
      </c>
      <c r="B2723" t="s">
        <v>186</v>
      </c>
      <c r="C2723" t="s">
        <v>196</v>
      </c>
      <c r="D2723">
        <v>345607</v>
      </c>
      <c r="E2723">
        <v>1</v>
      </c>
      <c r="F2723">
        <v>4856.43</v>
      </c>
      <c r="G2723">
        <v>4857.7208000000001</v>
      </c>
      <c r="H2723">
        <f t="shared" si="92"/>
        <v>2.4282150000000002</v>
      </c>
      <c r="I2723">
        <f t="shared" si="93"/>
        <v>2.4288604</v>
      </c>
    </row>
    <row r="2724" spans="1:9" x14ac:dyDescent="0.3">
      <c r="A2724" s="3">
        <v>2013</v>
      </c>
      <c r="B2724" t="s">
        <v>186</v>
      </c>
      <c r="C2724" t="s">
        <v>196</v>
      </c>
      <c r="D2724">
        <v>355601</v>
      </c>
      <c r="E2724">
        <v>1</v>
      </c>
      <c r="F2724">
        <v>19254.04</v>
      </c>
      <c r="G2724">
        <v>19261.360400000001</v>
      </c>
      <c r="H2724">
        <f t="shared" si="92"/>
        <v>9.6270199999999999</v>
      </c>
      <c r="I2724">
        <f t="shared" si="93"/>
        <v>9.6306802000000005</v>
      </c>
    </row>
    <row r="2725" spans="1:9" x14ac:dyDescent="0.3">
      <c r="A2725" s="3">
        <v>2013</v>
      </c>
      <c r="B2725" t="s">
        <v>186</v>
      </c>
      <c r="C2725" t="s">
        <v>196</v>
      </c>
      <c r="D2725">
        <v>355602</v>
      </c>
      <c r="E2725">
        <v>1</v>
      </c>
      <c r="F2725">
        <v>1630.93</v>
      </c>
      <c r="G2725">
        <v>1630.93</v>
      </c>
      <c r="H2725">
        <f t="shared" si="92"/>
        <v>0.815465</v>
      </c>
      <c r="I2725">
        <f t="shared" si="93"/>
        <v>0.815465</v>
      </c>
    </row>
    <row r="2726" spans="1:9" x14ac:dyDescent="0.3">
      <c r="A2726" s="3">
        <v>2013</v>
      </c>
      <c r="B2726" t="s">
        <v>186</v>
      </c>
      <c r="C2726" t="s">
        <v>196</v>
      </c>
      <c r="D2726">
        <v>355631</v>
      </c>
      <c r="E2726">
        <v>1</v>
      </c>
      <c r="F2726">
        <v>54164.56</v>
      </c>
      <c r="G2726">
        <v>54171.0141</v>
      </c>
      <c r="H2726">
        <f t="shared" si="92"/>
        <v>27.082279999999997</v>
      </c>
      <c r="I2726">
        <f t="shared" si="93"/>
        <v>27.08550705</v>
      </c>
    </row>
    <row r="2727" spans="1:9" x14ac:dyDescent="0.3">
      <c r="A2727" s="3">
        <v>2013</v>
      </c>
      <c r="B2727" t="s">
        <v>186</v>
      </c>
      <c r="C2727" t="s">
        <v>196</v>
      </c>
      <c r="D2727">
        <v>355632</v>
      </c>
      <c r="E2727">
        <v>1</v>
      </c>
      <c r="F2727">
        <v>495</v>
      </c>
      <c r="G2727">
        <v>495</v>
      </c>
      <c r="H2727">
        <f t="shared" si="92"/>
        <v>0.2475</v>
      </c>
      <c r="I2727">
        <f t="shared" si="93"/>
        <v>0.2475</v>
      </c>
    </row>
    <row r="2728" spans="1:9" x14ac:dyDescent="0.3">
      <c r="A2728" s="3">
        <v>2013</v>
      </c>
      <c r="B2728" t="s">
        <v>186</v>
      </c>
      <c r="C2728" t="s">
        <v>196</v>
      </c>
      <c r="D2728">
        <v>355633</v>
      </c>
      <c r="E2728">
        <v>1</v>
      </c>
      <c r="F2728">
        <v>11272.51</v>
      </c>
      <c r="G2728">
        <v>11274.058999999999</v>
      </c>
      <c r="H2728">
        <f t="shared" si="92"/>
        <v>5.6362550000000002</v>
      </c>
      <c r="I2728">
        <f t="shared" si="93"/>
        <v>5.6370294999999997</v>
      </c>
    </row>
    <row r="2729" spans="1:9" x14ac:dyDescent="0.3">
      <c r="A2729" s="3">
        <v>2013</v>
      </c>
      <c r="B2729" t="s">
        <v>186</v>
      </c>
      <c r="C2729" t="s">
        <v>196</v>
      </c>
      <c r="D2729">
        <v>355634</v>
      </c>
      <c r="E2729">
        <v>1</v>
      </c>
      <c r="F2729">
        <v>1985.07</v>
      </c>
      <c r="G2729">
        <v>1985.07</v>
      </c>
      <c r="H2729">
        <f t="shared" si="92"/>
        <v>0.99253499999999995</v>
      </c>
      <c r="I2729">
        <f t="shared" si="93"/>
        <v>0.99253499999999995</v>
      </c>
    </row>
    <row r="2730" spans="1:9" x14ac:dyDescent="0.3">
      <c r="A2730" s="3">
        <v>2013</v>
      </c>
      <c r="B2730" t="s">
        <v>186</v>
      </c>
      <c r="C2730" t="s">
        <v>196</v>
      </c>
      <c r="D2730">
        <v>355635</v>
      </c>
      <c r="E2730">
        <v>1</v>
      </c>
      <c r="F2730">
        <v>2076.6799999999998</v>
      </c>
      <c r="G2730">
        <v>2076.6799999999998</v>
      </c>
      <c r="H2730">
        <f t="shared" si="92"/>
        <v>1.0383399999999998</v>
      </c>
      <c r="I2730">
        <f t="shared" si="93"/>
        <v>1.0383399999999998</v>
      </c>
    </row>
    <row r="2731" spans="1:9" x14ac:dyDescent="0.3">
      <c r="A2731" s="3">
        <v>2013</v>
      </c>
      <c r="B2731" t="s">
        <v>186</v>
      </c>
      <c r="C2731" t="s">
        <v>196</v>
      </c>
      <c r="D2731">
        <v>355702</v>
      </c>
      <c r="E2731">
        <v>1</v>
      </c>
      <c r="F2731">
        <v>3013.45</v>
      </c>
      <c r="G2731">
        <v>3014.7471</v>
      </c>
      <c r="H2731">
        <f t="shared" si="92"/>
        <v>1.5067249999999999</v>
      </c>
      <c r="I2731">
        <f t="shared" si="93"/>
        <v>1.5073735500000001</v>
      </c>
    </row>
    <row r="2732" spans="1:9" x14ac:dyDescent="0.3">
      <c r="A2732" s="3">
        <v>2013</v>
      </c>
      <c r="B2732" t="s">
        <v>186</v>
      </c>
      <c r="C2732" t="s">
        <v>196</v>
      </c>
      <c r="D2732">
        <v>355703</v>
      </c>
      <c r="E2732">
        <v>1</v>
      </c>
      <c r="F2732">
        <v>3318.26</v>
      </c>
      <c r="G2732">
        <v>3319.8814000000002</v>
      </c>
      <c r="H2732">
        <f t="shared" si="92"/>
        <v>1.6591300000000002</v>
      </c>
      <c r="I2732">
        <f t="shared" si="93"/>
        <v>1.6599407000000002</v>
      </c>
    </row>
    <row r="2733" spans="1:9" x14ac:dyDescent="0.3">
      <c r="A2733" s="3">
        <v>2013</v>
      </c>
      <c r="B2733" t="s">
        <v>186</v>
      </c>
      <c r="C2733" t="s">
        <v>196</v>
      </c>
      <c r="D2733">
        <v>355704</v>
      </c>
      <c r="E2733">
        <v>1</v>
      </c>
      <c r="F2733">
        <v>261</v>
      </c>
      <c r="G2733">
        <v>261</v>
      </c>
      <c r="H2733">
        <f t="shared" si="92"/>
        <v>0.1305</v>
      </c>
      <c r="I2733">
        <f t="shared" si="93"/>
        <v>0.1305</v>
      </c>
    </row>
    <row r="2734" spans="1:9" x14ac:dyDescent="0.3">
      <c r="A2734" s="3">
        <v>2013</v>
      </c>
      <c r="B2734" t="s">
        <v>186</v>
      </c>
      <c r="C2734" t="s">
        <v>196</v>
      </c>
      <c r="D2734">
        <v>355705</v>
      </c>
      <c r="E2734">
        <v>1</v>
      </c>
      <c r="F2734">
        <v>394</v>
      </c>
      <c r="G2734">
        <v>394</v>
      </c>
      <c r="H2734">
        <f t="shared" si="92"/>
        <v>0.19700000000000001</v>
      </c>
      <c r="I2734">
        <f t="shared" si="93"/>
        <v>0.19700000000000001</v>
      </c>
    </row>
    <row r="2735" spans="1:9" x14ac:dyDescent="0.3">
      <c r="A2735" s="3">
        <v>2013</v>
      </c>
      <c r="B2735" t="s">
        <v>186</v>
      </c>
      <c r="C2735" t="s">
        <v>196</v>
      </c>
      <c r="D2735">
        <v>355706</v>
      </c>
      <c r="E2735">
        <v>1</v>
      </c>
      <c r="F2735">
        <v>27</v>
      </c>
      <c r="G2735">
        <v>27</v>
      </c>
      <c r="H2735">
        <f t="shared" si="92"/>
        <v>1.35E-2</v>
      </c>
      <c r="I2735">
        <f t="shared" si="93"/>
        <v>1.35E-2</v>
      </c>
    </row>
    <row r="2736" spans="1:9" x14ac:dyDescent="0.3">
      <c r="A2736" s="3">
        <v>2013</v>
      </c>
      <c r="B2736" t="s">
        <v>186</v>
      </c>
      <c r="C2736" t="s">
        <v>196</v>
      </c>
      <c r="D2736">
        <v>365630</v>
      </c>
      <c r="E2736">
        <v>1</v>
      </c>
      <c r="F2736">
        <v>1145</v>
      </c>
      <c r="G2736">
        <v>1145</v>
      </c>
      <c r="H2736">
        <f t="shared" si="92"/>
        <v>0.57250000000000001</v>
      </c>
      <c r="I2736">
        <f t="shared" si="93"/>
        <v>0.57250000000000001</v>
      </c>
    </row>
    <row r="2737" spans="1:9" x14ac:dyDescent="0.3">
      <c r="A2737" s="3">
        <v>2013</v>
      </c>
      <c r="B2737" t="s">
        <v>186</v>
      </c>
      <c r="C2737" t="s">
        <v>196</v>
      </c>
      <c r="D2737">
        <v>365701</v>
      </c>
      <c r="E2737">
        <v>1</v>
      </c>
      <c r="F2737">
        <v>21188.95</v>
      </c>
      <c r="G2737">
        <v>21196.195199999998</v>
      </c>
      <c r="H2737">
        <f t="shared" si="92"/>
        <v>10.594475000000001</v>
      </c>
      <c r="I2737">
        <f t="shared" si="93"/>
        <v>10.598097599999999</v>
      </c>
    </row>
    <row r="2738" spans="1:9" x14ac:dyDescent="0.3">
      <c r="A2738" s="3">
        <v>2013</v>
      </c>
      <c r="B2738" t="s">
        <v>186</v>
      </c>
      <c r="C2738" t="s">
        <v>196</v>
      </c>
      <c r="D2738">
        <v>365702</v>
      </c>
      <c r="E2738">
        <v>1</v>
      </c>
      <c r="F2738">
        <v>1510.1</v>
      </c>
      <c r="G2738">
        <v>1510.1</v>
      </c>
      <c r="H2738">
        <f t="shared" si="92"/>
        <v>0.75505</v>
      </c>
      <c r="I2738">
        <f t="shared" si="93"/>
        <v>0.75505</v>
      </c>
    </row>
    <row r="2739" spans="1:9" x14ac:dyDescent="0.3">
      <c r="A2739" s="3">
        <v>2013</v>
      </c>
      <c r="B2739" t="s">
        <v>186</v>
      </c>
      <c r="C2739" t="s">
        <v>197</v>
      </c>
      <c r="D2739">
        <v>375730</v>
      </c>
      <c r="E2739">
        <v>1</v>
      </c>
      <c r="F2739">
        <v>5848.83</v>
      </c>
      <c r="G2739">
        <v>5848.83</v>
      </c>
      <c r="H2739">
        <f t="shared" si="92"/>
        <v>2.9244149999999998</v>
      </c>
      <c r="I2739">
        <f t="shared" si="93"/>
        <v>2.9244149999999998</v>
      </c>
    </row>
    <row r="2740" spans="1:9" x14ac:dyDescent="0.3">
      <c r="A2740" s="3">
        <v>2013</v>
      </c>
      <c r="B2740" t="s">
        <v>186</v>
      </c>
      <c r="C2740" t="s">
        <v>197</v>
      </c>
      <c r="D2740">
        <v>375801</v>
      </c>
      <c r="E2740">
        <v>1</v>
      </c>
      <c r="F2740">
        <v>8679.7999999999993</v>
      </c>
      <c r="G2740">
        <v>8683.0506999999998</v>
      </c>
      <c r="H2740">
        <f t="shared" si="92"/>
        <v>4.3398999999999992</v>
      </c>
      <c r="I2740">
        <f t="shared" si="93"/>
        <v>4.3415253499999995</v>
      </c>
    </row>
    <row r="2741" spans="1:9" x14ac:dyDescent="0.3">
      <c r="A2741" s="3">
        <v>2013</v>
      </c>
      <c r="B2741" t="s">
        <v>186</v>
      </c>
      <c r="C2741" t="s">
        <v>197</v>
      </c>
      <c r="D2741">
        <v>375802</v>
      </c>
      <c r="E2741">
        <v>1</v>
      </c>
      <c r="F2741">
        <v>16.2</v>
      </c>
      <c r="G2741">
        <v>16.2</v>
      </c>
      <c r="H2741">
        <f t="shared" si="92"/>
        <v>8.0999999999999996E-3</v>
      </c>
      <c r="I2741">
        <f t="shared" si="93"/>
        <v>8.0999999999999996E-3</v>
      </c>
    </row>
    <row r="2742" spans="1:9" x14ac:dyDescent="0.3">
      <c r="A2742" s="3">
        <v>2013</v>
      </c>
      <c r="B2742" t="s">
        <v>186</v>
      </c>
      <c r="C2742" t="s">
        <v>197</v>
      </c>
      <c r="D2742">
        <v>375831</v>
      </c>
      <c r="E2742">
        <v>1</v>
      </c>
      <c r="F2742">
        <v>8.2200000000000006</v>
      </c>
      <c r="G2742">
        <v>8.3878000000000004</v>
      </c>
      <c r="H2742">
        <f t="shared" si="92"/>
        <v>4.1099999999999999E-3</v>
      </c>
      <c r="I2742">
        <f t="shared" si="93"/>
        <v>4.1939000000000004E-3</v>
      </c>
    </row>
    <row r="2743" spans="1:9" x14ac:dyDescent="0.3">
      <c r="A2743" s="3">
        <v>2013</v>
      </c>
      <c r="B2743" t="s">
        <v>186</v>
      </c>
      <c r="C2743" t="s">
        <v>197</v>
      </c>
      <c r="D2743">
        <v>375832</v>
      </c>
      <c r="E2743">
        <v>1</v>
      </c>
      <c r="F2743">
        <v>52.71</v>
      </c>
      <c r="G2743">
        <v>52.793900000000001</v>
      </c>
      <c r="H2743">
        <f t="shared" ref="H2743:H2806" si="94">F2743/2000</f>
        <v>2.6355E-2</v>
      </c>
      <c r="I2743">
        <f t="shared" ref="I2743:I2806" si="95">G2743/2000</f>
        <v>2.6396949999999999E-2</v>
      </c>
    </row>
    <row r="2744" spans="1:9" x14ac:dyDescent="0.3">
      <c r="A2744" s="3">
        <v>2013</v>
      </c>
      <c r="B2744" t="s">
        <v>186</v>
      </c>
      <c r="C2744" t="s">
        <v>197</v>
      </c>
      <c r="D2744">
        <v>385800</v>
      </c>
      <c r="E2744">
        <v>1</v>
      </c>
      <c r="F2744">
        <v>108913.893</v>
      </c>
      <c r="G2744">
        <v>108913.97689999999</v>
      </c>
      <c r="H2744">
        <f t="shared" si="94"/>
        <v>54.456946500000001</v>
      </c>
      <c r="I2744">
        <f t="shared" si="95"/>
        <v>54.456988449999997</v>
      </c>
    </row>
    <row r="2745" spans="1:9" x14ac:dyDescent="0.3">
      <c r="A2745" s="3">
        <v>2013</v>
      </c>
      <c r="B2745" t="s">
        <v>186</v>
      </c>
      <c r="C2745" t="s">
        <v>197</v>
      </c>
      <c r="D2745">
        <v>385831</v>
      </c>
      <c r="E2745">
        <v>1</v>
      </c>
      <c r="F2745">
        <v>5549.53</v>
      </c>
      <c r="G2745">
        <v>5552.4656999999997</v>
      </c>
      <c r="H2745">
        <f t="shared" si="94"/>
        <v>2.7747649999999999</v>
      </c>
      <c r="I2745">
        <f t="shared" si="95"/>
        <v>2.77623285</v>
      </c>
    </row>
    <row r="2746" spans="1:9" x14ac:dyDescent="0.3">
      <c r="A2746" s="3">
        <v>2013</v>
      </c>
      <c r="B2746" t="s">
        <v>186</v>
      </c>
      <c r="C2746" t="s">
        <v>197</v>
      </c>
      <c r="D2746">
        <v>395800</v>
      </c>
      <c r="E2746">
        <v>1</v>
      </c>
      <c r="F2746">
        <v>29710.906999999999</v>
      </c>
      <c r="G2746">
        <v>29713.8662</v>
      </c>
      <c r="H2746">
        <f t="shared" si="94"/>
        <v>14.855453499999999</v>
      </c>
      <c r="I2746">
        <f t="shared" si="95"/>
        <v>14.856933100000001</v>
      </c>
    </row>
    <row r="2747" spans="1:9" x14ac:dyDescent="0.3">
      <c r="A2747" s="3">
        <v>2013</v>
      </c>
      <c r="B2747" t="s">
        <v>186</v>
      </c>
      <c r="C2747" t="s">
        <v>197</v>
      </c>
      <c r="D2747">
        <v>395830</v>
      </c>
      <c r="E2747">
        <v>1</v>
      </c>
      <c r="F2747">
        <v>1287.1300000000001</v>
      </c>
      <c r="G2747">
        <v>1288.8076000000001</v>
      </c>
      <c r="H2747">
        <f t="shared" si="94"/>
        <v>0.64356500000000005</v>
      </c>
      <c r="I2747">
        <f t="shared" si="95"/>
        <v>0.64440380000000008</v>
      </c>
    </row>
    <row r="2748" spans="1:9" x14ac:dyDescent="0.3">
      <c r="A2748" s="3">
        <v>2013</v>
      </c>
      <c r="B2748" t="s">
        <v>186</v>
      </c>
      <c r="C2748" t="s">
        <v>197</v>
      </c>
      <c r="D2748">
        <v>395901</v>
      </c>
      <c r="E2748">
        <v>1</v>
      </c>
      <c r="F2748">
        <v>1335.58</v>
      </c>
      <c r="G2748">
        <v>1335.58</v>
      </c>
      <c r="H2748">
        <f t="shared" si="94"/>
        <v>0.66778999999999999</v>
      </c>
      <c r="I2748">
        <f t="shared" si="95"/>
        <v>0.66778999999999999</v>
      </c>
    </row>
    <row r="2749" spans="1:9" x14ac:dyDescent="0.3">
      <c r="A2749" s="3">
        <v>2013</v>
      </c>
      <c r="B2749" t="s">
        <v>186</v>
      </c>
      <c r="C2749" t="s">
        <v>198</v>
      </c>
      <c r="D2749">
        <v>395931</v>
      </c>
      <c r="E2749">
        <v>1</v>
      </c>
      <c r="F2749">
        <v>118.22</v>
      </c>
      <c r="G2749">
        <v>118.22</v>
      </c>
      <c r="H2749">
        <f t="shared" si="94"/>
        <v>5.9110000000000003E-2</v>
      </c>
      <c r="I2749">
        <f t="shared" si="95"/>
        <v>5.9110000000000003E-2</v>
      </c>
    </row>
    <row r="2750" spans="1:9" x14ac:dyDescent="0.3">
      <c r="A2750" s="3">
        <v>2013</v>
      </c>
      <c r="B2750" t="s">
        <v>186</v>
      </c>
      <c r="C2750" t="s">
        <v>198</v>
      </c>
      <c r="D2750">
        <v>405830</v>
      </c>
      <c r="E2750">
        <v>1</v>
      </c>
      <c r="F2750">
        <v>1100.67</v>
      </c>
      <c r="G2750">
        <v>1100.67</v>
      </c>
      <c r="H2750">
        <f t="shared" si="94"/>
        <v>0.55033500000000002</v>
      </c>
      <c r="I2750">
        <f t="shared" si="95"/>
        <v>0.55033500000000002</v>
      </c>
    </row>
    <row r="2751" spans="1:9" x14ac:dyDescent="0.3">
      <c r="A2751" s="3">
        <v>2013</v>
      </c>
      <c r="B2751" t="s">
        <v>186</v>
      </c>
      <c r="C2751" t="s">
        <v>198</v>
      </c>
      <c r="D2751">
        <v>405900</v>
      </c>
      <c r="E2751">
        <v>1</v>
      </c>
      <c r="F2751">
        <v>10617.42</v>
      </c>
      <c r="G2751">
        <v>10617.9506</v>
      </c>
      <c r="H2751">
        <f t="shared" si="94"/>
        <v>5.3087099999999996</v>
      </c>
      <c r="I2751">
        <f t="shared" si="95"/>
        <v>5.3089753000000002</v>
      </c>
    </row>
    <row r="2752" spans="1:9" x14ac:dyDescent="0.3">
      <c r="A2752" s="3">
        <v>2013</v>
      </c>
      <c r="B2752" t="s">
        <v>186</v>
      </c>
      <c r="C2752" t="s">
        <v>198</v>
      </c>
      <c r="D2752">
        <v>405933</v>
      </c>
      <c r="E2752">
        <v>1</v>
      </c>
      <c r="F2752">
        <v>38.08</v>
      </c>
      <c r="G2752">
        <v>38.345300000000002</v>
      </c>
      <c r="H2752">
        <f t="shared" si="94"/>
        <v>1.9039999999999998E-2</v>
      </c>
      <c r="I2752">
        <f t="shared" si="95"/>
        <v>1.9172649999999999E-2</v>
      </c>
    </row>
    <row r="2753" spans="1:9" x14ac:dyDescent="0.3">
      <c r="A2753" s="3">
        <v>2013</v>
      </c>
      <c r="B2753" t="s">
        <v>186</v>
      </c>
      <c r="C2753" t="s">
        <v>198</v>
      </c>
      <c r="D2753">
        <v>405934</v>
      </c>
      <c r="E2753">
        <v>1</v>
      </c>
      <c r="F2753">
        <v>51</v>
      </c>
      <c r="G2753">
        <v>51</v>
      </c>
      <c r="H2753">
        <f t="shared" si="94"/>
        <v>2.5499999999999998E-2</v>
      </c>
      <c r="I2753">
        <f t="shared" si="95"/>
        <v>2.5499999999999998E-2</v>
      </c>
    </row>
    <row r="2754" spans="1:9" x14ac:dyDescent="0.3">
      <c r="A2754" s="3">
        <v>2013</v>
      </c>
      <c r="B2754" t="s">
        <v>186</v>
      </c>
      <c r="C2754" t="s">
        <v>198</v>
      </c>
      <c r="D2754">
        <v>415830</v>
      </c>
      <c r="E2754">
        <v>1</v>
      </c>
      <c r="F2754">
        <v>107.6</v>
      </c>
      <c r="G2754">
        <v>107.6</v>
      </c>
      <c r="H2754">
        <f t="shared" si="94"/>
        <v>5.3800000000000001E-2</v>
      </c>
      <c r="I2754">
        <f t="shared" si="95"/>
        <v>5.3800000000000001E-2</v>
      </c>
    </row>
    <row r="2755" spans="1:9" x14ac:dyDescent="0.3">
      <c r="A2755" s="3">
        <v>2013</v>
      </c>
      <c r="B2755" t="s">
        <v>186</v>
      </c>
      <c r="C2755" t="s">
        <v>198</v>
      </c>
      <c r="D2755">
        <v>415900</v>
      </c>
      <c r="E2755">
        <v>1</v>
      </c>
      <c r="F2755">
        <v>4505.67</v>
      </c>
      <c r="G2755">
        <v>4516.6549000000005</v>
      </c>
      <c r="H2755">
        <f t="shared" si="94"/>
        <v>2.2528350000000001</v>
      </c>
      <c r="I2755">
        <f t="shared" si="95"/>
        <v>2.2583274500000003</v>
      </c>
    </row>
    <row r="2756" spans="1:9" x14ac:dyDescent="0.3">
      <c r="A2756" s="3">
        <v>2013</v>
      </c>
      <c r="B2756" t="s">
        <v>186</v>
      </c>
      <c r="C2756" t="s">
        <v>198</v>
      </c>
      <c r="D2756">
        <v>415931</v>
      </c>
      <c r="E2756">
        <v>1</v>
      </c>
      <c r="F2756">
        <v>13</v>
      </c>
      <c r="G2756">
        <v>13.1061</v>
      </c>
      <c r="H2756">
        <f t="shared" si="94"/>
        <v>6.4999999999999997E-3</v>
      </c>
      <c r="I2756">
        <f t="shared" si="95"/>
        <v>6.5530499999999995E-3</v>
      </c>
    </row>
    <row r="2757" spans="1:9" x14ac:dyDescent="0.3">
      <c r="A2757" s="3">
        <v>2013</v>
      </c>
      <c r="B2757" t="s">
        <v>186</v>
      </c>
      <c r="C2757" t="s">
        <v>198</v>
      </c>
      <c r="D2757">
        <v>425830</v>
      </c>
      <c r="E2757">
        <v>1</v>
      </c>
      <c r="F2757">
        <v>534</v>
      </c>
      <c r="G2757">
        <v>544.89800000000002</v>
      </c>
      <c r="H2757">
        <f t="shared" si="94"/>
        <v>0.26700000000000002</v>
      </c>
      <c r="I2757">
        <f t="shared" si="95"/>
        <v>0.272449</v>
      </c>
    </row>
    <row r="2758" spans="1:9" x14ac:dyDescent="0.3">
      <c r="A2758" s="3">
        <v>2013</v>
      </c>
      <c r="B2758" t="s">
        <v>186</v>
      </c>
      <c r="C2758" t="s">
        <v>198</v>
      </c>
      <c r="D2758">
        <v>425900</v>
      </c>
      <c r="E2758">
        <v>1</v>
      </c>
      <c r="F2758">
        <v>113</v>
      </c>
      <c r="G2758">
        <v>113</v>
      </c>
      <c r="H2758">
        <f t="shared" si="94"/>
        <v>5.6500000000000002E-2</v>
      </c>
      <c r="I2758">
        <f t="shared" si="95"/>
        <v>5.6500000000000002E-2</v>
      </c>
    </row>
    <row r="2759" spans="1:9" x14ac:dyDescent="0.3">
      <c r="A2759" s="3">
        <v>2013</v>
      </c>
      <c r="B2759" t="s">
        <v>186</v>
      </c>
      <c r="C2759" t="s">
        <v>198</v>
      </c>
      <c r="D2759">
        <v>425931</v>
      </c>
      <c r="E2759">
        <v>1</v>
      </c>
      <c r="F2759">
        <v>3055.6</v>
      </c>
      <c r="G2759">
        <v>3222.5531999999998</v>
      </c>
      <c r="H2759">
        <f t="shared" si="94"/>
        <v>1.5278</v>
      </c>
      <c r="I2759">
        <f t="shared" si="95"/>
        <v>1.6112765999999998</v>
      </c>
    </row>
    <row r="2760" spans="1:9" x14ac:dyDescent="0.3">
      <c r="A2760" s="3">
        <v>2013</v>
      </c>
      <c r="B2760" t="s">
        <v>186</v>
      </c>
      <c r="C2760" t="s">
        <v>198</v>
      </c>
      <c r="D2760">
        <v>426002</v>
      </c>
      <c r="E2760">
        <v>1</v>
      </c>
      <c r="F2760">
        <v>11.7</v>
      </c>
      <c r="G2760">
        <v>11.938800000000001</v>
      </c>
      <c r="H2760">
        <f t="shared" si="94"/>
        <v>5.8499999999999993E-3</v>
      </c>
      <c r="I2760">
        <f t="shared" si="95"/>
        <v>5.9694000000000006E-3</v>
      </c>
    </row>
    <row r="2761" spans="1:9" x14ac:dyDescent="0.3">
      <c r="A2761" s="3">
        <v>2013</v>
      </c>
      <c r="B2761" t="s">
        <v>186</v>
      </c>
      <c r="C2761" t="s">
        <v>198</v>
      </c>
      <c r="D2761">
        <v>435900</v>
      </c>
      <c r="E2761">
        <v>2</v>
      </c>
      <c r="F2761">
        <v>653</v>
      </c>
      <c r="G2761">
        <v>653</v>
      </c>
      <c r="H2761">
        <f t="shared" si="94"/>
        <v>0.32650000000000001</v>
      </c>
      <c r="I2761">
        <f t="shared" si="95"/>
        <v>0.32650000000000001</v>
      </c>
    </row>
    <row r="2762" spans="1:9" x14ac:dyDescent="0.3">
      <c r="A2762" s="3">
        <v>2013</v>
      </c>
      <c r="B2762" t="s">
        <v>186</v>
      </c>
      <c r="C2762" t="s">
        <v>198</v>
      </c>
      <c r="D2762">
        <v>435931</v>
      </c>
      <c r="E2762">
        <v>2</v>
      </c>
      <c r="F2762">
        <v>2827.6</v>
      </c>
      <c r="G2762">
        <v>2879.3962000000001</v>
      </c>
      <c r="H2762">
        <f t="shared" si="94"/>
        <v>1.4137999999999999</v>
      </c>
      <c r="I2762">
        <f t="shared" si="95"/>
        <v>1.4396981</v>
      </c>
    </row>
    <row r="2763" spans="1:9" x14ac:dyDescent="0.3">
      <c r="A2763" s="3">
        <v>2013</v>
      </c>
      <c r="B2763" t="s">
        <v>186</v>
      </c>
      <c r="C2763" t="s">
        <v>199</v>
      </c>
      <c r="D2763">
        <v>335701</v>
      </c>
      <c r="E2763">
        <v>1</v>
      </c>
      <c r="F2763">
        <v>2062.5300000000002</v>
      </c>
      <c r="G2763">
        <v>2062.5300000000002</v>
      </c>
      <c r="H2763">
        <f t="shared" si="94"/>
        <v>1.0312650000000001</v>
      </c>
      <c r="I2763">
        <f t="shared" si="95"/>
        <v>1.0312650000000001</v>
      </c>
    </row>
    <row r="2764" spans="1:9" x14ac:dyDescent="0.3">
      <c r="A2764" s="3">
        <v>2013</v>
      </c>
      <c r="B2764" t="s">
        <v>186</v>
      </c>
      <c r="C2764" t="s">
        <v>199</v>
      </c>
      <c r="D2764">
        <v>335702</v>
      </c>
      <c r="E2764">
        <v>1</v>
      </c>
      <c r="F2764">
        <v>79.900000000000006</v>
      </c>
      <c r="G2764">
        <v>79.900000000000006</v>
      </c>
      <c r="H2764">
        <f t="shared" si="94"/>
        <v>3.9949999999999999E-2</v>
      </c>
      <c r="I2764">
        <f t="shared" si="95"/>
        <v>3.9949999999999999E-2</v>
      </c>
    </row>
    <row r="2765" spans="1:9" x14ac:dyDescent="0.3">
      <c r="A2765" s="3">
        <v>2013</v>
      </c>
      <c r="B2765" t="s">
        <v>186</v>
      </c>
      <c r="C2765" t="s">
        <v>199</v>
      </c>
      <c r="D2765">
        <v>335703</v>
      </c>
      <c r="E2765">
        <v>1</v>
      </c>
      <c r="F2765">
        <v>16.05</v>
      </c>
      <c r="G2765">
        <v>16.05</v>
      </c>
      <c r="H2765">
        <f t="shared" si="94"/>
        <v>8.0250000000000009E-3</v>
      </c>
      <c r="I2765">
        <f t="shared" si="95"/>
        <v>8.0250000000000009E-3</v>
      </c>
    </row>
    <row r="2766" spans="1:9" x14ac:dyDescent="0.3">
      <c r="A2766" s="3">
        <v>2013</v>
      </c>
      <c r="B2766" t="s">
        <v>186</v>
      </c>
      <c r="C2766" t="s">
        <v>199</v>
      </c>
      <c r="D2766">
        <v>335731</v>
      </c>
      <c r="E2766">
        <v>1</v>
      </c>
      <c r="F2766">
        <v>15.8</v>
      </c>
      <c r="G2766">
        <v>15.8</v>
      </c>
      <c r="H2766">
        <f t="shared" si="94"/>
        <v>7.9000000000000008E-3</v>
      </c>
      <c r="I2766">
        <f t="shared" si="95"/>
        <v>7.9000000000000008E-3</v>
      </c>
    </row>
    <row r="2767" spans="1:9" x14ac:dyDescent="0.3">
      <c r="A2767" s="3">
        <v>2013</v>
      </c>
      <c r="B2767" t="s">
        <v>186</v>
      </c>
      <c r="C2767" t="s">
        <v>199</v>
      </c>
      <c r="D2767">
        <v>335732</v>
      </c>
      <c r="E2767">
        <v>1</v>
      </c>
      <c r="F2767">
        <v>0.75</v>
      </c>
      <c r="G2767">
        <v>0.75</v>
      </c>
      <c r="H2767">
        <f t="shared" si="94"/>
        <v>3.7500000000000001E-4</v>
      </c>
      <c r="I2767">
        <f t="shared" si="95"/>
        <v>3.7500000000000001E-4</v>
      </c>
    </row>
    <row r="2768" spans="1:9" x14ac:dyDescent="0.3">
      <c r="A2768" s="3">
        <v>2013</v>
      </c>
      <c r="B2768" t="s">
        <v>186</v>
      </c>
      <c r="C2768" t="s">
        <v>199</v>
      </c>
      <c r="D2768">
        <v>335733</v>
      </c>
      <c r="E2768">
        <v>1</v>
      </c>
      <c r="F2768">
        <v>39</v>
      </c>
      <c r="G2768">
        <v>39</v>
      </c>
      <c r="H2768">
        <f t="shared" si="94"/>
        <v>1.95E-2</v>
      </c>
      <c r="I2768">
        <f t="shared" si="95"/>
        <v>1.95E-2</v>
      </c>
    </row>
    <row r="2769" spans="1:9" x14ac:dyDescent="0.3">
      <c r="A2769" s="3">
        <v>2013</v>
      </c>
      <c r="B2769" t="s">
        <v>186</v>
      </c>
      <c r="C2769" t="s">
        <v>199</v>
      </c>
      <c r="D2769">
        <v>345534</v>
      </c>
      <c r="E2769">
        <v>1</v>
      </c>
      <c r="F2769">
        <v>5878.15</v>
      </c>
      <c r="G2769">
        <v>5881.8438999999998</v>
      </c>
      <c r="H2769">
        <f t="shared" si="94"/>
        <v>2.9390749999999999</v>
      </c>
      <c r="I2769">
        <f t="shared" si="95"/>
        <v>2.9409219499999999</v>
      </c>
    </row>
    <row r="2770" spans="1:9" x14ac:dyDescent="0.3">
      <c r="A2770" s="3">
        <v>2013</v>
      </c>
      <c r="B2770" t="s">
        <v>186</v>
      </c>
      <c r="C2770" t="s">
        <v>199</v>
      </c>
      <c r="D2770">
        <v>345603</v>
      </c>
      <c r="E2770">
        <v>1</v>
      </c>
      <c r="F2770">
        <v>5708.76</v>
      </c>
      <c r="G2770">
        <v>5714.1068999999998</v>
      </c>
      <c r="H2770">
        <f t="shared" si="94"/>
        <v>2.8543799999999999</v>
      </c>
      <c r="I2770">
        <f t="shared" si="95"/>
        <v>2.85705345</v>
      </c>
    </row>
    <row r="2771" spans="1:9" x14ac:dyDescent="0.3">
      <c r="A2771" s="3">
        <v>2013</v>
      </c>
      <c r="B2771" t="s">
        <v>186</v>
      </c>
      <c r="C2771" t="s">
        <v>199</v>
      </c>
      <c r="D2771">
        <v>345606</v>
      </c>
      <c r="E2771">
        <v>1</v>
      </c>
      <c r="F2771">
        <v>105.4</v>
      </c>
      <c r="G2771">
        <v>105.4</v>
      </c>
      <c r="H2771">
        <f t="shared" si="94"/>
        <v>5.2700000000000004E-2</v>
      </c>
      <c r="I2771">
        <f t="shared" si="95"/>
        <v>5.2700000000000004E-2</v>
      </c>
    </row>
    <row r="2772" spans="1:9" x14ac:dyDescent="0.3">
      <c r="A2772" s="3">
        <v>2013</v>
      </c>
      <c r="B2772" t="s">
        <v>186</v>
      </c>
      <c r="C2772" t="s">
        <v>199</v>
      </c>
      <c r="D2772">
        <v>345631</v>
      </c>
      <c r="E2772">
        <v>1</v>
      </c>
      <c r="F2772">
        <v>378.74</v>
      </c>
      <c r="G2772">
        <v>378.74</v>
      </c>
      <c r="H2772">
        <f t="shared" si="94"/>
        <v>0.18937000000000001</v>
      </c>
      <c r="I2772">
        <f t="shared" si="95"/>
        <v>0.18937000000000001</v>
      </c>
    </row>
    <row r="2773" spans="1:9" x14ac:dyDescent="0.3">
      <c r="A2773" s="3">
        <v>2013</v>
      </c>
      <c r="B2773" t="s">
        <v>186</v>
      </c>
      <c r="C2773" t="s">
        <v>199</v>
      </c>
      <c r="D2773">
        <v>345701</v>
      </c>
      <c r="E2773">
        <v>1</v>
      </c>
      <c r="F2773">
        <v>292.39999999999998</v>
      </c>
      <c r="G2773">
        <v>292.39999999999998</v>
      </c>
      <c r="H2773">
        <f t="shared" si="94"/>
        <v>0.1462</v>
      </c>
      <c r="I2773">
        <f t="shared" si="95"/>
        <v>0.1462</v>
      </c>
    </row>
    <row r="2774" spans="1:9" x14ac:dyDescent="0.3">
      <c r="A2774" s="3">
        <v>2013</v>
      </c>
      <c r="B2774" t="s">
        <v>186</v>
      </c>
      <c r="C2774" t="s">
        <v>199</v>
      </c>
      <c r="D2774">
        <v>345702</v>
      </c>
      <c r="E2774">
        <v>1</v>
      </c>
      <c r="F2774">
        <v>1223.48</v>
      </c>
      <c r="G2774">
        <v>1223.48</v>
      </c>
      <c r="H2774">
        <f t="shared" si="94"/>
        <v>0.61174000000000006</v>
      </c>
      <c r="I2774">
        <f t="shared" si="95"/>
        <v>0.61174000000000006</v>
      </c>
    </row>
    <row r="2775" spans="1:9" x14ac:dyDescent="0.3">
      <c r="A2775" s="3">
        <v>2013</v>
      </c>
      <c r="B2775" t="s">
        <v>186</v>
      </c>
      <c r="C2775" t="s">
        <v>199</v>
      </c>
      <c r="D2775">
        <v>345703</v>
      </c>
      <c r="E2775">
        <v>1</v>
      </c>
      <c r="F2775">
        <v>33.9</v>
      </c>
      <c r="G2775">
        <v>33.9</v>
      </c>
      <c r="H2775">
        <f t="shared" si="94"/>
        <v>1.695E-2</v>
      </c>
      <c r="I2775">
        <f t="shared" si="95"/>
        <v>1.695E-2</v>
      </c>
    </row>
    <row r="2776" spans="1:9" x14ac:dyDescent="0.3">
      <c r="A2776" s="3">
        <v>2013</v>
      </c>
      <c r="B2776" t="s">
        <v>186</v>
      </c>
      <c r="C2776" t="s">
        <v>199</v>
      </c>
      <c r="D2776">
        <v>345704</v>
      </c>
      <c r="E2776">
        <v>1</v>
      </c>
      <c r="F2776">
        <v>21</v>
      </c>
      <c r="G2776">
        <v>21</v>
      </c>
      <c r="H2776">
        <f t="shared" si="94"/>
        <v>1.0500000000000001E-2</v>
      </c>
      <c r="I2776">
        <f t="shared" si="95"/>
        <v>1.0500000000000001E-2</v>
      </c>
    </row>
    <row r="2777" spans="1:9" x14ac:dyDescent="0.3">
      <c r="A2777" s="3">
        <v>2013</v>
      </c>
      <c r="B2777" t="s">
        <v>186</v>
      </c>
      <c r="C2777" t="s">
        <v>199</v>
      </c>
      <c r="D2777">
        <v>345705</v>
      </c>
      <c r="E2777">
        <v>1</v>
      </c>
      <c r="F2777">
        <v>253.3</v>
      </c>
      <c r="G2777">
        <v>253.3</v>
      </c>
      <c r="H2777">
        <f t="shared" si="94"/>
        <v>0.12665000000000001</v>
      </c>
      <c r="I2777">
        <f t="shared" si="95"/>
        <v>0.12665000000000001</v>
      </c>
    </row>
    <row r="2778" spans="1:9" x14ac:dyDescent="0.3">
      <c r="A2778" s="3">
        <v>2013</v>
      </c>
      <c r="B2778" t="s">
        <v>186</v>
      </c>
      <c r="C2778" t="s">
        <v>199</v>
      </c>
      <c r="D2778">
        <v>345706</v>
      </c>
      <c r="E2778">
        <v>1</v>
      </c>
      <c r="F2778">
        <v>53.2</v>
      </c>
      <c r="G2778">
        <v>53.2</v>
      </c>
      <c r="H2778">
        <f t="shared" si="94"/>
        <v>2.6600000000000002E-2</v>
      </c>
      <c r="I2778">
        <f t="shared" si="95"/>
        <v>2.6600000000000002E-2</v>
      </c>
    </row>
    <row r="2779" spans="1:9" x14ac:dyDescent="0.3">
      <c r="A2779" s="3">
        <v>2013</v>
      </c>
      <c r="B2779" t="s">
        <v>186</v>
      </c>
      <c r="C2779" t="s">
        <v>199</v>
      </c>
      <c r="D2779">
        <v>345731</v>
      </c>
      <c r="E2779">
        <v>1</v>
      </c>
      <c r="F2779">
        <v>84.15</v>
      </c>
      <c r="G2779">
        <v>84.15</v>
      </c>
      <c r="H2779">
        <f t="shared" si="94"/>
        <v>4.2075000000000001E-2</v>
      </c>
      <c r="I2779">
        <f t="shared" si="95"/>
        <v>4.2075000000000001E-2</v>
      </c>
    </row>
    <row r="2780" spans="1:9" x14ac:dyDescent="0.3">
      <c r="A2780" s="3">
        <v>2013</v>
      </c>
      <c r="B2780" t="s">
        <v>186</v>
      </c>
      <c r="C2780" t="s">
        <v>199</v>
      </c>
      <c r="D2780">
        <v>345732</v>
      </c>
      <c r="E2780">
        <v>1</v>
      </c>
      <c r="F2780">
        <v>48.8</v>
      </c>
      <c r="G2780">
        <v>48.8</v>
      </c>
      <c r="H2780">
        <f t="shared" si="94"/>
        <v>2.4399999999999998E-2</v>
      </c>
      <c r="I2780">
        <f t="shared" si="95"/>
        <v>2.4399999999999998E-2</v>
      </c>
    </row>
    <row r="2781" spans="1:9" x14ac:dyDescent="0.3">
      <c r="A2781" s="3">
        <v>2013</v>
      </c>
      <c r="B2781" t="s">
        <v>186</v>
      </c>
      <c r="C2781" t="s">
        <v>199</v>
      </c>
      <c r="D2781">
        <v>345801</v>
      </c>
      <c r="E2781">
        <v>1</v>
      </c>
      <c r="F2781">
        <v>50.3</v>
      </c>
      <c r="G2781">
        <v>50.3</v>
      </c>
      <c r="H2781">
        <f t="shared" si="94"/>
        <v>2.5149999999999999E-2</v>
      </c>
      <c r="I2781">
        <f t="shared" si="95"/>
        <v>2.5149999999999999E-2</v>
      </c>
    </row>
    <row r="2782" spans="1:9" x14ac:dyDescent="0.3">
      <c r="A2782" s="3">
        <v>2013</v>
      </c>
      <c r="B2782" t="s">
        <v>186</v>
      </c>
      <c r="C2782" t="s">
        <v>199</v>
      </c>
      <c r="D2782">
        <v>345803</v>
      </c>
      <c r="E2782">
        <v>1</v>
      </c>
      <c r="F2782">
        <v>202.68</v>
      </c>
      <c r="G2782">
        <v>206.57140000000001</v>
      </c>
      <c r="H2782">
        <f t="shared" si="94"/>
        <v>0.10134</v>
      </c>
      <c r="I2782">
        <f t="shared" si="95"/>
        <v>0.10328570000000001</v>
      </c>
    </row>
    <row r="2783" spans="1:9" x14ac:dyDescent="0.3">
      <c r="A2783" s="3">
        <v>2013</v>
      </c>
      <c r="B2783" t="s">
        <v>186</v>
      </c>
      <c r="C2783" t="s">
        <v>199</v>
      </c>
      <c r="D2783">
        <v>355707</v>
      </c>
      <c r="E2783">
        <v>1</v>
      </c>
      <c r="F2783">
        <v>75.2</v>
      </c>
      <c r="G2783">
        <v>75.2</v>
      </c>
      <c r="H2783">
        <f t="shared" si="94"/>
        <v>3.7600000000000001E-2</v>
      </c>
      <c r="I2783">
        <f t="shared" si="95"/>
        <v>3.7600000000000001E-2</v>
      </c>
    </row>
    <row r="2784" spans="1:9" x14ac:dyDescent="0.3">
      <c r="A2784" s="3">
        <v>2013</v>
      </c>
      <c r="B2784" t="s">
        <v>186</v>
      </c>
      <c r="C2784" t="s">
        <v>199</v>
      </c>
      <c r="D2784">
        <v>355731</v>
      </c>
      <c r="E2784">
        <v>1</v>
      </c>
      <c r="F2784">
        <v>1168.5999999999999</v>
      </c>
      <c r="G2784">
        <v>1168.5999999999999</v>
      </c>
      <c r="H2784">
        <f t="shared" si="94"/>
        <v>0.58429999999999993</v>
      </c>
      <c r="I2784">
        <f t="shared" si="95"/>
        <v>0.58429999999999993</v>
      </c>
    </row>
    <row r="2785" spans="1:9" x14ac:dyDescent="0.3">
      <c r="A2785" s="3">
        <v>2013</v>
      </c>
      <c r="B2785" t="s">
        <v>186</v>
      </c>
      <c r="C2785" t="s">
        <v>199</v>
      </c>
      <c r="D2785">
        <v>355732</v>
      </c>
      <c r="E2785">
        <v>1</v>
      </c>
      <c r="F2785">
        <v>123.95</v>
      </c>
      <c r="G2785">
        <v>123.95</v>
      </c>
      <c r="H2785">
        <f t="shared" si="94"/>
        <v>6.1975000000000002E-2</v>
      </c>
      <c r="I2785">
        <f t="shared" si="95"/>
        <v>6.1975000000000002E-2</v>
      </c>
    </row>
    <row r="2786" spans="1:9" x14ac:dyDescent="0.3">
      <c r="A2786" s="3">
        <v>2013</v>
      </c>
      <c r="B2786" t="s">
        <v>186</v>
      </c>
      <c r="C2786" t="s">
        <v>199</v>
      </c>
      <c r="D2786">
        <v>355733</v>
      </c>
      <c r="E2786">
        <v>1</v>
      </c>
      <c r="F2786">
        <v>61.05</v>
      </c>
      <c r="G2786">
        <v>61.05</v>
      </c>
      <c r="H2786">
        <f t="shared" si="94"/>
        <v>3.0525E-2</v>
      </c>
      <c r="I2786">
        <f t="shared" si="95"/>
        <v>3.0525E-2</v>
      </c>
    </row>
    <row r="2787" spans="1:9" x14ac:dyDescent="0.3">
      <c r="A2787" s="3">
        <v>2013</v>
      </c>
      <c r="B2787" t="s">
        <v>186</v>
      </c>
      <c r="C2787" t="s">
        <v>199</v>
      </c>
      <c r="D2787">
        <v>355801</v>
      </c>
      <c r="E2787">
        <v>1</v>
      </c>
      <c r="F2787">
        <v>602.39</v>
      </c>
      <c r="G2787">
        <v>605.95709999999997</v>
      </c>
      <c r="H2787">
        <f t="shared" si="94"/>
        <v>0.30119499999999999</v>
      </c>
      <c r="I2787">
        <f t="shared" si="95"/>
        <v>0.30297854999999996</v>
      </c>
    </row>
    <row r="2788" spans="1:9" x14ac:dyDescent="0.3">
      <c r="A2788" s="3">
        <v>2013</v>
      </c>
      <c r="B2788" t="s">
        <v>186</v>
      </c>
      <c r="C2788" t="s">
        <v>199</v>
      </c>
      <c r="D2788">
        <v>355802</v>
      </c>
      <c r="E2788">
        <v>1</v>
      </c>
      <c r="F2788">
        <v>33</v>
      </c>
      <c r="G2788">
        <v>33</v>
      </c>
      <c r="H2788">
        <f t="shared" si="94"/>
        <v>1.6500000000000001E-2</v>
      </c>
      <c r="I2788">
        <f t="shared" si="95"/>
        <v>1.6500000000000001E-2</v>
      </c>
    </row>
    <row r="2789" spans="1:9" x14ac:dyDescent="0.3">
      <c r="A2789" s="3">
        <v>2013</v>
      </c>
      <c r="B2789" t="s">
        <v>186</v>
      </c>
      <c r="C2789" t="s">
        <v>199</v>
      </c>
      <c r="D2789">
        <v>355830</v>
      </c>
      <c r="E2789">
        <v>1</v>
      </c>
      <c r="F2789">
        <v>107.34</v>
      </c>
      <c r="G2789">
        <v>109.28570000000001</v>
      </c>
      <c r="H2789">
        <f t="shared" si="94"/>
        <v>5.3670000000000002E-2</v>
      </c>
      <c r="I2789">
        <f t="shared" si="95"/>
        <v>5.464285E-2</v>
      </c>
    </row>
    <row r="2790" spans="1:9" x14ac:dyDescent="0.3">
      <c r="A2790" s="3">
        <v>2013</v>
      </c>
      <c r="B2790" t="s">
        <v>186</v>
      </c>
      <c r="C2790" t="s">
        <v>199</v>
      </c>
      <c r="D2790">
        <v>365804</v>
      </c>
      <c r="E2790">
        <v>1</v>
      </c>
      <c r="F2790">
        <v>1234.19</v>
      </c>
      <c r="G2790">
        <v>1237.7571</v>
      </c>
      <c r="H2790">
        <f t="shared" si="94"/>
        <v>0.61709500000000006</v>
      </c>
      <c r="I2790">
        <f t="shared" si="95"/>
        <v>0.61887855000000003</v>
      </c>
    </row>
    <row r="2791" spans="1:9" x14ac:dyDescent="0.3">
      <c r="A2791" s="3">
        <v>2013</v>
      </c>
      <c r="B2791" t="s">
        <v>186</v>
      </c>
      <c r="C2791" t="s">
        <v>200</v>
      </c>
      <c r="D2791">
        <v>365731</v>
      </c>
      <c r="E2791">
        <v>1</v>
      </c>
      <c r="F2791">
        <v>12615.55</v>
      </c>
      <c r="G2791">
        <v>12622.0357</v>
      </c>
      <c r="H2791">
        <f t="shared" si="94"/>
        <v>6.3077749999999995</v>
      </c>
      <c r="I2791">
        <f t="shared" si="95"/>
        <v>6.3110178499999998</v>
      </c>
    </row>
    <row r="2792" spans="1:9" x14ac:dyDescent="0.3">
      <c r="A2792" s="3">
        <v>2013</v>
      </c>
      <c r="B2792" t="s">
        <v>186</v>
      </c>
      <c r="C2792" t="s">
        <v>200</v>
      </c>
      <c r="D2792">
        <v>365732</v>
      </c>
      <c r="E2792">
        <v>1</v>
      </c>
      <c r="F2792">
        <v>840.32</v>
      </c>
      <c r="G2792">
        <v>840.32</v>
      </c>
      <c r="H2792">
        <f t="shared" si="94"/>
        <v>0.42016000000000003</v>
      </c>
      <c r="I2792">
        <f t="shared" si="95"/>
        <v>0.42016000000000003</v>
      </c>
    </row>
    <row r="2793" spans="1:9" x14ac:dyDescent="0.3">
      <c r="A2793" s="3">
        <v>2013</v>
      </c>
      <c r="B2793" t="s">
        <v>186</v>
      </c>
      <c r="C2793" t="s">
        <v>200</v>
      </c>
      <c r="D2793">
        <v>365733</v>
      </c>
      <c r="E2793">
        <v>1</v>
      </c>
      <c r="F2793">
        <v>1026.5999999999999</v>
      </c>
      <c r="G2793">
        <v>1026.5999999999999</v>
      </c>
      <c r="H2793">
        <f t="shared" si="94"/>
        <v>0.51329999999999998</v>
      </c>
      <c r="I2793">
        <f t="shared" si="95"/>
        <v>0.51329999999999998</v>
      </c>
    </row>
    <row r="2794" spans="1:9" x14ac:dyDescent="0.3">
      <c r="A2794" s="3">
        <v>2013</v>
      </c>
      <c r="B2794" t="s">
        <v>186</v>
      </c>
      <c r="C2794" t="s">
        <v>200</v>
      </c>
      <c r="D2794">
        <v>365734</v>
      </c>
      <c r="E2794">
        <v>1</v>
      </c>
      <c r="F2794">
        <v>348.48</v>
      </c>
      <c r="G2794">
        <v>349.12860000000001</v>
      </c>
      <c r="H2794">
        <f t="shared" si="94"/>
        <v>0.17424000000000001</v>
      </c>
      <c r="I2794">
        <f t="shared" si="95"/>
        <v>0.17456430000000001</v>
      </c>
    </row>
    <row r="2795" spans="1:9" x14ac:dyDescent="0.3">
      <c r="A2795" s="3">
        <v>2013</v>
      </c>
      <c r="B2795" t="s">
        <v>186</v>
      </c>
      <c r="C2795" t="s">
        <v>200</v>
      </c>
      <c r="D2795">
        <v>365801</v>
      </c>
      <c r="E2795">
        <v>1</v>
      </c>
      <c r="F2795">
        <v>1480.24</v>
      </c>
      <c r="G2795">
        <v>1491.8136</v>
      </c>
      <c r="H2795">
        <f t="shared" si="94"/>
        <v>0.74012</v>
      </c>
      <c r="I2795">
        <f t="shared" si="95"/>
        <v>0.74590679999999998</v>
      </c>
    </row>
    <row r="2796" spans="1:9" x14ac:dyDescent="0.3">
      <c r="A2796" s="3">
        <v>2013</v>
      </c>
      <c r="B2796" t="s">
        <v>186</v>
      </c>
      <c r="C2796" t="s">
        <v>200</v>
      </c>
      <c r="D2796">
        <v>365802</v>
      </c>
      <c r="E2796">
        <v>1</v>
      </c>
      <c r="F2796">
        <v>18.670000000000002</v>
      </c>
      <c r="G2796">
        <v>18.670000000000002</v>
      </c>
      <c r="H2796">
        <f t="shared" si="94"/>
        <v>9.3350000000000013E-3</v>
      </c>
      <c r="I2796">
        <f t="shared" si="95"/>
        <v>9.3350000000000013E-3</v>
      </c>
    </row>
    <row r="2797" spans="1:9" x14ac:dyDescent="0.3">
      <c r="A2797" s="3">
        <v>2013</v>
      </c>
      <c r="B2797" t="s">
        <v>186</v>
      </c>
      <c r="C2797" t="s">
        <v>200</v>
      </c>
      <c r="D2797">
        <v>365803</v>
      </c>
      <c r="E2797">
        <v>1</v>
      </c>
      <c r="F2797">
        <v>1349.6</v>
      </c>
      <c r="G2797">
        <v>1349.6</v>
      </c>
      <c r="H2797">
        <f t="shared" si="94"/>
        <v>0.67479999999999996</v>
      </c>
      <c r="I2797">
        <f t="shared" si="95"/>
        <v>0.67479999999999996</v>
      </c>
    </row>
    <row r="2798" spans="1:9" x14ac:dyDescent="0.3">
      <c r="A2798" s="3">
        <v>2013</v>
      </c>
      <c r="B2798" t="s">
        <v>186</v>
      </c>
      <c r="C2798" t="s">
        <v>201</v>
      </c>
      <c r="D2798">
        <v>305431</v>
      </c>
      <c r="E2798">
        <v>1</v>
      </c>
      <c r="F2798">
        <v>44.32</v>
      </c>
      <c r="G2798">
        <v>44.510199999999998</v>
      </c>
      <c r="H2798">
        <f t="shared" si="94"/>
        <v>2.2159999999999999E-2</v>
      </c>
      <c r="I2798">
        <f t="shared" si="95"/>
        <v>2.22551E-2</v>
      </c>
    </row>
    <row r="2799" spans="1:9" x14ac:dyDescent="0.3">
      <c r="A2799" s="3">
        <v>2013</v>
      </c>
      <c r="B2799" t="s">
        <v>186</v>
      </c>
      <c r="C2799" t="s">
        <v>201</v>
      </c>
      <c r="D2799">
        <v>305501</v>
      </c>
      <c r="E2799">
        <v>1</v>
      </c>
      <c r="F2799">
        <v>1165.3</v>
      </c>
      <c r="G2799">
        <v>1165.3</v>
      </c>
      <c r="H2799">
        <f t="shared" si="94"/>
        <v>0.58265</v>
      </c>
      <c r="I2799">
        <f t="shared" si="95"/>
        <v>0.58265</v>
      </c>
    </row>
    <row r="2800" spans="1:9" x14ac:dyDescent="0.3">
      <c r="A2800" s="3">
        <v>2013</v>
      </c>
      <c r="B2800" t="s">
        <v>186</v>
      </c>
      <c r="C2800" t="s">
        <v>201</v>
      </c>
      <c r="D2800">
        <v>305502</v>
      </c>
      <c r="E2800">
        <v>1</v>
      </c>
      <c r="F2800">
        <v>270</v>
      </c>
      <c r="G2800">
        <v>270</v>
      </c>
      <c r="H2800">
        <f t="shared" si="94"/>
        <v>0.13500000000000001</v>
      </c>
      <c r="I2800">
        <f t="shared" si="95"/>
        <v>0.13500000000000001</v>
      </c>
    </row>
    <row r="2801" spans="1:9" x14ac:dyDescent="0.3">
      <c r="A2801" s="3">
        <v>2013</v>
      </c>
      <c r="B2801" t="s">
        <v>186</v>
      </c>
      <c r="C2801" t="s">
        <v>201</v>
      </c>
      <c r="D2801">
        <v>315431</v>
      </c>
      <c r="E2801">
        <v>1</v>
      </c>
      <c r="F2801">
        <v>78.91</v>
      </c>
      <c r="G2801">
        <v>80.316400000000002</v>
      </c>
      <c r="H2801">
        <f t="shared" si="94"/>
        <v>3.9454999999999997E-2</v>
      </c>
      <c r="I2801">
        <f t="shared" si="95"/>
        <v>4.0158199999999998E-2</v>
      </c>
    </row>
    <row r="2802" spans="1:9" x14ac:dyDescent="0.3">
      <c r="A2802" s="3">
        <v>2013</v>
      </c>
      <c r="B2802" t="s">
        <v>186</v>
      </c>
      <c r="C2802" t="s">
        <v>201</v>
      </c>
      <c r="D2802">
        <v>315432</v>
      </c>
      <c r="E2802">
        <v>1</v>
      </c>
      <c r="F2802">
        <v>1702.31</v>
      </c>
      <c r="G2802">
        <v>1716.7102</v>
      </c>
      <c r="H2802">
        <f t="shared" si="94"/>
        <v>0.85115499999999999</v>
      </c>
      <c r="I2802">
        <f t="shared" si="95"/>
        <v>0.85835510000000004</v>
      </c>
    </row>
    <row r="2803" spans="1:9" x14ac:dyDescent="0.3">
      <c r="A2803" s="3">
        <v>2013</v>
      </c>
      <c r="B2803" t="s">
        <v>186</v>
      </c>
      <c r="C2803" t="s">
        <v>201</v>
      </c>
      <c r="D2803">
        <v>315501</v>
      </c>
      <c r="E2803">
        <v>1</v>
      </c>
      <c r="F2803">
        <v>3780.63</v>
      </c>
      <c r="G2803">
        <v>3715.1531</v>
      </c>
      <c r="H2803">
        <f t="shared" si="94"/>
        <v>1.890315</v>
      </c>
      <c r="I2803">
        <f t="shared" si="95"/>
        <v>1.8575765500000001</v>
      </c>
    </row>
    <row r="2804" spans="1:9" x14ac:dyDescent="0.3">
      <c r="A2804" s="3">
        <v>2013</v>
      </c>
      <c r="B2804" t="s">
        <v>186</v>
      </c>
      <c r="C2804" t="s">
        <v>201</v>
      </c>
      <c r="D2804">
        <v>315502</v>
      </c>
      <c r="E2804">
        <v>1</v>
      </c>
      <c r="F2804">
        <v>115.85</v>
      </c>
      <c r="G2804">
        <v>117.1123</v>
      </c>
      <c r="H2804">
        <f t="shared" si="94"/>
        <v>5.7924999999999997E-2</v>
      </c>
      <c r="I2804">
        <f t="shared" si="95"/>
        <v>5.8556150000000001E-2</v>
      </c>
    </row>
    <row r="2805" spans="1:9" x14ac:dyDescent="0.3">
      <c r="A2805" s="3">
        <v>2013</v>
      </c>
      <c r="B2805" t="s">
        <v>186</v>
      </c>
      <c r="C2805" t="s">
        <v>201</v>
      </c>
      <c r="D2805">
        <v>315503</v>
      </c>
      <c r="E2805">
        <v>1</v>
      </c>
      <c r="F2805">
        <v>14</v>
      </c>
      <c r="G2805">
        <v>14</v>
      </c>
      <c r="H2805">
        <f t="shared" si="94"/>
        <v>7.0000000000000001E-3</v>
      </c>
      <c r="I2805">
        <f t="shared" si="95"/>
        <v>7.0000000000000001E-3</v>
      </c>
    </row>
    <row r="2806" spans="1:9" x14ac:dyDescent="0.3">
      <c r="A2806" s="3">
        <v>2013</v>
      </c>
      <c r="B2806" t="s">
        <v>186</v>
      </c>
      <c r="C2806" t="s">
        <v>201</v>
      </c>
      <c r="D2806">
        <v>315504</v>
      </c>
      <c r="E2806">
        <v>1</v>
      </c>
      <c r="F2806">
        <v>54</v>
      </c>
      <c r="G2806">
        <v>54</v>
      </c>
      <c r="H2806">
        <f t="shared" si="94"/>
        <v>2.7E-2</v>
      </c>
      <c r="I2806">
        <f t="shared" si="95"/>
        <v>2.7E-2</v>
      </c>
    </row>
    <row r="2807" spans="1:9" x14ac:dyDescent="0.3">
      <c r="A2807" s="3">
        <v>2013</v>
      </c>
      <c r="B2807" t="s">
        <v>186</v>
      </c>
      <c r="C2807" t="s">
        <v>201</v>
      </c>
      <c r="D2807">
        <v>315531</v>
      </c>
      <c r="E2807">
        <v>1</v>
      </c>
      <c r="F2807">
        <v>3.9</v>
      </c>
      <c r="G2807">
        <v>3.9796</v>
      </c>
      <c r="H2807">
        <f t="shared" ref="H2807:H2870" si="96">F2807/2000</f>
        <v>1.9499999999999999E-3</v>
      </c>
      <c r="I2807">
        <f t="shared" ref="I2807:I2870" si="97">G2807/2000</f>
        <v>1.9897999999999999E-3</v>
      </c>
    </row>
    <row r="2808" spans="1:9" x14ac:dyDescent="0.3">
      <c r="A2808" s="3">
        <v>2013</v>
      </c>
      <c r="B2808" t="s">
        <v>186</v>
      </c>
      <c r="C2808" t="s">
        <v>201</v>
      </c>
      <c r="D2808">
        <v>325431</v>
      </c>
      <c r="E2808">
        <v>1</v>
      </c>
      <c r="F2808">
        <v>1538.98</v>
      </c>
      <c r="G2808">
        <v>1543.2448999999999</v>
      </c>
      <c r="H2808">
        <f t="shared" si="96"/>
        <v>0.76949000000000001</v>
      </c>
      <c r="I2808">
        <f t="shared" si="97"/>
        <v>0.77162244999999996</v>
      </c>
    </row>
    <row r="2809" spans="1:9" x14ac:dyDescent="0.3">
      <c r="A2809" s="3">
        <v>2013</v>
      </c>
      <c r="B2809" t="s">
        <v>186</v>
      </c>
      <c r="C2809" t="s">
        <v>201</v>
      </c>
      <c r="D2809">
        <v>325433</v>
      </c>
      <c r="E2809">
        <v>1</v>
      </c>
      <c r="F2809">
        <v>237.96</v>
      </c>
      <c r="G2809">
        <v>246.83609999999999</v>
      </c>
      <c r="H2809">
        <f t="shared" si="96"/>
        <v>0.11898</v>
      </c>
      <c r="I2809">
        <f t="shared" si="97"/>
        <v>0.12341804999999999</v>
      </c>
    </row>
    <row r="2810" spans="1:9" x14ac:dyDescent="0.3">
      <c r="A2810" s="3">
        <v>2013</v>
      </c>
      <c r="B2810" t="s">
        <v>186</v>
      </c>
      <c r="C2810" t="s">
        <v>201</v>
      </c>
      <c r="D2810">
        <v>325503</v>
      </c>
      <c r="E2810">
        <v>1</v>
      </c>
      <c r="F2810">
        <v>252.5</v>
      </c>
      <c r="G2810">
        <v>257.65309999999999</v>
      </c>
      <c r="H2810">
        <f t="shared" si="96"/>
        <v>0.12625</v>
      </c>
      <c r="I2810">
        <f t="shared" si="97"/>
        <v>0.12882654999999998</v>
      </c>
    </row>
    <row r="2811" spans="1:9" x14ac:dyDescent="0.3">
      <c r="A2811" s="3">
        <v>2013</v>
      </c>
      <c r="B2811" t="s">
        <v>186</v>
      </c>
      <c r="C2811" t="s">
        <v>201</v>
      </c>
      <c r="D2811">
        <v>325531</v>
      </c>
      <c r="E2811">
        <v>1</v>
      </c>
      <c r="F2811">
        <v>25.63</v>
      </c>
      <c r="G2811">
        <v>26.153099999999998</v>
      </c>
      <c r="H2811">
        <f t="shared" si="96"/>
        <v>1.2815E-2</v>
      </c>
      <c r="I2811">
        <f t="shared" si="97"/>
        <v>1.3076549999999999E-2</v>
      </c>
    </row>
    <row r="2812" spans="1:9" x14ac:dyDescent="0.3">
      <c r="A2812" s="3">
        <v>2013</v>
      </c>
      <c r="B2812" t="s">
        <v>186</v>
      </c>
      <c r="C2812" t="s">
        <v>201</v>
      </c>
      <c r="D2812">
        <v>325532</v>
      </c>
      <c r="E2812">
        <v>1</v>
      </c>
      <c r="F2812">
        <v>137.97</v>
      </c>
      <c r="G2812">
        <v>140.78579999999999</v>
      </c>
      <c r="H2812">
        <f t="shared" si="96"/>
        <v>6.8985000000000005E-2</v>
      </c>
      <c r="I2812">
        <f t="shared" si="97"/>
        <v>7.0392899999999994E-2</v>
      </c>
    </row>
    <row r="2813" spans="1:9" x14ac:dyDescent="0.3">
      <c r="A2813" s="3">
        <v>2013</v>
      </c>
      <c r="B2813" t="s">
        <v>186</v>
      </c>
      <c r="C2813" t="s">
        <v>201</v>
      </c>
      <c r="D2813">
        <v>325601</v>
      </c>
      <c r="E2813">
        <v>1</v>
      </c>
      <c r="F2813">
        <v>449</v>
      </c>
      <c r="G2813">
        <v>449</v>
      </c>
      <c r="H2813">
        <f t="shared" si="96"/>
        <v>0.22450000000000001</v>
      </c>
      <c r="I2813">
        <f t="shared" si="97"/>
        <v>0.22450000000000001</v>
      </c>
    </row>
    <row r="2814" spans="1:9" x14ac:dyDescent="0.3">
      <c r="A2814" s="3">
        <v>2013</v>
      </c>
      <c r="B2814" t="s">
        <v>186</v>
      </c>
      <c r="C2814" t="s">
        <v>201</v>
      </c>
      <c r="D2814">
        <v>325602</v>
      </c>
      <c r="E2814">
        <v>1</v>
      </c>
      <c r="F2814">
        <v>263.60000000000002</v>
      </c>
      <c r="G2814">
        <v>264.55099999999999</v>
      </c>
      <c r="H2814">
        <f t="shared" si="96"/>
        <v>0.1318</v>
      </c>
      <c r="I2814">
        <f t="shared" si="97"/>
        <v>0.13227549999999999</v>
      </c>
    </row>
    <row r="2815" spans="1:9" x14ac:dyDescent="0.3">
      <c r="A2815" s="3">
        <v>2013</v>
      </c>
      <c r="B2815" t="s">
        <v>186</v>
      </c>
      <c r="C2815" t="s">
        <v>201</v>
      </c>
      <c r="D2815">
        <v>325631</v>
      </c>
      <c r="E2815">
        <v>1</v>
      </c>
      <c r="F2815">
        <v>74.5</v>
      </c>
      <c r="G2815">
        <v>74.5</v>
      </c>
      <c r="H2815">
        <f t="shared" si="96"/>
        <v>3.7249999999999998E-2</v>
      </c>
      <c r="I2815">
        <f t="shared" si="97"/>
        <v>3.7249999999999998E-2</v>
      </c>
    </row>
    <row r="2816" spans="1:9" x14ac:dyDescent="0.3">
      <c r="A2816" s="3">
        <v>2013</v>
      </c>
      <c r="B2816" t="s">
        <v>186</v>
      </c>
      <c r="C2816" t="s">
        <v>201</v>
      </c>
      <c r="D2816">
        <v>335506</v>
      </c>
      <c r="E2816">
        <v>1</v>
      </c>
      <c r="F2816">
        <v>659</v>
      </c>
      <c r="G2816">
        <v>672.44889999999998</v>
      </c>
      <c r="H2816">
        <f t="shared" si="96"/>
        <v>0.32950000000000002</v>
      </c>
      <c r="I2816">
        <f t="shared" si="97"/>
        <v>0.33622445000000001</v>
      </c>
    </row>
    <row r="2817" spans="1:9" x14ac:dyDescent="0.3">
      <c r="A2817" s="3">
        <v>2013</v>
      </c>
      <c r="B2817" t="s">
        <v>186</v>
      </c>
      <c r="C2817" t="s">
        <v>201</v>
      </c>
      <c r="D2817">
        <v>335533</v>
      </c>
      <c r="E2817">
        <v>1</v>
      </c>
      <c r="F2817">
        <v>5826.94</v>
      </c>
      <c r="G2817">
        <v>5909.6338999999998</v>
      </c>
      <c r="H2817">
        <f t="shared" si="96"/>
        <v>2.9134699999999998</v>
      </c>
      <c r="I2817">
        <f t="shared" si="97"/>
        <v>2.9548169500000001</v>
      </c>
    </row>
    <row r="2818" spans="1:9" x14ac:dyDescent="0.3">
      <c r="A2818" s="3">
        <v>2013</v>
      </c>
      <c r="B2818" t="s">
        <v>186</v>
      </c>
      <c r="C2818" t="s">
        <v>201</v>
      </c>
      <c r="D2818">
        <v>335534</v>
      </c>
      <c r="E2818">
        <v>1</v>
      </c>
      <c r="F2818">
        <v>12829.97</v>
      </c>
      <c r="G2818">
        <v>13085.7268</v>
      </c>
      <c r="H2818">
        <f t="shared" si="96"/>
        <v>6.4149849999999997</v>
      </c>
      <c r="I2818">
        <f t="shared" si="97"/>
        <v>6.5428633999999999</v>
      </c>
    </row>
    <row r="2819" spans="1:9" x14ac:dyDescent="0.3">
      <c r="A2819" s="3">
        <v>2013</v>
      </c>
      <c r="B2819" t="s">
        <v>186</v>
      </c>
      <c r="C2819" t="s">
        <v>201</v>
      </c>
      <c r="D2819">
        <v>335535</v>
      </c>
      <c r="E2819">
        <v>1</v>
      </c>
      <c r="F2819">
        <v>1185.9100000000001</v>
      </c>
      <c r="G2819">
        <v>1210.1121000000001</v>
      </c>
      <c r="H2819">
        <f t="shared" si="96"/>
        <v>0.59295500000000001</v>
      </c>
      <c r="I2819">
        <f t="shared" si="97"/>
        <v>0.60505605000000007</v>
      </c>
    </row>
    <row r="2820" spans="1:9" x14ac:dyDescent="0.3">
      <c r="A2820" s="3">
        <v>2013</v>
      </c>
      <c r="B2820" t="s">
        <v>186</v>
      </c>
      <c r="C2820" t="s">
        <v>201</v>
      </c>
      <c r="D2820">
        <v>335601</v>
      </c>
      <c r="E2820">
        <v>1</v>
      </c>
      <c r="F2820">
        <v>965.2</v>
      </c>
      <c r="G2820">
        <v>965.2</v>
      </c>
      <c r="H2820">
        <f t="shared" si="96"/>
        <v>0.48260000000000003</v>
      </c>
      <c r="I2820">
        <f t="shared" si="97"/>
        <v>0.48260000000000003</v>
      </c>
    </row>
    <row r="2821" spans="1:9" x14ac:dyDescent="0.3">
      <c r="A2821" s="3">
        <v>2013</v>
      </c>
      <c r="B2821" t="s">
        <v>186</v>
      </c>
      <c r="C2821" t="s">
        <v>201</v>
      </c>
      <c r="D2821">
        <v>335602</v>
      </c>
      <c r="E2821">
        <v>1</v>
      </c>
      <c r="F2821">
        <v>104</v>
      </c>
      <c r="G2821">
        <v>104</v>
      </c>
      <c r="H2821">
        <f t="shared" si="96"/>
        <v>5.1999999999999998E-2</v>
      </c>
      <c r="I2821">
        <f t="shared" si="97"/>
        <v>5.1999999999999998E-2</v>
      </c>
    </row>
    <row r="2822" spans="1:9" x14ac:dyDescent="0.3">
      <c r="A2822" s="3">
        <v>2013</v>
      </c>
      <c r="B2822" t="s">
        <v>186</v>
      </c>
      <c r="C2822" t="s">
        <v>201</v>
      </c>
      <c r="D2822">
        <v>345535</v>
      </c>
      <c r="E2822">
        <v>1</v>
      </c>
      <c r="F2822">
        <v>2729.46</v>
      </c>
      <c r="G2822">
        <v>2737.5212000000001</v>
      </c>
      <c r="H2822">
        <f t="shared" si="96"/>
        <v>1.36473</v>
      </c>
      <c r="I2822">
        <f t="shared" si="97"/>
        <v>1.3687606000000001</v>
      </c>
    </row>
    <row r="2823" spans="1:9" x14ac:dyDescent="0.3">
      <c r="A2823" s="3">
        <v>2013</v>
      </c>
      <c r="B2823" t="s">
        <v>186</v>
      </c>
      <c r="C2823" t="s">
        <v>201</v>
      </c>
      <c r="D2823">
        <v>345604</v>
      </c>
      <c r="E2823">
        <v>1</v>
      </c>
      <c r="F2823">
        <v>102.42</v>
      </c>
      <c r="G2823">
        <v>102.42</v>
      </c>
      <c r="H2823">
        <f t="shared" si="96"/>
        <v>5.1209999999999999E-2</v>
      </c>
      <c r="I2823">
        <f t="shared" si="97"/>
        <v>5.1209999999999999E-2</v>
      </c>
    </row>
    <row r="2824" spans="1:9" x14ac:dyDescent="0.3">
      <c r="A2824" s="3">
        <v>2013</v>
      </c>
      <c r="B2824" t="s">
        <v>186</v>
      </c>
      <c r="C2824" t="s">
        <v>202</v>
      </c>
      <c r="D2824">
        <v>325432</v>
      </c>
      <c r="E2824">
        <v>1</v>
      </c>
      <c r="F2824">
        <v>38.700000000000003</v>
      </c>
      <c r="G2824">
        <v>39.489800000000002</v>
      </c>
      <c r="H2824">
        <f t="shared" si="96"/>
        <v>1.9350000000000003E-2</v>
      </c>
      <c r="I2824">
        <f t="shared" si="97"/>
        <v>1.9744900000000003E-2</v>
      </c>
    </row>
    <row r="2825" spans="1:9" x14ac:dyDescent="0.3">
      <c r="A2825" s="3">
        <v>2013</v>
      </c>
      <c r="B2825" t="s">
        <v>186</v>
      </c>
      <c r="C2825" t="s">
        <v>202</v>
      </c>
      <c r="D2825">
        <v>325434</v>
      </c>
      <c r="E2825">
        <v>1</v>
      </c>
      <c r="F2825">
        <v>94</v>
      </c>
      <c r="G2825">
        <v>95.918400000000005</v>
      </c>
      <c r="H2825">
        <f t="shared" si="96"/>
        <v>4.7E-2</v>
      </c>
      <c r="I2825">
        <f t="shared" si="97"/>
        <v>4.79592E-2</v>
      </c>
    </row>
    <row r="2826" spans="1:9" x14ac:dyDescent="0.3">
      <c r="A2826" s="3">
        <v>2013</v>
      </c>
      <c r="B2826" t="s">
        <v>186</v>
      </c>
      <c r="C2826" t="s">
        <v>202</v>
      </c>
      <c r="D2826">
        <v>335431</v>
      </c>
      <c r="E2826">
        <v>1</v>
      </c>
      <c r="F2826">
        <v>54066.95</v>
      </c>
      <c r="G2826">
        <v>55068.888800000001</v>
      </c>
      <c r="H2826">
        <f t="shared" si="96"/>
        <v>27.033474999999999</v>
      </c>
      <c r="I2826">
        <f t="shared" si="97"/>
        <v>27.534444400000002</v>
      </c>
    </row>
    <row r="2827" spans="1:9" x14ac:dyDescent="0.3">
      <c r="A2827" s="3">
        <v>2013</v>
      </c>
      <c r="B2827" t="s">
        <v>186</v>
      </c>
      <c r="C2827" t="s">
        <v>202</v>
      </c>
      <c r="D2827">
        <v>335432</v>
      </c>
      <c r="E2827">
        <v>1</v>
      </c>
      <c r="F2827">
        <v>884</v>
      </c>
      <c r="G2827">
        <v>884</v>
      </c>
      <c r="H2827">
        <f t="shared" si="96"/>
        <v>0.442</v>
      </c>
      <c r="I2827">
        <f t="shared" si="97"/>
        <v>0.442</v>
      </c>
    </row>
    <row r="2828" spans="1:9" x14ac:dyDescent="0.3">
      <c r="A2828" s="3">
        <v>2013</v>
      </c>
      <c r="B2828" t="s">
        <v>186</v>
      </c>
      <c r="C2828" t="s">
        <v>202</v>
      </c>
      <c r="D2828">
        <v>335501</v>
      </c>
      <c r="E2828">
        <v>1</v>
      </c>
      <c r="F2828">
        <v>1645.84</v>
      </c>
      <c r="G2828">
        <v>1648.3672999999999</v>
      </c>
      <c r="H2828">
        <f t="shared" si="96"/>
        <v>0.82291999999999998</v>
      </c>
      <c r="I2828">
        <f t="shared" si="97"/>
        <v>0.82418364999999993</v>
      </c>
    </row>
    <row r="2829" spans="1:9" x14ac:dyDescent="0.3">
      <c r="A2829" s="3">
        <v>2013</v>
      </c>
      <c r="B2829" t="s">
        <v>186</v>
      </c>
      <c r="C2829" t="s">
        <v>202</v>
      </c>
      <c r="D2829">
        <v>335502</v>
      </c>
      <c r="E2829">
        <v>1</v>
      </c>
      <c r="F2829">
        <v>504.7</v>
      </c>
      <c r="G2829">
        <v>515</v>
      </c>
      <c r="H2829">
        <f t="shared" si="96"/>
        <v>0.25235000000000002</v>
      </c>
      <c r="I2829">
        <f t="shared" si="97"/>
        <v>0.25750000000000001</v>
      </c>
    </row>
    <row r="2830" spans="1:9" x14ac:dyDescent="0.3">
      <c r="A2830" s="3">
        <v>2013</v>
      </c>
      <c r="B2830" t="s">
        <v>186</v>
      </c>
      <c r="C2830" t="s">
        <v>202</v>
      </c>
      <c r="D2830">
        <v>335504</v>
      </c>
      <c r="E2830">
        <v>1</v>
      </c>
      <c r="F2830">
        <v>729.44</v>
      </c>
      <c r="G2830">
        <v>744.32650000000001</v>
      </c>
      <c r="H2830">
        <f t="shared" si="96"/>
        <v>0.36472000000000004</v>
      </c>
      <c r="I2830">
        <f t="shared" si="97"/>
        <v>0.37216325</v>
      </c>
    </row>
    <row r="2831" spans="1:9" x14ac:dyDescent="0.3">
      <c r="A2831" s="3">
        <v>2013</v>
      </c>
      <c r="B2831" t="s">
        <v>186</v>
      </c>
      <c r="C2831" t="s">
        <v>202</v>
      </c>
      <c r="D2831">
        <v>335505</v>
      </c>
      <c r="E2831">
        <v>1</v>
      </c>
      <c r="F2831">
        <v>22.74</v>
      </c>
      <c r="G2831">
        <v>29.233699999999999</v>
      </c>
      <c r="H2831">
        <f t="shared" si="96"/>
        <v>1.137E-2</v>
      </c>
      <c r="I2831">
        <f t="shared" si="97"/>
        <v>1.4616849999999999E-2</v>
      </c>
    </row>
    <row r="2832" spans="1:9" x14ac:dyDescent="0.3">
      <c r="A2832" s="3">
        <v>2013</v>
      </c>
      <c r="B2832" t="s">
        <v>186</v>
      </c>
      <c r="C2832" t="s">
        <v>202</v>
      </c>
      <c r="D2832">
        <v>335531</v>
      </c>
      <c r="E2832">
        <v>1</v>
      </c>
      <c r="F2832">
        <v>3176.16</v>
      </c>
      <c r="G2832">
        <v>3187.9355</v>
      </c>
      <c r="H2832">
        <f t="shared" si="96"/>
        <v>1.5880799999999999</v>
      </c>
      <c r="I2832">
        <f t="shared" si="97"/>
        <v>1.59396775</v>
      </c>
    </row>
    <row r="2833" spans="1:9" x14ac:dyDescent="0.3">
      <c r="A2833" s="3">
        <v>2013</v>
      </c>
      <c r="B2833" t="s">
        <v>186</v>
      </c>
      <c r="C2833" t="s">
        <v>202</v>
      </c>
      <c r="D2833">
        <v>335532</v>
      </c>
      <c r="E2833">
        <v>1</v>
      </c>
      <c r="F2833">
        <v>580</v>
      </c>
      <c r="G2833">
        <v>594.11130000000003</v>
      </c>
      <c r="H2833">
        <f t="shared" si="96"/>
        <v>0.28999999999999998</v>
      </c>
      <c r="I2833">
        <f t="shared" si="97"/>
        <v>0.29705565</v>
      </c>
    </row>
    <row r="2834" spans="1:9" x14ac:dyDescent="0.3">
      <c r="A2834" s="3">
        <v>2013</v>
      </c>
      <c r="B2834" t="s">
        <v>186</v>
      </c>
      <c r="C2834" t="s">
        <v>202</v>
      </c>
      <c r="D2834">
        <v>345430</v>
      </c>
      <c r="E2834">
        <v>1</v>
      </c>
      <c r="F2834">
        <v>26611.35</v>
      </c>
      <c r="G2834">
        <v>27150.4319</v>
      </c>
      <c r="H2834">
        <f t="shared" si="96"/>
        <v>13.305674999999999</v>
      </c>
      <c r="I2834">
        <f t="shared" si="97"/>
        <v>13.57521595</v>
      </c>
    </row>
    <row r="2835" spans="1:9" x14ac:dyDescent="0.3">
      <c r="A2835" s="3">
        <v>2013</v>
      </c>
      <c r="B2835" t="s">
        <v>186</v>
      </c>
      <c r="C2835" t="s">
        <v>202</v>
      </c>
      <c r="D2835">
        <v>345500</v>
      </c>
      <c r="E2835">
        <v>1</v>
      </c>
      <c r="F2835">
        <v>18259.580000000002</v>
      </c>
      <c r="G2835">
        <v>18537.409800000001</v>
      </c>
      <c r="H2835">
        <f t="shared" si="96"/>
        <v>9.1297900000000016</v>
      </c>
      <c r="I2835">
        <f t="shared" si="97"/>
        <v>9.2687049000000012</v>
      </c>
    </row>
    <row r="2836" spans="1:9" x14ac:dyDescent="0.3">
      <c r="A2836" s="3">
        <v>2013</v>
      </c>
      <c r="B2836" t="s">
        <v>186</v>
      </c>
      <c r="C2836" t="s">
        <v>202</v>
      </c>
      <c r="D2836">
        <v>345532</v>
      </c>
      <c r="E2836">
        <v>1</v>
      </c>
      <c r="F2836">
        <v>387.2</v>
      </c>
      <c r="G2836">
        <v>387.2</v>
      </c>
      <c r="H2836">
        <f t="shared" si="96"/>
        <v>0.19359999999999999</v>
      </c>
      <c r="I2836">
        <f t="shared" si="97"/>
        <v>0.19359999999999999</v>
      </c>
    </row>
    <row r="2837" spans="1:9" x14ac:dyDescent="0.3">
      <c r="A2837" s="3">
        <v>2013</v>
      </c>
      <c r="B2837" t="s">
        <v>186</v>
      </c>
      <c r="C2837" t="s">
        <v>202</v>
      </c>
      <c r="D2837">
        <v>345533</v>
      </c>
      <c r="E2837">
        <v>1</v>
      </c>
      <c r="F2837">
        <v>1688.4</v>
      </c>
      <c r="G2837">
        <v>1690.4653000000001</v>
      </c>
      <c r="H2837">
        <f t="shared" si="96"/>
        <v>0.84420000000000006</v>
      </c>
      <c r="I2837">
        <f t="shared" si="97"/>
        <v>0.84523265000000003</v>
      </c>
    </row>
    <row r="2838" spans="1:9" x14ac:dyDescent="0.3">
      <c r="A2838" s="3">
        <v>2013</v>
      </c>
      <c r="B2838" t="s">
        <v>186</v>
      </c>
      <c r="C2838" t="s">
        <v>202</v>
      </c>
      <c r="D2838">
        <v>345536</v>
      </c>
      <c r="E2838">
        <v>1</v>
      </c>
      <c r="F2838">
        <v>8571.56</v>
      </c>
      <c r="G2838">
        <v>8583.9755999999998</v>
      </c>
      <c r="H2838">
        <f t="shared" si="96"/>
        <v>4.2857799999999999</v>
      </c>
      <c r="I2838">
        <f t="shared" si="97"/>
        <v>4.2919878000000002</v>
      </c>
    </row>
    <row r="2839" spans="1:9" x14ac:dyDescent="0.3">
      <c r="A2839" s="3">
        <v>2013</v>
      </c>
      <c r="B2839" t="s">
        <v>186</v>
      </c>
      <c r="C2839" t="s">
        <v>202</v>
      </c>
      <c r="D2839">
        <v>345537</v>
      </c>
      <c r="E2839">
        <v>1</v>
      </c>
      <c r="F2839">
        <v>18899.86</v>
      </c>
      <c r="G2839">
        <v>18908.394700000001</v>
      </c>
      <c r="H2839">
        <f t="shared" si="96"/>
        <v>9.4499300000000002</v>
      </c>
      <c r="I2839">
        <f t="shared" si="97"/>
        <v>9.4541973500000012</v>
      </c>
    </row>
    <row r="2840" spans="1:9" x14ac:dyDescent="0.3">
      <c r="A2840" s="3">
        <v>2013</v>
      </c>
      <c r="B2840" t="s">
        <v>186</v>
      </c>
      <c r="C2840" t="s">
        <v>202</v>
      </c>
      <c r="D2840">
        <v>355500</v>
      </c>
      <c r="E2840">
        <v>1</v>
      </c>
      <c r="F2840">
        <v>249</v>
      </c>
      <c r="G2840">
        <v>249</v>
      </c>
      <c r="H2840">
        <f t="shared" si="96"/>
        <v>0.1245</v>
      </c>
      <c r="I2840">
        <f t="shared" si="97"/>
        <v>0.1245</v>
      </c>
    </row>
    <row r="2841" spans="1:9" x14ac:dyDescent="0.3">
      <c r="A2841" s="3">
        <v>2013</v>
      </c>
      <c r="B2841" t="s">
        <v>186</v>
      </c>
      <c r="C2841" t="s">
        <v>202</v>
      </c>
      <c r="D2841">
        <v>355530</v>
      </c>
      <c r="E2841">
        <v>1</v>
      </c>
      <c r="F2841">
        <v>1963.63</v>
      </c>
      <c r="G2841">
        <v>1968.3688</v>
      </c>
      <c r="H2841">
        <f t="shared" si="96"/>
        <v>0.9818150000000001</v>
      </c>
      <c r="I2841">
        <f t="shared" si="97"/>
        <v>0.98418439999999996</v>
      </c>
    </row>
    <row r="2842" spans="1:9" x14ac:dyDescent="0.3">
      <c r="A2842" s="3">
        <v>2013</v>
      </c>
      <c r="B2842" t="s">
        <v>187</v>
      </c>
      <c r="C2842" t="s">
        <v>203</v>
      </c>
      <c r="D2842">
        <v>445932</v>
      </c>
      <c r="E2842">
        <v>2</v>
      </c>
      <c r="F2842">
        <v>881.5</v>
      </c>
      <c r="G2842">
        <v>883.42859999999996</v>
      </c>
      <c r="H2842">
        <f t="shared" si="96"/>
        <v>0.44074999999999998</v>
      </c>
      <c r="I2842">
        <f t="shared" si="97"/>
        <v>0.4417143</v>
      </c>
    </row>
    <row r="2843" spans="1:9" x14ac:dyDescent="0.3">
      <c r="A2843" s="3">
        <v>2013</v>
      </c>
      <c r="B2843" t="s">
        <v>187</v>
      </c>
      <c r="C2843" t="s">
        <v>203</v>
      </c>
      <c r="D2843">
        <v>465902</v>
      </c>
      <c r="E2843">
        <v>2</v>
      </c>
      <c r="F2843">
        <v>631</v>
      </c>
      <c r="G2843">
        <v>631</v>
      </c>
      <c r="H2843">
        <f t="shared" si="96"/>
        <v>0.3155</v>
      </c>
      <c r="I2843">
        <f t="shared" si="97"/>
        <v>0.3155</v>
      </c>
    </row>
    <row r="2844" spans="1:9" x14ac:dyDescent="0.3">
      <c r="A2844" s="3">
        <v>2013</v>
      </c>
      <c r="B2844" t="s">
        <v>187</v>
      </c>
      <c r="C2844" t="s">
        <v>203</v>
      </c>
      <c r="D2844">
        <v>465931</v>
      </c>
      <c r="E2844">
        <v>2</v>
      </c>
      <c r="F2844">
        <v>93</v>
      </c>
      <c r="G2844">
        <v>93</v>
      </c>
      <c r="H2844">
        <f t="shared" si="96"/>
        <v>4.65E-2</v>
      </c>
      <c r="I2844">
        <f t="shared" si="97"/>
        <v>4.65E-2</v>
      </c>
    </row>
    <row r="2845" spans="1:9" x14ac:dyDescent="0.3">
      <c r="A2845" s="3">
        <v>2013</v>
      </c>
      <c r="B2845" t="s">
        <v>187</v>
      </c>
      <c r="C2845" t="s">
        <v>203</v>
      </c>
      <c r="D2845">
        <v>466002</v>
      </c>
      <c r="E2845">
        <v>2</v>
      </c>
      <c r="F2845">
        <v>63.88</v>
      </c>
      <c r="G2845">
        <v>64.941199999999995</v>
      </c>
      <c r="H2845">
        <f t="shared" si="96"/>
        <v>3.1940000000000003E-2</v>
      </c>
      <c r="I2845">
        <f t="shared" si="97"/>
        <v>3.2470599999999995E-2</v>
      </c>
    </row>
    <row r="2846" spans="1:9" x14ac:dyDescent="0.3">
      <c r="A2846" s="3">
        <v>2013</v>
      </c>
      <c r="B2846" t="s">
        <v>187</v>
      </c>
      <c r="C2846" t="s">
        <v>203</v>
      </c>
      <c r="D2846">
        <v>466004</v>
      </c>
      <c r="E2846">
        <v>2</v>
      </c>
      <c r="F2846">
        <v>287.10000000000002</v>
      </c>
      <c r="G2846">
        <v>292.95909999999998</v>
      </c>
      <c r="H2846">
        <f t="shared" si="96"/>
        <v>0.14355000000000001</v>
      </c>
      <c r="I2846">
        <f t="shared" si="97"/>
        <v>0.14647954999999999</v>
      </c>
    </row>
    <row r="2847" spans="1:9" x14ac:dyDescent="0.3">
      <c r="A2847" s="3">
        <v>2013</v>
      </c>
      <c r="B2847" t="s">
        <v>187</v>
      </c>
      <c r="C2847" t="s">
        <v>203</v>
      </c>
      <c r="D2847">
        <v>466005</v>
      </c>
      <c r="E2847">
        <v>2</v>
      </c>
      <c r="F2847">
        <v>113.84</v>
      </c>
      <c r="G2847">
        <v>115.6583</v>
      </c>
      <c r="H2847">
        <f t="shared" si="96"/>
        <v>5.6919999999999998E-2</v>
      </c>
      <c r="I2847">
        <f t="shared" si="97"/>
        <v>5.7829149999999996E-2</v>
      </c>
    </row>
    <row r="2848" spans="1:9" x14ac:dyDescent="0.3">
      <c r="A2848" s="3">
        <v>2013</v>
      </c>
      <c r="B2848" t="s">
        <v>187</v>
      </c>
      <c r="C2848" t="s">
        <v>204</v>
      </c>
      <c r="D2848">
        <v>445900</v>
      </c>
      <c r="E2848">
        <v>2</v>
      </c>
      <c r="F2848">
        <v>197</v>
      </c>
      <c r="G2848">
        <v>197</v>
      </c>
      <c r="H2848">
        <f t="shared" si="96"/>
        <v>9.8500000000000004E-2</v>
      </c>
      <c r="I2848">
        <f t="shared" si="97"/>
        <v>9.8500000000000004E-2</v>
      </c>
    </row>
    <row r="2849" spans="1:9" x14ac:dyDescent="0.3">
      <c r="A2849" s="3">
        <v>2013</v>
      </c>
      <c r="B2849" t="s">
        <v>187</v>
      </c>
      <c r="C2849" t="s">
        <v>204</v>
      </c>
      <c r="D2849">
        <v>445931</v>
      </c>
      <c r="E2849">
        <v>2</v>
      </c>
      <c r="F2849">
        <v>4509</v>
      </c>
      <c r="G2849">
        <v>4544.4939999999997</v>
      </c>
      <c r="H2849">
        <f t="shared" si="96"/>
        <v>2.2545000000000002</v>
      </c>
      <c r="I2849">
        <f t="shared" si="97"/>
        <v>2.2722469999999997</v>
      </c>
    </row>
    <row r="2850" spans="1:9" x14ac:dyDescent="0.3">
      <c r="A2850" s="3">
        <v>2013</v>
      </c>
      <c r="B2850" t="s">
        <v>187</v>
      </c>
      <c r="C2850" t="s">
        <v>204</v>
      </c>
      <c r="D2850">
        <v>446001</v>
      </c>
      <c r="E2850">
        <v>2</v>
      </c>
      <c r="F2850">
        <v>13</v>
      </c>
      <c r="G2850">
        <v>13</v>
      </c>
      <c r="H2850">
        <f t="shared" si="96"/>
        <v>6.4999999999999997E-3</v>
      </c>
      <c r="I2850">
        <f t="shared" si="97"/>
        <v>6.4999999999999997E-3</v>
      </c>
    </row>
    <row r="2851" spans="1:9" x14ac:dyDescent="0.3">
      <c r="A2851" s="3">
        <v>2013</v>
      </c>
      <c r="B2851" t="s">
        <v>187</v>
      </c>
      <c r="C2851" t="s">
        <v>204</v>
      </c>
      <c r="D2851">
        <v>455900</v>
      </c>
      <c r="E2851">
        <v>2</v>
      </c>
      <c r="F2851">
        <v>8</v>
      </c>
      <c r="G2851">
        <v>8.1632999999999996</v>
      </c>
      <c r="H2851">
        <f t="shared" si="96"/>
        <v>4.0000000000000001E-3</v>
      </c>
      <c r="I2851">
        <f t="shared" si="97"/>
        <v>4.08165E-3</v>
      </c>
    </row>
    <row r="2852" spans="1:9" x14ac:dyDescent="0.3">
      <c r="A2852" s="3">
        <v>2013</v>
      </c>
      <c r="B2852" t="s">
        <v>187</v>
      </c>
      <c r="C2852" t="s">
        <v>204</v>
      </c>
      <c r="D2852">
        <v>455930</v>
      </c>
      <c r="E2852">
        <v>2</v>
      </c>
      <c r="F2852">
        <v>694.58</v>
      </c>
      <c r="G2852">
        <v>707.48979999999995</v>
      </c>
      <c r="H2852">
        <f t="shared" si="96"/>
        <v>0.34729000000000004</v>
      </c>
      <c r="I2852">
        <f t="shared" si="97"/>
        <v>0.35374489999999997</v>
      </c>
    </row>
    <row r="2853" spans="1:9" x14ac:dyDescent="0.3">
      <c r="A2853" s="3">
        <v>2013</v>
      </c>
      <c r="B2853" t="s">
        <v>187</v>
      </c>
      <c r="C2853" t="s">
        <v>204</v>
      </c>
      <c r="D2853">
        <v>456001</v>
      </c>
      <c r="E2853">
        <v>2</v>
      </c>
      <c r="F2853">
        <v>4.92</v>
      </c>
      <c r="G2853">
        <v>5.0204000000000004</v>
      </c>
      <c r="H2853">
        <f t="shared" si="96"/>
        <v>2.4599999999999999E-3</v>
      </c>
      <c r="I2853">
        <f t="shared" si="97"/>
        <v>2.5102000000000002E-3</v>
      </c>
    </row>
    <row r="2854" spans="1:9" x14ac:dyDescent="0.3">
      <c r="A2854" s="3">
        <v>2013</v>
      </c>
      <c r="B2854" t="s">
        <v>187</v>
      </c>
      <c r="C2854" t="s">
        <v>204</v>
      </c>
      <c r="D2854">
        <v>456004</v>
      </c>
      <c r="E2854">
        <v>2</v>
      </c>
      <c r="F2854">
        <v>2.6</v>
      </c>
      <c r="G2854">
        <v>2.6</v>
      </c>
      <c r="H2854">
        <f t="shared" si="96"/>
        <v>1.2999999999999999E-3</v>
      </c>
      <c r="I2854">
        <f t="shared" si="97"/>
        <v>1.2999999999999999E-3</v>
      </c>
    </row>
    <row r="2855" spans="1:9" x14ac:dyDescent="0.3">
      <c r="A2855" s="3">
        <v>2013</v>
      </c>
      <c r="B2855" t="s">
        <v>187</v>
      </c>
      <c r="C2855" t="s">
        <v>204</v>
      </c>
      <c r="D2855">
        <v>465901</v>
      </c>
      <c r="E2855">
        <v>2</v>
      </c>
      <c r="F2855">
        <v>3224.93</v>
      </c>
      <c r="G2855">
        <v>3293.4983000000002</v>
      </c>
      <c r="H2855">
        <f t="shared" si="96"/>
        <v>1.6124649999999998</v>
      </c>
      <c r="I2855">
        <f t="shared" si="97"/>
        <v>1.64674915</v>
      </c>
    </row>
    <row r="2856" spans="1:9" x14ac:dyDescent="0.3">
      <c r="A2856" s="3">
        <v>2013</v>
      </c>
      <c r="B2856" t="s">
        <v>187</v>
      </c>
      <c r="C2856" t="s">
        <v>204</v>
      </c>
      <c r="D2856">
        <v>465904</v>
      </c>
      <c r="E2856">
        <v>2</v>
      </c>
      <c r="F2856">
        <v>19.11</v>
      </c>
      <c r="G2856">
        <v>19.5</v>
      </c>
      <c r="H2856">
        <f t="shared" si="96"/>
        <v>9.5549999999999993E-3</v>
      </c>
      <c r="I2856">
        <f t="shared" si="97"/>
        <v>9.75E-3</v>
      </c>
    </row>
    <row r="2857" spans="1:9" x14ac:dyDescent="0.3">
      <c r="A2857" s="3">
        <v>2013</v>
      </c>
      <c r="B2857" t="s">
        <v>187</v>
      </c>
      <c r="C2857" t="s">
        <v>204</v>
      </c>
      <c r="D2857">
        <v>465932</v>
      </c>
      <c r="E2857">
        <v>2</v>
      </c>
      <c r="F2857">
        <v>298.83999999999997</v>
      </c>
      <c r="G2857">
        <v>303</v>
      </c>
      <c r="H2857">
        <f t="shared" si="96"/>
        <v>0.14942</v>
      </c>
      <c r="I2857">
        <f t="shared" si="97"/>
        <v>0.1515</v>
      </c>
    </row>
    <row r="2858" spans="1:9" x14ac:dyDescent="0.3">
      <c r="A2858" s="3">
        <v>2013</v>
      </c>
      <c r="B2858" t="s">
        <v>187</v>
      </c>
      <c r="C2858" t="s">
        <v>204</v>
      </c>
      <c r="D2858">
        <v>465933</v>
      </c>
      <c r="E2858">
        <v>2</v>
      </c>
      <c r="F2858">
        <v>19.11</v>
      </c>
      <c r="G2858">
        <v>19.5</v>
      </c>
      <c r="H2858">
        <f t="shared" si="96"/>
        <v>9.5549999999999993E-3</v>
      </c>
      <c r="I2858">
        <f t="shared" si="97"/>
        <v>9.75E-3</v>
      </c>
    </row>
    <row r="2859" spans="1:9" x14ac:dyDescent="0.3">
      <c r="A2859" s="3">
        <v>2013</v>
      </c>
      <c r="B2859" t="s">
        <v>187</v>
      </c>
      <c r="C2859" t="s">
        <v>204</v>
      </c>
      <c r="D2859">
        <v>466001</v>
      </c>
      <c r="E2859">
        <v>2</v>
      </c>
      <c r="F2859">
        <v>99.79</v>
      </c>
      <c r="G2859">
        <v>101.0102</v>
      </c>
      <c r="H2859">
        <f t="shared" si="96"/>
        <v>4.9895000000000002E-2</v>
      </c>
      <c r="I2859">
        <f t="shared" si="97"/>
        <v>5.0505099999999997E-2</v>
      </c>
    </row>
    <row r="2860" spans="1:9" x14ac:dyDescent="0.3">
      <c r="A2860" s="3">
        <v>2013</v>
      </c>
      <c r="B2860" t="s">
        <v>187</v>
      </c>
      <c r="C2860" t="s">
        <v>204</v>
      </c>
      <c r="D2860">
        <v>475800</v>
      </c>
      <c r="E2860">
        <v>2</v>
      </c>
      <c r="F2860">
        <v>126.5</v>
      </c>
      <c r="G2860">
        <v>126.5</v>
      </c>
      <c r="H2860">
        <f t="shared" si="96"/>
        <v>6.3250000000000001E-2</v>
      </c>
      <c r="I2860">
        <f t="shared" si="97"/>
        <v>6.3250000000000001E-2</v>
      </c>
    </row>
    <row r="2861" spans="1:9" x14ac:dyDescent="0.3">
      <c r="A2861" s="3">
        <v>2013</v>
      </c>
      <c r="B2861" t="s">
        <v>187</v>
      </c>
      <c r="C2861" t="s">
        <v>204</v>
      </c>
      <c r="D2861">
        <v>475830</v>
      </c>
      <c r="E2861">
        <v>2</v>
      </c>
      <c r="F2861">
        <v>803.5</v>
      </c>
      <c r="G2861">
        <v>808.5</v>
      </c>
      <c r="H2861">
        <f t="shared" si="96"/>
        <v>0.40175</v>
      </c>
      <c r="I2861">
        <f t="shared" si="97"/>
        <v>0.40425</v>
      </c>
    </row>
    <row r="2862" spans="1:9" x14ac:dyDescent="0.3">
      <c r="A2862" s="3">
        <v>2013</v>
      </c>
      <c r="B2862" t="s">
        <v>187</v>
      </c>
      <c r="C2862" t="s">
        <v>204</v>
      </c>
      <c r="D2862">
        <v>475900</v>
      </c>
      <c r="E2862">
        <v>2</v>
      </c>
      <c r="F2862">
        <v>1716.72</v>
      </c>
      <c r="G2862">
        <v>1742.7754</v>
      </c>
      <c r="H2862">
        <f t="shared" si="96"/>
        <v>0.85836000000000001</v>
      </c>
      <c r="I2862">
        <f t="shared" si="97"/>
        <v>0.87138769999999999</v>
      </c>
    </row>
    <row r="2863" spans="1:9" x14ac:dyDescent="0.3">
      <c r="A2863" s="3">
        <v>2013</v>
      </c>
      <c r="B2863" t="s">
        <v>187</v>
      </c>
      <c r="C2863" t="s">
        <v>204</v>
      </c>
      <c r="D2863">
        <v>475931</v>
      </c>
      <c r="E2863">
        <v>2</v>
      </c>
      <c r="F2863">
        <v>129.75</v>
      </c>
      <c r="G2863">
        <v>131.54079999999999</v>
      </c>
      <c r="H2863">
        <f t="shared" si="96"/>
        <v>6.4875000000000002E-2</v>
      </c>
      <c r="I2863">
        <f t="shared" si="97"/>
        <v>6.5770399999999993E-2</v>
      </c>
    </row>
    <row r="2864" spans="1:9" x14ac:dyDescent="0.3">
      <c r="A2864" s="3">
        <v>2013</v>
      </c>
      <c r="B2864" t="s">
        <v>187</v>
      </c>
      <c r="C2864" t="s">
        <v>204</v>
      </c>
      <c r="D2864">
        <v>476001</v>
      </c>
      <c r="E2864">
        <v>2</v>
      </c>
      <c r="F2864">
        <v>6.37</v>
      </c>
      <c r="G2864">
        <v>6.5</v>
      </c>
      <c r="H2864">
        <f t="shared" si="96"/>
        <v>3.1849999999999999E-3</v>
      </c>
      <c r="I2864">
        <f t="shared" si="97"/>
        <v>3.2499999999999999E-3</v>
      </c>
    </row>
    <row r="2865" spans="1:9" x14ac:dyDescent="0.3">
      <c r="A2865" s="3">
        <v>2013</v>
      </c>
      <c r="B2865" t="s">
        <v>187</v>
      </c>
      <c r="C2865" t="s">
        <v>204</v>
      </c>
      <c r="D2865">
        <v>485700</v>
      </c>
      <c r="E2865">
        <v>2</v>
      </c>
      <c r="F2865">
        <v>8</v>
      </c>
      <c r="G2865">
        <v>8</v>
      </c>
      <c r="H2865">
        <f t="shared" si="96"/>
        <v>4.0000000000000001E-3</v>
      </c>
      <c r="I2865">
        <f t="shared" si="97"/>
        <v>4.0000000000000001E-3</v>
      </c>
    </row>
    <row r="2866" spans="1:9" x14ac:dyDescent="0.3">
      <c r="A2866" s="3">
        <v>2013</v>
      </c>
      <c r="B2866" t="s">
        <v>187</v>
      </c>
      <c r="C2866" t="s">
        <v>204</v>
      </c>
      <c r="D2866">
        <v>485730</v>
      </c>
      <c r="E2866">
        <v>2</v>
      </c>
      <c r="F2866">
        <v>218.25</v>
      </c>
      <c r="G2866">
        <v>236.91669999999999</v>
      </c>
      <c r="H2866">
        <f t="shared" si="96"/>
        <v>0.109125</v>
      </c>
      <c r="I2866">
        <f t="shared" si="97"/>
        <v>0.11845834999999999</v>
      </c>
    </row>
    <row r="2867" spans="1:9" x14ac:dyDescent="0.3">
      <c r="A2867" s="3">
        <v>2013</v>
      </c>
      <c r="B2867" t="s">
        <v>187</v>
      </c>
      <c r="C2867" t="s">
        <v>204</v>
      </c>
      <c r="D2867">
        <v>485800</v>
      </c>
      <c r="E2867">
        <v>2</v>
      </c>
      <c r="F2867">
        <v>2574</v>
      </c>
      <c r="G2867">
        <v>2586.8407999999999</v>
      </c>
      <c r="H2867">
        <f t="shared" si="96"/>
        <v>1.2869999999999999</v>
      </c>
      <c r="I2867">
        <f t="shared" si="97"/>
        <v>1.2934204</v>
      </c>
    </row>
    <row r="2868" spans="1:9" x14ac:dyDescent="0.3">
      <c r="A2868" s="3">
        <v>2013</v>
      </c>
      <c r="B2868" t="s">
        <v>187</v>
      </c>
      <c r="C2868" t="s">
        <v>204</v>
      </c>
      <c r="D2868">
        <v>485831</v>
      </c>
      <c r="E2868">
        <v>2</v>
      </c>
      <c r="F2868">
        <v>9700.2099999999991</v>
      </c>
      <c r="G2868">
        <v>10415.538699999999</v>
      </c>
      <c r="H2868">
        <f t="shared" si="96"/>
        <v>4.8501049999999992</v>
      </c>
      <c r="I2868">
        <f t="shared" si="97"/>
        <v>5.2077693499999995</v>
      </c>
    </row>
    <row r="2869" spans="1:9" x14ac:dyDescent="0.3">
      <c r="A2869" s="3">
        <v>2013</v>
      </c>
      <c r="B2869" t="s">
        <v>187</v>
      </c>
      <c r="C2869" t="s">
        <v>204</v>
      </c>
      <c r="D2869">
        <v>485901</v>
      </c>
      <c r="E2869">
        <v>2</v>
      </c>
      <c r="F2869">
        <v>898.92</v>
      </c>
      <c r="G2869">
        <v>913.18359999999996</v>
      </c>
      <c r="H2869">
        <f t="shared" si="96"/>
        <v>0.44945999999999997</v>
      </c>
      <c r="I2869">
        <f t="shared" si="97"/>
        <v>0.45659179999999999</v>
      </c>
    </row>
    <row r="2870" spans="1:9" x14ac:dyDescent="0.3">
      <c r="A2870" s="3">
        <v>2013</v>
      </c>
      <c r="B2870" t="s">
        <v>187</v>
      </c>
      <c r="C2870" t="s">
        <v>204</v>
      </c>
      <c r="D2870">
        <v>485931</v>
      </c>
      <c r="E2870">
        <v>2</v>
      </c>
      <c r="F2870">
        <v>919.16</v>
      </c>
      <c r="G2870">
        <v>926.9837</v>
      </c>
      <c r="H2870">
        <f t="shared" si="96"/>
        <v>0.45957999999999999</v>
      </c>
      <c r="I2870">
        <f t="shared" si="97"/>
        <v>0.46349184999999998</v>
      </c>
    </row>
    <row r="2871" spans="1:9" x14ac:dyDescent="0.3">
      <c r="A2871" s="3">
        <v>2013</v>
      </c>
      <c r="B2871" t="s">
        <v>187</v>
      </c>
      <c r="C2871" t="s">
        <v>205</v>
      </c>
      <c r="D2871">
        <v>456031</v>
      </c>
      <c r="E2871">
        <v>2</v>
      </c>
      <c r="F2871">
        <v>143</v>
      </c>
      <c r="G2871">
        <v>143.40819999999999</v>
      </c>
      <c r="H2871">
        <f t="shared" ref="H2871:H2934" si="98">F2871/2000</f>
        <v>7.1499999999999994E-2</v>
      </c>
      <c r="I2871">
        <f t="shared" ref="I2871:I2934" si="99">G2871/2000</f>
        <v>7.1704099999999993E-2</v>
      </c>
    </row>
    <row r="2872" spans="1:9" x14ac:dyDescent="0.3">
      <c r="A2872" s="3">
        <v>2013</v>
      </c>
      <c r="B2872" t="s">
        <v>187</v>
      </c>
      <c r="C2872" t="s">
        <v>205</v>
      </c>
      <c r="D2872">
        <v>456032</v>
      </c>
      <c r="E2872">
        <v>2</v>
      </c>
      <c r="F2872">
        <v>31.68</v>
      </c>
      <c r="G2872">
        <v>32.326500000000003</v>
      </c>
      <c r="H2872">
        <f t="shared" si="98"/>
        <v>1.584E-2</v>
      </c>
      <c r="I2872">
        <f t="shared" si="99"/>
        <v>1.6163250000000001E-2</v>
      </c>
    </row>
    <row r="2873" spans="1:9" x14ac:dyDescent="0.3">
      <c r="A2873" s="3">
        <v>2013</v>
      </c>
      <c r="B2873" t="s">
        <v>187</v>
      </c>
      <c r="C2873" t="s">
        <v>205</v>
      </c>
      <c r="D2873">
        <v>466003</v>
      </c>
      <c r="E2873">
        <v>2</v>
      </c>
      <c r="F2873">
        <v>68.180000000000007</v>
      </c>
      <c r="G2873">
        <v>69.073899999999995</v>
      </c>
      <c r="H2873">
        <f t="shared" si="98"/>
        <v>3.4090000000000002E-2</v>
      </c>
      <c r="I2873">
        <f t="shared" si="99"/>
        <v>3.4536949999999997E-2</v>
      </c>
    </row>
    <row r="2874" spans="1:9" x14ac:dyDescent="0.3">
      <c r="A2874" s="3">
        <v>2013</v>
      </c>
      <c r="B2874" t="s">
        <v>187</v>
      </c>
      <c r="C2874" t="s">
        <v>205</v>
      </c>
      <c r="D2874">
        <v>466031</v>
      </c>
      <c r="E2874">
        <v>2</v>
      </c>
      <c r="F2874">
        <v>640.01</v>
      </c>
      <c r="G2874">
        <v>647.8877</v>
      </c>
      <c r="H2874">
        <f t="shared" si="98"/>
        <v>0.32000499999999998</v>
      </c>
      <c r="I2874">
        <f t="shared" si="99"/>
        <v>0.32394384999999998</v>
      </c>
    </row>
    <row r="2875" spans="1:9" x14ac:dyDescent="0.3">
      <c r="A2875" s="3">
        <v>2013</v>
      </c>
      <c r="B2875" t="s">
        <v>187</v>
      </c>
      <c r="C2875" t="s">
        <v>205</v>
      </c>
      <c r="D2875">
        <v>466032</v>
      </c>
      <c r="E2875">
        <v>2</v>
      </c>
      <c r="F2875">
        <v>201.45</v>
      </c>
      <c r="G2875">
        <v>205.56120000000001</v>
      </c>
      <c r="H2875">
        <f t="shared" si="98"/>
        <v>0.100725</v>
      </c>
      <c r="I2875">
        <f t="shared" si="99"/>
        <v>0.10278060000000001</v>
      </c>
    </row>
    <row r="2876" spans="1:9" x14ac:dyDescent="0.3">
      <c r="A2876" s="3">
        <v>2013</v>
      </c>
      <c r="B2876" t="s">
        <v>187</v>
      </c>
      <c r="C2876" t="s">
        <v>205</v>
      </c>
      <c r="D2876">
        <v>475933</v>
      </c>
      <c r="E2876">
        <v>2</v>
      </c>
      <c r="F2876">
        <v>1840.5</v>
      </c>
      <c r="G2876">
        <v>1870.0101</v>
      </c>
      <c r="H2876">
        <f t="shared" si="98"/>
        <v>0.92025000000000001</v>
      </c>
      <c r="I2876">
        <f t="shared" si="99"/>
        <v>0.93500505</v>
      </c>
    </row>
    <row r="2877" spans="1:9" x14ac:dyDescent="0.3">
      <c r="A2877" s="3">
        <v>2013</v>
      </c>
      <c r="B2877" t="s">
        <v>187</v>
      </c>
      <c r="C2877" t="s">
        <v>205</v>
      </c>
      <c r="D2877">
        <v>476003</v>
      </c>
      <c r="E2877">
        <v>2</v>
      </c>
      <c r="F2877">
        <v>4271.2299999999996</v>
      </c>
      <c r="G2877">
        <v>4339.4029</v>
      </c>
      <c r="H2877">
        <f t="shared" si="98"/>
        <v>2.1356149999999996</v>
      </c>
      <c r="I2877">
        <f t="shared" si="99"/>
        <v>2.1697014499999998</v>
      </c>
    </row>
    <row r="2878" spans="1:9" x14ac:dyDescent="0.3">
      <c r="A2878" s="3">
        <v>2013</v>
      </c>
      <c r="B2878" t="s">
        <v>187</v>
      </c>
      <c r="C2878" t="s">
        <v>205</v>
      </c>
      <c r="D2878">
        <v>476004</v>
      </c>
      <c r="E2878">
        <v>2</v>
      </c>
      <c r="F2878">
        <v>5182.4799999999996</v>
      </c>
      <c r="G2878">
        <v>5250.9286000000002</v>
      </c>
      <c r="H2878">
        <f t="shared" si="98"/>
        <v>2.59124</v>
      </c>
      <c r="I2878">
        <f t="shared" si="99"/>
        <v>2.6254643</v>
      </c>
    </row>
    <row r="2879" spans="1:9" x14ac:dyDescent="0.3">
      <c r="A2879" s="3">
        <v>2013</v>
      </c>
      <c r="B2879" t="s">
        <v>187</v>
      </c>
      <c r="C2879" t="s">
        <v>205</v>
      </c>
      <c r="D2879">
        <v>476005</v>
      </c>
      <c r="E2879">
        <v>2</v>
      </c>
      <c r="F2879">
        <v>761.5</v>
      </c>
      <c r="G2879">
        <v>777.04089999999997</v>
      </c>
      <c r="H2879">
        <f t="shared" si="98"/>
        <v>0.38074999999999998</v>
      </c>
      <c r="I2879">
        <f t="shared" si="99"/>
        <v>0.38852044999999996</v>
      </c>
    </row>
    <row r="2880" spans="1:9" x14ac:dyDescent="0.3">
      <c r="A2880" s="3">
        <v>2013</v>
      </c>
      <c r="B2880" t="s">
        <v>187</v>
      </c>
      <c r="C2880" t="s">
        <v>205</v>
      </c>
      <c r="D2880">
        <v>476006</v>
      </c>
      <c r="E2880">
        <v>2</v>
      </c>
      <c r="F2880">
        <v>1232.19</v>
      </c>
      <c r="G2880">
        <v>1252.6021000000001</v>
      </c>
      <c r="H2880">
        <f t="shared" si="98"/>
        <v>0.61609500000000006</v>
      </c>
      <c r="I2880">
        <f t="shared" si="99"/>
        <v>0.62630105000000003</v>
      </c>
    </row>
    <row r="2881" spans="1:9" x14ac:dyDescent="0.3">
      <c r="A2881" s="3">
        <v>2013</v>
      </c>
      <c r="B2881" t="s">
        <v>187</v>
      </c>
      <c r="C2881" t="s">
        <v>205</v>
      </c>
      <c r="D2881">
        <v>476007</v>
      </c>
      <c r="E2881">
        <v>2</v>
      </c>
      <c r="F2881">
        <v>4783.8100000000004</v>
      </c>
      <c r="G2881">
        <v>4870.8437000000004</v>
      </c>
      <c r="H2881">
        <f t="shared" si="98"/>
        <v>2.3919050000000004</v>
      </c>
      <c r="I2881">
        <f t="shared" si="99"/>
        <v>2.43542185</v>
      </c>
    </row>
    <row r="2882" spans="1:9" x14ac:dyDescent="0.3">
      <c r="A2882" s="3">
        <v>2013</v>
      </c>
      <c r="B2882" t="s">
        <v>187</v>
      </c>
      <c r="C2882" t="s">
        <v>205</v>
      </c>
      <c r="D2882">
        <v>476008</v>
      </c>
      <c r="E2882">
        <v>2</v>
      </c>
      <c r="F2882">
        <v>3744.15</v>
      </c>
      <c r="G2882">
        <v>3819.6979000000001</v>
      </c>
      <c r="H2882">
        <f t="shared" si="98"/>
        <v>1.8720750000000002</v>
      </c>
      <c r="I2882">
        <f t="shared" si="99"/>
        <v>1.90984895</v>
      </c>
    </row>
    <row r="2883" spans="1:9" x14ac:dyDescent="0.3">
      <c r="A2883" s="3">
        <v>2013</v>
      </c>
      <c r="B2883" t="s">
        <v>187</v>
      </c>
      <c r="C2883" t="s">
        <v>205</v>
      </c>
      <c r="D2883">
        <v>476009</v>
      </c>
      <c r="E2883">
        <v>2</v>
      </c>
      <c r="F2883">
        <v>55.6</v>
      </c>
      <c r="G2883">
        <v>56.734699999999997</v>
      </c>
      <c r="H2883">
        <f t="shared" si="98"/>
        <v>2.7800000000000002E-2</v>
      </c>
      <c r="I2883">
        <f t="shared" si="99"/>
        <v>2.836735E-2</v>
      </c>
    </row>
    <row r="2884" spans="1:9" x14ac:dyDescent="0.3">
      <c r="A2884" s="3">
        <v>2013</v>
      </c>
      <c r="B2884" t="s">
        <v>187</v>
      </c>
      <c r="C2884" t="s">
        <v>205</v>
      </c>
      <c r="D2884">
        <v>476031</v>
      </c>
      <c r="E2884">
        <v>2</v>
      </c>
      <c r="F2884">
        <v>2192.65</v>
      </c>
      <c r="G2884">
        <v>2237.3978999999999</v>
      </c>
      <c r="H2884">
        <f t="shared" si="98"/>
        <v>1.096325</v>
      </c>
      <c r="I2884">
        <f t="shared" si="99"/>
        <v>1.11869895</v>
      </c>
    </row>
    <row r="2885" spans="1:9" x14ac:dyDescent="0.3">
      <c r="A2885" s="3">
        <v>2013</v>
      </c>
      <c r="B2885" t="s">
        <v>187</v>
      </c>
      <c r="C2885" t="s">
        <v>205</v>
      </c>
      <c r="D2885">
        <v>476032</v>
      </c>
      <c r="E2885">
        <v>2</v>
      </c>
      <c r="F2885">
        <v>1136.1300000000001</v>
      </c>
      <c r="G2885">
        <v>1156.0835999999999</v>
      </c>
      <c r="H2885">
        <f t="shared" si="98"/>
        <v>0.56806500000000004</v>
      </c>
      <c r="I2885">
        <f t="shared" si="99"/>
        <v>0.57804179999999994</v>
      </c>
    </row>
    <row r="2886" spans="1:9" x14ac:dyDescent="0.3">
      <c r="A2886" s="3">
        <v>2013</v>
      </c>
      <c r="B2886" t="s">
        <v>187</v>
      </c>
      <c r="C2886" t="s">
        <v>205</v>
      </c>
      <c r="D2886">
        <v>476033</v>
      </c>
      <c r="E2886">
        <v>2</v>
      </c>
      <c r="F2886">
        <v>65</v>
      </c>
      <c r="G2886">
        <v>73.863600000000005</v>
      </c>
      <c r="H2886">
        <f t="shared" si="98"/>
        <v>3.2500000000000001E-2</v>
      </c>
      <c r="I2886">
        <f t="shared" si="99"/>
        <v>3.6931800000000001E-2</v>
      </c>
    </row>
    <row r="2887" spans="1:9" x14ac:dyDescent="0.3">
      <c r="A2887" s="3">
        <v>2013</v>
      </c>
      <c r="B2887" t="s">
        <v>187</v>
      </c>
      <c r="C2887" t="s">
        <v>205</v>
      </c>
      <c r="D2887">
        <v>476034</v>
      </c>
      <c r="E2887">
        <v>2</v>
      </c>
      <c r="F2887">
        <v>65.900000000000006</v>
      </c>
      <c r="G2887">
        <v>67.144900000000007</v>
      </c>
      <c r="H2887">
        <f t="shared" si="98"/>
        <v>3.295E-2</v>
      </c>
      <c r="I2887">
        <f t="shared" si="99"/>
        <v>3.3572450000000004E-2</v>
      </c>
    </row>
    <row r="2888" spans="1:9" x14ac:dyDescent="0.3">
      <c r="A2888" s="3">
        <v>2013</v>
      </c>
      <c r="B2888" t="s">
        <v>187</v>
      </c>
      <c r="C2888" t="s">
        <v>205</v>
      </c>
      <c r="D2888">
        <v>476035</v>
      </c>
      <c r="E2888">
        <v>2</v>
      </c>
      <c r="F2888">
        <v>64.38</v>
      </c>
      <c r="G2888">
        <v>64.530600000000007</v>
      </c>
      <c r="H2888">
        <f t="shared" si="98"/>
        <v>3.2189999999999996E-2</v>
      </c>
      <c r="I2888">
        <f t="shared" si="99"/>
        <v>3.2265300000000004E-2</v>
      </c>
    </row>
    <row r="2889" spans="1:9" x14ac:dyDescent="0.3">
      <c r="A2889" s="3">
        <v>2013</v>
      </c>
      <c r="B2889" t="s">
        <v>187</v>
      </c>
      <c r="C2889" t="s">
        <v>205</v>
      </c>
      <c r="D2889">
        <v>476036</v>
      </c>
      <c r="E2889">
        <v>2</v>
      </c>
      <c r="F2889">
        <v>129.6</v>
      </c>
      <c r="G2889">
        <v>132.2449</v>
      </c>
      <c r="H2889">
        <f t="shared" si="98"/>
        <v>6.4799999999999996E-2</v>
      </c>
      <c r="I2889">
        <f t="shared" si="99"/>
        <v>6.6122449999999999E-2</v>
      </c>
    </row>
    <row r="2890" spans="1:9" x14ac:dyDescent="0.3">
      <c r="A2890" s="3">
        <v>2013</v>
      </c>
      <c r="B2890" t="s">
        <v>187</v>
      </c>
      <c r="C2890" t="s">
        <v>205</v>
      </c>
      <c r="D2890">
        <v>485932</v>
      </c>
      <c r="E2890">
        <v>2</v>
      </c>
      <c r="F2890">
        <v>1545.75</v>
      </c>
      <c r="G2890">
        <v>1575.5207</v>
      </c>
      <c r="H2890">
        <f t="shared" si="98"/>
        <v>0.77287499999999998</v>
      </c>
      <c r="I2890">
        <f t="shared" si="99"/>
        <v>0.78776035</v>
      </c>
    </row>
    <row r="2891" spans="1:9" x14ac:dyDescent="0.3">
      <c r="A2891" s="3">
        <v>2013</v>
      </c>
      <c r="B2891" t="s">
        <v>187</v>
      </c>
      <c r="C2891" t="s">
        <v>205</v>
      </c>
      <c r="D2891">
        <v>486001</v>
      </c>
      <c r="E2891">
        <v>2</v>
      </c>
      <c r="F2891">
        <v>803.6</v>
      </c>
      <c r="G2891">
        <v>820.00009999999997</v>
      </c>
      <c r="H2891">
        <f t="shared" si="98"/>
        <v>0.40179999999999999</v>
      </c>
      <c r="I2891">
        <f t="shared" si="99"/>
        <v>0.41000005</v>
      </c>
    </row>
    <row r="2892" spans="1:9" x14ac:dyDescent="0.3">
      <c r="A2892" s="3">
        <v>2013</v>
      </c>
      <c r="B2892" t="s">
        <v>187</v>
      </c>
      <c r="C2892" t="s">
        <v>205</v>
      </c>
      <c r="D2892">
        <v>486005</v>
      </c>
      <c r="E2892">
        <v>2</v>
      </c>
      <c r="F2892">
        <v>22</v>
      </c>
      <c r="G2892">
        <v>22</v>
      </c>
      <c r="H2892">
        <f t="shared" si="98"/>
        <v>1.0999999999999999E-2</v>
      </c>
      <c r="I2892">
        <f t="shared" si="99"/>
        <v>1.0999999999999999E-2</v>
      </c>
    </row>
    <row r="2893" spans="1:9" x14ac:dyDescent="0.3">
      <c r="A2893" s="3">
        <v>2013</v>
      </c>
      <c r="B2893" t="s">
        <v>187</v>
      </c>
      <c r="C2893" t="s">
        <v>205</v>
      </c>
      <c r="D2893">
        <v>486034</v>
      </c>
      <c r="E2893">
        <v>2</v>
      </c>
      <c r="F2893">
        <v>3.28</v>
      </c>
      <c r="G2893">
        <v>3.3469000000000002</v>
      </c>
      <c r="H2893">
        <f t="shared" si="98"/>
        <v>1.64E-3</v>
      </c>
      <c r="I2893">
        <f t="shared" si="99"/>
        <v>1.6734500000000002E-3</v>
      </c>
    </row>
    <row r="2894" spans="1:9" x14ac:dyDescent="0.3">
      <c r="A2894" s="3">
        <v>2013</v>
      </c>
      <c r="B2894" t="s">
        <v>187</v>
      </c>
      <c r="C2894" t="s">
        <v>206</v>
      </c>
      <c r="D2894">
        <v>475932</v>
      </c>
      <c r="E2894">
        <v>2</v>
      </c>
      <c r="F2894">
        <v>1360</v>
      </c>
      <c r="G2894">
        <v>1387.7551000000001</v>
      </c>
      <c r="H2894">
        <f t="shared" si="98"/>
        <v>0.68</v>
      </c>
      <c r="I2894">
        <f t="shared" si="99"/>
        <v>0.69387755000000007</v>
      </c>
    </row>
    <row r="2895" spans="1:9" x14ac:dyDescent="0.3">
      <c r="A2895" s="3">
        <v>2013</v>
      </c>
      <c r="B2895" t="s">
        <v>187</v>
      </c>
      <c r="C2895" t="s">
        <v>206</v>
      </c>
      <c r="D2895">
        <v>485935</v>
      </c>
      <c r="E2895">
        <v>2</v>
      </c>
      <c r="F2895">
        <v>4359.7299999999996</v>
      </c>
      <c r="G2895">
        <v>4445.5109000000002</v>
      </c>
      <c r="H2895">
        <f t="shared" si="98"/>
        <v>2.1798649999999999</v>
      </c>
      <c r="I2895">
        <f t="shared" si="99"/>
        <v>2.2227554500000002</v>
      </c>
    </row>
    <row r="2896" spans="1:9" x14ac:dyDescent="0.3">
      <c r="A2896" s="3">
        <v>2013</v>
      </c>
      <c r="B2896" t="s">
        <v>190</v>
      </c>
      <c r="C2896" t="s">
        <v>225</v>
      </c>
      <c r="D2896">
        <v>525902</v>
      </c>
      <c r="E2896">
        <v>2</v>
      </c>
      <c r="F2896">
        <v>476.15</v>
      </c>
      <c r="G2896">
        <v>494.03120000000001</v>
      </c>
      <c r="H2896">
        <f t="shared" si="98"/>
        <v>0.23807499999999998</v>
      </c>
      <c r="I2896">
        <f t="shared" si="99"/>
        <v>0.2470156</v>
      </c>
    </row>
    <row r="2897" spans="1:9" x14ac:dyDescent="0.3">
      <c r="A2897" s="3">
        <v>2013</v>
      </c>
      <c r="B2897" t="s">
        <v>190</v>
      </c>
      <c r="C2897" t="s">
        <v>207</v>
      </c>
      <c r="D2897">
        <v>515908</v>
      </c>
      <c r="E2897">
        <v>2</v>
      </c>
      <c r="F2897">
        <v>44</v>
      </c>
      <c r="G2897">
        <v>44.898000000000003</v>
      </c>
      <c r="H2897">
        <f t="shared" si="98"/>
        <v>2.1999999999999999E-2</v>
      </c>
      <c r="I2897">
        <f t="shared" si="99"/>
        <v>2.2449E-2</v>
      </c>
    </row>
    <row r="2898" spans="1:9" x14ac:dyDescent="0.3">
      <c r="A2898" s="3">
        <v>2013</v>
      </c>
      <c r="B2898" t="s">
        <v>190</v>
      </c>
      <c r="C2898" t="s">
        <v>207</v>
      </c>
      <c r="D2898">
        <v>515931</v>
      </c>
      <c r="E2898">
        <v>2</v>
      </c>
      <c r="F2898">
        <v>28</v>
      </c>
      <c r="G2898">
        <v>28.571400000000001</v>
      </c>
      <c r="H2898">
        <f t="shared" si="98"/>
        <v>1.4E-2</v>
      </c>
      <c r="I2898">
        <f t="shared" si="99"/>
        <v>1.42857E-2</v>
      </c>
    </row>
    <row r="2899" spans="1:9" x14ac:dyDescent="0.3">
      <c r="A2899" s="3">
        <v>2013</v>
      </c>
      <c r="B2899" t="s">
        <v>190</v>
      </c>
      <c r="C2899" t="s">
        <v>207</v>
      </c>
      <c r="D2899">
        <v>515934</v>
      </c>
      <c r="E2899">
        <v>2</v>
      </c>
      <c r="F2899">
        <v>75</v>
      </c>
      <c r="G2899">
        <v>75</v>
      </c>
      <c r="H2899">
        <f t="shared" si="98"/>
        <v>3.7499999999999999E-2</v>
      </c>
      <c r="I2899">
        <f t="shared" si="99"/>
        <v>3.7499999999999999E-2</v>
      </c>
    </row>
    <row r="2900" spans="1:9" x14ac:dyDescent="0.3">
      <c r="A2900" s="3">
        <v>2013</v>
      </c>
      <c r="B2900" t="s">
        <v>190</v>
      </c>
      <c r="C2900" t="s">
        <v>207</v>
      </c>
      <c r="D2900">
        <v>515935</v>
      </c>
      <c r="E2900">
        <v>2</v>
      </c>
      <c r="F2900">
        <v>48</v>
      </c>
      <c r="G2900">
        <v>48.8367</v>
      </c>
      <c r="H2900">
        <f t="shared" si="98"/>
        <v>2.4E-2</v>
      </c>
      <c r="I2900">
        <f t="shared" si="99"/>
        <v>2.4418350000000002E-2</v>
      </c>
    </row>
    <row r="2901" spans="1:9" x14ac:dyDescent="0.3">
      <c r="A2901" s="3">
        <v>2013</v>
      </c>
      <c r="B2901" t="s">
        <v>190</v>
      </c>
      <c r="C2901" t="s">
        <v>207</v>
      </c>
      <c r="D2901">
        <v>515936</v>
      </c>
      <c r="E2901">
        <v>2</v>
      </c>
      <c r="F2901">
        <v>2</v>
      </c>
      <c r="G2901">
        <v>2</v>
      </c>
      <c r="H2901">
        <f t="shared" si="98"/>
        <v>1E-3</v>
      </c>
      <c r="I2901">
        <f t="shared" si="99"/>
        <v>1E-3</v>
      </c>
    </row>
    <row r="2902" spans="1:9" x14ac:dyDescent="0.3">
      <c r="A2902" s="3">
        <v>2013</v>
      </c>
      <c r="B2902" t="s">
        <v>190</v>
      </c>
      <c r="C2902" t="s">
        <v>208</v>
      </c>
      <c r="D2902">
        <v>485902</v>
      </c>
      <c r="E2902">
        <v>2</v>
      </c>
      <c r="F2902">
        <v>48.82</v>
      </c>
      <c r="G2902">
        <v>49.816299999999998</v>
      </c>
      <c r="H2902">
        <f t="shared" si="98"/>
        <v>2.4410000000000001E-2</v>
      </c>
      <c r="I2902">
        <f t="shared" si="99"/>
        <v>2.490815E-2</v>
      </c>
    </row>
    <row r="2903" spans="1:9" x14ac:dyDescent="0.3">
      <c r="A2903" s="3">
        <v>2013</v>
      </c>
      <c r="B2903" t="s">
        <v>190</v>
      </c>
      <c r="C2903" t="s">
        <v>208</v>
      </c>
      <c r="D2903">
        <v>485934</v>
      </c>
      <c r="E2903">
        <v>2</v>
      </c>
      <c r="F2903">
        <v>241.4</v>
      </c>
      <c r="G2903">
        <v>246.298</v>
      </c>
      <c r="H2903">
        <f t="shared" si="98"/>
        <v>0.1207</v>
      </c>
      <c r="I2903">
        <f t="shared" si="99"/>
        <v>0.12314899999999999</v>
      </c>
    </row>
    <row r="2904" spans="1:9" x14ac:dyDescent="0.3">
      <c r="A2904" s="3">
        <v>2013</v>
      </c>
      <c r="B2904" t="s">
        <v>190</v>
      </c>
      <c r="C2904" t="s">
        <v>208</v>
      </c>
      <c r="D2904">
        <v>495831</v>
      </c>
      <c r="E2904">
        <v>2</v>
      </c>
      <c r="F2904">
        <v>1019.54</v>
      </c>
      <c r="G2904">
        <v>1107.2509</v>
      </c>
      <c r="H2904">
        <f t="shared" si="98"/>
        <v>0.50976999999999995</v>
      </c>
      <c r="I2904">
        <f t="shared" si="99"/>
        <v>0.55362544999999996</v>
      </c>
    </row>
    <row r="2905" spans="1:9" x14ac:dyDescent="0.3">
      <c r="A2905" s="3">
        <v>2013</v>
      </c>
      <c r="B2905" t="s">
        <v>190</v>
      </c>
      <c r="C2905" t="s">
        <v>208</v>
      </c>
      <c r="D2905">
        <v>495901</v>
      </c>
      <c r="E2905">
        <v>2</v>
      </c>
      <c r="F2905">
        <v>2276.94</v>
      </c>
      <c r="G2905">
        <v>2314.9079999999999</v>
      </c>
      <c r="H2905">
        <f t="shared" si="98"/>
        <v>1.1384700000000001</v>
      </c>
      <c r="I2905">
        <f t="shared" si="99"/>
        <v>1.157454</v>
      </c>
    </row>
    <row r="2906" spans="1:9" x14ac:dyDescent="0.3">
      <c r="A2906" s="3">
        <v>2013</v>
      </c>
      <c r="B2906" t="s">
        <v>190</v>
      </c>
      <c r="C2906" t="s">
        <v>208</v>
      </c>
      <c r="D2906">
        <v>495931</v>
      </c>
      <c r="E2906">
        <v>2</v>
      </c>
      <c r="F2906">
        <v>3256.7</v>
      </c>
      <c r="G2906">
        <v>3306.8937999999998</v>
      </c>
      <c r="H2906">
        <f t="shared" si="98"/>
        <v>1.62835</v>
      </c>
      <c r="I2906">
        <f t="shared" si="99"/>
        <v>1.6534468999999998</v>
      </c>
    </row>
    <row r="2907" spans="1:9" x14ac:dyDescent="0.3">
      <c r="A2907" s="3">
        <v>2013</v>
      </c>
      <c r="B2907" t="s">
        <v>190</v>
      </c>
      <c r="C2907" t="s">
        <v>208</v>
      </c>
      <c r="D2907">
        <v>495933</v>
      </c>
      <c r="E2907">
        <v>2</v>
      </c>
      <c r="F2907">
        <v>980.58</v>
      </c>
      <c r="G2907">
        <v>999.56110000000001</v>
      </c>
      <c r="H2907">
        <f t="shared" si="98"/>
        <v>0.49029</v>
      </c>
      <c r="I2907">
        <f t="shared" si="99"/>
        <v>0.49978054999999999</v>
      </c>
    </row>
    <row r="2908" spans="1:9" x14ac:dyDescent="0.3">
      <c r="A2908" s="3">
        <v>2013</v>
      </c>
      <c r="B2908" t="s">
        <v>190</v>
      </c>
      <c r="C2908" t="s">
        <v>208</v>
      </c>
      <c r="D2908">
        <v>495939</v>
      </c>
      <c r="E2908">
        <v>2</v>
      </c>
      <c r="F2908">
        <v>186</v>
      </c>
      <c r="G2908">
        <v>189.79589999999999</v>
      </c>
      <c r="H2908">
        <f t="shared" si="98"/>
        <v>9.2999999999999999E-2</v>
      </c>
      <c r="I2908">
        <f t="shared" si="99"/>
        <v>9.4897949999999995E-2</v>
      </c>
    </row>
    <row r="2909" spans="1:9" x14ac:dyDescent="0.3">
      <c r="A2909" s="3">
        <v>2013</v>
      </c>
      <c r="B2909" t="s">
        <v>190</v>
      </c>
      <c r="C2909" t="s">
        <v>208</v>
      </c>
      <c r="D2909">
        <v>505831</v>
      </c>
      <c r="E2909">
        <v>2</v>
      </c>
      <c r="F2909">
        <v>1279.75</v>
      </c>
      <c r="G2909">
        <v>1331.7553</v>
      </c>
      <c r="H2909">
        <f t="shared" si="98"/>
        <v>0.63987499999999997</v>
      </c>
      <c r="I2909">
        <f t="shared" si="99"/>
        <v>0.66587764999999999</v>
      </c>
    </row>
    <row r="2910" spans="1:9" x14ac:dyDescent="0.3">
      <c r="A2910" s="3">
        <v>2013</v>
      </c>
      <c r="B2910" t="s">
        <v>190</v>
      </c>
      <c r="C2910" t="s">
        <v>208</v>
      </c>
      <c r="D2910">
        <v>505901</v>
      </c>
      <c r="E2910">
        <v>2</v>
      </c>
      <c r="F2910">
        <v>68.22</v>
      </c>
      <c r="G2910">
        <v>69.612200000000001</v>
      </c>
      <c r="H2910">
        <f t="shared" si="98"/>
        <v>3.4110000000000001E-2</v>
      </c>
      <c r="I2910">
        <f t="shared" si="99"/>
        <v>3.48061E-2</v>
      </c>
    </row>
    <row r="2911" spans="1:9" x14ac:dyDescent="0.3">
      <c r="A2911" s="3">
        <v>2013</v>
      </c>
      <c r="B2911" t="s">
        <v>190</v>
      </c>
      <c r="C2911" t="s">
        <v>208</v>
      </c>
      <c r="D2911">
        <v>505902</v>
      </c>
      <c r="E2911">
        <v>2</v>
      </c>
      <c r="F2911">
        <v>2261.52</v>
      </c>
      <c r="G2911">
        <v>2295.3384000000001</v>
      </c>
      <c r="H2911">
        <f t="shared" si="98"/>
        <v>1.13076</v>
      </c>
      <c r="I2911">
        <f t="shared" si="99"/>
        <v>1.1476691999999999</v>
      </c>
    </row>
    <row r="2912" spans="1:9" x14ac:dyDescent="0.3">
      <c r="A2912" s="3">
        <v>2013</v>
      </c>
      <c r="B2912" t="s">
        <v>190</v>
      </c>
      <c r="C2912" t="s">
        <v>208</v>
      </c>
      <c r="D2912">
        <v>505931</v>
      </c>
      <c r="E2912">
        <v>2</v>
      </c>
      <c r="F2912">
        <v>590</v>
      </c>
      <c r="G2912">
        <v>602.04079999999999</v>
      </c>
      <c r="H2912">
        <f t="shared" si="98"/>
        <v>0.29499999999999998</v>
      </c>
      <c r="I2912">
        <f t="shared" si="99"/>
        <v>0.30102040000000002</v>
      </c>
    </row>
    <row r="2913" spans="1:9" x14ac:dyDescent="0.3">
      <c r="A2913" s="3">
        <v>2013</v>
      </c>
      <c r="B2913" t="s">
        <v>190</v>
      </c>
      <c r="C2913" t="s">
        <v>208</v>
      </c>
      <c r="D2913">
        <v>515831</v>
      </c>
      <c r="E2913">
        <v>2</v>
      </c>
      <c r="F2913">
        <v>37.6</v>
      </c>
      <c r="G2913">
        <v>38.367400000000004</v>
      </c>
      <c r="H2913">
        <f t="shared" si="98"/>
        <v>1.8800000000000001E-2</v>
      </c>
      <c r="I2913">
        <f t="shared" si="99"/>
        <v>1.9183700000000001E-2</v>
      </c>
    </row>
    <row r="2914" spans="1:9" x14ac:dyDescent="0.3">
      <c r="A2914" s="3">
        <v>2013</v>
      </c>
      <c r="B2914" t="s">
        <v>190</v>
      </c>
      <c r="C2914" t="s">
        <v>208</v>
      </c>
      <c r="D2914">
        <v>515902</v>
      </c>
      <c r="E2914">
        <v>2</v>
      </c>
      <c r="F2914">
        <v>457.9</v>
      </c>
      <c r="G2914">
        <v>463.98570000000001</v>
      </c>
      <c r="H2914">
        <f t="shared" si="98"/>
        <v>0.22894999999999999</v>
      </c>
      <c r="I2914">
        <f t="shared" si="99"/>
        <v>0.23199285</v>
      </c>
    </row>
    <row r="2915" spans="1:9" x14ac:dyDescent="0.3">
      <c r="A2915" s="3">
        <v>2013</v>
      </c>
      <c r="B2915" t="s">
        <v>190</v>
      </c>
      <c r="C2915" t="s">
        <v>208</v>
      </c>
      <c r="D2915">
        <v>515904</v>
      </c>
      <c r="E2915">
        <v>2</v>
      </c>
      <c r="F2915">
        <v>1019.91</v>
      </c>
      <c r="G2915">
        <v>1027.2773999999999</v>
      </c>
      <c r="H2915">
        <f t="shared" si="98"/>
        <v>0.50995499999999994</v>
      </c>
      <c r="I2915">
        <f t="shared" si="99"/>
        <v>0.5136387</v>
      </c>
    </row>
    <row r="2916" spans="1:9" x14ac:dyDescent="0.3">
      <c r="A2916" s="3">
        <v>2013</v>
      </c>
      <c r="B2916" t="s">
        <v>190</v>
      </c>
      <c r="C2916" t="s">
        <v>208</v>
      </c>
      <c r="D2916">
        <v>525831</v>
      </c>
      <c r="E2916">
        <v>2</v>
      </c>
      <c r="F2916">
        <v>162</v>
      </c>
      <c r="G2916">
        <v>165.30609999999999</v>
      </c>
      <c r="H2916">
        <f t="shared" si="98"/>
        <v>8.1000000000000003E-2</v>
      </c>
      <c r="I2916">
        <f t="shared" si="99"/>
        <v>8.2653049999999992E-2</v>
      </c>
    </row>
    <row r="2917" spans="1:9" x14ac:dyDescent="0.3">
      <c r="A2917" s="3">
        <v>2013</v>
      </c>
      <c r="B2917" t="s">
        <v>190</v>
      </c>
      <c r="C2917" t="s">
        <v>209</v>
      </c>
      <c r="D2917">
        <v>485933</v>
      </c>
      <c r="E2917">
        <v>2</v>
      </c>
      <c r="F2917">
        <v>187</v>
      </c>
      <c r="G2917">
        <v>190.81630000000001</v>
      </c>
      <c r="H2917">
        <f t="shared" si="98"/>
        <v>9.35E-2</v>
      </c>
      <c r="I2917">
        <f t="shared" si="99"/>
        <v>9.5408150000000011E-2</v>
      </c>
    </row>
    <row r="2918" spans="1:9" x14ac:dyDescent="0.3">
      <c r="A2918" s="3">
        <v>2013</v>
      </c>
      <c r="B2918" t="s">
        <v>190</v>
      </c>
      <c r="C2918" t="s">
        <v>209</v>
      </c>
      <c r="D2918">
        <v>495902</v>
      </c>
      <c r="E2918">
        <v>2</v>
      </c>
      <c r="F2918">
        <v>21</v>
      </c>
      <c r="G2918">
        <v>21.428599999999999</v>
      </c>
      <c r="H2918">
        <f t="shared" si="98"/>
        <v>1.0500000000000001E-2</v>
      </c>
      <c r="I2918">
        <f t="shared" si="99"/>
        <v>1.07143E-2</v>
      </c>
    </row>
    <row r="2919" spans="1:9" x14ac:dyDescent="0.3">
      <c r="A2919" s="3">
        <v>2013</v>
      </c>
      <c r="B2919" t="s">
        <v>190</v>
      </c>
      <c r="C2919" t="s">
        <v>209</v>
      </c>
      <c r="D2919">
        <v>495932</v>
      </c>
      <c r="E2919">
        <v>2</v>
      </c>
      <c r="F2919">
        <v>4000.98</v>
      </c>
      <c r="G2919">
        <v>4048.1471000000001</v>
      </c>
      <c r="H2919">
        <f t="shared" si="98"/>
        <v>2.0004900000000001</v>
      </c>
      <c r="I2919">
        <f t="shared" si="99"/>
        <v>2.0240735500000002</v>
      </c>
    </row>
    <row r="2920" spans="1:9" x14ac:dyDescent="0.3">
      <c r="A2920" s="3">
        <v>2013</v>
      </c>
      <c r="B2920" t="s">
        <v>190</v>
      </c>
      <c r="C2920" t="s">
        <v>209</v>
      </c>
      <c r="D2920">
        <v>495934</v>
      </c>
      <c r="E2920">
        <v>2</v>
      </c>
      <c r="F2920">
        <v>2135.91</v>
      </c>
      <c r="G2920">
        <v>2176.3470000000002</v>
      </c>
      <c r="H2920">
        <f t="shared" si="98"/>
        <v>1.067955</v>
      </c>
      <c r="I2920">
        <f t="shared" si="99"/>
        <v>1.0881735000000001</v>
      </c>
    </row>
    <row r="2921" spans="1:9" x14ac:dyDescent="0.3">
      <c r="A2921" s="3">
        <v>2013</v>
      </c>
      <c r="B2921" t="s">
        <v>190</v>
      </c>
      <c r="C2921" t="s">
        <v>209</v>
      </c>
      <c r="D2921">
        <v>495935</v>
      </c>
      <c r="E2921">
        <v>2</v>
      </c>
      <c r="F2921">
        <v>790.63</v>
      </c>
      <c r="G2921">
        <v>806.76530000000002</v>
      </c>
      <c r="H2921">
        <f t="shared" si="98"/>
        <v>0.39531499999999997</v>
      </c>
      <c r="I2921">
        <f t="shared" si="99"/>
        <v>0.40338265000000001</v>
      </c>
    </row>
    <row r="2922" spans="1:9" x14ac:dyDescent="0.3">
      <c r="A2922" s="3">
        <v>2013</v>
      </c>
      <c r="B2922" t="s">
        <v>190</v>
      </c>
      <c r="C2922" t="s">
        <v>209</v>
      </c>
      <c r="D2922">
        <v>495936</v>
      </c>
      <c r="E2922">
        <v>2</v>
      </c>
      <c r="F2922">
        <v>419.98</v>
      </c>
      <c r="G2922">
        <v>426.36739999999998</v>
      </c>
      <c r="H2922">
        <f t="shared" si="98"/>
        <v>0.20999000000000001</v>
      </c>
      <c r="I2922">
        <f t="shared" si="99"/>
        <v>0.21318369999999998</v>
      </c>
    </row>
    <row r="2923" spans="1:9" x14ac:dyDescent="0.3">
      <c r="A2923" s="3">
        <v>2013</v>
      </c>
      <c r="B2923" t="s">
        <v>190</v>
      </c>
      <c r="C2923" t="s">
        <v>209</v>
      </c>
      <c r="D2923">
        <v>495937</v>
      </c>
      <c r="E2923">
        <v>2</v>
      </c>
      <c r="F2923">
        <v>3.5</v>
      </c>
      <c r="G2923">
        <v>3.5</v>
      </c>
      <c r="H2923">
        <f t="shared" si="98"/>
        <v>1.75E-3</v>
      </c>
      <c r="I2923">
        <f t="shared" si="99"/>
        <v>1.75E-3</v>
      </c>
    </row>
    <row r="2924" spans="1:9" x14ac:dyDescent="0.3">
      <c r="A2924" s="3">
        <v>2013</v>
      </c>
      <c r="B2924" t="s">
        <v>190</v>
      </c>
      <c r="C2924" t="s">
        <v>209</v>
      </c>
      <c r="D2924">
        <v>495938</v>
      </c>
      <c r="E2924">
        <v>2</v>
      </c>
      <c r="F2924">
        <v>1371.64</v>
      </c>
      <c r="G2924">
        <v>1389.4857</v>
      </c>
      <c r="H2924">
        <f t="shared" si="98"/>
        <v>0.6858200000000001</v>
      </c>
      <c r="I2924">
        <f t="shared" si="99"/>
        <v>0.69474285000000002</v>
      </c>
    </row>
    <row r="2925" spans="1:9" x14ac:dyDescent="0.3">
      <c r="A2925" s="3">
        <v>2013</v>
      </c>
      <c r="B2925" t="s">
        <v>190</v>
      </c>
      <c r="C2925" t="s">
        <v>209</v>
      </c>
      <c r="D2925">
        <v>496001</v>
      </c>
      <c r="E2925">
        <v>2</v>
      </c>
      <c r="F2925">
        <v>6</v>
      </c>
      <c r="G2925">
        <v>6.1223999999999998</v>
      </c>
      <c r="H2925">
        <f t="shared" si="98"/>
        <v>3.0000000000000001E-3</v>
      </c>
      <c r="I2925">
        <f t="shared" si="99"/>
        <v>3.0612E-3</v>
      </c>
    </row>
    <row r="2926" spans="1:9" x14ac:dyDescent="0.3">
      <c r="A2926" s="3">
        <v>2013</v>
      </c>
      <c r="B2926" t="s">
        <v>190</v>
      </c>
      <c r="C2926" t="s">
        <v>209</v>
      </c>
      <c r="D2926">
        <v>496002</v>
      </c>
      <c r="E2926">
        <v>2</v>
      </c>
      <c r="F2926">
        <v>18</v>
      </c>
      <c r="G2926">
        <v>18.3674</v>
      </c>
      <c r="H2926">
        <f t="shared" si="98"/>
        <v>8.9999999999999993E-3</v>
      </c>
      <c r="I2926">
        <f t="shared" si="99"/>
        <v>9.1836999999999995E-3</v>
      </c>
    </row>
    <row r="2927" spans="1:9" x14ac:dyDescent="0.3">
      <c r="A2927" s="3">
        <v>2013</v>
      </c>
      <c r="B2927" t="s">
        <v>190</v>
      </c>
      <c r="C2927" t="s">
        <v>209</v>
      </c>
      <c r="D2927">
        <v>505903</v>
      </c>
      <c r="E2927">
        <v>2</v>
      </c>
      <c r="F2927">
        <v>3706.15</v>
      </c>
      <c r="G2927">
        <v>3776.5970000000002</v>
      </c>
      <c r="H2927">
        <f t="shared" si="98"/>
        <v>1.853075</v>
      </c>
      <c r="I2927">
        <f t="shared" si="99"/>
        <v>1.8882985000000001</v>
      </c>
    </row>
    <row r="2928" spans="1:9" x14ac:dyDescent="0.3">
      <c r="A2928" s="3">
        <v>2013</v>
      </c>
      <c r="B2928" t="s">
        <v>190</v>
      </c>
      <c r="C2928" t="s">
        <v>209</v>
      </c>
      <c r="D2928">
        <v>505904</v>
      </c>
      <c r="E2928">
        <v>2</v>
      </c>
      <c r="F2928">
        <v>8</v>
      </c>
      <c r="G2928">
        <v>8.1632999999999996</v>
      </c>
      <c r="H2928">
        <f t="shared" si="98"/>
        <v>4.0000000000000001E-3</v>
      </c>
      <c r="I2928">
        <f t="shared" si="99"/>
        <v>4.08165E-3</v>
      </c>
    </row>
    <row r="2929" spans="1:9" x14ac:dyDescent="0.3">
      <c r="A2929" s="3">
        <v>2013</v>
      </c>
      <c r="B2929" t="s">
        <v>190</v>
      </c>
      <c r="C2929" t="s">
        <v>209</v>
      </c>
      <c r="D2929">
        <v>505905</v>
      </c>
      <c r="E2929">
        <v>2</v>
      </c>
      <c r="F2929">
        <v>1062.2</v>
      </c>
      <c r="G2929">
        <v>1083.8776</v>
      </c>
      <c r="H2929">
        <f t="shared" si="98"/>
        <v>0.53110000000000002</v>
      </c>
      <c r="I2929">
        <f t="shared" si="99"/>
        <v>0.54193880000000005</v>
      </c>
    </row>
    <row r="2930" spans="1:9" x14ac:dyDescent="0.3">
      <c r="A2930" s="3">
        <v>2013</v>
      </c>
      <c r="B2930" t="s">
        <v>190</v>
      </c>
      <c r="C2930" t="s">
        <v>209</v>
      </c>
      <c r="D2930">
        <v>505906</v>
      </c>
      <c r="E2930">
        <v>2</v>
      </c>
      <c r="F2930">
        <v>57.2</v>
      </c>
      <c r="G2930">
        <v>58.3673</v>
      </c>
      <c r="H2930">
        <f t="shared" si="98"/>
        <v>2.86E-2</v>
      </c>
      <c r="I2930">
        <f t="shared" si="99"/>
        <v>2.9183649999999998E-2</v>
      </c>
    </row>
    <row r="2931" spans="1:9" x14ac:dyDescent="0.3">
      <c r="A2931" s="3">
        <v>2013</v>
      </c>
      <c r="B2931" t="s">
        <v>190</v>
      </c>
      <c r="C2931" t="s">
        <v>209</v>
      </c>
      <c r="D2931">
        <v>505907</v>
      </c>
      <c r="E2931">
        <v>2</v>
      </c>
      <c r="F2931">
        <v>1542.6</v>
      </c>
      <c r="G2931">
        <v>1627.3052</v>
      </c>
      <c r="H2931">
        <f t="shared" si="98"/>
        <v>0.77129999999999999</v>
      </c>
      <c r="I2931">
        <f t="shared" si="99"/>
        <v>0.81365260000000006</v>
      </c>
    </row>
    <row r="2932" spans="1:9" x14ac:dyDescent="0.3">
      <c r="A2932" s="3">
        <v>2013</v>
      </c>
      <c r="B2932" t="s">
        <v>190</v>
      </c>
      <c r="C2932" t="s">
        <v>209</v>
      </c>
      <c r="D2932">
        <v>505909</v>
      </c>
      <c r="E2932">
        <v>2</v>
      </c>
      <c r="F2932">
        <v>122</v>
      </c>
      <c r="G2932">
        <v>122</v>
      </c>
      <c r="H2932">
        <f t="shared" si="98"/>
        <v>6.0999999999999999E-2</v>
      </c>
      <c r="I2932">
        <f t="shared" si="99"/>
        <v>6.0999999999999999E-2</v>
      </c>
    </row>
    <row r="2933" spans="1:9" x14ac:dyDescent="0.3">
      <c r="A2933" s="3">
        <v>2013</v>
      </c>
      <c r="B2933" t="s">
        <v>190</v>
      </c>
      <c r="C2933" t="s">
        <v>209</v>
      </c>
      <c r="D2933">
        <v>505932</v>
      </c>
      <c r="E2933">
        <v>2</v>
      </c>
      <c r="F2933">
        <v>759.12</v>
      </c>
      <c r="G2933">
        <v>774.61210000000005</v>
      </c>
      <c r="H2933">
        <f t="shared" si="98"/>
        <v>0.37956000000000001</v>
      </c>
      <c r="I2933">
        <f t="shared" si="99"/>
        <v>0.38730605000000001</v>
      </c>
    </row>
    <row r="2934" spans="1:9" x14ac:dyDescent="0.3">
      <c r="A2934" s="3">
        <v>2013</v>
      </c>
      <c r="B2934" t="s">
        <v>190</v>
      </c>
      <c r="C2934" t="s">
        <v>209</v>
      </c>
      <c r="D2934">
        <v>515901</v>
      </c>
      <c r="E2934">
        <v>2</v>
      </c>
      <c r="F2934">
        <v>2384.25</v>
      </c>
      <c r="G2934">
        <v>2434.3926999999999</v>
      </c>
      <c r="H2934">
        <f t="shared" si="98"/>
        <v>1.1921250000000001</v>
      </c>
      <c r="I2934">
        <f t="shared" si="99"/>
        <v>1.21719635</v>
      </c>
    </row>
    <row r="2935" spans="1:9" x14ac:dyDescent="0.3">
      <c r="A2935" s="3">
        <v>2013</v>
      </c>
      <c r="B2935" t="s">
        <v>190</v>
      </c>
      <c r="C2935" t="s">
        <v>209</v>
      </c>
      <c r="D2935">
        <v>515903</v>
      </c>
      <c r="E2935">
        <v>2</v>
      </c>
      <c r="F2935">
        <v>618</v>
      </c>
      <c r="G2935">
        <v>669.10950000000003</v>
      </c>
      <c r="H2935">
        <f t="shared" ref="H2935:H2998" si="100">F2935/2000</f>
        <v>0.309</v>
      </c>
      <c r="I2935">
        <f t="shared" ref="I2935:I2998" si="101">G2935/2000</f>
        <v>0.33455475000000001</v>
      </c>
    </row>
    <row r="2936" spans="1:9" x14ac:dyDescent="0.3">
      <c r="A2936" s="3">
        <v>2013</v>
      </c>
      <c r="B2936" t="s">
        <v>190</v>
      </c>
      <c r="C2936" t="s">
        <v>209</v>
      </c>
      <c r="D2936">
        <v>515905</v>
      </c>
      <c r="E2936">
        <v>2</v>
      </c>
      <c r="F2936">
        <v>871</v>
      </c>
      <c r="G2936">
        <v>881.73469999999998</v>
      </c>
      <c r="H2936">
        <f t="shared" si="100"/>
        <v>0.4355</v>
      </c>
      <c r="I2936">
        <f t="shared" si="101"/>
        <v>0.44086734999999999</v>
      </c>
    </row>
    <row r="2937" spans="1:9" x14ac:dyDescent="0.3">
      <c r="A2937" s="3">
        <v>2013</v>
      </c>
      <c r="B2937" t="s">
        <v>190</v>
      </c>
      <c r="C2937" t="s">
        <v>209</v>
      </c>
      <c r="D2937">
        <v>515906</v>
      </c>
      <c r="E2937">
        <v>2</v>
      </c>
      <c r="F2937">
        <v>1</v>
      </c>
      <c r="G2937">
        <v>1.0204</v>
      </c>
      <c r="H2937">
        <f t="shared" si="100"/>
        <v>5.0000000000000001E-4</v>
      </c>
      <c r="I2937">
        <f t="shared" si="101"/>
        <v>5.1019999999999993E-4</v>
      </c>
    </row>
    <row r="2938" spans="1:9" x14ac:dyDescent="0.3">
      <c r="A2938" s="3">
        <v>2013</v>
      </c>
      <c r="B2938" t="s">
        <v>190</v>
      </c>
      <c r="C2938" t="s">
        <v>209</v>
      </c>
      <c r="D2938">
        <v>525836</v>
      </c>
      <c r="E2938">
        <v>2</v>
      </c>
      <c r="F2938">
        <v>9</v>
      </c>
      <c r="G2938">
        <v>9.1837</v>
      </c>
      <c r="H2938">
        <f t="shared" si="100"/>
        <v>4.4999999999999997E-3</v>
      </c>
      <c r="I2938">
        <f t="shared" si="101"/>
        <v>4.5918499999999998E-3</v>
      </c>
    </row>
    <row r="2939" spans="1:9" x14ac:dyDescent="0.3">
      <c r="A2939" s="3">
        <v>2013</v>
      </c>
      <c r="B2939" t="s">
        <v>189</v>
      </c>
      <c r="C2939" t="s">
        <v>210</v>
      </c>
      <c r="D2939">
        <v>495800</v>
      </c>
      <c r="E2939">
        <v>4</v>
      </c>
      <c r="F2939">
        <v>6026.41</v>
      </c>
      <c r="G2939">
        <v>6366.2867999999999</v>
      </c>
      <c r="H2939">
        <f t="shared" si="100"/>
        <v>3.0132050000000001</v>
      </c>
      <c r="I2939">
        <f t="shared" si="101"/>
        <v>3.1831434000000001</v>
      </c>
    </row>
    <row r="2940" spans="1:9" x14ac:dyDescent="0.3">
      <c r="A2940" s="3">
        <v>2013</v>
      </c>
      <c r="B2940" t="s">
        <v>189</v>
      </c>
      <c r="C2940" t="s">
        <v>210</v>
      </c>
      <c r="D2940">
        <v>495832</v>
      </c>
      <c r="E2940">
        <v>4</v>
      </c>
      <c r="F2940">
        <v>4231.1899999999996</v>
      </c>
      <c r="G2940">
        <v>4455.4444000000003</v>
      </c>
      <c r="H2940">
        <f t="shared" si="100"/>
        <v>2.1155949999999999</v>
      </c>
      <c r="I2940">
        <f t="shared" si="101"/>
        <v>2.2277222000000001</v>
      </c>
    </row>
    <row r="2941" spans="1:9" x14ac:dyDescent="0.3">
      <c r="A2941" s="3">
        <v>2013</v>
      </c>
      <c r="B2941" t="s">
        <v>189</v>
      </c>
      <c r="C2941" t="s">
        <v>210</v>
      </c>
      <c r="D2941">
        <v>505800</v>
      </c>
      <c r="E2941">
        <v>4</v>
      </c>
      <c r="F2941">
        <v>3738.5</v>
      </c>
      <c r="G2941">
        <v>3980.4281999999998</v>
      </c>
      <c r="H2941">
        <f t="shared" si="100"/>
        <v>1.8692500000000001</v>
      </c>
      <c r="I2941">
        <f t="shared" si="101"/>
        <v>1.9902141</v>
      </c>
    </row>
    <row r="2942" spans="1:9" x14ac:dyDescent="0.3">
      <c r="A2942" s="3">
        <v>2013</v>
      </c>
      <c r="B2942" t="s">
        <v>189</v>
      </c>
      <c r="C2942" t="s">
        <v>210</v>
      </c>
      <c r="D2942">
        <v>505832</v>
      </c>
      <c r="E2942">
        <v>4</v>
      </c>
      <c r="F2942">
        <v>1592.53</v>
      </c>
      <c r="G2942">
        <v>1731.4286</v>
      </c>
      <c r="H2942">
        <f t="shared" si="100"/>
        <v>0.796265</v>
      </c>
      <c r="I2942">
        <f t="shared" si="101"/>
        <v>0.86571429999999994</v>
      </c>
    </row>
    <row r="2943" spans="1:9" x14ac:dyDescent="0.3">
      <c r="A2943" s="3">
        <v>2013</v>
      </c>
      <c r="B2943" t="s">
        <v>189</v>
      </c>
      <c r="C2943" t="s">
        <v>210</v>
      </c>
      <c r="D2943">
        <v>515801</v>
      </c>
      <c r="E2943">
        <v>4</v>
      </c>
      <c r="F2943">
        <v>327.5</v>
      </c>
      <c r="G2943">
        <v>328.69799999999998</v>
      </c>
      <c r="H2943">
        <f t="shared" si="100"/>
        <v>0.16375000000000001</v>
      </c>
      <c r="I2943">
        <f t="shared" si="101"/>
        <v>0.164349</v>
      </c>
    </row>
    <row r="2944" spans="1:9" x14ac:dyDescent="0.3">
      <c r="A2944" s="3">
        <v>2013</v>
      </c>
      <c r="B2944" t="s">
        <v>189</v>
      </c>
      <c r="C2944" t="s">
        <v>210</v>
      </c>
      <c r="D2944">
        <v>515802</v>
      </c>
      <c r="E2944">
        <v>4</v>
      </c>
      <c r="F2944">
        <v>878.6</v>
      </c>
      <c r="G2944">
        <v>887.09</v>
      </c>
      <c r="H2944">
        <f t="shared" si="100"/>
        <v>0.43930000000000002</v>
      </c>
      <c r="I2944">
        <f t="shared" si="101"/>
        <v>0.44354500000000002</v>
      </c>
    </row>
    <row r="2945" spans="1:9" x14ac:dyDescent="0.3">
      <c r="A2945" s="3">
        <v>2013</v>
      </c>
      <c r="B2945" t="s">
        <v>189</v>
      </c>
      <c r="C2945" t="s">
        <v>210</v>
      </c>
      <c r="D2945">
        <v>515833</v>
      </c>
      <c r="E2945">
        <v>4</v>
      </c>
      <c r="F2945">
        <v>458.43</v>
      </c>
      <c r="G2945">
        <v>462.37619999999998</v>
      </c>
      <c r="H2945">
        <f t="shared" si="100"/>
        <v>0.229215</v>
      </c>
      <c r="I2945">
        <f t="shared" si="101"/>
        <v>0.23118809999999998</v>
      </c>
    </row>
    <row r="2946" spans="1:9" x14ac:dyDescent="0.3">
      <c r="A2946" s="3">
        <v>2013</v>
      </c>
      <c r="B2946" t="s">
        <v>189</v>
      </c>
      <c r="C2946" t="s">
        <v>210</v>
      </c>
      <c r="D2946">
        <v>525802</v>
      </c>
      <c r="E2946">
        <v>4</v>
      </c>
      <c r="F2946">
        <v>44.7</v>
      </c>
      <c r="G2946">
        <v>44.934899999999999</v>
      </c>
      <c r="H2946">
        <f t="shared" si="100"/>
        <v>2.2350000000000002E-2</v>
      </c>
      <c r="I2946">
        <f t="shared" si="101"/>
        <v>2.246745E-2</v>
      </c>
    </row>
    <row r="2947" spans="1:9" x14ac:dyDescent="0.3">
      <c r="A2947" s="3">
        <v>2013</v>
      </c>
      <c r="B2947" t="s">
        <v>189</v>
      </c>
      <c r="C2947" t="s">
        <v>210</v>
      </c>
      <c r="D2947">
        <v>525803</v>
      </c>
      <c r="E2947">
        <v>4</v>
      </c>
      <c r="F2947">
        <v>76.150000000000006</v>
      </c>
      <c r="G2947">
        <v>77.190799999999996</v>
      </c>
      <c r="H2947">
        <f t="shared" si="100"/>
        <v>3.8075000000000005E-2</v>
      </c>
      <c r="I2947">
        <f t="shared" si="101"/>
        <v>3.8595399999999995E-2</v>
      </c>
    </row>
    <row r="2948" spans="1:9" x14ac:dyDescent="0.3">
      <c r="A2948" s="3">
        <v>2013</v>
      </c>
      <c r="B2948" t="s">
        <v>189</v>
      </c>
      <c r="C2948" t="s">
        <v>210</v>
      </c>
      <c r="D2948">
        <v>525805</v>
      </c>
      <c r="E2948">
        <v>4</v>
      </c>
      <c r="F2948">
        <v>45.21</v>
      </c>
      <c r="G2948">
        <v>45.638599999999997</v>
      </c>
      <c r="H2948">
        <f t="shared" si="100"/>
        <v>2.2605E-2</v>
      </c>
      <c r="I2948">
        <f t="shared" si="101"/>
        <v>2.2819299999999997E-2</v>
      </c>
    </row>
    <row r="2949" spans="1:9" x14ac:dyDescent="0.3">
      <c r="A2949" s="3">
        <v>2013</v>
      </c>
      <c r="B2949" t="s">
        <v>189</v>
      </c>
      <c r="C2949" t="s">
        <v>210</v>
      </c>
      <c r="D2949">
        <v>525806</v>
      </c>
      <c r="E2949">
        <v>4</v>
      </c>
      <c r="F2949">
        <v>143.55000000000001</v>
      </c>
      <c r="G2949">
        <v>146.15</v>
      </c>
      <c r="H2949">
        <f t="shared" si="100"/>
        <v>7.1775000000000005E-2</v>
      </c>
      <c r="I2949">
        <f t="shared" si="101"/>
        <v>7.3075000000000001E-2</v>
      </c>
    </row>
    <row r="2950" spans="1:9" x14ac:dyDescent="0.3">
      <c r="A2950" s="3">
        <v>2013</v>
      </c>
      <c r="B2950" t="s">
        <v>189</v>
      </c>
      <c r="C2950" t="s">
        <v>210</v>
      </c>
      <c r="D2950">
        <v>525807</v>
      </c>
      <c r="E2950">
        <v>4</v>
      </c>
      <c r="F2950">
        <v>317.61</v>
      </c>
      <c r="G2950">
        <v>322.69170000000003</v>
      </c>
      <c r="H2950">
        <f t="shared" si="100"/>
        <v>0.158805</v>
      </c>
      <c r="I2950">
        <f t="shared" si="101"/>
        <v>0.16134585000000001</v>
      </c>
    </row>
    <row r="2951" spans="1:9" x14ac:dyDescent="0.3">
      <c r="A2951" s="3">
        <v>2013</v>
      </c>
      <c r="B2951" t="s">
        <v>189</v>
      </c>
      <c r="C2951" t="s">
        <v>210</v>
      </c>
      <c r="D2951">
        <v>525832</v>
      </c>
      <c r="E2951">
        <v>4</v>
      </c>
      <c r="F2951">
        <v>37.6</v>
      </c>
      <c r="G2951">
        <v>38.367400000000004</v>
      </c>
      <c r="H2951">
        <f t="shared" si="100"/>
        <v>1.8800000000000001E-2</v>
      </c>
      <c r="I2951">
        <f t="shared" si="101"/>
        <v>1.9183700000000001E-2</v>
      </c>
    </row>
    <row r="2952" spans="1:9" x14ac:dyDescent="0.3">
      <c r="A2952" s="3">
        <v>2013</v>
      </c>
      <c r="B2952" t="s">
        <v>189</v>
      </c>
      <c r="C2952" t="s">
        <v>210</v>
      </c>
      <c r="D2952">
        <v>525833</v>
      </c>
      <c r="E2952">
        <v>4</v>
      </c>
      <c r="F2952">
        <v>781.7</v>
      </c>
      <c r="G2952">
        <v>791.1037</v>
      </c>
      <c r="H2952">
        <f t="shared" si="100"/>
        <v>0.39085000000000003</v>
      </c>
      <c r="I2952">
        <f t="shared" si="101"/>
        <v>0.39555184999999998</v>
      </c>
    </row>
    <row r="2953" spans="1:9" x14ac:dyDescent="0.3">
      <c r="A2953" s="3">
        <v>2013</v>
      </c>
      <c r="B2953" t="s">
        <v>189</v>
      </c>
      <c r="C2953" t="s">
        <v>210</v>
      </c>
      <c r="D2953">
        <v>525834</v>
      </c>
      <c r="E2953">
        <v>4</v>
      </c>
      <c r="F2953">
        <v>598</v>
      </c>
      <c r="G2953">
        <v>610.20399999999995</v>
      </c>
      <c r="H2953">
        <f t="shared" si="100"/>
        <v>0.29899999999999999</v>
      </c>
      <c r="I2953">
        <f t="shared" si="101"/>
        <v>0.30510199999999998</v>
      </c>
    </row>
    <row r="2954" spans="1:9" x14ac:dyDescent="0.3">
      <c r="A2954" s="3">
        <v>2013</v>
      </c>
      <c r="B2954" t="s">
        <v>189</v>
      </c>
      <c r="C2954" t="s">
        <v>210</v>
      </c>
      <c r="D2954">
        <v>535802</v>
      </c>
      <c r="E2954">
        <v>4</v>
      </c>
      <c r="F2954">
        <v>80</v>
      </c>
      <c r="G2954">
        <v>160</v>
      </c>
      <c r="H2954">
        <f t="shared" si="100"/>
        <v>0.04</v>
      </c>
      <c r="I2954">
        <f t="shared" si="101"/>
        <v>0.08</v>
      </c>
    </row>
    <row r="2955" spans="1:9" x14ac:dyDescent="0.3">
      <c r="A2955" s="3">
        <v>2013</v>
      </c>
      <c r="B2955" t="s">
        <v>189</v>
      </c>
      <c r="C2955" t="s">
        <v>211</v>
      </c>
      <c r="D2955">
        <v>505630</v>
      </c>
      <c r="E2955">
        <v>4</v>
      </c>
      <c r="F2955">
        <v>10</v>
      </c>
      <c r="G2955">
        <v>20</v>
      </c>
      <c r="H2955">
        <f t="shared" si="100"/>
        <v>5.0000000000000001E-3</v>
      </c>
      <c r="I2955">
        <f t="shared" si="101"/>
        <v>0.01</v>
      </c>
    </row>
    <row r="2956" spans="1:9" x14ac:dyDescent="0.3">
      <c r="A2956" s="3">
        <v>2013</v>
      </c>
      <c r="B2956" t="s">
        <v>189</v>
      </c>
      <c r="C2956" t="s">
        <v>211</v>
      </c>
      <c r="D2956">
        <v>505700</v>
      </c>
      <c r="E2956">
        <v>4</v>
      </c>
      <c r="F2956">
        <v>2262.81</v>
      </c>
      <c r="G2956">
        <v>3384.81</v>
      </c>
      <c r="H2956">
        <f t="shared" si="100"/>
        <v>1.131405</v>
      </c>
      <c r="I2956">
        <f t="shared" si="101"/>
        <v>1.6924049999999999</v>
      </c>
    </row>
    <row r="2957" spans="1:9" x14ac:dyDescent="0.3">
      <c r="A2957" s="3">
        <v>2013</v>
      </c>
      <c r="B2957" t="s">
        <v>189</v>
      </c>
      <c r="C2957" t="s">
        <v>211</v>
      </c>
      <c r="D2957">
        <v>515630</v>
      </c>
      <c r="E2957">
        <v>4</v>
      </c>
      <c r="F2957">
        <v>4110.5</v>
      </c>
      <c r="G2957">
        <v>4548.2857000000004</v>
      </c>
      <c r="H2957">
        <f t="shared" si="100"/>
        <v>2.05525</v>
      </c>
      <c r="I2957">
        <f t="shared" si="101"/>
        <v>2.27414285</v>
      </c>
    </row>
    <row r="2958" spans="1:9" x14ac:dyDescent="0.3">
      <c r="A2958" s="3">
        <v>2013</v>
      </c>
      <c r="B2958" t="s">
        <v>189</v>
      </c>
      <c r="C2958" t="s">
        <v>211</v>
      </c>
      <c r="D2958">
        <v>515700</v>
      </c>
      <c r="E2958">
        <v>4</v>
      </c>
      <c r="F2958">
        <v>1532.27</v>
      </c>
      <c r="G2958">
        <v>1596.6898000000001</v>
      </c>
      <c r="H2958">
        <f t="shared" si="100"/>
        <v>0.76613500000000001</v>
      </c>
      <c r="I2958">
        <f t="shared" si="101"/>
        <v>0.79834490000000002</v>
      </c>
    </row>
    <row r="2959" spans="1:9" x14ac:dyDescent="0.3">
      <c r="A2959" s="3">
        <v>2013</v>
      </c>
      <c r="B2959" t="s">
        <v>189</v>
      </c>
      <c r="C2959" t="s">
        <v>211</v>
      </c>
      <c r="D2959">
        <v>525600</v>
      </c>
      <c r="E2959">
        <v>4</v>
      </c>
      <c r="F2959">
        <v>983.04</v>
      </c>
      <c r="G2959">
        <v>1682.3154999999999</v>
      </c>
      <c r="H2959">
        <f t="shared" si="100"/>
        <v>0.49151999999999996</v>
      </c>
      <c r="I2959">
        <f t="shared" si="101"/>
        <v>0.84115774999999993</v>
      </c>
    </row>
    <row r="2960" spans="1:9" x14ac:dyDescent="0.3">
      <c r="A2960" s="3">
        <v>2013</v>
      </c>
      <c r="B2960" t="s">
        <v>189</v>
      </c>
      <c r="C2960" t="s">
        <v>211</v>
      </c>
      <c r="D2960">
        <v>525630</v>
      </c>
      <c r="E2960">
        <v>4</v>
      </c>
      <c r="F2960">
        <v>3067.35</v>
      </c>
      <c r="G2960">
        <v>3181.0825</v>
      </c>
      <c r="H2960">
        <f t="shared" si="100"/>
        <v>1.5336749999999999</v>
      </c>
      <c r="I2960">
        <f t="shared" si="101"/>
        <v>1.59054125</v>
      </c>
    </row>
    <row r="2961" spans="1:9" x14ac:dyDescent="0.3">
      <c r="A2961" s="3">
        <v>2013</v>
      </c>
      <c r="B2961" t="s">
        <v>189</v>
      </c>
      <c r="C2961" t="s">
        <v>211</v>
      </c>
      <c r="D2961">
        <v>525701</v>
      </c>
      <c r="E2961">
        <v>4</v>
      </c>
      <c r="F2961">
        <v>42.88</v>
      </c>
      <c r="G2961">
        <v>66.481700000000004</v>
      </c>
      <c r="H2961">
        <f t="shared" si="100"/>
        <v>2.1440000000000001E-2</v>
      </c>
      <c r="I2961">
        <f t="shared" si="101"/>
        <v>3.3240850000000002E-2</v>
      </c>
    </row>
    <row r="2962" spans="1:9" x14ac:dyDescent="0.3">
      <c r="A2962" s="3">
        <v>2013</v>
      </c>
      <c r="B2962" t="s">
        <v>189</v>
      </c>
      <c r="C2962" t="s">
        <v>211</v>
      </c>
      <c r="D2962">
        <v>525702</v>
      </c>
      <c r="E2962">
        <v>4</v>
      </c>
      <c r="F2962">
        <v>642.61</v>
      </c>
      <c r="G2962">
        <v>643.39930000000004</v>
      </c>
      <c r="H2962">
        <f t="shared" si="100"/>
        <v>0.32130500000000001</v>
      </c>
      <c r="I2962">
        <f t="shared" si="101"/>
        <v>0.32169965</v>
      </c>
    </row>
    <row r="2963" spans="1:9" x14ac:dyDescent="0.3">
      <c r="A2963" s="3">
        <v>2013</v>
      </c>
      <c r="B2963" t="s">
        <v>189</v>
      </c>
      <c r="C2963" t="s">
        <v>211</v>
      </c>
      <c r="D2963">
        <v>525703</v>
      </c>
      <c r="E2963">
        <v>4</v>
      </c>
      <c r="F2963">
        <v>20</v>
      </c>
      <c r="G2963">
        <v>20.1633</v>
      </c>
      <c r="H2963">
        <f t="shared" si="100"/>
        <v>0.01</v>
      </c>
      <c r="I2963">
        <f t="shared" si="101"/>
        <v>1.0081649999999999E-2</v>
      </c>
    </row>
    <row r="2964" spans="1:9" x14ac:dyDescent="0.3">
      <c r="A2964" s="3">
        <v>2013</v>
      </c>
      <c r="B2964" t="s">
        <v>189</v>
      </c>
      <c r="C2964" t="s">
        <v>211</v>
      </c>
      <c r="D2964">
        <v>535706</v>
      </c>
      <c r="E2964">
        <v>4</v>
      </c>
      <c r="F2964">
        <v>12</v>
      </c>
      <c r="G2964">
        <v>12</v>
      </c>
      <c r="H2964">
        <f t="shared" si="100"/>
        <v>6.0000000000000001E-3</v>
      </c>
      <c r="I2964">
        <f t="shared" si="101"/>
        <v>6.0000000000000001E-3</v>
      </c>
    </row>
    <row r="2965" spans="1:9" x14ac:dyDescent="0.3">
      <c r="A2965" s="3">
        <v>2013</v>
      </c>
      <c r="B2965" t="s">
        <v>189</v>
      </c>
      <c r="C2965" t="s">
        <v>212</v>
      </c>
      <c r="D2965">
        <v>545732</v>
      </c>
      <c r="E2965">
        <v>4</v>
      </c>
      <c r="F2965">
        <v>0.6</v>
      </c>
      <c r="G2965">
        <v>0.6</v>
      </c>
      <c r="H2965">
        <f t="shared" si="100"/>
        <v>2.9999999999999997E-4</v>
      </c>
      <c r="I2965">
        <f t="shared" si="101"/>
        <v>2.9999999999999997E-4</v>
      </c>
    </row>
    <row r="2966" spans="1:9" x14ac:dyDescent="0.3">
      <c r="A2966" s="3">
        <v>2013</v>
      </c>
      <c r="B2966" t="s">
        <v>189</v>
      </c>
      <c r="C2966" t="s">
        <v>212</v>
      </c>
      <c r="D2966">
        <v>555701</v>
      </c>
      <c r="E2966">
        <v>4</v>
      </c>
      <c r="F2966">
        <v>776.15</v>
      </c>
      <c r="G2966">
        <v>796.56140000000005</v>
      </c>
      <c r="H2966">
        <f t="shared" si="100"/>
        <v>0.388075</v>
      </c>
      <c r="I2966">
        <f t="shared" si="101"/>
        <v>0.39828070000000004</v>
      </c>
    </row>
    <row r="2967" spans="1:9" x14ac:dyDescent="0.3">
      <c r="A2967" s="3">
        <v>2013</v>
      </c>
      <c r="B2967" t="s">
        <v>189</v>
      </c>
      <c r="C2967" t="s">
        <v>212</v>
      </c>
      <c r="D2967">
        <v>555702</v>
      </c>
      <c r="E2967">
        <v>4</v>
      </c>
      <c r="F2967">
        <v>300</v>
      </c>
      <c r="G2967">
        <v>300.1429</v>
      </c>
      <c r="H2967">
        <f t="shared" si="100"/>
        <v>0.15</v>
      </c>
      <c r="I2967">
        <f t="shared" si="101"/>
        <v>0.15007145</v>
      </c>
    </row>
    <row r="2968" spans="1:9" x14ac:dyDescent="0.3">
      <c r="A2968" s="3">
        <v>2013</v>
      </c>
      <c r="B2968" t="s">
        <v>189</v>
      </c>
      <c r="C2968" t="s">
        <v>212</v>
      </c>
      <c r="D2968">
        <v>555732</v>
      </c>
      <c r="E2968">
        <v>4</v>
      </c>
      <c r="F2968">
        <v>64.900000000000006</v>
      </c>
      <c r="G2968">
        <v>65.857200000000006</v>
      </c>
      <c r="H2968">
        <f t="shared" si="100"/>
        <v>3.245E-2</v>
      </c>
      <c r="I2968">
        <f t="shared" si="101"/>
        <v>3.2928600000000002E-2</v>
      </c>
    </row>
    <row r="2969" spans="1:9" x14ac:dyDescent="0.3">
      <c r="A2969" s="3">
        <v>2013</v>
      </c>
      <c r="B2969" t="s">
        <v>189</v>
      </c>
      <c r="C2969" t="s">
        <v>212</v>
      </c>
      <c r="D2969">
        <v>555733</v>
      </c>
      <c r="E2969">
        <v>4</v>
      </c>
      <c r="F2969">
        <v>398</v>
      </c>
      <c r="G2969">
        <v>399.83960000000002</v>
      </c>
      <c r="H2969">
        <f t="shared" si="100"/>
        <v>0.19900000000000001</v>
      </c>
      <c r="I2969">
        <f t="shared" si="101"/>
        <v>0.19991980000000001</v>
      </c>
    </row>
    <row r="2970" spans="1:9" x14ac:dyDescent="0.3">
      <c r="A2970" s="3">
        <v>2013</v>
      </c>
      <c r="B2970" t="s">
        <v>189</v>
      </c>
      <c r="C2970" t="s">
        <v>212</v>
      </c>
      <c r="D2970">
        <v>565635</v>
      </c>
      <c r="E2970">
        <v>4</v>
      </c>
      <c r="F2970">
        <v>164</v>
      </c>
      <c r="G2970">
        <v>165.32660000000001</v>
      </c>
      <c r="H2970">
        <f t="shared" si="100"/>
        <v>8.2000000000000003E-2</v>
      </c>
      <c r="I2970">
        <f t="shared" si="101"/>
        <v>8.2663300000000009E-2</v>
      </c>
    </row>
    <row r="2971" spans="1:9" x14ac:dyDescent="0.3">
      <c r="A2971" s="3">
        <v>2013</v>
      </c>
      <c r="B2971" t="s">
        <v>189</v>
      </c>
      <c r="C2971" t="s">
        <v>212</v>
      </c>
      <c r="D2971">
        <v>565702</v>
      </c>
      <c r="E2971">
        <v>4</v>
      </c>
      <c r="F2971">
        <v>182.73</v>
      </c>
      <c r="G2971">
        <v>187.82830000000001</v>
      </c>
      <c r="H2971">
        <f t="shared" si="100"/>
        <v>9.1365000000000002E-2</v>
      </c>
      <c r="I2971">
        <f t="shared" si="101"/>
        <v>9.3914150000000002E-2</v>
      </c>
    </row>
    <row r="2972" spans="1:9" x14ac:dyDescent="0.3">
      <c r="A2972" s="3">
        <v>2013</v>
      </c>
      <c r="B2972" t="s">
        <v>189</v>
      </c>
      <c r="C2972" t="s">
        <v>212</v>
      </c>
      <c r="D2972">
        <v>565704</v>
      </c>
      <c r="E2972">
        <v>4</v>
      </c>
      <c r="F2972">
        <v>9.75</v>
      </c>
      <c r="G2972">
        <v>9.9489999999999998</v>
      </c>
      <c r="H2972">
        <f t="shared" si="100"/>
        <v>4.875E-3</v>
      </c>
      <c r="I2972">
        <f t="shared" si="101"/>
        <v>4.9744999999999998E-3</v>
      </c>
    </row>
    <row r="2973" spans="1:9" x14ac:dyDescent="0.3">
      <c r="A2973" s="3">
        <v>2013</v>
      </c>
      <c r="B2973" t="s">
        <v>189</v>
      </c>
      <c r="C2973" t="s">
        <v>213</v>
      </c>
      <c r="D2973">
        <v>495730</v>
      </c>
      <c r="E2973">
        <v>4</v>
      </c>
      <c r="F2973">
        <v>5021.05</v>
      </c>
      <c r="G2973">
        <v>5732.0679</v>
      </c>
      <c r="H2973">
        <f t="shared" si="100"/>
        <v>2.5105249999999999</v>
      </c>
      <c r="I2973">
        <f t="shared" si="101"/>
        <v>2.8660339499999998</v>
      </c>
    </row>
    <row r="2974" spans="1:9" x14ac:dyDescent="0.3">
      <c r="A2974" s="3">
        <v>2013</v>
      </c>
      <c r="B2974" t="s">
        <v>189</v>
      </c>
      <c r="C2974" t="s">
        <v>213</v>
      </c>
      <c r="D2974">
        <v>505730</v>
      </c>
      <c r="E2974">
        <v>4</v>
      </c>
      <c r="F2974">
        <v>5099.09</v>
      </c>
      <c r="G2974">
        <v>5120.6162000000004</v>
      </c>
      <c r="H2974">
        <f t="shared" si="100"/>
        <v>2.5495450000000002</v>
      </c>
      <c r="I2974">
        <f t="shared" si="101"/>
        <v>2.5603081000000003</v>
      </c>
    </row>
    <row r="2975" spans="1:9" x14ac:dyDescent="0.3">
      <c r="A2975" s="3">
        <v>2013</v>
      </c>
      <c r="B2975" t="s">
        <v>189</v>
      </c>
      <c r="C2975" t="s">
        <v>213</v>
      </c>
      <c r="D2975">
        <v>515730</v>
      </c>
      <c r="E2975">
        <v>4</v>
      </c>
      <c r="F2975">
        <v>127.75</v>
      </c>
      <c r="G2975">
        <v>128.40559999999999</v>
      </c>
      <c r="H2975">
        <f t="shared" si="100"/>
        <v>6.3875000000000001E-2</v>
      </c>
      <c r="I2975">
        <f t="shared" si="101"/>
        <v>6.420279999999999E-2</v>
      </c>
    </row>
    <row r="2976" spans="1:9" x14ac:dyDescent="0.3">
      <c r="A2976" s="3">
        <v>2013</v>
      </c>
      <c r="B2976" t="s">
        <v>189</v>
      </c>
      <c r="C2976" t="s">
        <v>213</v>
      </c>
      <c r="D2976">
        <v>525731</v>
      </c>
      <c r="E2976">
        <v>4</v>
      </c>
      <c r="F2976">
        <v>14.22</v>
      </c>
      <c r="G2976">
        <v>14.2812</v>
      </c>
      <c r="H2976">
        <f t="shared" si="100"/>
        <v>7.11E-3</v>
      </c>
      <c r="I2976">
        <f t="shared" si="101"/>
        <v>7.1406000000000004E-3</v>
      </c>
    </row>
    <row r="2977" spans="1:9" x14ac:dyDescent="0.3">
      <c r="A2977" s="3">
        <v>2013</v>
      </c>
      <c r="B2977" t="s">
        <v>189</v>
      </c>
      <c r="C2977" t="s">
        <v>213</v>
      </c>
      <c r="D2977">
        <v>525732</v>
      </c>
      <c r="E2977">
        <v>4</v>
      </c>
      <c r="F2977">
        <v>65.84</v>
      </c>
      <c r="G2977">
        <v>65.891400000000004</v>
      </c>
      <c r="H2977">
        <f t="shared" si="100"/>
        <v>3.2920000000000005E-2</v>
      </c>
      <c r="I2977">
        <f t="shared" si="101"/>
        <v>3.2945700000000001E-2</v>
      </c>
    </row>
    <row r="2978" spans="1:9" x14ac:dyDescent="0.3">
      <c r="A2978" s="3">
        <v>2013</v>
      </c>
      <c r="B2978" t="s">
        <v>189</v>
      </c>
      <c r="C2978" t="s">
        <v>213</v>
      </c>
      <c r="D2978">
        <v>525733</v>
      </c>
      <c r="E2978">
        <v>4</v>
      </c>
      <c r="F2978">
        <v>314</v>
      </c>
      <c r="G2978">
        <v>315.34690000000001</v>
      </c>
      <c r="H2978">
        <f t="shared" si="100"/>
        <v>0.157</v>
      </c>
      <c r="I2978">
        <f t="shared" si="101"/>
        <v>0.15767344999999999</v>
      </c>
    </row>
    <row r="2979" spans="1:9" x14ac:dyDescent="0.3">
      <c r="A2979" s="3">
        <v>2013</v>
      </c>
      <c r="B2979" t="s">
        <v>189</v>
      </c>
      <c r="C2979" t="s">
        <v>214</v>
      </c>
      <c r="D2979">
        <v>535530</v>
      </c>
      <c r="E2979">
        <v>4</v>
      </c>
      <c r="F2979">
        <v>771.91</v>
      </c>
      <c r="G2979">
        <v>1173.194</v>
      </c>
      <c r="H2979">
        <f t="shared" si="100"/>
        <v>0.38595499999999999</v>
      </c>
      <c r="I2979">
        <f t="shared" si="101"/>
        <v>0.58659700000000004</v>
      </c>
    </row>
    <row r="2980" spans="1:9" x14ac:dyDescent="0.3">
      <c r="A2980" s="3">
        <v>2013</v>
      </c>
      <c r="B2980" t="s">
        <v>189</v>
      </c>
      <c r="C2980" t="s">
        <v>214</v>
      </c>
      <c r="D2980">
        <v>535601</v>
      </c>
      <c r="E2980">
        <v>4</v>
      </c>
      <c r="F2980">
        <v>51.16</v>
      </c>
      <c r="G2980">
        <v>51.16</v>
      </c>
      <c r="H2980">
        <f t="shared" si="100"/>
        <v>2.5579999999999999E-2</v>
      </c>
      <c r="I2980">
        <f t="shared" si="101"/>
        <v>2.5579999999999999E-2</v>
      </c>
    </row>
    <row r="2981" spans="1:9" x14ac:dyDescent="0.3">
      <c r="A2981" s="3">
        <v>2013</v>
      </c>
      <c r="B2981" t="s">
        <v>189</v>
      </c>
      <c r="C2981" t="s">
        <v>214</v>
      </c>
      <c r="D2981">
        <v>535602</v>
      </c>
      <c r="E2981">
        <v>4</v>
      </c>
      <c r="F2981">
        <v>8240.66</v>
      </c>
      <c r="G2981">
        <v>10997.0317</v>
      </c>
      <c r="H2981">
        <f t="shared" si="100"/>
        <v>4.12033</v>
      </c>
      <c r="I2981">
        <f t="shared" si="101"/>
        <v>5.4985158499999995</v>
      </c>
    </row>
    <row r="2982" spans="1:9" x14ac:dyDescent="0.3">
      <c r="A2982" s="3">
        <v>2013</v>
      </c>
      <c r="B2982" t="s">
        <v>189</v>
      </c>
      <c r="C2982" t="s">
        <v>214</v>
      </c>
      <c r="D2982">
        <v>535631</v>
      </c>
      <c r="E2982">
        <v>4</v>
      </c>
      <c r="F2982">
        <v>33.200000000000003</v>
      </c>
      <c r="G2982">
        <v>33.302100000000003</v>
      </c>
      <c r="H2982">
        <f t="shared" si="100"/>
        <v>1.66E-2</v>
      </c>
      <c r="I2982">
        <f t="shared" si="101"/>
        <v>1.6651050000000001E-2</v>
      </c>
    </row>
    <row r="2983" spans="1:9" x14ac:dyDescent="0.3">
      <c r="A2983" s="3">
        <v>2013</v>
      </c>
      <c r="B2983" t="s">
        <v>189</v>
      </c>
      <c r="C2983" t="s">
        <v>214</v>
      </c>
      <c r="D2983">
        <v>535632</v>
      </c>
      <c r="E2983">
        <v>4</v>
      </c>
      <c r="F2983">
        <v>1073.8900000000001</v>
      </c>
      <c r="G2983">
        <v>1081.6858999999999</v>
      </c>
      <c r="H2983">
        <f t="shared" si="100"/>
        <v>0.53694500000000001</v>
      </c>
      <c r="I2983">
        <f t="shared" si="101"/>
        <v>0.54084294999999993</v>
      </c>
    </row>
    <row r="2984" spans="1:9" x14ac:dyDescent="0.3">
      <c r="A2984" s="3">
        <v>2013</v>
      </c>
      <c r="B2984" t="s">
        <v>189</v>
      </c>
      <c r="C2984" t="s">
        <v>214</v>
      </c>
      <c r="D2984">
        <v>535703</v>
      </c>
      <c r="E2984">
        <v>4</v>
      </c>
      <c r="F2984">
        <v>11</v>
      </c>
      <c r="G2984">
        <v>11.224500000000001</v>
      </c>
      <c r="H2984">
        <f t="shared" si="100"/>
        <v>5.4999999999999997E-3</v>
      </c>
      <c r="I2984">
        <f t="shared" si="101"/>
        <v>5.6122500000000001E-3</v>
      </c>
    </row>
    <row r="2985" spans="1:9" x14ac:dyDescent="0.3">
      <c r="A2985" s="3">
        <v>2013</v>
      </c>
      <c r="B2985" t="s">
        <v>189</v>
      </c>
      <c r="C2985" t="s">
        <v>214</v>
      </c>
      <c r="D2985">
        <v>535704</v>
      </c>
      <c r="E2985">
        <v>4</v>
      </c>
      <c r="F2985">
        <v>67</v>
      </c>
      <c r="G2985">
        <v>69.923100000000005</v>
      </c>
      <c r="H2985">
        <f t="shared" si="100"/>
        <v>3.3500000000000002E-2</v>
      </c>
      <c r="I2985">
        <f t="shared" si="101"/>
        <v>3.4961550000000001E-2</v>
      </c>
    </row>
    <row r="2986" spans="1:9" x14ac:dyDescent="0.3">
      <c r="A2986" s="3">
        <v>2013</v>
      </c>
      <c r="B2986" t="s">
        <v>189</v>
      </c>
      <c r="C2986" t="s">
        <v>214</v>
      </c>
      <c r="D2986">
        <v>535705</v>
      </c>
      <c r="E2986">
        <v>4</v>
      </c>
      <c r="F2986">
        <v>74.8</v>
      </c>
      <c r="G2986">
        <v>84.045699999999997</v>
      </c>
      <c r="H2986">
        <f t="shared" si="100"/>
        <v>3.7399999999999996E-2</v>
      </c>
      <c r="I2986">
        <f t="shared" si="101"/>
        <v>4.202285E-2</v>
      </c>
    </row>
    <row r="2987" spans="1:9" x14ac:dyDescent="0.3">
      <c r="A2987" s="3">
        <v>2013</v>
      </c>
      <c r="B2987" t="s">
        <v>189</v>
      </c>
      <c r="C2987" t="s">
        <v>215</v>
      </c>
      <c r="D2987">
        <v>545530</v>
      </c>
      <c r="E2987">
        <v>4</v>
      </c>
      <c r="F2987">
        <v>641.9</v>
      </c>
      <c r="G2987">
        <v>1162.4878000000001</v>
      </c>
      <c r="H2987">
        <f t="shared" si="100"/>
        <v>0.32095000000000001</v>
      </c>
      <c r="I2987">
        <f t="shared" si="101"/>
        <v>0.58124390000000004</v>
      </c>
    </row>
    <row r="2988" spans="1:9" x14ac:dyDescent="0.3">
      <c r="A2988" s="3">
        <v>2013</v>
      </c>
      <c r="B2988" t="s">
        <v>189</v>
      </c>
      <c r="C2988" t="s">
        <v>215</v>
      </c>
      <c r="D2988">
        <v>545601</v>
      </c>
      <c r="E2988">
        <v>4</v>
      </c>
      <c r="F2988">
        <v>172</v>
      </c>
      <c r="G2988">
        <v>172.3674</v>
      </c>
      <c r="H2988">
        <f t="shared" si="100"/>
        <v>8.5999999999999993E-2</v>
      </c>
      <c r="I2988">
        <f t="shared" si="101"/>
        <v>8.6183700000000002E-2</v>
      </c>
    </row>
    <row r="2989" spans="1:9" x14ac:dyDescent="0.3">
      <c r="A2989" s="3">
        <v>2013</v>
      </c>
      <c r="B2989" t="s">
        <v>189</v>
      </c>
      <c r="C2989" t="s">
        <v>215</v>
      </c>
      <c r="D2989">
        <v>545602</v>
      </c>
      <c r="E2989">
        <v>4</v>
      </c>
      <c r="F2989">
        <v>15506.65</v>
      </c>
      <c r="G2989">
        <v>16718.280599999998</v>
      </c>
      <c r="H2989">
        <f t="shared" si="100"/>
        <v>7.7533250000000002</v>
      </c>
      <c r="I2989">
        <f t="shared" si="101"/>
        <v>8.3591403</v>
      </c>
    </row>
    <row r="2990" spans="1:9" x14ac:dyDescent="0.3">
      <c r="A2990" s="3">
        <v>2013</v>
      </c>
      <c r="B2990" t="s">
        <v>189</v>
      </c>
      <c r="C2990" t="s">
        <v>215</v>
      </c>
      <c r="D2990">
        <v>545631</v>
      </c>
      <c r="E2990">
        <v>4</v>
      </c>
      <c r="F2990">
        <v>231.24</v>
      </c>
      <c r="G2990">
        <v>235.79509999999999</v>
      </c>
      <c r="H2990">
        <f t="shared" si="100"/>
        <v>0.11562</v>
      </c>
      <c r="I2990">
        <f t="shared" si="101"/>
        <v>0.11789754999999999</v>
      </c>
    </row>
    <row r="2991" spans="1:9" x14ac:dyDescent="0.3">
      <c r="A2991" s="3">
        <v>2013</v>
      </c>
      <c r="B2991" t="s">
        <v>189</v>
      </c>
      <c r="C2991" t="s">
        <v>215</v>
      </c>
      <c r="D2991">
        <v>545633</v>
      </c>
      <c r="E2991">
        <v>4</v>
      </c>
      <c r="F2991">
        <v>18</v>
      </c>
      <c r="G2991">
        <v>18.3674</v>
      </c>
      <c r="H2991">
        <f t="shared" si="100"/>
        <v>8.9999999999999993E-3</v>
      </c>
      <c r="I2991">
        <f t="shared" si="101"/>
        <v>9.1836999999999995E-3</v>
      </c>
    </row>
    <row r="2992" spans="1:9" x14ac:dyDescent="0.3">
      <c r="A2992" s="3">
        <v>2013</v>
      </c>
      <c r="B2992" t="s">
        <v>189</v>
      </c>
      <c r="C2992" t="s">
        <v>215</v>
      </c>
      <c r="D2992">
        <v>555500</v>
      </c>
      <c r="E2992">
        <v>4</v>
      </c>
      <c r="F2992">
        <v>826</v>
      </c>
      <c r="G2992">
        <v>924</v>
      </c>
      <c r="H2992">
        <f t="shared" si="100"/>
        <v>0.41299999999999998</v>
      </c>
      <c r="I2992">
        <f t="shared" si="101"/>
        <v>0.46200000000000002</v>
      </c>
    </row>
    <row r="2993" spans="1:9" x14ac:dyDescent="0.3">
      <c r="A2993" s="3">
        <v>2013</v>
      </c>
      <c r="B2993" t="s">
        <v>189</v>
      </c>
      <c r="C2993" t="s">
        <v>215</v>
      </c>
      <c r="D2993">
        <v>555532</v>
      </c>
      <c r="E2993">
        <v>4</v>
      </c>
      <c r="F2993">
        <v>1297.5999999999999</v>
      </c>
      <c r="G2993">
        <v>1840.8143</v>
      </c>
      <c r="H2993">
        <f t="shared" si="100"/>
        <v>0.64879999999999993</v>
      </c>
      <c r="I2993">
        <f t="shared" si="101"/>
        <v>0.92040714999999995</v>
      </c>
    </row>
    <row r="2994" spans="1:9" x14ac:dyDescent="0.3">
      <c r="A2994" s="3">
        <v>2013</v>
      </c>
      <c r="B2994" t="s">
        <v>189</v>
      </c>
      <c r="C2994" t="s">
        <v>215</v>
      </c>
      <c r="D2994">
        <v>555600</v>
      </c>
      <c r="E2994">
        <v>4</v>
      </c>
      <c r="F2994">
        <v>9.92</v>
      </c>
      <c r="G2994">
        <v>9.92</v>
      </c>
      <c r="H2994">
        <f t="shared" si="100"/>
        <v>4.96E-3</v>
      </c>
      <c r="I2994">
        <f t="shared" si="101"/>
        <v>4.96E-3</v>
      </c>
    </row>
    <row r="2995" spans="1:9" x14ac:dyDescent="0.3">
      <c r="A2995" s="3">
        <v>2013</v>
      </c>
      <c r="B2995" t="s">
        <v>189</v>
      </c>
      <c r="C2995" t="s">
        <v>215</v>
      </c>
      <c r="D2995">
        <v>555630</v>
      </c>
      <c r="E2995">
        <v>4</v>
      </c>
      <c r="F2995">
        <v>4.0199999999999996</v>
      </c>
      <c r="G2995">
        <v>4.0199999999999996</v>
      </c>
      <c r="H2995">
        <f t="shared" si="100"/>
        <v>2.0099999999999996E-3</v>
      </c>
      <c r="I2995">
        <f t="shared" si="101"/>
        <v>2.0099999999999996E-3</v>
      </c>
    </row>
    <row r="2996" spans="1:9" x14ac:dyDescent="0.3">
      <c r="A2996" s="3">
        <v>2013</v>
      </c>
      <c r="B2996" t="s">
        <v>189</v>
      </c>
      <c r="C2996" t="s">
        <v>215</v>
      </c>
      <c r="D2996">
        <v>565502</v>
      </c>
      <c r="E2996">
        <v>4</v>
      </c>
      <c r="F2996">
        <v>2.4</v>
      </c>
      <c r="G2996">
        <v>2.4</v>
      </c>
      <c r="H2996">
        <f t="shared" si="100"/>
        <v>1.1999999999999999E-3</v>
      </c>
      <c r="I2996">
        <f t="shared" si="101"/>
        <v>1.1999999999999999E-3</v>
      </c>
    </row>
    <row r="2997" spans="1:9" x14ac:dyDescent="0.3">
      <c r="A2997" s="3">
        <v>2013</v>
      </c>
      <c r="B2997" t="s">
        <v>189</v>
      </c>
      <c r="C2997" t="s">
        <v>215</v>
      </c>
      <c r="D2997">
        <v>565534</v>
      </c>
      <c r="E2997">
        <v>4</v>
      </c>
      <c r="F2997">
        <v>24.45</v>
      </c>
      <c r="G2997">
        <v>24.45</v>
      </c>
      <c r="H2997">
        <f t="shared" si="100"/>
        <v>1.2225E-2</v>
      </c>
      <c r="I2997">
        <f t="shared" si="101"/>
        <v>1.2225E-2</v>
      </c>
    </row>
    <row r="2998" spans="1:9" x14ac:dyDescent="0.3">
      <c r="A2998" s="3">
        <v>2013</v>
      </c>
      <c r="B2998" t="s">
        <v>189</v>
      </c>
      <c r="C2998" t="s">
        <v>216</v>
      </c>
      <c r="D2998">
        <v>535732</v>
      </c>
      <c r="E2998">
        <v>4</v>
      </c>
      <c r="F2998">
        <v>246</v>
      </c>
      <c r="G2998">
        <v>246</v>
      </c>
      <c r="H2998">
        <f t="shared" si="100"/>
        <v>0.123</v>
      </c>
      <c r="I2998">
        <f t="shared" si="101"/>
        <v>0.123</v>
      </c>
    </row>
    <row r="2999" spans="1:9" x14ac:dyDescent="0.3">
      <c r="A2999" s="3">
        <v>2013</v>
      </c>
      <c r="B2999" t="s">
        <v>189</v>
      </c>
      <c r="C2999" t="s">
        <v>216</v>
      </c>
      <c r="D2999">
        <v>535733</v>
      </c>
      <c r="E2999">
        <v>4</v>
      </c>
      <c r="F2999">
        <v>435</v>
      </c>
      <c r="G2999">
        <v>435</v>
      </c>
      <c r="H2999">
        <f t="shared" ref="H2999:H3062" si="102">F2999/2000</f>
        <v>0.2175</v>
      </c>
      <c r="I2999">
        <f t="shared" ref="I2999:I3062" si="103">G2999/2000</f>
        <v>0.2175</v>
      </c>
    </row>
    <row r="3000" spans="1:9" x14ac:dyDescent="0.3">
      <c r="A3000" s="3">
        <v>2013</v>
      </c>
      <c r="B3000" t="s">
        <v>189</v>
      </c>
      <c r="C3000" t="s">
        <v>216</v>
      </c>
      <c r="D3000">
        <v>535734</v>
      </c>
      <c r="E3000">
        <v>4</v>
      </c>
      <c r="F3000">
        <v>194</v>
      </c>
      <c r="G3000">
        <v>194</v>
      </c>
      <c r="H3000">
        <f t="shared" si="102"/>
        <v>9.7000000000000003E-2</v>
      </c>
      <c r="I3000">
        <f t="shared" si="103"/>
        <v>9.7000000000000003E-2</v>
      </c>
    </row>
    <row r="3001" spans="1:9" x14ac:dyDescent="0.3">
      <c r="A3001" s="3">
        <v>2013</v>
      </c>
      <c r="B3001" t="s">
        <v>189</v>
      </c>
      <c r="C3001" t="s">
        <v>216</v>
      </c>
      <c r="D3001">
        <v>545702</v>
      </c>
      <c r="E3001">
        <v>4</v>
      </c>
      <c r="F3001">
        <v>400.9</v>
      </c>
      <c r="G3001">
        <v>401.17630000000003</v>
      </c>
      <c r="H3001">
        <f t="shared" si="102"/>
        <v>0.20044999999999999</v>
      </c>
      <c r="I3001">
        <f t="shared" si="103"/>
        <v>0.20058815000000002</v>
      </c>
    </row>
    <row r="3002" spans="1:9" x14ac:dyDescent="0.3">
      <c r="A3002" s="3">
        <v>2013</v>
      </c>
      <c r="B3002" t="s">
        <v>189</v>
      </c>
      <c r="C3002" t="s">
        <v>216</v>
      </c>
      <c r="D3002">
        <v>545733</v>
      </c>
      <c r="E3002">
        <v>4</v>
      </c>
      <c r="F3002">
        <v>91</v>
      </c>
      <c r="G3002">
        <v>91</v>
      </c>
      <c r="H3002">
        <f t="shared" si="102"/>
        <v>4.5499999999999999E-2</v>
      </c>
      <c r="I3002">
        <f t="shared" si="103"/>
        <v>4.5499999999999999E-2</v>
      </c>
    </row>
    <row r="3003" spans="1:9" x14ac:dyDescent="0.3">
      <c r="A3003" s="3">
        <v>2013</v>
      </c>
      <c r="B3003" t="s">
        <v>189</v>
      </c>
      <c r="C3003" t="s">
        <v>216</v>
      </c>
      <c r="D3003">
        <v>545734</v>
      </c>
      <c r="E3003">
        <v>4</v>
      </c>
      <c r="F3003">
        <v>47</v>
      </c>
      <c r="G3003">
        <v>47</v>
      </c>
      <c r="H3003">
        <f t="shared" si="102"/>
        <v>2.35E-2</v>
      </c>
      <c r="I3003">
        <f t="shared" si="103"/>
        <v>2.35E-2</v>
      </c>
    </row>
    <row r="3004" spans="1:9" x14ac:dyDescent="0.3">
      <c r="A3004" s="3">
        <v>2013</v>
      </c>
      <c r="B3004" t="s">
        <v>191</v>
      </c>
      <c r="C3004" t="s">
        <v>217</v>
      </c>
      <c r="D3004">
        <v>565603</v>
      </c>
      <c r="E3004">
        <v>4</v>
      </c>
      <c r="F3004">
        <v>133.6</v>
      </c>
      <c r="G3004">
        <v>136.32650000000001</v>
      </c>
      <c r="H3004">
        <f t="shared" si="102"/>
        <v>6.6799999999999998E-2</v>
      </c>
      <c r="I3004">
        <f t="shared" si="103"/>
        <v>6.8163250000000009E-2</v>
      </c>
    </row>
    <row r="3005" spans="1:9" x14ac:dyDescent="0.3">
      <c r="A3005" s="3">
        <v>2013</v>
      </c>
      <c r="B3005" t="s">
        <v>191</v>
      </c>
      <c r="C3005" t="s">
        <v>217</v>
      </c>
      <c r="D3005">
        <v>575603</v>
      </c>
      <c r="E3005">
        <v>4</v>
      </c>
      <c r="F3005">
        <v>34.409999999999997</v>
      </c>
      <c r="G3005">
        <v>35.071300000000001</v>
      </c>
      <c r="H3005">
        <f t="shared" si="102"/>
        <v>1.7204999999999998E-2</v>
      </c>
      <c r="I3005">
        <f t="shared" si="103"/>
        <v>1.753565E-2</v>
      </c>
    </row>
    <row r="3006" spans="1:9" x14ac:dyDescent="0.3">
      <c r="A3006" s="3">
        <v>2013</v>
      </c>
      <c r="B3006" t="s">
        <v>191</v>
      </c>
      <c r="C3006" t="s">
        <v>217</v>
      </c>
      <c r="D3006">
        <v>575604</v>
      </c>
      <c r="E3006">
        <v>4</v>
      </c>
      <c r="F3006">
        <v>67.89</v>
      </c>
      <c r="G3006">
        <v>93.930800000000005</v>
      </c>
      <c r="H3006">
        <f t="shared" si="102"/>
        <v>3.3945000000000003E-2</v>
      </c>
      <c r="I3006">
        <f t="shared" si="103"/>
        <v>4.6965400000000004E-2</v>
      </c>
    </row>
    <row r="3007" spans="1:9" x14ac:dyDescent="0.3">
      <c r="A3007" s="3">
        <v>2013</v>
      </c>
      <c r="B3007" t="s">
        <v>191</v>
      </c>
      <c r="C3007" t="s">
        <v>217</v>
      </c>
      <c r="D3007">
        <v>575605</v>
      </c>
      <c r="E3007">
        <v>4</v>
      </c>
      <c r="F3007">
        <v>818.29</v>
      </c>
      <c r="G3007">
        <v>833.37570000000005</v>
      </c>
      <c r="H3007">
        <f t="shared" si="102"/>
        <v>0.40914499999999998</v>
      </c>
      <c r="I3007">
        <f t="shared" si="103"/>
        <v>0.41668785000000003</v>
      </c>
    </row>
    <row r="3008" spans="1:9" x14ac:dyDescent="0.3">
      <c r="A3008" s="3">
        <v>2013</v>
      </c>
      <c r="B3008" t="s">
        <v>191</v>
      </c>
      <c r="C3008" t="s">
        <v>217</v>
      </c>
      <c r="D3008">
        <v>585601</v>
      </c>
      <c r="E3008">
        <v>4</v>
      </c>
      <c r="F3008">
        <v>49.56</v>
      </c>
      <c r="G3008">
        <v>50.4621</v>
      </c>
      <c r="H3008">
        <f t="shared" si="102"/>
        <v>2.478E-2</v>
      </c>
      <c r="I3008">
        <f t="shared" si="103"/>
        <v>2.5231050000000001E-2</v>
      </c>
    </row>
    <row r="3009" spans="1:9" x14ac:dyDescent="0.3">
      <c r="A3009" s="3">
        <v>2013</v>
      </c>
      <c r="B3009" t="s">
        <v>191</v>
      </c>
      <c r="C3009" t="s">
        <v>218</v>
      </c>
      <c r="D3009">
        <v>565501</v>
      </c>
      <c r="E3009">
        <v>4</v>
      </c>
      <c r="F3009">
        <v>8195.68</v>
      </c>
      <c r="G3009">
        <v>10427.9861</v>
      </c>
      <c r="H3009">
        <f t="shared" si="102"/>
        <v>4.0978399999999997</v>
      </c>
      <c r="I3009">
        <f t="shared" si="103"/>
        <v>5.21399305</v>
      </c>
    </row>
    <row r="3010" spans="1:9" x14ac:dyDescent="0.3">
      <c r="A3010" s="3">
        <v>2013</v>
      </c>
      <c r="B3010" t="s">
        <v>191</v>
      </c>
      <c r="C3010" t="s">
        <v>218</v>
      </c>
      <c r="D3010">
        <v>565533</v>
      </c>
      <c r="E3010">
        <v>4</v>
      </c>
      <c r="F3010">
        <v>1091.8</v>
      </c>
      <c r="G3010">
        <v>1376.1877999999999</v>
      </c>
      <c r="H3010">
        <f t="shared" si="102"/>
        <v>0.54589999999999994</v>
      </c>
      <c r="I3010">
        <f t="shared" si="103"/>
        <v>0.68809389999999993</v>
      </c>
    </row>
    <row r="3011" spans="1:9" x14ac:dyDescent="0.3">
      <c r="A3011" s="3">
        <v>2013</v>
      </c>
      <c r="B3011" t="s">
        <v>191</v>
      </c>
      <c r="C3011" t="s">
        <v>218</v>
      </c>
      <c r="D3011">
        <v>575432</v>
      </c>
      <c r="E3011">
        <v>4</v>
      </c>
      <c r="F3011">
        <v>3012.45</v>
      </c>
      <c r="G3011">
        <v>3402.4657000000002</v>
      </c>
      <c r="H3011">
        <f t="shared" si="102"/>
        <v>1.5062249999999999</v>
      </c>
      <c r="I3011">
        <f t="shared" si="103"/>
        <v>1.70123285</v>
      </c>
    </row>
    <row r="3012" spans="1:9" x14ac:dyDescent="0.3">
      <c r="A3012" s="3">
        <v>2013</v>
      </c>
      <c r="B3012" t="s">
        <v>191</v>
      </c>
      <c r="C3012" t="s">
        <v>218</v>
      </c>
      <c r="D3012">
        <v>575501</v>
      </c>
      <c r="E3012">
        <v>4</v>
      </c>
      <c r="F3012">
        <v>619.08000000000004</v>
      </c>
      <c r="G3012">
        <v>629.51469999999995</v>
      </c>
      <c r="H3012">
        <f t="shared" si="102"/>
        <v>0.30954000000000004</v>
      </c>
      <c r="I3012">
        <f t="shared" si="103"/>
        <v>0.31475734999999999</v>
      </c>
    </row>
    <row r="3013" spans="1:9" x14ac:dyDescent="0.3">
      <c r="A3013" s="3">
        <v>2013</v>
      </c>
      <c r="B3013" t="s">
        <v>191</v>
      </c>
      <c r="C3013" t="s">
        <v>218</v>
      </c>
      <c r="D3013">
        <v>575502</v>
      </c>
      <c r="E3013">
        <v>4</v>
      </c>
      <c r="F3013">
        <v>678.2</v>
      </c>
      <c r="G3013">
        <v>1182.1387999999999</v>
      </c>
      <c r="H3013">
        <f t="shared" si="102"/>
        <v>0.33910000000000001</v>
      </c>
      <c r="I3013">
        <f t="shared" si="103"/>
        <v>0.59106939999999997</v>
      </c>
    </row>
    <row r="3014" spans="1:9" x14ac:dyDescent="0.3">
      <c r="A3014" s="3">
        <v>2013</v>
      </c>
      <c r="B3014" t="s">
        <v>191</v>
      </c>
      <c r="C3014" t="s">
        <v>218</v>
      </c>
      <c r="D3014">
        <v>575531</v>
      </c>
      <c r="E3014">
        <v>4</v>
      </c>
      <c r="F3014">
        <v>19.2</v>
      </c>
      <c r="G3014">
        <v>19.2</v>
      </c>
      <c r="H3014">
        <f t="shared" si="102"/>
        <v>9.5999999999999992E-3</v>
      </c>
      <c r="I3014">
        <f t="shared" si="103"/>
        <v>9.5999999999999992E-3</v>
      </c>
    </row>
    <row r="3015" spans="1:9" x14ac:dyDescent="0.3">
      <c r="A3015" s="3">
        <v>2013</v>
      </c>
      <c r="B3015" t="s">
        <v>191</v>
      </c>
      <c r="C3015" t="s">
        <v>218</v>
      </c>
      <c r="D3015">
        <v>575532</v>
      </c>
      <c r="E3015">
        <v>4</v>
      </c>
      <c r="F3015">
        <v>10.8</v>
      </c>
      <c r="G3015">
        <v>10.8</v>
      </c>
      <c r="H3015">
        <f t="shared" si="102"/>
        <v>5.4000000000000003E-3</v>
      </c>
      <c r="I3015">
        <f t="shared" si="103"/>
        <v>5.4000000000000003E-3</v>
      </c>
    </row>
    <row r="3016" spans="1:9" x14ac:dyDescent="0.3">
      <c r="A3016" s="3">
        <v>2013</v>
      </c>
      <c r="B3016" t="s">
        <v>191</v>
      </c>
      <c r="C3016" t="s">
        <v>218</v>
      </c>
      <c r="D3016">
        <v>585432</v>
      </c>
      <c r="E3016">
        <v>4</v>
      </c>
      <c r="F3016">
        <v>1952.1</v>
      </c>
      <c r="G3016">
        <v>2667.9</v>
      </c>
      <c r="H3016">
        <f t="shared" si="102"/>
        <v>0.97604999999999997</v>
      </c>
      <c r="I3016">
        <f t="shared" si="103"/>
        <v>1.33395</v>
      </c>
    </row>
    <row r="3017" spans="1:9" x14ac:dyDescent="0.3">
      <c r="A3017" s="3">
        <v>2013</v>
      </c>
      <c r="B3017" t="s">
        <v>191</v>
      </c>
      <c r="C3017" t="s">
        <v>218</v>
      </c>
      <c r="D3017">
        <v>585502</v>
      </c>
      <c r="E3017">
        <v>4</v>
      </c>
      <c r="F3017">
        <v>976.28</v>
      </c>
      <c r="G3017">
        <v>1009.73</v>
      </c>
      <c r="H3017">
        <f t="shared" si="102"/>
        <v>0.48813999999999996</v>
      </c>
      <c r="I3017">
        <f t="shared" si="103"/>
        <v>0.50486500000000001</v>
      </c>
    </row>
    <row r="3018" spans="1:9" x14ac:dyDescent="0.3">
      <c r="A3018" s="3">
        <v>2013</v>
      </c>
      <c r="B3018" t="s">
        <v>191</v>
      </c>
      <c r="C3018" t="s">
        <v>218</v>
      </c>
      <c r="D3018">
        <v>585531</v>
      </c>
      <c r="E3018">
        <v>4</v>
      </c>
      <c r="F3018">
        <v>31.8</v>
      </c>
      <c r="G3018">
        <v>51</v>
      </c>
      <c r="H3018">
        <f t="shared" si="102"/>
        <v>1.5900000000000001E-2</v>
      </c>
      <c r="I3018">
        <f t="shared" si="103"/>
        <v>2.5499999999999998E-2</v>
      </c>
    </row>
    <row r="3019" spans="1:9" x14ac:dyDescent="0.3">
      <c r="A3019" s="3">
        <v>2013</v>
      </c>
      <c r="B3019" t="s">
        <v>191</v>
      </c>
      <c r="C3019" t="s">
        <v>218</v>
      </c>
      <c r="D3019">
        <v>585532</v>
      </c>
      <c r="E3019">
        <v>4</v>
      </c>
      <c r="F3019">
        <v>284.10000000000002</v>
      </c>
      <c r="G3019">
        <v>392.24090000000001</v>
      </c>
      <c r="H3019">
        <f t="shared" si="102"/>
        <v>0.14205000000000001</v>
      </c>
      <c r="I3019">
        <f t="shared" si="103"/>
        <v>0.19612045</v>
      </c>
    </row>
    <row r="3020" spans="1:9" x14ac:dyDescent="0.3">
      <c r="A3020" s="3">
        <v>2013</v>
      </c>
      <c r="B3020" t="s">
        <v>191</v>
      </c>
      <c r="C3020" t="s">
        <v>218</v>
      </c>
      <c r="D3020">
        <v>595531</v>
      </c>
      <c r="E3020">
        <v>4</v>
      </c>
      <c r="F3020">
        <v>4.2</v>
      </c>
      <c r="G3020">
        <v>4.2</v>
      </c>
      <c r="H3020">
        <f t="shared" si="102"/>
        <v>2.1000000000000003E-3</v>
      </c>
      <c r="I3020">
        <f t="shared" si="103"/>
        <v>2.1000000000000003E-3</v>
      </c>
    </row>
    <row r="3021" spans="1:9" x14ac:dyDescent="0.3">
      <c r="A3021" s="3">
        <v>2013</v>
      </c>
      <c r="B3021" t="s">
        <v>191</v>
      </c>
      <c r="C3021" t="s">
        <v>218</v>
      </c>
      <c r="D3021">
        <v>595532</v>
      </c>
      <c r="E3021">
        <v>4</v>
      </c>
      <c r="F3021">
        <v>10.5</v>
      </c>
      <c r="G3021">
        <v>10.5</v>
      </c>
      <c r="H3021">
        <f t="shared" si="102"/>
        <v>5.2500000000000003E-3</v>
      </c>
      <c r="I3021">
        <f t="shared" si="103"/>
        <v>5.2500000000000003E-3</v>
      </c>
    </row>
    <row r="3022" spans="1:9" x14ac:dyDescent="0.3">
      <c r="A3022" s="3">
        <v>2013</v>
      </c>
      <c r="B3022" t="s">
        <v>191</v>
      </c>
      <c r="C3022" t="s">
        <v>219</v>
      </c>
      <c r="D3022">
        <v>565633</v>
      </c>
      <c r="E3022">
        <v>4</v>
      </c>
      <c r="F3022">
        <v>88.34</v>
      </c>
      <c r="G3022">
        <v>90.115499999999997</v>
      </c>
      <c r="H3022">
        <f t="shared" si="102"/>
        <v>4.4170000000000001E-2</v>
      </c>
      <c r="I3022">
        <f t="shared" si="103"/>
        <v>4.5057750000000001E-2</v>
      </c>
    </row>
    <row r="3023" spans="1:9" x14ac:dyDescent="0.3">
      <c r="A3023" s="3">
        <v>2013</v>
      </c>
      <c r="B3023" t="s">
        <v>191</v>
      </c>
      <c r="C3023" t="s">
        <v>219</v>
      </c>
      <c r="D3023">
        <v>565634</v>
      </c>
      <c r="E3023">
        <v>4</v>
      </c>
      <c r="F3023">
        <v>926.56</v>
      </c>
      <c r="G3023">
        <v>945.06</v>
      </c>
      <c r="H3023">
        <f t="shared" si="102"/>
        <v>0.46327999999999997</v>
      </c>
      <c r="I3023">
        <f t="shared" si="103"/>
        <v>0.47252999999999995</v>
      </c>
    </row>
    <row r="3024" spans="1:9" x14ac:dyDescent="0.3">
      <c r="A3024" s="3">
        <v>2013</v>
      </c>
      <c r="B3024" t="s">
        <v>191</v>
      </c>
      <c r="C3024" t="s">
        <v>219</v>
      </c>
      <c r="D3024">
        <v>575632</v>
      </c>
      <c r="E3024">
        <v>4</v>
      </c>
      <c r="F3024">
        <v>4.0199999999999996</v>
      </c>
      <c r="G3024">
        <v>4.0199999999999996</v>
      </c>
      <c r="H3024">
        <f t="shared" si="102"/>
        <v>2.0099999999999996E-3</v>
      </c>
      <c r="I3024">
        <f t="shared" si="103"/>
        <v>2.0099999999999996E-3</v>
      </c>
    </row>
    <row r="3025" spans="1:9" x14ac:dyDescent="0.3">
      <c r="A3025" s="3">
        <v>2013</v>
      </c>
      <c r="B3025" t="s">
        <v>191</v>
      </c>
      <c r="C3025" t="s">
        <v>219</v>
      </c>
      <c r="D3025">
        <v>575633</v>
      </c>
      <c r="E3025">
        <v>4</v>
      </c>
      <c r="F3025">
        <v>8.67</v>
      </c>
      <c r="G3025">
        <v>8.67</v>
      </c>
      <c r="H3025">
        <f t="shared" si="102"/>
        <v>4.3350000000000003E-3</v>
      </c>
      <c r="I3025">
        <f t="shared" si="103"/>
        <v>4.3350000000000003E-3</v>
      </c>
    </row>
    <row r="3026" spans="1:9" x14ac:dyDescent="0.3">
      <c r="A3026" s="3">
        <v>2013</v>
      </c>
      <c r="B3026" t="s">
        <v>191</v>
      </c>
      <c r="C3026" t="s">
        <v>219</v>
      </c>
      <c r="D3026">
        <v>575635</v>
      </c>
      <c r="E3026">
        <v>4</v>
      </c>
      <c r="F3026">
        <v>20</v>
      </c>
      <c r="G3026">
        <v>22.7273</v>
      </c>
      <c r="H3026">
        <f t="shared" si="102"/>
        <v>0.01</v>
      </c>
      <c r="I3026">
        <f t="shared" si="103"/>
        <v>1.1363649999999999E-2</v>
      </c>
    </row>
    <row r="3027" spans="1:9" x14ac:dyDescent="0.3">
      <c r="A3027" s="3">
        <v>2013</v>
      </c>
      <c r="B3027" t="s">
        <v>188</v>
      </c>
      <c r="C3027" t="s">
        <v>220</v>
      </c>
      <c r="D3027">
        <v>585431</v>
      </c>
      <c r="E3027">
        <v>4</v>
      </c>
      <c r="F3027">
        <v>1223.55</v>
      </c>
      <c r="G3027">
        <v>1398.7898</v>
      </c>
      <c r="H3027">
        <f t="shared" si="102"/>
        <v>0.61177499999999996</v>
      </c>
      <c r="I3027">
        <f t="shared" si="103"/>
        <v>0.69939490000000004</v>
      </c>
    </row>
    <row r="3028" spans="1:9" x14ac:dyDescent="0.3">
      <c r="A3028" s="3">
        <v>2013</v>
      </c>
      <c r="B3028" t="s">
        <v>188</v>
      </c>
      <c r="C3028" t="s">
        <v>220</v>
      </c>
      <c r="D3028">
        <v>585501</v>
      </c>
      <c r="E3028">
        <v>4</v>
      </c>
      <c r="F3028">
        <v>10.5</v>
      </c>
      <c r="G3028">
        <v>10.5</v>
      </c>
      <c r="H3028">
        <f t="shared" si="102"/>
        <v>5.2500000000000003E-3</v>
      </c>
      <c r="I3028">
        <f t="shared" si="103"/>
        <v>5.2500000000000003E-3</v>
      </c>
    </row>
    <row r="3029" spans="1:9" x14ac:dyDescent="0.3">
      <c r="A3029" s="3">
        <v>2013</v>
      </c>
      <c r="B3029" t="s">
        <v>188</v>
      </c>
      <c r="C3029" t="s">
        <v>220</v>
      </c>
      <c r="D3029">
        <v>595400</v>
      </c>
      <c r="E3029">
        <v>4</v>
      </c>
      <c r="F3029">
        <v>140</v>
      </c>
      <c r="G3029">
        <v>152.27269999999999</v>
      </c>
      <c r="H3029">
        <f t="shared" si="102"/>
        <v>7.0000000000000007E-2</v>
      </c>
      <c r="I3029">
        <f t="shared" si="103"/>
        <v>7.6136349999999992E-2</v>
      </c>
    </row>
    <row r="3030" spans="1:9" x14ac:dyDescent="0.3">
      <c r="A3030" s="3">
        <v>2013</v>
      </c>
      <c r="B3030" t="s">
        <v>188</v>
      </c>
      <c r="C3030" t="s">
        <v>220</v>
      </c>
      <c r="D3030">
        <v>595431</v>
      </c>
      <c r="E3030">
        <v>4</v>
      </c>
      <c r="F3030">
        <v>4151.71</v>
      </c>
      <c r="G3030">
        <v>4232.4260000000004</v>
      </c>
      <c r="H3030">
        <f t="shared" si="102"/>
        <v>2.0758550000000002</v>
      </c>
      <c r="I3030">
        <f t="shared" si="103"/>
        <v>2.1162130000000001</v>
      </c>
    </row>
    <row r="3031" spans="1:9" x14ac:dyDescent="0.3">
      <c r="A3031" s="3">
        <v>2013</v>
      </c>
      <c r="B3031" t="s">
        <v>188</v>
      </c>
      <c r="C3031" t="s">
        <v>220</v>
      </c>
      <c r="D3031">
        <v>595432</v>
      </c>
      <c r="E3031">
        <v>4</v>
      </c>
      <c r="F3031">
        <v>2.12</v>
      </c>
      <c r="G3031">
        <v>2.12</v>
      </c>
      <c r="H3031">
        <f t="shared" si="102"/>
        <v>1.06E-3</v>
      </c>
      <c r="I3031">
        <f t="shared" si="103"/>
        <v>1.06E-3</v>
      </c>
    </row>
    <row r="3032" spans="1:9" x14ac:dyDescent="0.3">
      <c r="A3032" s="3">
        <v>2013</v>
      </c>
      <c r="B3032" t="s">
        <v>188</v>
      </c>
      <c r="C3032" t="s">
        <v>220</v>
      </c>
      <c r="D3032">
        <v>595502</v>
      </c>
      <c r="E3032">
        <v>4</v>
      </c>
      <c r="F3032">
        <v>12.6</v>
      </c>
      <c r="G3032">
        <v>12.6</v>
      </c>
      <c r="H3032">
        <f t="shared" si="102"/>
        <v>6.3E-3</v>
      </c>
      <c r="I3032">
        <f t="shared" si="103"/>
        <v>6.3E-3</v>
      </c>
    </row>
    <row r="3033" spans="1:9" x14ac:dyDescent="0.3">
      <c r="A3033" s="3">
        <v>2013</v>
      </c>
      <c r="B3033" t="s">
        <v>188</v>
      </c>
      <c r="C3033" t="s">
        <v>220</v>
      </c>
      <c r="D3033">
        <v>595503</v>
      </c>
      <c r="E3033">
        <v>4</v>
      </c>
      <c r="F3033">
        <v>8.4</v>
      </c>
      <c r="G3033">
        <v>8.4</v>
      </c>
      <c r="H3033">
        <f t="shared" si="102"/>
        <v>4.2000000000000006E-3</v>
      </c>
      <c r="I3033">
        <f t="shared" si="103"/>
        <v>4.2000000000000006E-3</v>
      </c>
    </row>
    <row r="3034" spans="1:9" x14ac:dyDescent="0.3">
      <c r="A3034" s="3">
        <v>2013</v>
      </c>
      <c r="B3034" t="s">
        <v>188</v>
      </c>
      <c r="C3034" t="s">
        <v>220</v>
      </c>
      <c r="D3034">
        <v>595504</v>
      </c>
      <c r="E3034">
        <v>4</v>
      </c>
      <c r="F3034">
        <v>72.599999999999994</v>
      </c>
      <c r="G3034">
        <v>72.599999999999994</v>
      </c>
      <c r="H3034">
        <f t="shared" si="102"/>
        <v>3.6299999999999999E-2</v>
      </c>
      <c r="I3034">
        <f t="shared" si="103"/>
        <v>3.6299999999999999E-2</v>
      </c>
    </row>
    <row r="3035" spans="1:9" x14ac:dyDescent="0.3">
      <c r="A3035" s="3">
        <v>2013</v>
      </c>
      <c r="B3035" t="s">
        <v>188</v>
      </c>
      <c r="C3035" t="s">
        <v>220</v>
      </c>
      <c r="D3035">
        <v>595505</v>
      </c>
      <c r="E3035">
        <v>4</v>
      </c>
      <c r="F3035">
        <v>302.2</v>
      </c>
      <c r="G3035">
        <v>302.2</v>
      </c>
      <c r="H3035">
        <f t="shared" si="102"/>
        <v>0.15109999999999998</v>
      </c>
      <c r="I3035">
        <f t="shared" si="103"/>
        <v>0.15109999999999998</v>
      </c>
    </row>
    <row r="3036" spans="1:9" x14ac:dyDescent="0.3">
      <c r="A3036" s="3">
        <v>2013</v>
      </c>
      <c r="B3036" t="s">
        <v>188</v>
      </c>
      <c r="C3036" t="s">
        <v>220</v>
      </c>
      <c r="D3036">
        <v>595533</v>
      </c>
      <c r="E3036">
        <v>4</v>
      </c>
      <c r="F3036">
        <v>68.099999999999994</v>
      </c>
      <c r="G3036">
        <v>69.232699999999994</v>
      </c>
      <c r="H3036">
        <f t="shared" si="102"/>
        <v>3.4049999999999997E-2</v>
      </c>
      <c r="I3036">
        <f t="shared" si="103"/>
        <v>3.4616349999999997E-2</v>
      </c>
    </row>
    <row r="3037" spans="1:9" x14ac:dyDescent="0.3">
      <c r="A3037" s="3">
        <v>2013</v>
      </c>
      <c r="B3037" t="s">
        <v>188</v>
      </c>
      <c r="C3037" t="s">
        <v>220</v>
      </c>
      <c r="D3037">
        <v>605400</v>
      </c>
      <c r="E3037">
        <v>4</v>
      </c>
      <c r="F3037">
        <v>9974.7199999999993</v>
      </c>
      <c r="G3037">
        <v>12064.72</v>
      </c>
      <c r="H3037">
        <f t="shared" si="102"/>
        <v>4.9873599999999998</v>
      </c>
      <c r="I3037">
        <f t="shared" si="103"/>
        <v>6.0323599999999997</v>
      </c>
    </row>
    <row r="3038" spans="1:9" x14ac:dyDescent="0.3">
      <c r="A3038" s="3">
        <v>2013</v>
      </c>
      <c r="B3038" t="s">
        <v>188</v>
      </c>
      <c r="C3038" t="s">
        <v>220</v>
      </c>
      <c r="D3038">
        <v>605431</v>
      </c>
      <c r="E3038">
        <v>4</v>
      </c>
      <c r="F3038">
        <v>209.88</v>
      </c>
      <c r="G3038">
        <v>209.88</v>
      </c>
      <c r="H3038">
        <f t="shared" si="102"/>
        <v>0.10493999999999999</v>
      </c>
      <c r="I3038">
        <f t="shared" si="103"/>
        <v>0.10493999999999999</v>
      </c>
    </row>
    <row r="3039" spans="1:9" x14ac:dyDescent="0.3">
      <c r="A3039" s="3">
        <v>2013</v>
      </c>
      <c r="B3039" t="s">
        <v>188</v>
      </c>
      <c r="C3039" t="s">
        <v>220</v>
      </c>
      <c r="D3039">
        <v>605503</v>
      </c>
      <c r="E3039">
        <v>4</v>
      </c>
      <c r="F3039">
        <v>550.28</v>
      </c>
      <c r="G3039">
        <v>615.6422</v>
      </c>
      <c r="H3039">
        <f t="shared" si="102"/>
        <v>0.27514</v>
      </c>
      <c r="I3039">
        <f t="shared" si="103"/>
        <v>0.30782110000000001</v>
      </c>
    </row>
    <row r="3040" spans="1:9" x14ac:dyDescent="0.3">
      <c r="A3040" s="3">
        <v>2013</v>
      </c>
      <c r="B3040" t="s">
        <v>188</v>
      </c>
      <c r="C3040" t="s">
        <v>220</v>
      </c>
      <c r="D3040">
        <v>605531</v>
      </c>
      <c r="E3040">
        <v>4</v>
      </c>
      <c r="F3040">
        <v>44.3</v>
      </c>
      <c r="G3040">
        <v>44.979599999999998</v>
      </c>
      <c r="H3040">
        <f t="shared" si="102"/>
        <v>2.215E-2</v>
      </c>
      <c r="I3040">
        <f t="shared" si="103"/>
        <v>2.2489799999999997E-2</v>
      </c>
    </row>
    <row r="3041" spans="1:9" x14ac:dyDescent="0.3">
      <c r="A3041" s="3">
        <v>2013</v>
      </c>
      <c r="B3041" t="s">
        <v>188</v>
      </c>
      <c r="C3041" t="s">
        <v>220</v>
      </c>
      <c r="D3041">
        <v>605532</v>
      </c>
      <c r="E3041">
        <v>4</v>
      </c>
      <c r="F3041">
        <v>2</v>
      </c>
      <c r="G3041">
        <v>2</v>
      </c>
      <c r="H3041">
        <f t="shared" si="102"/>
        <v>1E-3</v>
      </c>
      <c r="I3041">
        <f t="shared" si="103"/>
        <v>1E-3</v>
      </c>
    </row>
    <row r="3042" spans="1:9" x14ac:dyDescent="0.3">
      <c r="A3042" s="3">
        <v>2013</v>
      </c>
      <c r="B3042" t="s">
        <v>188</v>
      </c>
      <c r="C3042" t="s">
        <v>220</v>
      </c>
      <c r="D3042">
        <v>615400</v>
      </c>
      <c r="E3042">
        <v>4</v>
      </c>
      <c r="F3042">
        <v>5008.34</v>
      </c>
      <c r="G3042">
        <v>5008.34</v>
      </c>
      <c r="H3042">
        <f t="shared" si="102"/>
        <v>2.5041700000000002</v>
      </c>
      <c r="I3042">
        <f t="shared" si="103"/>
        <v>2.5041700000000002</v>
      </c>
    </row>
    <row r="3043" spans="1:9" x14ac:dyDescent="0.3">
      <c r="A3043" s="3">
        <v>2013</v>
      </c>
      <c r="B3043" t="s">
        <v>188</v>
      </c>
      <c r="C3043" t="s">
        <v>220</v>
      </c>
      <c r="D3043">
        <v>615431</v>
      </c>
      <c r="E3043">
        <v>4</v>
      </c>
      <c r="F3043">
        <v>77.12</v>
      </c>
      <c r="G3043">
        <v>77.12</v>
      </c>
      <c r="H3043">
        <f t="shared" si="102"/>
        <v>3.8560000000000004E-2</v>
      </c>
      <c r="I3043">
        <f t="shared" si="103"/>
        <v>3.8560000000000004E-2</v>
      </c>
    </row>
    <row r="3044" spans="1:9" x14ac:dyDescent="0.3">
      <c r="A3044" s="3">
        <v>2013</v>
      </c>
      <c r="B3044" t="s">
        <v>188</v>
      </c>
      <c r="C3044" t="s">
        <v>220</v>
      </c>
      <c r="D3044">
        <v>615503</v>
      </c>
      <c r="E3044">
        <v>4</v>
      </c>
      <c r="F3044">
        <v>8.48</v>
      </c>
      <c r="G3044">
        <v>8.48</v>
      </c>
      <c r="H3044">
        <f t="shared" si="102"/>
        <v>4.2399999999999998E-3</v>
      </c>
      <c r="I3044">
        <f t="shared" si="103"/>
        <v>4.2399999999999998E-3</v>
      </c>
    </row>
    <row r="3045" spans="1:9" x14ac:dyDescent="0.3">
      <c r="A3045" s="3">
        <v>2013</v>
      </c>
      <c r="B3045" t="s">
        <v>188</v>
      </c>
      <c r="C3045" t="s">
        <v>220</v>
      </c>
      <c r="D3045">
        <v>615505</v>
      </c>
      <c r="E3045">
        <v>4</v>
      </c>
      <c r="F3045">
        <v>8.48</v>
      </c>
      <c r="G3045">
        <v>8.48</v>
      </c>
      <c r="H3045">
        <f t="shared" si="102"/>
        <v>4.2399999999999998E-3</v>
      </c>
      <c r="I3045">
        <f t="shared" si="103"/>
        <v>4.2399999999999998E-3</v>
      </c>
    </row>
    <row r="3046" spans="1:9" x14ac:dyDescent="0.3">
      <c r="A3046" s="3">
        <v>2013</v>
      </c>
      <c r="B3046" t="s">
        <v>188</v>
      </c>
      <c r="C3046" t="s">
        <v>220</v>
      </c>
      <c r="D3046">
        <v>625330</v>
      </c>
      <c r="E3046">
        <v>4</v>
      </c>
      <c r="F3046">
        <v>217.35</v>
      </c>
      <c r="G3046">
        <v>217.35</v>
      </c>
      <c r="H3046">
        <f t="shared" si="102"/>
        <v>0.10867499999999999</v>
      </c>
      <c r="I3046">
        <f t="shared" si="103"/>
        <v>0.10867499999999999</v>
      </c>
    </row>
    <row r="3047" spans="1:9" x14ac:dyDescent="0.3">
      <c r="A3047" s="3">
        <v>2013</v>
      </c>
      <c r="B3047" t="s">
        <v>188</v>
      </c>
      <c r="C3047" t="s">
        <v>220</v>
      </c>
      <c r="D3047">
        <v>625402</v>
      </c>
      <c r="E3047">
        <v>4</v>
      </c>
      <c r="F3047">
        <v>2052.5700000000002</v>
      </c>
      <c r="G3047">
        <v>2578.4335999999998</v>
      </c>
      <c r="H3047">
        <f t="shared" si="102"/>
        <v>1.0262850000000001</v>
      </c>
      <c r="I3047">
        <f t="shared" si="103"/>
        <v>1.2892167999999999</v>
      </c>
    </row>
    <row r="3048" spans="1:9" x14ac:dyDescent="0.3">
      <c r="A3048" s="3">
        <v>2013</v>
      </c>
      <c r="B3048" t="s">
        <v>188</v>
      </c>
      <c r="C3048" t="s">
        <v>220</v>
      </c>
      <c r="D3048">
        <v>625433</v>
      </c>
      <c r="E3048">
        <v>4</v>
      </c>
      <c r="F3048">
        <v>4</v>
      </c>
      <c r="G3048">
        <v>4</v>
      </c>
      <c r="H3048">
        <f t="shared" si="102"/>
        <v>2E-3</v>
      </c>
      <c r="I3048">
        <f t="shared" si="103"/>
        <v>2E-3</v>
      </c>
    </row>
    <row r="3049" spans="1:9" x14ac:dyDescent="0.3">
      <c r="A3049" s="3">
        <v>2013</v>
      </c>
      <c r="B3049" t="s">
        <v>188</v>
      </c>
      <c r="C3049" t="s">
        <v>220</v>
      </c>
      <c r="D3049">
        <v>625435</v>
      </c>
      <c r="E3049">
        <v>4</v>
      </c>
      <c r="F3049">
        <v>18</v>
      </c>
      <c r="G3049">
        <v>18</v>
      </c>
      <c r="H3049">
        <f t="shared" si="102"/>
        <v>8.9999999999999993E-3</v>
      </c>
      <c r="I3049">
        <f t="shared" si="103"/>
        <v>8.9999999999999993E-3</v>
      </c>
    </row>
    <row r="3050" spans="1:9" x14ac:dyDescent="0.3">
      <c r="A3050" s="3">
        <v>2013</v>
      </c>
      <c r="B3050" t="s">
        <v>188</v>
      </c>
      <c r="C3050" t="s">
        <v>220</v>
      </c>
      <c r="D3050">
        <v>625436</v>
      </c>
      <c r="E3050">
        <v>4</v>
      </c>
      <c r="F3050">
        <v>8</v>
      </c>
      <c r="G3050">
        <v>8</v>
      </c>
      <c r="H3050">
        <f t="shared" si="102"/>
        <v>4.0000000000000001E-3</v>
      </c>
      <c r="I3050">
        <f t="shared" si="103"/>
        <v>4.0000000000000001E-3</v>
      </c>
    </row>
    <row r="3051" spans="1:9" x14ac:dyDescent="0.3">
      <c r="A3051" s="3">
        <v>2013</v>
      </c>
      <c r="B3051" t="s">
        <v>188</v>
      </c>
      <c r="C3051" t="s">
        <v>220</v>
      </c>
      <c r="D3051">
        <v>635330</v>
      </c>
      <c r="E3051">
        <v>4</v>
      </c>
      <c r="F3051">
        <v>2093.5500000000002</v>
      </c>
      <c r="G3051">
        <v>2114.5500000000002</v>
      </c>
      <c r="H3051">
        <f t="shared" si="102"/>
        <v>1.046775</v>
      </c>
      <c r="I3051">
        <f t="shared" si="103"/>
        <v>1.0572750000000002</v>
      </c>
    </row>
    <row r="3052" spans="1:9" x14ac:dyDescent="0.3">
      <c r="A3052" s="3">
        <v>2013</v>
      </c>
      <c r="B3052" t="s">
        <v>188</v>
      </c>
      <c r="C3052" t="s">
        <v>220</v>
      </c>
      <c r="D3052">
        <v>635400</v>
      </c>
      <c r="E3052">
        <v>4</v>
      </c>
      <c r="F3052">
        <v>44</v>
      </c>
      <c r="G3052">
        <v>44</v>
      </c>
      <c r="H3052">
        <f t="shared" si="102"/>
        <v>2.1999999999999999E-2</v>
      </c>
      <c r="I3052">
        <f t="shared" si="103"/>
        <v>2.1999999999999999E-2</v>
      </c>
    </row>
    <row r="3053" spans="1:9" x14ac:dyDescent="0.3">
      <c r="A3053" s="3">
        <v>2013</v>
      </c>
      <c r="B3053" t="s">
        <v>188</v>
      </c>
      <c r="C3053" t="s">
        <v>220</v>
      </c>
      <c r="D3053">
        <v>635433</v>
      </c>
      <c r="E3053">
        <v>4</v>
      </c>
      <c r="F3053">
        <v>8</v>
      </c>
      <c r="G3053">
        <v>8</v>
      </c>
      <c r="H3053">
        <f t="shared" si="102"/>
        <v>4.0000000000000001E-3</v>
      </c>
      <c r="I3053">
        <f t="shared" si="103"/>
        <v>4.0000000000000001E-3</v>
      </c>
    </row>
    <row r="3054" spans="1:9" x14ac:dyDescent="0.3">
      <c r="A3054" s="3">
        <v>2013</v>
      </c>
      <c r="B3054" t="s">
        <v>188</v>
      </c>
      <c r="C3054" t="s">
        <v>220</v>
      </c>
      <c r="D3054">
        <v>635435</v>
      </c>
      <c r="E3054">
        <v>4</v>
      </c>
      <c r="F3054">
        <v>28</v>
      </c>
      <c r="G3054">
        <v>28</v>
      </c>
      <c r="H3054">
        <f t="shared" si="102"/>
        <v>1.4E-2</v>
      </c>
      <c r="I3054">
        <f t="shared" si="103"/>
        <v>1.4E-2</v>
      </c>
    </row>
    <row r="3055" spans="1:9" x14ac:dyDescent="0.3">
      <c r="A3055" s="3">
        <v>2013</v>
      </c>
      <c r="B3055" t="s">
        <v>188</v>
      </c>
      <c r="C3055" t="s">
        <v>220</v>
      </c>
      <c r="D3055">
        <v>645331</v>
      </c>
      <c r="E3055">
        <v>4</v>
      </c>
      <c r="F3055">
        <v>2884.55</v>
      </c>
      <c r="G3055">
        <v>2951.75</v>
      </c>
      <c r="H3055">
        <f t="shared" si="102"/>
        <v>1.4422750000000002</v>
      </c>
      <c r="I3055">
        <f t="shared" si="103"/>
        <v>1.475875</v>
      </c>
    </row>
    <row r="3056" spans="1:9" x14ac:dyDescent="0.3">
      <c r="A3056" s="3">
        <v>2013</v>
      </c>
      <c r="B3056" t="s">
        <v>188</v>
      </c>
      <c r="C3056" t="s">
        <v>220</v>
      </c>
      <c r="D3056">
        <v>645401</v>
      </c>
      <c r="E3056">
        <v>4</v>
      </c>
      <c r="F3056">
        <v>374.5</v>
      </c>
      <c r="G3056">
        <v>374.5</v>
      </c>
      <c r="H3056">
        <f t="shared" si="102"/>
        <v>0.18725</v>
      </c>
      <c r="I3056">
        <f t="shared" si="103"/>
        <v>0.18725</v>
      </c>
    </row>
    <row r="3057" spans="1:9" x14ac:dyDescent="0.3">
      <c r="A3057" s="3">
        <v>2013</v>
      </c>
      <c r="B3057" t="s">
        <v>188</v>
      </c>
      <c r="C3057" t="s">
        <v>220</v>
      </c>
      <c r="D3057">
        <v>645431</v>
      </c>
      <c r="E3057">
        <v>4</v>
      </c>
      <c r="F3057">
        <v>2</v>
      </c>
      <c r="G3057">
        <v>2</v>
      </c>
      <c r="H3057">
        <f t="shared" si="102"/>
        <v>1E-3</v>
      </c>
      <c r="I3057">
        <f t="shared" si="103"/>
        <v>1E-3</v>
      </c>
    </row>
    <row r="3058" spans="1:9" x14ac:dyDescent="0.3">
      <c r="A3058" s="3">
        <v>2013</v>
      </c>
      <c r="B3058" t="s">
        <v>188</v>
      </c>
      <c r="C3058" t="s">
        <v>221</v>
      </c>
      <c r="D3058">
        <v>645332</v>
      </c>
      <c r="E3058">
        <v>4</v>
      </c>
      <c r="F3058">
        <v>1.5</v>
      </c>
      <c r="G3058">
        <v>1.5</v>
      </c>
      <c r="H3058">
        <f t="shared" si="102"/>
        <v>7.5000000000000002E-4</v>
      </c>
      <c r="I3058">
        <f t="shared" si="103"/>
        <v>7.5000000000000002E-4</v>
      </c>
    </row>
    <row r="3059" spans="1:9" x14ac:dyDescent="0.3">
      <c r="A3059" s="3">
        <v>2013</v>
      </c>
      <c r="B3059" t="s">
        <v>188</v>
      </c>
      <c r="C3059" t="s">
        <v>221</v>
      </c>
      <c r="D3059">
        <v>655300</v>
      </c>
      <c r="E3059">
        <v>4</v>
      </c>
      <c r="F3059">
        <v>3320</v>
      </c>
      <c r="G3059">
        <v>5112</v>
      </c>
      <c r="H3059">
        <f t="shared" si="102"/>
        <v>1.66</v>
      </c>
      <c r="I3059">
        <f t="shared" si="103"/>
        <v>2.556</v>
      </c>
    </row>
    <row r="3060" spans="1:9" x14ac:dyDescent="0.3">
      <c r="A3060" s="3">
        <v>2013</v>
      </c>
      <c r="B3060" t="s">
        <v>188</v>
      </c>
      <c r="C3060" t="s">
        <v>221</v>
      </c>
      <c r="D3060">
        <v>655330</v>
      </c>
      <c r="E3060">
        <v>4</v>
      </c>
      <c r="F3060">
        <v>387</v>
      </c>
      <c r="G3060">
        <v>387</v>
      </c>
      <c r="H3060">
        <f t="shared" si="102"/>
        <v>0.19350000000000001</v>
      </c>
      <c r="I3060">
        <f t="shared" si="103"/>
        <v>0.19350000000000001</v>
      </c>
    </row>
    <row r="3061" spans="1:9" x14ac:dyDescent="0.3">
      <c r="A3061" s="3">
        <v>2013</v>
      </c>
      <c r="B3061" t="s">
        <v>188</v>
      </c>
      <c r="C3061" t="s">
        <v>221</v>
      </c>
      <c r="D3061">
        <v>655404</v>
      </c>
      <c r="E3061">
        <v>4</v>
      </c>
      <c r="F3061">
        <v>395.99</v>
      </c>
      <c r="G3061">
        <v>396.0308</v>
      </c>
      <c r="H3061">
        <f t="shared" si="102"/>
        <v>0.197995</v>
      </c>
      <c r="I3061">
        <f t="shared" si="103"/>
        <v>0.19801540000000001</v>
      </c>
    </row>
    <row r="3062" spans="1:9" x14ac:dyDescent="0.3">
      <c r="A3062" s="3">
        <v>2013</v>
      </c>
      <c r="B3062" t="s">
        <v>188</v>
      </c>
      <c r="C3062" t="s">
        <v>221</v>
      </c>
      <c r="D3062">
        <v>655405</v>
      </c>
      <c r="E3062">
        <v>4</v>
      </c>
      <c r="F3062">
        <v>5.6</v>
      </c>
      <c r="G3062">
        <v>5.7142999999999997</v>
      </c>
      <c r="H3062">
        <f t="shared" si="102"/>
        <v>2.8E-3</v>
      </c>
      <c r="I3062">
        <f t="shared" si="103"/>
        <v>2.8571499999999997E-3</v>
      </c>
    </row>
    <row r="3063" spans="1:9" x14ac:dyDescent="0.3">
      <c r="A3063" s="3">
        <v>2013</v>
      </c>
      <c r="B3063" t="s">
        <v>188</v>
      </c>
      <c r="C3063" t="s">
        <v>221</v>
      </c>
      <c r="D3063">
        <v>665301</v>
      </c>
      <c r="E3063">
        <v>4</v>
      </c>
      <c r="F3063">
        <v>90.48</v>
      </c>
      <c r="G3063">
        <v>155.97999999999999</v>
      </c>
      <c r="H3063">
        <f t="shared" ref="H3063:H3126" si="104">F3063/2000</f>
        <v>4.5240000000000002E-2</v>
      </c>
      <c r="I3063">
        <f t="shared" ref="I3063:I3126" si="105">G3063/2000</f>
        <v>7.798999999999999E-2</v>
      </c>
    </row>
    <row r="3064" spans="1:9" x14ac:dyDescent="0.3">
      <c r="A3064" s="3">
        <v>2013</v>
      </c>
      <c r="B3064" t="s">
        <v>188</v>
      </c>
      <c r="C3064" t="s">
        <v>221</v>
      </c>
      <c r="D3064">
        <v>665331</v>
      </c>
      <c r="E3064">
        <v>4</v>
      </c>
      <c r="F3064">
        <v>6</v>
      </c>
      <c r="G3064">
        <v>6</v>
      </c>
      <c r="H3064">
        <f t="shared" si="104"/>
        <v>3.0000000000000001E-3</v>
      </c>
      <c r="I3064">
        <f t="shared" si="105"/>
        <v>3.0000000000000001E-3</v>
      </c>
    </row>
    <row r="3065" spans="1:9" x14ac:dyDescent="0.3">
      <c r="A3065" s="3">
        <v>2013</v>
      </c>
      <c r="B3065" t="s">
        <v>188</v>
      </c>
      <c r="C3065" t="s">
        <v>221</v>
      </c>
      <c r="D3065">
        <v>665332</v>
      </c>
      <c r="E3065">
        <v>4</v>
      </c>
      <c r="F3065">
        <v>4.5</v>
      </c>
      <c r="G3065">
        <v>4.5</v>
      </c>
      <c r="H3065">
        <f t="shared" si="104"/>
        <v>2.2499999999999998E-3</v>
      </c>
      <c r="I3065">
        <f t="shared" si="105"/>
        <v>2.2499999999999998E-3</v>
      </c>
    </row>
    <row r="3066" spans="1:9" x14ac:dyDescent="0.3">
      <c r="A3066" s="3">
        <v>2013</v>
      </c>
      <c r="B3066" t="s">
        <v>188</v>
      </c>
      <c r="C3066" t="s">
        <v>221</v>
      </c>
      <c r="D3066">
        <v>665333</v>
      </c>
      <c r="E3066">
        <v>4</v>
      </c>
      <c r="F3066">
        <v>48.3</v>
      </c>
      <c r="G3066">
        <v>71.724500000000006</v>
      </c>
      <c r="H3066">
        <f t="shared" si="104"/>
        <v>2.4149999999999998E-2</v>
      </c>
      <c r="I3066">
        <f t="shared" si="105"/>
        <v>3.5862250000000005E-2</v>
      </c>
    </row>
    <row r="3067" spans="1:9" x14ac:dyDescent="0.3">
      <c r="A3067" s="3">
        <v>2013</v>
      </c>
      <c r="B3067" t="s">
        <v>188</v>
      </c>
      <c r="C3067" t="s">
        <v>221</v>
      </c>
      <c r="D3067">
        <v>675302</v>
      </c>
      <c r="E3067">
        <v>4</v>
      </c>
      <c r="F3067">
        <v>65.5</v>
      </c>
      <c r="G3067">
        <v>131</v>
      </c>
      <c r="H3067">
        <f t="shared" si="104"/>
        <v>3.2750000000000001E-2</v>
      </c>
      <c r="I3067">
        <f t="shared" si="105"/>
        <v>6.5500000000000003E-2</v>
      </c>
    </row>
    <row r="3068" spans="1:9" x14ac:dyDescent="0.3">
      <c r="A3068" s="3">
        <v>2013</v>
      </c>
      <c r="B3068" t="s">
        <v>188</v>
      </c>
      <c r="C3068" t="s">
        <v>221</v>
      </c>
      <c r="D3068">
        <v>685231</v>
      </c>
      <c r="E3068">
        <v>4</v>
      </c>
      <c r="F3068">
        <v>1418.5</v>
      </c>
      <c r="G3068">
        <v>1606.8181999999999</v>
      </c>
      <c r="H3068">
        <f t="shared" si="104"/>
        <v>0.70925000000000005</v>
      </c>
      <c r="I3068">
        <f t="shared" si="105"/>
        <v>0.80340909999999999</v>
      </c>
    </row>
    <row r="3069" spans="1:9" x14ac:dyDescent="0.3">
      <c r="A3069" s="3">
        <v>2013</v>
      </c>
      <c r="B3069" t="s">
        <v>188</v>
      </c>
      <c r="C3069" t="s">
        <v>221</v>
      </c>
      <c r="D3069">
        <v>695239</v>
      </c>
      <c r="E3069">
        <v>4</v>
      </c>
      <c r="F3069">
        <v>934.5</v>
      </c>
      <c r="G3069">
        <v>934.5</v>
      </c>
      <c r="H3069">
        <f t="shared" si="104"/>
        <v>0.46725</v>
      </c>
      <c r="I3069">
        <f t="shared" si="105"/>
        <v>0.46725</v>
      </c>
    </row>
    <row r="3070" spans="1:9" x14ac:dyDescent="0.3">
      <c r="A3070" s="3">
        <v>2013</v>
      </c>
      <c r="B3070" t="s">
        <v>192</v>
      </c>
      <c r="C3070" t="s">
        <v>222</v>
      </c>
      <c r="D3070">
        <v>655406</v>
      </c>
      <c r="E3070">
        <v>4</v>
      </c>
      <c r="F3070">
        <v>2</v>
      </c>
      <c r="G3070">
        <v>2.0407999999999999</v>
      </c>
      <c r="H3070">
        <f t="shared" si="104"/>
        <v>1E-3</v>
      </c>
      <c r="I3070">
        <f t="shared" si="105"/>
        <v>1.0203999999999999E-3</v>
      </c>
    </row>
    <row r="3071" spans="1:9" x14ac:dyDescent="0.3">
      <c r="A3071" s="3">
        <v>2013</v>
      </c>
      <c r="B3071" t="s">
        <v>192</v>
      </c>
      <c r="C3071" t="s">
        <v>222</v>
      </c>
      <c r="D3071">
        <v>665337</v>
      </c>
      <c r="E3071">
        <v>4</v>
      </c>
      <c r="F3071">
        <v>5.6</v>
      </c>
      <c r="G3071">
        <v>5.7142999999999997</v>
      </c>
      <c r="H3071">
        <f t="shared" si="104"/>
        <v>2.8E-3</v>
      </c>
      <c r="I3071">
        <f t="shared" si="105"/>
        <v>2.8571499999999997E-3</v>
      </c>
    </row>
    <row r="3072" spans="1:9" x14ac:dyDescent="0.3">
      <c r="A3072" s="3">
        <v>2013</v>
      </c>
      <c r="B3072" t="s">
        <v>192</v>
      </c>
      <c r="C3072" t="s">
        <v>222</v>
      </c>
      <c r="D3072">
        <v>665401</v>
      </c>
      <c r="E3072">
        <v>4</v>
      </c>
      <c r="F3072">
        <v>58.5</v>
      </c>
      <c r="G3072">
        <v>63.5</v>
      </c>
      <c r="H3072">
        <f t="shared" si="104"/>
        <v>2.9250000000000002E-2</v>
      </c>
      <c r="I3072">
        <f t="shared" si="105"/>
        <v>3.175E-2</v>
      </c>
    </row>
    <row r="3073" spans="1:9" x14ac:dyDescent="0.3">
      <c r="A3073" s="3">
        <v>2013</v>
      </c>
      <c r="B3073" t="s">
        <v>192</v>
      </c>
      <c r="C3073" t="s">
        <v>222</v>
      </c>
      <c r="D3073">
        <v>665403</v>
      </c>
      <c r="E3073">
        <v>4</v>
      </c>
      <c r="F3073">
        <v>5</v>
      </c>
      <c r="G3073">
        <v>10</v>
      </c>
      <c r="H3073">
        <f t="shared" si="104"/>
        <v>2.5000000000000001E-3</v>
      </c>
      <c r="I3073">
        <f t="shared" si="105"/>
        <v>5.0000000000000001E-3</v>
      </c>
    </row>
    <row r="3074" spans="1:9" x14ac:dyDescent="0.3">
      <c r="A3074" s="3">
        <v>2013</v>
      </c>
      <c r="B3074" t="s">
        <v>192</v>
      </c>
      <c r="C3074" t="s">
        <v>222</v>
      </c>
      <c r="D3074">
        <v>665404</v>
      </c>
      <c r="E3074">
        <v>4</v>
      </c>
      <c r="F3074">
        <v>4.5</v>
      </c>
      <c r="G3074">
        <v>4.5</v>
      </c>
      <c r="H3074">
        <f t="shared" si="104"/>
        <v>2.2499999999999998E-3</v>
      </c>
      <c r="I3074">
        <f t="shared" si="105"/>
        <v>2.2499999999999998E-3</v>
      </c>
    </row>
    <row r="3075" spans="1:9" x14ac:dyDescent="0.3">
      <c r="A3075" s="3">
        <v>2013</v>
      </c>
      <c r="B3075" t="s">
        <v>192</v>
      </c>
      <c r="C3075" t="s">
        <v>222</v>
      </c>
      <c r="D3075">
        <v>675331</v>
      </c>
      <c r="E3075">
        <v>4</v>
      </c>
      <c r="F3075">
        <v>34.26</v>
      </c>
      <c r="G3075">
        <v>34.26</v>
      </c>
      <c r="H3075">
        <f t="shared" si="104"/>
        <v>1.7129999999999999E-2</v>
      </c>
      <c r="I3075">
        <f t="shared" si="105"/>
        <v>1.7129999999999999E-2</v>
      </c>
    </row>
    <row r="3076" spans="1:9" x14ac:dyDescent="0.3">
      <c r="A3076" s="3">
        <v>2013</v>
      </c>
      <c r="B3076" t="s">
        <v>192</v>
      </c>
      <c r="C3076" t="s">
        <v>222</v>
      </c>
      <c r="D3076">
        <v>675332</v>
      </c>
      <c r="E3076">
        <v>4</v>
      </c>
      <c r="F3076">
        <v>440.75</v>
      </c>
      <c r="G3076">
        <v>440.75</v>
      </c>
      <c r="H3076">
        <f t="shared" si="104"/>
        <v>0.22037499999999999</v>
      </c>
      <c r="I3076">
        <f t="shared" si="105"/>
        <v>0.22037499999999999</v>
      </c>
    </row>
    <row r="3077" spans="1:9" x14ac:dyDescent="0.3">
      <c r="A3077" s="3">
        <v>2013</v>
      </c>
      <c r="B3077" t="s">
        <v>192</v>
      </c>
      <c r="C3077" t="s">
        <v>222</v>
      </c>
      <c r="D3077">
        <v>675333</v>
      </c>
      <c r="E3077">
        <v>4</v>
      </c>
      <c r="F3077">
        <v>37.799999999999997</v>
      </c>
      <c r="G3077">
        <v>37.799999999999997</v>
      </c>
      <c r="H3077">
        <f t="shared" si="104"/>
        <v>1.89E-2</v>
      </c>
      <c r="I3077">
        <f t="shared" si="105"/>
        <v>1.89E-2</v>
      </c>
    </row>
    <row r="3078" spans="1:9" x14ac:dyDescent="0.3">
      <c r="A3078" s="3">
        <v>2013</v>
      </c>
      <c r="B3078" t="s">
        <v>192</v>
      </c>
      <c r="C3078" t="s">
        <v>222</v>
      </c>
      <c r="D3078">
        <v>685304</v>
      </c>
      <c r="E3078">
        <v>4</v>
      </c>
      <c r="F3078">
        <v>41.84</v>
      </c>
      <c r="G3078">
        <v>59.84</v>
      </c>
      <c r="H3078">
        <f t="shared" si="104"/>
        <v>2.0920000000000001E-2</v>
      </c>
      <c r="I3078">
        <f t="shared" si="105"/>
        <v>2.9920000000000002E-2</v>
      </c>
    </row>
    <row r="3079" spans="1:9" x14ac:dyDescent="0.3">
      <c r="A3079" s="3">
        <v>2013</v>
      </c>
      <c r="B3079" t="s">
        <v>192</v>
      </c>
      <c r="C3079" t="s">
        <v>222</v>
      </c>
      <c r="D3079">
        <v>685331</v>
      </c>
      <c r="E3079">
        <v>4</v>
      </c>
      <c r="F3079">
        <v>30.12</v>
      </c>
      <c r="G3079">
        <v>30.12</v>
      </c>
      <c r="H3079">
        <f t="shared" si="104"/>
        <v>1.506E-2</v>
      </c>
      <c r="I3079">
        <f t="shared" si="105"/>
        <v>1.506E-2</v>
      </c>
    </row>
    <row r="3080" spans="1:9" x14ac:dyDescent="0.3">
      <c r="A3080" s="3">
        <v>2013</v>
      </c>
      <c r="B3080" t="s">
        <v>192</v>
      </c>
      <c r="C3080" t="s">
        <v>222</v>
      </c>
      <c r="D3080">
        <v>695330</v>
      </c>
      <c r="E3080">
        <v>4</v>
      </c>
      <c r="F3080">
        <v>2.64</v>
      </c>
      <c r="G3080">
        <v>2.64</v>
      </c>
      <c r="H3080">
        <f t="shared" si="104"/>
        <v>1.32E-3</v>
      </c>
      <c r="I3080">
        <f t="shared" si="105"/>
        <v>1.32E-3</v>
      </c>
    </row>
    <row r="3081" spans="1:9" x14ac:dyDescent="0.3">
      <c r="A3081" s="3">
        <v>2013</v>
      </c>
      <c r="B3081" t="s">
        <v>192</v>
      </c>
      <c r="C3081" t="s">
        <v>222</v>
      </c>
      <c r="D3081">
        <v>705130</v>
      </c>
      <c r="E3081">
        <v>4</v>
      </c>
      <c r="F3081">
        <v>318</v>
      </c>
      <c r="G3081">
        <v>318</v>
      </c>
      <c r="H3081">
        <f t="shared" si="104"/>
        <v>0.159</v>
      </c>
      <c r="I3081">
        <f t="shared" si="105"/>
        <v>0.159</v>
      </c>
    </row>
    <row r="3082" spans="1:9" x14ac:dyDescent="0.3">
      <c r="A3082" s="3">
        <v>2013</v>
      </c>
      <c r="B3082" t="s">
        <v>192</v>
      </c>
      <c r="C3082" t="s">
        <v>222</v>
      </c>
      <c r="D3082">
        <v>705200</v>
      </c>
      <c r="E3082">
        <v>4</v>
      </c>
      <c r="F3082">
        <v>480.4</v>
      </c>
      <c r="G3082">
        <v>480.4</v>
      </c>
      <c r="H3082">
        <f t="shared" si="104"/>
        <v>0.2402</v>
      </c>
      <c r="I3082">
        <f t="shared" si="105"/>
        <v>0.2402</v>
      </c>
    </row>
    <row r="3083" spans="1:9" x14ac:dyDescent="0.3">
      <c r="A3083" s="3">
        <v>2013</v>
      </c>
      <c r="B3083" t="s">
        <v>192</v>
      </c>
      <c r="C3083" t="s">
        <v>222</v>
      </c>
      <c r="D3083">
        <v>725130</v>
      </c>
      <c r="E3083">
        <v>4</v>
      </c>
      <c r="F3083">
        <v>245.25</v>
      </c>
      <c r="G3083">
        <v>490.5</v>
      </c>
      <c r="H3083">
        <f t="shared" si="104"/>
        <v>0.122625</v>
      </c>
      <c r="I3083">
        <f t="shared" si="105"/>
        <v>0.24525</v>
      </c>
    </row>
    <row r="3084" spans="1:9" x14ac:dyDescent="0.3">
      <c r="A3084" s="3">
        <v>2013</v>
      </c>
      <c r="B3084" t="s">
        <v>192</v>
      </c>
      <c r="C3084" t="s">
        <v>222</v>
      </c>
      <c r="D3084">
        <v>735130</v>
      </c>
      <c r="E3084">
        <v>4</v>
      </c>
      <c r="F3084">
        <v>158.13</v>
      </c>
      <c r="G3084">
        <v>316.26</v>
      </c>
      <c r="H3084">
        <f t="shared" si="104"/>
        <v>7.9064999999999996E-2</v>
      </c>
      <c r="I3084">
        <f t="shared" si="105"/>
        <v>0.15812999999999999</v>
      </c>
    </row>
    <row r="3085" spans="1:9" x14ac:dyDescent="0.3">
      <c r="A3085" s="3">
        <v>2013</v>
      </c>
      <c r="B3085" t="s">
        <v>192</v>
      </c>
      <c r="C3085" t="s">
        <v>222</v>
      </c>
      <c r="D3085">
        <v>735230</v>
      </c>
      <c r="E3085">
        <v>4</v>
      </c>
      <c r="F3085">
        <v>73</v>
      </c>
      <c r="G3085">
        <v>146</v>
      </c>
      <c r="H3085">
        <f t="shared" si="104"/>
        <v>3.6499999999999998E-2</v>
      </c>
      <c r="I3085">
        <f t="shared" si="105"/>
        <v>7.2999999999999995E-2</v>
      </c>
    </row>
    <row r="3086" spans="1:9" x14ac:dyDescent="0.3">
      <c r="A3086" s="3">
        <v>2013</v>
      </c>
      <c r="B3086" t="s">
        <v>192</v>
      </c>
      <c r="C3086" t="s">
        <v>222</v>
      </c>
      <c r="D3086">
        <v>745131</v>
      </c>
      <c r="E3086">
        <v>4</v>
      </c>
      <c r="F3086">
        <v>2.4</v>
      </c>
      <c r="G3086">
        <v>4.8</v>
      </c>
      <c r="H3086">
        <f t="shared" si="104"/>
        <v>1.1999999999999999E-3</v>
      </c>
      <c r="I3086">
        <f t="shared" si="105"/>
        <v>2.3999999999999998E-3</v>
      </c>
    </row>
    <row r="3087" spans="1:9" x14ac:dyDescent="0.3">
      <c r="A3087" s="3">
        <v>2013</v>
      </c>
      <c r="B3087" t="s">
        <v>192</v>
      </c>
      <c r="C3087" t="s">
        <v>222</v>
      </c>
      <c r="D3087">
        <v>755100</v>
      </c>
      <c r="E3087">
        <v>4</v>
      </c>
      <c r="F3087">
        <v>1.8</v>
      </c>
      <c r="G3087">
        <v>3.6</v>
      </c>
      <c r="H3087">
        <f t="shared" si="104"/>
        <v>8.9999999999999998E-4</v>
      </c>
      <c r="I3087">
        <f t="shared" si="105"/>
        <v>1.8E-3</v>
      </c>
    </row>
    <row r="3088" spans="1:9" x14ac:dyDescent="0.3">
      <c r="A3088" s="3">
        <v>2013</v>
      </c>
      <c r="B3088" t="s">
        <v>192</v>
      </c>
      <c r="C3088" t="s">
        <v>222</v>
      </c>
      <c r="D3088">
        <v>755132</v>
      </c>
      <c r="E3088">
        <v>4</v>
      </c>
      <c r="F3088">
        <v>37.03</v>
      </c>
      <c r="G3088">
        <v>37.03</v>
      </c>
      <c r="H3088">
        <f t="shared" si="104"/>
        <v>1.8515E-2</v>
      </c>
      <c r="I3088">
        <f t="shared" si="105"/>
        <v>1.8515E-2</v>
      </c>
    </row>
    <row r="3089" spans="1:9" x14ac:dyDescent="0.3">
      <c r="A3089" s="3">
        <v>2013</v>
      </c>
      <c r="B3089" t="s">
        <v>192</v>
      </c>
      <c r="C3089" t="s">
        <v>222</v>
      </c>
      <c r="D3089">
        <v>755201</v>
      </c>
      <c r="E3089">
        <v>4</v>
      </c>
      <c r="F3089">
        <v>22.08</v>
      </c>
      <c r="G3089">
        <v>44.16</v>
      </c>
      <c r="H3089">
        <f t="shared" si="104"/>
        <v>1.1039999999999999E-2</v>
      </c>
      <c r="I3089">
        <f t="shared" si="105"/>
        <v>2.2079999999999999E-2</v>
      </c>
    </row>
    <row r="3090" spans="1:9" x14ac:dyDescent="0.3">
      <c r="A3090" s="3">
        <v>2013</v>
      </c>
      <c r="B3090" t="s">
        <v>192</v>
      </c>
      <c r="C3090" t="s">
        <v>222</v>
      </c>
      <c r="D3090">
        <v>765132</v>
      </c>
      <c r="E3090">
        <v>4</v>
      </c>
      <c r="F3090">
        <v>96.6</v>
      </c>
      <c r="G3090">
        <v>96.6</v>
      </c>
      <c r="H3090">
        <f t="shared" si="104"/>
        <v>4.8299999999999996E-2</v>
      </c>
      <c r="I3090">
        <f t="shared" si="105"/>
        <v>4.8299999999999996E-2</v>
      </c>
    </row>
    <row r="3091" spans="1:9" x14ac:dyDescent="0.3">
      <c r="A3091" s="3">
        <v>2013</v>
      </c>
      <c r="B3091" t="s">
        <v>192</v>
      </c>
      <c r="C3091" t="s">
        <v>222</v>
      </c>
      <c r="D3091">
        <v>765205</v>
      </c>
      <c r="E3091">
        <v>4</v>
      </c>
      <c r="F3091">
        <v>103.23</v>
      </c>
      <c r="G3091">
        <v>206.46</v>
      </c>
      <c r="H3091">
        <f t="shared" si="104"/>
        <v>5.1615000000000001E-2</v>
      </c>
      <c r="I3091">
        <f t="shared" si="105"/>
        <v>0.10323</v>
      </c>
    </row>
    <row r="3092" spans="1:9" x14ac:dyDescent="0.3">
      <c r="A3092" s="3">
        <v>2013</v>
      </c>
      <c r="B3092" t="s">
        <v>192</v>
      </c>
      <c r="C3092" t="s">
        <v>222</v>
      </c>
      <c r="D3092">
        <v>775132</v>
      </c>
      <c r="E3092">
        <v>4</v>
      </c>
      <c r="F3092">
        <v>27.37</v>
      </c>
      <c r="G3092">
        <v>27.37</v>
      </c>
      <c r="H3092">
        <f t="shared" si="104"/>
        <v>1.3685000000000001E-2</v>
      </c>
      <c r="I3092">
        <f t="shared" si="105"/>
        <v>1.3685000000000001E-2</v>
      </c>
    </row>
    <row r="3093" spans="1:9" x14ac:dyDescent="0.3">
      <c r="A3093" s="3">
        <v>2013</v>
      </c>
      <c r="B3093" t="s">
        <v>192</v>
      </c>
      <c r="C3093" t="s">
        <v>222</v>
      </c>
      <c r="D3093">
        <v>775137</v>
      </c>
      <c r="E3093">
        <v>4</v>
      </c>
      <c r="F3093">
        <v>5.37</v>
      </c>
      <c r="G3093">
        <v>10.74</v>
      </c>
      <c r="H3093">
        <f t="shared" si="104"/>
        <v>2.6849999999999999E-3</v>
      </c>
      <c r="I3093">
        <f t="shared" si="105"/>
        <v>5.3699999999999998E-3</v>
      </c>
    </row>
    <row r="3094" spans="1:9" x14ac:dyDescent="0.3">
      <c r="A3094" s="3">
        <v>2013</v>
      </c>
      <c r="B3094" t="s">
        <v>192</v>
      </c>
      <c r="C3094" t="s">
        <v>222</v>
      </c>
      <c r="D3094">
        <v>775138</v>
      </c>
      <c r="E3094">
        <v>4</v>
      </c>
      <c r="F3094">
        <v>10.74</v>
      </c>
      <c r="G3094">
        <v>21.48</v>
      </c>
      <c r="H3094">
        <f t="shared" si="104"/>
        <v>5.3699999999999998E-3</v>
      </c>
      <c r="I3094">
        <f t="shared" si="105"/>
        <v>1.074E-2</v>
      </c>
    </row>
    <row r="3095" spans="1:9" x14ac:dyDescent="0.3">
      <c r="A3095" s="3">
        <v>2013</v>
      </c>
      <c r="B3095" t="s">
        <v>192</v>
      </c>
      <c r="C3095" t="s">
        <v>223</v>
      </c>
      <c r="D3095">
        <v>685600</v>
      </c>
      <c r="E3095">
        <v>4</v>
      </c>
      <c r="F3095">
        <v>17</v>
      </c>
      <c r="G3095">
        <v>17</v>
      </c>
      <c r="H3095">
        <f t="shared" si="104"/>
        <v>8.5000000000000006E-3</v>
      </c>
      <c r="I3095">
        <f t="shared" si="105"/>
        <v>8.5000000000000006E-3</v>
      </c>
    </row>
    <row r="3096" spans="1:9" x14ac:dyDescent="0.3">
      <c r="A3096" s="3">
        <v>2013</v>
      </c>
      <c r="B3096" t="s">
        <v>192</v>
      </c>
      <c r="C3096" t="s">
        <v>223</v>
      </c>
      <c r="D3096">
        <v>695430</v>
      </c>
      <c r="E3096">
        <v>4</v>
      </c>
      <c r="F3096">
        <v>3.5</v>
      </c>
      <c r="G3096">
        <v>3.5</v>
      </c>
      <c r="H3096">
        <f t="shared" si="104"/>
        <v>1.75E-3</v>
      </c>
      <c r="I3096">
        <f t="shared" si="105"/>
        <v>1.75E-3</v>
      </c>
    </row>
    <row r="3097" spans="1:9" x14ac:dyDescent="0.3">
      <c r="A3097" s="3">
        <v>2013</v>
      </c>
      <c r="B3097" t="s">
        <v>192</v>
      </c>
      <c r="C3097" t="s">
        <v>223</v>
      </c>
      <c r="D3097">
        <v>695600</v>
      </c>
      <c r="E3097">
        <v>4</v>
      </c>
      <c r="F3097">
        <v>7</v>
      </c>
      <c r="G3097">
        <v>7</v>
      </c>
      <c r="H3097">
        <f t="shared" si="104"/>
        <v>3.5000000000000001E-3</v>
      </c>
      <c r="I3097">
        <f t="shared" si="105"/>
        <v>3.5000000000000001E-3</v>
      </c>
    </row>
    <row r="3098" spans="1:9" x14ac:dyDescent="0.3">
      <c r="A3098" s="3">
        <v>2013</v>
      </c>
      <c r="B3098" t="s">
        <v>192</v>
      </c>
      <c r="C3098" t="s">
        <v>223</v>
      </c>
      <c r="D3098">
        <v>725730</v>
      </c>
      <c r="E3098">
        <v>4</v>
      </c>
      <c r="F3098">
        <v>2</v>
      </c>
      <c r="G3098">
        <v>2</v>
      </c>
      <c r="H3098">
        <f t="shared" si="104"/>
        <v>1E-3</v>
      </c>
      <c r="I3098">
        <f t="shared" si="105"/>
        <v>1E-3</v>
      </c>
    </row>
    <row r="3099" spans="1:9" x14ac:dyDescent="0.3">
      <c r="A3099" s="3">
        <v>2013</v>
      </c>
      <c r="B3099" t="s">
        <v>192</v>
      </c>
      <c r="C3099" t="s">
        <v>223</v>
      </c>
      <c r="D3099">
        <v>726001</v>
      </c>
      <c r="E3099">
        <v>4</v>
      </c>
      <c r="F3099">
        <v>1</v>
      </c>
      <c r="G3099">
        <v>1</v>
      </c>
      <c r="H3099">
        <f t="shared" si="104"/>
        <v>5.0000000000000001E-4</v>
      </c>
      <c r="I3099">
        <f t="shared" si="105"/>
        <v>5.0000000000000001E-4</v>
      </c>
    </row>
    <row r="3100" spans="1:9" x14ac:dyDescent="0.3">
      <c r="A3100" s="3">
        <v>2013</v>
      </c>
      <c r="B3100" t="s">
        <v>192</v>
      </c>
      <c r="C3100" t="s">
        <v>223</v>
      </c>
      <c r="D3100">
        <v>726002</v>
      </c>
      <c r="E3100">
        <v>4</v>
      </c>
      <c r="F3100">
        <v>0.5</v>
      </c>
      <c r="G3100">
        <v>0.5</v>
      </c>
      <c r="H3100">
        <f t="shared" si="104"/>
        <v>2.5000000000000001E-4</v>
      </c>
      <c r="I3100">
        <f t="shared" si="105"/>
        <v>2.5000000000000001E-4</v>
      </c>
    </row>
    <row r="3101" spans="1:9" x14ac:dyDescent="0.3">
      <c r="A3101" s="3">
        <v>2013</v>
      </c>
      <c r="B3101" t="s">
        <v>192</v>
      </c>
      <c r="C3101" t="s">
        <v>223</v>
      </c>
      <c r="D3101">
        <v>726003</v>
      </c>
      <c r="E3101">
        <v>4</v>
      </c>
      <c r="F3101">
        <v>1.5</v>
      </c>
      <c r="G3101">
        <v>1.5</v>
      </c>
      <c r="H3101">
        <f t="shared" si="104"/>
        <v>7.5000000000000002E-4</v>
      </c>
      <c r="I3101">
        <f t="shared" si="105"/>
        <v>7.5000000000000002E-4</v>
      </c>
    </row>
    <row r="3102" spans="1:9" x14ac:dyDescent="0.3">
      <c r="A3102" s="3">
        <v>2013</v>
      </c>
      <c r="B3102" t="s">
        <v>192</v>
      </c>
      <c r="C3102" t="s">
        <v>223</v>
      </c>
      <c r="D3102">
        <v>726031</v>
      </c>
      <c r="E3102">
        <v>4</v>
      </c>
      <c r="F3102">
        <v>4</v>
      </c>
      <c r="G3102">
        <v>4</v>
      </c>
      <c r="H3102">
        <f t="shared" si="104"/>
        <v>2E-3</v>
      </c>
      <c r="I3102">
        <f t="shared" si="105"/>
        <v>2E-3</v>
      </c>
    </row>
    <row r="3103" spans="1:9" x14ac:dyDescent="0.3">
      <c r="A3103" s="3">
        <v>2013</v>
      </c>
      <c r="B3103" t="s">
        <v>192</v>
      </c>
      <c r="C3103" t="s">
        <v>223</v>
      </c>
      <c r="D3103">
        <v>726032</v>
      </c>
      <c r="E3103">
        <v>4</v>
      </c>
      <c r="F3103">
        <v>1.5</v>
      </c>
      <c r="G3103">
        <v>1.5</v>
      </c>
      <c r="H3103">
        <f t="shared" si="104"/>
        <v>7.5000000000000002E-4</v>
      </c>
      <c r="I3103">
        <f t="shared" si="105"/>
        <v>7.5000000000000002E-4</v>
      </c>
    </row>
    <row r="3104" spans="1:9" x14ac:dyDescent="0.3">
      <c r="A3104" s="3">
        <v>2013</v>
      </c>
      <c r="B3104" t="s">
        <v>192</v>
      </c>
      <c r="C3104" t="s">
        <v>223</v>
      </c>
      <c r="D3104">
        <v>735630</v>
      </c>
      <c r="E3104">
        <v>4</v>
      </c>
      <c r="F3104">
        <v>2</v>
      </c>
      <c r="G3104">
        <v>2</v>
      </c>
      <c r="H3104">
        <f t="shared" si="104"/>
        <v>1E-3</v>
      </c>
      <c r="I3104">
        <f t="shared" si="105"/>
        <v>1E-3</v>
      </c>
    </row>
    <row r="3105" spans="1:9" x14ac:dyDescent="0.3">
      <c r="A3105" s="3">
        <v>2013</v>
      </c>
      <c r="B3105" t="s">
        <v>192</v>
      </c>
      <c r="C3105" t="s">
        <v>223</v>
      </c>
      <c r="D3105">
        <v>735700</v>
      </c>
      <c r="E3105">
        <v>4</v>
      </c>
      <c r="F3105">
        <v>3</v>
      </c>
      <c r="G3105">
        <v>3</v>
      </c>
      <c r="H3105">
        <f t="shared" si="104"/>
        <v>1.5E-3</v>
      </c>
      <c r="I3105">
        <f t="shared" si="105"/>
        <v>1.5E-3</v>
      </c>
    </row>
    <row r="3106" spans="1:9" x14ac:dyDescent="0.3">
      <c r="A3106" s="3">
        <v>2013</v>
      </c>
      <c r="B3106" t="s">
        <v>192</v>
      </c>
      <c r="C3106" t="s">
        <v>223</v>
      </c>
      <c r="D3106">
        <v>735730</v>
      </c>
      <c r="E3106">
        <v>4</v>
      </c>
      <c r="F3106">
        <v>1</v>
      </c>
      <c r="G3106">
        <v>1</v>
      </c>
      <c r="H3106">
        <f t="shared" si="104"/>
        <v>5.0000000000000001E-4</v>
      </c>
      <c r="I3106">
        <f t="shared" si="105"/>
        <v>5.0000000000000001E-4</v>
      </c>
    </row>
    <row r="3107" spans="1:9" x14ac:dyDescent="0.3">
      <c r="A3107" s="3">
        <v>2013</v>
      </c>
      <c r="B3107" t="s">
        <v>192</v>
      </c>
      <c r="C3107" t="s">
        <v>223</v>
      </c>
      <c r="D3107">
        <v>736001</v>
      </c>
      <c r="E3107">
        <v>4</v>
      </c>
      <c r="F3107">
        <v>5.5</v>
      </c>
      <c r="G3107">
        <v>5.5</v>
      </c>
      <c r="H3107">
        <f t="shared" si="104"/>
        <v>2.7499999999999998E-3</v>
      </c>
      <c r="I3107">
        <f t="shared" si="105"/>
        <v>2.7499999999999998E-3</v>
      </c>
    </row>
    <row r="3108" spans="1:9" x14ac:dyDescent="0.3">
      <c r="A3108" s="3">
        <v>2013</v>
      </c>
      <c r="B3108" t="s">
        <v>192</v>
      </c>
      <c r="C3108" t="s">
        <v>223</v>
      </c>
      <c r="D3108">
        <v>745830</v>
      </c>
      <c r="E3108">
        <v>4</v>
      </c>
      <c r="F3108">
        <v>6</v>
      </c>
      <c r="G3108">
        <v>6</v>
      </c>
      <c r="H3108">
        <f t="shared" si="104"/>
        <v>3.0000000000000001E-3</v>
      </c>
      <c r="I3108">
        <f t="shared" si="105"/>
        <v>3.0000000000000001E-3</v>
      </c>
    </row>
    <row r="3109" spans="1:9" x14ac:dyDescent="0.3">
      <c r="A3109" s="3">
        <v>2013</v>
      </c>
      <c r="B3109" t="s">
        <v>192</v>
      </c>
      <c r="C3109" t="s">
        <v>223</v>
      </c>
      <c r="D3109">
        <v>755800</v>
      </c>
      <c r="E3109">
        <v>4</v>
      </c>
      <c r="F3109">
        <v>16.5</v>
      </c>
      <c r="G3109">
        <v>16.5</v>
      </c>
      <c r="H3109">
        <f t="shared" si="104"/>
        <v>8.2500000000000004E-3</v>
      </c>
      <c r="I3109">
        <f t="shared" si="105"/>
        <v>8.2500000000000004E-3</v>
      </c>
    </row>
    <row r="3110" spans="1:9" x14ac:dyDescent="0.3">
      <c r="A3110" s="3">
        <v>2013</v>
      </c>
      <c r="B3110" t="s">
        <v>192</v>
      </c>
      <c r="C3110" t="s">
        <v>223</v>
      </c>
      <c r="D3110">
        <v>755830</v>
      </c>
      <c r="E3110">
        <v>4</v>
      </c>
      <c r="F3110">
        <v>7</v>
      </c>
      <c r="G3110">
        <v>7</v>
      </c>
      <c r="H3110">
        <f t="shared" si="104"/>
        <v>3.5000000000000001E-3</v>
      </c>
      <c r="I3110">
        <f t="shared" si="105"/>
        <v>3.5000000000000001E-3</v>
      </c>
    </row>
    <row r="3111" spans="1:9" x14ac:dyDescent="0.3">
      <c r="A3111" s="3">
        <v>2013</v>
      </c>
      <c r="B3111" t="s">
        <v>192</v>
      </c>
      <c r="C3111" t="s">
        <v>223</v>
      </c>
      <c r="D3111">
        <v>765830</v>
      </c>
      <c r="E3111">
        <v>4</v>
      </c>
      <c r="F3111">
        <v>0.5</v>
      </c>
      <c r="G3111">
        <v>0.5</v>
      </c>
      <c r="H3111">
        <f t="shared" si="104"/>
        <v>2.5000000000000001E-4</v>
      </c>
      <c r="I3111">
        <f t="shared" si="105"/>
        <v>2.5000000000000001E-4</v>
      </c>
    </row>
    <row r="3112" spans="1:9" x14ac:dyDescent="0.3">
      <c r="A3112" s="3">
        <v>2013</v>
      </c>
      <c r="B3112" t="s">
        <v>192</v>
      </c>
      <c r="C3112" t="s">
        <v>223</v>
      </c>
      <c r="D3112">
        <v>775830</v>
      </c>
      <c r="E3112">
        <v>4</v>
      </c>
      <c r="F3112">
        <v>98</v>
      </c>
      <c r="G3112">
        <v>98</v>
      </c>
      <c r="H3112">
        <f t="shared" si="104"/>
        <v>4.9000000000000002E-2</v>
      </c>
      <c r="I3112">
        <f t="shared" si="105"/>
        <v>4.9000000000000002E-2</v>
      </c>
    </row>
    <row r="3113" spans="1:9" x14ac:dyDescent="0.3">
      <c r="A3113" s="3">
        <v>2013</v>
      </c>
      <c r="B3113" t="s">
        <v>192</v>
      </c>
      <c r="C3113" t="s">
        <v>224</v>
      </c>
      <c r="D3113">
        <v>645501</v>
      </c>
      <c r="E3113">
        <v>4</v>
      </c>
      <c r="F3113">
        <v>3</v>
      </c>
      <c r="G3113">
        <v>3</v>
      </c>
      <c r="H3113">
        <f t="shared" si="104"/>
        <v>1.5E-3</v>
      </c>
      <c r="I3113">
        <f t="shared" si="105"/>
        <v>1.5E-3</v>
      </c>
    </row>
    <row r="3114" spans="1:9" x14ac:dyDescent="0.3">
      <c r="A3114" s="3">
        <v>2013</v>
      </c>
      <c r="B3114" t="s">
        <v>192</v>
      </c>
      <c r="C3114" t="s">
        <v>224</v>
      </c>
      <c r="D3114">
        <v>645530</v>
      </c>
      <c r="E3114">
        <v>4</v>
      </c>
      <c r="F3114">
        <v>14</v>
      </c>
      <c r="G3114">
        <v>14</v>
      </c>
      <c r="H3114">
        <f t="shared" si="104"/>
        <v>7.0000000000000001E-3</v>
      </c>
      <c r="I3114">
        <f t="shared" si="105"/>
        <v>7.0000000000000001E-3</v>
      </c>
    </row>
    <row r="3115" spans="1:9" x14ac:dyDescent="0.3">
      <c r="A3115" s="3">
        <v>2013</v>
      </c>
      <c r="D3115">
        <v>10510</v>
      </c>
      <c r="E3115">
        <v>1</v>
      </c>
      <c r="F3115">
        <v>4</v>
      </c>
      <c r="G3115">
        <v>4</v>
      </c>
      <c r="H3115">
        <f t="shared" si="104"/>
        <v>2E-3</v>
      </c>
      <c r="I3115">
        <f t="shared" si="105"/>
        <v>2E-3</v>
      </c>
    </row>
    <row r="3116" spans="1:9" x14ac:dyDescent="0.3">
      <c r="A3116" s="3">
        <v>2013</v>
      </c>
      <c r="D3116">
        <v>10961</v>
      </c>
      <c r="E3116">
        <v>1</v>
      </c>
      <c r="F3116">
        <v>11</v>
      </c>
      <c r="G3116">
        <v>11</v>
      </c>
      <c r="H3116">
        <f t="shared" si="104"/>
        <v>5.4999999999999997E-3</v>
      </c>
      <c r="I3116">
        <f t="shared" si="105"/>
        <v>5.4999999999999997E-3</v>
      </c>
    </row>
    <row r="3117" spans="1:9" x14ac:dyDescent="0.3">
      <c r="A3117" s="3">
        <v>2013</v>
      </c>
      <c r="D3117">
        <v>11341</v>
      </c>
      <c r="E3117">
        <v>1</v>
      </c>
      <c r="F3117">
        <v>9</v>
      </c>
      <c r="G3117">
        <v>9</v>
      </c>
      <c r="H3117">
        <f t="shared" si="104"/>
        <v>4.4999999999999997E-3</v>
      </c>
      <c r="I3117">
        <f t="shared" si="105"/>
        <v>4.4999999999999997E-3</v>
      </c>
    </row>
    <row r="3118" spans="1:9" x14ac:dyDescent="0.3">
      <c r="A3118" s="3">
        <v>2013</v>
      </c>
      <c r="D3118">
        <v>11393</v>
      </c>
      <c r="E3118">
        <v>1</v>
      </c>
      <c r="F3118">
        <v>11</v>
      </c>
      <c r="G3118">
        <v>11</v>
      </c>
      <c r="H3118">
        <f t="shared" si="104"/>
        <v>5.4999999999999997E-3</v>
      </c>
      <c r="I3118">
        <f t="shared" si="105"/>
        <v>5.4999999999999997E-3</v>
      </c>
    </row>
    <row r="3119" spans="1:9" x14ac:dyDescent="0.3">
      <c r="A3119" s="3">
        <v>2014</v>
      </c>
      <c r="B3119" t="s">
        <v>186</v>
      </c>
      <c r="C3119" t="s">
        <v>196</v>
      </c>
      <c r="D3119">
        <v>345602</v>
      </c>
      <c r="E3119">
        <v>1</v>
      </c>
      <c r="F3119">
        <v>541.79999999999995</v>
      </c>
      <c r="G3119">
        <v>541.79999999999995</v>
      </c>
      <c r="H3119">
        <f t="shared" si="104"/>
        <v>0.27089999999999997</v>
      </c>
      <c r="I3119">
        <f t="shared" si="105"/>
        <v>0.27089999999999997</v>
      </c>
    </row>
    <row r="3120" spans="1:9" x14ac:dyDescent="0.3">
      <c r="A3120" s="3">
        <v>2014</v>
      </c>
      <c r="B3120" t="s">
        <v>186</v>
      </c>
      <c r="C3120" t="s">
        <v>196</v>
      </c>
      <c r="D3120">
        <v>345607</v>
      </c>
      <c r="E3120">
        <v>1</v>
      </c>
      <c r="F3120">
        <v>1678.38</v>
      </c>
      <c r="G3120">
        <v>1684.2775999999999</v>
      </c>
      <c r="H3120">
        <f t="shared" si="104"/>
        <v>0.8391900000000001</v>
      </c>
      <c r="I3120">
        <f t="shared" si="105"/>
        <v>0.84213879999999997</v>
      </c>
    </row>
    <row r="3121" spans="1:9" x14ac:dyDescent="0.3">
      <c r="A3121" s="3">
        <v>2014</v>
      </c>
      <c r="B3121" t="s">
        <v>186</v>
      </c>
      <c r="C3121" t="s">
        <v>196</v>
      </c>
      <c r="D3121">
        <v>355601</v>
      </c>
      <c r="E3121">
        <v>1</v>
      </c>
      <c r="F3121">
        <v>11427.25</v>
      </c>
      <c r="G3121">
        <v>11435.1533</v>
      </c>
      <c r="H3121">
        <f t="shared" si="104"/>
        <v>5.7136250000000004</v>
      </c>
      <c r="I3121">
        <f t="shared" si="105"/>
        <v>5.7175766499999998</v>
      </c>
    </row>
    <row r="3122" spans="1:9" x14ac:dyDescent="0.3">
      <c r="A3122" s="3">
        <v>2014</v>
      </c>
      <c r="B3122" t="s">
        <v>186</v>
      </c>
      <c r="C3122" t="s">
        <v>196</v>
      </c>
      <c r="D3122">
        <v>355602</v>
      </c>
      <c r="E3122">
        <v>1</v>
      </c>
      <c r="F3122">
        <v>1584.96</v>
      </c>
      <c r="G3122">
        <v>1588.2143000000001</v>
      </c>
      <c r="H3122">
        <f t="shared" si="104"/>
        <v>0.79248000000000007</v>
      </c>
      <c r="I3122">
        <f t="shared" si="105"/>
        <v>0.79410715000000009</v>
      </c>
    </row>
    <row r="3123" spans="1:9" x14ac:dyDescent="0.3">
      <c r="A3123" s="3">
        <v>2014</v>
      </c>
      <c r="B3123" t="s">
        <v>186</v>
      </c>
      <c r="C3123" t="s">
        <v>196</v>
      </c>
      <c r="D3123">
        <v>355631</v>
      </c>
      <c r="E3123">
        <v>1</v>
      </c>
      <c r="F3123">
        <v>18185.05</v>
      </c>
      <c r="G3123">
        <v>18198.253100000002</v>
      </c>
      <c r="H3123">
        <f t="shared" si="104"/>
        <v>9.0925250000000002</v>
      </c>
      <c r="I3123">
        <f t="shared" si="105"/>
        <v>9.0991265500000011</v>
      </c>
    </row>
    <row r="3124" spans="1:9" x14ac:dyDescent="0.3">
      <c r="A3124" s="3">
        <v>2014</v>
      </c>
      <c r="B3124" t="s">
        <v>186</v>
      </c>
      <c r="C3124" t="s">
        <v>196</v>
      </c>
      <c r="D3124">
        <v>355632</v>
      </c>
      <c r="E3124">
        <v>1</v>
      </c>
      <c r="F3124">
        <v>1145</v>
      </c>
      <c r="G3124">
        <v>1145</v>
      </c>
      <c r="H3124">
        <f t="shared" si="104"/>
        <v>0.57250000000000001</v>
      </c>
      <c r="I3124">
        <f t="shared" si="105"/>
        <v>0.57250000000000001</v>
      </c>
    </row>
    <row r="3125" spans="1:9" x14ac:dyDescent="0.3">
      <c r="A3125" s="3">
        <v>2014</v>
      </c>
      <c r="B3125" t="s">
        <v>186</v>
      </c>
      <c r="C3125" t="s">
        <v>196</v>
      </c>
      <c r="D3125">
        <v>355633</v>
      </c>
      <c r="E3125">
        <v>1</v>
      </c>
      <c r="F3125">
        <v>2122.06</v>
      </c>
      <c r="G3125">
        <v>2125.3143</v>
      </c>
      <c r="H3125">
        <f t="shared" si="104"/>
        <v>1.0610299999999999</v>
      </c>
      <c r="I3125">
        <f t="shared" si="105"/>
        <v>1.0626571499999999</v>
      </c>
    </row>
    <row r="3126" spans="1:9" x14ac:dyDescent="0.3">
      <c r="A3126" s="3">
        <v>2014</v>
      </c>
      <c r="B3126" t="s">
        <v>186</v>
      </c>
      <c r="C3126" t="s">
        <v>196</v>
      </c>
      <c r="D3126">
        <v>355634</v>
      </c>
      <c r="E3126">
        <v>1</v>
      </c>
      <c r="F3126">
        <v>302.35000000000002</v>
      </c>
      <c r="G3126">
        <v>302.35000000000002</v>
      </c>
      <c r="H3126">
        <f t="shared" si="104"/>
        <v>0.151175</v>
      </c>
      <c r="I3126">
        <f t="shared" si="105"/>
        <v>0.151175</v>
      </c>
    </row>
    <row r="3127" spans="1:9" x14ac:dyDescent="0.3">
      <c r="A3127" s="3">
        <v>2014</v>
      </c>
      <c r="B3127" t="s">
        <v>186</v>
      </c>
      <c r="C3127" t="s">
        <v>196</v>
      </c>
      <c r="D3127">
        <v>355635</v>
      </c>
      <c r="E3127">
        <v>1</v>
      </c>
      <c r="F3127">
        <v>1683.75</v>
      </c>
      <c r="G3127">
        <v>1683.75</v>
      </c>
      <c r="H3127">
        <f t="shared" ref="H3127:H3190" si="106">F3127/2000</f>
        <v>0.84187500000000004</v>
      </c>
      <c r="I3127">
        <f t="shared" ref="I3127:I3190" si="107">G3127/2000</f>
        <v>0.84187500000000004</v>
      </c>
    </row>
    <row r="3128" spans="1:9" x14ac:dyDescent="0.3">
      <c r="A3128" s="3">
        <v>2014</v>
      </c>
      <c r="B3128" t="s">
        <v>186</v>
      </c>
      <c r="C3128" t="s">
        <v>196</v>
      </c>
      <c r="D3128">
        <v>355702</v>
      </c>
      <c r="E3128">
        <v>1</v>
      </c>
      <c r="F3128">
        <v>1861.78</v>
      </c>
      <c r="G3128">
        <v>2009.2448999999999</v>
      </c>
      <c r="H3128">
        <f t="shared" si="106"/>
        <v>0.93089</v>
      </c>
      <c r="I3128">
        <f t="shared" si="107"/>
        <v>1.0046224500000001</v>
      </c>
    </row>
    <row r="3129" spans="1:9" x14ac:dyDescent="0.3">
      <c r="A3129" s="3">
        <v>2014</v>
      </c>
      <c r="B3129" t="s">
        <v>186</v>
      </c>
      <c r="C3129" t="s">
        <v>196</v>
      </c>
      <c r="D3129">
        <v>355703</v>
      </c>
      <c r="E3129">
        <v>1</v>
      </c>
      <c r="F3129">
        <v>3480.05</v>
      </c>
      <c r="G3129">
        <v>3481.4459000000002</v>
      </c>
      <c r="H3129">
        <f t="shared" si="106"/>
        <v>1.7400250000000002</v>
      </c>
      <c r="I3129">
        <f t="shared" si="107"/>
        <v>1.7407229500000001</v>
      </c>
    </row>
    <row r="3130" spans="1:9" x14ac:dyDescent="0.3">
      <c r="A3130" s="3">
        <v>2014</v>
      </c>
      <c r="B3130" t="s">
        <v>186</v>
      </c>
      <c r="C3130" t="s">
        <v>196</v>
      </c>
      <c r="D3130">
        <v>355704</v>
      </c>
      <c r="E3130">
        <v>1</v>
      </c>
      <c r="F3130">
        <v>302</v>
      </c>
      <c r="G3130">
        <v>302</v>
      </c>
      <c r="H3130">
        <f t="shared" si="106"/>
        <v>0.151</v>
      </c>
      <c r="I3130">
        <f t="shared" si="107"/>
        <v>0.151</v>
      </c>
    </row>
    <row r="3131" spans="1:9" x14ac:dyDescent="0.3">
      <c r="A3131" s="3">
        <v>2014</v>
      </c>
      <c r="B3131" t="s">
        <v>186</v>
      </c>
      <c r="C3131" t="s">
        <v>196</v>
      </c>
      <c r="D3131">
        <v>355705</v>
      </c>
      <c r="E3131">
        <v>1</v>
      </c>
      <c r="F3131">
        <v>519.20000000000005</v>
      </c>
      <c r="G3131">
        <v>519.20000000000005</v>
      </c>
      <c r="H3131">
        <f t="shared" si="106"/>
        <v>0.2596</v>
      </c>
      <c r="I3131">
        <f t="shared" si="107"/>
        <v>0.2596</v>
      </c>
    </row>
    <row r="3132" spans="1:9" x14ac:dyDescent="0.3">
      <c r="A3132" s="3">
        <v>2014</v>
      </c>
      <c r="B3132" t="s">
        <v>186</v>
      </c>
      <c r="C3132" t="s">
        <v>196</v>
      </c>
      <c r="D3132">
        <v>365600</v>
      </c>
      <c r="E3132">
        <v>1</v>
      </c>
      <c r="F3132">
        <v>549</v>
      </c>
      <c r="G3132">
        <v>549</v>
      </c>
      <c r="H3132">
        <f t="shared" si="106"/>
        <v>0.27450000000000002</v>
      </c>
      <c r="I3132">
        <f t="shared" si="107"/>
        <v>0.27450000000000002</v>
      </c>
    </row>
    <row r="3133" spans="1:9" x14ac:dyDescent="0.3">
      <c r="A3133" s="3">
        <v>2014</v>
      </c>
      <c r="B3133" t="s">
        <v>186</v>
      </c>
      <c r="C3133" t="s">
        <v>196</v>
      </c>
      <c r="D3133">
        <v>365630</v>
      </c>
      <c r="E3133">
        <v>1</v>
      </c>
      <c r="F3133">
        <v>166.1</v>
      </c>
      <c r="G3133">
        <v>166.1</v>
      </c>
      <c r="H3133">
        <f t="shared" si="106"/>
        <v>8.3049999999999999E-2</v>
      </c>
      <c r="I3133">
        <f t="shared" si="107"/>
        <v>8.3049999999999999E-2</v>
      </c>
    </row>
    <row r="3134" spans="1:9" x14ac:dyDescent="0.3">
      <c r="A3134" s="3">
        <v>2014</v>
      </c>
      <c r="B3134" t="s">
        <v>186</v>
      </c>
      <c r="C3134" t="s">
        <v>196</v>
      </c>
      <c r="D3134">
        <v>365701</v>
      </c>
      <c r="E3134">
        <v>1</v>
      </c>
      <c r="F3134">
        <v>8640.98</v>
      </c>
      <c r="G3134">
        <v>8644.7000000000007</v>
      </c>
      <c r="H3134">
        <f t="shared" si="106"/>
        <v>4.3204899999999995</v>
      </c>
      <c r="I3134">
        <f t="shared" si="107"/>
        <v>4.3223500000000001</v>
      </c>
    </row>
    <row r="3135" spans="1:9" x14ac:dyDescent="0.3">
      <c r="A3135" s="3">
        <v>2014</v>
      </c>
      <c r="B3135" t="s">
        <v>186</v>
      </c>
      <c r="C3135" t="s">
        <v>197</v>
      </c>
      <c r="D3135">
        <v>375730</v>
      </c>
      <c r="E3135">
        <v>1</v>
      </c>
      <c r="F3135">
        <v>12101.1</v>
      </c>
      <c r="G3135">
        <v>12101.5653</v>
      </c>
      <c r="H3135">
        <f t="shared" si="106"/>
        <v>6.0505500000000003</v>
      </c>
      <c r="I3135">
        <f t="shared" si="107"/>
        <v>6.0507826500000004</v>
      </c>
    </row>
    <row r="3136" spans="1:9" x14ac:dyDescent="0.3">
      <c r="A3136" s="3">
        <v>2014</v>
      </c>
      <c r="B3136" t="s">
        <v>186</v>
      </c>
      <c r="C3136" t="s">
        <v>197</v>
      </c>
      <c r="D3136">
        <v>375801</v>
      </c>
      <c r="E3136">
        <v>1</v>
      </c>
      <c r="F3136">
        <v>8537.1200000000008</v>
      </c>
      <c r="G3136">
        <v>8553.5193999999992</v>
      </c>
      <c r="H3136">
        <f t="shared" si="106"/>
        <v>4.2685600000000008</v>
      </c>
      <c r="I3136">
        <f t="shared" si="107"/>
        <v>4.2767596999999995</v>
      </c>
    </row>
    <row r="3137" spans="1:9" x14ac:dyDescent="0.3">
      <c r="A3137" s="3">
        <v>2014</v>
      </c>
      <c r="B3137" t="s">
        <v>186</v>
      </c>
      <c r="C3137" t="s">
        <v>197</v>
      </c>
      <c r="D3137">
        <v>375832</v>
      </c>
      <c r="E3137">
        <v>1</v>
      </c>
      <c r="F3137">
        <v>6.83</v>
      </c>
      <c r="G3137">
        <v>6.83</v>
      </c>
      <c r="H3137">
        <f t="shared" si="106"/>
        <v>3.4150000000000001E-3</v>
      </c>
      <c r="I3137">
        <f t="shared" si="107"/>
        <v>3.4150000000000001E-3</v>
      </c>
    </row>
    <row r="3138" spans="1:9" x14ac:dyDescent="0.3">
      <c r="A3138" s="3">
        <v>2014</v>
      </c>
      <c r="B3138" t="s">
        <v>186</v>
      </c>
      <c r="C3138" t="s">
        <v>197</v>
      </c>
      <c r="D3138">
        <v>385800</v>
      </c>
      <c r="E3138">
        <v>1</v>
      </c>
      <c r="F3138">
        <v>69514.929999999993</v>
      </c>
      <c r="G3138">
        <v>69562.321800000005</v>
      </c>
      <c r="H3138">
        <f t="shared" si="106"/>
        <v>34.757464999999996</v>
      </c>
      <c r="I3138">
        <f t="shared" si="107"/>
        <v>34.781160900000003</v>
      </c>
    </row>
    <row r="3139" spans="1:9" x14ac:dyDescent="0.3">
      <c r="A3139" s="3">
        <v>2014</v>
      </c>
      <c r="B3139" t="s">
        <v>186</v>
      </c>
      <c r="C3139" t="s">
        <v>197</v>
      </c>
      <c r="D3139">
        <v>385831</v>
      </c>
      <c r="E3139">
        <v>1</v>
      </c>
      <c r="F3139">
        <v>2523.9899999999998</v>
      </c>
      <c r="G3139">
        <v>2528.06</v>
      </c>
      <c r="H3139">
        <f t="shared" si="106"/>
        <v>1.261995</v>
      </c>
      <c r="I3139">
        <f t="shared" si="107"/>
        <v>1.26403</v>
      </c>
    </row>
    <row r="3140" spans="1:9" x14ac:dyDescent="0.3">
      <c r="A3140" s="3">
        <v>2014</v>
      </c>
      <c r="B3140" t="s">
        <v>186</v>
      </c>
      <c r="C3140" t="s">
        <v>197</v>
      </c>
      <c r="D3140">
        <v>385901</v>
      </c>
      <c r="E3140">
        <v>1</v>
      </c>
      <c r="F3140">
        <v>6.83</v>
      </c>
      <c r="G3140">
        <v>6.83</v>
      </c>
      <c r="H3140">
        <f t="shared" si="106"/>
        <v>3.4150000000000001E-3</v>
      </c>
      <c r="I3140">
        <f t="shared" si="107"/>
        <v>3.4150000000000001E-3</v>
      </c>
    </row>
    <row r="3141" spans="1:9" x14ac:dyDescent="0.3">
      <c r="A3141" s="3">
        <v>2014</v>
      </c>
      <c r="B3141" t="s">
        <v>186</v>
      </c>
      <c r="C3141" t="s">
        <v>197</v>
      </c>
      <c r="D3141">
        <v>395800</v>
      </c>
      <c r="E3141">
        <v>1</v>
      </c>
      <c r="F3141">
        <v>26043.77</v>
      </c>
      <c r="G3141">
        <v>26193.9506</v>
      </c>
      <c r="H3141">
        <f t="shared" si="106"/>
        <v>13.021885000000001</v>
      </c>
      <c r="I3141">
        <f t="shared" si="107"/>
        <v>13.0969753</v>
      </c>
    </row>
    <row r="3142" spans="1:9" x14ac:dyDescent="0.3">
      <c r="A3142" s="3">
        <v>2014</v>
      </c>
      <c r="B3142" t="s">
        <v>186</v>
      </c>
      <c r="C3142" t="s">
        <v>197</v>
      </c>
      <c r="D3142">
        <v>395830</v>
      </c>
      <c r="E3142">
        <v>1</v>
      </c>
      <c r="F3142">
        <v>5087.87</v>
      </c>
      <c r="G3142">
        <v>5103.5583999999999</v>
      </c>
      <c r="H3142">
        <f t="shared" si="106"/>
        <v>2.5439349999999998</v>
      </c>
      <c r="I3142">
        <f t="shared" si="107"/>
        <v>2.5517791999999999</v>
      </c>
    </row>
    <row r="3143" spans="1:9" x14ac:dyDescent="0.3">
      <c r="A3143" s="3">
        <v>2014</v>
      </c>
      <c r="B3143" t="s">
        <v>186</v>
      </c>
      <c r="C3143" t="s">
        <v>197</v>
      </c>
      <c r="D3143">
        <v>395901</v>
      </c>
      <c r="E3143">
        <v>1</v>
      </c>
      <c r="F3143">
        <v>50.31</v>
      </c>
      <c r="G3143">
        <v>50.918500000000002</v>
      </c>
      <c r="H3143">
        <f t="shared" si="106"/>
        <v>2.5155E-2</v>
      </c>
      <c r="I3143">
        <f t="shared" si="107"/>
        <v>2.5459249999999999E-2</v>
      </c>
    </row>
    <row r="3144" spans="1:9" x14ac:dyDescent="0.3">
      <c r="A3144" s="3">
        <v>2014</v>
      </c>
      <c r="B3144" t="s">
        <v>186</v>
      </c>
      <c r="C3144" t="s">
        <v>198</v>
      </c>
      <c r="D3144">
        <v>395931</v>
      </c>
      <c r="E3144">
        <v>1</v>
      </c>
      <c r="F3144">
        <v>96.66</v>
      </c>
      <c r="G3144">
        <v>96.714299999999994</v>
      </c>
      <c r="H3144">
        <f t="shared" si="106"/>
        <v>4.8329999999999998E-2</v>
      </c>
      <c r="I3144">
        <f t="shared" si="107"/>
        <v>4.8357149999999995E-2</v>
      </c>
    </row>
    <row r="3145" spans="1:9" x14ac:dyDescent="0.3">
      <c r="A3145" s="3">
        <v>2014</v>
      </c>
      <c r="B3145" t="s">
        <v>186</v>
      </c>
      <c r="C3145" t="s">
        <v>198</v>
      </c>
      <c r="D3145">
        <v>405830</v>
      </c>
      <c r="E3145">
        <v>1</v>
      </c>
      <c r="F3145">
        <v>1448.19</v>
      </c>
      <c r="G3145">
        <v>1448.19</v>
      </c>
      <c r="H3145">
        <f t="shared" si="106"/>
        <v>0.72409500000000004</v>
      </c>
      <c r="I3145">
        <f t="shared" si="107"/>
        <v>0.72409500000000004</v>
      </c>
    </row>
    <row r="3146" spans="1:9" x14ac:dyDescent="0.3">
      <c r="A3146" s="3">
        <v>2014</v>
      </c>
      <c r="B3146" t="s">
        <v>186</v>
      </c>
      <c r="C3146" t="s">
        <v>198</v>
      </c>
      <c r="D3146">
        <v>405900</v>
      </c>
      <c r="E3146">
        <v>1</v>
      </c>
      <c r="F3146">
        <v>4527.54</v>
      </c>
      <c r="G3146">
        <v>4527.7067999999999</v>
      </c>
      <c r="H3146">
        <f t="shared" si="106"/>
        <v>2.2637700000000001</v>
      </c>
      <c r="I3146">
        <f t="shared" si="107"/>
        <v>2.2638533999999999</v>
      </c>
    </row>
    <row r="3147" spans="1:9" x14ac:dyDescent="0.3">
      <c r="A3147" s="3">
        <v>2014</v>
      </c>
      <c r="B3147" t="s">
        <v>186</v>
      </c>
      <c r="C3147" t="s">
        <v>198</v>
      </c>
      <c r="D3147">
        <v>405933</v>
      </c>
      <c r="E3147">
        <v>1</v>
      </c>
      <c r="F3147">
        <v>6.84</v>
      </c>
      <c r="G3147">
        <v>6.9795999999999996</v>
      </c>
      <c r="H3147">
        <f t="shared" si="106"/>
        <v>3.4199999999999999E-3</v>
      </c>
      <c r="I3147">
        <f t="shared" si="107"/>
        <v>3.4897999999999999E-3</v>
      </c>
    </row>
    <row r="3148" spans="1:9" x14ac:dyDescent="0.3">
      <c r="A3148" s="3">
        <v>2014</v>
      </c>
      <c r="B3148" t="s">
        <v>186</v>
      </c>
      <c r="C3148" t="s">
        <v>198</v>
      </c>
      <c r="D3148">
        <v>405934</v>
      </c>
      <c r="E3148">
        <v>1</v>
      </c>
      <c r="F3148">
        <v>15</v>
      </c>
      <c r="G3148">
        <v>15</v>
      </c>
      <c r="H3148">
        <f t="shared" si="106"/>
        <v>7.4999999999999997E-3</v>
      </c>
      <c r="I3148">
        <f t="shared" si="107"/>
        <v>7.4999999999999997E-3</v>
      </c>
    </row>
    <row r="3149" spans="1:9" x14ac:dyDescent="0.3">
      <c r="A3149" s="3">
        <v>2014</v>
      </c>
      <c r="B3149" t="s">
        <v>186</v>
      </c>
      <c r="C3149" t="s">
        <v>198</v>
      </c>
      <c r="D3149">
        <v>415830</v>
      </c>
      <c r="E3149">
        <v>1</v>
      </c>
      <c r="F3149">
        <v>227.7</v>
      </c>
      <c r="G3149">
        <v>227.7</v>
      </c>
      <c r="H3149">
        <f t="shared" si="106"/>
        <v>0.11384999999999999</v>
      </c>
      <c r="I3149">
        <f t="shared" si="107"/>
        <v>0.11384999999999999</v>
      </c>
    </row>
    <row r="3150" spans="1:9" x14ac:dyDescent="0.3">
      <c r="A3150" s="3">
        <v>2014</v>
      </c>
      <c r="B3150" t="s">
        <v>186</v>
      </c>
      <c r="C3150" t="s">
        <v>198</v>
      </c>
      <c r="D3150">
        <v>415900</v>
      </c>
      <c r="E3150">
        <v>1</v>
      </c>
      <c r="F3150">
        <v>3404.33</v>
      </c>
      <c r="G3150">
        <v>3423.0118000000002</v>
      </c>
      <c r="H3150">
        <f t="shared" si="106"/>
        <v>1.7021649999999999</v>
      </c>
      <c r="I3150">
        <f t="shared" si="107"/>
        <v>1.7115059000000001</v>
      </c>
    </row>
    <row r="3151" spans="1:9" x14ac:dyDescent="0.3">
      <c r="A3151" s="3">
        <v>2014</v>
      </c>
      <c r="B3151" t="s">
        <v>186</v>
      </c>
      <c r="C3151" t="s">
        <v>198</v>
      </c>
      <c r="D3151">
        <v>415931</v>
      </c>
      <c r="E3151">
        <v>1</v>
      </c>
      <c r="F3151">
        <v>15.56</v>
      </c>
      <c r="G3151">
        <v>15.8339</v>
      </c>
      <c r="H3151">
        <f t="shared" si="106"/>
        <v>7.7800000000000005E-3</v>
      </c>
      <c r="I3151">
        <f t="shared" si="107"/>
        <v>7.9169500000000007E-3</v>
      </c>
    </row>
    <row r="3152" spans="1:9" x14ac:dyDescent="0.3">
      <c r="A3152" s="3">
        <v>2014</v>
      </c>
      <c r="B3152" t="s">
        <v>186</v>
      </c>
      <c r="C3152" t="s">
        <v>198</v>
      </c>
      <c r="D3152">
        <v>425900</v>
      </c>
      <c r="E3152">
        <v>1</v>
      </c>
      <c r="F3152">
        <v>124</v>
      </c>
      <c r="G3152">
        <v>128</v>
      </c>
      <c r="H3152">
        <f t="shared" si="106"/>
        <v>6.2E-2</v>
      </c>
      <c r="I3152">
        <f t="shared" si="107"/>
        <v>6.4000000000000001E-2</v>
      </c>
    </row>
    <row r="3153" spans="1:9" x14ac:dyDescent="0.3">
      <c r="A3153" s="3">
        <v>2014</v>
      </c>
      <c r="B3153" t="s">
        <v>186</v>
      </c>
      <c r="C3153" t="s">
        <v>198</v>
      </c>
      <c r="D3153">
        <v>425931</v>
      </c>
      <c r="E3153">
        <v>1</v>
      </c>
      <c r="F3153">
        <v>2031.51</v>
      </c>
      <c r="G3153">
        <v>2225.1188000000002</v>
      </c>
      <c r="H3153">
        <f t="shared" si="106"/>
        <v>1.015755</v>
      </c>
      <c r="I3153">
        <f t="shared" si="107"/>
        <v>1.1125594000000001</v>
      </c>
    </row>
    <row r="3154" spans="1:9" x14ac:dyDescent="0.3">
      <c r="A3154" s="3">
        <v>2014</v>
      </c>
      <c r="B3154" t="s">
        <v>186</v>
      </c>
      <c r="C3154" t="s">
        <v>198</v>
      </c>
      <c r="D3154">
        <v>426002</v>
      </c>
      <c r="E3154">
        <v>1</v>
      </c>
      <c r="F3154">
        <v>63.44</v>
      </c>
      <c r="G3154">
        <v>64.734700000000004</v>
      </c>
      <c r="H3154">
        <f t="shared" si="106"/>
        <v>3.1719999999999998E-2</v>
      </c>
      <c r="I3154">
        <f t="shared" si="107"/>
        <v>3.2367350000000003E-2</v>
      </c>
    </row>
    <row r="3155" spans="1:9" x14ac:dyDescent="0.3">
      <c r="A3155" s="3">
        <v>2014</v>
      </c>
      <c r="B3155" t="s">
        <v>186</v>
      </c>
      <c r="C3155" t="s">
        <v>198</v>
      </c>
      <c r="D3155">
        <v>435931</v>
      </c>
      <c r="E3155">
        <v>2</v>
      </c>
      <c r="F3155">
        <v>3711.64</v>
      </c>
      <c r="G3155">
        <v>4096.0356000000002</v>
      </c>
      <c r="H3155">
        <f t="shared" si="106"/>
        <v>1.85582</v>
      </c>
      <c r="I3155">
        <f t="shared" si="107"/>
        <v>2.0480178000000002</v>
      </c>
    </row>
    <row r="3156" spans="1:9" x14ac:dyDescent="0.3">
      <c r="A3156" s="3">
        <v>2014</v>
      </c>
      <c r="B3156" t="s">
        <v>186</v>
      </c>
      <c r="C3156" t="s">
        <v>199</v>
      </c>
      <c r="D3156">
        <v>325700</v>
      </c>
      <c r="E3156">
        <v>1</v>
      </c>
      <c r="F3156">
        <v>31</v>
      </c>
      <c r="G3156">
        <v>31</v>
      </c>
      <c r="H3156">
        <f t="shared" si="106"/>
        <v>1.55E-2</v>
      </c>
      <c r="I3156">
        <f t="shared" si="107"/>
        <v>1.55E-2</v>
      </c>
    </row>
    <row r="3157" spans="1:9" x14ac:dyDescent="0.3">
      <c r="A3157" s="3">
        <v>2014</v>
      </c>
      <c r="B3157" t="s">
        <v>186</v>
      </c>
      <c r="C3157" t="s">
        <v>199</v>
      </c>
      <c r="D3157">
        <v>335634</v>
      </c>
      <c r="E3157">
        <v>1</v>
      </c>
      <c r="F3157">
        <v>64.400000000000006</v>
      </c>
      <c r="G3157">
        <v>64.400000000000006</v>
      </c>
      <c r="H3157">
        <f t="shared" si="106"/>
        <v>3.2199999999999999E-2</v>
      </c>
      <c r="I3157">
        <f t="shared" si="107"/>
        <v>3.2199999999999999E-2</v>
      </c>
    </row>
    <row r="3158" spans="1:9" x14ac:dyDescent="0.3">
      <c r="A3158" s="3">
        <v>2014</v>
      </c>
      <c r="B3158" t="s">
        <v>186</v>
      </c>
      <c r="C3158" t="s">
        <v>199</v>
      </c>
      <c r="D3158">
        <v>335701</v>
      </c>
      <c r="E3158">
        <v>1</v>
      </c>
      <c r="F3158">
        <v>1640.1</v>
      </c>
      <c r="G3158">
        <v>1640.1795999999999</v>
      </c>
      <c r="H3158">
        <f t="shared" si="106"/>
        <v>0.82004999999999995</v>
      </c>
      <c r="I3158">
        <f t="shared" si="107"/>
        <v>0.82008979999999998</v>
      </c>
    </row>
    <row r="3159" spans="1:9" x14ac:dyDescent="0.3">
      <c r="A3159" s="3">
        <v>2014</v>
      </c>
      <c r="B3159" t="s">
        <v>186</v>
      </c>
      <c r="C3159" t="s">
        <v>199</v>
      </c>
      <c r="D3159">
        <v>335702</v>
      </c>
      <c r="E3159">
        <v>1</v>
      </c>
      <c r="F3159">
        <v>4</v>
      </c>
      <c r="G3159">
        <v>4.5454999999999997</v>
      </c>
      <c r="H3159">
        <f t="shared" si="106"/>
        <v>2E-3</v>
      </c>
      <c r="I3159">
        <f t="shared" si="107"/>
        <v>2.27275E-3</v>
      </c>
    </row>
    <row r="3160" spans="1:9" x14ac:dyDescent="0.3">
      <c r="A3160" s="3">
        <v>2014</v>
      </c>
      <c r="B3160" t="s">
        <v>186</v>
      </c>
      <c r="C3160" t="s">
        <v>199</v>
      </c>
      <c r="D3160">
        <v>335703</v>
      </c>
      <c r="E3160">
        <v>1</v>
      </c>
      <c r="F3160">
        <v>32.9</v>
      </c>
      <c r="G3160">
        <v>32.924500000000002</v>
      </c>
      <c r="H3160">
        <f t="shared" si="106"/>
        <v>1.6449999999999999E-2</v>
      </c>
      <c r="I3160">
        <f t="shared" si="107"/>
        <v>1.6462250000000001E-2</v>
      </c>
    </row>
    <row r="3161" spans="1:9" x14ac:dyDescent="0.3">
      <c r="A3161" s="3">
        <v>2014</v>
      </c>
      <c r="B3161" t="s">
        <v>186</v>
      </c>
      <c r="C3161" t="s">
        <v>199</v>
      </c>
      <c r="D3161">
        <v>335731</v>
      </c>
      <c r="E3161">
        <v>1</v>
      </c>
      <c r="F3161">
        <v>14.4</v>
      </c>
      <c r="G3161">
        <v>14.4795</v>
      </c>
      <c r="H3161">
        <f t="shared" si="106"/>
        <v>7.1999999999999998E-3</v>
      </c>
      <c r="I3161">
        <f t="shared" si="107"/>
        <v>7.2397499999999997E-3</v>
      </c>
    </row>
    <row r="3162" spans="1:9" x14ac:dyDescent="0.3">
      <c r="A3162" s="3">
        <v>2014</v>
      </c>
      <c r="B3162" t="s">
        <v>186</v>
      </c>
      <c r="C3162" t="s">
        <v>199</v>
      </c>
      <c r="D3162">
        <v>335732</v>
      </c>
      <c r="E3162">
        <v>1</v>
      </c>
      <c r="F3162">
        <v>3</v>
      </c>
      <c r="G3162">
        <v>3.0611999999999999</v>
      </c>
      <c r="H3162">
        <f t="shared" si="106"/>
        <v>1.5E-3</v>
      </c>
      <c r="I3162">
        <f t="shared" si="107"/>
        <v>1.5306E-3</v>
      </c>
    </row>
    <row r="3163" spans="1:9" x14ac:dyDescent="0.3">
      <c r="A3163" s="3">
        <v>2014</v>
      </c>
      <c r="B3163" t="s">
        <v>186</v>
      </c>
      <c r="C3163" t="s">
        <v>199</v>
      </c>
      <c r="D3163">
        <v>335733</v>
      </c>
      <c r="E3163">
        <v>1</v>
      </c>
      <c r="F3163">
        <v>13</v>
      </c>
      <c r="G3163">
        <v>13</v>
      </c>
      <c r="H3163">
        <f t="shared" si="106"/>
        <v>6.4999999999999997E-3</v>
      </c>
      <c r="I3163">
        <f t="shared" si="107"/>
        <v>6.4999999999999997E-3</v>
      </c>
    </row>
    <row r="3164" spans="1:9" x14ac:dyDescent="0.3">
      <c r="A3164" s="3">
        <v>2014</v>
      </c>
      <c r="B3164" t="s">
        <v>186</v>
      </c>
      <c r="C3164" t="s">
        <v>199</v>
      </c>
      <c r="D3164">
        <v>345534</v>
      </c>
      <c r="E3164">
        <v>1</v>
      </c>
      <c r="F3164">
        <v>2327</v>
      </c>
      <c r="G3164">
        <v>2327.1019999999999</v>
      </c>
      <c r="H3164">
        <f t="shared" si="106"/>
        <v>1.1635</v>
      </c>
      <c r="I3164">
        <f t="shared" si="107"/>
        <v>1.163551</v>
      </c>
    </row>
    <row r="3165" spans="1:9" x14ac:dyDescent="0.3">
      <c r="A3165" s="3">
        <v>2014</v>
      </c>
      <c r="B3165" t="s">
        <v>186</v>
      </c>
      <c r="C3165" t="s">
        <v>199</v>
      </c>
      <c r="D3165">
        <v>345603</v>
      </c>
      <c r="E3165">
        <v>1</v>
      </c>
      <c r="F3165">
        <v>13909.62</v>
      </c>
      <c r="G3165">
        <v>13931.078799999999</v>
      </c>
      <c r="H3165">
        <f t="shared" si="106"/>
        <v>6.9548100000000002</v>
      </c>
      <c r="I3165">
        <f t="shared" si="107"/>
        <v>6.9655393999999999</v>
      </c>
    </row>
    <row r="3166" spans="1:9" x14ac:dyDescent="0.3">
      <c r="A3166" s="3">
        <v>2014</v>
      </c>
      <c r="B3166" t="s">
        <v>186</v>
      </c>
      <c r="C3166" t="s">
        <v>199</v>
      </c>
      <c r="D3166">
        <v>345605</v>
      </c>
      <c r="E3166">
        <v>1</v>
      </c>
      <c r="F3166">
        <v>211.48</v>
      </c>
      <c r="G3166">
        <v>211.48</v>
      </c>
      <c r="H3166">
        <f t="shared" si="106"/>
        <v>0.10574</v>
      </c>
      <c r="I3166">
        <f t="shared" si="107"/>
        <v>0.10574</v>
      </c>
    </row>
    <row r="3167" spans="1:9" x14ac:dyDescent="0.3">
      <c r="A3167" s="3">
        <v>2014</v>
      </c>
      <c r="B3167" t="s">
        <v>186</v>
      </c>
      <c r="C3167" t="s">
        <v>199</v>
      </c>
      <c r="D3167">
        <v>345606</v>
      </c>
      <c r="E3167">
        <v>1</v>
      </c>
      <c r="F3167">
        <v>1710.31</v>
      </c>
      <c r="G3167">
        <v>1718.2692</v>
      </c>
      <c r="H3167">
        <f t="shared" si="106"/>
        <v>0.855155</v>
      </c>
      <c r="I3167">
        <f t="shared" si="107"/>
        <v>0.85913459999999997</v>
      </c>
    </row>
    <row r="3168" spans="1:9" x14ac:dyDescent="0.3">
      <c r="A3168" s="3">
        <v>2014</v>
      </c>
      <c r="B3168" t="s">
        <v>186</v>
      </c>
      <c r="C3168" t="s">
        <v>199</v>
      </c>
      <c r="D3168">
        <v>345631</v>
      </c>
      <c r="E3168">
        <v>1</v>
      </c>
      <c r="F3168">
        <v>136.41999999999999</v>
      </c>
      <c r="G3168">
        <v>137.59549999999999</v>
      </c>
      <c r="H3168">
        <f t="shared" si="106"/>
        <v>6.8209999999999993E-2</v>
      </c>
      <c r="I3168">
        <f t="shared" si="107"/>
        <v>6.8797749999999991E-2</v>
      </c>
    </row>
    <row r="3169" spans="1:9" x14ac:dyDescent="0.3">
      <c r="A3169" s="3">
        <v>2014</v>
      </c>
      <c r="B3169" t="s">
        <v>186</v>
      </c>
      <c r="C3169" t="s">
        <v>199</v>
      </c>
      <c r="D3169">
        <v>345632</v>
      </c>
      <c r="E3169">
        <v>1</v>
      </c>
      <c r="F3169">
        <v>122.76</v>
      </c>
      <c r="G3169">
        <v>122.76</v>
      </c>
      <c r="H3169">
        <f t="shared" si="106"/>
        <v>6.1380000000000004E-2</v>
      </c>
      <c r="I3169">
        <f t="shared" si="107"/>
        <v>6.1380000000000004E-2</v>
      </c>
    </row>
    <row r="3170" spans="1:9" x14ac:dyDescent="0.3">
      <c r="A3170" s="3">
        <v>2014</v>
      </c>
      <c r="B3170" t="s">
        <v>186</v>
      </c>
      <c r="C3170" t="s">
        <v>199</v>
      </c>
      <c r="D3170">
        <v>345701</v>
      </c>
      <c r="E3170">
        <v>1</v>
      </c>
      <c r="F3170">
        <v>980</v>
      </c>
      <c r="G3170">
        <v>980.10209999999995</v>
      </c>
      <c r="H3170">
        <f t="shared" si="106"/>
        <v>0.49</v>
      </c>
      <c r="I3170">
        <f t="shared" si="107"/>
        <v>0.49005104999999999</v>
      </c>
    </row>
    <row r="3171" spans="1:9" x14ac:dyDescent="0.3">
      <c r="A3171" s="3">
        <v>2014</v>
      </c>
      <c r="B3171" t="s">
        <v>186</v>
      </c>
      <c r="C3171" t="s">
        <v>199</v>
      </c>
      <c r="D3171">
        <v>345702</v>
      </c>
      <c r="E3171">
        <v>1</v>
      </c>
      <c r="F3171">
        <v>1582.45</v>
      </c>
      <c r="G3171">
        <v>1582.4785999999999</v>
      </c>
      <c r="H3171">
        <f t="shared" si="106"/>
        <v>0.79122500000000007</v>
      </c>
      <c r="I3171">
        <f t="shared" si="107"/>
        <v>0.79123929999999998</v>
      </c>
    </row>
    <row r="3172" spans="1:9" x14ac:dyDescent="0.3">
      <c r="A3172" s="3">
        <v>2014</v>
      </c>
      <c r="B3172" t="s">
        <v>186</v>
      </c>
      <c r="C3172" t="s">
        <v>199</v>
      </c>
      <c r="D3172">
        <v>345704</v>
      </c>
      <c r="E3172">
        <v>1</v>
      </c>
      <c r="F3172">
        <v>22</v>
      </c>
      <c r="G3172">
        <v>22</v>
      </c>
      <c r="H3172">
        <f t="shared" si="106"/>
        <v>1.0999999999999999E-2</v>
      </c>
      <c r="I3172">
        <f t="shared" si="107"/>
        <v>1.0999999999999999E-2</v>
      </c>
    </row>
    <row r="3173" spans="1:9" x14ac:dyDescent="0.3">
      <c r="A3173" s="3">
        <v>2014</v>
      </c>
      <c r="B3173" t="s">
        <v>186</v>
      </c>
      <c r="C3173" t="s">
        <v>199</v>
      </c>
      <c r="D3173">
        <v>345705</v>
      </c>
      <c r="E3173">
        <v>1</v>
      </c>
      <c r="F3173">
        <v>96.46</v>
      </c>
      <c r="G3173">
        <v>96.46</v>
      </c>
      <c r="H3173">
        <f t="shared" si="106"/>
        <v>4.8229999999999995E-2</v>
      </c>
      <c r="I3173">
        <f t="shared" si="107"/>
        <v>4.8229999999999995E-2</v>
      </c>
    </row>
    <row r="3174" spans="1:9" x14ac:dyDescent="0.3">
      <c r="A3174" s="3">
        <v>2014</v>
      </c>
      <c r="B3174" t="s">
        <v>186</v>
      </c>
      <c r="C3174" t="s">
        <v>199</v>
      </c>
      <c r="D3174">
        <v>345706</v>
      </c>
      <c r="E3174">
        <v>1</v>
      </c>
      <c r="F3174">
        <v>109</v>
      </c>
      <c r="G3174">
        <v>109</v>
      </c>
      <c r="H3174">
        <f t="shared" si="106"/>
        <v>5.45E-2</v>
      </c>
      <c r="I3174">
        <f t="shared" si="107"/>
        <v>5.45E-2</v>
      </c>
    </row>
    <row r="3175" spans="1:9" x14ac:dyDescent="0.3">
      <c r="A3175" s="3">
        <v>2014</v>
      </c>
      <c r="B3175" t="s">
        <v>186</v>
      </c>
      <c r="C3175" t="s">
        <v>199</v>
      </c>
      <c r="D3175">
        <v>345731</v>
      </c>
      <c r="E3175">
        <v>1</v>
      </c>
      <c r="F3175">
        <v>18.399999999999999</v>
      </c>
      <c r="G3175">
        <v>18.444900000000001</v>
      </c>
      <c r="H3175">
        <f t="shared" si="106"/>
        <v>9.1999999999999998E-3</v>
      </c>
      <c r="I3175">
        <f t="shared" si="107"/>
        <v>9.2224500000000001E-3</v>
      </c>
    </row>
    <row r="3176" spans="1:9" x14ac:dyDescent="0.3">
      <c r="A3176" s="3">
        <v>2014</v>
      </c>
      <c r="B3176" t="s">
        <v>186</v>
      </c>
      <c r="C3176" t="s">
        <v>199</v>
      </c>
      <c r="D3176">
        <v>345801</v>
      </c>
      <c r="E3176">
        <v>1</v>
      </c>
      <c r="F3176">
        <v>70.89</v>
      </c>
      <c r="G3176">
        <v>70.906300000000002</v>
      </c>
      <c r="H3176">
        <f t="shared" si="106"/>
        <v>3.5444999999999997E-2</v>
      </c>
      <c r="I3176">
        <f t="shared" si="107"/>
        <v>3.5453150000000003E-2</v>
      </c>
    </row>
    <row r="3177" spans="1:9" x14ac:dyDescent="0.3">
      <c r="A3177" s="3">
        <v>2014</v>
      </c>
      <c r="B3177" t="s">
        <v>186</v>
      </c>
      <c r="C3177" t="s">
        <v>199</v>
      </c>
      <c r="D3177">
        <v>345803</v>
      </c>
      <c r="E3177">
        <v>1</v>
      </c>
      <c r="F3177">
        <v>371.71</v>
      </c>
      <c r="G3177">
        <v>375.78039999999999</v>
      </c>
      <c r="H3177">
        <f t="shared" si="106"/>
        <v>0.18585499999999999</v>
      </c>
      <c r="I3177">
        <f t="shared" si="107"/>
        <v>0.18789019999999998</v>
      </c>
    </row>
    <row r="3178" spans="1:9" x14ac:dyDescent="0.3">
      <c r="A3178" s="3">
        <v>2014</v>
      </c>
      <c r="B3178" t="s">
        <v>186</v>
      </c>
      <c r="C3178" t="s">
        <v>199</v>
      </c>
      <c r="D3178">
        <v>355707</v>
      </c>
      <c r="E3178">
        <v>1</v>
      </c>
      <c r="F3178">
        <v>199.74</v>
      </c>
      <c r="G3178">
        <v>199.74</v>
      </c>
      <c r="H3178">
        <f t="shared" si="106"/>
        <v>9.987E-2</v>
      </c>
      <c r="I3178">
        <f t="shared" si="107"/>
        <v>9.987E-2</v>
      </c>
    </row>
    <row r="3179" spans="1:9" x14ac:dyDescent="0.3">
      <c r="A3179" s="3">
        <v>2014</v>
      </c>
      <c r="B3179" t="s">
        <v>186</v>
      </c>
      <c r="C3179" t="s">
        <v>199</v>
      </c>
      <c r="D3179">
        <v>355731</v>
      </c>
      <c r="E3179">
        <v>1</v>
      </c>
      <c r="F3179">
        <v>616</v>
      </c>
      <c r="G3179">
        <v>616</v>
      </c>
      <c r="H3179">
        <f t="shared" si="106"/>
        <v>0.308</v>
      </c>
      <c r="I3179">
        <f t="shared" si="107"/>
        <v>0.308</v>
      </c>
    </row>
    <row r="3180" spans="1:9" x14ac:dyDescent="0.3">
      <c r="A3180" s="3">
        <v>2014</v>
      </c>
      <c r="B3180" t="s">
        <v>186</v>
      </c>
      <c r="C3180" t="s">
        <v>199</v>
      </c>
      <c r="D3180">
        <v>355732</v>
      </c>
      <c r="E3180">
        <v>1</v>
      </c>
      <c r="F3180">
        <v>54</v>
      </c>
      <c r="G3180">
        <v>54</v>
      </c>
      <c r="H3180">
        <f t="shared" si="106"/>
        <v>2.7E-2</v>
      </c>
      <c r="I3180">
        <f t="shared" si="107"/>
        <v>2.7E-2</v>
      </c>
    </row>
    <row r="3181" spans="1:9" x14ac:dyDescent="0.3">
      <c r="A3181" s="3">
        <v>2014</v>
      </c>
      <c r="B3181" t="s">
        <v>186</v>
      </c>
      <c r="C3181" t="s">
        <v>199</v>
      </c>
      <c r="D3181">
        <v>355801</v>
      </c>
      <c r="E3181">
        <v>1</v>
      </c>
      <c r="F3181">
        <v>1557.75</v>
      </c>
      <c r="G3181">
        <v>1558.6805999999999</v>
      </c>
      <c r="H3181">
        <f t="shared" si="106"/>
        <v>0.77887499999999998</v>
      </c>
      <c r="I3181">
        <f t="shared" si="107"/>
        <v>0.77934029999999999</v>
      </c>
    </row>
    <row r="3182" spans="1:9" x14ac:dyDescent="0.3">
      <c r="A3182" s="3">
        <v>2014</v>
      </c>
      <c r="B3182" t="s">
        <v>186</v>
      </c>
      <c r="C3182" t="s">
        <v>199</v>
      </c>
      <c r="D3182">
        <v>355830</v>
      </c>
      <c r="E3182">
        <v>1</v>
      </c>
      <c r="F3182">
        <v>85.47</v>
      </c>
      <c r="G3182">
        <v>87.214299999999994</v>
      </c>
      <c r="H3182">
        <f t="shared" si="106"/>
        <v>4.2735000000000002E-2</v>
      </c>
      <c r="I3182">
        <f t="shared" si="107"/>
        <v>4.3607149999999997E-2</v>
      </c>
    </row>
    <row r="3183" spans="1:9" x14ac:dyDescent="0.3">
      <c r="A3183" s="3">
        <v>2014</v>
      </c>
      <c r="B3183" t="s">
        <v>186</v>
      </c>
      <c r="C3183" t="s">
        <v>199</v>
      </c>
      <c r="D3183">
        <v>365804</v>
      </c>
      <c r="E3183">
        <v>1</v>
      </c>
      <c r="F3183">
        <v>878.31</v>
      </c>
      <c r="G3183">
        <v>882.73040000000003</v>
      </c>
      <c r="H3183">
        <f t="shared" si="106"/>
        <v>0.43915499999999996</v>
      </c>
      <c r="I3183">
        <f t="shared" si="107"/>
        <v>0.44136520000000001</v>
      </c>
    </row>
    <row r="3184" spans="1:9" x14ac:dyDescent="0.3">
      <c r="A3184" s="3">
        <v>2014</v>
      </c>
      <c r="B3184" t="s">
        <v>186</v>
      </c>
      <c r="C3184" t="s">
        <v>199</v>
      </c>
      <c r="D3184">
        <v>365830</v>
      </c>
      <c r="E3184">
        <v>1</v>
      </c>
      <c r="F3184">
        <v>112.68</v>
      </c>
      <c r="G3184">
        <v>112.68</v>
      </c>
      <c r="H3184">
        <f t="shared" si="106"/>
        <v>5.6340000000000001E-2</v>
      </c>
      <c r="I3184">
        <f t="shared" si="107"/>
        <v>5.6340000000000001E-2</v>
      </c>
    </row>
    <row r="3185" spans="1:9" x14ac:dyDescent="0.3">
      <c r="A3185" s="3">
        <v>2014</v>
      </c>
      <c r="B3185" t="s">
        <v>186</v>
      </c>
      <c r="C3185" t="s">
        <v>200</v>
      </c>
      <c r="D3185">
        <v>365731</v>
      </c>
      <c r="E3185">
        <v>1</v>
      </c>
      <c r="F3185">
        <v>11152.73</v>
      </c>
      <c r="G3185">
        <v>11154.3586</v>
      </c>
      <c r="H3185">
        <f t="shared" si="106"/>
        <v>5.576365</v>
      </c>
      <c r="I3185">
        <f t="shared" si="107"/>
        <v>5.5771793000000001</v>
      </c>
    </row>
    <row r="3186" spans="1:9" x14ac:dyDescent="0.3">
      <c r="A3186" s="3">
        <v>2014</v>
      </c>
      <c r="B3186" t="s">
        <v>186</v>
      </c>
      <c r="C3186" t="s">
        <v>200</v>
      </c>
      <c r="D3186">
        <v>365732</v>
      </c>
      <c r="E3186">
        <v>1</v>
      </c>
      <c r="F3186">
        <v>1309.8</v>
      </c>
      <c r="G3186">
        <v>1337.8</v>
      </c>
      <c r="H3186">
        <f t="shared" si="106"/>
        <v>0.65489999999999993</v>
      </c>
      <c r="I3186">
        <f t="shared" si="107"/>
        <v>0.66889999999999994</v>
      </c>
    </row>
    <row r="3187" spans="1:9" x14ac:dyDescent="0.3">
      <c r="A3187" s="3">
        <v>2014</v>
      </c>
      <c r="B3187" t="s">
        <v>186</v>
      </c>
      <c r="C3187" t="s">
        <v>200</v>
      </c>
      <c r="D3187">
        <v>365733</v>
      </c>
      <c r="E3187">
        <v>1</v>
      </c>
      <c r="F3187">
        <v>1926.4</v>
      </c>
      <c r="G3187">
        <v>1926.4</v>
      </c>
      <c r="H3187">
        <f t="shared" si="106"/>
        <v>0.96320000000000006</v>
      </c>
      <c r="I3187">
        <f t="shared" si="107"/>
        <v>0.96320000000000006</v>
      </c>
    </row>
    <row r="3188" spans="1:9" x14ac:dyDescent="0.3">
      <c r="A3188" s="3">
        <v>2014</v>
      </c>
      <c r="B3188" t="s">
        <v>186</v>
      </c>
      <c r="C3188" t="s">
        <v>200</v>
      </c>
      <c r="D3188">
        <v>365734</v>
      </c>
      <c r="E3188">
        <v>1</v>
      </c>
      <c r="F3188">
        <v>4195.25</v>
      </c>
      <c r="G3188">
        <v>4197.1112000000003</v>
      </c>
      <c r="H3188">
        <f t="shared" si="106"/>
        <v>2.0976249999999999</v>
      </c>
      <c r="I3188">
        <f t="shared" si="107"/>
        <v>2.0985556000000001</v>
      </c>
    </row>
    <row r="3189" spans="1:9" x14ac:dyDescent="0.3">
      <c r="A3189" s="3">
        <v>2014</v>
      </c>
      <c r="B3189" t="s">
        <v>186</v>
      </c>
      <c r="C3189" t="s">
        <v>200</v>
      </c>
      <c r="D3189">
        <v>365801</v>
      </c>
      <c r="E3189">
        <v>1</v>
      </c>
      <c r="F3189">
        <v>1635.1</v>
      </c>
      <c r="G3189">
        <v>1641.38</v>
      </c>
      <c r="H3189">
        <f t="shared" si="106"/>
        <v>0.81755</v>
      </c>
      <c r="I3189">
        <f t="shared" si="107"/>
        <v>0.82069000000000003</v>
      </c>
    </row>
    <row r="3190" spans="1:9" x14ac:dyDescent="0.3">
      <c r="A3190" s="3">
        <v>2014</v>
      </c>
      <c r="B3190" t="s">
        <v>186</v>
      </c>
      <c r="C3190" t="s">
        <v>200</v>
      </c>
      <c r="D3190">
        <v>365802</v>
      </c>
      <c r="E3190">
        <v>1</v>
      </c>
      <c r="F3190">
        <v>329.46</v>
      </c>
      <c r="G3190">
        <v>360.05090000000001</v>
      </c>
      <c r="H3190">
        <f t="shared" si="106"/>
        <v>0.16472999999999999</v>
      </c>
      <c r="I3190">
        <f t="shared" si="107"/>
        <v>0.18002545</v>
      </c>
    </row>
    <row r="3191" spans="1:9" x14ac:dyDescent="0.3">
      <c r="A3191" s="3">
        <v>2014</v>
      </c>
      <c r="B3191" t="s">
        <v>186</v>
      </c>
      <c r="C3191" t="s">
        <v>200</v>
      </c>
      <c r="D3191">
        <v>365803</v>
      </c>
      <c r="E3191">
        <v>1</v>
      </c>
      <c r="F3191">
        <v>654</v>
      </c>
      <c r="G3191">
        <v>655.09090000000003</v>
      </c>
      <c r="H3191">
        <f t="shared" ref="H3191:H3254" si="108">F3191/2000</f>
        <v>0.32700000000000001</v>
      </c>
      <c r="I3191">
        <f t="shared" ref="I3191:I3254" si="109">G3191/2000</f>
        <v>0.32754545000000002</v>
      </c>
    </row>
    <row r="3192" spans="1:9" x14ac:dyDescent="0.3">
      <c r="A3192" s="3">
        <v>2014</v>
      </c>
      <c r="B3192" t="s">
        <v>186</v>
      </c>
      <c r="C3192" t="s">
        <v>200</v>
      </c>
      <c r="D3192">
        <v>365805</v>
      </c>
      <c r="E3192">
        <v>1</v>
      </c>
      <c r="F3192">
        <v>16.5</v>
      </c>
      <c r="G3192">
        <v>16.5</v>
      </c>
      <c r="H3192">
        <f t="shared" si="108"/>
        <v>8.2500000000000004E-3</v>
      </c>
      <c r="I3192">
        <f t="shared" si="109"/>
        <v>8.2500000000000004E-3</v>
      </c>
    </row>
    <row r="3193" spans="1:9" x14ac:dyDescent="0.3">
      <c r="A3193" s="3">
        <v>2014</v>
      </c>
      <c r="B3193" t="s">
        <v>186</v>
      </c>
      <c r="C3193" t="s">
        <v>201</v>
      </c>
      <c r="D3193">
        <v>305431</v>
      </c>
      <c r="E3193">
        <v>1</v>
      </c>
      <c r="F3193">
        <v>412.7</v>
      </c>
      <c r="G3193">
        <v>412.77760000000001</v>
      </c>
      <c r="H3193">
        <f t="shared" si="108"/>
        <v>0.20635000000000001</v>
      </c>
      <c r="I3193">
        <f t="shared" si="109"/>
        <v>0.20638880000000001</v>
      </c>
    </row>
    <row r="3194" spans="1:9" x14ac:dyDescent="0.3">
      <c r="A3194" s="3">
        <v>2014</v>
      </c>
      <c r="B3194" t="s">
        <v>186</v>
      </c>
      <c r="C3194" t="s">
        <v>201</v>
      </c>
      <c r="D3194">
        <v>305501</v>
      </c>
      <c r="E3194">
        <v>1</v>
      </c>
      <c r="F3194">
        <v>126.4</v>
      </c>
      <c r="G3194">
        <v>126.4</v>
      </c>
      <c r="H3194">
        <f t="shared" si="108"/>
        <v>6.3200000000000006E-2</v>
      </c>
      <c r="I3194">
        <f t="shared" si="109"/>
        <v>6.3200000000000006E-2</v>
      </c>
    </row>
    <row r="3195" spans="1:9" x14ac:dyDescent="0.3">
      <c r="A3195" s="3">
        <v>2014</v>
      </c>
      <c r="B3195" t="s">
        <v>186</v>
      </c>
      <c r="C3195" t="s">
        <v>201</v>
      </c>
      <c r="D3195">
        <v>305502</v>
      </c>
      <c r="E3195">
        <v>1</v>
      </c>
      <c r="F3195">
        <v>42</v>
      </c>
      <c r="G3195">
        <v>42</v>
      </c>
      <c r="H3195">
        <f t="shared" si="108"/>
        <v>2.1000000000000001E-2</v>
      </c>
      <c r="I3195">
        <f t="shared" si="109"/>
        <v>2.1000000000000001E-2</v>
      </c>
    </row>
    <row r="3196" spans="1:9" x14ac:dyDescent="0.3">
      <c r="A3196" s="3">
        <v>2014</v>
      </c>
      <c r="B3196" t="s">
        <v>186</v>
      </c>
      <c r="C3196" t="s">
        <v>201</v>
      </c>
      <c r="D3196">
        <v>305531</v>
      </c>
      <c r="E3196">
        <v>1</v>
      </c>
      <c r="F3196">
        <v>19</v>
      </c>
      <c r="G3196">
        <v>19.387799999999999</v>
      </c>
      <c r="H3196">
        <f t="shared" si="108"/>
        <v>9.4999999999999998E-3</v>
      </c>
      <c r="I3196">
        <f t="shared" si="109"/>
        <v>9.6939000000000001E-3</v>
      </c>
    </row>
    <row r="3197" spans="1:9" x14ac:dyDescent="0.3">
      <c r="A3197" s="3">
        <v>2014</v>
      </c>
      <c r="B3197" t="s">
        <v>186</v>
      </c>
      <c r="C3197" t="s">
        <v>201</v>
      </c>
      <c r="D3197">
        <v>315431</v>
      </c>
      <c r="E3197">
        <v>1</v>
      </c>
      <c r="F3197">
        <v>8270</v>
      </c>
      <c r="G3197">
        <v>8271.7837</v>
      </c>
      <c r="H3197">
        <f t="shared" si="108"/>
        <v>4.1349999999999998</v>
      </c>
      <c r="I3197">
        <f t="shared" si="109"/>
        <v>4.1358918500000001</v>
      </c>
    </row>
    <row r="3198" spans="1:9" x14ac:dyDescent="0.3">
      <c r="A3198" s="3">
        <v>2014</v>
      </c>
      <c r="B3198" t="s">
        <v>186</v>
      </c>
      <c r="C3198" t="s">
        <v>201</v>
      </c>
      <c r="D3198">
        <v>315432</v>
      </c>
      <c r="E3198">
        <v>1</v>
      </c>
      <c r="F3198">
        <v>9016.99</v>
      </c>
      <c r="G3198">
        <v>9042.1388999999999</v>
      </c>
      <c r="H3198">
        <f t="shared" si="108"/>
        <v>4.5084949999999999</v>
      </c>
      <c r="I3198">
        <f t="shared" si="109"/>
        <v>4.5210694499999997</v>
      </c>
    </row>
    <row r="3199" spans="1:9" x14ac:dyDescent="0.3">
      <c r="A3199" s="3">
        <v>2014</v>
      </c>
      <c r="B3199" t="s">
        <v>186</v>
      </c>
      <c r="C3199" t="s">
        <v>201</v>
      </c>
      <c r="D3199">
        <v>315501</v>
      </c>
      <c r="E3199">
        <v>1</v>
      </c>
      <c r="F3199">
        <v>4204</v>
      </c>
      <c r="G3199">
        <v>4205.0164000000004</v>
      </c>
      <c r="H3199">
        <f t="shared" si="108"/>
        <v>2.1019999999999999</v>
      </c>
      <c r="I3199">
        <f t="shared" si="109"/>
        <v>2.1025082000000004</v>
      </c>
    </row>
    <row r="3200" spans="1:9" x14ac:dyDescent="0.3">
      <c r="A3200" s="3">
        <v>2014</v>
      </c>
      <c r="B3200" t="s">
        <v>186</v>
      </c>
      <c r="C3200" t="s">
        <v>201</v>
      </c>
      <c r="D3200">
        <v>315502</v>
      </c>
      <c r="E3200">
        <v>1</v>
      </c>
      <c r="F3200">
        <v>260.08</v>
      </c>
      <c r="G3200">
        <v>265.24489999999997</v>
      </c>
      <c r="H3200">
        <f t="shared" si="108"/>
        <v>0.13003999999999999</v>
      </c>
      <c r="I3200">
        <f t="shared" si="109"/>
        <v>0.13262244999999998</v>
      </c>
    </row>
    <row r="3201" spans="1:9" x14ac:dyDescent="0.3">
      <c r="A3201" s="3">
        <v>2014</v>
      </c>
      <c r="B3201" t="s">
        <v>186</v>
      </c>
      <c r="C3201" t="s">
        <v>201</v>
      </c>
      <c r="D3201">
        <v>315504</v>
      </c>
      <c r="E3201">
        <v>1</v>
      </c>
      <c r="F3201">
        <v>12.42</v>
      </c>
      <c r="G3201">
        <v>12.673500000000001</v>
      </c>
      <c r="H3201">
        <f t="shared" si="108"/>
        <v>6.2100000000000002E-3</v>
      </c>
      <c r="I3201">
        <f t="shared" si="109"/>
        <v>6.3367500000000004E-3</v>
      </c>
    </row>
    <row r="3202" spans="1:9" x14ac:dyDescent="0.3">
      <c r="A3202" s="3">
        <v>2014</v>
      </c>
      <c r="B3202" t="s">
        <v>186</v>
      </c>
      <c r="C3202" t="s">
        <v>201</v>
      </c>
      <c r="D3202">
        <v>325431</v>
      </c>
      <c r="E3202">
        <v>1</v>
      </c>
      <c r="F3202">
        <v>1739.5</v>
      </c>
      <c r="G3202">
        <v>1752.6817000000001</v>
      </c>
      <c r="H3202">
        <f t="shared" si="108"/>
        <v>0.86975000000000002</v>
      </c>
      <c r="I3202">
        <f t="shared" si="109"/>
        <v>0.87634085000000006</v>
      </c>
    </row>
    <row r="3203" spans="1:9" x14ac:dyDescent="0.3">
      <c r="A3203" s="3">
        <v>2014</v>
      </c>
      <c r="B3203" t="s">
        <v>186</v>
      </c>
      <c r="C3203" t="s">
        <v>201</v>
      </c>
      <c r="D3203">
        <v>325433</v>
      </c>
      <c r="E3203">
        <v>1</v>
      </c>
      <c r="F3203">
        <v>5122.95</v>
      </c>
      <c r="G3203">
        <v>5216.3860000000004</v>
      </c>
      <c r="H3203">
        <f t="shared" si="108"/>
        <v>2.5614749999999997</v>
      </c>
      <c r="I3203">
        <f t="shared" si="109"/>
        <v>2.6081930000000004</v>
      </c>
    </row>
    <row r="3204" spans="1:9" x14ac:dyDescent="0.3">
      <c r="A3204" s="3">
        <v>2014</v>
      </c>
      <c r="B3204" t="s">
        <v>186</v>
      </c>
      <c r="C3204" t="s">
        <v>201</v>
      </c>
      <c r="D3204">
        <v>325501</v>
      </c>
      <c r="E3204">
        <v>1</v>
      </c>
      <c r="F3204">
        <v>599.05999999999995</v>
      </c>
      <c r="G3204">
        <v>611.28570000000002</v>
      </c>
      <c r="H3204">
        <f t="shared" si="108"/>
        <v>0.29952999999999996</v>
      </c>
      <c r="I3204">
        <f t="shared" si="109"/>
        <v>0.30564285000000002</v>
      </c>
    </row>
    <row r="3205" spans="1:9" x14ac:dyDescent="0.3">
      <c r="A3205" s="3">
        <v>2014</v>
      </c>
      <c r="B3205" t="s">
        <v>186</v>
      </c>
      <c r="C3205" t="s">
        <v>201</v>
      </c>
      <c r="D3205">
        <v>325502</v>
      </c>
      <c r="E3205">
        <v>1</v>
      </c>
      <c r="F3205">
        <v>1304.54</v>
      </c>
      <c r="G3205">
        <v>1331.1632</v>
      </c>
      <c r="H3205">
        <f t="shared" si="108"/>
        <v>0.65227000000000002</v>
      </c>
      <c r="I3205">
        <f t="shared" si="109"/>
        <v>0.6655816</v>
      </c>
    </row>
    <row r="3206" spans="1:9" x14ac:dyDescent="0.3">
      <c r="A3206" s="3">
        <v>2014</v>
      </c>
      <c r="B3206" t="s">
        <v>186</v>
      </c>
      <c r="C3206" t="s">
        <v>201</v>
      </c>
      <c r="D3206">
        <v>325503</v>
      </c>
      <c r="E3206">
        <v>1</v>
      </c>
      <c r="F3206">
        <v>322.83999999999997</v>
      </c>
      <c r="G3206">
        <v>327.89789999999999</v>
      </c>
      <c r="H3206">
        <f t="shared" si="108"/>
        <v>0.16141999999999998</v>
      </c>
      <c r="I3206">
        <f t="shared" si="109"/>
        <v>0.16394895000000001</v>
      </c>
    </row>
    <row r="3207" spans="1:9" x14ac:dyDescent="0.3">
      <c r="A3207" s="3">
        <v>2014</v>
      </c>
      <c r="B3207" t="s">
        <v>186</v>
      </c>
      <c r="C3207" t="s">
        <v>201</v>
      </c>
      <c r="D3207">
        <v>325531</v>
      </c>
      <c r="E3207">
        <v>1</v>
      </c>
      <c r="F3207">
        <v>1472.36</v>
      </c>
      <c r="G3207">
        <v>1473.9795999999999</v>
      </c>
      <c r="H3207">
        <f t="shared" si="108"/>
        <v>0.73617999999999995</v>
      </c>
      <c r="I3207">
        <f t="shared" si="109"/>
        <v>0.73698979999999992</v>
      </c>
    </row>
    <row r="3208" spans="1:9" x14ac:dyDescent="0.3">
      <c r="A3208" s="3">
        <v>2014</v>
      </c>
      <c r="B3208" t="s">
        <v>186</v>
      </c>
      <c r="C3208" t="s">
        <v>201</v>
      </c>
      <c r="D3208">
        <v>325532</v>
      </c>
      <c r="E3208">
        <v>1</v>
      </c>
      <c r="F3208">
        <v>91.45</v>
      </c>
      <c r="G3208">
        <v>93.316299999999998</v>
      </c>
      <c r="H3208">
        <f t="shared" si="108"/>
        <v>4.5725000000000002E-2</v>
      </c>
      <c r="I3208">
        <f t="shared" si="109"/>
        <v>4.6658150000000002E-2</v>
      </c>
    </row>
    <row r="3209" spans="1:9" x14ac:dyDescent="0.3">
      <c r="A3209" s="3">
        <v>2014</v>
      </c>
      <c r="B3209" t="s">
        <v>186</v>
      </c>
      <c r="C3209" t="s">
        <v>201</v>
      </c>
      <c r="D3209">
        <v>325601</v>
      </c>
      <c r="E3209">
        <v>1</v>
      </c>
      <c r="F3209">
        <v>321</v>
      </c>
      <c r="G3209">
        <v>321</v>
      </c>
      <c r="H3209">
        <f t="shared" si="108"/>
        <v>0.1605</v>
      </c>
      <c r="I3209">
        <f t="shared" si="109"/>
        <v>0.1605</v>
      </c>
    </row>
    <row r="3210" spans="1:9" x14ac:dyDescent="0.3">
      <c r="A3210" s="3">
        <v>2014</v>
      </c>
      <c r="B3210" t="s">
        <v>186</v>
      </c>
      <c r="C3210" t="s">
        <v>201</v>
      </c>
      <c r="D3210">
        <v>325602</v>
      </c>
      <c r="E3210">
        <v>1</v>
      </c>
      <c r="F3210">
        <v>2048.15</v>
      </c>
      <c r="G3210">
        <v>2061.5408000000002</v>
      </c>
      <c r="H3210">
        <f t="shared" si="108"/>
        <v>1.0240750000000001</v>
      </c>
      <c r="I3210">
        <f t="shared" si="109"/>
        <v>1.0307704000000002</v>
      </c>
    </row>
    <row r="3211" spans="1:9" x14ac:dyDescent="0.3">
      <c r="A3211" s="3">
        <v>2014</v>
      </c>
      <c r="B3211" t="s">
        <v>186</v>
      </c>
      <c r="C3211" t="s">
        <v>201</v>
      </c>
      <c r="D3211">
        <v>325603</v>
      </c>
      <c r="E3211">
        <v>1</v>
      </c>
      <c r="F3211">
        <v>1060</v>
      </c>
      <c r="G3211">
        <v>1060</v>
      </c>
      <c r="H3211">
        <f t="shared" si="108"/>
        <v>0.53</v>
      </c>
      <c r="I3211">
        <f t="shared" si="109"/>
        <v>0.53</v>
      </c>
    </row>
    <row r="3212" spans="1:9" x14ac:dyDescent="0.3">
      <c r="A3212" s="3">
        <v>2014</v>
      </c>
      <c r="B3212" t="s">
        <v>186</v>
      </c>
      <c r="C3212" t="s">
        <v>201</v>
      </c>
      <c r="D3212">
        <v>325631</v>
      </c>
      <c r="E3212">
        <v>1</v>
      </c>
      <c r="F3212">
        <v>39.1</v>
      </c>
      <c r="G3212">
        <v>39.1327</v>
      </c>
      <c r="H3212">
        <f t="shared" si="108"/>
        <v>1.9550000000000001E-2</v>
      </c>
      <c r="I3212">
        <f t="shared" si="109"/>
        <v>1.956635E-2</v>
      </c>
    </row>
    <row r="3213" spans="1:9" x14ac:dyDescent="0.3">
      <c r="A3213" s="3">
        <v>2014</v>
      </c>
      <c r="B3213" t="s">
        <v>186</v>
      </c>
      <c r="C3213" t="s">
        <v>201</v>
      </c>
      <c r="D3213">
        <v>335506</v>
      </c>
      <c r="E3213">
        <v>1</v>
      </c>
      <c r="F3213">
        <v>313</v>
      </c>
      <c r="G3213">
        <v>319.3877</v>
      </c>
      <c r="H3213">
        <f t="shared" si="108"/>
        <v>0.1565</v>
      </c>
      <c r="I3213">
        <f t="shared" si="109"/>
        <v>0.15969385</v>
      </c>
    </row>
    <row r="3214" spans="1:9" x14ac:dyDescent="0.3">
      <c r="A3214" s="3">
        <v>2014</v>
      </c>
      <c r="B3214" t="s">
        <v>186</v>
      </c>
      <c r="C3214" t="s">
        <v>201</v>
      </c>
      <c r="D3214">
        <v>335533</v>
      </c>
      <c r="E3214">
        <v>1</v>
      </c>
      <c r="F3214">
        <v>3928.65</v>
      </c>
      <c r="G3214">
        <v>3990.4796999999999</v>
      </c>
      <c r="H3214">
        <f t="shared" si="108"/>
        <v>1.9643250000000001</v>
      </c>
      <c r="I3214">
        <f t="shared" si="109"/>
        <v>1.9952398499999999</v>
      </c>
    </row>
    <row r="3215" spans="1:9" x14ac:dyDescent="0.3">
      <c r="A3215" s="3">
        <v>2014</v>
      </c>
      <c r="B3215" t="s">
        <v>186</v>
      </c>
      <c r="C3215" t="s">
        <v>201</v>
      </c>
      <c r="D3215">
        <v>335534</v>
      </c>
      <c r="E3215">
        <v>1</v>
      </c>
      <c r="F3215">
        <v>1699.2</v>
      </c>
      <c r="G3215">
        <v>1726.8978999999999</v>
      </c>
      <c r="H3215">
        <f t="shared" si="108"/>
        <v>0.84960000000000002</v>
      </c>
      <c r="I3215">
        <f t="shared" si="109"/>
        <v>0.86344894999999999</v>
      </c>
    </row>
    <row r="3216" spans="1:9" x14ac:dyDescent="0.3">
      <c r="A3216" s="3">
        <v>2014</v>
      </c>
      <c r="B3216" t="s">
        <v>186</v>
      </c>
      <c r="C3216" t="s">
        <v>201</v>
      </c>
      <c r="D3216">
        <v>335535</v>
      </c>
      <c r="E3216">
        <v>1</v>
      </c>
      <c r="F3216">
        <v>865.5</v>
      </c>
      <c r="G3216">
        <v>883.16319999999996</v>
      </c>
      <c r="H3216">
        <f t="shared" si="108"/>
        <v>0.43275000000000002</v>
      </c>
      <c r="I3216">
        <f t="shared" si="109"/>
        <v>0.44158159999999996</v>
      </c>
    </row>
    <row r="3217" spans="1:9" x14ac:dyDescent="0.3">
      <c r="A3217" s="3">
        <v>2014</v>
      </c>
      <c r="B3217" t="s">
        <v>186</v>
      </c>
      <c r="C3217" t="s">
        <v>201</v>
      </c>
      <c r="D3217">
        <v>335601</v>
      </c>
      <c r="E3217">
        <v>1</v>
      </c>
      <c r="F3217">
        <v>782.92</v>
      </c>
      <c r="G3217">
        <v>788.01390000000004</v>
      </c>
      <c r="H3217">
        <f t="shared" si="108"/>
        <v>0.39145999999999997</v>
      </c>
      <c r="I3217">
        <f t="shared" si="109"/>
        <v>0.39400695000000002</v>
      </c>
    </row>
    <row r="3218" spans="1:9" x14ac:dyDescent="0.3">
      <c r="A3218" s="3">
        <v>2014</v>
      </c>
      <c r="B3218" t="s">
        <v>186</v>
      </c>
      <c r="C3218" t="s">
        <v>201</v>
      </c>
      <c r="D3218">
        <v>335602</v>
      </c>
      <c r="E3218">
        <v>1</v>
      </c>
      <c r="F3218">
        <v>375.88</v>
      </c>
      <c r="G3218">
        <v>380.78910000000002</v>
      </c>
      <c r="H3218">
        <f t="shared" si="108"/>
        <v>0.18794</v>
      </c>
      <c r="I3218">
        <f t="shared" si="109"/>
        <v>0.19039455</v>
      </c>
    </row>
    <row r="3219" spans="1:9" x14ac:dyDescent="0.3">
      <c r="A3219" s="3">
        <v>2014</v>
      </c>
      <c r="B3219" t="s">
        <v>186</v>
      </c>
      <c r="C3219" t="s">
        <v>201</v>
      </c>
      <c r="D3219">
        <v>335603</v>
      </c>
      <c r="E3219">
        <v>1</v>
      </c>
      <c r="F3219">
        <v>81</v>
      </c>
      <c r="G3219">
        <v>81</v>
      </c>
      <c r="H3219">
        <f t="shared" si="108"/>
        <v>4.0500000000000001E-2</v>
      </c>
      <c r="I3219">
        <f t="shared" si="109"/>
        <v>4.0500000000000001E-2</v>
      </c>
    </row>
    <row r="3220" spans="1:9" x14ac:dyDescent="0.3">
      <c r="A3220" s="3">
        <v>2014</v>
      </c>
      <c r="B3220" t="s">
        <v>186</v>
      </c>
      <c r="C3220" t="s">
        <v>201</v>
      </c>
      <c r="D3220">
        <v>345535</v>
      </c>
      <c r="E3220">
        <v>1</v>
      </c>
      <c r="F3220">
        <v>5193.16</v>
      </c>
      <c r="G3220">
        <v>5194.9233000000004</v>
      </c>
      <c r="H3220">
        <f t="shared" si="108"/>
        <v>2.5965799999999999</v>
      </c>
      <c r="I3220">
        <f t="shared" si="109"/>
        <v>2.5974616500000001</v>
      </c>
    </row>
    <row r="3221" spans="1:9" x14ac:dyDescent="0.3">
      <c r="A3221" s="3">
        <v>2014</v>
      </c>
      <c r="B3221" t="s">
        <v>186</v>
      </c>
      <c r="C3221" t="s">
        <v>201</v>
      </c>
      <c r="D3221">
        <v>345604</v>
      </c>
      <c r="E3221">
        <v>1</v>
      </c>
      <c r="F3221">
        <v>574.77</v>
      </c>
      <c r="G3221">
        <v>575.94550000000004</v>
      </c>
      <c r="H3221">
        <f t="shared" si="108"/>
        <v>0.287385</v>
      </c>
      <c r="I3221">
        <f t="shared" si="109"/>
        <v>0.28797275</v>
      </c>
    </row>
    <row r="3222" spans="1:9" x14ac:dyDescent="0.3">
      <c r="A3222" s="3">
        <v>2014</v>
      </c>
      <c r="B3222" t="s">
        <v>186</v>
      </c>
      <c r="C3222" t="s">
        <v>202</v>
      </c>
      <c r="D3222">
        <v>325432</v>
      </c>
      <c r="E3222">
        <v>1</v>
      </c>
      <c r="F3222">
        <v>12</v>
      </c>
      <c r="G3222">
        <v>12.232699999999999</v>
      </c>
      <c r="H3222">
        <f t="shared" si="108"/>
        <v>6.0000000000000001E-3</v>
      </c>
      <c r="I3222">
        <f t="shared" si="109"/>
        <v>6.1163499999999996E-3</v>
      </c>
    </row>
    <row r="3223" spans="1:9" x14ac:dyDescent="0.3">
      <c r="A3223" s="3">
        <v>2014</v>
      </c>
      <c r="B3223" t="s">
        <v>186</v>
      </c>
      <c r="C3223" t="s">
        <v>202</v>
      </c>
      <c r="D3223">
        <v>325434</v>
      </c>
      <c r="E3223">
        <v>1</v>
      </c>
      <c r="F3223">
        <v>182</v>
      </c>
      <c r="G3223">
        <v>182</v>
      </c>
      <c r="H3223">
        <f t="shared" si="108"/>
        <v>9.0999999999999998E-2</v>
      </c>
      <c r="I3223">
        <f t="shared" si="109"/>
        <v>9.0999999999999998E-2</v>
      </c>
    </row>
    <row r="3224" spans="1:9" x14ac:dyDescent="0.3">
      <c r="A3224" s="3">
        <v>2014</v>
      </c>
      <c r="B3224" t="s">
        <v>186</v>
      </c>
      <c r="C3224" t="s">
        <v>202</v>
      </c>
      <c r="D3224">
        <v>335431</v>
      </c>
      <c r="E3224">
        <v>1</v>
      </c>
      <c r="F3224">
        <v>1366.22</v>
      </c>
      <c r="G3224">
        <v>1394.0123000000001</v>
      </c>
      <c r="H3224">
        <f t="shared" si="108"/>
        <v>0.68310999999999999</v>
      </c>
      <c r="I3224">
        <f t="shared" si="109"/>
        <v>0.6970061500000001</v>
      </c>
    </row>
    <row r="3225" spans="1:9" x14ac:dyDescent="0.3">
      <c r="A3225" s="3">
        <v>2014</v>
      </c>
      <c r="B3225" t="s">
        <v>186</v>
      </c>
      <c r="C3225" t="s">
        <v>202</v>
      </c>
      <c r="D3225">
        <v>335432</v>
      </c>
      <c r="E3225">
        <v>1</v>
      </c>
      <c r="F3225">
        <v>308.5</v>
      </c>
      <c r="G3225">
        <v>308.5</v>
      </c>
      <c r="H3225">
        <f t="shared" si="108"/>
        <v>0.15425</v>
      </c>
      <c r="I3225">
        <f t="shared" si="109"/>
        <v>0.15425</v>
      </c>
    </row>
    <row r="3226" spans="1:9" x14ac:dyDescent="0.3">
      <c r="A3226" s="3">
        <v>2014</v>
      </c>
      <c r="B3226" t="s">
        <v>186</v>
      </c>
      <c r="C3226" t="s">
        <v>202</v>
      </c>
      <c r="D3226">
        <v>335501</v>
      </c>
      <c r="E3226">
        <v>1</v>
      </c>
      <c r="F3226">
        <v>248.55</v>
      </c>
      <c r="G3226">
        <v>250.29390000000001</v>
      </c>
      <c r="H3226">
        <f t="shared" si="108"/>
        <v>0.12427500000000001</v>
      </c>
      <c r="I3226">
        <f t="shared" si="109"/>
        <v>0.12514695000000001</v>
      </c>
    </row>
    <row r="3227" spans="1:9" x14ac:dyDescent="0.3">
      <c r="A3227" s="3">
        <v>2014</v>
      </c>
      <c r="B3227" t="s">
        <v>186</v>
      </c>
      <c r="C3227" t="s">
        <v>202</v>
      </c>
      <c r="D3227">
        <v>335502</v>
      </c>
      <c r="E3227">
        <v>1</v>
      </c>
      <c r="F3227">
        <v>352.04</v>
      </c>
      <c r="G3227">
        <v>359.22460000000001</v>
      </c>
      <c r="H3227">
        <f t="shared" si="108"/>
        <v>0.17602000000000001</v>
      </c>
      <c r="I3227">
        <f t="shared" si="109"/>
        <v>0.1796123</v>
      </c>
    </row>
    <row r="3228" spans="1:9" x14ac:dyDescent="0.3">
      <c r="A3228" s="3">
        <v>2014</v>
      </c>
      <c r="B3228" t="s">
        <v>186</v>
      </c>
      <c r="C3228" t="s">
        <v>202</v>
      </c>
      <c r="D3228">
        <v>335503</v>
      </c>
      <c r="E3228">
        <v>1</v>
      </c>
      <c r="F3228">
        <v>1018</v>
      </c>
      <c r="G3228">
        <v>1038.7756999999999</v>
      </c>
      <c r="H3228">
        <f t="shared" si="108"/>
        <v>0.50900000000000001</v>
      </c>
      <c r="I3228">
        <f t="shared" si="109"/>
        <v>0.51938784999999998</v>
      </c>
    </row>
    <row r="3229" spans="1:9" x14ac:dyDescent="0.3">
      <c r="A3229" s="3">
        <v>2014</v>
      </c>
      <c r="B3229" t="s">
        <v>186</v>
      </c>
      <c r="C3229" t="s">
        <v>202</v>
      </c>
      <c r="D3229">
        <v>335504</v>
      </c>
      <c r="E3229">
        <v>1</v>
      </c>
      <c r="F3229">
        <v>1879.13</v>
      </c>
      <c r="G3229">
        <v>1911.1839</v>
      </c>
      <c r="H3229">
        <f t="shared" si="108"/>
        <v>0.93956500000000009</v>
      </c>
      <c r="I3229">
        <f t="shared" si="109"/>
        <v>0.95559194999999997</v>
      </c>
    </row>
    <row r="3230" spans="1:9" x14ac:dyDescent="0.3">
      <c r="A3230" s="3">
        <v>2014</v>
      </c>
      <c r="B3230" t="s">
        <v>186</v>
      </c>
      <c r="C3230" t="s">
        <v>202</v>
      </c>
      <c r="D3230">
        <v>335505</v>
      </c>
      <c r="E3230">
        <v>1</v>
      </c>
      <c r="F3230">
        <v>46.6</v>
      </c>
      <c r="G3230">
        <v>46.6</v>
      </c>
      <c r="H3230">
        <f t="shared" si="108"/>
        <v>2.3300000000000001E-2</v>
      </c>
      <c r="I3230">
        <f t="shared" si="109"/>
        <v>2.3300000000000001E-2</v>
      </c>
    </row>
    <row r="3231" spans="1:9" x14ac:dyDescent="0.3">
      <c r="A3231" s="3">
        <v>2014</v>
      </c>
      <c r="B3231" t="s">
        <v>186</v>
      </c>
      <c r="C3231" t="s">
        <v>202</v>
      </c>
      <c r="D3231">
        <v>335531</v>
      </c>
      <c r="E3231">
        <v>1</v>
      </c>
      <c r="F3231">
        <v>634.34</v>
      </c>
      <c r="G3231">
        <v>640.17340000000002</v>
      </c>
      <c r="H3231">
        <f t="shared" si="108"/>
        <v>0.31717000000000001</v>
      </c>
      <c r="I3231">
        <f t="shared" si="109"/>
        <v>0.3200867</v>
      </c>
    </row>
    <row r="3232" spans="1:9" x14ac:dyDescent="0.3">
      <c r="A3232" s="3">
        <v>2014</v>
      </c>
      <c r="B3232" t="s">
        <v>186</v>
      </c>
      <c r="C3232" t="s">
        <v>202</v>
      </c>
      <c r="D3232">
        <v>335532</v>
      </c>
      <c r="E3232">
        <v>1</v>
      </c>
      <c r="F3232">
        <v>927.58</v>
      </c>
      <c r="G3232">
        <v>944.14290000000005</v>
      </c>
      <c r="H3232">
        <f t="shared" si="108"/>
        <v>0.46379000000000004</v>
      </c>
      <c r="I3232">
        <f t="shared" si="109"/>
        <v>0.47207145</v>
      </c>
    </row>
    <row r="3233" spans="1:9" x14ac:dyDescent="0.3">
      <c r="A3233" s="3">
        <v>2014</v>
      </c>
      <c r="B3233" t="s">
        <v>186</v>
      </c>
      <c r="C3233" t="s">
        <v>202</v>
      </c>
      <c r="D3233">
        <v>345430</v>
      </c>
      <c r="E3233">
        <v>1</v>
      </c>
      <c r="F3233">
        <v>136.72</v>
      </c>
      <c r="G3233">
        <v>139.5102</v>
      </c>
      <c r="H3233">
        <f t="shared" si="108"/>
        <v>6.8360000000000004E-2</v>
      </c>
      <c r="I3233">
        <f t="shared" si="109"/>
        <v>6.97551E-2</v>
      </c>
    </row>
    <row r="3234" spans="1:9" x14ac:dyDescent="0.3">
      <c r="A3234" s="3">
        <v>2014</v>
      </c>
      <c r="B3234" t="s">
        <v>186</v>
      </c>
      <c r="C3234" t="s">
        <v>202</v>
      </c>
      <c r="D3234">
        <v>345500</v>
      </c>
      <c r="E3234">
        <v>1</v>
      </c>
      <c r="F3234">
        <v>4298.8</v>
      </c>
      <c r="G3234">
        <v>4298.8</v>
      </c>
      <c r="H3234">
        <f t="shared" si="108"/>
        <v>2.1494</v>
      </c>
      <c r="I3234">
        <f t="shared" si="109"/>
        <v>2.1494</v>
      </c>
    </row>
    <row r="3235" spans="1:9" x14ac:dyDescent="0.3">
      <c r="A3235" s="3">
        <v>2014</v>
      </c>
      <c r="B3235" t="s">
        <v>186</v>
      </c>
      <c r="C3235" t="s">
        <v>202</v>
      </c>
      <c r="D3235">
        <v>345533</v>
      </c>
      <c r="E3235">
        <v>1</v>
      </c>
      <c r="F3235">
        <v>57.6</v>
      </c>
      <c r="G3235">
        <v>58.775500000000001</v>
      </c>
      <c r="H3235">
        <f t="shared" si="108"/>
        <v>2.8799999999999999E-2</v>
      </c>
      <c r="I3235">
        <f t="shared" si="109"/>
        <v>2.9387750000000001E-2</v>
      </c>
    </row>
    <row r="3236" spans="1:9" x14ac:dyDescent="0.3">
      <c r="A3236" s="3">
        <v>2014</v>
      </c>
      <c r="B3236" t="s">
        <v>186</v>
      </c>
      <c r="C3236" t="s">
        <v>202</v>
      </c>
      <c r="D3236">
        <v>345536</v>
      </c>
      <c r="E3236">
        <v>1</v>
      </c>
      <c r="F3236">
        <v>1894.7</v>
      </c>
      <c r="G3236">
        <v>1894.7</v>
      </c>
      <c r="H3236">
        <f t="shared" si="108"/>
        <v>0.94735000000000003</v>
      </c>
      <c r="I3236">
        <f t="shared" si="109"/>
        <v>0.94735000000000003</v>
      </c>
    </row>
    <row r="3237" spans="1:9" x14ac:dyDescent="0.3">
      <c r="A3237" s="3">
        <v>2014</v>
      </c>
      <c r="B3237" t="s">
        <v>186</v>
      </c>
      <c r="C3237" t="s">
        <v>202</v>
      </c>
      <c r="D3237">
        <v>345537</v>
      </c>
      <c r="E3237">
        <v>1</v>
      </c>
      <c r="F3237">
        <v>1858.2</v>
      </c>
      <c r="G3237">
        <v>1862.8489999999999</v>
      </c>
      <c r="H3237">
        <f t="shared" si="108"/>
        <v>0.92910000000000004</v>
      </c>
      <c r="I3237">
        <f t="shared" si="109"/>
        <v>0.93142449999999999</v>
      </c>
    </row>
    <row r="3238" spans="1:9" x14ac:dyDescent="0.3">
      <c r="A3238" s="3">
        <v>2014</v>
      </c>
      <c r="B3238" t="s">
        <v>186</v>
      </c>
      <c r="C3238" t="s">
        <v>202</v>
      </c>
      <c r="D3238">
        <v>355530</v>
      </c>
      <c r="E3238">
        <v>1</v>
      </c>
      <c r="F3238">
        <v>1846.85</v>
      </c>
      <c r="G3238">
        <v>1851.9639</v>
      </c>
      <c r="H3238">
        <f t="shared" si="108"/>
        <v>0.92342499999999994</v>
      </c>
      <c r="I3238">
        <f t="shared" si="109"/>
        <v>0.92598194999999994</v>
      </c>
    </row>
    <row r="3239" spans="1:9" x14ac:dyDescent="0.3">
      <c r="A3239" s="3">
        <v>2014</v>
      </c>
      <c r="B3239" t="s">
        <v>186</v>
      </c>
      <c r="C3239" t="s">
        <v>202</v>
      </c>
      <c r="D3239">
        <v>365530</v>
      </c>
      <c r="E3239">
        <v>1</v>
      </c>
      <c r="F3239">
        <v>799</v>
      </c>
      <c r="G3239">
        <v>815.30610000000001</v>
      </c>
      <c r="H3239">
        <f t="shared" si="108"/>
        <v>0.39950000000000002</v>
      </c>
      <c r="I3239">
        <f t="shared" si="109"/>
        <v>0.40765305000000002</v>
      </c>
    </row>
    <row r="3240" spans="1:9" x14ac:dyDescent="0.3">
      <c r="A3240" s="3">
        <v>2014</v>
      </c>
      <c r="B3240" t="s">
        <v>187</v>
      </c>
      <c r="C3240" t="s">
        <v>203</v>
      </c>
      <c r="D3240">
        <v>445932</v>
      </c>
      <c r="E3240">
        <v>2</v>
      </c>
      <c r="F3240">
        <v>742</v>
      </c>
      <c r="G3240">
        <v>754.44910000000004</v>
      </c>
      <c r="H3240">
        <f t="shared" si="108"/>
        <v>0.371</v>
      </c>
      <c r="I3240">
        <f t="shared" si="109"/>
        <v>0.37722455000000005</v>
      </c>
    </row>
    <row r="3241" spans="1:9" x14ac:dyDescent="0.3">
      <c r="A3241" s="3">
        <v>2014</v>
      </c>
      <c r="B3241" t="s">
        <v>187</v>
      </c>
      <c r="C3241" t="s">
        <v>203</v>
      </c>
      <c r="D3241">
        <v>465902</v>
      </c>
      <c r="E3241">
        <v>2</v>
      </c>
      <c r="F3241">
        <v>136</v>
      </c>
      <c r="G3241">
        <v>138.7756</v>
      </c>
      <c r="H3241">
        <f t="shared" si="108"/>
        <v>6.8000000000000005E-2</v>
      </c>
      <c r="I3241">
        <f t="shared" si="109"/>
        <v>6.9387799999999999E-2</v>
      </c>
    </row>
    <row r="3242" spans="1:9" x14ac:dyDescent="0.3">
      <c r="A3242" s="3">
        <v>2014</v>
      </c>
      <c r="B3242" t="s">
        <v>187</v>
      </c>
      <c r="C3242" t="s">
        <v>203</v>
      </c>
      <c r="D3242">
        <v>466004</v>
      </c>
      <c r="E3242">
        <v>2</v>
      </c>
      <c r="F3242">
        <v>37.6</v>
      </c>
      <c r="G3242">
        <v>38.285699999999999</v>
      </c>
      <c r="H3242">
        <f t="shared" si="108"/>
        <v>1.8800000000000001E-2</v>
      </c>
      <c r="I3242">
        <f t="shared" si="109"/>
        <v>1.9142849999999999E-2</v>
      </c>
    </row>
    <row r="3243" spans="1:9" x14ac:dyDescent="0.3">
      <c r="A3243" s="3">
        <v>2014</v>
      </c>
      <c r="B3243" t="s">
        <v>187</v>
      </c>
      <c r="C3243" t="s">
        <v>203</v>
      </c>
      <c r="D3243">
        <v>466005</v>
      </c>
      <c r="E3243">
        <v>2</v>
      </c>
      <c r="F3243">
        <v>33.6</v>
      </c>
      <c r="G3243">
        <v>34.285699999999999</v>
      </c>
      <c r="H3243">
        <f t="shared" si="108"/>
        <v>1.6800000000000002E-2</v>
      </c>
      <c r="I3243">
        <f t="shared" si="109"/>
        <v>1.7142849999999998E-2</v>
      </c>
    </row>
    <row r="3244" spans="1:9" x14ac:dyDescent="0.3">
      <c r="A3244" s="3">
        <v>2014</v>
      </c>
      <c r="B3244" t="s">
        <v>187</v>
      </c>
      <c r="C3244" t="s">
        <v>204</v>
      </c>
      <c r="D3244">
        <v>445931</v>
      </c>
      <c r="E3244">
        <v>2</v>
      </c>
      <c r="F3244">
        <v>5012.79</v>
      </c>
      <c r="G3244">
        <v>5067.7116999999998</v>
      </c>
      <c r="H3244">
        <f t="shared" si="108"/>
        <v>2.5063949999999999</v>
      </c>
      <c r="I3244">
        <f t="shared" si="109"/>
        <v>2.5338558500000001</v>
      </c>
    </row>
    <row r="3245" spans="1:9" x14ac:dyDescent="0.3">
      <c r="A3245" s="3">
        <v>2014</v>
      </c>
      <c r="B3245" t="s">
        <v>187</v>
      </c>
      <c r="C3245" t="s">
        <v>204</v>
      </c>
      <c r="D3245">
        <v>446001</v>
      </c>
      <c r="E3245">
        <v>2</v>
      </c>
      <c r="F3245">
        <v>33.14</v>
      </c>
      <c r="G3245">
        <v>33.816299999999998</v>
      </c>
      <c r="H3245">
        <f t="shared" si="108"/>
        <v>1.6570000000000001E-2</v>
      </c>
      <c r="I3245">
        <f t="shared" si="109"/>
        <v>1.690815E-2</v>
      </c>
    </row>
    <row r="3246" spans="1:9" x14ac:dyDescent="0.3">
      <c r="A3246" s="3">
        <v>2014</v>
      </c>
      <c r="B3246" t="s">
        <v>187</v>
      </c>
      <c r="C3246" t="s">
        <v>204</v>
      </c>
      <c r="D3246">
        <v>455900</v>
      </c>
      <c r="E3246">
        <v>2</v>
      </c>
      <c r="F3246">
        <v>119.6</v>
      </c>
      <c r="G3246">
        <v>122.04089999999999</v>
      </c>
      <c r="H3246">
        <f t="shared" si="108"/>
        <v>5.9799999999999999E-2</v>
      </c>
      <c r="I3246">
        <f t="shared" si="109"/>
        <v>6.1020449999999997E-2</v>
      </c>
    </row>
    <row r="3247" spans="1:9" x14ac:dyDescent="0.3">
      <c r="A3247" s="3">
        <v>2014</v>
      </c>
      <c r="B3247" t="s">
        <v>187</v>
      </c>
      <c r="C3247" t="s">
        <v>204</v>
      </c>
      <c r="D3247">
        <v>455930</v>
      </c>
      <c r="E3247">
        <v>2</v>
      </c>
      <c r="F3247">
        <v>361.08</v>
      </c>
      <c r="G3247">
        <v>368.44900000000001</v>
      </c>
      <c r="H3247">
        <f t="shared" si="108"/>
        <v>0.18053999999999998</v>
      </c>
      <c r="I3247">
        <f t="shared" si="109"/>
        <v>0.18422450000000001</v>
      </c>
    </row>
    <row r="3248" spans="1:9" x14ac:dyDescent="0.3">
      <c r="A3248" s="3">
        <v>2014</v>
      </c>
      <c r="B3248" t="s">
        <v>187</v>
      </c>
      <c r="C3248" t="s">
        <v>204</v>
      </c>
      <c r="D3248">
        <v>456001</v>
      </c>
      <c r="E3248">
        <v>2</v>
      </c>
      <c r="F3248">
        <v>66.48</v>
      </c>
      <c r="G3248">
        <v>67.836699999999993</v>
      </c>
      <c r="H3248">
        <f t="shared" si="108"/>
        <v>3.3239999999999999E-2</v>
      </c>
      <c r="I3248">
        <f t="shared" si="109"/>
        <v>3.391835E-2</v>
      </c>
    </row>
    <row r="3249" spans="1:9" x14ac:dyDescent="0.3">
      <c r="A3249" s="3">
        <v>2014</v>
      </c>
      <c r="B3249" t="s">
        <v>187</v>
      </c>
      <c r="C3249" t="s">
        <v>204</v>
      </c>
      <c r="D3249">
        <v>456004</v>
      </c>
      <c r="E3249">
        <v>2</v>
      </c>
      <c r="F3249">
        <v>33.24</v>
      </c>
      <c r="G3249">
        <v>33.918399999999998</v>
      </c>
      <c r="H3249">
        <f t="shared" si="108"/>
        <v>1.6619999999999999E-2</v>
      </c>
      <c r="I3249">
        <f t="shared" si="109"/>
        <v>1.6959200000000001E-2</v>
      </c>
    </row>
    <row r="3250" spans="1:9" x14ac:dyDescent="0.3">
      <c r="A3250" s="3">
        <v>2014</v>
      </c>
      <c r="B3250" t="s">
        <v>187</v>
      </c>
      <c r="C3250" t="s">
        <v>204</v>
      </c>
      <c r="D3250">
        <v>465901</v>
      </c>
      <c r="E3250">
        <v>2</v>
      </c>
      <c r="F3250">
        <v>1720.6</v>
      </c>
      <c r="G3250">
        <v>1754.1836000000001</v>
      </c>
      <c r="H3250">
        <f t="shared" si="108"/>
        <v>0.86029999999999995</v>
      </c>
      <c r="I3250">
        <f t="shared" si="109"/>
        <v>0.87709180000000009</v>
      </c>
    </row>
    <row r="3251" spans="1:9" x14ac:dyDescent="0.3">
      <c r="A3251" s="3">
        <v>2014</v>
      </c>
      <c r="B3251" t="s">
        <v>187</v>
      </c>
      <c r="C3251" t="s">
        <v>204</v>
      </c>
      <c r="D3251">
        <v>465904</v>
      </c>
      <c r="E3251">
        <v>2</v>
      </c>
      <c r="F3251">
        <v>8.39</v>
      </c>
      <c r="G3251">
        <v>8.5611999999999995</v>
      </c>
      <c r="H3251">
        <f t="shared" si="108"/>
        <v>4.1949999999999999E-3</v>
      </c>
      <c r="I3251">
        <f t="shared" si="109"/>
        <v>4.2805999999999999E-3</v>
      </c>
    </row>
    <row r="3252" spans="1:9" x14ac:dyDescent="0.3">
      <c r="A3252" s="3">
        <v>2014</v>
      </c>
      <c r="B3252" t="s">
        <v>187</v>
      </c>
      <c r="C3252" t="s">
        <v>204</v>
      </c>
      <c r="D3252">
        <v>465932</v>
      </c>
      <c r="E3252">
        <v>2</v>
      </c>
      <c r="F3252">
        <v>936.08</v>
      </c>
      <c r="G3252">
        <v>954.28570000000002</v>
      </c>
      <c r="H3252">
        <f t="shared" si="108"/>
        <v>0.46804000000000001</v>
      </c>
      <c r="I3252">
        <f t="shared" si="109"/>
        <v>0.47714285000000001</v>
      </c>
    </row>
    <row r="3253" spans="1:9" x14ac:dyDescent="0.3">
      <c r="A3253" s="3">
        <v>2014</v>
      </c>
      <c r="B3253" t="s">
        <v>187</v>
      </c>
      <c r="C3253" t="s">
        <v>204</v>
      </c>
      <c r="D3253">
        <v>465933</v>
      </c>
      <c r="E3253">
        <v>2</v>
      </c>
      <c r="F3253">
        <v>63.72</v>
      </c>
      <c r="G3253">
        <v>65.020399999999995</v>
      </c>
      <c r="H3253">
        <f t="shared" si="108"/>
        <v>3.1859999999999999E-2</v>
      </c>
      <c r="I3253">
        <f t="shared" si="109"/>
        <v>3.2510199999999996E-2</v>
      </c>
    </row>
    <row r="3254" spans="1:9" x14ac:dyDescent="0.3">
      <c r="A3254" s="3">
        <v>2014</v>
      </c>
      <c r="B3254" t="s">
        <v>187</v>
      </c>
      <c r="C3254" t="s">
        <v>204</v>
      </c>
      <c r="D3254">
        <v>466001</v>
      </c>
      <c r="E3254">
        <v>2</v>
      </c>
      <c r="F3254">
        <v>297.04000000000002</v>
      </c>
      <c r="G3254">
        <v>303.10199999999998</v>
      </c>
      <c r="H3254">
        <f t="shared" si="108"/>
        <v>0.14852000000000001</v>
      </c>
      <c r="I3254">
        <f t="shared" si="109"/>
        <v>0.15155099999999999</v>
      </c>
    </row>
    <row r="3255" spans="1:9" x14ac:dyDescent="0.3">
      <c r="A3255" s="3">
        <v>2014</v>
      </c>
      <c r="B3255" t="s">
        <v>187</v>
      </c>
      <c r="C3255" t="s">
        <v>204</v>
      </c>
      <c r="D3255">
        <v>475830</v>
      </c>
      <c r="E3255">
        <v>2</v>
      </c>
      <c r="F3255">
        <v>145.35</v>
      </c>
      <c r="G3255">
        <v>145.35</v>
      </c>
      <c r="H3255">
        <f t="shared" ref="H3255:H3318" si="110">F3255/2000</f>
        <v>7.2675000000000003E-2</v>
      </c>
      <c r="I3255">
        <f t="shared" ref="I3255:I3318" si="111">G3255/2000</f>
        <v>7.2675000000000003E-2</v>
      </c>
    </row>
    <row r="3256" spans="1:9" x14ac:dyDescent="0.3">
      <c r="A3256" s="3">
        <v>2014</v>
      </c>
      <c r="B3256" t="s">
        <v>187</v>
      </c>
      <c r="C3256" t="s">
        <v>204</v>
      </c>
      <c r="D3256">
        <v>475900</v>
      </c>
      <c r="E3256">
        <v>2</v>
      </c>
      <c r="F3256">
        <v>1216.21</v>
      </c>
      <c r="G3256">
        <v>1231.6531</v>
      </c>
      <c r="H3256">
        <f t="shared" si="110"/>
        <v>0.60810500000000001</v>
      </c>
      <c r="I3256">
        <f t="shared" si="111"/>
        <v>0.61582654999999997</v>
      </c>
    </row>
    <row r="3257" spans="1:9" x14ac:dyDescent="0.3">
      <c r="A3257" s="3">
        <v>2014</v>
      </c>
      <c r="B3257" t="s">
        <v>187</v>
      </c>
      <c r="C3257" t="s">
        <v>204</v>
      </c>
      <c r="D3257">
        <v>475931</v>
      </c>
      <c r="E3257">
        <v>2</v>
      </c>
      <c r="F3257">
        <v>534.62</v>
      </c>
      <c r="G3257">
        <v>545.53060000000005</v>
      </c>
      <c r="H3257">
        <f t="shared" si="110"/>
        <v>0.26730999999999999</v>
      </c>
      <c r="I3257">
        <f t="shared" si="111"/>
        <v>0.27276530000000004</v>
      </c>
    </row>
    <row r="3258" spans="1:9" x14ac:dyDescent="0.3">
      <c r="A3258" s="3">
        <v>2014</v>
      </c>
      <c r="B3258" t="s">
        <v>187</v>
      </c>
      <c r="C3258" t="s">
        <v>204</v>
      </c>
      <c r="D3258">
        <v>476001</v>
      </c>
      <c r="E3258">
        <v>2</v>
      </c>
      <c r="F3258">
        <v>88.96</v>
      </c>
      <c r="G3258">
        <v>90.775499999999994</v>
      </c>
      <c r="H3258">
        <f t="shared" si="110"/>
        <v>4.4479999999999999E-2</v>
      </c>
      <c r="I3258">
        <f t="shared" si="111"/>
        <v>4.5387749999999998E-2</v>
      </c>
    </row>
    <row r="3259" spans="1:9" x14ac:dyDescent="0.3">
      <c r="A3259" s="3">
        <v>2014</v>
      </c>
      <c r="B3259" t="s">
        <v>187</v>
      </c>
      <c r="C3259" t="s">
        <v>204</v>
      </c>
      <c r="D3259">
        <v>485730</v>
      </c>
      <c r="E3259">
        <v>2</v>
      </c>
      <c r="F3259">
        <v>183.5</v>
      </c>
      <c r="G3259">
        <v>186.67349999999999</v>
      </c>
      <c r="H3259">
        <f t="shared" si="110"/>
        <v>9.1749999999999998E-2</v>
      </c>
      <c r="I3259">
        <f t="shared" si="111"/>
        <v>9.3336749999999996E-2</v>
      </c>
    </row>
    <row r="3260" spans="1:9" x14ac:dyDescent="0.3">
      <c r="A3260" s="3">
        <v>2014</v>
      </c>
      <c r="B3260" t="s">
        <v>187</v>
      </c>
      <c r="C3260" t="s">
        <v>204</v>
      </c>
      <c r="D3260">
        <v>485800</v>
      </c>
      <c r="E3260">
        <v>2</v>
      </c>
      <c r="F3260">
        <v>2958.38</v>
      </c>
      <c r="G3260">
        <v>3208.1529</v>
      </c>
      <c r="H3260">
        <f t="shared" si="110"/>
        <v>1.47919</v>
      </c>
      <c r="I3260">
        <f t="shared" si="111"/>
        <v>1.60407645</v>
      </c>
    </row>
    <row r="3261" spans="1:9" x14ac:dyDescent="0.3">
      <c r="A3261" s="3">
        <v>2014</v>
      </c>
      <c r="B3261" t="s">
        <v>187</v>
      </c>
      <c r="C3261" t="s">
        <v>204</v>
      </c>
      <c r="D3261">
        <v>485831</v>
      </c>
      <c r="E3261">
        <v>2</v>
      </c>
      <c r="F3261">
        <v>6162.05</v>
      </c>
      <c r="G3261">
        <v>8260.5935000000009</v>
      </c>
      <c r="H3261">
        <f t="shared" si="110"/>
        <v>3.0810249999999999</v>
      </c>
      <c r="I3261">
        <f t="shared" si="111"/>
        <v>4.1302967500000003</v>
      </c>
    </row>
    <row r="3262" spans="1:9" x14ac:dyDescent="0.3">
      <c r="A3262" s="3">
        <v>2014</v>
      </c>
      <c r="B3262" t="s">
        <v>187</v>
      </c>
      <c r="C3262" t="s">
        <v>204</v>
      </c>
      <c r="D3262">
        <v>485901</v>
      </c>
      <c r="E3262">
        <v>2</v>
      </c>
      <c r="F3262">
        <v>1125</v>
      </c>
      <c r="G3262">
        <v>1147.9591</v>
      </c>
      <c r="H3262">
        <f t="shared" si="110"/>
        <v>0.5625</v>
      </c>
      <c r="I3262">
        <f t="shared" si="111"/>
        <v>0.57397955000000001</v>
      </c>
    </row>
    <row r="3263" spans="1:9" x14ac:dyDescent="0.3">
      <c r="A3263" s="3">
        <v>2014</v>
      </c>
      <c r="B3263" t="s">
        <v>187</v>
      </c>
      <c r="C3263" t="s">
        <v>204</v>
      </c>
      <c r="D3263">
        <v>485931</v>
      </c>
      <c r="E3263">
        <v>2</v>
      </c>
      <c r="F3263">
        <v>93.49</v>
      </c>
      <c r="G3263">
        <v>95.397999999999996</v>
      </c>
      <c r="H3263">
        <f t="shared" si="110"/>
        <v>4.6744999999999995E-2</v>
      </c>
      <c r="I3263">
        <f t="shared" si="111"/>
        <v>4.7698999999999998E-2</v>
      </c>
    </row>
    <row r="3264" spans="1:9" x14ac:dyDescent="0.3">
      <c r="A3264" s="3">
        <v>2014</v>
      </c>
      <c r="B3264" t="s">
        <v>187</v>
      </c>
      <c r="C3264" t="s">
        <v>205</v>
      </c>
      <c r="D3264">
        <v>456031</v>
      </c>
      <c r="E3264">
        <v>2</v>
      </c>
      <c r="F3264">
        <v>154</v>
      </c>
      <c r="G3264">
        <v>154</v>
      </c>
      <c r="H3264">
        <f t="shared" si="110"/>
        <v>7.6999999999999999E-2</v>
      </c>
      <c r="I3264">
        <f t="shared" si="111"/>
        <v>7.6999999999999999E-2</v>
      </c>
    </row>
    <row r="3265" spans="1:9" x14ac:dyDescent="0.3">
      <c r="A3265" s="3">
        <v>2014</v>
      </c>
      <c r="B3265" t="s">
        <v>187</v>
      </c>
      <c r="C3265" t="s">
        <v>205</v>
      </c>
      <c r="D3265">
        <v>456032</v>
      </c>
      <c r="E3265">
        <v>2</v>
      </c>
      <c r="F3265">
        <v>151</v>
      </c>
      <c r="G3265">
        <v>151</v>
      </c>
      <c r="H3265">
        <f t="shared" si="110"/>
        <v>7.5499999999999998E-2</v>
      </c>
      <c r="I3265">
        <f t="shared" si="111"/>
        <v>7.5499999999999998E-2</v>
      </c>
    </row>
    <row r="3266" spans="1:9" x14ac:dyDescent="0.3">
      <c r="A3266" s="3">
        <v>2014</v>
      </c>
      <c r="B3266" t="s">
        <v>187</v>
      </c>
      <c r="C3266" t="s">
        <v>205</v>
      </c>
      <c r="D3266">
        <v>466003</v>
      </c>
      <c r="E3266">
        <v>2</v>
      </c>
      <c r="F3266">
        <v>67.7</v>
      </c>
      <c r="G3266">
        <v>68.906199999999998</v>
      </c>
      <c r="H3266">
        <f t="shared" si="110"/>
        <v>3.3849999999999998E-2</v>
      </c>
      <c r="I3266">
        <f t="shared" si="111"/>
        <v>3.44531E-2</v>
      </c>
    </row>
    <row r="3267" spans="1:9" x14ac:dyDescent="0.3">
      <c r="A3267" s="3">
        <v>2014</v>
      </c>
      <c r="B3267" t="s">
        <v>187</v>
      </c>
      <c r="C3267" t="s">
        <v>205</v>
      </c>
      <c r="D3267">
        <v>466031</v>
      </c>
      <c r="E3267">
        <v>2</v>
      </c>
      <c r="F3267">
        <v>214.7</v>
      </c>
      <c r="G3267">
        <v>215.2653</v>
      </c>
      <c r="H3267">
        <f t="shared" si="110"/>
        <v>0.10735</v>
      </c>
      <c r="I3267">
        <f t="shared" si="111"/>
        <v>0.10763265</v>
      </c>
    </row>
    <row r="3268" spans="1:9" x14ac:dyDescent="0.3">
      <c r="A3268" s="3">
        <v>2014</v>
      </c>
      <c r="B3268" t="s">
        <v>187</v>
      </c>
      <c r="C3268" t="s">
        <v>205</v>
      </c>
      <c r="D3268">
        <v>466032</v>
      </c>
      <c r="E3268">
        <v>2</v>
      </c>
      <c r="F3268">
        <v>85.45</v>
      </c>
      <c r="G3268">
        <v>87.161199999999994</v>
      </c>
      <c r="H3268">
        <f t="shared" si="110"/>
        <v>4.2724999999999999E-2</v>
      </c>
      <c r="I3268">
        <f t="shared" si="111"/>
        <v>4.3580599999999997E-2</v>
      </c>
    </row>
    <row r="3269" spans="1:9" x14ac:dyDescent="0.3">
      <c r="A3269" s="3">
        <v>2014</v>
      </c>
      <c r="B3269" t="s">
        <v>187</v>
      </c>
      <c r="C3269" t="s">
        <v>205</v>
      </c>
      <c r="D3269">
        <v>466033</v>
      </c>
      <c r="E3269">
        <v>2</v>
      </c>
      <c r="F3269">
        <v>3.4</v>
      </c>
      <c r="G3269">
        <v>3.4693999999999998</v>
      </c>
      <c r="H3269">
        <f t="shared" si="110"/>
        <v>1.6999999999999999E-3</v>
      </c>
      <c r="I3269">
        <f t="shared" si="111"/>
        <v>1.7346999999999998E-3</v>
      </c>
    </row>
    <row r="3270" spans="1:9" x14ac:dyDescent="0.3">
      <c r="A3270" s="3">
        <v>2014</v>
      </c>
      <c r="B3270" t="s">
        <v>187</v>
      </c>
      <c r="C3270" t="s">
        <v>205</v>
      </c>
      <c r="D3270">
        <v>475933</v>
      </c>
      <c r="E3270">
        <v>2</v>
      </c>
      <c r="F3270">
        <v>102</v>
      </c>
      <c r="G3270">
        <v>104.08159999999999</v>
      </c>
      <c r="H3270">
        <f t="shared" si="110"/>
        <v>5.0999999999999997E-2</v>
      </c>
      <c r="I3270">
        <f t="shared" si="111"/>
        <v>5.2040799999999998E-2</v>
      </c>
    </row>
    <row r="3271" spans="1:9" x14ac:dyDescent="0.3">
      <c r="A3271" s="3">
        <v>2014</v>
      </c>
      <c r="B3271" t="s">
        <v>187</v>
      </c>
      <c r="C3271" t="s">
        <v>205</v>
      </c>
      <c r="D3271">
        <v>476003</v>
      </c>
      <c r="E3271">
        <v>2</v>
      </c>
      <c r="F3271">
        <v>1311.81</v>
      </c>
      <c r="G3271">
        <v>1333.5633</v>
      </c>
      <c r="H3271">
        <f t="shared" si="110"/>
        <v>0.65590499999999996</v>
      </c>
      <c r="I3271">
        <f t="shared" si="111"/>
        <v>0.66678165</v>
      </c>
    </row>
    <row r="3272" spans="1:9" x14ac:dyDescent="0.3">
      <c r="A3272" s="3">
        <v>2014</v>
      </c>
      <c r="B3272" t="s">
        <v>187</v>
      </c>
      <c r="C3272" t="s">
        <v>205</v>
      </c>
      <c r="D3272">
        <v>476004</v>
      </c>
      <c r="E3272">
        <v>2</v>
      </c>
      <c r="F3272">
        <v>1083.78</v>
      </c>
      <c r="G3272">
        <v>1102.4304</v>
      </c>
      <c r="H3272">
        <f t="shared" si="110"/>
        <v>0.54188999999999998</v>
      </c>
      <c r="I3272">
        <f t="shared" si="111"/>
        <v>0.55121520000000002</v>
      </c>
    </row>
    <row r="3273" spans="1:9" x14ac:dyDescent="0.3">
      <c r="A3273" s="3">
        <v>2014</v>
      </c>
      <c r="B3273" t="s">
        <v>187</v>
      </c>
      <c r="C3273" t="s">
        <v>205</v>
      </c>
      <c r="D3273">
        <v>476006</v>
      </c>
      <c r="E3273">
        <v>2</v>
      </c>
      <c r="F3273">
        <v>342.32</v>
      </c>
      <c r="G3273">
        <v>345.69389999999999</v>
      </c>
      <c r="H3273">
        <f t="shared" si="110"/>
        <v>0.17116000000000001</v>
      </c>
      <c r="I3273">
        <f t="shared" si="111"/>
        <v>0.17284695</v>
      </c>
    </row>
    <row r="3274" spans="1:9" x14ac:dyDescent="0.3">
      <c r="A3274" s="3">
        <v>2014</v>
      </c>
      <c r="B3274" t="s">
        <v>187</v>
      </c>
      <c r="C3274" t="s">
        <v>205</v>
      </c>
      <c r="D3274">
        <v>476007</v>
      </c>
      <c r="E3274">
        <v>2</v>
      </c>
      <c r="F3274">
        <v>1904.31</v>
      </c>
      <c r="G3274">
        <v>1941.6795</v>
      </c>
      <c r="H3274">
        <f t="shared" si="110"/>
        <v>0.95215499999999997</v>
      </c>
      <c r="I3274">
        <f t="shared" si="111"/>
        <v>0.97083975</v>
      </c>
    </row>
    <row r="3275" spans="1:9" x14ac:dyDescent="0.3">
      <c r="A3275" s="3">
        <v>2014</v>
      </c>
      <c r="B3275" t="s">
        <v>187</v>
      </c>
      <c r="C3275" t="s">
        <v>205</v>
      </c>
      <c r="D3275">
        <v>476008</v>
      </c>
      <c r="E3275">
        <v>2</v>
      </c>
      <c r="F3275">
        <v>716.73</v>
      </c>
      <c r="G3275">
        <v>731.29600000000005</v>
      </c>
      <c r="H3275">
        <f t="shared" si="110"/>
        <v>0.35836499999999999</v>
      </c>
      <c r="I3275">
        <f t="shared" si="111"/>
        <v>0.36564800000000003</v>
      </c>
    </row>
    <row r="3276" spans="1:9" x14ac:dyDescent="0.3">
      <c r="A3276" s="3">
        <v>2014</v>
      </c>
      <c r="B3276" t="s">
        <v>187</v>
      </c>
      <c r="C3276" t="s">
        <v>205</v>
      </c>
      <c r="D3276">
        <v>476009</v>
      </c>
      <c r="E3276">
        <v>2</v>
      </c>
      <c r="F3276">
        <v>262.2</v>
      </c>
      <c r="G3276">
        <v>267.55110000000002</v>
      </c>
      <c r="H3276">
        <f t="shared" si="110"/>
        <v>0.13109999999999999</v>
      </c>
      <c r="I3276">
        <f t="shared" si="111"/>
        <v>0.13377555000000002</v>
      </c>
    </row>
    <row r="3277" spans="1:9" x14ac:dyDescent="0.3">
      <c r="A3277" s="3">
        <v>2014</v>
      </c>
      <c r="B3277" t="s">
        <v>187</v>
      </c>
      <c r="C3277" t="s">
        <v>205</v>
      </c>
      <c r="D3277">
        <v>476031</v>
      </c>
      <c r="E3277">
        <v>2</v>
      </c>
      <c r="F3277">
        <v>949.92</v>
      </c>
      <c r="G3277">
        <v>969.30610000000001</v>
      </c>
      <c r="H3277">
        <f t="shared" si="110"/>
        <v>0.47495999999999999</v>
      </c>
      <c r="I3277">
        <f t="shared" si="111"/>
        <v>0.48465305000000003</v>
      </c>
    </row>
    <row r="3278" spans="1:9" x14ac:dyDescent="0.3">
      <c r="A3278" s="3">
        <v>2014</v>
      </c>
      <c r="B3278" t="s">
        <v>187</v>
      </c>
      <c r="C3278" t="s">
        <v>205</v>
      </c>
      <c r="D3278">
        <v>476032</v>
      </c>
      <c r="E3278">
        <v>2</v>
      </c>
      <c r="F3278">
        <v>2293</v>
      </c>
      <c r="G3278">
        <v>2338.1266000000001</v>
      </c>
      <c r="H3278">
        <f t="shared" si="110"/>
        <v>1.1465000000000001</v>
      </c>
      <c r="I3278">
        <f t="shared" si="111"/>
        <v>1.1690632999999999</v>
      </c>
    </row>
    <row r="3279" spans="1:9" x14ac:dyDescent="0.3">
      <c r="A3279" s="3">
        <v>2014</v>
      </c>
      <c r="B3279" t="s">
        <v>187</v>
      </c>
      <c r="C3279" t="s">
        <v>205</v>
      </c>
      <c r="D3279">
        <v>476033</v>
      </c>
      <c r="E3279">
        <v>2</v>
      </c>
      <c r="F3279">
        <v>651</v>
      </c>
      <c r="G3279">
        <v>664.28579999999999</v>
      </c>
      <c r="H3279">
        <f t="shared" si="110"/>
        <v>0.32550000000000001</v>
      </c>
      <c r="I3279">
        <f t="shared" si="111"/>
        <v>0.33214290000000002</v>
      </c>
    </row>
    <row r="3280" spans="1:9" x14ac:dyDescent="0.3">
      <c r="A3280" s="3">
        <v>2014</v>
      </c>
      <c r="B3280" t="s">
        <v>187</v>
      </c>
      <c r="C3280" t="s">
        <v>205</v>
      </c>
      <c r="D3280">
        <v>476034</v>
      </c>
      <c r="E3280">
        <v>2</v>
      </c>
      <c r="F3280">
        <v>538</v>
      </c>
      <c r="G3280">
        <v>547.32650000000001</v>
      </c>
      <c r="H3280">
        <f t="shared" si="110"/>
        <v>0.26900000000000002</v>
      </c>
      <c r="I3280">
        <f t="shared" si="111"/>
        <v>0.27366325000000002</v>
      </c>
    </row>
    <row r="3281" spans="1:9" x14ac:dyDescent="0.3">
      <c r="A3281" s="3">
        <v>2014</v>
      </c>
      <c r="B3281" t="s">
        <v>187</v>
      </c>
      <c r="C3281" t="s">
        <v>205</v>
      </c>
      <c r="D3281">
        <v>476035</v>
      </c>
      <c r="E3281">
        <v>2</v>
      </c>
      <c r="F3281">
        <v>97.08</v>
      </c>
      <c r="G3281">
        <v>99.061199999999999</v>
      </c>
      <c r="H3281">
        <f t="shared" si="110"/>
        <v>4.854E-2</v>
      </c>
      <c r="I3281">
        <f t="shared" si="111"/>
        <v>4.9530600000000001E-2</v>
      </c>
    </row>
    <row r="3282" spans="1:9" x14ac:dyDescent="0.3">
      <c r="A3282" s="3">
        <v>2014</v>
      </c>
      <c r="B3282" t="s">
        <v>187</v>
      </c>
      <c r="C3282" t="s">
        <v>205</v>
      </c>
      <c r="D3282">
        <v>485932</v>
      </c>
      <c r="E3282">
        <v>2</v>
      </c>
      <c r="F3282">
        <v>942</v>
      </c>
      <c r="G3282">
        <v>961.22460000000001</v>
      </c>
      <c r="H3282">
        <f t="shared" si="110"/>
        <v>0.47099999999999997</v>
      </c>
      <c r="I3282">
        <f t="shared" si="111"/>
        <v>0.48061229999999999</v>
      </c>
    </row>
    <row r="3283" spans="1:9" x14ac:dyDescent="0.3">
      <c r="A3283" s="3">
        <v>2014</v>
      </c>
      <c r="B3283" t="s">
        <v>187</v>
      </c>
      <c r="C3283" t="s">
        <v>205</v>
      </c>
      <c r="D3283">
        <v>486001</v>
      </c>
      <c r="E3283">
        <v>2</v>
      </c>
      <c r="F3283">
        <v>3.2</v>
      </c>
      <c r="G3283">
        <v>3.2652999999999999</v>
      </c>
      <c r="H3283">
        <f t="shared" si="110"/>
        <v>1.6000000000000001E-3</v>
      </c>
      <c r="I3283">
        <f t="shared" si="111"/>
        <v>1.63265E-3</v>
      </c>
    </row>
    <row r="3284" spans="1:9" x14ac:dyDescent="0.3">
      <c r="A3284" s="3">
        <v>2014</v>
      </c>
      <c r="B3284" t="s">
        <v>187</v>
      </c>
      <c r="C3284" t="s">
        <v>205</v>
      </c>
      <c r="D3284">
        <v>486034</v>
      </c>
      <c r="E3284">
        <v>2</v>
      </c>
      <c r="F3284">
        <v>55.4</v>
      </c>
      <c r="G3284">
        <v>56.5306</v>
      </c>
      <c r="H3284">
        <f t="shared" si="110"/>
        <v>2.7699999999999999E-2</v>
      </c>
      <c r="I3284">
        <f t="shared" si="111"/>
        <v>2.82653E-2</v>
      </c>
    </row>
    <row r="3285" spans="1:9" x14ac:dyDescent="0.3">
      <c r="A3285" s="3">
        <v>2014</v>
      </c>
      <c r="B3285" t="s">
        <v>187</v>
      </c>
      <c r="C3285" t="s">
        <v>206</v>
      </c>
      <c r="D3285">
        <v>475932</v>
      </c>
      <c r="E3285">
        <v>2</v>
      </c>
      <c r="F3285">
        <v>415</v>
      </c>
      <c r="G3285">
        <v>421.24489999999997</v>
      </c>
      <c r="H3285">
        <f t="shared" si="110"/>
        <v>0.20749999999999999</v>
      </c>
      <c r="I3285">
        <f t="shared" si="111"/>
        <v>0.21062244999999999</v>
      </c>
    </row>
    <row r="3286" spans="1:9" x14ac:dyDescent="0.3">
      <c r="A3286" s="3">
        <v>2014</v>
      </c>
      <c r="B3286" t="s">
        <v>187</v>
      </c>
      <c r="C3286" t="s">
        <v>206</v>
      </c>
      <c r="D3286">
        <v>475934</v>
      </c>
      <c r="E3286">
        <v>2</v>
      </c>
      <c r="F3286">
        <v>150.80000000000001</v>
      </c>
      <c r="G3286">
        <v>151.5102</v>
      </c>
      <c r="H3286">
        <f t="shared" si="110"/>
        <v>7.5400000000000009E-2</v>
      </c>
      <c r="I3286">
        <f t="shared" si="111"/>
        <v>7.5755099999999992E-2</v>
      </c>
    </row>
    <row r="3287" spans="1:9" x14ac:dyDescent="0.3">
      <c r="A3287" s="3">
        <v>2014</v>
      </c>
      <c r="B3287" t="s">
        <v>187</v>
      </c>
      <c r="C3287" t="s">
        <v>206</v>
      </c>
      <c r="D3287">
        <v>485935</v>
      </c>
      <c r="E3287">
        <v>2</v>
      </c>
      <c r="F3287">
        <v>3222.8</v>
      </c>
      <c r="G3287">
        <v>3288.5713999999998</v>
      </c>
      <c r="H3287">
        <f t="shared" si="110"/>
        <v>1.6114000000000002</v>
      </c>
      <c r="I3287">
        <f t="shared" si="111"/>
        <v>1.6442857</v>
      </c>
    </row>
    <row r="3288" spans="1:9" x14ac:dyDescent="0.3">
      <c r="A3288" s="3">
        <v>2014</v>
      </c>
      <c r="B3288" t="s">
        <v>190</v>
      </c>
      <c r="C3288" t="s">
        <v>225</v>
      </c>
      <c r="D3288">
        <v>525902</v>
      </c>
      <c r="E3288">
        <v>2</v>
      </c>
      <c r="F3288">
        <v>67.569999999999993</v>
      </c>
      <c r="G3288">
        <v>68.468000000000004</v>
      </c>
      <c r="H3288">
        <f t="shared" si="110"/>
        <v>3.3784999999999996E-2</v>
      </c>
      <c r="I3288">
        <f t="shared" si="111"/>
        <v>3.4234000000000001E-2</v>
      </c>
    </row>
    <row r="3289" spans="1:9" x14ac:dyDescent="0.3">
      <c r="A3289" s="3">
        <v>2014</v>
      </c>
      <c r="B3289" t="s">
        <v>190</v>
      </c>
      <c r="C3289" t="s">
        <v>225</v>
      </c>
      <c r="D3289">
        <v>525931</v>
      </c>
      <c r="E3289">
        <v>2</v>
      </c>
      <c r="F3289">
        <v>207.12</v>
      </c>
      <c r="G3289">
        <v>210.85470000000001</v>
      </c>
      <c r="H3289">
        <f t="shared" si="110"/>
        <v>0.10356</v>
      </c>
      <c r="I3289">
        <f t="shared" si="111"/>
        <v>0.10542735</v>
      </c>
    </row>
    <row r="3290" spans="1:9" x14ac:dyDescent="0.3">
      <c r="A3290" s="3">
        <v>2014</v>
      </c>
      <c r="B3290" t="s">
        <v>190</v>
      </c>
      <c r="C3290" t="s">
        <v>207</v>
      </c>
      <c r="D3290">
        <v>515907</v>
      </c>
      <c r="E3290">
        <v>2</v>
      </c>
      <c r="F3290">
        <v>50</v>
      </c>
      <c r="G3290">
        <v>52.514800000000001</v>
      </c>
      <c r="H3290">
        <f t="shared" si="110"/>
        <v>2.5000000000000001E-2</v>
      </c>
      <c r="I3290">
        <f t="shared" si="111"/>
        <v>2.62574E-2</v>
      </c>
    </row>
    <row r="3291" spans="1:9" x14ac:dyDescent="0.3">
      <c r="A3291" s="3">
        <v>2014</v>
      </c>
      <c r="B3291" t="s">
        <v>190</v>
      </c>
      <c r="C3291" t="s">
        <v>207</v>
      </c>
      <c r="D3291">
        <v>515908</v>
      </c>
      <c r="E3291">
        <v>2</v>
      </c>
      <c r="F3291">
        <v>37</v>
      </c>
      <c r="G3291">
        <v>37</v>
      </c>
      <c r="H3291">
        <f t="shared" si="110"/>
        <v>1.8499999999999999E-2</v>
      </c>
      <c r="I3291">
        <f t="shared" si="111"/>
        <v>1.8499999999999999E-2</v>
      </c>
    </row>
    <row r="3292" spans="1:9" x14ac:dyDescent="0.3">
      <c r="A3292" s="3">
        <v>2014</v>
      </c>
      <c r="B3292" t="s">
        <v>190</v>
      </c>
      <c r="C3292" t="s">
        <v>207</v>
      </c>
      <c r="D3292">
        <v>515936</v>
      </c>
      <c r="E3292">
        <v>2</v>
      </c>
      <c r="F3292">
        <v>42.98</v>
      </c>
      <c r="G3292">
        <v>42.98</v>
      </c>
      <c r="H3292">
        <f t="shared" si="110"/>
        <v>2.1489999999999999E-2</v>
      </c>
      <c r="I3292">
        <f t="shared" si="111"/>
        <v>2.1489999999999999E-2</v>
      </c>
    </row>
    <row r="3293" spans="1:9" x14ac:dyDescent="0.3">
      <c r="A3293" s="3">
        <v>2014</v>
      </c>
      <c r="B3293" t="s">
        <v>190</v>
      </c>
      <c r="C3293" t="s">
        <v>207</v>
      </c>
      <c r="D3293">
        <v>525901</v>
      </c>
      <c r="E3293">
        <v>2</v>
      </c>
      <c r="F3293">
        <v>42.9</v>
      </c>
      <c r="G3293">
        <v>43.775500000000001</v>
      </c>
      <c r="H3293">
        <f t="shared" si="110"/>
        <v>2.145E-2</v>
      </c>
      <c r="I3293">
        <f t="shared" si="111"/>
        <v>2.1887750000000001E-2</v>
      </c>
    </row>
    <row r="3294" spans="1:9" x14ac:dyDescent="0.3">
      <c r="A3294" s="3">
        <v>2014</v>
      </c>
      <c r="B3294" t="s">
        <v>190</v>
      </c>
      <c r="C3294" t="s">
        <v>207</v>
      </c>
      <c r="D3294">
        <v>525932</v>
      </c>
      <c r="E3294">
        <v>2</v>
      </c>
      <c r="F3294">
        <v>14.7</v>
      </c>
      <c r="G3294">
        <v>14.7</v>
      </c>
      <c r="H3294">
        <f t="shared" si="110"/>
        <v>7.3499999999999998E-3</v>
      </c>
      <c r="I3294">
        <f t="shared" si="111"/>
        <v>7.3499999999999998E-3</v>
      </c>
    </row>
    <row r="3295" spans="1:9" x14ac:dyDescent="0.3">
      <c r="A3295" s="3">
        <v>2014</v>
      </c>
      <c r="B3295" t="s">
        <v>190</v>
      </c>
      <c r="C3295" t="s">
        <v>208</v>
      </c>
      <c r="D3295">
        <v>485902</v>
      </c>
      <c r="E3295">
        <v>2</v>
      </c>
      <c r="F3295">
        <v>106.6</v>
      </c>
      <c r="G3295">
        <v>108.77549999999999</v>
      </c>
      <c r="H3295">
        <f t="shared" si="110"/>
        <v>5.33E-2</v>
      </c>
      <c r="I3295">
        <f t="shared" si="111"/>
        <v>5.4387749999999999E-2</v>
      </c>
    </row>
    <row r="3296" spans="1:9" x14ac:dyDescent="0.3">
      <c r="A3296" s="3">
        <v>2014</v>
      </c>
      <c r="B3296" t="s">
        <v>190</v>
      </c>
      <c r="C3296" t="s">
        <v>208</v>
      </c>
      <c r="D3296">
        <v>485934</v>
      </c>
      <c r="E3296">
        <v>2</v>
      </c>
      <c r="F3296">
        <v>14.6</v>
      </c>
      <c r="G3296">
        <v>14.898</v>
      </c>
      <c r="H3296">
        <f t="shared" si="110"/>
        <v>7.3000000000000001E-3</v>
      </c>
      <c r="I3296">
        <f t="shared" si="111"/>
        <v>7.4489999999999999E-3</v>
      </c>
    </row>
    <row r="3297" spans="1:9" x14ac:dyDescent="0.3">
      <c r="A3297" s="3">
        <v>2014</v>
      </c>
      <c r="B3297" t="s">
        <v>190</v>
      </c>
      <c r="C3297" t="s">
        <v>208</v>
      </c>
      <c r="D3297">
        <v>495831</v>
      </c>
      <c r="E3297">
        <v>2</v>
      </c>
      <c r="F3297">
        <v>3166</v>
      </c>
      <c r="G3297">
        <v>3256.1226000000001</v>
      </c>
      <c r="H3297">
        <f t="shared" si="110"/>
        <v>1.583</v>
      </c>
      <c r="I3297">
        <f t="shared" si="111"/>
        <v>1.6280613000000002</v>
      </c>
    </row>
    <row r="3298" spans="1:9" x14ac:dyDescent="0.3">
      <c r="A3298" s="3">
        <v>2014</v>
      </c>
      <c r="B3298" t="s">
        <v>190</v>
      </c>
      <c r="C3298" t="s">
        <v>208</v>
      </c>
      <c r="D3298">
        <v>495901</v>
      </c>
      <c r="E3298">
        <v>2</v>
      </c>
      <c r="F3298">
        <v>1423.57</v>
      </c>
      <c r="G3298">
        <v>1452.6035999999999</v>
      </c>
      <c r="H3298">
        <f t="shared" si="110"/>
        <v>0.711785</v>
      </c>
      <c r="I3298">
        <f t="shared" si="111"/>
        <v>0.7263018</v>
      </c>
    </row>
    <row r="3299" spans="1:9" x14ac:dyDescent="0.3">
      <c r="A3299" s="3">
        <v>2014</v>
      </c>
      <c r="B3299" t="s">
        <v>190</v>
      </c>
      <c r="C3299" t="s">
        <v>208</v>
      </c>
      <c r="D3299">
        <v>495931</v>
      </c>
      <c r="E3299">
        <v>2</v>
      </c>
      <c r="F3299">
        <v>474.65</v>
      </c>
      <c r="G3299">
        <v>484.33659999999998</v>
      </c>
      <c r="H3299">
        <f t="shared" si="110"/>
        <v>0.23732499999999998</v>
      </c>
      <c r="I3299">
        <f t="shared" si="111"/>
        <v>0.24216829999999998</v>
      </c>
    </row>
    <row r="3300" spans="1:9" x14ac:dyDescent="0.3">
      <c r="A3300" s="3">
        <v>2014</v>
      </c>
      <c r="B3300" t="s">
        <v>190</v>
      </c>
      <c r="C3300" t="s">
        <v>208</v>
      </c>
      <c r="D3300">
        <v>495933</v>
      </c>
      <c r="E3300">
        <v>2</v>
      </c>
      <c r="F3300">
        <v>187.6</v>
      </c>
      <c r="G3300">
        <v>191.42859999999999</v>
      </c>
      <c r="H3300">
        <f t="shared" si="110"/>
        <v>9.3799999999999994E-2</v>
      </c>
      <c r="I3300">
        <f t="shared" si="111"/>
        <v>9.5714299999999988E-2</v>
      </c>
    </row>
    <row r="3301" spans="1:9" x14ac:dyDescent="0.3">
      <c r="A3301" s="3">
        <v>2014</v>
      </c>
      <c r="B3301" t="s">
        <v>190</v>
      </c>
      <c r="C3301" t="s">
        <v>208</v>
      </c>
      <c r="D3301">
        <v>495939</v>
      </c>
      <c r="E3301">
        <v>2</v>
      </c>
      <c r="F3301">
        <v>132</v>
      </c>
      <c r="G3301">
        <v>134.69390000000001</v>
      </c>
      <c r="H3301">
        <f t="shared" si="110"/>
        <v>6.6000000000000003E-2</v>
      </c>
      <c r="I3301">
        <f t="shared" si="111"/>
        <v>6.7346950000000003E-2</v>
      </c>
    </row>
    <row r="3302" spans="1:9" x14ac:dyDescent="0.3">
      <c r="A3302" s="3">
        <v>2014</v>
      </c>
      <c r="B3302" t="s">
        <v>190</v>
      </c>
      <c r="C3302" t="s">
        <v>208</v>
      </c>
      <c r="D3302">
        <v>505831</v>
      </c>
      <c r="E3302">
        <v>2</v>
      </c>
      <c r="F3302">
        <v>1365.45</v>
      </c>
      <c r="G3302">
        <v>1447.8128999999999</v>
      </c>
      <c r="H3302">
        <f t="shared" si="110"/>
        <v>0.68272500000000003</v>
      </c>
      <c r="I3302">
        <f t="shared" si="111"/>
        <v>0.72390644999999998</v>
      </c>
    </row>
    <row r="3303" spans="1:9" x14ac:dyDescent="0.3">
      <c r="A3303" s="3">
        <v>2014</v>
      </c>
      <c r="B3303" t="s">
        <v>190</v>
      </c>
      <c r="C3303" t="s">
        <v>208</v>
      </c>
      <c r="D3303">
        <v>505901</v>
      </c>
      <c r="E3303">
        <v>2</v>
      </c>
      <c r="F3303">
        <v>73.06</v>
      </c>
      <c r="G3303">
        <v>82.331400000000002</v>
      </c>
      <c r="H3303">
        <f t="shared" si="110"/>
        <v>3.653E-2</v>
      </c>
      <c r="I3303">
        <f t="shared" si="111"/>
        <v>4.11657E-2</v>
      </c>
    </row>
    <row r="3304" spans="1:9" x14ac:dyDescent="0.3">
      <c r="A3304" s="3">
        <v>2014</v>
      </c>
      <c r="B3304" t="s">
        <v>190</v>
      </c>
      <c r="C3304" t="s">
        <v>208</v>
      </c>
      <c r="D3304">
        <v>505902</v>
      </c>
      <c r="E3304">
        <v>2</v>
      </c>
      <c r="F3304">
        <v>969.63</v>
      </c>
      <c r="G3304">
        <v>987.71699999999998</v>
      </c>
      <c r="H3304">
        <f t="shared" si="110"/>
        <v>0.484815</v>
      </c>
      <c r="I3304">
        <f t="shared" si="111"/>
        <v>0.49385849999999998</v>
      </c>
    </row>
    <row r="3305" spans="1:9" x14ac:dyDescent="0.3">
      <c r="A3305" s="3">
        <v>2014</v>
      </c>
      <c r="B3305" t="s">
        <v>190</v>
      </c>
      <c r="C3305" t="s">
        <v>208</v>
      </c>
      <c r="D3305">
        <v>505931</v>
      </c>
      <c r="E3305">
        <v>2</v>
      </c>
      <c r="F3305">
        <v>49</v>
      </c>
      <c r="G3305">
        <v>50</v>
      </c>
      <c r="H3305">
        <f t="shared" si="110"/>
        <v>2.4500000000000001E-2</v>
      </c>
      <c r="I3305">
        <f t="shared" si="111"/>
        <v>2.5000000000000001E-2</v>
      </c>
    </row>
    <row r="3306" spans="1:9" x14ac:dyDescent="0.3">
      <c r="A3306" s="3">
        <v>2014</v>
      </c>
      <c r="B3306" t="s">
        <v>190</v>
      </c>
      <c r="C3306" t="s">
        <v>208</v>
      </c>
      <c r="D3306">
        <v>515831</v>
      </c>
      <c r="E3306">
        <v>2</v>
      </c>
      <c r="F3306">
        <v>271.44</v>
      </c>
      <c r="G3306">
        <v>276.61959999999999</v>
      </c>
      <c r="H3306">
        <f t="shared" si="110"/>
        <v>0.13572000000000001</v>
      </c>
      <c r="I3306">
        <f t="shared" si="111"/>
        <v>0.13830979999999998</v>
      </c>
    </row>
    <row r="3307" spans="1:9" x14ac:dyDescent="0.3">
      <c r="A3307" s="3">
        <v>2014</v>
      </c>
      <c r="B3307" t="s">
        <v>190</v>
      </c>
      <c r="C3307" t="s">
        <v>208</v>
      </c>
      <c r="D3307">
        <v>515902</v>
      </c>
      <c r="E3307">
        <v>2</v>
      </c>
      <c r="F3307">
        <v>89.95</v>
      </c>
      <c r="G3307">
        <v>89.95</v>
      </c>
      <c r="H3307">
        <f t="shared" si="110"/>
        <v>4.4975000000000001E-2</v>
      </c>
      <c r="I3307">
        <f t="shared" si="111"/>
        <v>4.4975000000000001E-2</v>
      </c>
    </row>
    <row r="3308" spans="1:9" x14ac:dyDescent="0.3">
      <c r="A3308" s="3">
        <v>2014</v>
      </c>
      <c r="B3308" t="s">
        <v>190</v>
      </c>
      <c r="C3308" t="s">
        <v>208</v>
      </c>
      <c r="D3308">
        <v>515904</v>
      </c>
      <c r="E3308">
        <v>2</v>
      </c>
      <c r="F3308">
        <v>314.33999999999997</v>
      </c>
      <c r="G3308">
        <v>317.04410000000001</v>
      </c>
      <c r="H3308">
        <f t="shared" si="110"/>
        <v>0.15716999999999998</v>
      </c>
      <c r="I3308">
        <f t="shared" si="111"/>
        <v>0.15852205</v>
      </c>
    </row>
    <row r="3309" spans="1:9" x14ac:dyDescent="0.3">
      <c r="A3309" s="3">
        <v>2014</v>
      </c>
      <c r="B3309" t="s">
        <v>190</v>
      </c>
      <c r="C3309" t="s">
        <v>208</v>
      </c>
      <c r="D3309">
        <v>525835</v>
      </c>
      <c r="E3309">
        <v>2</v>
      </c>
      <c r="F3309">
        <v>115</v>
      </c>
      <c r="G3309">
        <v>117.3472</v>
      </c>
      <c r="H3309">
        <f t="shared" si="110"/>
        <v>5.7500000000000002E-2</v>
      </c>
      <c r="I3309">
        <f t="shared" si="111"/>
        <v>5.8673599999999999E-2</v>
      </c>
    </row>
    <row r="3310" spans="1:9" x14ac:dyDescent="0.3">
      <c r="A3310" s="3">
        <v>2014</v>
      </c>
      <c r="B3310" t="s">
        <v>190</v>
      </c>
      <c r="C3310" t="s">
        <v>209</v>
      </c>
      <c r="D3310">
        <v>495902</v>
      </c>
      <c r="E3310">
        <v>2</v>
      </c>
      <c r="F3310">
        <v>24.5</v>
      </c>
      <c r="G3310">
        <v>25</v>
      </c>
      <c r="H3310">
        <f t="shared" si="110"/>
        <v>1.225E-2</v>
      </c>
      <c r="I3310">
        <f t="shared" si="111"/>
        <v>1.2500000000000001E-2</v>
      </c>
    </row>
    <row r="3311" spans="1:9" x14ac:dyDescent="0.3">
      <c r="A3311" s="3">
        <v>2014</v>
      </c>
      <c r="B3311" t="s">
        <v>190</v>
      </c>
      <c r="C3311" t="s">
        <v>209</v>
      </c>
      <c r="D3311">
        <v>495932</v>
      </c>
      <c r="E3311">
        <v>2</v>
      </c>
      <c r="F3311">
        <v>1613.05</v>
      </c>
      <c r="G3311">
        <v>1649.8878</v>
      </c>
      <c r="H3311">
        <f t="shared" si="110"/>
        <v>0.80652499999999994</v>
      </c>
      <c r="I3311">
        <f t="shared" si="111"/>
        <v>0.82494389999999995</v>
      </c>
    </row>
    <row r="3312" spans="1:9" x14ac:dyDescent="0.3">
      <c r="A3312" s="3">
        <v>2014</v>
      </c>
      <c r="B3312" t="s">
        <v>190</v>
      </c>
      <c r="C3312" t="s">
        <v>209</v>
      </c>
      <c r="D3312">
        <v>495934</v>
      </c>
      <c r="E3312">
        <v>2</v>
      </c>
      <c r="F3312">
        <v>1051.25</v>
      </c>
      <c r="G3312">
        <v>1072.7039</v>
      </c>
      <c r="H3312">
        <f t="shared" si="110"/>
        <v>0.52562500000000001</v>
      </c>
      <c r="I3312">
        <f t="shared" si="111"/>
        <v>0.53635195000000002</v>
      </c>
    </row>
    <row r="3313" spans="1:9" x14ac:dyDescent="0.3">
      <c r="A3313" s="3">
        <v>2014</v>
      </c>
      <c r="B3313" t="s">
        <v>190</v>
      </c>
      <c r="C3313" t="s">
        <v>209</v>
      </c>
      <c r="D3313">
        <v>495935</v>
      </c>
      <c r="E3313">
        <v>2</v>
      </c>
      <c r="F3313">
        <v>21</v>
      </c>
      <c r="G3313">
        <v>21.428599999999999</v>
      </c>
      <c r="H3313">
        <f t="shared" si="110"/>
        <v>1.0500000000000001E-2</v>
      </c>
      <c r="I3313">
        <f t="shared" si="111"/>
        <v>1.07143E-2</v>
      </c>
    </row>
    <row r="3314" spans="1:9" x14ac:dyDescent="0.3">
      <c r="A3314" s="3">
        <v>2014</v>
      </c>
      <c r="B3314" t="s">
        <v>190</v>
      </c>
      <c r="C3314" t="s">
        <v>209</v>
      </c>
      <c r="D3314">
        <v>495936</v>
      </c>
      <c r="E3314">
        <v>2</v>
      </c>
      <c r="F3314">
        <v>564</v>
      </c>
      <c r="G3314">
        <v>566.67340000000002</v>
      </c>
      <c r="H3314">
        <f t="shared" si="110"/>
        <v>0.28199999999999997</v>
      </c>
      <c r="I3314">
        <f t="shared" si="111"/>
        <v>0.2833367</v>
      </c>
    </row>
    <row r="3315" spans="1:9" x14ac:dyDescent="0.3">
      <c r="A3315" s="3">
        <v>2014</v>
      </c>
      <c r="B3315" t="s">
        <v>190</v>
      </c>
      <c r="C3315" t="s">
        <v>209</v>
      </c>
      <c r="D3315">
        <v>495938</v>
      </c>
      <c r="E3315">
        <v>2</v>
      </c>
      <c r="F3315">
        <v>154.85</v>
      </c>
      <c r="G3315">
        <v>157.8879</v>
      </c>
      <c r="H3315">
        <f t="shared" si="110"/>
        <v>7.7424999999999994E-2</v>
      </c>
      <c r="I3315">
        <f t="shared" si="111"/>
        <v>7.8943949999999999E-2</v>
      </c>
    </row>
    <row r="3316" spans="1:9" x14ac:dyDescent="0.3">
      <c r="A3316" s="3">
        <v>2014</v>
      </c>
      <c r="B3316" t="s">
        <v>190</v>
      </c>
      <c r="C3316" t="s">
        <v>209</v>
      </c>
      <c r="D3316">
        <v>496002</v>
      </c>
      <c r="E3316">
        <v>2</v>
      </c>
      <c r="F3316">
        <v>2</v>
      </c>
      <c r="G3316">
        <v>2</v>
      </c>
      <c r="H3316">
        <f t="shared" si="110"/>
        <v>1E-3</v>
      </c>
      <c r="I3316">
        <f t="shared" si="111"/>
        <v>1E-3</v>
      </c>
    </row>
    <row r="3317" spans="1:9" x14ac:dyDescent="0.3">
      <c r="A3317" s="3">
        <v>2014</v>
      </c>
      <c r="B3317" t="s">
        <v>190</v>
      </c>
      <c r="C3317" t="s">
        <v>209</v>
      </c>
      <c r="D3317">
        <v>505903</v>
      </c>
      <c r="E3317">
        <v>2</v>
      </c>
      <c r="F3317">
        <v>4184.1000000000004</v>
      </c>
      <c r="G3317">
        <v>4334.3761999999997</v>
      </c>
      <c r="H3317">
        <f t="shared" si="110"/>
        <v>2.09205</v>
      </c>
      <c r="I3317">
        <f t="shared" si="111"/>
        <v>2.1671880999999997</v>
      </c>
    </row>
    <row r="3318" spans="1:9" x14ac:dyDescent="0.3">
      <c r="A3318" s="3">
        <v>2014</v>
      </c>
      <c r="B3318" t="s">
        <v>190</v>
      </c>
      <c r="C3318" t="s">
        <v>209</v>
      </c>
      <c r="D3318">
        <v>505905</v>
      </c>
      <c r="E3318">
        <v>2</v>
      </c>
      <c r="F3318">
        <v>58.5</v>
      </c>
      <c r="G3318">
        <v>59.693899999999999</v>
      </c>
      <c r="H3318">
        <f t="shared" si="110"/>
        <v>2.9250000000000002E-2</v>
      </c>
      <c r="I3318">
        <f t="shared" si="111"/>
        <v>2.9846950000000001E-2</v>
      </c>
    </row>
    <row r="3319" spans="1:9" x14ac:dyDescent="0.3">
      <c r="A3319" s="3">
        <v>2014</v>
      </c>
      <c r="B3319" t="s">
        <v>190</v>
      </c>
      <c r="C3319" t="s">
        <v>209</v>
      </c>
      <c r="D3319">
        <v>505907</v>
      </c>
      <c r="E3319">
        <v>2</v>
      </c>
      <c r="F3319">
        <v>1366.96</v>
      </c>
      <c r="G3319">
        <v>1399.4391000000001</v>
      </c>
      <c r="H3319">
        <f t="shared" ref="H3319:H3382" si="112">F3319/2000</f>
        <v>0.68347999999999998</v>
      </c>
      <c r="I3319">
        <f t="shared" ref="I3319:I3382" si="113">G3319/2000</f>
        <v>0.69971955000000008</v>
      </c>
    </row>
    <row r="3320" spans="1:9" x14ac:dyDescent="0.3">
      <c r="A3320" s="3">
        <v>2014</v>
      </c>
      <c r="B3320" t="s">
        <v>190</v>
      </c>
      <c r="C3320" t="s">
        <v>209</v>
      </c>
      <c r="D3320">
        <v>505908</v>
      </c>
      <c r="E3320">
        <v>2</v>
      </c>
      <c r="F3320">
        <v>97</v>
      </c>
      <c r="G3320">
        <v>98.979600000000005</v>
      </c>
      <c r="H3320">
        <f t="shared" si="112"/>
        <v>4.8500000000000001E-2</v>
      </c>
      <c r="I3320">
        <f t="shared" si="113"/>
        <v>4.94898E-2</v>
      </c>
    </row>
    <row r="3321" spans="1:9" x14ac:dyDescent="0.3">
      <c r="A3321" s="3">
        <v>2014</v>
      </c>
      <c r="B3321" t="s">
        <v>190</v>
      </c>
      <c r="C3321" t="s">
        <v>209</v>
      </c>
      <c r="D3321">
        <v>505909</v>
      </c>
      <c r="E3321">
        <v>2</v>
      </c>
      <c r="F3321">
        <v>417.7</v>
      </c>
      <c r="G3321">
        <v>426.22460000000001</v>
      </c>
      <c r="H3321">
        <f t="shared" si="112"/>
        <v>0.20885000000000001</v>
      </c>
      <c r="I3321">
        <f t="shared" si="113"/>
        <v>0.2131123</v>
      </c>
    </row>
    <row r="3322" spans="1:9" x14ac:dyDescent="0.3">
      <c r="A3322" s="3">
        <v>2014</v>
      </c>
      <c r="B3322" t="s">
        <v>190</v>
      </c>
      <c r="C3322" t="s">
        <v>209</v>
      </c>
      <c r="D3322">
        <v>505932</v>
      </c>
      <c r="E3322">
        <v>2</v>
      </c>
      <c r="F3322">
        <v>132.85</v>
      </c>
      <c r="G3322">
        <v>135.56129999999999</v>
      </c>
      <c r="H3322">
        <f t="shared" si="112"/>
        <v>6.6424999999999998E-2</v>
      </c>
      <c r="I3322">
        <f t="shared" si="113"/>
        <v>6.7780649999999998E-2</v>
      </c>
    </row>
    <row r="3323" spans="1:9" x14ac:dyDescent="0.3">
      <c r="A3323" s="3">
        <v>2014</v>
      </c>
      <c r="B3323" t="s">
        <v>190</v>
      </c>
      <c r="C3323" t="s">
        <v>209</v>
      </c>
      <c r="D3323">
        <v>515832</v>
      </c>
      <c r="E3323">
        <v>2</v>
      </c>
      <c r="F3323">
        <v>524</v>
      </c>
      <c r="G3323">
        <v>534.69389999999999</v>
      </c>
      <c r="H3323">
        <f t="shared" si="112"/>
        <v>0.26200000000000001</v>
      </c>
      <c r="I3323">
        <f t="shared" si="113"/>
        <v>0.26734694999999997</v>
      </c>
    </row>
    <row r="3324" spans="1:9" x14ac:dyDescent="0.3">
      <c r="A3324" s="3">
        <v>2014</v>
      </c>
      <c r="B3324" t="s">
        <v>190</v>
      </c>
      <c r="C3324" t="s">
        <v>209</v>
      </c>
      <c r="D3324">
        <v>515901</v>
      </c>
      <c r="E3324">
        <v>2</v>
      </c>
      <c r="F3324">
        <v>1032.83</v>
      </c>
      <c r="G3324">
        <v>1118.404</v>
      </c>
      <c r="H3324">
        <f t="shared" si="112"/>
        <v>0.51641499999999996</v>
      </c>
      <c r="I3324">
        <f t="shared" si="113"/>
        <v>0.55920199999999998</v>
      </c>
    </row>
    <row r="3325" spans="1:9" x14ac:dyDescent="0.3">
      <c r="A3325" s="3">
        <v>2014</v>
      </c>
      <c r="B3325" t="s">
        <v>190</v>
      </c>
      <c r="C3325" t="s">
        <v>209</v>
      </c>
      <c r="D3325">
        <v>515903</v>
      </c>
      <c r="E3325">
        <v>2</v>
      </c>
      <c r="F3325">
        <v>3253.1</v>
      </c>
      <c r="G3325">
        <v>3296.9184</v>
      </c>
      <c r="H3325">
        <f t="shared" si="112"/>
        <v>1.6265499999999999</v>
      </c>
      <c r="I3325">
        <f t="shared" si="113"/>
        <v>1.6484592</v>
      </c>
    </row>
    <row r="3326" spans="1:9" x14ac:dyDescent="0.3">
      <c r="A3326" s="3">
        <v>2014</v>
      </c>
      <c r="B3326" t="s">
        <v>190</v>
      </c>
      <c r="C3326" t="s">
        <v>209</v>
      </c>
      <c r="D3326">
        <v>515905</v>
      </c>
      <c r="E3326">
        <v>2</v>
      </c>
      <c r="F3326">
        <v>255.4</v>
      </c>
      <c r="G3326">
        <v>257.851</v>
      </c>
      <c r="H3326">
        <f t="shared" si="112"/>
        <v>0.12770000000000001</v>
      </c>
      <c r="I3326">
        <f t="shared" si="113"/>
        <v>0.1289255</v>
      </c>
    </row>
    <row r="3327" spans="1:9" x14ac:dyDescent="0.3">
      <c r="A3327" s="3">
        <v>2014</v>
      </c>
      <c r="B3327" t="s">
        <v>190</v>
      </c>
      <c r="C3327" t="s">
        <v>209</v>
      </c>
      <c r="D3327">
        <v>525836</v>
      </c>
      <c r="E3327">
        <v>2</v>
      </c>
      <c r="F3327">
        <v>29.68</v>
      </c>
      <c r="G3327">
        <v>32.68</v>
      </c>
      <c r="H3327">
        <f t="shared" si="112"/>
        <v>1.4839999999999999E-2</v>
      </c>
      <c r="I3327">
        <f t="shared" si="113"/>
        <v>1.634E-2</v>
      </c>
    </row>
    <row r="3328" spans="1:9" x14ac:dyDescent="0.3">
      <c r="A3328" s="3">
        <v>2014</v>
      </c>
      <c r="B3328" t="s">
        <v>189</v>
      </c>
      <c r="C3328" t="s">
        <v>210</v>
      </c>
      <c r="D3328">
        <v>495800</v>
      </c>
      <c r="E3328">
        <v>4</v>
      </c>
      <c r="F3328">
        <v>6806.56</v>
      </c>
      <c r="G3328">
        <v>7107.6665000000003</v>
      </c>
      <c r="H3328">
        <f t="shared" si="112"/>
        <v>3.4032800000000001</v>
      </c>
      <c r="I3328">
        <f t="shared" si="113"/>
        <v>3.5538332500000003</v>
      </c>
    </row>
    <row r="3329" spans="1:9" x14ac:dyDescent="0.3">
      <c r="A3329" s="3">
        <v>2014</v>
      </c>
      <c r="B3329" t="s">
        <v>189</v>
      </c>
      <c r="C3329" t="s">
        <v>210</v>
      </c>
      <c r="D3329">
        <v>495832</v>
      </c>
      <c r="E3329">
        <v>4</v>
      </c>
      <c r="F3329">
        <v>1176.8900000000001</v>
      </c>
      <c r="G3329">
        <v>1327.3838000000001</v>
      </c>
      <c r="H3329">
        <f t="shared" si="112"/>
        <v>0.588445</v>
      </c>
      <c r="I3329">
        <f t="shared" si="113"/>
        <v>0.6636919</v>
      </c>
    </row>
    <row r="3330" spans="1:9" x14ac:dyDescent="0.3">
      <c r="A3330" s="3">
        <v>2014</v>
      </c>
      <c r="B3330" t="s">
        <v>189</v>
      </c>
      <c r="C3330" t="s">
        <v>210</v>
      </c>
      <c r="D3330">
        <v>505800</v>
      </c>
      <c r="E3330">
        <v>4</v>
      </c>
      <c r="F3330">
        <v>3706.61</v>
      </c>
      <c r="G3330">
        <v>3785.3238999999999</v>
      </c>
      <c r="H3330">
        <f t="shared" si="112"/>
        <v>1.853305</v>
      </c>
      <c r="I3330">
        <f t="shared" si="113"/>
        <v>1.8926619499999999</v>
      </c>
    </row>
    <row r="3331" spans="1:9" x14ac:dyDescent="0.3">
      <c r="A3331" s="3">
        <v>2014</v>
      </c>
      <c r="B3331" t="s">
        <v>189</v>
      </c>
      <c r="C3331" t="s">
        <v>210</v>
      </c>
      <c r="D3331">
        <v>505832</v>
      </c>
      <c r="E3331">
        <v>4</v>
      </c>
      <c r="F3331">
        <v>1213.22</v>
      </c>
      <c r="G3331">
        <v>1300.7040999999999</v>
      </c>
      <c r="H3331">
        <f t="shared" si="112"/>
        <v>0.60660999999999998</v>
      </c>
      <c r="I3331">
        <f t="shared" si="113"/>
        <v>0.65035204999999996</v>
      </c>
    </row>
    <row r="3332" spans="1:9" x14ac:dyDescent="0.3">
      <c r="A3332" s="3">
        <v>2014</v>
      </c>
      <c r="B3332" t="s">
        <v>189</v>
      </c>
      <c r="C3332" t="s">
        <v>210</v>
      </c>
      <c r="D3332">
        <v>515801</v>
      </c>
      <c r="E3332">
        <v>4</v>
      </c>
      <c r="F3332">
        <v>76.7</v>
      </c>
      <c r="G3332">
        <v>118.0765</v>
      </c>
      <c r="H3332">
        <f t="shared" si="112"/>
        <v>3.8350000000000002E-2</v>
      </c>
      <c r="I3332">
        <f t="shared" si="113"/>
        <v>5.903825E-2</v>
      </c>
    </row>
    <row r="3333" spans="1:9" x14ac:dyDescent="0.3">
      <c r="A3333" s="3">
        <v>2014</v>
      </c>
      <c r="B3333" t="s">
        <v>189</v>
      </c>
      <c r="C3333" t="s">
        <v>210</v>
      </c>
      <c r="D3333">
        <v>515802</v>
      </c>
      <c r="E3333">
        <v>4</v>
      </c>
      <c r="F3333">
        <v>389.32</v>
      </c>
      <c r="G3333">
        <v>400.4665</v>
      </c>
      <c r="H3333">
        <f t="shared" si="112"/>
        <v>0.19466</v>
      </c>
      <c r="I3333">
        <f t="shared" si="113"/>
        <v>0.20023325</v>
      </c>
    </row>
    <row r="3334" spans="1:9" x14ac:dyDescent="0.3">
      <c r="A3334" s="3">
        <v>2014</v>
      </c>
      <c r="B3334" t="s">
        <v>189</v>
      </c>
      <c r="C3334" t="s">
        <v>210</v>
      </c>
      <c r="D3334">
        <v>515833</v>
      </c>
      <c r="E3334">
        <v>4</v>
      </c>
      <c r="F3334">
        <v>73.66</v>
      </c>
      <c r="G3334">
        <v>74.549499999999995</v>
      </c>
      <c r="H3334">
        <f t="shared" si="112"/>
        <v>3.6830000000000002E-2</v>
      </c>
      <c r="I3334">
        <f t="shared" si="113"/>
        <v>3.7274749999999995E-2</v>
      </c>
    </row>
    <row r="3335" spans="1:9" x14ac:dyDescent="0.3">
      <c r="A3335" s="3">
        <v>2014</v>
      </c>
      <c r="B3335" t="s">
        <v>189</v>
      </c>
      <c r="C3335" t="s">
        <v>210</v>
      </c>
      <c r="D3335">
        <v>525801</v>
      </c>
      <c r="E3335">
        <v>4</v>
      </c>
      <c r="F3335">
        <v>63</v>
      </c>
      <c r="G3335">
        <v>63</v>
      </c>
      <c r="H3335">
        <f t="shared" si="112"/>
        <v>3.15E-2</v>
      </c>
      <c r="I3335">
        <f t="shared" si="113"/>
        <v>3.15E-2</v>
      </c>
    </row>
    <row r="3336" spans="1:9" x14ac:dyDescent="0.3">
      <c r="A3336" s="3">
        <v>2014</v>
      </c>
      <c r="B3336" t="s">
        <v>189</v>
      </c>
      <c r="C3336" t="s">
        <v>210</v>
      </c>
      <c r="D3336">
        <v>525802</v>
      </c>
      <c r="E3336">
        <v>4</v>
      </c>
      <c r="F3336">
        <v>231.2</v>
      </c>
      <c r="G3336">
        <v>231.2</v>
      </c>
      <c r="H3336">
        <f t="shared" si="112"/>
        <v>0.11559999999999999</v>
      </c>
      <c r="I3336">
        <f t="shared" si="113"/>
        <v>0.11559999999999999</v>
      </c>
    </row>
    <row r="3337" spans="1:9" x14ac:dyDescent="0.3">
      <c r="A3337" s="3">
        <v>2014</v>
      </c>
      <c r="B3337" t="s">
        <v>189</v>
      </c>
      <c r="C3337" t="s">
        <v>210</v>
      </c>
      <c r="D3337">
        <v>525803</v>
      </c>
      <c r="E3337">
        <v>4</v>
      </c>
      <c r="F3337">
        <v>44.25</v>
      </c>
      <c r="G3337">
        <v>44.494900000000001</v>
      </c>
      <c r="H3337">
        <f t="shared" si="112"/>
        <v>2.2124999999999999E-2</v>
      </c>
      <c r="I3337">
        <f t="shared" si="113"/>
        <v>2.2247450000000002E-2</v>
      </c>
    </row>
    <row r="3338" spans="1:9" x14ac:dyDescent="0.3">
      <c r="A3338" s="3">
        <v>2014</v>
      </c>
      <c r="B3338" t="s">
        <v>189</v>
      </c>
      <c r="C3338" t="s">
        <v>210</v>
      </c>
      <c r="D3338">
        <v>525805</v>
      </c>
      <c r="E3338">
        <v>4</v>
      </c>
      <c r="F3338">
        <v>154.77000000000001</v>
      </c>
      <c r="G3338">
        <v>156.6326</v>
      </c>
      <c r="H3338">
        <f t="shared" si="112"/>
        <v>7.7385000000000009E-2</v>
      </c>
      <c r="I3338">
        <f t="shared" si="113"/>
        <v>7.8316299999999991E-2</v>
      </c>
    </row>
    <row r="3339" spans="1:9" x14ac:dyDescent="0.3">
      <c r="A3339" s="3">
        <v>2014</v>
      </c>
      <c r="B3339" t="s">
        <v>189</v>
      </c>
      <c r="C3339" t="s">
        <v>210</v>
      </c>
      <c r="D3339">
        <v>525806</v>
      </c>
      <c r="E3339">
        <v>4</v>
      </c>
      <c r="F3339">
        <v>403.58</v>
      </c>
      <c r="G3339">
        <v>409.3888</v>
      </c>
      <c r="H3339">
        <f t="shared" si="112"/>
        <v>0.20179</v>
      </c>
      <c r="I3339">
        <f t="shared" si="113"/>
        <v>0.2046944</v>
      </c>
    </row>
    <row r="3340" spans="1:9" x14ac:dyDescent="0.3">
      <c r="A3340" s="3">
        <v>2014</v>
      </c>
      <c r="B3340" t="s">
        <v>189</v>
      </c>
      <c r="C3340" t="s">
        <v>210</v>
      </c>
      <c r="D3340">
        <v>525807</v>
      </c>
      <c r="E3340">
        <v>4</v>
      </c>
      <c r="F3340">
        <v>316.77</v>
      </c>
      <c r="G3340">
        <v>316.88780000000003</v>
      </c>
      <c r="H3340">
        <f t="shared" si="112"/>
        <v>0.158385</v>
      </c>
      <c r="I3340">
        <f t="shared" si="113"/>
        <v>0.15844390000000003</v>
      </c>
    </row>
    <row r="3341" spans="1:9" x14ac:dyDescent="0.3">
      <c r="A3341" s="3">
        <v>2014</v>
      </c>
      <c r="B3341" t="s">
        <v>189</v>
      </c>
      <c r="C3341" t="s">
        <v>210</v>
      </c>
      <c r="D3341">
        <v>525832</v>
      </c>
      <c r="E3341">
        <v>4</v>
      </c>
      <c r="F3341">
        <v>8</v>
      </c>
      <c r="G3341">
        <v>8.1020000000000003</v>
      </c>
      <c r="H3341">
        <f t="shared" si="112"/>
        <v>4.0000000000000001E-3</v>
      </c>
      <c r="I3341">
        <f t="shared" si="113"/>
        <v>4.0509999999999999E-3</v>
      </c>
    </row>
    <row r="3342" spans="1:9" x14ac:dyDescent="0.3">
      <c r="A3342" s="3">
        <v>2014</v>
      </c>
      <c r="B3342" t="s">
        <v>189</v>
      </c>
      <c r="C3342" t="s">
        <v>210</v>
      </c>
      <c r="D3342">
        <v>525833</v>
      </c>
      <c r="E3342">
        <v>4</v>
      </c>
      <c r="F3342">
        <v>679.2</v>
      </c>
      <c r="G3342">
        <v>684.75109999999995</v>
      </c>
      <c r="H3342">
        <f t="shared" si="112"/>
        <v>0.33960000000000001</v>
      </c>
      <c r="I3342">
        <f t="shared" si="113"/>
        <v>0.34237554999999997</v>
      </c>
    </row>
    <row r="3343" spans="1:9" x14ac:dyDescent="0.3">
      <c r="A3343" s="3">
        <v>2014</v>
      </c>
      <c r="B3343" t="s">
        <v>189</v>
      </c>
      <c r="C3343" t="s">
        <v>210</v>
      </c>
      <c r="D3343">
        <v>525834</v>
      </c>
      <c r="E3343">
        <v>4</v>
      </c>
      <c r="F3343">
        <v>276.5</v>
      </c>
      <c r="G3343">
        <v>277.06119999999999</v>
      </c>
      <c r="H3343">
        <f t="shared" si="112"/>
        <v>0.13825000000000001</v>
      </c>
      <c r="I3343">
        <f t="shared" si="113"/>
        <v>0.1385306</v>
      </c>
    </row>
    <row r="3344" spans="1:9" x14ac:dyDescent="0.3">
      <c r="A3344" s="3">
        <v>2014</v>
      </c>
      <c r="B3344" t="s">
        <v>189</v>
      </c>
      <c r="C3344" t="s">
        <v>210</v>
      </c>
      <c r="D3344">
        <v>535802</v>
      </c>
      <c r="E3344">
        <v>4</v>
      </c>
      <c r="F3344">
        <v>49</v>
      </c>
      <c r="G3344">
        <v>49</v>
      </c>
      <c r="H3344">
        <f t="shared" si="112"/>
        <v>2.4500000000000001E-2</v>
      </c>
      <c r="I3344">
        <f t="shared" si="113"/>
        <v>2.4500000000000001E-2</v>
      </c>
    </row>
    <row r="3345" spans="1:9" x14ac:dyDescent="0.3">
      <c r="A3345" s="3">
        <v>2014</v>
      </c>
      <c r="B3345" t="s">
        <v>189</v>
      </c>
      <c r="C3345" t="s">
        <v>210</v>
      </c>
      <c r="D3345">
        <v>535803</v>
      </c>
      <c r="E3345">
        <v>4</v>
      </c>
      <c r="F3345">
        <v>41.7</v>
      </c>
      <c r="G3345">
        <v>42</v>
      </c>
      <c r="H3345">
        <f t="shared" si="112"/>
        <v>2.085E-2</v>
      </c>
      <c r="I3345">
        <f t="shared" si="113"/>
        <v>2.1000000000000001E-2</v>
      </c>
    </row>
    <row r="3346" spans="1:9" x14ac:dyDescent="0.3">
      <c r="A3346" s="3">
        <v>2014</v>
      </c>
      <c r="B3346" t="s">
        <v>189</v>
      </c>
      <c r="C3346" t="s">
        <v>211</v>
      </c>
      <c r="D3346">
        <v>505700</v>
      </c>
      <c r="E3346">
        <v>4</v>
      </c>
      <c r="F3346">
        <v>1362.58</v>
      </c>
      <c r="G3346">
        <v>1428.9974</v>
      </c>
      <c r="H3346">
        <f t="shared" si="112"/>
        <v>0.68128999999999995</v>
      </c>
      <c r="I3346">
        <f t="shared" si="113"/>
        <v>0.71449869999999993</v>
      </c>
    </row>
    <row r="3347" spans="1:9" x14ac:dyDescent="0.3">
      <c r="A3347" s="3">
        <v>2014</v>
      </c>
      <c r="B3347" t="s">
        <v>189</v>
      </c>
      <c r="C3347" t="s">
        <v>211</v>
      </c>
      <c r="D3347">
        <v>515630</v>
      </c>
      <c r="E3347">
        <v>4</v>
      </c>
      <c r="F3347">
        <v>2773.31</v>
      </c>
      <c r="G3347">
        <v>3150.5243</v>
      </c>
      <c r="H3347">
        <f t="shared" si="112"/>
        <v>1.386655</v>
      </c>
      <c r="I3347">
        <f t="shared" si="113"/>
        <v>1.5752621499999999</v>
      </c>
    </row>
    <row r="3348" spans="1:9" x14ac:dyDescent="0.3">
      <c r="A3348" s="3">
        <v>2014</v>
      </c>
      <c r="B3348" t="s">
        <v>189</v>
      </c>
      <c r="C3348" t="s">
        <v>211</v>
      </c>
      <c r="D3348">
        <v>515700</v>
      </c>
      <c r="E3348">
        <v>4</v>
      </c>
      <c r="F3348">
        <v>1427.19</v>
      </c>
      <c r="G3348">
        <v>1430.9727</v>
      </c>
      <c r="H3348">
        <f t="shared" si="112"/>
        <v>0.71359499999999998</v>
      </c>
      <c r="I3348">
        <f t="shared" si="113"/>
        <v>0.71548635000000005</v>
      </c>
    </row>
    <row r="3349" spans="1:9" x14ac:dyDescent="0.3">
      <c r="A3349" s="3">
        <v>2014</v>
      </c>
      <c r="B3349" t="s">
        <v>189</v>
      </c>
      <c r="C3349" t="s">
        <v>211</v>
      </c>
      <c r="D3349">
        <v>525500</v>
      </c>
      <c r="E3349">
        <v>4</v>
      </c>
      <c r="F3349">
        <v>97</v>
      </c>
      <c r="G3349">
        <v>97</v>
      </c>
      <c r="H3349">
        <f t="shared" si="112"/>
        <v>4.8500000000000001E-2</v>
      </c>
      <c r="I3349">
        <f t="shared" si="113"/>
        <v>4.8500000000000001E-2</v>
      </c>
    </row>
    <row r="3350" spans="1:9" x14ac:dyDescent="0.3">
      <c r="A3350" s="3">
        <v>2014</v>
      </c>
      <c r="B3350" t="s">
        <v>189</v>
      </c>
      <c r="C3350" t="s">
        <v>211</v>
      </c>
      <c r="D3350">
        <v>525600</v>
      </c>
      <c r="E3350">
        <v>4</v>
      </c>
      <c r="F3350">
        <v>71.790000000000006</v>
      </c>
      <c r="G3350">
        <v>113.38</v>
      </c>
      <c r="H3350">
        <f t="shared" si="112"/>
        <v>3.5895000000000003E-2</v>
      </c>
      <c r="I3350">
        <f t="shared" si="113"/>
        <v>5.6689999999999997E-2</v>
      </c>
    </row>
    <row r="3351" spans="1:9" x14ac:dyDescent="0.3">
      <c r="A3351" s="3">
        <v>2014</v>
      </c>
      <c r="B3351" t="s">
        <v>189</v>
      </c>
      <c r="C3351" t="s">
        <v>211</v>
      </c>
      <c r="D3351">
        <v>525630</v>
      </c>
      <c r="E3351">
        <v>4</v>
      </c>
      <c r="F3351">
        <v>1644.45</v>
      </c>
      <c r="G3351">
        <v>2055.6275999999998</v>
      </c>
      <c r="H3351">
        <f t="shared" si="112"/>
        <v>0.82222499999999998</v>
      </c>
      <c r="I3351">
        <f t="shared" si="113"/>
        <v>1.0278137999999999</v>
      </c>
    </row>
    <row r="3352" spans="1:9" x14ac:dyDescent="0.3">
      <c r="A3352" s="3">
        <v>2014</v>
      </c>
      <c r="B3352" t="s">
        <v>189</v>
      </c>
      <c r="C3352" t="s">
        <v>211</v>
      </c>
      <c r="D3352">
        <v>525702</v>
      </c>
      <c r="E3352">
        <v>4</v>
      </c>
      <c r="F3352">
        <v>42.07</v>
      </c>
      <c r="G3352">
        <v>42.543500000000002</v>
      </c>
      <c r="H3352">
        <f t="shared" si="112"/>
        <v>2.1035000000000002E-2</v>
      </c>
      <c r="I3352">
        <f t="shared" si="113"/>
        <v>2.1271750000000002E-2</v>
      </c>
    </row>
    <row r="3353" spans="1:9" x14ac:dyDescent="0.3">
      <c r="A3353" s="3">
        <v>2014</v>
      </c>
      <c r="B3353" t="s">
        <v>189</v>
      </c>
      <c r="C3353" t="s">
        <v>211</v>
      </c>
      <c r="D3353">
        <v>525703</v>
      </c>
      <c r="E3353">
        <v>4</v>
      </c>
      <c r="F3353">
        <v>192.4</v>
      </c>
      <c r="G3353">
        <v>352.85719999999998</v>
      </c>
      <c r="H3353">
        <f t="shared" si="112"/>
        <v>9.6200000000000008E-2</v>
      </c>
      <c r="I3353">
        <f t="shared" si="113"/>
        <v>0.17642859999999999</v>
      </c>
    </row>
    <row r="3354" spans="1:9" x14ac:dyDescent="0.3">
      <c r="A3354" s="3">
        <v>2014</v>
      </c>
      <c r="B3354" t="s">
        <v>189</v>
      </c>
      <c r="C3354" t="s">
        <v>211</v>
      </c>
      <c r="D3354">
        <v>535706</v>
      </c>
      <c r="E3354">
        <v>4</v>
      </c>
      <c r="F3354">
        <v>13.5</v>
      </c>
      <c r="G3354">
        <v>13.775600000000001</v>
      </c>
      <c r="H3354">
        <f t="shared" si="112"/>
        <v>6.7499999999999999E-3</v>
      </c>
      <c r="I3354">
        <f t="shared" si="113"/>
        <v>6.8878000000000003E-3</v>
      </c>
    </row>
    <row r="3355" spans="1:9" x14ac:dyDescent="0.3">
      <c r="A3355" s="3">
        <v>2014</v>
      </c>
      <c r="B3355" t="s">
        <v>189</v>
      </c>
      <c r="C3355" t="s">
        <v>211</v>
      </c>
      <c r="D3355">
        <v>535707</v>
      </c>
      <c r="E3355">
        <v>4</v>
      </c>
      <c r="F3355">
        <v>3.5</v>
      </c>
      <c r="G3355">
        <v>3.5714000000000001</v>
      </c>
      <c r="H3355">
        <f t="shared" si="112"/>
        <v>1.75E-3</v>
      </c>
      <c r="I3355">
        <f t="shared" si="113"/>
        <v>1.7857000000000001E-3</v>
      </c>
    </row>
    <row r="3356" spans="1:9" x14ac:dyDescent="0.3">
      <c r="A3356" s="3">
        <v>2014</v>
      </c>
      <c r="B3356" t="s">
        <v>189</v>
      </c>
      <c r="C3356" t="s">
        <v>212</v>
      </c>
      <c r="D3356">
        <v>545732</v>
      </c>
      <c r="E3356">
        <v>4</v>
      </c>
      <c r="F3356">
        <v>937.17</v>
      </c>
      <c r="G3356">
        <v>1271.17</v>
      </c>
      <c r="H3356">
        <f t="shared" si="112"/>
        <v>0.46858499999999997</v>
      </c>
      <c r="I3356">
        <f t="shared" si="113"/>
        <v>0.63558500000000007</v>
      </c>
    </row>
    <row r="3357" spans="1:9" x14ac:dyDescent="0.3">
      <c r="A3357" s="3">
        <v>2014</v>
      </c>
      <c r="B3357" t="s">
        <v>189</v>
      </c>
      <c r="C3357" t="s">
        <v>212</v>
      </c>
      <c r="D3357">
        <v>545802</v>
      </c>
      <c r="E3357">
        <v>4</v>
      </c>
      <c r="F3357">
        <v>5</v>
      </c>
      <c r="G3357">
        <v>5.1020000000000003</v>
      </c>
      <c r="H3357">
        <f t="shared" si="112"/>
        <v>2.5000000000000001E-3</v>
      </c>
      <c r="I3357">
        <f t="shared" si="113"/>
        <v>2.5510000000000003E-3</v>
      </c>
    </row>
    <row r="3358" spans="1:9" x14ac:dyDescent="0.3">
      <c r="A3358" s="3">
        <v>2014</v>
      </c>
      <c r="B3358" t="s">
        <v>189</v>
      </c>
      <c r="C3358" t="s">
        <v>212</v>
      </c>
      <c r="D3358">
        <v>545803</v>
      </c>
      <c r="E3358">
        <v>4</v>
      </c>
      <c r="F3358">
        <v>11</v>
      </c>
      <c r="G3358">
        <v>11</v>
      </c>
      <c r="H3358">
        <f t="shared" si="112"/>
        <v>5.4999999999999997E-3</v>
      </c>
      <c r="I3358">
        <f t="shared" si="113"/>
        <v>5.4999999999999997E-3</v>
      </c>
    </row>
    <row r="3359" spans="1:9" x14ac:dyDescent="0.3">
      <c r="A3359" s="3">
        <v>2014</v>
      </c>
      <c r="B3359" t="s">
        <v>189</v>
      </c>
      <c r="C3359" t="s">
        <v>212</v>
      </c>
      <c r="D3359">
        <v>555701</v>
      </c>
      <c r="E3359">
        <v>4</v>
      </c>
      <c r="F3359">
        <v>1534.6</v>
      </c>
      <c r="G3359">
        <v>1570.8936000000001</v>
      </c>
      <c r="H3359">
        <f t="shared" si="112"/>
        <v>0.76729999999999998</v>
      </c>
      <c r="I3359">
        <f t="shared" si="113"/>
        <v>0.7854468</v>
      </c>
    </row>
    <row r="3360" spans="1:9" x14ac:dyDescent="0.3">
      <c r="A3360" s="3">
        <v>2014</v>
      </c>
      <c r="B3360" t="s">
        <v>189</v>
      </c>
      <c r="C3360" t="s">
        <v>212</v>
      </c>
      <c r="D3360">
        <v>555731</v>
      </c>
      <c r="E3360">
        <v>4</v>
      </c>
      <c r="F3360">
        <v>12</v>
      </c>
      <c r="G3360">
        <v>12</v>
      </c>
      <c r="H3360">
        <f t="shared" si="112"/>
        <v>6.0000000000000001E-3</v>
      </c>
      <c r="I3360">
        <f t="shared" si="113"/>
        <v>6.0000000000000001E-3</v>
      </c>
    </row>
    <row r="3361" spans="1:9" x14ac:dyDescent="0.3">
      <c r="A3361" s="3">
        <v>2014</v>
      </c>
      <c r="B3361" t="s">
        <v>189</v>
      </c>
      <c r="C3361" t="s">
        <v>212</v>
      </c>
      <c r="D3361">
        <v>555732</v>
      </c>
      <c r="E3361">
        <v>4</v>
      </c>
      <c r="F3361">
        <v>640</v>
      </c>
      <c r="G3361">
        <v>722.51850000000002</v>
      </c>
      <c r="H3361">
        <f t="shared" si="112"/>
        <v>0.32</v>
      </c>
      <c r="I3361">
        <f t="shared" si="113"/>
        <v>0.36125925000000003</v>
      </c>
    </row>
    <row r="3362" spans="1:9" x14ac:dyDescent="0.3">
      <c r="A3362" s="3">
        <v>2014</v>
      </c>
      <c r="B3362" t="s">
        <v>189</v>
      </c>
      <c r="C3362" t="s">
        <v>212</v>
      </c>
      <c r="D3362">
        <v>555733</v>
      </c>
      <c r="E3362">
        <v>4</v>
      </c>
      <c r="F3362">
        <v>1125.7</v>
      </c>
      <c r="G3362">
        <v>1148.3123000000001</v>
      </c>
      <c r="H3362">
        <f t="shared" si="112"/>
        <v>0.56285000000000007</v>
      </c>
      <c r="I3362">
        <f t="shared" si="113"/>
        <v>0.57415614999999998</v>
      </c>
    </row>
    <row r="3363" spans="1:9" x14ac:dyDescent="0.3">
      <c r="A3363" s="3">
        <v>2014</v>
      </c>
      <c r="B3363" t="s">
        <v>189</v>
      </c>
      <c r="C3363" t="s">
        <v>212</v>
      </c>
      <c r="D3363">
        <v>565635</v>
      </c>
      <c r="E3363">
        <v>4</v>
      </c>
      <c r="F3363">
        <v>119.85</v>
      </c>
      <c r="G3363">
        <v>126.0337</v>
      </c>
      <c r="H3363">
        <f t="shared" si="112"/>
        <v>5.9924999999999999E-2</v>
      </c>
      <c r="I3363">
        <f t="shared" si="113"/>
        <v>6.3016849999999999E-2</v>
      </c>
    </row>
    <row r="3364" spans="1:9" x14ac:dyDescent="0.3">
      <c r="A3364" s="3">
        <v>2014</v>
      </c>
      <c r="B3364" t="s">
        <v>189</v>
      </c>
      <c r="C3364" t="s">
        <v>212</v>
      </c>
      <c r="D3364">
        <v>565702</v>
      </c>
      <c r="E3364">
        <v>4</v>
      </c>
      <c r="F3364">
        <v>195.93</v>
      </c>
      <c r="G3364">
        <v>231.71129999999999</v>
      </c>
      <c r="H3364">
        <f t="shared" si="112"/>
        <v>9.7964999999999997E-2</v>
      </c>
      <c r="I3364">
        <f t="shared" si="113"/>
        <v>0.11585564999999999</v>
      </c>
    </row>
    <row r="3365" spans="1:9" x14ac:dyDescent="0.3">
      <c r="A3365" s="3">
        <v>2014</v>
      </c>
      <c r="B3365" t="s">
        <v>189</v>
      </c>
      <c r="C3365" t="s">
        <v>212</v>
      </c>
      <c r="D3365">
        <v>565704</v>
      </c>
      <c r="E3365">
        <v>4</v>
      </c>
      <c r="F3365">
        <v>152.55000000000001</v>
      </c>
      <c r="G3365">
        <v>155.61429999999999</v>
      </c>
      <c r="H3365">
        <f t="shared" si="112"/>
        <v>7.6275000000000009E-2</v>
      </c>
      <c r="I3365">
        <f t="shared" si="113"/>
        <v>7.7807149999999992E-2</v>
      </c>
    </row>
    <row r="3366" spans="1:9" x14ac:dyDescent="0.3">
      <c r="A3366" s="3">
        <v>2014</v>
      </c>
      <c r="B3366" t="s">
        <v>189</v>
      </c>
      <c r="C3366" t="s">
        <v>213</v>
      </c>
      <c r="D3366">
        <v>495730</v>
      </c>
      <c r="E3366">
        <v>4</v>
      </c>
      <c r="F3366">
        <v>5020.38</v>
      </c>
      <c r="G3366">
        <v>5092.9251999999997</v>
      </c>
      <c r="H3366">
        <f t="shared" si="112"/>
        <v>2.5101900000000001</v>
      </c>
      <c r="I3366">
        <f t="shared" si="113"/>
        <v>2.5464625999999999</v>
      </c>
    </row>
    <row r="3367" spans="1:9" x14ac:dyDescent="0.3">
      <c r="A3367" s="3">
        <v>2014</v>
      </c>
      <c r="B3367" t="s">
        <v>189</v>
      </c>
      <c r="C3367" t="s">
        <v>213</v>
      </c>
      <c r="D3367">
        <v>505730</v>
      </c>
      <c r="E3367">
        <v>4</v>
      </c>
      <c r="F3367">
        <v>7851.72</v>
      </c>
      <c r="G3367">
        <v>8254.6731</v>
      </c>
      <c r="H3367">
        <f t="shared" si="112"/>
        <v>3.9258600000000001</v>
      </c>
      <c r="I3367">
        <f t="shared" si="113"/>
        <v>4.1273365499999999</v>
      </c>
    </row>
    <row r="3368" spans="1:9" x14ac:dyDescent="0.3">
      <c r="A3368" s="3">
        <v>2014</v>
      </c>
      <c r="B3368" t="s">
        <v>189</v>
      </c>
      <c r="C3368" t="s">
        <v>213</v>
      </c>
      <c r="D3368">
        <v>515730</v>
      </c>
      <c r="E3368">
        <v>4</v>
      </c>
      <c r="F3368">
        <v>20.52</v>
      </c>
      <c r="G3368">
        <v>20.557200000000002</v>
      </c>
      <c r="H3368">
        <f t="shared" si="112"/>
        <v>1.026E-2</v>
      </c>
      <c r="I3368">
        <f t="shared" si="113"/>
        <v>1.0278600000000001E-2</v>
      </c>
    </row>
    <row r="3369" spans="1:9" x14ac:dyDescent="0.3">
      <c r="A3369" s="3">
        <v>2014</v>
      </c>
      <c r="B3369" t="s">
        <v>189</v>
      </c>
      <c r="C3369" t="s">
        <v>213</v>
      </c>
      <c r="D3369">
        <v>525731</v>
      </c>
      <c r="E3369">
        <v>4</v>
      </c>
      <c r="F3369">
        <v>202.5</v>
      </c>
      <c r="G3369">
        <v>206.1326</v>
      </c>
      <c r="H3369">
        <f t="shared" si="112"/>
        <v>0.10125000000000001</v>
      </c>
      <c r="I3369">
        <f t="shared" si="113"/>
        <v>0.1030663</v>
      </c>
    </row>
    <row r="3370" spans="1:9" x14ac:dyDescent="0.3">
      <c r="A3370" s="3">
        <v>2014</v>
      </c>
      <c r="B3370" t="s">
        <v>189</v>
      </c>
      <c r="C3370" t="s">
        <v>213</v>
      </c>
      <c r="D3370">
        <v>525732</v>
      </c>
      <c r="E3370">
        <v>4</v>
      </c>
      <c r="F3370">
        <v>289.75</v>
      </c>
      <c r="G3370">
        <v>290.22800000000001</v>
      </c>
      <c r="H3370">
        <f t="shared" si="112"/>
        <v>0.144875</v>
      </c>
      <c r="I3370">
        <f t="shared" si="113"/>
        <v>0.14511399999999999</v>
      </c>
    </row>
    <row r="3371" spans="1:9" x14ac:dyDescent="0.3">
      <c r="A3371" s="3">
        <v>2014</v>
      </c>
      <c r="B3371" t="s">
        <v>189</v>
      </c>
      <c r="C3371" t="s">
        <v>213</v>
      </c>
      <c r="D3371">
        <v>525733</v>
      </c>
      <c r="E3371">
        <v>4</v>
      </c>
      <c r="F3371">
        <v>58.55</v>
      </c>
      <c r="G3371">
        <v>61.585700000000003</v>
      </c>
      <c r="H3371">
        <f t="shared" si="112"/>
        <v>2.9274999999999999E-2</v>
      </c>
      <c r="I3371">
        <f t="shared" si="113"/>
        <v>3.079285E-2</v>
      </c>
    </row>
    <row r="3372" spans="1:9" x14ac:dyDescent="0.3">
      <c r="A3372" s="3">
        <v>2014</v>
      </c>
      <c r="B3372" t="s">
        <v>189</v>
      </c>
      <c r="C3372" t="s">
        <v>214</v>
      </c>
      <c r="D3372">
        <v>535530</v>
      </c>
      <c r="E3372">
        <v>4</v>
      </c>
      <c r="F3372">
        <v>97.7</v>
      </c>
      <c r="G3372">
        <v>99.377499999999998</v>
      </c>
      <c r="H3372">
        <f t="shared" si="112"/>
        <v>4.8850000000000005E-2</v>
      </c>
      <c r="I3372">
        <f t="shared" si="113"/>
        <v>4.9688749999999997E-2</v>
      </c>
    </row>
    <row r="3373" spans="1:9" x14ac:dyDescent="0.3">
      <c r="A3373" s="3">
        <v>2014</v>
      </c>
      <c r="B3373" t="s">
        <v>189</v>
      </c>
      <c r="C3373" t="s">
        <v>214</v>
      </c>
      <c r="D3373">
        <v>535602</v>
      </c>
      <c r="E3373">
        <v>4</v>
      </c>
      <c r="F3373">
        <v>6486.82</v>
      </c>
      <c r="G3373">
        <v>6704.6923999999999</v>
      </c>
      <c r="H3373">
        <f t="shared" si="112"/>
        <v>3.2434099999999999</v>
      </c>
      <c r="I3373">
        <f t="shared" si="113"/>
        <v>3.3523461999999999</v>
      </c>
    </row>
    <row r="3374" spans="1:9" x14ac:dyDescent="0.3">
      <c r="A3374" s="3">
        <v>2014</v>
      </c>
      <c r="B3374" t="s">
        <v>189</v>
      </c>
      <c r="C3374" t="s">
        <v>214</v>
      </c>
      <c r="D3374">
        <v>535631</v>
      </c>
      <c r="E3374">
        <v>4</v>
      </c>
      <c r="F3374">
        <v>175.38</v>
      </c>
      <c r="G3374">
        <v>332.75510000000003</v>
      </c>
      <c r="H3374">
        <f t="shared" si="112"/>
        <v>8.7690000000000004E-2</v>
      </c>
      <c r="I3374">
        <f t="shared" si="113"/>
        <v>0.16637755000000001</v>
      </c>
    </row>
    <row r="3375" spans="1:9" x14ac:dyDescent="0.3">
      <c r="A3375" s="3">
        <v>2014</v>
      </c>
      <c r="B3375" t="s">
        <v>189</v>
      </c>
      <c r="C3375" t="s">
        <v>214</v>
      </c>
      <c r="D3375">
        <v>535632</v>
      </c>
      <c r="E3375">
        <v>4</v>
      </c>
      <c r="F3375">
        <v>236.01</v>
      </c>
      <c r="G3375">
        <v>236.28450000000001</v>
      </c>
      <c r="H3375">
        <f t="shared" si="112"/>
        <v>0.118005</v>
      </c>
      <c r="I3375">
        <f t="shared" si="113"/>
        <v>0.11814225</v>
      </c>
    </row>
    <row r="3376" spans="1:9" x14ac:dyDescent="0.3">
      <c r="A3376" s="3">
        <v>2014</v>
      </c>
      <c r="B3376" t="s">
        <v>189</v>
      </c>
      <c r="C3376" t="s">
        <v>214</v>
      </c>
      <c r="D3376">
        <v>535633</v>
      </c>
      <c r="E3376">
        <v>4</v>
      </c>
      <c r="F3376">
        <v>16.5</v>
      </c>
      <c r="G3376">
        <v>16.5</v>
      </c>
      <c r="H3376">
        <f t="shared" si="112"/>
        <v>8.2500000000000004E-3</v>
      </c>
      <c r="I3376">
        <f t="shared" si="113"/>
        <v>8.2500000000000004E-3</v>
      </c>
    </row>
    <row r="3377" spans="1:9" x14ac:dyDescent="0.3">
      <c r="A3377" s="3">
        <v>2014</v>
      </c>
      <c r="B3377" t="s">
        <v>189</v>
      </c>
      <c r="C3377" t="s">
        <v>214</v>
      </c>
      <c r="D3377">
        <v>535634</v>
      </c>
      <c r="E3377">
        <v>4</v>
      </c>
      <c r="F3377">
        <v>37.97</v>
      </c>
      <c r="G3377">
        <v>38.204099999999997</v>
      </c>
      <c r="H3377">
        <f t="shared" si="112"/>
        <v>1.8984999999999998E-2</v>
      </c>
      <c r="I3377">
        <f t="shared" si="113"/>
        <v>1.9102049999999999E-2</v>
      </c>
    </row>
    <row r="3378" spans="1:9" x14ac:dyDescent="0.3">
      <c r="A3378" s="3">
        <v>2014</v>
      </c>
      <c r="B3378" t="s">
        <v>189</v>
      </c>
      <c r="C3378" t="s">
        <v>214</v>
      </c>
      <c r="D3378">
        <v>535703</v>
      </c>
      <c r="E3378">
        <v>4</v>
      </c>
      <c r="F3378">
        <v>34.25</v>
      </c>
      <c r="G3378">
        <v>34.948999999999998</v>
      </c>
      <c r="H3378">
        <f t="shared" si="112"/>
        <v>1.7125000000000001E-2</v>
      </c>
      <c r="I3378">
        <f t="shared" si="113"/>
        <v>1.74745E-2</v>
      </c>
    </row>
    <row r="3379" spans="1:9" x14ac:dyDescent="0.3">
      <c r="A3379" s="3">
        <v>2014</v>
      </c>
      <c r="B3379" t="s">
        <v>189</v>
      </c>
      <c r="C3379" t="s">
        <v>214</v>
      </c>
      <c r="D3379">
        <v>535705</v>
      </c>
      <c r="E3379">
        <v>4</v>
      </c>
      <c r="F3379">
        <v>850.1</v>
      </c>
      <c r="G3379">
        <v>1436.7143000000001</v>
      </c>
      <c r="H3379">
        <f t="shared" si="112"/>
        <v>0.42505000000000004</v>
      </c>
      <c r="I3379">
        <f t="shared" si="113"/>
        <v>0.71835715</v>
      </c>
    </row>
    <row r="3380" spans="1:9" x14ac:dyDescent="0.3">
      <c r="A3380" s="3">
        <v>2014</v>
      </c>
      <c r="B3380" t="s">
        <v>189</v>
      </c>
      <c r="C3380" t="s">
        <v>215</v>
      </c>
      <c r="D3380">
        <v>545530</v>
      </c>
      <c r="E3380">
        <v>4</v>
      </c>
      <c r="F3380">
        <v>5381.52</v>
      </c>
      <c r="G3380">
        <v>5789.0591999999997</v>
      </c>
      <c r="H3380">
        <f t="shared" si="112"/>
        <v>2.69076</v>
      </c>
      <c r="I3380">
        <f t="shared" si="113"/>
        <v>2.8945295999999998</v>
      </c>
    </row>
    <row r="3381" spans="1:9" x14ac:dyDescent="0.3">
      <c r="A3381" s="3">
        <v>2014</v>
      </c>
      <c r="B3381" t="s">
        <v>189</v>
      </c>
      <c r="C3381" t="s">
        <v>215</v>
      </c>
      <c r="D3381">
        <v>545601</v>
      </c>
      <c r="E3381">
        <v>4</v>
      </c>
      <c r="F3381">
        <v>112.6</v>
      </c>
      <c r="G3381">
        <v>218.6</v>
      </c>
      <c r="H3381">
        <f t="shared" si="112"/>
        <v>5.6299999999999996E-2</v>
      </c>
      <c r="I3381">
        <f t="shared" si="113"/>
        <v>0.10929999999999999</v>
      </c>
    </row>
    <row r="3382" spans="1:9" x14ac:dyDescent="0.3">
      <c r="A3382" s="3">
        <v>2014</v>
      </c>
      <c r="B3382" t="s">
        <v>189</v>
      </c>
      <c r="C3382" t="s">
        <v>215</v>
      </c>
      <c r="D3382">
        <v>545602</v>
      </c>
      <c r="E3382">
        <v>4</v>
      </c>
      <c r="F3382">
        <v>4595.92</v>
      </c>
      <c r="G3382">
        <v>5245.3146999999999</v>
      </c>
      <c r="H3382">
        <f t="shared" si="112"/>
        <v>2.2979600000000002</v>
      </c>
      <c r="I3382">
        <f t="shared" si="113"/>
        <v>2.6226573499999999</v>
      </c>
    </row>
    <row r="3383" spans="1:9" x14ac:dyDescent="0.3">
      <c r="A3383" s="3">
        <v>2014</v>
      </c>
      <c r="B3383" t="s">
        <v>189</v>
      </c>
      <c r="C3383" t="s">
        <v>215</v>
      </c>
      <c r="D3383">
        <v>545631</v>
      </c>
      <c r="E3383">
        <v>4</v>
      </c>
      <c r="F3383">
        <v>140.25</v>
      </c>
      <c r="G3383">
        <v>140.3143</v>
      </c>
      <c r="H3383">
        <f t="shared" ref="H3383:H3446" si="114">F3383/2000</f>
        <v>7.0125000000000007E-2</v>
      </c>
      <c r="I3383">
        <f t="shared" ref="I3383:I3446" si="115">G3383/2000</f>
        <v>7.0157150000000001E-2</v>
      </c>
    </row>
    <row r="3384" spans="1:9" x14ac:dyDescent="0.3">
      <c r="A3384" s="3">
        <v>2014</v>
      </c>
      <c r="B3384" t="s">
        <v>189</v>
      </c>
      <c r="C3384" t="s">
        <v>215</v>
      </c>
      <c r="D3384">
        <v>555500</v>
      </c>
      <c r="E3384">
        <v>4</v>
      </c>
      <c r="F3384">
        <v>743.2</v>
      </c>
      <c r="G3384">
        <v>896.2</v>
      </c>
      <c r="H3384">
        <f t="shared" si="114"/>
        <v>0.37160000000000004</v>
      </c>
      <c r="I3384">
        <f t="shared" si="115"/>
        <v>0.4481</v>
      </c>
    </row>
    <row r="3385" spans="1:9" x14ac:dyDescent="0.3">
      <c r="A3385" s="3">
        <v>2014</v>
      </c>
      <c r="B3385" t="s">
        <v>189</v>
      </c>
      <c r="C3385" t="s">
        <v>215</v>
      </c>
      <c r="D3385">
        <v>555532</v>
      </c>
      <c r="E3385">
        <v>4</v>
      </c>
      <c r="F3385">
        <v>1370.9</v>
      </c>
      <c r="G3385">
        <v>2118.1296000000002</v>
      </c>
      <c r="H3385">
        <f t="shared" si="114"/>
        <v>0.68545</v>
      </c>
      <c r="I3385">
        <f t="shared" si="115"/>
        <v>1.0590648</v>
      </c>
    </row>
    <row r="3386" spans="1:9" x14ac:dyDescent="0.3">
      <c r="A3386" s="3">
        <v>2014</v>
      </c>
      <c r="B3386" t="s">
        <v>189</v>
      </c>
      <c r="C3386" t="s">
        <v>215</v>
      </c>
      <c r="D3386">
        <v>555600</v>
      </c>
      <c r="E3386">
        <v>4</v>
      </c>
      <c r="F3386">
        <v>404.42</v>
      </c>
      <c r="G3386">
        <v>404.45979999999997</v>
      </c>
      <c r="H3386">
        <f t="shared" si="114"/>
        <v>0.20221</v>
      </c>
      <c r="I3386">
        <f t="shared" si="115"/>
        <v>0.20222989999999999</v>
      </c>
    </row>
    <row r="3387" spans="1:9" x14ac:dyDescent="0.3">
      <c r="A3387" s="3">
        <v>2014</v>
      </c>
      <c r="B3387" t="s">
        <v>189</v>
      </c>
      <c r="C3387" t="s">
        <v>215</v>
      </c>
      <c r="D3387">
        <v>555630</v>
      </c>
      <c r="E3387">
        <v>4</v>
      </c>
      <c r="F3387">
        <v>19.8</v>
      </c>
      <c r="G3387">
        <v>19.820399999999999</v>
      </c>
      <c r="H3387">
        <f t="shared" si="114"/>
        <v>9.9000000000000008E-3</v>
      </c>
      <c r="I3387">
        <f t="shared" si="115"/>
        <v>9.9101999999999992E-3</v>
      </c>
    </row>
    <row r="3388" spans="1:9" x14ac:dyDescent="0.3">
      <c r="A3388" s="3">
        <v>2014</v>
      </c>
      <c r="B3388" t="s">
        <v>189</v>
      </c>
      <c r="C3388" t="s">
        <v>215</v>
      </c>
      <c r="D3388">
        <v>565333</v>
      </c>
      <c r="E3388">
        <v>4</v>
      </c>
      <c r="F3388">
        <v>393</v>
      </c>
      <c r="G3388">
        <v>393</v>
      </c>
      <c r="H3388">
        <f t="shared" si="114"/>
        <v>0.19650000000000001</v>
      </c>
      <c r="I3388">
        <f t="shared" si="115"/>
        <v>0.19650000000000001</v>
      </c>
    </row>
    <row r="3389" spans="1:9" x14ac:dyDescent="0.3">
      <c r="A3389" s="3">
        <v>2014</v>
      </c>
      <c r="B3389" t="s">
        <v>189</v>
      </c>
      <c r="C3389" t="s">
        <v>215</v>
      </c>
      <c r="D3389">
        <v>565502</v>
      </c>
      <c r="E3389">
        <v>4</v>
      </c>
      <c r="F3389">
        <v>224.16</v>
      </c>
      <c r="G3389">
        <v>328.16</v>
      </c>
      <c r="H3389">
        <f t="shared" si="114"/>
        <v>0.11208</v>
      </c>
      <c r="I3389">
        <f t="shared" si="115"/>
        <v>0.16408</v>
      </c>
    </row>
    <row r="3390" spans="1:9" x14ac:dyDescent="0.3">
      <c r="A3390" s="3">
        <v>2014</v>
      </c>
      <c r="B3390" t="s">
        <v>189</v>
      </c>
      <c r="C3390" t="s">
        <v>215</v>
      </c>
      <c r="D3390">
        <v>565534</v>
      </c>
      <c r="E3390">
        <v>4</v>
      </c>
      <c r="F3390">
        <v>18.16</v>
      </c>
      <c r="G3390">
        <v>18.478400000000001</v>
      </c>
      <c r="H3390">
        <f t="shared" si="114"/>
        <v>9.0799999999999995E-3</v>
      </c>
      <c r="I3390">
        <f t="shared" si="115"/>
        <v>9.2391999999999995E-3</v>
      </c>
    </row>
    <row r="3391" spans="1:9" x14ac:dyDescent="0.3">
      <c r="A3391" s="3">
        <v>2014</v>
      </c>
      <c r="B3391" t="s">
        <v>189</v>
      </c>
      <c r="C3391" t="s">
        <v>215</v>
      </c>
      <c r="D3391">
        <v>565604</v>
      </c>
      <c r="E3391">
        <v>4</v>
      </c>
      <c r="F3391">
        <v>5.4</v>
      </c>
      <c r="G3391">
        <v>5.4</v>
      </c>
      <c r="H3391">
        <f t="shared" si="114"/>
        <v>2.7000000000000001E-3</v>
      </c>
      <c r="I3391">
        <f t="shared" si="115"/>
        <v>2.7000000000000001E-3</v>
      </c>
    </row>
    <row r="3392" spans="1:9" x14ac:dyDescent="0.3">
      <c r="A3392" s="3">
        <v>2014</v>
      </c>
      <c r="B3392" t="s">
        <v>189</v>
      </c>
      <c r="C3392" t="s">
        <v>216</v>
      </c>
      <c r="D3392">
        <v>535731</v>
      </c>
      <c r="E3392">
        <v>4</v>
      </c>
      <c r="F3392">
        <v>53</v>
      </c>
      <c r="G3392">
        <v>53</v>
      </c>
      <c r="H3392">
        <f t="shared" si="114"/>
        <v>2.6499999999999999E-2</v>
      </c>
      <c r="I3392">
        <f t="shared" si="115"/>
        <v>2.6499999999999999E-2</v>
      </c>
    </row>
    <row r="3393" spans="1:9" x14ac:dyDescent="0.3">
      <c r="A3393" s="3">
        <v>2014</v>
      </c>
      <c r="B3393" t="s">
        <v>189</v>
      </c>
      <c r="C3393" t="s">
        <v>216</v>
      </c>
      <c r="D3393">
        <v>535732</v>
      </c>
      <c r="E3393">
        <v>4</v>
      </c>
      <c r="F3393">
        <v>210</v>
      </c>
      <c r="G3393">
        <v>210.81630000000001</v>
      </c>
      <c r="H3393">
        <f t="shared" si="114"/>
        <v>0.105</v>
      </c>
      <c r="I3393">
        <f t="shared" si="115"/>
        <v>0.10540815000000001</v>
      </c>
    </row>
    <row r="3394" spans="1:9" x14ac:dyDescent="0.3">
      <c r="A3394" s="3">
        <v>2014</v>
      </c>
      <c r="B3394" t="s">
        <v>189</v>
      </c>
      <c r="C3394" t="s">
        <v>216</v>
      </c>
      <c r="D3394">
        <v>535733</v>
      </c>
      <c r="E3394">
        <v>4</v>
      </c>
      <c r="F3394">
        <v>143.9</v>
      </c>
      <c r="G3394">
        <v>143.9</v>
      </c>
      <c r="H3394">
        <f t="shared" si="114"/>
        <v>7.195E-2</v>
      </c>
      <c r="I3394">
        <f t="shared" si="115"/>
        <v>7.195E-2</v>
      </c>
    </row>
    <row r="3395" spans="1:9" x14ac:dyDescent="0.3">
      <c r="A3395" s="3">
        <v>2014</v>
      </c>
      <c r="B3395" t="s">
        <v>189</v>
      </c>
      <c r="C3395" t="s">
        <v>216</v>
      </c>
      <c r="D3395">
        <v>545702</v>
      </c>
      <c r="E3395">
        <v>4</v>
      </c>
      <c r="F3395">
        <v>720.45</v>
      </c>
      <c r="G3395">
        <v>814.21979999999996</v>
      </c>
      <c r="H3395">
        <f t="shared" si="114"/>
        <v>0.36022500000000002</v>
      </c>
      <c r="I3395">
        <f t="shared" si="115"/>
        <v>0.40710989999999997</v>
      </c>
    </row>
    <row r="3396" spans="1:9" x14ac:dyDescent="0.3">
      <c r="A3396" s="3">
        <v>2014</v>
      </c>
      <c r="B3396" t="s">
        <v>189</v>
      </c>
      <c r="C3396" t="s">
        <v>216</v>
      </c>
      <c r="D3396">
        <v>545703</v>
      </c>
      <c r="E3396">
        <v>4</v>
      </c>
      <c r="F3396">
        <v>42</v>
      </c>
      <c r="G3396">
        <v>42.857100000000003</v>
      </c>
      <c r="H3396">
        <f t="shared" si="114"/>
        <v>2.1000000000000001E-2</v>
      </c>
      <c r="I3396">
        <f t="shared" si="115"/>
        <v>2.1428550000000001E-2</v>
      </c>
    </row>
    <row r="3397" spans="1:9" x14ac:dyDescent="0.3">
      <c r="A3397" s="3">
        <v>2014</v>
      </c>
      <c r="B3397" t="s">
        <v>189</v>
      </c>
      <c r="C3397" t="s">
        <v>216</v>
      </c>
      <c r="D3397">
        <v>545734</v>
      </c>
      <c r="E3397">
        <v>4</v>
      </c>
      <c r="F3397">
        <v>786.4</v>
      </c>
      <c r="G3397">
        <v>793.4</v>
      </c>
      <c r="H3397">
        <f t="shared" si="114"/>
        <v>0.39319999999999999</v>
      </c>
      <c r="I3397">
        <f t="shared" si="115"/>
        <v>0.3967</v>
      </c>
    </row>
    <row r="3398" spans="1:9" x14ac:dyDescent="0.3">
      <c r="A3398" s="3">
        <v>2014</v>
      </c>
      <c r="B3398" t="s">
        <v>191</v>
      </c>
      <c r="C3398" t="s">
        <v>217</v>
      </c>
      <c r="D3398">
        <v>575603</v>
      </c>
      <c r="E3398">
        <v>4</v>
      </c>
      <c r="F3398">
        <v>9.4499999999999993</v>
      </c>
      <c r="G3398">
        <v>9.4499999999999993</v>
      </c>
      <c r="H3398">
        <f t="shared" si="114"/>
        <v>4.725E-3</v>
      </c>
      <c r="I3398">
        <f t="shared" si="115"/>
        <v>4.725E-3</v>
      </c>
    </row>
    <row r="3399" spans="1:9" x14ac:dyDescent="0.3">
      <c r="A3399" s="3">
        <v>2014</v>
      </c>
      <c r="B3399" t="s">
        <v>191</v>
      </c>
      <c r="C3399" t="s">
        <v>217</v>
      </c>
      <c r="D3399">
        <v>575604</v>
      </c>
      <c r="E3399">
        <v>4</v>
      </c>
      <c r="F3399">
        <v>578.97</v>
      </c>
      <c r="G3399">
        <v>651.08659999999998</v>
      </c>
      <c r="H3399">
        <f t="shared" si="114"/>
        <v>0.28948499999999999</v>
      </c>
      <c r="I3399">
        <f t="shared" si="115"/>
        <v>0.32554329999999998</v>
      </c>
    </row>
    <row r="3400" spans="1:9" x14ac:dyDescent="0.3">
      <c r="A3400" s="3">
        <v>2014</v>
      </c>
      <c r="B3400" t="s">
        <v>191</v>
      </c>
      <c r="C3400" t="s">
        <v>217</v>
      </c>
      <c r="D3400">
        <v>575605</v>
      </c>
      <c r="E3400">
        <v>4</v>
      </c>
      <c r="F3400">
        <v>263.7</v>
      </c>
      <c r="G3400">
        <v>299.65910000000002</v>
      </c>
      <c r="H3400">
        <f t="shared" si="114"/>
        <v>0.13184999999999999</v>
      </c>
      <c r="I3400">
        <f t="shared" si="115"/>
        <v>0.14982955000000001</v>
      </c>
    </row>
    <row r="3401" spans="1:9" x14ac:dyDescent="0.3">
      <c r="A3401" s="3">
        <v>2014</v>
      </c>
      <c r="B3401" t="s">
        <v>191</v>
      </c>
      <c r="C3401" t="s">
        <v>217</v>
      </c>
      <c r="D3401">
        <v>585601</v>
      </c>
      <c r="E3401">
        <v>4</v>
      </c>
      <c r="F3401">
        <v>17.55</v>
      </c>
      <c r="G3401">
        <v>17.55</v>
      </c>
      <c r="H3401">
        <f t="shared" si="114"/>
        <v>8.7749999999999998E-3</v>
      </c>
      <c r="I3401">
        <f t="shared" si="115"/>
        <v>8.7749999999999998E-3</v>
      </c>
    </row>
    <row r="3402" spans="1:9" x14ac:dyDescent="0.3">
      <c r="A3402" s="3">
        <v>2014</v>
      </c>
      <c r="B3402" t="s">
        <v>191</v>
      </c>
      <c r="C3402" t="s">
        <v>217</v>
      </c>
      <c r="D3402">
        <v>585602</v>
      </c>
      <c r="E3402">
        <v>4</v>
      </c>
      <c r="F3402">
        <v>242.85</v>
      </c>
      <c r="G3402">
        <v>254.8364</v>
      </c>
      <c r="H3402">
        <f t="shared" si="114"/>
        <v>0.12142499999999999</v>
      </c>
      <c r="I3402">
        <f t="shared" si="115"/>
        <v>0.12741820000000001</v>
      </c>
    </row>
    <row r="3403" spans="1:9" x14ac:dyDescent="0.3">
      <c r="A3403" s="3">
        <v>2014</v>
      </c>
      <c r="B3403" t="s">
        <v>191</v>
      </c>
      <c r="C3403" t="s">
        <v>218</v>
      </c>
      <c r="D3403">
        <v>565501</v>
      </c>
      <c r="E3403">
        <v>4</v>
      </c>
      <c r="F3403">
        <v>8283.82</v>
      </c>
      <c r="G3403">
        <v>11324.4876</v>
      </c>
      <c r="H3403">
        <f t="shared" si="114"/>
        <v>4.1419100000000002</v>
      </c>
      <c r="I3403">
        <f t="shared" si="115"/>
        <v>5.6622438000000006</v>
      </c>
    </row>
    <row r="3404" spans="1:9" x14ac:dyDescent="0.3">
      <c r="A3404" s="3">
        <v>2014</v>
      </c>
      <c r="B3404" t="s">
        <v>191</v>
      </c>
      <c r="C3404" t="s">
        <v>218</v>
      </c>
      <c r="D3404">
        <v>565533</v>
      </c>
      <c r="E3404">
        <v>4</v>
      </c>
      <c r="F3404">
        <v>919.6</v>
      </c>
      <c r="G3404">
        <v>1718.6</v>
      </c>
      <c r="H3404">
        <f t="shared" si="114"/>
        <v>0.45979999999999999</v>
      </c>
      <c r="I3404">
        <f t="shared" si="115"/>
        <v>0.85929999999999995</v>
      </c>
    </row>
    <row r="3405" spans="1:9" x14ac:dyDescent="0.3">
      <c r="A3405" s="3">
        <v>2014</v>
      </c>
      <c r="B3405" t="s">
        <v>191</v>
      </c>
      <c r="C3405" t="s">
        <v>218</v>
      </c>
      <c r="D3405">
        <v>575432</v>
      </c>
      <c r="E3405">
        <v>4</v>
      </c>
      <c r="F3405">
        <v>2628.43</v>
      </c>
      <c r="G3405">
        <v>3875.8688999999999</v>
      </c>
      <c r="H3405">
        <f t="shared" si="114"/>
        <v>1.3142149999999999</v>
      </c>
      <c r="I3405">
        <f t="shared" si="115"/>
        <v>1.93793445</v>
      </c>
    </row>
    <row r="3406" spans="1:9" x14ac:dyDescent="0.3">
      <c r="A3406" s="3">
        <v>2014</v>
      </c>
      <c r="B3406" t="s">
        <v>191</v>
      </c>
      <c r="C3406" t="s">
        <v>218</v>
      </c>
      <c r="D3406">
        <v>575433</v>
      </c>
      <c r="E3406">
        <v>4</v>
      </c>
      <c r="F3406">
        <v>450</v>
      </c>
      <c r="G3406">
        <v>900</v>
      </c>
      <c r="H3406">
        <f t="shared" si="114"/>
        <v>0.22500000000000001</v>
      </c>
      <c r="I3406">
        <f t="shared" si="115"/>
        <v>0.45</v>
      </c>
    </row>
    <row r="3407" spans="1:9" x14ac:dyDescent="0.3">
      <c r="A3407" s="3">
        <v>2014</v>
      </c>
      <c r="B3407" t="s">
        <v>191</v>
      </c>
      <c r="C3407" t="s">
        <v>218</v>
      </c>
      <c r="D3407">
        <v>575501</v>
      </c>
      <c r="E3407">
        <v>4</v>
      </c>
      <c r="F3407">
        <v>1486.04</v>
      </c>
      <c r="G3407">
        <v>1563.6890000000001</v>
      </c>
      <c r="H3407">
        <f t="shared" si="114"/>
        <v>0.74302000000000001</v>
      </c>
      <c r="I3407">
        <f t="shared" si="115"/>
        <v>0.78184450000000005</v>
      </c>
    </row>
    <row r="3408" spans="1:9" x14ac:dyDescent="0.3">
      <c r="A3408" s="3">
        <v>2014</v>
      </c>
      <c r="B3408" t="s">
        <v>191</v>
      </c>
      <c r="C3408" t="s">
        <v>218</v>
      </c>
      <c r="D3408">
        <v>575502</v>
      </c>
      <c r="E3408">
        <v>4</v>
      </c>
      <c r="F3408">
        <v>2759.48</v>
      </c>
      <c r="G3408">
        <v>3761.48</v>
      </c>
      <c r="H3408">
        <f t="shared" si="114"/>
        <v>1.37974</v>
      </c>
      <c r="I3408">
        <f t="shared" si="115"/>
        <v>1.8807400000000001</v>
      </c>
    </row>
    <row r="3409" spans="1:9" x14ac:dyDescent="0.3">
      <c r="A3409" s="3">
        <v>2014</v>
      </c>
      <c r="B3409" t="s">
        <v>191</v>
      </c>
      <c r="C3409" t="s">
        <v>218</v>
      </c>
      <c r="D3409">
        <v>575531</v>
      </c>
      <c r="E3409">
        <v>4</v>
      </c>
      <c r="F3409">
        <v>5.4</v>
      </c>
      <c r="G3409">
        <v>5.4</v>
      </c>
      <c r="H3409">
        <f t="shared" si="114"/>
        <v>2.7000000000000001E-3</v>
      </c>
      <c r="I3409">
        <f t="shared" si="115"/>
        <v>2.7000000000000001E-3</v>
      </c>
    </row>
    <row r="3410" spans="1:9" x14ac:dyDescent="0.3">
      <c r="A3410" s="3">
        <v>2014</v>
      </c>
      <c r="B3410" t="s">
        <v>191</v>
      </c>
      <c r="C3410" t="s">
        <v>218</v>
      </c>
      <c r="D3410">
        <v>575532</v>
      </c>
      <c r="E3410">
        <v>4</v>
      </c>
      <c r="F3410">
        <v>14.24</v>
      </c>
      <c r="G3410">
        <v>14.24</v>
      </c>
      <c r="H3410">
        <f t="shared" si="114"/>
        <v>7.1200000000000005E-3</v>
      </c>
      <c r="I3410">
        <f t="shared" si="115"/>
        <v>7.1200000000000005E-3</v>
      </c>
    </row>
    <row r="3411" spans="1:9" x14ac:dyDescent="0.3">
      <c r="A3411" s="3">
        <v>2014</v>
      </c>
      <c r="B3411" t="s">
        <v>191</v>
      </c>
      <c r="C3411" t="s">
        <v>218</v>
      </c>
      <c r="D3411">
        <v>585432</v>
      </c>
      <c r="E3411">
        <v>4</v>
      </c>
      <c r="F3411">
        <v>12743.24</v>
      </c>
      <c r="G3411">
        <v>15768.7796</v>
      </c>
      <c r="H3411">
        <f t="shared" si="114"/>
        <v>6.3716200000000001</v>
      </c>
      <c r="I3411">
        <f t="shared" si="115"/>
        <v>7.8843898000000001</v>
      </c>
    </row>
    <row r="3412" spans="1:9" x14ac:dyDescent="0.3">
      <c r="A3412" s="3">
        <v>2014</v>
      </c>
      <c r="B3412" t="s">
        <v>191</v>
      </c>
      <c r="C3412" t="s">
        <v>218</v>
      </c>
      <c r="D3412">
        <v>585502</v>
      </c>
      <c r="E3412">
        <v>4</v>
      </c>
      <c r="F3412">
        <v>2463.4</v>
      </c>
      <c r="G3412">
        <v>3183.4</v>
      </c>
      <c r="H3412">
        <f t="shared" si="114"/>
        <v>1.2317</v>
      </c>
      <c r="I3412">
        <f t="shared" si="115"/>
        <v>1.5917000000000001</v>
      </c>
    </row>
    <row r="3413" spans="1:9" x14ac:dyDescent="0.3">
      <c r="A3413" s="3">
        <v>2014</v>
      </c>
      <c r="B3413" t="s">
        <v>191</v>
      </c>
      <c r="C3413" t="s">
        <v>218</v>
      </c>
      <c r="D3413">
        <v>585531</v>
      </c>
      <c r="E3413">
        <v>4</v>
      </c>
      <c r="F3413">
        <v>3.3</v>
      </c>
      <c r="G3413">
        <v>3.3</v>
      </c>
      <c r="H3413">
        <f t="shared" si="114"/>
        <v>1.65E-3</v>
      </c>
      <c r="I3413">
        <f t="shared" si="115"/>
        <v>1.65E-3</v>
      </c>
    </row>
    <row r="3414" spans="1:9" x14ac:dyDescent="0.3">
      <c r="A3414" s="3">
        <v>2014</v>
      </c>
      <c r="B3414" t="s">
        <v>191</v>
      </c>
      <c r="C3414" t="s">
        <v>218</v>
      </c>
      <c r="D3414">
        <v>585532</v>
      </c>
      <c r="E3414">
        <v>4</v>
      </c>
      <c r="F3414">
        <v>204.55</v>
      </c>
      <c r="G3414">
        <v>204.55</v>
      </c>
      <c r="H3414">
        <f t="shared" si="114"/>
        <v>0.102275</v>
      </c>
      <c r="I3414">
        <f t="shared" si="115"/>
        <v>0.102275</v>
      </c>
    </row>
    <row r="3415" spans="1:9" x14ac:dyDescent="0.3">
      <c r="A3415" s="3">
        <v>2014</v>
      </c>
      <c r="B3415" t="s">
        <v>191</v>
      </c>
      <c r="C3415" t="s">
        <v>218</v>
      </c>
      <c r="D3415">
        <v>585603</v>
      </c>
      <c r="E3415">
        <v>4</v>
      </c>
      <c r="F3415">
        <v>228.16</v>
      </c>
      <c r="G3415">
        <v>232.81630000000001</v>
      </c>
      <c r="H3415">
        <f t="shared" si="114"/>
        <v>0.11408</v>
      </c>
      <c r="I3415">
        <f t="shared" si="115"/>
        <v>0.11640815</v>
      </c>
    </row>
    <row r="3416" spans="1:9" x14ac:dyDescent="0.3">
      <c r="A3416" s="3">
        <v>2014</v>
      </c>
      <c r="B3416" t="s">
        <v>191</v>
      </c>
      <c r="C3416" t="s">
        <v>218</v>
      </c>
      <c r="D3416">
        <v>595531</v>
      </c>
      <c r="E3416">
        <v>4</v>
      </c>
      <c r="F3416">
        <v>0.9</v>
      </c>
      <c r="G3416">
        <v>0.9</v>
      </c>
      <c r="H3416">
        <f t="shared" si="114"/>
        <v>4.4999999999999999E-4</v>
      </c>
      <c r="I3416">
        <f t="shared" si="115"/>
        <v>4.4999999999999999E-4</v>
      </c>
    </row>
    <row r="3417" spans="1:9" x14ac:dyDescent="0.3">
      <c r="A3417" s="3">
        <v>2014</v>
      </c>
      <c r="B3417" t="s">
        <v>191</v>
      </c>
      <c r="C3417" t="s">
        <v>218</v>
      </c>
      <c r="D3417">
        <v>595532</v>
      </c>
      <c r="E3417">
        <v>4</v>
      </c>
      <c r="F3417">
        <v>51.2</v>
      </c>
      <c r="G3417">
        <v>51.2</v>
      </c>
      <c r="H3417">
        <f t="shared" si="114"/>
        <v>2.5600000000000001E-2</v>
      </c>
      <c r="I3417">
        <f t="shared" si="115"/>
        <v>2.5600000000000001E-2</v>
      </c>
    </row>
    <row r="3418" spans="1:9" x14ac:dyDescent="0.3">
      <c r="A3418" s="3">
        <v>2014</v>
      </c>
      <c r="B3418" t="s">
        <v>191</v>
      </c>
      <c r="C3418" t="s">
        <v>219</v>
      </c>
      <c r="D3418">
        <v>565633</v>
      </c>
      <c r="E3418">
        <v>4</v>
      </c>
      <c r="F3418">
        <v>888.32</v>
      </c>
      <c r="G3418">
        <v>938.68629999999996</v>
      </c>
      <c r="H3418">
        <f t="shared" si="114"/>
        <v>0.44416</v>
      </c>
      <c r="I3418">
        <f t="shared" si="115"/>
        <v>0.46934314999999999</v>
      </c>
    </row>
    <row r="3419" spans="1:9" x14ac:dyDescent="0.3">
      <c r="A3419" s="3">
        <v>2014</v>
      </c>
      <c r="B3419" t="s">
        <v>191</v>
      </c>
      <c r="C3419" t="s">
        <v>219</v>
      </c>
      <c r="D3419">
        <v>565634</v>
      </c>
      <c r="E3419">
        <v>4</v>
      </c>
      <c r="F3419">
        <v>666.2</v>
      </c>
      <c r="G3419">
        <v>673.96230000000003</v>
      </c>
      <c r="H3419">
        <f t="shared" si="114"/>
        <v>0.33310000000000001</v>
      </c>
      <c r="I3419">
        <f t="shared" si="115"/>
        <v>0.33698115000000001</v>
      </c>
    </row>
    <row r="3420" spans="1:9" x14ac:dyDescent="0.3">
      <c r="A3420" s="3">
        <v>2014</v>
      </c>
      <c r="B3420" t="s">
        <v>191</v>
      </c>
      <c r="C3420" t="s">
        <v>219</v>
      </c>
      <c r="D3420">
        <v>565703</v>
      </c>
      <c r="E3420">
        <v>4</v>
      </c>
      <c r="F3420">
        <v>79</v>
      </c>
      <c r="G3420">
        <v>80.612200000000001</v>
      </c>
      <c r="H3420">
        <f t="shared" si="114"/>
        <v>3.95E-2</v>
      </c>
      <c r="I3420">
        <f t="shared" si="115"/>
        <v>4.0306099999999997E-2</v>
      </c>
    </row>
    <row r="3421" spans="1:9" x14ac:dyDescent="0.3">
      <c r="A3421" s="3">
        <v>2014</v>
      </c>
      <c r="B3421" t="s">
        <v>191</v>
      </c>
      <c r="C3421" t="s">
        <v>219</v>
      </c>
      <c r="D3421">
        <v>575632</v>
      </c>
      <c r="E3421">
        <v>4</v>
      </c>
      <c r="F3421">
        <v>49.65</v>
      </c>
      <c r="G3421">
        <v>49.65</v>
      </c>
      <c r="H3421">
        <f t="shared" si="114"/>
        <v>2.4825E-2</v>
      </c>
      <c r="I3421">
        <f t="shared" si="115"/>
        <v>2.4825E-2</v>
      </c>
    </row>
    <row r="3422" spans="1:9" x14ac:dyDescent="0.3">
      <c r="A3422" s="3">
        <v>2014</v>
      </c>
      <c r="B3422" t="s">
        <v>191</v>
      </c>
      <c r="C3422" t="s">
        <v>219</v>
      </c>
      <c r="D3422">
        <v>575633</v>
      </c>
      <c r="E3422">
        <v>4</v>
      </c>
      <c r="F3422">
        <v>14.85</v>
      </c>
      <c r="G3422">
        <v>14.85</v>
      </c>
      <c r="H3422">
        <f t="shared" si="114"/>
        <v>7.4250000000000002E-3</v>
      </c>
      <c r="I3422">
        <f t="shared" si="115"/>
        <v>7.4250000000000002E-3</v>
      </c>
    </row>
    <row r="3423" spans="1:9" x14ac:dyDescent="0.3">
      <c r="A3423" s="3">
        <v>2014</v>
      </c>
      <c r="B3423" t="s">
        <v>191</v>
      </c>
      <c r="C3423" t="s">
        <v>219</v>
      </c>
      <c r="D3423">
        <v>575635</v>
      </c>
      <c r="E3423">
        <v>4</v>
      </c>
      <c r="F3423">
        <v>242.48</v>
      </c>
      <c r="G3423">
        <v>243.79329999999999</v>
      </c>
      <c r="H3423">
        <f t="shared" si="114"/>
        <v>0.12124</v>
      </c>
      <c r="I3423">
        <f t="shared" si="115"/>
        <v>0.12189665</v>
      </c>
    </row>
    <row r="3424" spans="1:9" x14ac:dyDescent="0.3">
      <c r="A3424" s="3">
        <v>2014</v>
      </c>
      <c r="B3424" t="s">
        <v>188</v>
      </c>
      <c r="C3424" t="s">
        <v>220</v>
      </c>
      <c r="D3424">
        <v>585400</v>
      </c>
      <c r="E3424">
        <v>4</v>
      </c>
      <c r="F3424">
        <v>34.29</v>
      </c>
      <c r="G3424">
        <v>68.58</v>
      </c>
      <c r="H3424">
        <f t="shared" si="114"/>
        <v>1.7145000000000001E-2</v>
      </c>
      <c r="I3424">
        <f t="shared" si="115"/>
        <v>3.4290000000000001E-2</v>
      </c>
    </row>
    <row r="3425" spans="1:9" x14ac:dyDescent="0.3">
      <c r="A3425" s="3">
        <v>2014</v>
      </c>
      <c r="B3425" t="s">
        <v>188</v>
      </c>
      <c r="C3425" t="s">
        <v>220</v>
      </c>
      <c r="D3425">
        <v>585431</v>
      </c>
      <c r="E3425">
        <v>4</v>
      </c>
      <c r="F3425">
        <v>2094.6</v>
      </c>
      <c r="G3425">
        <v>3339.9468999999999</v>
      </c>
      <c r="H3425">
        <f t="shared" si="114"/>
        <v>1.0472999999999999</v>
      </c>
      <c r="I3425">
        <f t="shared" si="115"/>
        <v>1.6699734499999999</v>
      </c>
    </row>
    <row r="3426" spans="1:9" x14ac:dyDescent="0.3">
      <c r="A3426" s="3">
        <v>2014</v>
      </c>
      <c r="B3426" t="s">
        <v>188</v>
      </c>
      <c r="C3426" t="s">
        <v>220</v>
      </c>
      <c r="D3426">
        <v>585501</v>
      </c>
      <c r="E3426">
        <v>4</v>
      </c>
      <c r="F3426">
        <v>4.8</v>
      </c>
      <c r="G3426">
        <v>4.8</v>
      </c>
      <c r="H3426">
        <f t="shared" si="114"/>
        <v>2.3999999999999998E-3</v>
      </c>
      <c r="I3426">
        <f t="shared" si="115"/>
        <v>2.3999999999999998E-3</v>
      </c>
    </row>
    <row r="3427" spans="1:9" x14ac:dyDescent="0.3">
      <c r="A3427" s="3">
        <v>2014</v>
      </c>
      <c r="B3427" t="s">
        <v>188</v>
      </c>
      <c r="C3427" t="s">
        <v>220</v>
      </c>
      <c r="D3427">
        <v>595400</v>
      </c>
      <c r="E3427">
        <v>4</v>
      </c>
      <c r="F3427">
        <v>3970.62</v>
      </c>
      <c r="G3427">
        <v>3978.24</v>
      </c>
      <c r="H3427">
        <f t="shared" si="114"/>
        <v>1.9853099999999999</v>
      </c>
      <c r="I3427">
        <f t="shared" si="115"/>
        <v>1.98912</v>
      </c>
    </row>
    <row r="3428" spans="1:9" x14ac:dyDescent="0.3">
      <c r="A3428" s="3">
        <v>2014</v>
      </c>
      <c r="B3428" t="s">
        <v>188</v>
      </c>
      <c r="C3428" t="s">
        <v>220</v>
      </c>
      <c r="D3428">
        <v>595431</v>
      </c>
      <c r="E3428">
        <v>4</v>
      </c>
      <c r="F3428">
        <v>7828.4</v>
      </c>
      <c r="G3428">
        <v>7884.9143999999997</v>
      </c>
      <c r="H3428">
        <f t="shared" si="114"/>
        <v>3.9141999999999997</v>
      </c>
      <c r="I3428">
        <f t="shared" si="115"/>
        <v>3.9424571999999998</v>
      </c>
    </row>
    <row r="3429" spans="1:9" x14ac:dyDescent="0.3">
      <c r="A3429" s="3">
        <v>2014</v>
      </c>
      <c r="B3429" t="s">
        <v>188</v>
      </c>
      <c r="C3429" t="s">
        <v>220</v>
      </c>
      <c r="D3429">
        <v>595432</v>
      </c>
      <c r="E3429">
        <v>4</v>
      </c>
      <c r="F3429">
        <v>4.8</v>
      </c>
      <c r="G3429">
        <v>4.8</v>
      </c>
      <c r="H3429">
        <f t="shared" si="114"/>
        <v>2.3999999999999998E-3</v>
      </c>
      <c r="I3429">
        <f t="shared" si="115"/>
        <v>2.3999999999999998E-3</v>
      </c>
    </row>
    <row r="3430" spans="1:9" x14ac:dyDescent="0.3">
      <c r="A3430" s="3">
        <v>2014</v>
      </c>
      <c r="B3430" t="s">
        <v>188</v>
      </c>
      <c r="C3430" t="s">
        <v>220</v>
      </c>
      <c r="D3430">
        <v>595503</v>
      </c>
      <c r="E3430">
        <v>4</v>
      </c>
      <c r="F3430">
        <v>6.6</v>
      </c>
      <c r="G3430">
        <v>6.6</v>
      </c>
      <c r="H3430">
        <f t="shared" si="114"/>
        <v>3.3E-3</v>
      </c>
      <c r="I3430">
        <f t="shared" si="115"/>
        <v>3.3E-3</v>
      </c>
    </row>
    <row r="3431" spans="1:9" x14ac:dyDescent="0.3">
      <c r="A3431" s="3">
        <v>2014</v>
      </c>
      <c r="B3431" t="s">
        <v>188</v>
      </c>
      <c r="C3431" t="s">
        <v>220</v>
      </c>
      <c r="D3431">
        <v>595504</v>
      </c>
      <c r="E3431">
        <v>4</v>
      </c>
      <c r="F3431">
        <v>9.9</v>
      </c>
      <c r="G3431">
        <v>9.9</v>
      </c>
      <c r="H3431">
        <f t="shared" si="114"/>
        <v>4.9500000000000004E-3</v>
      </c>
      <c r="I3431">
        <f t="shared" si="115"/>
        <v>4.9500000000000004E-3</v>
      </c>
    </row>
    <row r="3432" spans="1:9" x14ac:dyDescent="0.3">
      <c r="A3432" s="3">
        <v>2014</v>
      </c>
      <c r="B3432" t="s">
        <v>188</v>
      </c>
      <c r="C3432" t="s">
        <v>220</v>
      </c>
      <c r="D3432">
        <v>595505</v>
      </c>
      <c r="E3432">
        <v>4</v>
      </c>
      <c r="F3432">
        <v>116.1</v>
      </c>
      <c r="G3432">
        <v>116.1</v>
      </c>
      <c r="H3432">
        <f t="shared" si="114"/>
        <v>5.8049999999999997E-2</v>
      </c>
      <c r="I3432">
        <f t="shared" si="115"/>
        <v>5.8049999999999997E-2</v>
      </c>
    </row>
    <row r="3433" spans="1:9" x14ac:dyDescent="0.3">
      <c r="A3433" s="3">
        <v>2014</v>
      </c>
      <c r="B3433" t="s">
        <v>188</v>
      </c>
      <c r="C3433" t="s">
        <v>220</v>
      </c>
      <c r="D3433">
        <v>595533</v>
      </c>
      <c r="E3433">
        <v>4</v>
      </c>
      <c r="F3433">
        <v>12.05</v>
      </c>
      <c r="G3433">
        <v>12.05</v>
      </c>
      <c r="H3433">
        <f t="shared" si="114"/>
        <v>6.025E-3</v>
      </c>
      <c r="I3433">
        <f t="shared" si="115"/>
        <v>6.025E-3</v>
      </c>
    </row>
    <row r="3434" spans="1:9" x14ac:dyDescent="0.3">
      <c r="A3434" s="3">
        <v>2014</v>
      </c>
      <c r="B3434" t="s">
        <v>188</v>
      </c>
      <c r="C3434" t="s">
        <v>220</v>
      </c>
      <c r="D3434">
        <v>605400</v>
      </c>
      <c r="E3434">
        <v>4</v>
      </c>
      <c r="F3434">
        <v>4554</v>
      </c>
      <c r="G3434">
        <v>4554</v>
      </c>
      <c r="H3434">
        <f t="shared" si="114"/>
        <v>2.2770000000000001</v>
      </c>
      <c r="I3434">
        <f t="shared" si="115"/>
        <v>2.2770000000000001</v>
      </c>
    </row>
    <row r="3435" spans="1:9" x14ac:dyDescent="0.3">
      <c r="A3435" s="3">
        <v>2014</v>
      </c>
      <c r="B3435" t="s">
        <v>188</v>
      </c>
      <c r="C3435" t="s">
        <v>220</v>
      </c>
      <c r="D3435">
        <v>605431</v>
      </c>
      <c r="E3435">
        <v>4</v>
      </c>
      <c r="F3435">
        <v>64.8</v>
      </c>
      <c r="G3435">
        <v>64.8</v>
      </c>
      <c r="H3435">
        <f t="shared" si="114"/>
        <v>3.2399999999999998E-2</v>
      </c>
      <c r="I3435">
        <f t="shared" si="115"/>
        <v>3.2399999999999998E-2</v>
      </c>
    </row>
    <row r="3436" spans="1:9" x14ac:dyDescent="0.3">
      <c r="A3436" s="3">
        <v>2014</v>
      </c>
      <c r="B3436" t="s">
        <v>188</v>
      </c>
      <c r="C3436" t="s">
        <v>220</v>
      </c>
      <c r="D3436">
        <v>605503</v>
      </c>
      <c r="E3436">
        <v>4</v>
      </c>
      <c r="F3436">
        <v>114</v>
      </c>
      <c r="G3436">
        <v>114.4571</v>
      </c>
      <c r="H3436">
        <f t="shared" si="114"/>
        <v>5.7000000000000002E-2</v>
      </c>
      <c r="I3436">
        <f t="shared" si="115"/>
        <v>5.7228549999999996E-2</v>
      </c>
    </row>
    <row r="3437" spans="1:9" x14ac:dyDescent="0.3">
      <c r="A3437" s="3">
        <v>2014</v>
      </c>
      <c r="B3437" t="s">
        <v>188</v>
      </c>
      <c r="C3437" t="s">
        <v>220</v>
      </c>
      <c r="D3437">
        <v>605507</v>
      </c>
      <c r="E3437">
        <v>4</v>
      </c>
      <c r="F3437">
        <v>18.5</v>
      </c>
      <c r="G3437">
        <v>18.5</v>
      </c>
      <c r="H3437">
        <f t="shared" si="114"/>
        <v>9.2499999999999995E-3</v>
      </c>
      <c r="I3437">
        <f t="shared" si="115"/>
        <v>9.2499999999999995E-3</v>
      </c>
    </row>
    <row r="3438" spans="1:9" x14ac:dyDescent="0.3">
      <c r="A3438" s="3">
        <v>2014</v>
      </c>
      <c r="B3438" t="s">
        <v>188</v>
      </c>
      <c r="C3438" t="s">
        <v>220</v>
      </c>
      <c r="D3438">
        <v>605531</v>
      </c>
      <c r="E3438">
        <v>4</v>
      </c>
      <c r="F3438">
        <v>2</v>
      </c>
      <c r="G3438">
        <v>2</v>
      </c>
      <c r="H3438">
        <f t="shared" si="114"/>
        <v>1E-3</v>
      </c>
      <c r="I3438">
        <f t="shared" si="115"/>
        <v>1E-3</v>
      </c>
    </row>
    <row r="3439" spans="1:9" x14ac:dyDescent="0.3">
      <c r="A3439" s="3">
        <v>2014</v>
      </c>
      <c r="B3439" t="s">
        <v>188</v>
      </c>
      <c r="C3439" t="s">
        <v>220</v>
      </c>
      <c r="D3439">
        <v>615400</v>
      </c>
      <c r="E3439">
        <v>4</v>
      </c>
      <c r="F3439">
        <v>6850.5</v>
      </c>
      <c r="G3439">
        <v>9310.5</v>
      </c>
      <c r="H3439">
        <f t="shared" si="114"/>
        <v>3.4252500000000001</v>
      </c>
      <c r="I3439">
        <f t="shared" si="115"/>
        <v>4.6552499999999997</v>
      </c>
    </row>
    <row r="3440" spans="1:9" x14ac:dyDescent="0.3">
      <c r="A3440" s="3">
        <v>2014</v>
      </c>
      <c r="B3440" t="s">
        <v>188</v>
      </c>
      <c r="C3440" t="s">
        <v>220</v>
      </c>
      <c r="D3440">
        <v>615431</v>
      </c>
      <c r="E3440">
        <v>4</v>
      </c>
      <c r="F3440">
        <v>311.8</v>
      </c>
      <c r="G3440">
        <v>311.8</v>
      </c>
      <c r="H3440">
        <f t="shared" si="114"/>
        <v>0.15590000000000001</v>
      </c>
      <c r="I3440">
        <f t="shared" si="115"/>
        <v>0.15590000000000001</v>
      </c>
    </row>
    <row r="3441" spans="1:9" x14ac:dyDescent="0.3">
      <c r="A3441" s="3">
        <v>2014</v>
      </c>
      <c r="B3441" t="s">
        <v>188</v>
      </c>
      <c r="C3441" t="s">
        <v>220</v>
      </c>
      <c r="D3441">
        <v>615503</v>
      </c>
      <c r="E3441">
        <v>4</v>
      </c>
      <c r="F3441">
        <v>16</v>
      </c>
      <c r="G3441">
        <v>16</v>
      </c>
      <c r="H3441">
        <f t="shared" si="114"/>
        <v>8.0000000000000002E-3</v>
      </c>
      <c r="I3441">
        <f t="shared" si="115"/>
        <v>8.0000000000000002E-3</v>
      </c>
    </row>
    <row r="3442" spans="1:9" x14ac:dyDescent="0.3">
      <c r="A3442" s="3">
        <v>2014</v>
      </c>
      <c r="B3442" t="s">
        <v>188</v>
      </c>
      <c r="C3442" t="s">
        <v>220</v>
      </c>
      <c r="D3442">
        <v>615505</v>
      </c>
      <c r="E3442">
        <v>4</v>
      </c>
      <c r="F3442">
        <v>24</v>
      </c>
      <c r="G3442">
        <v>24</v>
      </c>
      <c r="H3442">
        <f t="shared" si="114"/>
        <v>1.2E-2</v>
      </c>
      <c r="I3442">
        <f t="shared" si="115"/>
        <v>1.2E-2</v>
      </c>
    </row>
    <row r="3443" spans="1:9" x14ac:dyDescent="0.3">
      <c r="A3443" s="3">
        <v>2014</v>
      </c>
      <c r="B3443" t="s">
        <v>188</v>
      </c>
      <c r="C3443" t="s">
        <v>220</v>
      </c>
      <c r="D3443">
        <v>615508</v>
      </c>
      <c r="E3443">
        <v>4</v>
      </c>
      <c r="F3443">
        <v>75.650000000000006</v>
      </c>
      <c r="G3443">
        <v>75.650000000000006</v>
      </c>
      <c r="H3443">
        <f t="shared" si="114"/>
        <v>3.7825000000000004E-2</v>
      </c>
      <c r="I3443">
        <f t="shared" si="115"/>
        <v>3.7825000000000004E-2</v>
      </c>
    </row>
    <row r="3444" spans="1:9" x14ac:dyDescent="0.3">
      <c r="A3444" s="3">
        <v>2014</v>
      </c>
      <c r="B3444" t="s">
        <v>188</v>
      </c>
      <c r="C3444" t="s">
        <v>220</v>
      </c>
      <c r="D3444">
        <v>625401</v>
      </c>
      <c r="E3444">
        <v>4</v>
      </c>
      <c r="F3444">
        <v>14</v>
      </c>
      <c r="G3444">
        <v>14</v>
      </c>
      <c r="H3444">
        <f t="shared" si="114"/>
        <v>7.0000000000000001E-3</v>
      </c>
      <c r="I3444">
        <f t="shared" si="115"/>
        <v>7.0000000000000001E-3</v>
      </c>
    </row>
    <row r="3445" spans="1:9" x14ac:dyDescent="0.3">
      <c r="A3445" s="3">
        <v>2014</v>
      </c>
      <c r="B3445" t="s">
        <v>188</v>
      </c>
      <c r="C3445" t="s">
        <v>220</v>
      </c>
      <c r="D3445">
        <v>625402</v>
      </c>
      <c r="E3445">
        <v>4</v>
      </c>
      <c r="F3445">
        <v>5138.13</v>
      </c>
      <c r="G3445">
        <v>5173.4380000000001</v>
      </c>
      <c r="H3445">
        <f t="shared" si="114"/>
        <v>2.5690650000000002</v>
      </c>
      <c r="I3445">
        <f t="shared" si="115"/>
        <v>2.586719</v>
      </c>
    </row>
    <row r="3446" spans="1:9" x14ac:dyDescent="0.3">
      <c r="A3446" s="3">
        <v>2014</v>
      </c>
      <c r="B3446" t="s">
        <v>188</v>
      </c>
      <c r="C3446" t="s">
        <v>220</v>
      </c>
      <c r="D3446">
        <v>625431</v>
      </c>
      <c r="E3446">
        <v>4</v>
      </c>
      <c r="F3446">
        <v>18.5</v>
      </c>
      <c r="G3446">
        <v>18.5</v>
      </c>
      <c r="H3446">
        <f t="shared" si="114"/>
        <v>9.2499999999999995E-3</v>
      </c>
      <c r="I3446">
        <f t="shared" si="115"/>
        <v>9.2499999999999995E-3</v>
      </c>
    </row>
    <row r="3447" spans="1:9" x14ac:dyDescent="0.3">
      <c r="A3447" s="3">
        <v>2014</v>
      </c>
      <c r="B3447" t="s">
        <v>188</v>
      </c>
      <c r="C3447" t="s">
        <v>220</v>
      </c>
      <c r="D3447">
        <v>625432</v>
      </c>
      <c r="E3447">
        <v>4</v>
      </c>
      <c r="F3447">
        <v>752.6</v>
      </c>
      <c r="G3447">
        <v>752.6</v>
      </c>
      <c r="H3447">
        <f t="shared" ref="H3447:H3510" si="116">F3447/2000</f>
        <v>0.37630000000000002</v>
      </c>
      <c r="I3447">
        <f t="shared" ref="I3447:I3510" si="117">G3447/2000</f>
        <v>0.37630000000000002</v>
      </c>
    </row>
    <row r="3448" spans="1:9" x14ac:dyDescent="0.3">
      <c r="A3448" s="3">
        <v>2014</v>
      </c>
      <c r="B3448" t="s">
        <v>188</v>
      </c>
      <c r="C3448" t="s">
        <v>220</v>
      </c>
      <c r="D3448">
        <v>625433</v>
      </c>
      <c r="E3448">
        <v>4</v>
      </c>
      <c r="F3448">
        <v>537</v>
      </c>
      <c r="G3448">
        <v>537</v>
      </c>
      <c r="H3448">
        <f t="shared" si="116"/>
        <v>0.26850000000000002</v>
      </c>
      <c r="I3448">
        <f t="shared" si="117"/>
        <v>0.26850000000000002</v>
      </c>
    </row>
    <row r="3449" spans="1:9" x14ac:dyDescent="0.3">
      <c r="A3449" s="3">
        <v>2014</v>
      </c>
      <c r="B3449" t="s">
        <v>188</v>
      </c>
      <c r="C3449" t="s">
        <v>220</v>
      </c>
      <c r="D3449">
        <v>625435</v>
      </c>
      <c r="E3449">
        <v>4</v>
      </c>
      <c r="F3449">
        <v>12</v>
      </c>
      <c r="G3449">
        <v>12</v>
      </c>
      <c r="H3449">
        <f t="shared" si="116"/>
        <v>6.0000000000000001E-3</v>
      </c>
      <c r="I3449">
        <f t="shared" si="117"/>
        <v>6.0000000000000001E-3</v>
      </c>
    </row>
    <row r="3450" spans="1:9" x14ac:dyDescent="0.3">
      <c r="A3450" s="3">
        <v>2014</v>
      </c>
      <c r="B3450" t="s">
        <v>188</v>
      </c>
      <c r="C3450" t="s">
        <v>220</v>
      </c>
      <c r="D3450">
        <v>625436</v>
      </c>
      <c r="E3450">
        <v>4</v>
      </c>
      <c r="F3450">
        <v>14</v>
      </c>
      <c r="G3450">
        <v>14</v>
      </c>
      <c r="H3450">
        <f t="shared" si="116"/>
        <v>7.0000000000000001E-3</v>
      </c>
      <c r="I3450">
        <f t="shared" si="117"/>
        <v>7.0000000000000001E-3</v>
      </c>
    </row>
    <row r="3451" spans="1:9" x14ac:dyDescent="0.3">
      <c r="A3451" s="3">
        <v>2014</v>
      </c>
      <c r="B3451" t="s">
        <v>188</v>
      </c>
      <c r="C3451" t="s">
        <v>220</v>
      </c>
      <c r="D3451">
        <v>635330</v>
      </c>
      <c r="E3451">
        <v>4</v>
      </c>
      <c r="F3451">
        <v>6987.3</v>
      </c>
      <c r="G3451">
        <v>6987.3</v>
      </c>
      <c r="H3451">
        <f t="shared" si="116"/>
        <v>3.4936500000000001</v>
      </c>
      <c r="I3451">
        <f t="shared" si="117"/>
        <v>3.4936500000000001</v>
      </c>
    </row>
    <row r="3452" spans="1:9" x14ac:dyDescent="0.3">
      <c r="A3452" s="3">
        <v>2014</v>
      </c>
      <c r="B3452" t="s">
        <v>188</v>
      </c>
      <c r="C3452" t="s">
        <v>220</v>
      </c>
      <c r="D3452">
        <v>635400</v>
      </c>
      <c r="E3452">
        <v>4</v>
      </c>
      <c r="F3452">
        <v>426.07</v>
      </c>
      <c r="G3452">
        <v>427.17759999999998</v>
      </c>
      <c r="H3452">
        <f t="shared" si="116"/>
        <v>0.213035</v>
      </c>
      <c r="I3452">
        <f t="shared" si="117"/>
        <v>0.2135888</v>
      </c>
    </row>
    <row r="3453" spans="1:9" x14ac:dyDescent="0.3">
      <c r="A3453" s="3">
        <v>2014</v>
      </c>
      <c r="B3453" t="s">
        <v>188</v>
      </c>
      <c r="C3453" t="s">
        <v>220</v>
      </c>
      <c r="D3453">
        <v>635433</v>
      </c>
      <c r="E3453">
        <v>4</v>
      </c>
      <c r="F3453">
        <v>12</v>
      </c>
      <c r="G3453">
        <v>12</v>
      </c>
      <c r="H3453">
        <f t="shared" si="116"/>
        <v>6.0000000000000001E-3</v>
      </c>
      <c r="I3453">
        <f t="shared" si="117"/>
        <v>6.0000000000000001E-3</v>
      </c>
    </row>
    <row r="3454" spans="1:9" x14ac:dyDescent="0.3">
      <c r="A3454" s="3">
        <v>2014</v>
      </c>
      <c r="B3454" t="s">
        <v>188</v>
      </c>
      <c r="C3454" t="s">
        <v>220</v>
      </c>
      <c r="D3454">
        <v>635435</v>
      </c>
      <c r="E3454">
        <v>4</v>
      </c>
      <c r="F3454">
        <v>30</v>
      </c>
      <c r="G3454">
        <v>30</v>
      </c>
      <c r="H3454">
        <f t="shared" si="116"/>
        <v>1.4999999999999999E-2</v>
      </c>
      <c r="I3454">
        <f t="shared" si="117"/>
        <v>1.4999999999999999E-2</v>
      </c>
    </row>
    <row r="3455" spans="1:9" x14ac:dyDescent="0.3">
      <c r="A3455" s="3">
        <v>2014</v>
      </c>
      <c r="B3455" t="s">
        <v>188</v>
      </c>
      <c r="C3455" t="s">
        <v>220</v>
      </c>
      <c r="D3455">
        <v>645300</v>
      </c>
      <c r="E3455">
        <v>4</v>
      </c>
      <c r="F3455">
        <v>176</v>
      </c>
      <c r="G3455">
        <v>176</v>
      </c>
      <c r="H3455">
        <f t="shared" si="116"/>
        <v>8.7999999999999995E-2</v>
      </c>
      <c r="I3455">
        <f t="shared" si="117"/>
        <v>8.7999999999999995E-2</v>
      </c>
    </row>
    <row r="3456" spans="1:9" x14ac:dyDescent="0.3">
      <c r="A3456" s="3">
        <v>2014</v>
      </c>
      <c r="B3456" t="s">
        <v>188</v>
      </c>
      <c r="C3456" t="s">
        <v>220</v>
      </c>
      <c r="D3456">
        <v>645331</v>
      </c>
      <c r="E3456">
        <v>4</v>
      </c>
      <c r="F3456">
        <v>7808.8</v>
      </c>
      <c r="G3456">
        <v>7808.8</v>
      </c>
      <c r="H3456">
        <f t="shared" si="116"/>
        <v>3.9043999999999999</v>
      </c>
      <c r="I3456">
        <f t="shared" si="117"/>
        <v>3.9043999999999999</v>
      </c>
    </row>
    <row r="3457" spans="1:9" x14ac:dyDescent="0.3">
      <c r="A3457" s="3">
        <v>2014</v>
      </c>
      <c r="B3457" t="s">
        <v>188</v>
      </c>
      <c r="C3457" t="s">
        <v>220</v>
      </c>
      <c r="D3457">
        <v>645401</v>
      </c>
      <c r="E3457">
        <v>4</v>
      </c>
      <c r="F3457">
        <v>29.2</v>
      </c>
      <c r="G3457">
        <v>29.2</v>
      </c>
      <c r="H3457">
        <f t="shared" si="116"/>
        <v>1.46E-2</v>
      </c>
      <c r="I3457">
        <f t="shared" si="117"/>
        <v>1.46E-2</v>
      </c>
    </row>
    <row r="3458" spans="1:9" x14ac:dyDescent="0.3">
      <c r="A3458" s="3">
        <v>2014</v>
      </c>
      <c r="B3458" t="s">
        <v>188</v>
      </c>
      <c r="C3458" t="s">
        <v>220</v>
      </c>
      <c r="D3458">
        <v>645403</v>
      </c>
      <c r="E3458">
        <v>4</v>
      </c>
      <c r="F3458">
        <v>8.4</v>
      </c>
      <c r="G3458">
        <v>8.4</v>
      </c>
      <c r="H3458">
        <f t="shared" si="116"/>
        <v>4.2000000000000006E-3</v>
      </c>
      <c r="I3458">
        <f t="shared" si="117"/>
        <v>4.2000000000000006E-3</v>
      </c>
    </row>
    <row r="3459" spans="1:9" x14ac:dyDescent="0.3">
      <c r="A3459" s="3">
        <v>2014</v>
      </c>
      <c r="B3459" t="s">
        <v>188</v>
      </c>
      <c r="C3459" t="s">
        <v>220</v>
      </c>
      <c r="D3459">
        <v>645431</v>
      </c>
      <c r="E3459">
        <v>4</v>
      </c>
      <c r="F3459">
        <v>4</v>
      </c>
      <c r="G3459">
        <v>4</v>
      </c>
      <c r="H3459">
        <f t="shared" si="116"/>
        <v>2E-3</v>
      </c>
      <c r="I3459">
        <f t="shared" si="117"/>
        <v>2E-3</v>
      </c>
    </row>
    <row r="3460" spans="1:9" x14ac:dyDescent="0.3">
      <c r="A3460" s="3">
        <v>2014</v>
      </c>
      <c r="B3460" t="s">
        <v>188</v>
      </c>
      <c r="C3460" t="s">
        <v>221</v>
      </c>
      <c r="D3460">
        <v>645332</v>
      </c>
      <c r="E3460">
        <v>4</v>
      </c>
      <c r="F3460">
        <v>2.8</v>
      </c>
      <c r="G3460">
        <v>2.8</v>
      </c>
      <c r="H3460">
        <f t="shared" si="116"/>
        <v>1.4E-3</v>
      </c>
      <c r="I3460">
        <f t="shared" si="117"/>
        <v>1.4E-3</v>
      </c>
    </row>
    <row r="3461" spans="1:9" x14ac:dyDescent="0.3">
      <c r="A3461" s="3">
        <v>2014</v>
      </c>
      <c r="B3461" t="s">
        <v>188</v>
      </c>
      <c r="C3461" t="s">
        <v>221</v>
      </c>
      <c r="D3461">
        <v>645406</v>
      </c>
      <c r="E3461">
        <v>4</v>
      </c>
      <c r="F3461">
        <v>16.8</v>
      </c>
      <c r="G3461">
        <v>16.8</v>
      </c>
      <c r="H3461">
        <f t="shared" si="116"/>
        <v>8.4000000000000012E-3</v>
      </c>
      <c r="I3461">
        <f t="shared" si="117"/>
        <v>8.4000000000000012E-3</v>
      </c>
    </row>
    <row r="3462" spans="1:9" x14ac:dyDescent="0.3">
      <c r="A3462" s="3">
        <v>2014</v>
      </c>
      <c r="B3462" t="s">
        <v>188</v>
      </c>
      <c r="C3462" t="s">
        <v>221</v>
      </c>
      <c r="D3462">
        <v>645408</v>
      </c>
      <c r="E3462">
        <v>4</v>
      </c>
      <c r="F3462">
        <v>2.8</v>
      </c>
      <c r="G3462">
        <v>2.8</v>
      </c>
      <c r="H3462">
        <f t="shared" si="116"/>
        <v>1.4E-3</v>
      </c>
      <c r="I3462">
        <f t="shared" si="117"/>
        <v>1.4E-3</v>
      </c>
    </row>
    <row r="3463" spans="1:9" x14ac:dyDescent="0.3">
      <c r="A3463" s="3">
        <v>2014</v>
      </c>
      <c r="B3463" t="s">
        <v>188</v>
      </c>
      <c r="C3463" t="s">
        <v>221</v>
      </c>
      <c r="D3463">
        <v>655300</v>
      </c>
      <c r="E3463">
        <v>4</v>
      </c>
      <c r="F3463">
        <v>447</v>
      </c>
      <c r="G3463">
        <v>447</v>
      </c>
      <c r="H3463">
        <f t="shared" si="116"/>
        <v>0.2235</v>
      </c>
      <c r="I3463">
        <f t="shared" si="117"/>
        <v>0.2235</v>
      </c>
    </row>
    <row r="3464" spans="1:9" x14ac:dyDescent="0.3">
      <c r="A3464" s="3">
        <v>2014</v>
      </c>
      <c r="B3464" t="s">
        <v>188</v>
      </c>
      <c r="C3464" t="s">
        <v>221</v>
      </c>
      <c r="D3464">
        <v>655330</v>
      </c>
      <c r="E3464">
        <v>4</v>
      </c>
      <c r="F3464">
        <v>86.8</v>
      </c>
      <c r="G3464">
        <v>86.8</v>
      </c>
      <c r="H3464">
        <f t="shared" si="116"/>
        <v>4.3400000000000001E-2</v>
      </c>
      <c r="I3464">
        <f t="shared" si="117"/>
        <v>4.3400000000000001E-2</v>
      </c>
    </row>
    <row r="3465" spans="1:9" x14ac:dyDescent="0.3">
      <c r="A3465" s="3">
        <v>2014</v>
      </c>
      <c r="B3465" t="s">
        <v>188</v>
      </c>
      <c r="C3465" t="s">
        <v>221</v>
      </c>
      <c r="D3465">
        <v>655404</v>
      </c>
      <c r="E3465">
        <v>4</v>
      </c>
      <c r="F3465">
        <v>8.4</v>
      </c>
      <c r="G3465">
        <v>8.4</v>
      </c>
      <c r="H3465">
        <f t="shared" si="116"/>
        <v>4.2000000000000006E-3</v>
      </c>
      <c r="I3465">
        <f t="shared" si="117"/>
        <v>4.2000000000000006E-3</v>
      </c>
    </row>
    <row r="3466" spans="1:9" x14ac:dyDescent="0.3">
      <c r="A3466" s="3">
        <v>2014</v>
      </c>
      <c r="B3466" t="s">
        <v>188</v>
      </c>
      <c r="C3466" t="s">
        <v>221</v>
      </c>
      <c r="D3466">
        <v>655413</v>
      </c>
      <c r="E3466">
        <v>4</v>
      </c>
      <c r="F3466">
        <v>70</v>
      </c>
      <c r="G3466">
        <v>70</v>
      </c>
      <c r="H3466">
        <f t="shared" si="116"/>
        <v>3.5000000000000003E-2</v>
      </c>
      <c r="I3466">
        <f t="shared" si="117"/>
        <v>3.5000000000000003E-2</v>
      </c>
    </row>
    <row r="3467" spans="1:9" x14ac:dyDescent="0.3">
      <c r="A3467" s="3">
        <v>2014</v>
      </c>
      <c r="B3467" t="s">
        <v>188</v>
      </c>
      <c r="C3467" t="s">
        <v>221</v>
      </c>
      <c r="D3467">
        <v>665301</v>
      </c>
      <c r="E3467">
        <v>4</v>
      </c>
      <c r="F3467">
        <v>420</v>
      </c>
      <c r="G3467">
        <v>423.22449999999998</v>
      </c>
      <c r="H3467">
        <f t="shared" si="116"/>
        <v>0.21</v>
      </c>
      <c r="I3467">
        <f t="shared" si="117"/>
        <v>0.21161225</v>
      </c>
    </row>
    <row r="3468" spans="1:9" x14ac:dyDescent="0.3">
      <c r="A3468" s="3">
        <v>2014</v>
      </c>
      <c r="B3468" t="s">
        <v>188</v>
      </c>
      <c r="C3468" t="s">
        <v>221</v>
      </c>
      <c r="D3468">
        <v>665332</v>
      </c>
      <c r="E3468">
        <v>4</v>
      </c>
      <c r="F3468">
        <v>20</v>
      </c>
      <c r="G3468">
        <v>20</v>
      </c>
      <c r="H3468">
        <f t="shared" si="116"/>
        <v>0.01</v>
      </c>
      <c r="I3468">
        <f t="shared" si="117"/>
        <v>0.01</v>
      </c>
    </row>
    <row r="3469" spans="1:9" x14ac:dyDescent="0.3">
      <c r="A3469" s="3">
        <v>2014</v>
      </c>
      <c r="B3469" t="s">
        <v>188</v>
      </c>
      <c r="C3469" t="s">
        <v>221</v>
      </c>
      <c r="D3469">
        <v>675302</v>
      </c>
      <c r="E3469">
        <v>4</v>
      </c>
      <c r="F3469">
        <v>816</v>
      </c>
      <c r="G3469">
        <v>816</v>
      </c>
      <c r="H3469">
        <f t="shared" si="116"/>
        <v>0.40799999999999997</v>
      </c>
      <c r="I3469">
        <f t="shared" si="117"/>
        <v>0.40799999999999997</v>
      </c>
    </row>
    <row r="3470" spans="1:9" x14ac:dyDescent="0.3">
      <c r="A3470" s="3">
        <v>2014</v>
      </c>
      <c r="B3470" t="s">
        <v>188</v>
      </c>
      <c r="C3470" t="s">
        <v>221</v>
      </c>
      <c r="D3470">
        <v>685231</v>
      </c>
      <c r="E3470">
        <v>4</v>
      </c>
      <c r="F3470">
        <v>257.89999999999998</v>
      </c>
      <c r="G3470">
        <v>488.9</v>
      </c>
      <c r="H3470">
        <f t="shared" si="116"/>
        <v>0.12894999999999998</v>
      </c>
      <c r="I3470">
        <f t="shared" si="117"/>
        <v>0.24445</v>
      </c>
    </row>
    <row r="3471" spans="1:9" x14ac:dyDescent="0.3">
      <c r="A3471" s="3">
        <v>2014</v>
      </c>
      <c r="B3471" t="s">
        <v>188</v>
      </c>
      <c r="C3471" t="s">
        <v>221</v>
      </c>
      <c r="D3471">
        <v>685302</v>
      </c>
      <c r="E3471">
        <v>4</v>
      </c>
      <c r="F3471">
        <v>8.8000000000000007</v>
      </c>
      <c r="G3471">
        <v>8.8000000000000007</v>
      </c>
      <c r="H3471">
        <f t="shared" si="116"/>
        <v>4.4000000000000003E-3</v>
      </c>
      <c r="I3471">
        <f t="shared" si="117"/>
        <v>4.4000000000000003E-3</v>
      </c>
    </row>
    <row r="3472" spans="1:9" x14ac:dyDescent="0.3">
      <c r="A3472" s="3">
        <v>2014</v>
      </c>
      <c r="B3472" t="s">
        <v>188</v>
      </c>
      <c r="C3472" t="s">
        <v>221</v>
      </c>
      <c r="D3472">
        <v>695239</v>
      </c>
      <c r="E3472">
        <v>4</v>
      </c>
      <c r="F3472">
        <v>17.899999999999999</v>
      </c>
      <c r="G3472">
        <v>17.899999999999999</v>
      </c>
      <c r="H3472">
        <f t="shared" si="116"/>
        <v>8.9499999999999996E-3</v>
      </c>
      <c r="I3472">
        <f t="shared" si="117"/>
        <v>8.9499999999999996E-3</v>
      </c>
    </row>
    <row r="3473" spans="1:9" x14ac:dyDescent="0.3">
      <c r="A3473" s="3">
        <v>2014</v>
      </c>
      <c r="B3473" t="s">
        <v>192</v>
      </c>
      <c r="C3473" t="s">
        <v>222</v>
      </c>
      <c r="D3473">
        <v>655409</v>
      </c>
      <c r="E3473">
        <v>4</v>
      </c>
      <c r="F3473">
        <v>160.5</v>
      </c>
      <c r="G3473">
        <v>160.5</v>
      </c>
      <c r="H3473">
        <f t="shared" si="116"/>
        <v>8.0250000000000002E-2</v>
      </c>
      <c r="I3473">
        <f t="shared" si="117"/>
        <v>8.0250000000000002E-2</v>
      </c>
    </row>
    <row r="3474" spans="1:9" x14ac:dyDescent="0.3">
      <c r="A3474" s="3">
        <v>2014</v>
      </c>
      <c r="B3474" t="s">
        <v>192</v>
      </c>
      <c r="C3474" t="s">
        <v>222</v>
      </c>
      <c r="D3474">
        <v>655410</v>
      </c>
      <c r="E3474">
        <v>4</v>
      </c>
      <c r="F3474">
        <v>5.6</v>
      </c>
      <c r="G3474">
        <v>5.6</v>
      </c>
      <c r="H3474">
        <f t="shared" si="116"/>
        <v>2.8E-3</v>
      </c>
      <c r="I3474">
        <f t="shared" si="117"/>
        <v>2.8E-3</v>
      </c>
    </row>
    <row r="3475" spans="1:9" x14ac:dyDescent="0.3">
      <c r="A3475" s="3">
        <v>2014</v>
      </c>
      <c r="B3475" t="s">
        <v>192</v>
      </c>
      <c r="C3475" t="s">
        <v>222</v>
      </c>
      <c r="D3475">
        <v>655411</v>
      </c>
      <c r="E3475">
        <v>4</v>
      </c>
      <c r="F3475">
        <v>14</v>
      </c>
      <c r="G3475">
        <v>14</v>
      </c>
      <c r="H3475">
        <f t="shared" si="116"/>
        <v>7.0000000000000001E-3</v>
      </c>
      <c r="I3475">
        <f t="shared" si="117"/>
        <v>7.0000000000000001E-3</v>
      </c>
    </row>
    <row r="3476" spans="1:9" x14ac:dyDescent="0.3">
      <c r="A3476" s="3">
        <v>2014</v>
      </c>
      <c r="B3476" t="s">
        <v>192</v>
      </c>
      <c r="C3476" t="s">
        <v>222</v>
      </c>
      <c r="D3476">
        <v>665335</v>
      </c>
      <c r="E3476">
        <v>4</v>
      </c>
      <c r="F3476">
        <v>81</v>
      </c>
      <c r="G3476">
        <v>81</v>
      </c>
      <c r="H3476">
        <f t="shared" si="116"/>
        <v>4.0500000000000001E-2</v>
      </c>
      <c r="I3476">
        <f t="shared" si="117"/>
        <v>4.0500000000000001E-2</v>
      </c>
    </row>
    <row r="3477" spans="1:9" x14ac:dyDescent="0.3">
      <c r="A3477" s="3">
        <v>2014</v>
      </c>
      <c r="B3477" t="s">
        <v>192</v>
      </c>
      <c r="C3477" t="s">
        <v>222</v>
      </c>
      <c r="D3477">
        <v>675331</v>
      </c>
      <c r="E3477">
        <v>4</v>
      </c>
      <c r="F3477">
        <v>8</v>
      </c>
      <c r="G3477">
        <v>8</v>
      </c>
      <c r="H3477">
        <f t="shared" si="116"/>
        <v>4.0000000000000001E-3</v>
      </c>
      <c r="I3477">
        <f t="shared" si="117"/>
        <v>4.0000000000000001E-3</v>
      </c>
    </row>
    <row r="3478" spans="1:9" x14ac:dyDescent="0.3">
      <c r="A3478" s="3">
        <v>2014</v>
      </c>
      <c r="B3478" t="s">
        <v>192</v>
      </c>
      <c r="C3478" t="s">
        <v>222</v>
      </c>
      <c r="D3478">
        <v>675332</v>
      </c>
      <c r="E3478">
        <v>4</v>
      </c>
      <c r="F3478">
        <v>23.4</v>
      </c>
      <c r="G3478">
        <v>23.4</v>
      </c>
      <c r="H3478">
        <f t="shared" si="116"/>
        <v>1.1699999999999999E-2</v>
      </c>
      <c r="I3478">
        <f t="shared" si="117"/>
        <v>1.1699999999999999E-2</v>
      </c>
    </row>
    <row r="3479" spans="1:9" x14ac:dyDescent="0.3">
      <c r="A3479" s="3">
        <v>2014</v>
      </c>
      <c r="B3479" t="s">
        <v>192</v>
      </c>
      <c r="C3479" t="s">
        <v>222</v>
      </c>
      <c r="D3479">
        <v>675333</v>
      </c>
      <c r="E3479">
        <v>4</v>
      </c>
      <c r="F3479">
        <v>71.8</v>
      </c>
      <c r="G3479">
        <v>71.8</v>
      </c>
      <c r="H3479">
        <f t="shared" si="116"/>
        <v>3.5900000000000001E-2</v>
      </c>
      <c r="I3479">
        <f t="shared" si="117"/>
        <v>3.5900000000000001E-2</v>
      </c>
    </row>
    <row r="3480" spans="1:9" x14ac:dyDescent="0.3">
      <c r="A3480" s="3">
        <v>2014</v>
      </c>
      <c r="B3480" t="s">
        <v>192</v>
      </c>
      <c r="C3480" t="s">
        <v>222</v>
      </c>
      <c r="D3480">
        <v>685304</v>
      </c>
      <c r="E3480">
        <v>4</v>
      </c>
      <c r="F3480">
        <v>219.5</v>
      </c>
      <c r="G3480">
        <v>219.5</v>
      </c>
      <c r="H3480">
        <f t="shared" si="116"/>
        <v>0.10975</v>
      </c>
      <c r="I3480">
        <f t="shared" si="117"/>
        <v>0.10975</v>
      </c>
    </row>
    <row r="3481" spans="1:9" x14ac:dyDescent="0.3">
      <c r="A3481" s="3">
        <v>2014</v>
      </c>
      <c r="B3481" t="s">
        <v>192</v>
      </c>
      <c r="C3481" t="s">
        <v>222</v>
      </c>
      <c r="D3481">
        <v>715130</v>
      </c>
      <c r="E3481">
        <v>4</v>
      </c>
      <c r="F3481">
        <v>309</v>
      </c>
      <c r="G3481">
        <v>309</v>
      </c>
      <c r="H3481">
        <f t="shared" si="116"/>
        <v>0.1545</v>
      </c>
      <c r="I3481">
        <f t="shared" si="117"/>
        <v>0.1545</v>
      </c>
    </row>
    <row r="3482" spans="1:9" x14ac:dyDescent="0.3">
      <c r="A3482" s="3">
        <v>2014</v>
      </c>
      <c r="B3482" t="s">
        <v>192</v>
      </c>
      <c r="C3482" t="s">
        <v>222</v>
      </c>
      <c r="D3482">
        <v>715202</v>
      </c>
      <c r="E3482">
        <v>4</v>
      </c>
      <c r="F3482">
        <v>427</v>
      </c>
      <c r="G3482">
        <v>427</v>
      </c>
      <c r="H3482">
        <f t="shared" si="116"/>
        <v>0.2135</v>
      </c>
      <c r="I3482">
        <f t="shared" si="117"/>
        <v>0.2135</v>
      </c>
    </row>
    <row r="3483" spans="1:9" x14ac:dyDescent="0.3">
      <c r="A3483" s="3">
        <v>2014</v>
      </c>
      <c r="B3483" t="s">
        <v>192</v>
      </c>
      <c r="C3483" t="s">
        <v>222</v>
      </c>
      <c r="D3483">
        <v>725130</v>
      </c>
      <c r="E3483">
        <v>4</v>
      </c>
      <c r="F3483">
        <v>5</v>
      </c>
      <c r="G3483">
        <v>5</v>
      </c>
      <c r="H3483">
        <f t="shared" si="116"/>
        <v>2.5000000000000001E-3</v>
      </c>
      <c r="I3483">
        <f t="shared" si="117"/>
        <v>2.5000000000000001E-3</v>
      </c>
    </row>
    <row r="3484" spans="1:9" x14ac:dyDescent="0.3">
      <c r="A3484" s="3">
        <v>2014</v>
      </c>
      <c r="B3484" t="s">
        <v>192</v>
      </c>
      <c r="C3484" t="s">
        <v>222</v>
      </c>
      <c r="D3484">
        <v>735130</v>
      </c>
      <c r="E3484">
        <v>4</v>
      </c>
      <c r="F3484">
        <v>1.25</v>
      </c>
      <c r="G3484">
        <v>1.25</v>
      </c>
      <c r="H3484">
        <f t="shared" si="116"/>
        <v>6.2500000000000001E-4</v>
      </c>
      <c r="I3484">
        <f t="shared" si="117"/>
        <v>6.2500000000000001E-4</v>
      </c>
    </row>
    <row r="3485" spans="1:9" x14ac:dyDescent="0.3">
      <c r="A3485" s="3">
        <v>2014</v>
      </c>
      <c r="B3485" t="s">
        <v>192</v>
      </c>
      <c r="C3485" t="s">
        <v>222</v>
      </c>
      <c r="D3485">
        <v>755201</v>
      </c>
      <c r="E3485">
        <v>4</v>
      </c>
      <c r="F3485">
        <v>33.5</v>
      </c>
      <c r="G3485">
        <v>33.5</v>
      </c>
      <c r="H3485">
        <f t="shared" si="116"/>
        <v>1.6750000000000001E-2</v>
      </c>
      <c r="I3485">
        <f t="shared" si="117"/>
        <v>1.6750000000000001E-2</v>
      </c>
    </row>
    <row r="3486" spans="1:9" x14ac:dyDescent="0.3">
      <c r="A3486" s="3">
        <v>2014</v>
      </c>
      <c r="B3486" t="s">
        <v>192</v>
      </c>
      <c r="C3486" t="s">
        <v>222</v>
      </c>
      <c r="D3486">
        <v>765203</v>
      </c>
      <c r="E3486">
        <v>4</v>
      </c>
      <c r="F3486">
        <v>6.75</v>
      </c>
      <c r="G3486">
        <v>6.75</v>
      </c>
      <c r="H3486">
        <f t="shared" si="116"/>
        <v>3.375E-3</v>
      </c>
      <c r="I3486">
        <f t="shared" si="117"/>
        <v>3.375E-3</v>
      </c>
    </row>
    <row r="3487" spans="1:9" x14ac:dyDescent="0.3">
      <c r="A3487" s="3">
        <v>2014</v>
      </c>
      <c r="B3487" t="s">
        <v>192</v>
      </c>
      <c r="C3487" t="s">
        <v>222</v>
      </c>
      <c r="D3487">
        <v>765205</v>
      </c>
      <c r="E3487">
        <v>4</v>
      </c>
      <c r="F3487">
        <v>3.15</v>
      </c>
      <c r="G3487">
        <v>3.15</v>
      </c>
      <c r="H3487">
        <f t="shared" si="116"/>
        <v>1.575E-3</v>
      </c>
      <c r="I3487">
        <f t="shared" si="117"/>
        <v>1.575E-3</v>
      </c>
    </row>
    <row r="3488" spans="1:9" x14ac:dyDescent="0.3">
      <c r="A3488" s="3">
        <v>2014</v>
      </c>
      <c r="B3488" t="s">
        <v>192</v>
      </c>
      <c r="C3488" t="s">
        <v>222</v>
      </c>
      <c r="D3488">
        <v>775131</v>
      </c>
      <c r="E3488">
        <v>4</v>
      </c>
      <c r="F3488">
        <v>11.25</v>
      </c>
      <c r="G3488">
        <v>11.25</v>
      </c>
      <c r="H3488">
        <f t="shared" si="116"/>
        <v>5.6249999999999998E-3</v>
      </c>
      <c r="I3488">
        <f t="shared" si="117"/>
        <v>5.6249999999999998E-3</v>
      </c>
    </row>
    <row r="3489" spans="1:9" x14ac:dyDescent="0.3">
      <c r="A3489" s="3">
        <v>2014</v>
      </c>
      <c r="B3489" t="s">
        <v>192</v>
      </c>
      <c r="C3489" t="s">
        <v>222</v>
      </c>
      <c r="D3489">
        <v>775133</v>
      </c>
      <c r="E3489">
        <v>4</v>
      </c>
      <c r="F3489">
        <v>7.5</v>
      </c>
      <c r="G3489">
        <v>7.5</v>
      </c>
      <c r="H3489">
        <f t="shared" si="116"/>
        <v>3.7499999999999999E-3</v>
      </c>
      <c r="I3489">
        <f t="shared" si="117"/>
        <v>3.7499999999999999E-3</v>
      </c>
    </row>
    <row r="3490" spans="1:9" x14ac:dyDescent="0.3">
      <c r="A3490" s="3">
        <v>2014</v>
      </c>
      <c r="B3490" t="s">
        <v>192</v>
      </c>
      <c r="C3490" t="s">
        <v>222</v>
      </c>
      <c r="D3490">
        <v>775134</v>
      </c>
      <c r="E3490">
        <v>4</v>
      </c>
      <c r="F3490">
        <v>2.25</v>
      </c>
      <c r="G3490">
        <v>2.25</v>
      </c>
      <c r="H3490">
        <f t="shared" si="116"/>
        <v>1.1249999999999999E-3</v>
      </c>
      <c r="I3490">
        <f t="shared" si="117"/>
        <v>1.1249999999999999E-3</v>
      </c>
    </row>
    <row r="3491" spans="1:9" x14ac:dyDescent="0.3">
      <c r="A3491" s="3">
        <v>2014</v>
      </c>
      <c r="B3491" t="s">
        <v>192</v>
      </c>
      <c r="C3491" t="s">
        <v>222</v>
      </c>
      <c r="D3491">
        <v>775137</v>
      </c>
      <c r="E3491">
        <v>4</v>
      </c>
      <c r="F3491">
        <v>9.75</v>
      </c>
      <c r="G3491">
        <v>9.75</v>
      </c>
      <c r="H3491">
        <f t="shared" si="116"/>
        <v>4.875E-3</v>
      </c>
      <c r="I3491">
        <f t="shared" si="117"/>
        <v>4.875E-3</v>
      </c>
    </row>
    <row r="3492" spans="1:9" x14ac:dyDescent="0.3">
      <c r="A3492" s="3">
        <v>2014</v>
      </c>
      <c r="B3492" t="s">
        <v>192</v>
      </c>
      <c r="C3492" t="s">
        <v>222</v>
      </c>
      <c r="D3492">
        <v>785131</v>
      </c>
      <c r="E3492">
        <v>4</v>
      </c>
      <c r="F3492">
        <v>18.600000000000001</v>
      </c>
      <c r="G3492">
        <v>18.600000000000001</v>
      </c>
      <c r="H3492">
        <f t="shared" si="116"/>
        <v>9.300000000000001E-3</v>
      </c>
      <c r="I3492">
        <f t="shared" si="117"/>
        <v>9.300000000000001E-3</v>
      </c>
    </row>
    <row r="3493" spans="1:9" x14ac:dyDescent="0.3">
      <c r="A3493" s="3">
        <v>2014</v>
      </c>
      <c r="B3493" t="s">
        <v>192</v>
      </c>
      <c r="C3493" t="s">
        <v>222</v>
      </c>
      <c r="D3493">
        <v>785132</v>
      </c>
      <c r="E3493">
        <v>4</v>
      </c>
      <c r="F3493">
        <v>13.5</v>
      </c>
      <c r="G3493">
        <v>13.5</v>
      </c>
      <c r="H3493">
        <f t="shared" si="116"/>
        <v>6.7499999999999999E-3</v>
      </c>
      <c r="I3493">
        <f t="shared" si="117"/>
        <v>6.7499999999999999E-3</v>
      </c>
    </row>
    <row r="3494" spans="1:9" x14ac:dyDescent="0.3">
      <c r="A3494" s="3">
        <v>2014</v>
      </c>
      <c r="B3494" t="s">
        <v>192</v>
      </c>
      <c r="C3494" t="s">
        <v>222</v>
      </c>
      <c r="D3494">
        <v>795132</v>
      </c>
      <c r="E3494">
        <v>4</v>
      </c>
      <c r="F3494">
        <v>2.5</v>
      </c>
      <c r="G3494">
        <v>2.5</v>
      </c>
      <c r="H3494">
        <f t="shared" si="116"/>
        <v>1.25E-3</v>
      </c>
      <c r="I3494">
        <f t="shared" si="117"/>
        <v>1.25E-3</v>
      </c>
    </row>
    <row r="3495" spans="1:9" x14ac:dyDescent="0.3">
      <c r="A3495" s="3">
        <v>2014</v>
      </c>
      <c r="B3495" t="s">
        <v>192</v>
      </c>
      <c r="C3495" t="s">
        <v>222</v>
      </c>
      <c r="D3495">
        <v>865233</v>
      </c>
      <c r="E3495">
        <v>4</v>
      </c>
      <c r="F3495">
        <v>63.2</v>
      </c>
      <c r="G3495">
        <v>63.2</v>
      </c>
      <c r="H3495">
        <f t="shared" si="116"/>
        <v>3.1600000000000003E-2</v>
      </c>
      <c r="I3495">
        <f t="shared" si="117"/>
        <v>3.1600000000000003E-2</v>
      </c>
    </row>
    <row r="3496" spans="1:9" x14ac:dyDescent="0.3">
      <c r="A3496" s="3">
        <v>2014</v>
      </c>
      <c r="B3496" t="s">
        <v>192</v>
      </c>
      <c r="C3496" t="s">
        <v>223</v>
      </c>
      <c r="D3496">
        <v>685530</v>
      </c>
      <c r="E3496">
        <v>4</v>
      </c>
      <c r="F3496">
        <v>37.6</v>
      </c>
      <c r="G3496">
        <v>37.6</v>
      </c>
      <c r="H3496">
        <f t="shared" si="116"/>
        <v>1.8800000000000001E-2</v>
      </c>
      <c r="I3496">
        <f t="shared" si="117"/>
        <v>1.8800000000000001E-2</v>
      </c>
    </row>
    <row r="3497" spans="1:9" x14ac:dyDescent="0.3">
      <c r="A3497" s="3">
        <v>2014</v>
      </c>
      <c r="B3497" t="s">
        <v>192</v>
      </c>
      <c r="C3497" t="s">
        <v>223</v>
      </c>
      <c r="D3497">
        <v>695600</v>
      </c>
      <c r="E3497">
        <v>4</v>
      </c>
      <c r="F3497">
        <v>61.5</v>
      </c>
      <c r="G3497">
        <v>61.5</v>
      </c>
      <c r="H3497">
        <f t="shared" si="116"/>
        <v>3.075E-2</v>
      </c>
      <c r="I3497">
        <f t="shared" si="117"/>
        <v>3.075E-2</v>
      </c>
    </row>
    <row r="3498" spans="1:9" x14ac:dyDescent="0.3">
      <c r="A3498" s="3">
        <v>2014</v>
      </c>
      <c r="B3498" t="s">
        <v>192</v>
      </c>
      <c r="C3498" t="s">
        <v>223</v>
      </c>
      <c r="D3498">
        <v>695631</v>
      </c>
      <c r="E3498">
        <v>4</v>
      </c>
      <c r="F3498">
        <v>16.5</v>
      </c>
      <c r="G3498">
        <v>16.5</v>
      </c>
      <c r="H3498">
        <f t="shared" si="116"/>
        <v>8.2500000000000004E-3</v>
      </c>
      <c r="I3498">
        <f t="shared" si="117"/>
        <v>8.2500000000000004E-3</v>
      </c>
    </row>
    <row r="3499" spans="1:9" x14ac:dyDescent="0.3">
      <c r="A3499" s="3">
        <v>2014</v>
      </c>
      <c r="B3499" t="s">
        <v>192</v>
      </c>
      <c r="C3499" t="s">
        <v>223</v>
      </c>
      <c r="D3499">
        <v>705600</v>
      </c>
      <c r="E3499">
        <v>4</v>
      </c>
      <c r="F3499">
        <v>45</v>
      </c>
      <c r="G3499">
        <v>45</v>
      </c>
      <c r="H3499">
        <f t="shared" si="116"/>
        <v>2.2499999999999999E-2</v>
      </c>
      <c r="I3499">
        <f t="shared" si="117"/>
        <v>2.2499999999999999E-2</v>
      </c>
    </row>
    <row r="3500" spans="1:9" x14ac:dyDescent="0.3">
      <c r="A3500" s="3">
        <v>2014</v>
      </c>
      <c r="B3500" t="s">
        <v>192</v>
      </c>
      <c r="C3500" t="s">
        <v>223</v>
      </c>
      <c r="D3500">
        <v>705630</v>
      </c>
      <c r="E3500">
        <v>4</v>
      </c>
      <c r="F3500">
        <v>75</v>
      </c>
      <c r="G3500">
        <v>75</v>
      </c>
      <c r="H3500">
        <f t="shared" si="116"/>
        <v>3.7499999999999999E-2</v>
      </c>
      <c r="I3500">
        <f t="shared" si="117"/>
        <v>3.7499999999999999E-2</v>
      </c>
    </row>
    <row r="3501" spans="1:9" x14ac:dyDescent="0.3">
      <c r="A3501" s="3">
        <v>2014</v>
      </c>
      <c r="B3501" t="s">
        <v>192</v>
      </c>
      <c r="C3501" t="s">
        <v>223</v>
      </c>
      <c r="D3501">
        <v>715600</v>
      </c>
      <c r="E3501">
        <v>4</v>
      </c>
      <c r="F3501">
        <v>375.4</v>
      </c>
      <c r="G3501">
        <v>412.4</v>
      </c>
      <c r="H3501">
        <f t="shared" si="116"/>
        <v>0.18769999999999998</v>
      </c>
      <c r="I3501">
        <f t="shared" si="117"/>
        <v>0.20619999999999999</v>
      </c>
    </row>
    <row r="3502" spans="1:9" x14ac:dyDescent="0.3">
      <c r="A3502" s="3">
        <v>2014</v>
      </c>
      <c r="B3502" t="s">
        <v>192</v>
      </c>
      <c r="C3502" t="s">
        <v>223</v>
      </c>
      <c r="D3502">
        <v>715630</v>
      </c>
      <c r="E3502">
        <v>4</v>
      </c>
      <c r="F3502">
        <v>75</v>
      </c>
      <c r="G3502">
        <v>75</v>
      </c>
      <c r="H3502">
        <f t="shared" si="116"/>
        <v>3.7499999999999999E-2</v>
      </c>
      <c r="I3502">
        <f t="shared" si="117"/>
        <v>3.7499999999999999E-2</v>
      </c>
    </row>
    <row r="3503" spans="1:9" x14ac:dyDescent="0.3">
      <c r="A3503" s="3">
        <v>2014</v>
      </c>
      <c r="B3503" t="s">
        <v>192</v>
      </c>
      <c r="C3503" t="s">
        <v>223</v>
      </c>
      <c r="D3503">
        <v>735630</v>
      </c>
      <c r="E3503">
        <v>4</v>
      </c>
      <c r="F3503">
        <v>282</v>
      </c>
      <c r="G3503">
        <v>282</v>
      </c>
      <c r="H3503">
        <f t="shared" si="116"/>
        <v>0.14099999999999999</v>
      </c>
      <c r="I3503">
        <f t="shared" si="117"/>
        <v>0.14099999999999999</v>
      </c>
    </row>
    <row r="3504" spans="1:9" x14ac:dyDescent="0.3">
      <c r="A3504" s="3">
        <v>2014</v>
      </c>
      <c r="B3504" t="s">
        <v>192</v>
      </c>
      <c r="C3504" t="s">
        <v>223</v>
      </c>
      <c r="D3504">
        <v>745830</v>
      </c>
      <c r="E3504">
        <v>4</v>
      </c>
      <c r="F3504">
        <v>557.74</v>
      </c>
      <c r="G3504">
        <v>557.74</v>
      </c>
      <c r="H3504">
        <f t="shared" si="116"/>
        <v>0.27887000000000001</v>
      </c>
      <c r="I3504">
        <f t="shared" si="117"/>
        <v>0.27887000000000001</v>
      </c>
    </row>
    <row r="3505" spans="1:9" x14ac:dyDescent="0.3">
      <c r="A3505" s="3">
        <v>2014</v>
      </c>
      <c r="B3505" t="s">
        <v>192</v>
      </c>
      <c r="C3505" t="s">
        <v>223</v>
      </c>
      <c r="D3505">
        <v>755830</v>
      </c>
      <c r="E3505">
        <v>4</v>
      </c>
      <c r="F3505">
        <v>112.96</v>
      </c>
      <c r="G3505">
        <v>112.96</v>
      </c>
      <c r="H3505">
        <f t="shared" si="116"/>
        <v>5.6479999999999995E-2</v>
      </c>
      <c r="I3505">
        <f t="shared" si="117"/>
        <v>5.6479999999999995E-2</v>
      </c>
    </row>
    <row r="3506" spans="1:9" x14ac:dyDescent="0.3">
      <c r="A3506" s="3">
        <v>2014</v>
      </c>
      <c r="B3506" t="s">
        <v>192</v>
      </c>
      <c r="C3506" t="s">
        <v>224</v>
      </c>
      <c r="D3506">
        <v>645530</v>
      </c>
      <c r="E3506">
        <v>4</v>
      </c>
      <c r="F3506">
        <v>5</v>
      </c>
      <c r="G3506">
        <v>5</v>
      </c>
      <c r="H3506">
        <f t="shared" si="116"/>
        <v>2.5000000000000001E-3</v>
      </c>
      <c r="I3506">
        <f t="shared" si="117"/>
        <v>2.5000000000000001E-3</v>
      </c>
    </row>
    <row r="3507" spans="1:9" x14ac:dyDescent="0.3">
      <c r="A3507" s="3">
        <v>2014</v>
      </c>
      <c r="B3507" t="s">
        <v>192</v>
      </c>
      <c r="C3507" t="s">
        <v>224</v>
      </c>
      <c r="D3507">
        <v>665430</v>
      </c>
      <c r="E3507">
        <v>4</v>
      </c>
      <c r="F3507">
        <v>70.3</v>
      </c>
      <c r="G3507">
        <v>70.3</v>
      </c>
      <c r="H3507">
        <f t="shared" si="116"/>
        <v>3.5150000000000001E-2</v>
      </c>
      <c r="I3507">
        <f t="shared" si="117"/>
        <v>3.5150000000000001E-2</v>
      </c>
    </row>
    <row r="3508" spans="1:9" x14ac:dyDescent="0.3">
      <c r="A3508" s="3">
        <v>2014</v>
      </c>
      <c r="B3508" t="s">
        <v>192</v>
      </c>
      <c r="C3508" t="s">
        <v>224</v>
      </c>
      <c r="D3508">
        <v>675500</v>
      </c>
      <c r="E3508">
        <v>4</v>
      </c>
      <c r="F3508">
        <v>4</v>
      </c>
      <c r="G3508">
        <v>4</v>
      </c>
      <c r="H3508">
        <f t="shared" si="116"/>
        <v>2E-3</v>
      </c>
      <c r="I3508">
        <f t="shared" si="117"/>
        <v>2E-3</v>
      </c>
    </row>
    <row r="3509" spans="1:9" x14ac:dyDescent="0.3">
      <c r="A3509" s="3">
        <v>2014</v>
      </c>
      <c r="D3509">
        <v>10121</v>
      </c>
      <c r="E3509">
        <v>1</v>
      </c>
      <c r="H3509">
        <f t="shared" si="116"/>
        <v>0</v>
      </c>
      <c r="I3509">
        <f t="shared" si="117"/>
        <v>0</v>
      </c>
    </row>
    <row r="3510" spans="1:9" x14ac:dyDescent="0.3">
      <c r="A3510" s="3">
        <v>2014</v>
      </c>
      <c r="D3510">
        <v>10440</v>
      </c>
      <c r="E3510">
        <v>1</v>
      </c>
      <c r="F3510">
        <v>7</v>
      </c>
      <c r="G3510">
        <v>7</v>
      </c>
      <c r="H3510">
        <f t="shared" si="116"/>
        <v>3.5000000000000001E-3</v>
      </c>
      <c r="I3510">
        <f t="shared" si="117"/>
        <v>3.5000000000000001E-3</v>
      </c>
    </row>
    <row r="3511" spans="1:9" x14ac:dyDescent="0.3">
      <c r="A3511" s="3">
        <v>2014</v>
      </c>
      <c r="D3511">
        <v>11331</v>
      </c>
      <c r="E3511">
        <v>1</v>
      </c>
      <c r="F3511">
        <v>54.8</v>
      </c>
      <c r="G3511">
        <v>54.8</v>
      </c>
      <c r="H3511">
        <f t="shared" ref="H3511:H3574" si="118">F3511/2000</f>
        <v>2.7399999999999997E-2</v>
      </c>
      <c r="I3511">
        <f t="shared" ref="I3511:I3574" si="119">G3511/2000</f>
        <v>2.7399999999999997E-2</v>
      </c>
    </row>
    <row r="3512" spans="1:9" x14ac:dyDescent="0.3">
      <c r="A3512" s="3">
        <v>2014</v>
      </c>
      <c r="D3512">
        <v>11332</v>
      </c>
      <c r="E3512">
        <v>1</v>
      </c>
      <c r="F3512">
        <v>10</v>
      </c>
      <c r="G3512">
        <v>10</v>
      </c>
      <c r="H3512">
        <f t="shared" si="118"/>
        <v>5.0000000000000001E-3</v>
      </c>
      <c r="I3512">
        <f t="shared" si="119"/>
        <v>5.0000000000000001E-3</v>
      </c>
    </row>
    <row r="3513" spans="1:9" x14ac:dyDescent="0.3">
      <c r="A3513" s="3">
        <v>2014</v>
      </c>
      <c r="D3513">
        <v>11341</v>
      </c>
      <c r="E3513">
        <v>1</v>
      </c>
      <c r="F3513">
        <v>187</v>
      </c>
      <c r="G3513">
        <v>187</v>
      </c>
      <c r="H3513">
        <f t="shared" si="118"/>
        <v>9.35E-2</v>
      </c>
      <c r="I3513">
        <f t="shared" si="119"/>
        <v>9.35E-2</v>
      </c>
    </row>
    <row r="3514" spans="1:9" x14ac:dyDescent="0.3">
      <c r="A3514" s="3">
        <v>2014</v>
      </c>
      <c r="D3514">
        <v>11345</v>
      </c>
      <c r="E3514">
        <v>1</v>
      </c>
      <c r="F3514">
        <v>81.2</v>
      </c>
      <c r="G3514">
        <v>81.2</v>
      </c>
      <c r="H3514">
        <f t="shared" si="118"/>
        <v>4.0600000000000004E-2</v>
      </c>
      <c r="I3514">
        <f t="shared" si="119"/>
        <v>4.0600000000000004E-2</v>
      </c>
    </row>
    <row r="3515" spans="1:9" x14ac:dyDescent="0.3">
      <c r="A3515" s="3">
        <v>2014</v>
      </c>
      <c r="D3515">
        <v>11362</v>
      </c>
      <c r="E3515">
        <v>1</v>
      </c>
      <c r="F3515">
        <v>15</v>
      </c>
      <c r="G3515">
        <v>15</v>
      </c>
      <c r="H3515">
        <f t="shared" si="118"/>
        <v>7.4999999999999997E-3</v>
      </c>
      <c r="I3515">
        <f t="shared" si="119"/>
        <v>7.4999999999999997E-3</v>
      </c>
    </row>
    <row r="3516" spans="1:9" x14ac:dyDescent="0.3">
      <c r="A3516" s="3">
        <v>2014</v>
      </c>
      <c r="D3516">
        <v>11391</v>
      </c>
      <c r="E3516">
        <v>1</v>
      </c>
      <c r="F3516">
        <v>40</v>
      </c>
      <c r="G3516">
        <v>40</v>
      </c>
      <c r="H3516">
        <f t="shared" si="118"/>
        <v>0.02</v>
      </c>
      <c r="I3516">
        <f t="shared" si="119"/>
        <v>0.02</v>
      </c>
    </row>
    <row r="3517" spans="1:9" x14ac:dyDescent="0.3">
      <c r="A3517" s="3">
        <v>2014</v>
      </c>
      <c r="D3517">
        <v>15200</v>
      </c>
      <c r="E3517">
        <v>1</v>
      </c>
      <c r="F3517">
        <v>36</v>
      </c>
      <c r="G3517">
        <v>36</v>
      </c>
      <c r="H3517">
        <f t="shared" si="118"/>
        <v>1.7999999999999999E-2</v>
      </c>
      <c r="I3517">
        <f t="shared" si="119"/>
        <v>1.7999999999999999E-2</v>
      </c>
    </row>
    <row r="3518" spans="1:9" x14ac:dyDescent="0.3">
      <c r="A3518" s="3">
        <v>2015</v>
      </c>
      <c r="B3518" t="s">
        <v>186</v>
      </c>
      <c r="C3518" t="s">
        <v>196</v>
      </c>
      <c r="D3518">
        <v>345602</v>
      </c>
      <c r="E3518">
        <v>1</v>
      </c>
      <c r="F3518">
        <v>3434</v>
      </c>
      <c r="G3518">
        <v>3434</v>
      </c>
      <c r="H3518">
        <f t="shared" si="118"/>
        <v>1.7170000000000001</v>
      </c>
      <c r="I3518">
        <f t="shared" si="119"/>
        <v>1.7170000000000001</v>
      </c>
    </row>
    <row r="3519" spans="1:9" x14ac:dyDescent="0.3">
      <c r="A3519" s="3">
        <v>2015</v>
      </c>
      <c r="B3519" t="s">
        <v>186</v>
      </c>
      <c r="C3519" t="s">
        <v>196</v>
      </c>
      <c r="D3519">
        <v>345607</v>
      </c>
      <c r="E3519">
        <v>1</v>
      </c>
      <c r="F3519">
        <v>2189.4</v>
      </c>
      <c r="G3519">
        <v>2190.2204000000002</v>
      </c>
      <c r="H3519">
        <f t="shared" si="118"/>
        <v>1.0947</v>
      </c>
      <c r="I3519">
        <f t="shared" si="119"/>
        <v>1.0951102000000001</v>
      </c>
    </row>
    <row r="3520" spans="1:9" x14ac:dyDescent="0.3">
      <c r="A3520" s="3">
        <v>2015</v>
      </c>
      <c r="B3520" t="s">
        <v>186</v>
      </c>
      <c r="C3520" t="s">
        <v>196</v>
      </c>
      <c r="D3520">
        <v>355601</v>
      </c>
      <c r="E3520">
        <v>1</v>
      </c>
      <c r="F3520">
        <v>16140.65</v>
      </c>
      <c r="G3520">
        <v>16141.8806</v>
      </c>
      <c r="H3520">
        <f t="shared" si="118"/>
        <v>8.0703250000000004</v>
      </c>
      <c r="I3520">
        <f t="shared" si="119"/>
        <v>8.0709403000000002</v>
      </c>
    </row>
    <row r="3521" spans="1:9" x14ac:dyDescent="0.3">
      <c r="A3521" s="3">
        <v>2015</v>
      </c>
      <c r="B3521" t="s">
        <v>186</v>
      </c>
      <c r="C3521" t="s">
        <v>196</v>
      </c>
      <c r="D3521">
        <v>355602</v>
      </c>
      <c r="E3521">
        <v>1</v>
      </c>
      <c r="F3521">
        <v>1000.72</v>
      </c>
      <c r="G3521">
        <v>1000.72</v>
      </c>
      <c r="H3521">
        <f t="shared" si="118"/>
        <v>0.50036000000000003</v>
      </c>
      <c r="I3521">
        <f t="shared" si="119"/>
        <v>0.50036000000000003</v>
      </c>
    </row>
    <row r="3522" spans="1:9" x14ac:dyDescent="0.3">
      <c r="A3522" s="3">
        <v>2015</v>
      </c>
      <c r="B3522" t="s">
        <v>186</v>
      </c>
      <c r="C3522" t="s">
        <v>196</v>
      </c>
      <c r="D3522">
        <v>355631</v>
      </c>
      <c r="E3522">
        <v>1</v>
      </c>
      <c r="F3522">
        <v>14487.04</v>
      </c>
      <c r="G3522">
        <v>14493.04</v>
      </c>
      <c r="H3522">
        <f t="shared" si="118"/>
        <v>7.2435200000000002</v>
      </c>
      <c r="I3522">
        <f t="shared" si="119"/>
        <v>7.2465200000000003</v>
      </c>
    </row>
    <row r="3523" spans="1:9" x14ac:dyDescent="0.3">
      <c r="A3523" s="3">
        <v>2015</v>
      </c>
      <c r="B3523" t="s">
        <v>186</v>
      </c>
      <c r="C3523" t="s">
        <v>196</v>
      </c>
      <c r="D3523">
        <v>355632</v>
      </c>
      <c r="E3523">
        <v>1</v>
      </c>
      <c r="F3523">
        <v>1292.54</v>
      </c>
      <c r="G3523">
        <v>1292.54</v>
      </c>
      <c r="H3523">
        <f t="shared" si="118"/>
        <v>0.64627000000000001</v>
      </c>
      <c r="I3523">
        <f t="shared" si="119"/>
        <v>0.64627000000000001</v>
      </c>
    </row>
    <row r="3524" spans="1:9" x14ac:dyDescent="0.3">
      <c r="A3524" s="3">
        <v>2015</v>
      </c>
      <c r="B3524" t="s">
        <v>186</v>
      </c>
      <c r="C3524" t="s">
        <v>196</v>
      </c>
      <c r="D3524">
        <v>355633</v>
      </c>
      <c r="E3524">
        <v>1</v>
      </c>
      <c r="F3524">
        <v>5405</v>
      </c>
      <c r="G3524">
        <v>5405</v>
      </c>
      <c r="H3524">
        <f t="shared" si="118"/>
        <v>2.7025000000000001</v>
      </c>
      <c r="I3524">
        <f t="shared" si="119"/>
        <v>2.7025000000000001</v>
      </c>
    </row>
    <row r="3525" spans="1:9" x14ac:dyDescent="0.3">
      <c r="A3525" s="3">
        <v>2015</v>
      </c>
      <c r="B3525" t="s">
        <v>186</v>
      </c>
      <c r="C3525" t="s">
        <v>196</v>
      </c>
      <c r="D3525">
        <v>355634</v>
      </c>
      <c r="E3525">
        <v>1</v>
      </c>
      <c r="F3525">
        <v>323.2</v>
      </c>
      <c r="G3525">
        <v>323.2</v>
      </c>
      <c r="H3525">
        <f t="shared" si="118"/>
        <v>0.16159999999999999</v>
      </c>
      <c r="I3525">
        <f t="shared" si="119"/>
        <v>0.16159999999999999</v>
      </c>
    </row>
    <row r="3526" spans="1:9" x14ac:dyDescent="0.3">
      <c r="A3526" s="3">
        <v>2015</v>
      </c>
      <c r="B3526" t="s">
        <v>186</v>
      </c>
      <c r="C3526" t="s">
        <v>196</v>
      </c>
      <c r="D3526">
        <v>355635</v>
      </c>
      <c r="E3526">
        <v>1</v>
      </c>
      <c r="F3526">
        <v>2301.06</v>
      </c>
      <c r="G3526">
        <v>2301.06</v>
      </c>
      <c r="H3526">
        <f t="shared" si="118"/>
        <v>1.1505300000000001</v>
      </c>
      <c r="I3526">
        <f t="shared" si="119"/>
        <v>1.1505300000000001</v>
      </c>
    </row>
    <row r="3527" spans="1:9" x14ac:dyDescent="0.3">
      <c r="A3527" s="3">
        <v>2015</v>
      </c>
      <c r="B3527" t="s">
        <v>186</v>
      </c>
      <c r="C3527" t="s">
        <v>196</v>
      </c>
      <c r="D3527">
        <v>355702</v>
      </c>
      <c r="E3527">
        <v>1</v>
      </c>
      <c r="F3527">
        <v>1334.33</v>
      </c>
      <c r="G3527">
        <v>1334.33</v>
      </c>
      <c r="H3527">
        <f t="shared" si="118"/>
        <v>0.66716500000000001</v>
      </c>
      <c r="I3527">
        <f t="shared" si="119"/>
        <v>0.66716500000000001</v>
      </c>
    </row>
    <row r="3528" spans="1:9" x14ac:dyDescent="0.3">
      <c r="A3528" s="3">
        <v>2015</v>
      </c>
      <c r="B3528" t="s">
        <v>186</v>
      </c>
      <c r="C3528" t="s">
        <v>196</v>
      </c>
      <c r="D3528">
        <v>355703</v>
      </c>
      <c r="E3528">
        <v>1</v>
      </c>
      <c r="F3528">
        <v>3712.45</v>
      </c>
      <c r="G3528">
        <v>3712.45</v>
      </c>
      <c r="H3528">
        <f t="shared" si="118"/>
        <v>1.856225</v>
      </c>
      <c r="I3528">
        <f t="shared" si="119"/>
        <v>1.856225</v>
      </c>
    </row>
    <row r="3529" spans="1:9" x14ac:dyDescent="0.3">
      <c r="A3529" s="3">
        <v>2015</v>
      </c>
      <c r="B3529" t="s">
        <v>186</v>
      </c>
      <c r="C3529" t="s">
        <v>196</v>
      </c>
      <c r="D3529">
        <v>355704</v>
      </c>
      <c r="E3529">
        <v>1</v>
      </c>
      <c r="F3529">
        <v>519.5</v>
      </c>
      <c r="G3529">
        <v>519.5</v>
      </c>
      <c r="H3529">
        <f t="shared" si="118"/>
        <v>0.25974999999999998</v>
      </c>
      <c r="I3529">
        <f t="shared" si="119"/>
        <v>0.25974999999999998</v>
      </c>
    </row>
    <row r="3530" spans="1:9" x14ac:dyDescent="0.3">
      <c r="A3530" s="3">
        <v>2015</v>
      </c>
      <c r="B3530" t="s">
        <v>186</v>
      </c>
      <c r="C3530" t="s">
        <v>196</v>
      </c>
      <c r="D3530">
        <v>355705</v>
      </c>
      <c r="E3530">
        <v>1</v>
      </c>
      <c r="F3530">
        <v>244</v>
      </c>
      <c r="G3530">
        <v>244</v>
      </c>
      <c r="H3530">
        <f t="shared" si="118"/>
        <v>0.122</v>
      </c>
      <c r="I3530">
        <f t="shared" si="119"/>
        <v>0.122</v>
      </c>
    </row>
    <row r="3531" spans="1:9" x14ac:dyDescent="0.3">
      <c r="A3531" s="3">
        <v>2015</v>
      </c>
      <c r="B3531" t="s">
        <v>186</v>
      </c>
      <c r="C3531" t="s">
        <v>196</v>
      </c>
      <c r="D3531">
        <v>355706</v>
      </c>
      <c r="E3531">
        <v>1</v>
      </c>
      <c r="F3531">
        <v>21.84</v>
      </c>
      <c r="G3531">
        <v>21.84</v>
      </c>
      <c r="H3531">
        <f t="shared" si="118"/>
        <v>1.0919999999999999E-2</v>
      </c>
      <c r="I3531">
        <f t="shared" si="119"/>
        <v>1.0919999999999999E-2</v>
      </c>
    </row>
    <row r="3532" spans="1:9" x14ac:dyDescent="0.3">
      <c r="A3532" s="3">
        <v>2015</v>
      </c>
      <c r="B3532" t="s">
        <v>186</v>
      </c>
      <c r="C3532" t="s">
        <v>196</v>
      </c>
      <c r="D3532">
        <v>365600</v>
      </c>
      <c r="E3532">
        <v>1</v>
      </c>
      <c r="F3532">
        <v>472</v>
      </c>
      <c r="G3532">
        <v>472</v>
      </c>
      <c r="H3532">
        <f t="shared" si="118"/>
        <v>0.23599999999999999</v>
      </c>
      <c r="I3532">
        <f t="shared" si="119"/>
        <v>0.23599999999999999</v>
      </c>
    </row>
    <row r="3533" spans="1:9" x14ac:dyDescent="0.3">
      <c r="A3533" s="3">
        <v>2015</v>
      </c>
      <c r="B3533" t="s">
        <v>186</v>
      </c>
      <c r="C3533" t="s">
        <v>196</v>
      </c>
      <c r="D3533">
        <v>365630</v>
      </c>
      <c r="E3533">
        <v>1</v>
      </c>
      <c r="F3533">
        <v>774</v>
      </c>
      <c r="G3533">
        <v>774</v>
      </c>
      <c r="H3533">
        <f t="shared" si="118"/>
        <v>0.38700000000000001</v>
      </c>
      <c r="I3533">
        <f t="shared" si="119"/>
        <v>0.38700000000000001</v>
      </c>
    </row>
    <row r="3534" spans="1:9" x14ac:dyDescent="0.3">
      <c r="A3534" s="3">
        <v>2015</v>
      </c>
      <c r="B3534" t="s">
        <v>186</v>
      </c>
      <c r="C3534" t="s">
        <v>196</v>
      </c>
      <c r="D3534">
        <v>365701</v>
      </c>
      <c r="E3534">
        <v>1</v>
      </c>
      <c r="F3534">
        <v>7679.68</v>
      </c>
      <c r="G3534">
        <v>7706.68</v>
      </c>
      <c r="H3534">
        <f t="shared" si="118"/>
        <v>3.8398400000000001</v>
      </c>
      <c r="I3534">
        <f t="shared" si="119"/>
        <v>3.8533400000000002</v>
      </c>
    </row>
    <row r="3535" spans="1:9" x14ac:dyDescent="0.3">
      <c r="A3535" s="3">
        <v>2015</v>
      </c>
      <c r="B3535" t="s">
        <v>186</v>
      </c>
      <c r="C3535" t="s">
        <v>196</v>
      </c>
      <c r="D3535">
        <v>365702</v>
      </c>
      <c r="E3535">
        <v>1</v>
      </c>
      <c r="F3535">
        <v>778</v>
      </c>
      <c r="G3535">
        <v>778</v>
      </c>
      <c r="H3535">
        <f t="shared" si="118"/>
        <v>0.38900000000000001</v>
      </c>
      <c r="I3535">
        <f t="shared" si="119"/>
        <v>0.38900000000000001</v>
      </c>
    </row>
    <row r="3536" spans="1:9" x14ac:dyDescent="0.3">
      <c r="A3536" s="3">
        <v>2015</v>
      </c>
      <c r="B3536" t="s">
        <v>186</v>
      </c>
      <c r="C3536" t="s">
        <v>197</v>
      </c>
      <c r="D3536">
        <v>375730</v>
      </c>
      <c r="E3536">
        <v>1</v>
      </c>
      <c r="F3536">
        <v>10103.56</v>
      </c>
      <c r="G3536">
        <v>10103.56</v>
      </c>
      <c r="H3536">
        <f t="shared" si="118"/>
        <v>5.0517799999999999</v>
      </c>
      <c r="I3536">
        <f t="shared" si="119"/>
        <v>5.0517799999999999</v>
      </c>
    </row>
    <row r="3537" spans="1:9" x14ac:dyDescent="0.3">
      <c r="A3537" s="3">
        <v>2015</v>
      </c>
      <c r="B3537" t="s">
        <v>186</v>
      </c>
      <c r="C3537" t="s">
        <v>197</v>
      </c>
      <c r="D3537">
        <v>375801</v>
      </c>
      <c r="E3537">
        <v>1</v>
      </c>
      <c r="F3537">
        <v>8340.42</v>
      </c>
      <c r="G3537">
        <v>8340.42</v>
      </c>
      <c r="H3537">
        <f t="shared" si="118"/>
        <v>4.17021</v>
      </c>
      <c r="I3537">
        <f t="shared" si="119"/>
        <v>4.17021</v>
      </c>
    </row>
    <row r="3538" spans="1:9" x14ac:dyDescent="0.3">
      <c r="A3538" s="3">
        <v>2015</v>
      </c>
      <c r="B3538" t="s">
        <v>186</v>
      </c>
      <c r="C3538" t="s">
        <v>197</v>
      </c>
      <c r="D3538">
        <v>375831</v>
      </c>
      <c r="E3538">
        <v>1</v>
      </c>
      <c r="F3538">
        <v>0</v>
      </c>
      <c r="G3538">
        <v>0</v>
      </c>
      <c r="H3538">
        <f t="shared" si="118"/>
        <v>0</v>
      </c>
      <c r="I3538">
        <f t="shared" si="119"/>
        <v>0</v>
      </c>
    </row>
    <row r="3539" spans="1:9" x14ac:dyDescent="0.3">
      <c r="A3539" s="3">
        <v>2015</v>
      </c>
      <c r="B3539" t="s">
        <v>186</v>
      </c>
      <c r="C3539" t="s">
        <v>197</v>
      </c>
      <c r="D3539">
        <v>375832</v>
      </c>
      <c r="E3539">
        <v>1</v>
      </c>
      <c r="F3539">
        <v>0</v>
      </c>
      <c r="G3539">
        <v>0</v>
      </c>
      <c r="H3539">
        <f t="shared" si="118"/>
        <v>0</v>
      </c>
      <c r="I3539">
        <f t="shared" si="119"/>
        <v>0</v>
      </c>
    </row>
    <row r="3540" spans="1:9" x14ac:dyDescent="0.3">
      <c r="A3540" s="3">
        <v>2015</v>
      </c>
      <c r="B3540" t="s">
        <v>186</v>
      </c>
      <c r="C3540" t="s">
        <v>197</v>
      </c>
      <c r="D3540">
        <v>385800</v>
      </c>
      <c r="E3540">
        <v>1</v>
      </c>
      <c r="F3540">
        <v>71252.960000000006</v>
      </c>
      <c r="G3540">
        <v>71496.960000000006</v>
      </c>
      <c r="H3540">
        <f t="shared" si="118"/>
        <v>35.626480000000001</v>
      </c>
      <c r="I3540">
        <f t="shared" si="119"/>
        <v>35.748480000000001</v>
      </c>
    </row>
    <row r="3541" spans="1:9" x14ac:dyDescent="0.3">
      <c r="A3541" s="3">
        <v>2015</v>
      </c>
      <c r="B3541" t="s">
        <v>186</v>
      </c>
      <c r="C3541" t="s">
        <v>197</v>
      </c>
      <c r="D3541">
        <v>385831</v>
      </c>
      <c r="E3541">
        <v>1</v>
      </c>
      <c r="F3541">
        <v>4735.1000000000004</v>
      </c>
      <c r="G3541">
        <v>4736.4061000000002</v>
      </c>
      <c r="H3541">
        <f t="shared" si="118"/>
        <v>2.36755</v>
      </c>
      <c r="I3541">
        <f t="shared" si="119"/>
        <v>2.36820305</v>
      </c>
    </row>
    <row r="3542" spans="1:9" x14ac:dyDescent="0.3">
      <c r="A3542" s="3">
        <v>2015</v>
      </c>
      <c r="B3542" t="s">
        <v>186</v>
      </c>
      <c r="C3542" t="s">
        <v>197</v>
      </c>
      <c r="D3542">
        <v>385901</v>
      </c>
      <c r="E3542">
        <v>1</v>
      </c>
      <c r="F3542">
        <v>0</v>
      </c>
      <c r="G3542">
        <v>0</v>
      </c>
      <c r="H3542">
        <f t="shared" si="118"/>
        <v>0</v>
      </c>
      <c r="I3542">
        <f t="shared" si="119"/>
        <v>0</v>
      </c>
    </row>
    <row r="3543" spans="1:9" x14ac:dyDescent="0.3">
      <c r="A3543" s="3">
        <v>2015</v>
      </c>
      <c r="B3543" t="s">
        <v>186</v>
      </c>
      <c r="C3543" t="s">
        <v>197</v>
      </c>
      <c r="D3543">
        <v>395800</v>
      </c>
      <c r="E3543">
        <v>1</v>
      </c>
      <c r="F3543">
        <v>25655.67</v>
      </c>
      <c r="G3543">
        <v>25896.9149</v>
      </c>
      <c r="H3543">
        <f t="shared" si="118"/>
        <v>12.827834999999999</v>
      </c>
      <c r="I3543">
        <f t="shared" si="119"/>
        <v>12.948457449999999</v>
      </c>
    </row>
    <row r="3544" spans="1:9" x14ac:dyDescent="0.3">
      <c r="A3544" s="3">
        <v>2015</v>
      </c>
      <c r="B3544" t="s">
        <v>186</v>
      </c>
      <c r="C3544" t="s">
        <v>197</v>
      </c>
      <c r="D3544">
        <v>395830</v>
      </c>
      <c r="E3544">
        <v>1</v>
      </c>
      <c r="F3544">
        <v>1040.2</v>
      </c>
      <c r="G3544">
        <v>1040.2</v>
      </c>
      <c r="H3544">
        <f t="shared" si="118"/>
        <v>0.52010000000000001</v>
      </c>
      <c r="I3544">
        <f t="shared" si="119"/>
        <v>0.52010000000000001</v>
      </c>
    </row>
    <row r="3545" spans="1:9" x14ac:dyDescent="0.3">
      <c r="A3545" s="3">
        <v>2015</v>
      </c>
      <c r="B3545" t="s">
        <v>186</v>
      </c>
      <c r="C3545" t="s">
        <v>197</v>
      </c>
      <c r="D3545">
        <v>395901</v>
      </c>
      <c r="E3545">
        <v>1</v>
      </c>
      <c r="F3545">
        <v>95.69</v>
      </c>
      <c r="G3545">
        <v>95.69</v>
      </c>
      <c r="H3545">
        <f t="shared" si="118"/>
        <v>4.7844999999999999E-2</v>
      </c>
      <c r="I3545">
        <f t="shared" si="119"/>
        <v>4.7844999999999999E-2</v>
      </c>
    </row>
    <row r="3546" spans="1:9" x14ac:dyDescent="0.3">
      <c r="A3546" s="3">
        <v>2015</v>
      </c>
      <c r="B3546" t="s">
        <v>186</v>
      </c>
      <c r="C3546" t="s">
        <v>198</v>
      </c>
      <c r="D3546">
        <v>395931</v>
      </c>
      <c r="E3546">
        <v>1</v>
      </c>
      <c r="F3546">
        <v>54</v>
      </c>
      <c r="G3546">
        <v>54</v>
      </c>
      <c r="H3546">
        <f t="shared" si="118"/>
        <v>2.7E-2</v>
      </c>
      <c r="I3546">
        <f t="shared" si="119"/>
        <v>2.7E-2</v>
      </c>
    </row>
    <row r="3547" spans="1:9" x14ac:dyDescent="0.3">
      <c r="A3547" s="3">
        <v>2015</v>
      </c>
      <c r="B3547" t="s">
        <v>186</v>
      </c>
      <c r="C3547" t="s">
        <v>198</v>
      </c>
      <c r="D3547">
        <v>405800</v>
      </c>
      <c r="E3547">
        <v>1</v>
      </c>
      <c r="F3547">
        <v>52</v>
      </c>
      <c r="G3547">
        <v>52</v>
      </c>
      <c r="H3547">
        <f t="shared" si="118"/>
        <v>2.5999999999999999E-2</v>
      </c>
      <c r="I3547">
        <f t="shared" si="119"/>
        <v>2.5999999999999999E-2</v>
      </c>
    </row>
    <row r="3548" spans="1:9" x14ac:dyDescent="0.3">
      <c r="A3548" s="3">
        <v>2015</v>
      </c>
      <c r="B3548" t="s">
        <v>186</v>
      </c>
      <c r="C3548" t="s">
        <v>198</v>
      </c>
      <c r="D3548">
        <v>405830</v>
      </c>
      <c r="E3548">
        <v>1</v>
      </c>
      <c r="F3548">
        <v>2039.18</v>
      </c>
      <c r="G3548">
        <v>2040.2616</v>
      </c>
      <c r="H3548">
        <f t="shared" si="118"/>
        <v>1.01959</v>
      </c>
      <c r="I3548">
        <f t="shared" si="119"/>
        <v>1.0201308</v>
      </c>
    </row>
    <row r="3549" spans="1:9" x14ac:dyDescent="0.3">
      <c r="A3549" s="3">
        <v>2015</v>
      </c>
      <c r="B3549" t="s">
        <v>186</v>
      </c>
      <c r="C3549" t="s">
        <v>198</v>
      </c>
      <c r="D3549">
        <v>405900</v>
      </c>
      <c r="E3549">
        <v>1</v>
      </c>
      <c r="F3549">
        <v>3933.81</v>
      </c>
      <c r="G3549">
        <v>3933.81</v>
      </c>
      <c r="H3549">
        <f t="shared" si="118"/>
        <v>1.9669049999999999</v>
      </c>
      <c r="I3549">
        <f t="shared" si="119"/>
        <v>1.9669049999999999</v>
      </c>
    </row>
    <row r="3550" spans="1:9" x14ac:dyDescent="0.3">
      <c r="A3550" s="3">
        <v>2015</v>
      </c>
      <c r="B3550" t="s">
        <v>186</v>
      </c>
      <c r="C3550" t="s">
        <v>198</v>
      </c>
      <c r="D3550">
        <v>405934</v>
      </c>
      <c r="E3550">
        <v>1</v>
      </c>
      <c r="F3550">
        <v>43</v>
      </c>
      <c r="G3550">
        <v>43</v>
      </c>
      <c r="H3550">
        <f t="shared" si="118"/>
        <v>2.1499999999999998E-2</v>
      </c>
      <c r="I3550">
        <f t="shared" si="119"/>
        <v>2.1499999999999998E-2</v>
      </c>
    </row>
    <row r="3551" spans="1:9" x14ac:dyDescent="0.3">
      <c r="A3551" s="3">
        <v>2015</v>
      </c>
      <c r="B3551" t="s">
        <v>186</v>
      </c>
      <c r="C3551" t="s">
        <v>198</v>
      </c>
      <c r="D3551">
        <v>415900</v>
      </c>
      <c r="E3551">
        <v>1</v>
      </c>
      <c r="F3551">
        <v>2412.42</v>
      </c>
      <c r="G3551">
        <v>2414.5219999999999</v>
      </c>
      <c r="H3551">
        <f t="shared" si="118"/>
        <v>1.20621</v>
      </c>
      <c r="I3551">
        <f t="shared" si="119"/>
        <v>1.2072609999999999</v>
      </c>
    </row>
    <row r="3552" spans="1:9" x14ac:dyDescent="0.3">
      <c r="A3552" s="3">
        <v>2015</v>
      </c>
      <c r="B3552" t="s">
        <v>186</v>
      </c>
      <c r="C3552" t="s">
        <v>198</v>
      </c>
      <c r="D3552">
        <v>415931</v>
      </c>
      <c r="E3552">
        <v>1</v>
      </c>
      <c r="F3552">
        <v>35</v>
      </c>
      <c r="G3552">
        <v>35</v>
      </c>
      <c r="H3552">
        <f t="shared" si="118"/>
        <v>1.7500000000000002E-2</v>
      </c>
      <c r="I3552">
        <f t="shared" si="119"/>
        <v>1.7500000000000002E-2</v>
      </c>
    </row>
    <row r="3553" spans="1:9" x14ac:dyDescent="0.3">
      <c r="A3553" s="3">
        <v>2015</v>
      </c>
      <c r="B3553" t="s">
        <v>186</v>
      </c>
      <c r="C3553" t="s">
        <v>198</v>
      </c>
      <c r="D3553">
        <v>425900</v>
      </c>
      <c r="E3553">
        <v>1</v>
      </c>
      <c r="F3553">
        <v>11.7</v>
      </c>
      <c r="G3553">
        <v>11.7</v>
      </c>
      <c r="H3553">
        <f t="shared" si="118"/>
        <v>5.8499999999999993E-3</v>
      </c>
      <c r="I3553">
        <f t="shared" si="119"/>
        <v>5.8499999999999993E-3</v>
      </c>
    </row>
    <row r="3554" spans="1:9" x14ac:dyDescent="0.3">
      <c r="A3554" s="3">
        <v>2015</v>
      </c>
      <c r="B3554" t="s">
        <v>186</v>
      </c>
      <c r="C3554" t="s">
        <v>198</v>
      </c>
      <c r="D3554">
        <v>425931</v>
      </c>
      <c r="E3554">
        <v>1</v>
      </c>
      <c r="F3554">
        <v>4097.05</v>
      </c>
      <c r="G3554">
        <v>4223.9237000000003</v>
      </c>
      <c r="H3554">
        <f t="shared" si="118"/>
        <v>2.0485250000000002</v>
      </c>
      <c r="I3554">
        <f t="shared" si="119"/>
        <v>2.1119618500000001</v>
      </c>
    </row>
    <row r="3555" spans="1:9" x14ac:dyDescent="0.3">
      <c r="A3555" s="3">
        <v>2015</v>
      </c>
      <c r="B3555" t="s">
        <v>186</v>
      </c>
      <c r="C3555" t="s">
        <v>198</v>
      </c>
      <c r="D3555">
        <v>426002</v>
      </c>
      <c r="E3555">
        <v>1</v>
      </c>
      <c r="F3555">
        <v>27.45</v>
      </c>
      <c r="G3555">
        <v>27.45</v>
      </c>
      <c r="H3555">
        <f t="shared" si="118"/>
        <v>1.3724999999999999E-2</v>
      </c>
      <c r="I3555">
        <f t="shared" si="119"/>
        <v>1.3724999999999999E-2</v>
      </c>
    </row>
    <row r="3556" spans="1:9" x14ac:dyDescent="0.3">
      <c r="A3556" s="3">
        <v>2015</v>
      </c>
      <c r="B3556" t="s">
        <v>186</v>
      </c>
      <c r="C3556" t="s">
        <v>198</v>
      </c>
      <c r="D3556">
        <v>435900</v>
      </c>
      <c r="E3556">
        <v>2</v>
      </c>
      <c r="F3556">
        <v>780.13</v>
      </c>
      <c r="G3556">
        <v>899.31179999999995</v>
      </c>
      <c r="H3556">
        <f t="shared" si="118"/>
        <v>0.390065</v>
      </c>
      <c r="I3556">
        <f t="shared" si="119"/>
        <v>0.4496559</v>
      </c>
    </row>
    <row r="3557" spans="1:9" x14ac:dyDescent="0.3">
      <c r="A3557" s="3">
        <v>2015</v>
      </c>
      <c r="B3557" t="s">
        <v>186</v>
      </c>
      <c r="C3557" t="s">
        <v>198</v>
      </c>
      <c r="D3557">
        <v>435931</v>
      </c>
      <c r="E3557">
        <v>2</v>
      </c>
      <c r="F3557">
        <v>5437.58</v>
      </c>
      <c r="G3557">
        <v>5594.4732999999997</v>
      </c>
      <c r="H3557">
        <f t="shared" si="118"/>
        <v>2.7187899999999998</v>
      </c>
      <c r="I3557">
        <f t="shared" si="119"/>
        <v>2.7972366499999999</v>
      </c>
    </row>
    <row r="3558" spans="1:9" x14ac:dyDescent="0.3">
      <c r="A3558" s="3">
        <v>2015</v>
      </c>
      <c r="B3558" t="s">
        <v>186</v>
      </c>
      <c r="C3558" t="s">
        <v>199</v>
      </c>
      <c r="D3558">
        <v>325700</v>
      </c>
      <c r="E3558">
        <v>1</v>
      </c>
      <c r="F3558">
        <v>5.4</v>
      </c>
      <c r="G3558">
        <v>5.4</v>
      </c>
      <c r="H3558">
        <f t="shared" si="118"/>
        <v>2.7000000000000001E-3</v>
      </c>
      <c r="I3558">
        <f t="shared" si="119"/>
        <v>2.7000000000000001E-3</v>
      </c>
    </row>
    <row r="3559" spans="1:9" x14ac:dyDescent="0.3">
      <c r="A3559" s="3">
        <v>2015</v>
      </c>
      <c r="B3559" t="s">
        <v>186</v>
      </c>
      <c r="C3559" t="s">
        <v>199</v>
      </c>
      <c r="D3559">
        <v>335631</v>
      </c>
      <c r="E3559">
        <v>1</v>
      </c>
      <c r="F3559">
        <v>13</v>
      </c>
      <c r="G3559">
        <v>13</v>
      </c>
      <c r="H3559">
        <f t="shared" si="118"/>
        <v>6.4999999999999997E-3</v>
      </c>
      <c r="I3559">
        <f t="shared" si="119"/>
        <v>6.4999999999999997E-3</v>
      </c>
    </row>
    <row r="3560" spans="1:9" x14ac:dyDescent="0.3">
      <c r="A3560" s="3">
        <v>2015</v>
      </c>
      <c r="B3560" t="s">
        <v>186</v>
      </c>
      <c r="C3560" t="s">
        <v>199</v>
      </c>
      <c r="D3560">
        <v>335701</v>
      </c>
      <c r="E3560">
        <v>1</v>
      </c>
      <c r="F3560">
        <v>1393.16</v>
      </c>
      <c r="G3560">
        <v>1393.16</v>
      </c>
      <c r="H3560">
        <f t="shared" si="118"/>
        <v>0.69658000000000009</v>
      </c>
      <c r="I3560">
        <f t="shared" si="119"/>
        <v>0.69658000000000009</v>
      </c>
    </row>
    <row r="3561" spans="1:9" x14ac:dyDescent="0.3">
      <c r="A3561" s="3">
        <v>2015</v>
      </c>
      <c r="B3561" t="s">
        <v>186</v>
      </c>
      <c r="C3561" t="s">
        <v>199</v>
      </c>
      <c r="D3561">
        <v>335702</v>
      </c>
      <c r="E3561">
        <v>1</v>
      </c>
      <c r="F3561">
        <v>75</v>
      </c>
      <c r="G3561">
        <v>75</v>
      </c>
      <c r="H3561">
        <f t="shared" si="118"/>
        <v>3.7499999999999999E-2</v>
      </c>
      <c r="I3561">
        <f t="shared" si="119"/>
        <v>3.7499999999999999E-2</v>
      </c>
    </row>
    <row r="3562" spans="1:9" x14ac:dyDescent="0.3">
      <c r="A3562" s="3">
        <v>2015</v>
      </c>
      <c r="B3562" t="s">
        <v>186</v>
      </c>
      <c r="C3562" t="s">
        <v>199</v>
      </c>
      <c r="D3562">
        <v>335703</v>
      </c>
      <c r="E3562">
        <v>1</v>
      </c>
      <c r="F3562">
        <v>599.95000000000005</v>
      </c>
      <c r="G3562">
        <v>599.95000000000005</v>
      </c>
      <c r="H3562">
        <f t="shared" si="118"/>
        <v>0.29997500000000005</v>
      </c>
      <c r="I3562">
        <f t="shared" si="119"/>
        <v>0.29997500000000005</v>
      </c>
    </row>
    <row r="3563" spans="1:9" x14ac:dyDescent="0.3">
      <c r="A3563" s="3">
        <v>2015</v>
      </c>
      <c r="B3563" t="s">
        <v>186</v>
      </c>
      <c r="C3563" t="s">
        <v>199</v>
      </c>
      <c r="D3563">
        <v>335704</v>
      </c>
      <c r="E3563">
        <v>1</v>
      </c>
      <c r="F3563">
        <v>9.6</v>
      </c>
      <c r="G3563">
        <v>9.6</v>
      </c>
      <c r="H3563">
        <f t="shared" si="118"/>
        <v>4.7999999999999996E-3</v>
      </c>
      <c r="I3563">
        <f t="shared" si="119"/>
        <v>4.7999999999999996E-3</v>
      </c>
    </row>
    <row r="3564" spans="1:9" x14ac:dyDescent="0.3">
      <c r="A3564" s="3">
        <v>2015</v>
      </c>
      <c r="B3564" t="s">
        <v>186</v>
      </c>
      <c r="C3564" t="s">
        <v>199</v>
      </c>
      <c r="D3564">
        <v>335731</v>
      </c>
      <c r="E3564">
        <v>1</v>
      </c>
      <c r="F3564">
        <v>1.19</v>
      </c>
      <c r="G3564">
        <v>1.19</v>
      </c>
      <c r="H3564">
        <f t="shared" si="118"/>
        <v>5.9499999999999993E-4</v>
      </c>
      <c r="I3564">
        <f t="shared" si="119"/>
        <v>5.9499999999999993E-4</v>
      </c>
    </row>
    <row r="3565" spans="1:9" x14ac:dyDescent="0.3">
      <c r="A3565" s="3">
        <v>2015</v>
      </c>
      <c r="B3565" t="s">
        <v>186</v>
      </c>
      <c r="C3565" t="s">
        <v>199</v>
      </c>
      <c r="D3565">
        <v>335732</v>
      </c>
      <c r="E3565">
        <v>1</v>
      </c>
      <c r="F3565">
        <v>7.97</v>
      </c>
      <c r="G3565">
        <v>7.97</v>
      </c>
      <c r="H3565">
        <f t="shared" si="118"/>
        <v>3.9849999999999998E-3</v>
      </c>
      <c r="I3565">
        <f t="shared" si="119"/>
        <v>3.9849999999999998E-3</v>
      </c>
    </row>
    <row r="3566" spans="1:9" x14ac:dyDescent="0.3">
      <c r="A3566" s="3">
        <v>2015</v>
      </c>
      <c r="B3566" t="s">
        <v>186</v>
      </c>
      <c r="C3566" t="s">
        <v>199</v>
      </c>
      <c r="D3566">
        <v>335733</v>
      </c>
      <c r="E3566">
        <v>1</v>
      </c>
      <c r="F3566">
        <v>37</v>
      </c>
      <c r="G3566">
        <v>37</v>
      </c>
      <c r="H3566">
        <f t="shared" si="118"/>
        <v>1.8499999999999999E-2</v>
      </c>
      <c r="I3566">
        <f t="shared" si="119"/>
        <v>1.8499999999999999E-2</v>
      </c>
    </row>
    <row r="3567" spans="1:9" x14ac:dyDescent="0.3">
      <c r="A3567" s="3">
        <v>2015</v>
      </c>
      <c r="B3567" t="s">
        <v>186</v>
      </c>
      <c r="C3567" t="s">
        <v>199</v>
      </c>
      <c r="D3567">
        <v>345534</v>
      </c>
      <c r="E3567">
        <v>1</v>
      </c>
      <c r="F3567">
        <v>10267.06</v>
      </c>
      <c r="G3567">
        <v>10267.06</v>
      </c>
      <c r="H3567">
        <f t="shared" si="118"/>
        <v>5.1335299999999995</v>
      </c>
      <c r="I3567">
        <f t="shared" si="119"/>
        <v>5.1335299999999995</v>
      </c>
    </row>
    <row r="3568" spans="1:9" x14ac:dyDescent="0.3">
      <c r="A3568" s="3">
        <v>2015</v>
      </c>
      <c r="B3568" t="s">
        <v>186</v>
      </c>
      <c r="C3568" t="s">
        <v>199</v>
      </c>
      <c r="D3568">
        <v>345603</v>
      </c>
      <c r="E3568">
        <v>1</v>
      </c>
      <c r="F3568">
        <v>7392.06</v>
      </c>
      <c r="G3568">
        <v>7396.3671000000004</v>
      </c>
      <c r="H3568">
        <f t="shared" si="118"/>
        <v>3.6960300000000004</v>
      </c>
      <c r="I3568">
        <f t="shared" si="119"/>
        <v>3.69818355</v>
      </c>
    </row>
    <row r="3569" spans="1:9" x14ac:dyDescent="0.3">
      <c r="A3569" s="3">
        <v>2015</v>
      </c>
      <c r="B3569" t="s">
        <v>186</v>
      </c>
      <c r="C3569" t="s">
        <v>199</v>
      </c>
      <c r="D3569">
        <v>345605</v>
      </c>
      <c r="E3569">
        <v>1</v>
      </c>
      <c r="F3569">
        <v>442</v>
      </c>
      <c r="G3569">
        <v>442</v>
      </c>
      <c r="H3569">
        <f t="shared" si="118"/>
        <v>0.221</v>
      </c>
      <c r="I3569">
        <f t="shared" si="119"/>
        <v>0.221</v>
      </c>
    </row>
    <row r="3570" spans="1:9" x14ac:dyDescent="0.3">
      <c r="A3570" s="3">
        <v>2015</v>
      </c>
      <c r="B3570" t="s">
        <v>186</v>
      </c>
      <c r="C3570" t="s">
        <v>199</v>
      </c>
      <c r="D3570">
        <v>345606</v>
      </c>
      <c r="E3570">
        <v>1</v>
      </c>
      <c r="F3570">
        <v>612.79999999999995</v>
      </c>
      <c r="G3570">
        <v>612.79999999999995</v>
      </c>
      <c r="H3570">
        <f t="shared" si="118"/>
        <v>0.30639999999999995</v>
      </c>
      <c r="I3570">
        <f t="shared" si="119"/>
        <v>0.30639999999999995</v>
      </c>
    </row>
    <row r="3571" spans="1:9" x14ac:dyDescent="0.3">
      <c r="A3571" s="3">
        <v>2015</v>
      </c>
      <c r="B3571" t="s">
        <v>186</v>
      </c>
      <c r="C3571" t="s">
        <v>199</v>
      </c>
      <c r="D3571">
        <v>345631</v>
      </c>
      <c r="E3571">
        <v>1</v>
      </c>
      <c r="F3571">
        <v>1099.99</v>
      </c>
      <c r="G3571">
        <v>1099.99</v>
      </c>
      <c r="H3571">
        <f t="shared" si="118"/>
        <v>0.54999500000000001</v>
      </c>
      <c r="I3571">
        <f t="shared" si="119"/>
        <v>0.54999500000000001</v>
      </c>
    </row>
    <row r="3572" spans="1:9" x14ac:dyDescent="0.3">
      <c r="A3572" s="3">
        <v>2015</v>
      </c>
      <c r="B3572" t="s">
        <v>186</v>
      </c>
      <c r="C3572" t="s">
        <v>199</v>
      </c>
      <c r="D3572">
        <v>345632</v>
      </c>
      <c r="E3572">
        <v>1</v>
      </c>
      <c r="F3572">
        <v>252</v>
      </c>
      <c r="G3572">
        <v>252</v>
      </c>
      <c r="H3572">
        <f t="shared" si="118"/>
        <v>0.126</v>
      </c>
      <c r="I3572">
        <f t="shared" si="119"/>
        <v>0.126</v>
      </c>
    </row>
    <row r="3573" spans="1:9" x14ac:dyDescent="0.3">
      <c r="A3573" s="3">
        <v>2015</v>
      </c>
      <c r="B3573" t="s">
        <v>186</v>
      </c>
      <c r="C3573" t="s">
        <v>199</v>
      </c>
      <c r="D3573">
        <v>345701</v>
      </c>
      <c r="E3573">
        <v>1</v>
      </c>
      <c r="F3573">
        <v>596.35</v>
      </c>
      <c r="G3573">
        <v>596.35</v>
      </c>
      <c r="H3573">
        <f t="shared" si="118"/>
        <v>0.29817500000000002</v>
      </c>
      <c r="I3573">
        <f t="shared" si="119"/>
        <v>0.29817500000000002</v>
      </c>
    </row>
    <row r="3574" spans="1:9" x14ac:dyDescent="0.3">
      <c r="A3574" s="3">
        <v>2015</v>
      </c>
      <c r="B3574" t="s">
        <v>186</v>
      </c>
      <c r="C3574" t="s">
        <v>199</v>
      </c>
      <c r="D3574">
        <v>345702</v>
      </c>
      <c r="E3574">
        <v>1</v>
      </c>
      <c r="F3574">
        <v>1715.18</v>
      </c>
      <c r="G3574">
        <v>1715.18</v>
      </c>
      <c r="H3574">
        <f t="shared" si="118"/>
        <v>0.85759000000000007</v>
      </c>
      <c r="I3574">
        <f t="shared" si="119"/>
        <v>0.85759000000000007</v>
      </c>
    </row>
    <row r="3575" spans="1:9" x14ac:dyDescent="0.3">
      <c r="A3575" s="3">
        <v>2015</v>
      </c>
      <c r="B3575" t="s">
        <v>186</v>
      </c>
      <c r="C3575" t="s">
        <v>199</v>
      </c>
      <c r="D3575">
        <v>345705</v>
      </c>
      <c r="E3575">
        <v>1</v>
      </c>
      <c r="F3575">
        <v>145.1</v>
      </c>
      <c r="G3575">
        <v>145.1</v>
      </c>
      <c r="H3575">
        <f t="shared" ref="H3575:H3638" si="120">F3575/2000</f>
        <v>7.2550000000000003E-2</v>
      </c>
      <c r="I3575">
        <f t="shared" ref="I3575:I3638" si="121">G3575/2000</f>
        <v>7.2550000000000003E-2</v>
      </c>
    </row>
    <row r="3576" spans="1:9" x14ac:dyDescent="0.3">
      <c r="A3576" s="3">
        <v>2015</v>
      </c>
      <c r="B3576" t="s">
        <v>186</v>
      </c>
      <c r="C3576" t="s">
        <v>199</v>
      </c>
      <c r="D3576">
        <v>345706</v>
      </c>
      <c r="E3576">
        <v>1</v>
      </c>
      <c r="F3576">
        <v>457</v>
      </c>
      <c r="G3576">
        <v>457</v>
      </c>
      <c r="H3576">
        <f t="shared" si="120"/>
        <v>0.22850000000000001</v>
      </c>
      <c r="I3576">
        <f t="shared" si="121"/>
        <v>0.22850000000000001</v>
      </c>
    </row>
    <row r="3577" spans="1:9" x14ac:dyDescent="0.3">
      <c r="A3577" s="3">
        <v>2015</v>
      </c>
      <c r="B3577" t="s">
        <v>186</v>
      </c>
      <c r="C3577" t="s">
        <v>199</v>
      </c>
      <c r="D3577">
        <v>345731</v>
      </c>
      <c r="E3577">
        <v>1</v>
      </c>
      <c r="F3577">
        <v>201.61</v>
      </c>
      <c r="G3577">
        <v>201.61</v>
      </c>
      <c r="H3577">
        <f t="shared" si="120"/>
        <v>0.10080500000000001</v>
      </c>
      <c r="I3577">
        <f t="shared" si="121"/>
        <v>0.10080500000000001</v>
      </c>
    </row>
    <row r="3578" spans="1:9" x14ac:dyDescent="0.3">
      <c r="A3578" s="3">
        <v>2015</v>
      </c>
      <c r="B3578" t="s">
        <v>186</v>
      </c>
      <c r="C3578" t="s">
        <v>199</v>
      </c>
      <c r="D3578">
        <v>345801</v>
      </c>
      <c r="E3578">
        <v>1</v>
      </c>
      <c r="F3578">
        <v>0.14000000000000001</v>
      </c>
      <c r="G3578">
        <v>0.14000000000000001</v>
      </c>
      <c r="H3578">
        <f t="shared" si="120"/>
        <v>7.0000000000000007E-5</v>
      </c>
      <c r="I3578">
        <f t="shared" si="121"/>
        <v>7.0000000000000007E-5</v>
      </c>
    </row>
    <row r="3579" spans="1:9" x14ac:dyDescent="0.3">
      <c r="A3579" s="3">
        <v>2015</v>
      </c>
      <c r="B3579" t="s">
        <v>186</v>
      </c>
      <c r="C3579" t="s">
        <v>199</v>
      </c>
      <c r="D3579">
        <v>345803</v>
      </c>
      <c r="E3579">
        <v>1</v>
      </c>
      <c r="F3579">
        <v>141.75</v>
      </c>
      <c r="G3579">
        <v>141.75</v>
      </c>
      <c r="H3579">
        <f t="shared" si="120"/>
        <v>7.0874999999999994E-2</v>
      </c>
      <c r="I3579">
        <f t="shared" si="121"/>
        <v>7.0874999999999994E-2</v>
      </c>
    </row>
    <row r="3580" spans="1:9" x14ac:dyDescent="0.3">
      <c r="A3580" s="3">
        <v>2015</v>
      </c>
      <c r="B3580" t="s">
        <v>186</v>
      </c>
      <c r="C3580" t="s">
        <v>199</v>
      </c>
      <c r="D3580">
        <v>355707</v>
      </c>
      <c r="E3580">
        <v>1</v>
      </c>
      <c r="F3580">
        <v>194.2</v>
      </c>
      <c r="G3580">
        <v>194.2</v>
      </c>
      <c r="H3580">
        <f t="shared" si="120"/>
        <v>9.7099999999999992E-2</v>
      </c>
      <c r="I3580">
        <f t="shared" si="121"/>
        <v>9.7099999999999992E-2</v>
      </c>
    </row>
    <row r="3581" spans="1:9" x14ac:dyDescent="0.3">
      <c r="A3581" s="3">
        <v>2015</v>
      </c>
      <c r="B3581" t="s">
        <v>186</v>
      </c>
      <c r="C3581" t="s">
        <v>199</v>
      </c>
      <c r="D3581">
        <v>355731</v>
      </c>
      <c r="E3581">
        <v>1</v>
      </c>
      <c r="F3581">
        <v>488.5</v>
      </c>
      <c r="G3581">
        <v>488.5</v>
      </c>
      <c r="H3581">
        <f t="shared" si="120"/>
        <v>0.24424999999999999</v>
      </c>
      <c r="I3581">
        <f t="shared" si="121"/>
        <v>0.24424999999999999</v>
      </c>
    </row>
    <row r="3582" spans="1:9" x14ac:dyDescent="0.3">
      <c r="A3582" s="3">
        <v>2015</v>
      </c>
      <c r="B3582" t="s">
        <v>186</v>
      </c>
      <c r="C3582" t="s">
        <v>199</v>
      </c>
      <c r="D3582">
        <v>355732</v>
      </c>
      <c r="E3582">
        <v>1</v>
      </c>
      <c r="F3582">
        <v>25</v>
      </c>
      <c r="G3582">
        <v>25</v>
      </c>
      <c r="H3582">
        <f t="shared" si="120"/>
        <v>1.2500000000000001E-2</v>
      </c>
      <c r="I3582">
        <f t="shared" si="121"/>
        <v>1.2500000000000001E-2</v>
      </c>
    </row>
    <row r="3583" spans="1:9" x14ac:dyDescent="0.3">
      <c r="A3583" s="3">
        <v>2015</v>
      </c>
      <c r="B3583" t="s">
        <v>186</v>
      </c>
      <c r="C3583" t="s">
        <v>199</v>
      </c>
      <c r="D3583">
        <v>355733</v>
      </c>
      <c r="E3583">
        <v>1</v>
      </c>
      <c r="F3583">
        <v>174.2</v>
      </c>
      <c r="G3583">
        <v>174.2</v>
      </c>
      <c r="H3583">
        <f t="shared" si="120"/>
        <v>8.7099999999999997E-2</v>
      </c>
      <c r="I3583">
        <f t="shared" si="121"/>
        <v>8.7099999999999997E-2</v>
      </c>
    </row>
    <row r="3584" spans="1:9" x14ac:dyDescent="0.3">
      <c r="A3584" s="3">
        <v>2015</v>
      </c>
      <c r="B3584" t="s">
        <v>186</v>
      </c>
      <c r="C3584" t="s">
        <v>199</v>
      </c>
      <c r="D3584">
        <v>355801</v>
      </c>
      <c r="E3584">
        <v>1</v>
      </c>
      <c r="F3584">
        <v>46.2</v>
      </c>
      <c r="G3584">
        <v>46.2</v>
      </c>
      <c r="H3584">
        <f t="shared" si="120"/>
        <v>2.3100000000000002E-2</v>
      </c>
      <c r="I3584">
        <f t="shared" si="121"/>
        <v>2.3100000000000002E-2</v>
      </c>
    </row>
    <row r="3585" spans="1:9" x14ac:dyDescent="0.3">
      <c r="A3585" s="3">
        <v>2015</v>
      </c>
      <c r="B3585" t="s">
        <v>186</v>
      </c>
      <c r="C3585" t="s">
        <v>199</v>
      </c>
      <c r="D3585">
        <v>355830</v>
      </c>
      <c r="E3585">
        <v>1</v>
      </c>
      <c r="F3585">
        <v>53.1</v>
      </c>
      <c r="G3585">
        <v>54.736400000000003</v>
      </c>
      <c r="H3585">
        <f t="shared" si="120"/>
        <v>2.6550000000000001E-2</v>
      </c>
      <c r="I3585">
        <f t="shared" si="121"/>
        <v>2.7368200000000002E-2</v>
      </c>
    </row>
    <row r="3586" spans="1:9" x14ac:dyDescent="0.3">
      <c r="A3586" s="3">
        <v>2015</v>
      </c>
      <c r="B3586" t="s">
        <v>186</v>
      </c>
      <c r="C3586" t="s">
        <v>199</v>
      </c>
      <c r="D3586">
        <v>365804</v>
      </c>
      <c r="E3586">
        <v>1</v>
      </c>
      <c r="F3586">
        <v>2017.82</v>
      </c>
      <c r="G3586">
        <v>2017.82</v>
      </c>
      <c r="H3586">
        <f t="shared" si="120"/>
        <v>1.00891</v>
      </c>
      <c r="I3586">
        <f t="shared" si="121"/>
        <v>1.00891</v>
      </c>
    </row>
    <row r="3587" spans="1:9" x14ac:dyDescent="0.3">
      <c r="A3587" s="3">
        <v>2015</v>
      </c>
      <c r="B3587" t="s">
        <v>186</v>
      </c>
      <c r="C3587" t="s">
        <v>200</v>
      </c>
      <c r="D3587">
        <v>365731</v>
      </c>
      <c r="E3587">
        <v>1</v>
      </c>
      <c r="F3587">
        <v>20010.32</v>
      </c>
      <c r="G3587">
        <v>20039.103800000001</v>
      </c>
      <c r="H3587">
        <f t="shared" si="120"/>
        <v>10.00516</v>
      </c>
      <c r="I3587">
        <f t="shared" si="121"/>
        <v>10.0195519</v>
      </c>
    </row>
    <row r="3588" spans="1:9" x14ac:dyDescent="0.3">
      <c r="A3588" s="3">
        <v>2015</v>
      </c>
      <c r="B3588" t="s">
        <v>186</v>
      </c>
      <c r="C3588" t="s">
        <v>200</v>
      </c>
      <c r="D3588">
        <v>365732</v>
      </c>
      <c r="E3588">
        <v>1</v>
      </c>
      <c r="F3588">
        <v>800</v>
      </c>
      <c r="G3588">
        <v>803.73469999999998</v>
      </c>
      <c r="H3588">
        <f t="shared" si="120"/>
        <v>0.4</v>
      </c>
      <c r="I3588">
        <f t="shared" si="121"/>
        <v>0.40186735000000001</v>
      </c>
    </row>
    <row r="3589" spans="1:9" x14ac:dyDescent="0.3">
      <c r="A3589" s="3">
        <v>2015</v>
      </c>
      <c r="B3589" t="s">
        <v>186</v>
      </c>
      <c r="C3589" t="s">
        <v>200</v>
      </c>
      <c r="D3589">
        <v>365733</v>
      </c>
      <c r="E3589">
        <v>1</v>
      </c>
      <c r="F3589">
        <v>154</v>
      </c>
      <c r="G3589">
        <v>182</v>
      </c>
      <c r="H3589">
        <f t="shared" si="120"/>
        <v>7.6999999999999999E-2</v>
      </c>
      <c r="I3589">
        <f t="shared" si="121"/>
        <v>9.0999999999999998E-2</v>
      </c>
    </row>
    <row r="3590" spans="1:9" x14ac:dyDescent="0.3">
      <c r="A3590" s="3">
        <v>2015</v>
      </c>
      <c r="B3590" t="s">
        <v>186</v>
      </c>
      <c r="C3590" t="s">
        <v>200</v>
      </c>
      <c r="D3590">
        <v>365734</v>
      </c>
      <c r="E3590">
        <v>1</v>
      </c>
      <c r="F3590">
        <v>2093.4299999999998</v>
      </c>
      <c r="G3590">
        <v>2093.8912</v>
      </c>
      <c r="H3590">
        <f t="shared" si="120"/>
        <v>1.0467149999999998</v>
      </c>
      <c r="I3590">
        <f t="shared" si="121"/>
        <v>1.0469455999999999</v>
      </c>
    </row>
    <row r="3591" spans="1:9" x14ac:dyDescent="0.3">
      <c r="A3591" s="3">
        <v>2015</v>
      </c>
      <c r="B3591" t="s">
        <v>186</v>
      </c>
      <c r="C3591" t="s">
        <v>200</v>
      </c>
      <c r="D3591">
        <v>365801</v>
      </c>
      <c r="E3591">
        <v>1</v>
      </c>
      <c r="F3591">
        <v>1837.18</v>
      </c>
      <c r="G3591">
        <v>1837.18</v>
      </c>
      <c r="H3591">
        <f t="shared" si="120"/>
        <v>0.91859000000000002</v>
      </c>
      <c r="I3591">
        <f t="shared" si="121"/>
        <v>0.91859000000000002</v>
      </c>
    </row>
    <row r="3592" spans="1:9" x14ac:dyDescent="0.3">
      <c r="A3592" s="3">
        <v>2015</v>
      </c>
      <c r="B3592" t="s">
        <v>186</v>
      </c>
      <c r="C3592" t="s">
        <v>200</v>
      </c>
      <c r="D3592">
        <v>365802</v>
      </c>
      <c r="E3592">
        <v>1</v>
      </c>
      <c r="F3592">
        <v>250.2</v>
      </c>
      <c r="G3592">
        <v>250.2</v>
      </c>
      <c r="H3592">
        <f t="shared" si="120"/>
        <v>0.12509999999999999</v>
      </c>
      <c r="I3592">
        <f t="shared" si="121"/>
        <v>0.12509999999999999</v>
      </c>
    </row>
    <row r="3593" spans="1:9" x14ac:dyDescent="0.3">
      <c r="A3593" s="3">
        <v>2015</v>
      </c>
      <c r="B3593" t="s">
        <v>186</v>
      </c>
      <c r="C3593" t="s">
        <v>200</v>
      </c>
      <c r="D3593">
        <v>365803</v>
      </c>
      <c r="E3593">
        <v>1</v>
      </c>
      <c r="F3593">
        <v>1207.5</v>
      </c>
      <c r="G3593">
        <v>1207.5</v>
      </c>
      <c r="H3593">
        <f t="shared" si="120"/>
        <v>0.60375000000000001</v>
      </c>
      <c r="I3593">
        <f t="shared" si="121"/>
        <v>0.60375000000000001</v>
      </c>
    </row>
    <row r="3594" spans="1:9" x14ac:dyDescent="0.3">
      <c r="A3594" s="3">
        <v>2015</v>
      </c>
      <c r="B3594" t="s">
        <v>186</v>
      </c>
      <c r="C3594" t="s">
        <v>201</v>
      </c>
      <c r="D3594">
        <v>305431</v>
      </c>
      <c r="E3594">
        <v>1</v>
      </c>
      <c r="F3594">
        <v>157.4</v>
      </c>
      <c r="G3594">
        <v>159.65309999999999</v>
      </c>
      <c r="H3594">
        <f t="shared" si="120"/>
        <v>7.8700000000000006E-2</v>
      </c>
      <c r="I3594">
        <f t="shared" si="121"/>
        <v>7.9826549999999996E-2</v>
      </c>
    </row>
    <row r="3595" spans="1:9" x14ac:dyDescent="0.3">
      <c r="A3595" s="3">
        <v>2015</v>
      </c>
      <c r="B3595" t="s">
        <v>186</v>
      </c>
      <c r="C3595" t="s">
        <v>201</v>
      </c>
      <c r="D3595">
        <v>305501</v>
      </c>
      <c r="E3595">
        <v>1</v>
      </c>
      <c r="F3595">
        <v>294.25</v>
      </c>
      <c r="G3595">
        <v>294.25</v>
      </c>
      <c r="H3595">
        <f t="shared" si="120"/>
        <v>0.14712500000000001</v>
      </c>
      <c r="I3595">
        <f t="shared" si="121"/>
        <v>0.14712500000000001</v>
      </c>
    </row>
    <row r="3596" spans="1:9" x14ac:dyDescent="0.3">
      <c r="A3596" s="3">
        <v>2015</v>
      </c>
      <c r="B3596" t="s">
        <v>186</v>
      </c>
      <c r="C3596" t="s">
        <v>201</v>
      </c>
      <c r="D3596">
        <v>305502</v>
      </c>
      <c r="E3596">
        <v>1</v>
      </c>
      <c r="F3596">
        <v>164</v>
      </c>
      <c r="G3596">
        <v>164</v>
      </c>
      <c r="H3596">
        <f t="shared" si="120"/>
        <v>8.2000000000000003E-2</v>
      </c>
      <c r="I3596">
        <f t="shared" si="121"/>
        <v>8.2000000000000003E-2</v>
      </c>
    </row>
    <row r="3597" spans="1:9" x14ac:dyDescent="0.3">
      <c r="A3597" s="3">
        <v>2015</v>
      </c>
      <c r="B3597" t="s">
        <v>186</v>
      </c>
      <c r="C3597" t="s">
        <v>201</v>
      </c>
      <c r="D3597">
        <v>305531</v>
      </c>
      <c r="E3597">
        <v>1</v>
      </c>
      <c r="F3597">
        <v>13</v>
      </c>
      <c r="G3597">
        <v>13.2653</v>
      </c>
      <c r="H3597">
        <f t="shared" si="120"/>
        <v>6.4999999999999997E-3</v>
      </c>
      <c r="I3597">
        <f t="shared" si="121"/>
        <v>6.6326500000000004E-3</v>
      </c>
    </row>
    <row r="3598" spans="1:9" x14ac:dyDescent="0.3">
      <c r="A3598" s="3">
        <v>2015</v>
      </c>
      <c r="B3598" t="s">
        <v>186</v>
      </c>
      <c r="C3598" t="s">
        <v>201</v>
      </c>
      <c r="D3598">
        <v>315431</v>
      </c>
      <c r="E3598">
        <v>1</v>
      </c>
      <c r="F3598">
        <v>110.4</v>
      </c>
      <c r="G3598">
        <v>112.65309999999999</v>
      </c>
      <c r="H3598">
        <f t="shared" si="120"/>
        <v>5.5200000000000006E-2</v>
      </c>
      <c r="I3598">
        <f t="shared" si="121"/>
        <v>5.6326549999999996E-2</v>
      </c>
    </row>
    <row r="3599" spans="1:9" x14ac:dyDescent="0.3">
      <c r="A3599" s="3">
        <v>2015</v>
      </c>
      <c r="B3599" t="s">
        <v>186</v>
      </c>
      <c r="C3599" t="s">
        <v>201</v>
      </c>
      <c r="D3599">
        <v>315432</v>
      </c>
      <c r="E3599">
        <v>1</v>
      </c>
      <c r="F3599">
        <v>5296.9</v>
      </c>
      <c r="G3599">
        <v>5372.2141000000001</v>
      </c>
      <c r="H3599">
        <f t="shared" si="120"/>
        <v>2.64845</v>
      </c>
      <c r="I3599">
        <f t="shared" si="121"/>
        <v>2.6861070499999999</v>
      </c>
    </row>
    <row r="3600" spans="1:9" x14ac:dyDescent="0.3">
      <c r="A3600" s="3">
        <v>2015</v>
      </c>
      <c r="B3600" t="s">
        <v>186</v>
      </c>
      <c r="C3600" t="s">
        <v>201</v>
      </c>
      <c r="D3600">
        <v>315501</v>
      </c>
      <c r="E3600">
        <v>1</v>
      </c>
      <c r="F3600">
        <v>282.58</v>
      </c>
      <c r="G3600">
        <v>285.72449999999998</v>
      </c>
      <c r="H3600">
        <f t="shared" si="120"/>
        <v>0.14129</v>
      </c>
      <c r="I3600">
        <f t="shared" si="121"/>
        <v>0.14286225</v>
      </c>
    </row>
    <row r="3601" spans="1:9" x14ac:dyDescent="0.3">
      <c r="A3601" s="3">
        <v>2015</v>
      </c>
      <c r="B3601" t="s">
        <v>186</v>
      </c>
      <c r="C3601" t="s">
        <v>201</v>
      </c>
      <c r="D3601">
        <v>315502</v>
      </c>
      <c r="E3601">
        <v>1</v>
      </c>
      <c r="F3601">
        <v>4542.46</v>
      </c>
      <c r="G3601">
        <v>4570.8163000000004</v>
      </c>
      <c r="H3601">
        <f t="shared" si="120"/>
        <v>2.2712300000000001</v>
      </c>
      <c r="I3601">
        <f t="shared" si="121"/>
        <v>2.2854081500000003</v>
      </c>
    </row>
    <row r="3602" spans="1:9" x14ac:dyDescent="0.3">
      <c r="A3602" s="3">
        <v>2015</v>
      </c>
      <c r="B3602" t="s">
        <v>186</v>
      </c>
      <c r="C3602" t="s">
        <v>201</v>
      </c>
      <c r="D3602">
        <v>315503</v>
      </c>
      <c r="E3602">
        <v>1</v>
      </c>
      <c r="F3602">
        <v>20.88</v>
      </c>
      <c r="G3602">
        <v>21.306100000000001</v>
      </c>
      <c r="H3602">
        <f t="shared" si="120"/>
        <v>1.044E-2</v>
      </c>
      <c r="I3602">
        <f t="shared" si="121"/>
        <v>1.0653050000000001E-2</v>
      </c>
    </row>
    <row r="3603" spans="1:9" x14ac:dyDescent="0.3">
      <c r="A3603" s="3">
        <v>2015</v>
      </c>
      <c r="B3603" t="s">
        <v>186</v>
      </c>
      <c r="C3603" t="s">
        <v>201</v>
      </c>
      <c r="D3603">
        <v>315504</v>
      </c>
      <c r="E3603">
        <v>1</v>
      </c>
      <c r="F3603">
        <v>661.27</v>
      </c>
      <c r="G3603">
        <v>673.32150000000001</v>
      </c>
      <c r="H3603">
        <f t="shared" si="120"/>
        <v>0.33063500000000001</v>
      </c>
      <c r="I3603">
        <f t="shared" si="121"/>
        <v>0.33666075000000001</v>
      </c>
    </row>
    <row r="3604" spans="1:9" x14ac:dyDescent="0.3">
      <c r="A3604" s="3">
        <v>2015</v>
      </c>
      <c r="B3604" t="s">
        <v>186</v>
      </c>
      <c r="C3604" t="s">
        <v>201</v>
      </c>
      <c r="D3604">
        <v>315531</v>
      </c>
      <c r="E3604">
        <v>1</v>
      </c>
      <c r="F3604">
        <v>8.16</v>
      </c>
      <c r="G3604">
        <v>8.3264999999999993</v>
      </c>
      <c r="H3604">
        <f t="shared" si="120"/>
        <v>4.0800000000000003E-3</v>
      </c>
      <c r="I3604">
        <f t="shared" si="121"/>
        <v>4.1632499999999994E-3</v>
      </c>
    </row>
    <row r="3605" spans="1:9" x14ac:dyDescent="0.3">
      <c r="A3605" s="3">
        <v>2015</v>
      </c>
      <c r="B3605" t="s">
        <v>186</v>
      </c>
      <c r="C3605" t="s">
        <v>201</v>
      </c>
      <c r="D3605">
        <v>315532</v>
      </c>
      <c r="E3605">
        <v>1</v>
      </c>
      <c r="F3605">
        <v>7.92</v>
      </c>
      <c r="G3605">
        <v>8.0815999999999999</v>
      </c>
      <c r="H3605">
        <f t="shared" si="120"/>
        <v>3.96E-3</v>
      </c>
      <c r="I3605">
        <f t="shared" si="121"/>
        <v>4.0407999999999998E-3</v>
      </c>
    </row>
    <row r="3606" spans="1:9" x14ac:dyDescent="0.3">
      <c r="A3606" s="3">
        <v>2015</v>
      </c>
      <c r="B3606" t="s">
        <v>186</v>
      </c>
      <c r="C3606" t="s">
        <v>201</v>
      </c>
      <c r="D3606">
        <v>325431</v>
      </c>
      <c r="E3606">
        <v>1</v>
      </c>
      <c r="F3606">
        <v>3468.67</v>
      </c>
      <c r="G3606">
        <v>3499.7651999999998</v>
      </c>
      <c r="H3606">
        <f t="shared" si="120"/>
        <v>1.734335</v>
      </c>
      <c r="I3606">
        <f t="shared" si="121"/>
        <v>1.7498825999999998</v>
      </c>
    </row>
    <row r="3607" spans="1:9" x14ac:dyDescent="0.3">
      <c r="A3607" s="3">
        <v>2015</v>
      </c>
      <c r="B3607" t="s">
        <v>186</v>
      </c>
      <c r="C3607" t="s">
        <v>201</v>
      </c>
      <c r="D3607">
        <v>325433</v>
      </c>
      <c r="E3607">
        <v>1</v>
      </c>
      <c r="F3607">
        <v>6162.91</v>
      </c>
      <c r="G3607">
        <v>6255.7695999999996</v>
      </c>
      <c r="H3607">
        <f t="shared" si="120"/>
        <v>3.0814550000000001</v>
      </c>
      <c r="I3607">
        <f t="shared" si="121"/>
        <v>3.1278847999999999</v>
      </c>
    </row>
    <row r="3608" spans="1:9" x14ac:dyDescent="0.3">
      <c r="A3608" s="3">
        <v>2015</v>
      </c>
      <c r="B3608" t="s">
        <v>186</v>
      </c>
      <c r="C3608" t="s">
        <v>201</v>
      </c>
      <c r="D3608">
        <v>325501</v>
      </c>
      <c r="E3608">
        <v>1</v>
      </c>
      <c r="F3608">
        <v>147.97999999999999</v>
      </c>
      <c r="G3608">
        <v>150.57140000000001</v>
      </c>
      <c r="H3608">
        <f t="shared" si="120"/>
        <v>7.399E-2</v>
      </c>
      <c r="I3608">
        <f t="shared" si="121"/>
        <v>7.5285700000000011E-2</v>
      </c>
    </row>
    <row r="3609" spans="1:9" x14ac:dyDescent="0.3">
      <c r="A3609" s="3">
        <v>2015</v>
      </c>
      <c r="B3609" t="s">
        <v>186</v>
      </c>
      <c r="C3609" t="s">
        <v>201</v>
      </c>
      <c r="D3609">
        <v>325502</v>
      </c>
      <c r="E3609">
        <v>1</v>
      </c>
      <c r="F3609">
        <v>45.35</v>
      </c>
      <c r="G3609">
        <v>46.275500000000001</v>
      </c>
      <c r="H3609">
        <f t="shared" si="120"/>
        <v>2.2675000000000001E-2</v>
      </c>
      <c r="I3609">
        <f t="shared" si="121"/>
        <v>2.3137750000000002E-2</v>
      </c>
    </row>
    <row r="3610" spans="1:9" x14ac:dyDescent="0.3">
      <c r="A3610" s="3">
        <v>2015</v>
      </c>
      <c r="B3610" t="s">
        <v>186</v>
      </c>
      <c r="C3610" t="s">
        <v>201</v>
      </c>
      <c r="D3610">
        <v>325503</v>
      </c>
      <c r="E3610">
        <v>1</v>
      </c>
      <c r="F3610">
        <v>57.7</v>
      </c>
      <c r="G3610">
        <v>58.128599999999999</v>
      </c>
      <c r="H3610">
        <f t="shared" si="120"/>
        <v>2.8850000000000001E-2</v>
      </c>
      <c r="I3610">
        <f t="shared" si="121"/>
        <v>2.9064299999999998E-2</v>
      </c>
    </row>
    <row r="3611" spans="1:9" x14ac:dyDescent="0.3">
      <c r="A3611" s="3">
        <v>2015</v>
      </c>
      <c r="B3611" t="s">
        <v>186</v>
      </c>
      <c r="C3611" t="s">
        <v>201</v>
      </c>
      <c r="D3611">
        <v>325504</v>
      </c>
      <c r="E3611">
        <v>1</v>
      </c>
      <c r="F3611">
        <v>33.1</v>
      </c>
      <c r="G3611">
        <v>33.712299999999999</v>
      </c>
      <c r="H3611">
        <f t="shared" si="120"/>
        <v>1.6550000000000002E-2</v>
      </c>
      <c r="I3611">
        <f t="shared" si="121"/>
        <v>1.685615E-2</v>
      </c>
    </row>
    <row r="3612" spans="1:9" x14ac:dyDescent="0.3">
      <c r="A3612" s="3">
        <v>2015</v>
      </c>
      <c r="B3612" t="s">
        <v>186</v>
      </c>
      <c r="C3612" t="s">
        <v>201</v>
      </c>
      <c r="D3612">
        <v>325531</v>
      </c>
      <c r="E3612">
        <v>1</v>
      </c>
      <c r="F3612">
        <v>44.16</v>
      </c>
      <c r="G3612">
        <v>45.061199999999999</v>
      </c>
      <c r="H3612">
        <f t="shared" si="120"/>
        <v>2.2079999999999999E-2</v>
      </c>
      <c r="I3612">
        <f t="shared" si="121"/>
        <v>2.2530600000000001E-2</v>
      </c>
    </row>
    <row r="3613" spans="1:9" x14ac:dyDescent="0.3">
      <c r="A3613" s="3">
        <v>2015</v>
      </c>
      <c r="B3613" t="s">
        <v>186</v>
      </c>
      <c r="C3613" t="s">
        <v>201</v>
      </c>
      <c r="D3613">
        <v>325532</v>
      </c>
      <c r="E3613">
        <v>1</v>
      </c>
      <c r="F3613">
        <v>1559.24</v>
      </c>
      <c r="G3613">
        <v>1576.9795999999999</v>
      </c>
      <c r="H3613">
        <f t="shared" si="120"/>
        <v>0.77961999999999998</v>
      </c>
      <c r="I3613">
        <f t="shared" si="121"/>
        <v>0.78848979999999991</v>
      </c>
    </row>
    <row r="3614" spans="1:9" x14ac:dyDescent="0.3">
      <c r="A3614" s="3">
        <v>2015</v>
      </c>
      <c r="B3614" t="s">
        <v>186</v>
      </c>
      <c r="C3614" t="s">
        <v>201</v>
      </c>
      <c r="D3614">
        <v>325533</v>
      </c>
      <c r="E3614">
        <v>1</v>
      </c>
      <c r="F3614">
        <v>205</v>
      </c>
      <c r="G3614">
        <v>205</v>
      </c>
      <c r="H3614">
        <f t="shared" si="120"/>
        <v>0.10249999999999999</v>
      </c>
      <c r="I3614">
        <f t="shared" si="121"/>
        <v>0.10249999999999999</v>
      </c>
    </row>
    <row r="3615" spans="1:9" x14ac:dyDescent="0.3">
      <c r="A3615" s="3">
        <v>2015</v>
      </c>
      <c r="B3615" t="s">
        <v>186</v>
      </c>
      <c r="C3615" t="s">
        <v>201</v>
      </c>
      <c r="D3615">
        <v>325601</v>
      </c>
      <c r="E3615">
        <v>1</v>
      </c>
      <c r="F3615">
        <v>7.92</v>
      </c>
      <c r="G3615">
        <v>8.0815999999999999</v>
      </c>
      <c r="H3615">
        <f t="shared" si="120"/>
        <v>3.96E-3</v>
      </c>
      <c r="I3615">
        <f t="shared" si="121"/>
        <v>4.0407999999999998E-3</v>
      </c>
    </row>
    <row r="3616" spans="1:9" x14ac:dyDescent="0.3">
      <c r="A3616" s="3">
        <v>2015</v>
      </c>
      <c r="B3616" t="s">
        <v>186</v>
      </c>
      <c r="C3616" t="s">
        <v>201</v>
      </c>
      <c r="D3616">
        <v>325602</v>
      </c>
      <c r="E3616">
        <v>1</v>
      </c>
      <c r="F3616">
        <v>1122.96</v>
      </c>
      <c r="G3616">
        <v>1124.6122</v>
      </c>
      <c r="H3616">
        <f t="shared" si="120"/>
        <v>0.56147999999999998</v>
      </c>
      <c r="I3616">
        <f t="shared" si="121"/>
        <v>0.56230610000000003</v>
      </c>
    </row>
    <row r="3617" spans="1:9" x14ac:dyDescent="0.3">
      <c r="A3617" s="3">
        <v>2015</v>
      </c>
      <c r="B3617" t="s">
        <v>186</v>
      </c>
      <c r="C3617" t="s">
        <v>201</v>
      </c>
      <c r="D3617">
        <v>325603</v>
      </c>
      <c r="E3617">
        <v>1</v>
      </c>
      <c r="F3617">
        <v>306</v>
      </c>
      <c r="G3617">
        <v>306</v>
      </c>
      <c r="H3617">
        <f t="shared" si="120"/>
        <v>0.153</v>
      </c>
      <c r="I3617">
        <f t="shared" si="121"/>
        <v>0.153</v>
      </c>
    </row>
    <row r="3618" spans="1:9" x14ac:dyDescent="0.3">
      <c r="A3618" s="3">
        <v>2015</v>
      </c>
      <c r="B3618" t="s">
        <v>186</v>
      </c>
      <c r="C3618" t="s">
        <v>201</v>
      </c>
      <c r="D3618">
        <v>325631</v>
      </c>
      <c r="E3618">
        <v>1</v>
      </c>
      <c r="F3618">
        <v>51.56</v>
      </c>
      <c r="G3618">
        <v>51.56</v>
      </c>
      <c r="H3618">
        <f t="shared" si="120"/>
        <v>2.5780000000000001E-2</v>
      </c>
      <c r="I3618">
        <f t="shared" si="121"/>
        <v>2.5780000000000001E-2</v>
      </c>
    </row>
    <row r="3619" spans="1:9" x14ac:dyDescent="0.3">
      <c r="A3619" s="3">
        <v>2015</v>
      </c>
      <c r="B3619" t="s">
        <v>186</v>
      </c>
      <c r="C3619" t="s">
        <v>201</v>
      </c>
      <c r="D3619">
        <v>335506</v>
      </c>
      <c r="E3619">
        <v>1</v>
      </c>
      <c r="F3619">
        <v>314</v>
      </c>
      <c r="G3619">
        <v>320.04090000000002</v>
      </c>
      <c r="H3619">
        <f t="shared" si="120"/>
        <v>0.157</v>
      </c>
      <c r="I3619">
        <f t="shared" si="121"/>
        <v>0.16002045000000001</v>
      </c>
    </row>
    <row r="3620" spans="1:9" x14ac:dyDescent="0.3">
      <c r="A3620" s="3">
        <v>2015</v>
      </c>
      <c r="B3620" t="s">
        <v>186</v>
      </c>
      <c r="C3620" t="s">
        <v>201</v>
      </c>
      <c r="D3620">
        <v>335533</v>
      </c>
      <c r="E3620">
        <v>1</v>
      </c>
      <c r="F3620">
        <v>1010.15</v>
      </c>
      <c r="G3620">
        <v>1029.3367000000001</v>
      </c>
      <c r="H3620">
        <f t="shared" si="120"/>
        <v>0.50507499999999994</v>
      </c>
      <c r="I3620">
        <f t="shared" si="121"/>
        <v>0.51466835</v>
      </c>
    </row>
    <row r="3621" spans="1:9" x14ac:dyDescent="0.3">
      <c r="A3621" s="3">
        <v>2015</v>
      </c>
      <c r="B3621" t="s">
        <v>186</v>
      </c>
      <c r="C3621" t="s">
        <v>201</v>
      </c>
      <c r="D3621">
        <v>335534</v>
      </c>
      <c r="E3621">
        <v>1</v>
      </c>
      <c r="F3621">
        <v>1515.3</v>
      </c>
      <c r="G3621">
        <v>1546.2245</v>
      </c>
      <c r="H3621">
        <f t="shared" si="120"/>
        <v>0.75764999999999993</v>
      </c>
      <c r="I3621">
        <f t="shared" si="121"/>
        <v>0.77311225000000006</v>
      </c>
    </row>
    <row r="3622" spans="1:9" x14ac:dyDescent="0.3">
      <c r="A3622" s="3">
        <v>2015</v>
      </c>
      <c r="B3622" t="s">
        <v>186</v>
      </c>
      <c r="C3622" t="s">
        <v>201</v>
      </c>
      <c r="D3622">
        <v>335535</v>
      </c>
      <c r="E3622">
        <v>1</v>
      </c>
      <c r="F3622">
        <v>693</v>
      </c>
      <c r="G3622">
        <v>701.08169999999996</v>
      </c>
      <c r="H3622">
        <f t="shared" si="120"/>
        <v>0.34649999999999997</v>
      </c>
      <c r="I3622">
        <f t="shared" si="121"/>
        <v>0.35054084999999996</v>
      </c>
    </row>
    <row r="3623" spans="1:9" x14ac:dyDescent="0.3">
      <c r="A3623" s="3">
        <v>2015</v>
      </c>
      <c r="B3623" t="s">
        <v>186</v>
      </c>
      <c r="C3623" t="s">
        <v>201</v>
      </c>
      <c r="D3623">
        <v>335601</v>
      </c>
      <c r="E3623">
        <v>1</v>
      </c>
      <c r="F3623">
        <v>2210.85</v>
      </c>
      <c r="G3623">
        <v>2214.0284999999999</v>
      </c>
      <c r="H3623">
        <f t="shared" si="120"/>
        <v>1.1054249999999999</v>
      </c>
      <c r="I3623">
        <f t="shared" si="121"/>
        <v>1.10701425</v>
      </c>
    </row>
    <row r="3624" spans="1:9" x14ac:dyDescent="0.3">
      <c r="A3624" s="3">
        <v>2015</v>
      </c>
      <c r="B3624" t="s">
        <v>186</v>
      </c>
      <c r="C3624" t="s">
        <v>201</v>
      </c>
      <c r="D3624">
        <v>335602</v>
      </c>
      <c r="E3624">
        <v>1</v>
      </c>
      <c r="F3624">
        <v>424.9</v>
      </c>
      <c r="G3624">
        <v>424.9</v>
      </c>
      <c r="H3624">
        <f t="shared" si="120"/>
        <v>0.21245</v>
      </c>
      <c r="I3624">
        <f t="shared" si="121"/>
        <v>0.21245</v>
      </c>
    </row>
    <row r="3625" spans="1:9" x14ac:dyDescent="0.3">
      <c r="A3625" s="3">
        <v>2015</v>
      </c>
      <c r="B3625" t="s">
        <v>186</v>
      </c>
      <c r="C3625" t="s">
        <v>201</v>
      </c>
      <c r="D3625">
        <v>345535</v>
      </c>
      <c r="E3625">
        <v>1</v>
      </c>
      <c r="F3625">
        <v>4113.25</v>
      </c>
      <c r="G3625">
        <v>4114.2754999999997</v>
      </c>
      <c r="H3625">
        <f t="shared" si="120"/>
        <v>2.0566249999999999</v>
      </c>
      <c r="I3625">
        <f t="shared" si="121"/>
        <v>2.0571377499999999</v>
      </c>
    </row>
    <row r="3626" spans="1:9" x14ac:dyDescent="0.3">
      <c r="A3626" s="3">
        <v>2015</v>
      </c>
      <c r="B3626" t="s">
        <v>186</v>
      </c>
      <c r="C3626" t="s">
        <v>201</v>
      </c>
      <c r="D3626">
        <v>345604</v>
      </c>
      <c r="E3626">
        <v>1</v>
      </c>
      <c r="F3626">
        <v>175.25</v>
      </c>
      <c r="G3626">
        <v>176.27549999999999</v>
      </c>
      <c r="H3626">
        <f t="shared" si="120"/>
        <v>8.7624999999999995E-2</v>
      </c>
      <c r="I3626">
        <f t="shared" si="121"/>
        <v>8.8137750000000001E-2</v>
      </c>
    </row>
    <row r="3627" spans="1:9" x14ac:dyDescent="0.3">
      <c r="A3627" s="3">
        <v>2015</v>
      </c>
      <c r="B3627" t="s">
        <v>186</v>
      </c>
      <c r="C3627" t="s">
        <v>202</v>
      </c>
      <c r="D3627">
        <v>325432</v>
      </c>
      <c r="E3627">
        <v>1</v>
      </c>
      <c r="F3627">
        <v>232.35</v>
      </c>
      <c r="G3627">
        <v>249.96289999999999</v>
      </c>
      <c r="H3627">
        <f t="shared" si="120"/>
        <v>0.116175</v>
      </c>
      <c r="I3627">
        <f t="shared" si="121"/>
        <v>0.12498144999999999</v>
      </c>
    </row>
    <row r="3628" spans="1:9" x14ac:dyDescent="0.3">
      <c r="A3628" s="3">
        <v>2015</v>
      </c>
      <c r="B3628" t="s">
        <v>186</v>
      </c>
      <c r="C3628" t="s">
        <v>202</v>
      </c>
      <c r="D3628">
        <v>335431</v>
      </c>
      <c r="E3628">
        <v>1</v>
      </c>
      <c r="F3628">
        <v>1231.5</v>
      </c>
      <c r="G3628">
        <v>1256.2653</v>
      </c>
      <c r="H3628">
        <f t="shared" si="120"/>
        <v>0.61575000000000002</v>
      </c>
      <c r="I3628">
        <f t="shared" si="121"/>
        <v>0.62813264999999996</v>
      </c>
    </row>
    <row r="3629" spans="1:9" x14ac:dyDescent="0.3">
      <c r="A3629" s="3">
        <v>2015</v>
      </c>
      <c r="B3629" t="s">
        <v>186</v>
      </c>
      <c r="C3629" t="s">
        <v>202</v>
      </c>
      <c r="D3629">
        <v>335432</v>
      </c>
      <c r="E3629">
        <v>1</v>
      </c>
      <c r="F3629">
        <v>69</v>
      </c>
      <c r="G3629">
        <v>78.409099999999995</v>
      </c>
      <c r="H3629">
        <f t="shared" si="120"/>
        <v>3.4500000000000003E-2</v>
      </c>
      <c r="I3629">
        <f t="shared" si="121"/>
        <v>3.9204549999999998E-2</v>
      </c>
    </row>
    <row r="3630" spans="1:9" x14ac:dyDescent="0.3">
      <c r="A3630" s="3">
        <v>2015</v>
      </c>
      <c r="B3630" t="s">
        <v>186</v>
      </c>
      <c r="C3630" t="s">
        <v>202</v>
      </c>
      <c r="D3630">
        <v>335501</v>
      </c>
      <c r="E3630">
        <v>1</v>
      </c>
      <c r="F3630">
        <v>241.41</v>
      </c>
      <c r="G3630">
        <v>244.87710000000001</v>
      </c>
      <c r="H3630">
        <f t="shared" si="120"/>
        <v>0.12070499999999999</v>
      </c>
      <c r="I3630">
        <f t="shared" si="121"/>
        <v>0.12243855000000001</v>
      </c>
    </row>
    <row r="3631" spans="1:9" x14ac:dyDescent="0.3">
      <c r="A3631" s="3">
        <v>2015</v>
      </c>
      <c r="B3631" t="s">
        <v>186</v>
      </c>
      <c r="C3631" t="s">
        <v>202</v>
      </c>
      <c r="D3631">
        <v>335502</v>
      </c>
      <c r="E3631">
        <v>1</v>
      </c>
      <c r="F3631">
        <v>419.35</v>
      </c>
      <c r="G3631">
        <v>448.4128</v>
      </c>
      <c r="H3631">
        <f t="shared" si="120"/>
        <v>0.209675</v>
      </c>
      <c r="I3631">
        <f t="shared" si="121"/>
        <v>0.2242064</v>
      </c>
    </row>
    <row r="3632" spans="1:9" x14ac:dyDescent="0.3">
      <c r="A3632" s="3">
        <v>2015</v>
      </c>
      <c r="B3632" t="s">
        <v>186</v>
      </c>
      <c r="C3632" t="s">
        <v>202</v>
      </c>
      <c r="D3632">
        <v>335503</v>
      </c>
      <c r="E3632">
        <v>1</v>
      </c>
      <c r="F3632">
        <v>97</v>
      </c>
      <c r="G3632">
        <v>97</v>
      </c>
      <c r="H3632">
        <f t="shared" si="120"/>
        <v>4.8500000000000001E-2</v>
      </c>
      <c r="I3632">
        <f t="shared" si="121"/>
        <v>4.8500000000000001E-2</v>
      </c>
    </row>
    <row r="3633" spans="1:9" x14ac:dyDescent="0.3">
      <c r="A3633" s="3">
        <v>2015</v>
      </c>
      <c r="B3633" t="s">
        <v>186</v>
      </c>
      <c r="C3633" t="s">
        <v>202</v>
      </c>
      <c r="D3633">
        <v>335504</v>
      </c>
      <c r="E3633">
        <v>1</v>
      </c>
      <c r="F3633">
        <v>245.31</v>
      </c>
      <c r="G3633">
        <v>250.31630000000001</v>
      </c>
      <c r="H3633">
        <f t="shared" si="120"/>
        <v>0.122655</v>
      </c>
      <c r="I3633">
        <f t="shared" si="121"/>
        <v>0.12515815</v>
      </c>
    </row>
    <row r="3634" spans="1:9" x14ac:dyDescent="0.3">
      <c r="A3634" s="3">
        <v>2015</v>
      </c>
      <c r="B3634" t="s">
        <v>186</v>
      </c>
      <c r="C3634" t="s">
        <v>202</v>
      </c>
      <c r="D3634">
        <v>335505</v>
      </c>
      <c r="E3634">
        <v>1</v>
      </c>
      <c r="F3634">
        <v>71.52</v>
      </c>
      <c r="G3634">
        <v>71.52</v>
      </c>
      <c r="H3634">
        <f t="shared" si="120"/>
        <v>3.576E-2</v>
      </c>
      <c r="I3634">
        <f t="shared" si="121"/>
        <v>3.576E-2</v>
      </c>
    </row>
    <row r="3635" spans="1:9" x14ac:dyDescent="0.3">
      <c r="A3635" s="3">
        <v>2015</v>
      </c>
      <c r="B3635" t="s">
        <v>186</v>
      </c>
      <c r="C3635" t="s">
        <v>202</v>
      </c>
      <c r="D3635">
        <v>335531</v>
      </c>
      <c r="E3635">
        <v>1</v>
      </c>
      <c r="F3635">
        <v>72</v>
      </c>
      <c r="G3635">
        <v>73.469399999999993</v>
      </c>
      <c r="H3635">
        <f t="shared" si="120"/>
        <v>3.5999999999999997E-2</v>
      </c>
      <c r="I3635">
        <f t="shared" si="121"/>
        <v>3.6734699999999995E-2</v>
      </c>
    </row>
    <row r="3636" spans="1:9" x14ac:dyDescent="0.3">
      <c r="A3636" s="3">
        <v>2015</v>
      </c>
      <c r="B3636" t="s">
        <v>186</v>
      </c>
      <c r="C3636" t="s">
        <v>202</v>
      </c>
      <c r="D3636">
        <v>335532</v>
      </c>
      <c r="E3636">
        <v>1</v>
      </c>
      <c r="F3636">
        <v>2763</v>
      </c>
      <c r="G3636">
        <v>2797.5102000000002</v>
      </c>
      <c r="H3636">
        <f t="shared" si="120"/>
        <v>1.3815</v>
      </c>
      <c r="I3636">
        <f t="shared" si="121"/>
        <v>1.3987551</v>
      </c>
    </row>
    <row r="3637" spans="1:9" x14ac:dyDescent="0.3">
      <c r="A3637" s="3">
        <v>2015</v>
      </c>
      <c r="B3637" t="s">
        <v>186</v>
      </c>
      <c r="C3637" t="s">
        <v>202</v>
      </c>
      <c r="D3637">
        <v>345430</v>
      </c>
      <c r="E3637">
        <v>1</v>
      </c>
      <c r="F3637">
        <v>173.61</v>
      </c>
      <c r="G3637">
        <v>177.0771</v>
      </c>
      <c r="H3637">
        <f t="shared" si="120"/>
        <v>8.6805000000000007E-2</v>
      </c>
      <c r="I3637">
        <f t="shared" si="121"/>
        <v>8.8538550000000008E-2</v>
      </c>
    </row>
    <row r="3638" spans="1:9" x14ac:dyDescent="0.3">
      <c r="A3638" s="3">
        <v>2015</v>
      </c>
      <c r="B3638" t="s">
        <v>186</v>
      </c>
      <c r="C3638" t="s">
        <v>202</v>
      </c>
      <c r="D3638">
        <v>345500</v>
      </c>
      <c r="E3638">
        <v>1</v>
      </c>
      <c r="F3638">
        <v>5255.3</v>
      </c>
      <c r="G3638">
        <v>5280.4836999999998</v>
      </c>
      <c r="H3638">
        <f t="shared" si="120"/>
        <v>2.62765</v>
      </c>
      <c r="I3638">
        <f t="shared" si="121"/>
        <v>2.6402418499999998</v>
      </c>
    </row>
    <row r="3639" spans="1:9" x14ac:dyDescent="0.3">
      <c r="A3639" s="3">
        <v>2015</v>
      </c>
      <c r="B3639" t="s">
        <v>186</v>
      </c>
      <c r="C3639" t="s">
        <v>202</v>
      </c>
      <c r="D3639">
        <v>345532</v>
      </c>
      <c r="E3639">
        <v>1</v>
      </c>
      <c r="F3639">
        <v>1063</v>
      </c>
      <c r="G3639">
        <v>1065.3181999999999</v>
      </c>
      <c r="H3639">
        <f t="shared" ref="H3639:H3702" si="122">F3639/2000</f>
        <v>0.53149999999999997</v>
      </c>
      <c r="I3639">
        <f t="shared" ref="I3639:I3702" si="123">G3639/2000</f>
        <v>0.53265909999999994</v>
      </c>
    </row>
    <row r="3640" spans="1:9" x14ac:dyDescent="0.3">
      <c r="A3640" s="3">
        <v>2015</v>
      </c>
      <c r="B3640" t="s">
        <v>186</v>
      </c>
      <c r="C3640" t="s">
        <v>202</v>
      </c>
      <c r="D3640">
        <v>345533</v>
      </c>
      <c r="E3640">
        <v>1</v>
      </c>
      <c r="F3640">
        <v>70.349999999999994</v>
      </c>
      <c r="G3640">
        <v>71.785700000000006</v>
      </c>
      <c r="H3640">
        <f t="shared" si="122"/>
        <v>3.5174999999999998E-2</v>
      </c>
      <c r="I3640">
        <f t="shared" si="123"/>
        <v>3.5892850000000004E-2</v>
      </c>
    </row>
    <row r="3641" spans="1:9" x14ac:dyDescent="0.3">
      <c r="A3641" s="3">
        <v>2015</v>
      </c>
      <c r="B3641" t="s">
        <v>186</v>
      </c>
      <c r="C3641" t="s">
        <v>202</v>
      </c>
      <c r="D3641">
        <v>345536</v>
      </c>
      <c r="E3641">
        <v>1</v>
      </c>
      <c r="F3641">
        <v>1279.58</v>
      </c>
      <c r="G3641">
        <v>1283.1004</v>
      </c>
      <c r="H3641">
        <f t="shared" si="122"/>
        <v>0.63978999999999997</v>
      </c>
      <c r="I3641">
        <f t="shared" si="123"/>
        <v>0.64155020000000007</v>
      </c>
    </row>
    <row r="3642" spans="1:9" x14ac:dyDescent="0.3">
      <c r="A3642" s="3">
        <v>2015</v>
      </c>
      <c r="B3642" t="s">
        <v>186</v>
      </c>
      <c r="C3642" t="s">
        <v>202</v>
      </c>
      <c r="D3642">
        <v>345537</v>
      </c>
      <c r="E3642">
        <v>1</v>
      </c>
      <c r="F3642">
        <v>1034.58</v>
      </c>
      <c r="G3642">
        <v>1036.6310000000001</v>
      </c>
      <c r="H3642">
        <f t="shared" si="122"/>
        <v>0.51728999999999992</v>
      </c>
      <c r="I3642">
        <f t="shared" si="123"/>
        <v>0.51831550000000004</v>
      </c>
    </row>
    <row r="3643" spans="1:9" x14ac:dyDescent="0.3">
      <c r="A3643" s="3">
        <v>2015</v>
      </c>
      <c r="B3643" t="s">
        <v>186</v>
      </c>
      <c r="C3643" t="s">
        <v>202</v>
      </c>
      <c r="D3643">
        <v>355500</v>
      </c>
      <c r="E3643">
        <v>1</v>
      </c>
      <c r="F3643">
        <v>150</v>
      </c>
      <c r="G3643">
        <v>150</v>
      </c>
      <c r="H3643">
        <f t="shared" si="122"/>
        <v>7.4999999999999997E-2</v>
      </c>
      <c r="I3643">
        <f t="shared" si="123"/>
        <v>7.4999999999999997E-2</v>
      </c>
    </row>
    <row r="3644" spans="1:9" x14ac:dyDescent="0.3">
      <c r="A3644" s="3">
        <v>2015</v>
      </c>
      <c r="B3644" t="s">
        <v>186</v>
      </c>
      <c r="C3644" t="s">
        <v>202</v>
      </c>
      <c r="D3644">
        <v>355530</v>
      </c>
      <c r="E3644">
        <v>1</v>
      </c>
      <c r="F3644">
        <v>3861.13</v>
      </c>
      <c r="G3644">
        <v>3864.8218000000002</v>
      </c>
      <c r="H3644">
        <f t="shared" si="122"/>
        <v>1.9305650000000001</v>
      </c>
      <c r="I3644">
        <f t="shared" si="123"/>
        <v>1.9324109</v>
      </c>
    </row>
    <row r="3645" spans="1:9" x14ac:dyDescent="0.3">
      <c r="A3645" s="3">
        <v>2015</v>
      </c>
      <c r="B3645" t="s">
        <v>187</v>
      </c>
      <c r="C3645" t="s">
        <v>203</v>
      </c>
      <c r="D3645">
        <v>445932</v>
      </c>
      <c r="E3645">
        <v>2</v>
      </c>
      <c r="F3645">
        <v>458</v>
      </c>
      <c r="G3645">
        <v>464.67340000000002</v>
      </c>
      <c r="H3645">
        <f t="shared" si="122"/>
        <v>0.22900000000000001</v>
      </c>
      <c r="I3645">
        <f t="shared" si="123"/>
        <v>0.23233670000000001</v>
      </c>
    </row>
    <row r="3646" spans="1:9" x14ac:dyDescent="0.3">
      <c r="A3646" s="3">
        <v>2015</v>
      </c>
      <c r="B3646" t="s">
        <v>187</v>
      </c>
      <c r="C3646" t="s">
        <v>203</v>
      </c>
      <c r="D3646">
        <v>465903</v>
      </c>
      <c r="E3646">
        <v>2</v>
      </c>
      <c r="F3646">
        <v>931</v>
      </c>
      <c r="G3646">
        <v>934.85720000000003</v>
      </c>
      <c r="H3646">
        <f t="shared" si="122"/>
        <v>0.46550000000000002</v>
      </c>
      <c r="I3646">
        <f t="shared" si="123"/>
        <v>0.46742860000000003</v>
      </c>
    </row>
    <row r="3647" spans="1:9" x14ac:dyDescent="0.3">
      <c r="A3647" s="3">
        <v>2015</v>
      </c>
      <c r="B3647" t="s">
        <v>187</v>
      </c>
      <c r="C3647" t="s">
        <v>203</v>
      </c>
      <c r="D3647">
        <v>466004</v>
      </c>
      <c r="E3647">
        <v>2</v>
      </c>
      <c r="F3647">
        <v>432.35</v>
      </c>
      <c r="G3647">
        <v>441.17349999999999</v>
      </c>
      <c r="H3647">
        <f t="shared" si="122"/>
        <v>0.21617500000000001</v>
      </c>
      <c r="I3647">
        <f t="shared" si="123"/>
        <v>0.22058675</v>
      </c>
    </row>
    <row r="3648" spans="1:9" x14ac:dyDescent="0.3">
      <c r="A3648" s="3">
        <v>2015</v>
      </c>
      <c r="B3648" t="s">
        <v>187</v>
      </c>
      <c r="C3648" t="s">
        <v>203</v>
      </c>
      <c r="D3648">
        <v>466005</v>
      </c>
      <c r="E3648">
        <v>2</v>
      </c>
      <c r="F3648">
        <v>51</v>
      </c>
      <c r="G3648">
        <v>52.040799999999997</v>
      </c>
      <c r="H3648">
        <f t="shared" si="122"/>
        <v>2.5499999999999998E-2</v>
      </c>
      <c r="I3648">
        <f t="shared" si="123"/>
        <v>2.6020399999999999E-2</v>
      </c>
    </row>
    <row r="3649" spans="1:9" x14ac:dyDescent="0.3">
      <c r="A3649" s="3">
        <v>2015</v>
      </c>
      <c r="B3649" t="s">
        <v>187</v>
      </c>
      <c r="C3649" t="s">
        <v>204</v>
      </c>
      <c r="D3649">
        <v>445900</v>
      </c>
      <c r="E3649">
        <v>2</v>
      </c>
      <c r="F3649">
        <v>9</v>
      </c>
      <c r="G3649">
        <v>9.1837</v>
      </c>
      <c r="H3649">
        <f t="shared" si="122"/>
        <v>4.4999999999999997E-3</v>
      </c>
      <c r="I3649">
        <f t="shared" si="123"/>
        <v>4.5918499999999998E-3</v>
      </c>
    </row>
    <row r="3650" spans="1:9" x14ac:dyDescent="0.3">
      <c r="A3650" s="3">
        <v>2015</v>
      </c>
      <c r="B3650" t="s">
        <v>187</v>
      </c>
      <c r="C3650" t="s">
        <v>204</v>
      </c>
      <c r="D3650">
        <v>445931</v>
      </c>
      <c r="E3650">
        <v>2</v>
      </c>
      <c r="F3650">
        <v>3687.85</v>
      </c>
      <c r="G3650">
        <v>3723.4214000000002</v>
      </c>
      <c r="H3650">
        <f t="shared" si="122"/>
        <v>1.843925</v>
      </c>
      <c r="I3650">
        <f t="shared" si="123"/>
        <v>1.8617107000000002</v>
      </c>
    </row>
    <row r="3651" spans="1:9" x14ac:dyDescent="0.3">
      <c r="A3651" s="3">
        <v>2015</v>
      </c>
      <c r="B3651" t="s">
        <v>187</v>
      </c>
      <c r="C3651" t="s">
        <v>204</v>
      </c>
      <c r="D3651">
        <v>455900</v>
      </c>
      <c r="E3651">
        <v>2</v>
      </c>
      <c r="F3651">
        <v>365.08</v>
      </c>
      <c r="G3651">
        <v>365.08</v>
      </c>
      <c r="H3651">
        <f t="shared" si="122"/>
        <v>0.18253999999999998</v>
      </c>
      <c r="I3651">
        <f t="shared" si="123"/>
        <v>0.18253999999999998</v>
      </c>
    </row>
    <row r="3652" spans="1:9" x14ac:dyDescent="0.3">
      <c r="A3652" s="3">
        <v>2015</v>
      </c>
      <c r="B3652" t="s">
        <v>187</v>
      </c>
      <c r="C3652" t="s">
        <v>204</v>
      </c>
      <c r="D3652">
        <v>455930</v>
      </c>
      <c r="E3652">
        <v>2</v>
      </c>
      <c r="F3652">
        <v>432.31</v>
      </c>
      <c r="G3652">
        <v>432.33629999999999</v>
      </c>
      <c r="H3652">
        <f t="shared" si="122"/>
        <v>0.21615500000000001</v>
      </c>
      <c r="I3652">
        <f t="shared" si="123"/>
        <v>0.21616815</v>
      </c>
    </row>
    <row r="3653" spans="1:9" x14ac:dyDescent="0.3">
      <c r="A3653" s="3">
        <v>2015</v>
      </c>
      <c r="B3653" t="s">
        <v>187</v>
      </c>
      <c r="C3653" t="s">
        <v>204</v>
      </c>
      <c r="D3653">
        <v>456001</v>
      </c>
      <c r="E3653">
        <v>2</v>
      </c>
      <c r="F3653">
        <v>16</v>
      </c>
      <c r="G3653">
        <v>16.326599999999999</v>
      </c>
      <c r="H3653">
        <f t="shared" si="122"/>
        <v>8.0000000000000002E-3</v>
      </c>
      <c r="I3653">
        <f t="shared" si="123"/>
        <v>8.1633000000000001E-3</v>
      </c>
    </row>
    <row r="3654" spans="1:9" x14ac:dyDescent="0.3">
      <c r="A3654" s="3">
        <v>2015</v>
      </c>
      <c r="B3654" t="s">
        <v>187</v>
      </c>
      <c r="C3654" t="s">
        <v>204</v>
      </c>
      <c r="D3654">
        <v>465901</v>
      </c>
      <c r="E3654">
        <v>2</v>
      </c>
      <c r="F3654">
        <v>3501.39</v>
      </c>
      <c r="G3654">
        <v>3575.1514999999999</v>
      </c>
      <c r="H3654">
        <f t="shared" si="122"/>
        <v>1.7506949999999999</v>
      </c>
      <c r="I3654">
        <f t="shared" si="123"/>
        <v>1.78757575</v>
      </c>
    </row>
    <row r="3655" spans="1:9" x14ac:dyDescent="0.3">
      <c r="A3655" s="3">
        <v>2015</v>
      </c>
      <c r="B3655" t="s">
        <v>187</v>
      </c>
      <c r="C3655" t="s">
        <v>204</v>
      </c>
      <c r="D3655">
        <v>465904</v>
      </c>
      <c r="E3655">
        <v>2</v>
      </c>
      <c r="F3655">
        <v>129.19999999999999</v>
      </c>
      <c r="G3655">
        <v>131.83670000000001</v>
      </c>
      <c r="H3655">
        <f t="shared" si="122"/>
        <v>6.4599999999999991E-2</v>
      </c>
      <c r="I3655">
        <f t="shared" si="123"/>
        <v>6.5918350000000001E-2</v>
      </c>
    </row>
    <row r="3656" spans="1:9" x14ac:dyDescent="0.3">
      <c r="A3656" s="3">
        <v>2015</v>
      </c>
      <c r="B3656" t="s">
        <v>187</v>
      </c>
      <c r="C3656" t="s">
        <v>204</v>
      </c>
      <c r="D3656">
        <v>465932</v>
      </c>
      <c r="E3656">
        <v>2</v>
      </c>
      <c r="F3656">
        <v>764</v>
      </c>
      <c r="G3656">
        <v>764.05269999999996</v>
      </c>
      <c r="H3656">
        <f t="shared" si="122"/>
        <v>0.38200000000000001</v>
      </c>
      <c r="I3656">
        <f t="shared" si="123"/>
        <v>0.38202634999999996</v>
      </c>
    </row>
    <row r="3657" spans="1:9" x14ac:dyDescent="0.3">
      <c r="A3657" s="3">
        <v>2015</v>
      </c>
      <c r="B3657" t="s">
        <v>187</v>
      </c>
      <c r="C3657" t="s">
        <v>204</v>
      </c>
      <c r="D3657">
        <v>465933</v>
      </c>
      <c r="E3657">
        <v>2</v>
      </c>
      <c r="F3657">
        <v>168.66</v>
      </c>
      <c r="G3657">
        <v>168.66</v>
      </c>
      <c r="H3657">
        <f t="shared" si="122"/>
        <v>8.4330000000000002E-2</v>
      </c>
      <c r="I3657">
        <f t="shared" si="123"/>
        <v>8.4330000000000002E-2</v>
      </c>
    </row>
    <row r="3658" spans="1:9" x14ac:dyDescent="0.3">
      <c r="A3658" s="3">
        <v>2015</v>
      </c>
      <c r="B3658" t="s">
        <v>187</v>
      </c>
      <c r="C3658" t="s">
        <v>204</v>
      </c>
      <c r="D3658">
        <v>466001</v>
      </c>
      <c r="E3658">
        <v>2</v>
      </c>
      <c r="F3658">
        <v>57.64</v>
      </c>
      <c r="G3658">
        <v>58.433999999999997</v>
      </c>
      <c r="H3658">
        <f t="shared" si="122"/>
        <v>2.8820000000000002E-2</v>
      </c>
      <c r="I3658">
        <f t="shared" si="123"/>
        <v>2.9217E-2</v>
      </c>
    </row>
    <row r="3659" spans="1:9" x14ac:dyDescent="0.3">
      <c r="A3659" s="3">
        <v>2015</v>
      </c>
      <c r="B3659" t="s">
        <v>187</v>
      </c>
      <c r="C3659" t="s">
        <v>204</v>
      </c>
      <c r="D3659">
        <v>475830</v>
      </c>
      <c r="E3659">
        <v>2</v>
      </c>
      <c r="F3659">
        <v>109</v>
      </c>
      <c r="G3659">
        <v>109.1429</v>
      </c>
      <c r="H3659">
        <f t="shared" si="122"/>
        <v>5.45E-2</v>
      </c>
      <c r="I3659">
        <f t="shared" si="123"/>
        <v>5.4571450000000001E-2</v>
      </c>
    </row>
    <row r="3660" spans="1:9" x14ac:dyDescent="0.3">
      <c r="A3660" s="3">
        <v>2015</v>
      </c>
      <c r="B3660" t="s">
        <v>187</v>
      </c>
      <c r="C3660" t="s">
        <v>204</v>
      </c>
      <c r="D3660">
        <v>475900</v>
      </c>
      <c r="E3660">
        <v>2</v>
      </c>
      <c r="F3660">
        <v>1969.05</v>
      </c>
      <c r="G3660">
        <v>2000.951</v>
      </c>
      <c r="H3660">
        <f t="shared" si="122"/>
        <v>0.98452499999999998</v>
      </c>
      <c r="I3660">
        <f t="shared" si="123"/>
        <v>1.0004755000000001</v>
      </c>
    </row>
    <row r="3661" spans="1:9" x14ac:dyDescent="0.3">
      <c r="A3661" s="3">
        <v>2015</v>
      </c>
      <c r="B3661" t="s">
        <v>187</v>
      </c>
      <c r="C3661" t="s">
        <v>204</v>
      </c>
      <c r="D3661">
        <v>475931</v>
      </c>
      <c r="E3661">
        <v>2</v>
      </c>
      <c r="F3661">
        <v>187.93</v>
      </c>
      <c r="G3661">
        <v>191.00040000000001</v>
      </c>
      <c r="H3661">
        <f t="shared" si="122"/>
        <v>9.3965000000000007E-2</v>
      </c>
      <c r="I3661">
        <f t="shared" si="123"/>
        <v>9.5500200000000007E-2</v>
      </c>
    </row>
    <row r="3662" spans="1:9" x14ac:dyDescent="0.3">
      <c r="A3662" s="3">
        <v>2015</v>
      </c>
      <c r="B3662" t="s">
        <v>187</v>
      </c>
      <c r="C3662" t="s">
        <v>204</v>
      </c>
      <c r="D3662">
        <v>476001</v>
      </c>
      <c r="E3662">
        <v>2</v>
      </c>
      <c r="F3662">
        <v>37.479999999999997</v>
      </c>
      <c r="G3662">
        <v>37.479999999999997</v>
      </c>
      <c r="H3662">
        <f t="shared" si="122"/>
        <v>1.874E-2</v>
      </c>
      <c r="I3662">
        <f t="shared" si="123"/>
        <v>1.874E-2</v>
      </c>
    </row>
    <row r="3663" spans="1:9" x14ac:dyDescent="0.3">
      <c r="A3663" s="3">
        <v>2015</v>
      </c>
      <c r="B3663" t="s">
        <v>187</v>
      </c>
      <c r="C3663" t="s">
        <v>204</v>
      </c>
      <c r="D3663">
        <v>485730</v>
      </c>
      <c r="E3663">
        <v>2</v>
      </c>
      <c r="F3663">
        <v>322</v>
      </c>
      <c r="G3663">
        <v>322</v>
      </c>
      <c r="H3663">
        <f t="shared" si="122"/>
        <v>0.161</v>
      </c>
      <c r="I3663">
        <f t="shared" si="123"/>
        <v>0.161</v>
      </c>
    </row>
    <row r="3664" spans="1:9" x14ac:dyDescent="0.3">
      <c r="A3664" s="3">
        <v>2015</v>
      </c>
      <c r="B3664" t="s">
        <v>187</v>
      </c>
      <c r="C3664" t="s">
        <v>204</v>
      </c>
      <c r="D3664">
        <v>485800</v>
      </c>
      <c r="E3664">
        <v>2</v>
      </c>
      <c r="F3664">
        <v>2111.75</v>
      </c>
      <c r="G3664">
        <v>2279.1970999999999</v>
      </c>
      <c r="H3664">
        <f t="shared" si="122"/>
        <v>1.0558749999999999</v>
      </c>
      <c r="I3664">
        <f t="shared" si="123"/>
        <v>1.1395985499999999</v>
      </c>
    </row>
    <row r="3665" spans="1:9" x14ac:dyDescent="0.3">
      <c r="A3665" s="3">
        <v>2015</v>
      </c>
      <c r="B3665" t="s">
        <v>187</v>
      </c>
      <c r="C3665" t="s">
        <v>204</v>
      </c>
      <c r="D3665">
        <v>485831</v>
      </c>
      <c r="E3665">
        <v>2</v>
      </c>
      <c r="F3665">
        <v>5344.94</v>
      </c>
      <c r="G3665">
        <v>6297.7673999999997</v>
      </c>
      <c r="H3665">
        <f t="shared" si="122"/>
        <v>2.6724699999999997</v>
      </c>
      <c r="I3665">
        <f t="shared" si="123"/>
        <v>3.1488836999999998</v>
      </c>
    </row>
    <row r="3666" spans="1:9" x14ac:dyDescent="0.3">
      <c r="A3666" s="3">
        <v>2015</v>
      </c>
      <c r="B3666" t="s">
        <v>187</v>
      </c>
      <c r="C3666" t="s">
        <v>204</v>
      </c>
      <c r="D3666">
        <v>485901</v>
      </c>
      <c r="E3666">
        <v>2</v>
      </c>
      <c r="F3666">
        <v>3074.64</v>
      </c>
      <c r="G3666">
        <v>3192.1480000000001</v>
      </c>
      <c r="H3666">
        <f t="shared" si="122"/>
        <v>1.53732</v>
      </c>
      <c r="I3666">
        <f t="shared" si="123"/>
        <v>1.596074</v>
      </c>
    </row>
    <row r="3667" spans="1:9" x14ac:dyDescent="0.3">
      <c r="A3667" s="3">
        <v>2015</v>
      </c>
      <c r="B3667" t="s">
        <v>187</v>
      </c>
      <c r="C3667" t="s">
        <v>204</v>
      </c>
      <c r="D3667">
        <v>485931</v>
      </c>
      <c r="E3667">
        <v>2</v>
      </c>
      <c r="F3667">
        <v>727.15</v>
      </c>
      <c r="G3667">
        <v>741.98969999999997</v>
      </c>
      <c r="H3667">
        <f t="shared" si="122"/>
        <v>0.36357499999999998</v>
      </c>
      <c r="I3667">
        <f t="shared" si="123"/>
        <v>0.37099484999999999</v>
      </c>
    </row>
    <row r="3668" spans="1:9" x14ac:dyDescent="0.3">
      <c r="A3668" s="3">
        <v>2015</v>
      </c>
      <c r="B3668" t="s">
        <v>187</v>
      </c>
      <c r="C3668" t="s">
        <v>205</v>
      </c>
      <c r="D3668">
        <v>456031</v>
      </c>
      <c r="E3668">
        <v>2</v>
      </c>
      <c r="F3668">
        <v>15.7</v>
      </c>
      <c r="G3668">
        <v>16.020399999999999</v>
      </c>
      <c r="H3668">
        <f t="shared" si="122"/>
        <v>7.8499999999999993E-3</v>
      </c>
      <c r="I3668">
        <f t="shared" si="123"/>
        <v>8.0101999999999986E-3</v>
      </c>
    </row>
    <row r="3669" spans="1:9" x14ac:dyDescent="0.3">
      <c r="A3669" s="3">
        <v>2015</v>
      </c>
      <c r="B3669" t="s">
        <v>187</v>
      </c>
      <c r="C3669" t="s">
        <v>205</v>
      </c>
      <c r="D3669">
        <v>456032</v>
      </c>
      <c r="E3669">
        <v>2</v>
      </c>
      <c r="F3669">
        <v>19</v>
      </c>
      <c r="G3669">
        <v>19.112300000000001</v>
      </c>
      <c r="H3669">
        <f t="shared" si="122"/>
        <v>9.4999999999999998E-3</v>
      </c>
      <c r="I3669">
        <f t="shared" si="123"/>
        <v>9.5561500000000011E-3</v>
      </c>
    </row>
    <row r="3670" spans="1:9" x14ac:dyDescent="0.3">
      <c r="A3670" s="3">
        <v>2015</v>
      </c>
      <c r="B3670" t="s">
        <v>187</v>
      </c>
      <c r="C3670" t="s">
        <v>205</v>
      </c>
      <c r="D3670">
        <v>466003</v>
      </c>
      <c r="E3670">
        <v>2</v>
      </c>
      <c r="F3670">
        <v>111</v>
      </c>
      <c r="G3670">
        <v>112.53060000000001</v>
      </c>
      <c r="H3670">
        <f t="shared" si="122"/>
        <v>5.5500000000000001E-2</v>
      </c>
      <c r="I3670">
        <f t="shared" si="123"/>
        <v>5.6265300000000004E-2</v>
      </c>
    </row>
    <row r="3671" spans="1:9" x14ac:dyDescent="0.3">
      <c r="A3671" s="3">
        <v>2015</v>
      </c>
      <c r="B3671" t="s">
        <v>187</v>
      </c>
      <c r="C3671" t="s">
        <v>205</v>
      </c>
      <c r="D3671">
        <v>466031</v>
      </c>
      <c r="E3671">
        <v>2</v>
      </c>
      <c r="F3671">
        <v>446.64</v>
      </c>
      <c r="G3671">
        <v>455.47949999999997</v>
      </c>
      <c r="H3671">
        <f t="shared" si="122"/>
        <v>0.22331999999999999</v>
      </c>
      <c r="I3671">
        <f t="shared" si="123"/>
        <v>0.22773974999999999</v>
      </c>
    </row>
    <row r="3672" spans="1:9" x14ac:dyDescent="0.3">
      <c r="A3672" s="3">
        <v>2015</v>
      </c>
      <c r="B3672" t="s">
        <v>187</v>
      </c>
      <c r="C3672" t="s">
        <v>205</v>
      </c>
      <c r="D3672">
        <v>466032</v>
      </c>
      <c r="E3672">
        <v>2</v>
      </c>
      <c r="F3672">
        <v>158.21</v>
      </c>
      <c r="G3672">
        <v>161.43879999999999</v>
      </c>
      <c r="H3672">
        <f t="shared" si="122"/>
        <v>7.9105000000000009E-2</v>
      </c>
      <c r="I3672">
        <f t="shared" si="123"/>
        <v>8.0719399999999997E-2</v>
      </c>
    </row>
    <row r="3673" spans="1:9" x14ac:dyDescent="0.3">
      <c r="A3673" s="3">
        <v>2015</v>
      </c>
      <c r="B3673" t="s">
        <v>187</v>
      </c>
      <c r="C3673" t="s">
        <v>205</v>
      </c>
      <c r="D3673">
        <v>466033</v>
      </c>
      <c r="E3673">
        <v>2</v>
      </c>
      <c r="F3673">
        <v>43.25</v>
      </c>
      <c r="G3673">
        <v>44.081600000000002</v>
      </c>
      <c r="H3673">
        <f t="shared" si="122"/>
        <v>2.1624999999999998E-2</v>
      </c>
      <c r="I3673">
        <f t="shared" si="123"/>
        <v>2.2040799999999999E-2</v>
      </c>
    </row>
    <row r="3674" spans="1:9" x14ac:dyDescent="0.3">
      <c r="A3674" s="3">
        <v>2015</v>
      </c>
      <c r="B3674" t="s">
        <v>187</v>
      </c>
      <c r="C3674" t="s">
        <v>205</v>
      </c>
      <c r="D3674">
        <v>475933</v>
      </c>
      <c r="E3674">
        <v>2</v>
      </c>
      <c r="F3674">
        <v>248.5</v>
      </c>
      <c r="G3674">
        <v>253.57149999999999</v>
      </c>
      <c r="H3674">
        <f t="shared" si="122"/>
        <v>0.12425</v>
      </c>
      <c r="I3674">
        <f t="shared" si="123"/>
        <v>0.12678575</v>
      </c>
    </row>
    <row r="3675" spans="1:9" x14ac:dyDescent="0.3">
      <c r="A3675" s="3">
        <v>2015</v>
      </c>
      <c r="B3675" t="s">
        <v>187</v>
      </c>
      <c r="C3675" t="s">
        <v>205</v>
      </c>
      <c r="D3675">
        <v>476003</v>
      </c>
      <c r="E3675">
        <v>2</v>
      </c>
      <c r="F3675">
        <v>5456.06</v>
      </c>
      <c r="G3675">
        <v>5636.9025000000001</v>
      </c>
      <c r="H3675">
        <f t="shared" si="122"/>
        <v>2.7280300000000004</v>
      </c>
      <c r="I3675">
        <f t="shared" si="123"/>
        <v>2.8184512499999999</v>
      </c>
    </row>
    <row r="3676" spans="1:9" x14ac:dyDescent="0.3">
      <c r="A3676" s="3">
        <v>2015</v>
      </c>
      <c r="B3676" t="s">
        <v>187</v>
      </c>
      <c r="C3676" t="s">
        <v>205</v>
      </c>
      <c r="D3676">
        <v>476004</v>
      </c>
      <c r="E3676">
        <v>2</v>
      </c>
      <c r="F3676">
        <v>3055.17</v>
      </c>
      <c r="G3676">
        <v>3687.2352000000001</v>
      </c>
      <c r="H3676">
        <f t="shared" si="122"/>
        <v>1.527585</v>
      </c>
      <c r="I3676">
        <f t="shared" si="123"/>
        <v>1.8436176</v>
      </c>
    </row>
    <row r="3677" spans="1:9" x14ac:dyDescent="0.3">
      <c r="A3677" s="3">
        <v>2015</v>
      </c>
      <c r="B3677" t="s">
        <v>187</v>
      </c>
      <c r="C3677" t="s">
        <v>205</v>
      </c>
      <c r="D3677">
        <v>476005</v>
      </c>
      <c r="E3677">
        <v>2</v>
      </c>
      <c r="F3677">
        <v>1009.85</v>
      </c>
      <c r="G3677">
        <v>1030.4595999999999</v>
      </c>
      <c r="H3677">
        <f t="shared" si="122"/>
        <v>0.50492499999999996</v>
      </c>
      <c r="I3677">
        <f t="shared" si="123"/>
        <v>0.51522979999999996</v>
      </c>
    </row>
    <row r="3678" spans="1:9" x14ac:dyDescent="0.3">
      <c r="A3678" s="3">
        <v>2015</v>
      </c>
      <c r="B3678" t="s">
        <v>187</v>
      </c>
      <c r="C3678" t="s">
        <v>205</v>
      </c>
      <c r="D3678">
        <v>476006</v>
      </c>
      <c r="E3678">
        <v>2</v>
      </c>
      <c r="F3678">
        <v>2290.9</v>
      </c>
      <c r="G3678">
        <v>2558.0614</v>
      </c>
      <c r="H3678">
        <f t="shared" si="122"/>
        <v>1.1454500000000001</v>
      </c>
      <c r="I3678">
        <f t="shared" si="123"/>
        <v>1.2790307000000001</v>
      </c>
    </row>
    <row r="3679" spans="1:9" x14ac:dyDescent="0.3">
      <c r="A3679" s="3">
        <v>2015</v>
      </c>
      <c r="B3679" t="s">
        <v>187</v>
      </c>
      <c r="C3679" t="s">
        <v>205</v>
      </c>
      <c r="D3679">
        <v>476007</v>
      </c>
      <c r="E3679">
        <v>2</v>
      </c>
      <c r="F3679">
        <v>5876.08</v>
      </c>
      <c r="G3679">
        <v>5987.3473999999997</v>
      </c>
      <c r="H3679">
        <f t="shared" si="122"/>
        <v>2.93804</v>
      </c>
      <c r="I3679">
        <f t="shared" si="123"/>
        <v>2.9936737</v>
      </c>
    </row>
    <row r="3680" spans="1:9" x14ac:dyDescent="0.3">
      <c r="A3680" s="3">
        <v>2015</v>
      </c>
      <c r="B3680" t="s">
        <v>187</v>
      </c>
      <c r="C3680" t="s">
        <v>205</v>
      </c>
      <c r="D3680">
        <v>476008</v>
      </c>
      <c r="E3680">
        <v>2</v>
      </c>
      <c r="F3680">
        <v>1340.05</v>
      </c>
      <c r="G3680">
        <v>1365.2131999999999</v>
      </c>
      <c r="H3680">
        <f t="shared" si="122"/>
        <v>0.67002499999999998</v>
      </c>
      <c r="I3680">
        <f t="shared" si="123"/>
        <v>0.68260659999999995</v>
      </c>
    </row>
    <row r="3681" spans="1:9" x14ac:dyDescent="0.3">
      <c r="A3681" s="3">
        <v>2015</v>
      </c>
      <c r="B3681" t="s">
        <v>187</v>
      </c>
      <c r="C3681" t="s">
        <v>205</v>
      </c>
      <c r="D3681">
        <v>476009</v>
      </c>
      <c r="E3681">
        <v>2</v>
      </c>
      <c r="F3681">
        <v>1326.7</v>
      </c>
      <c r="G3681">
        <v>1353.2716</v>
      </c>
      <c r="H3681">
        <f t="shared" si="122"/>
        <v>0.66335</v>
      </c>
      <c r="I3681">
        <f t="shared" si="123"/>
        <v>0.67663580000000001</v>
      </c>
    </row>
    <row r="3682" spans="1:9" x14ac:dyDescent="0.3">
      <c r="A3682" s="3">
        <v>2015</v>
      </c>
      <c r="B3682" t="s">
        <v>187</v>
      </c>
      <c r="C3682" t="s">
        <v>205</v>
      </c>
      <c r="D3682">
        <v>476031</v>
      </c>
      <c r="E3682">
        <v>2</v>
      </c>
      <c r="F3682">
        <v>1247.1300000000001</v>
      </c>
      <c r="G3682">
        <v>1252.5205000000001</v>
      </c>
      <c r="H3682">
        <f t="shared" si="122"/>
        <v>0.62356500000000004</v>
      </c>
      <c r="I3682">
        <f t="shared" si="123"/>
        <v>0.62626025000000007</v>
      </c>
    </row>
    <row r="3683" spans="1:9" x14ac:dyDescent="0.3">
      <c r="A3683" s="3">
        <v>2015</v>
      </c>
      <c r="B3683" t="s">
        <v>187</v>
      </c>
      <c r="C3683" t="s">
        <v>205</v>
      </c>
      <c r="D3683">
        <v>476032</v>
      </c>
      <c r="E3683">
        <v>2</v>
      </c>
      <c r="F3683">
        <v>3052.64</v>
      </c>
      <c r="G3683">
        <v>3109.0401999999999</v>
      </c>
      <c r="H3683">
        <f t="shared" si="122"/>
        <v>1.5263199999999999</v>
      </c>
      <c r="I3683">
        <f t="shared" si="123"/>
        <v>1.5545201</v>
      </c>
    </row>
    <row r="3684" spans="1:9" x14ac:dyDescent="0.3">
      <c r="A3684" s="3">
        <v>2015</v>
      </c>
      <c r="B3684" t="s">
        <v>187</v>
      </c>
      <c r="C3684" t="s">
        <v>205</v>
      </c>
      <c r="D3684">
        <v>476033</v>
      </c>
      <c r="E3684">
        <v>2</v>
      </c>
      <c r="F3684">
        <v>214.2</v>
      </c>
      <c r="G3684">
        <v>218.57140000000001</v>
      </c>
      <c r="H3684">
        <f t="shared" si="122"/>
        <v>0.1071</v>
      </c>
      <c r="I3684">
        <f t="shared" si="123"/>
        <v>0.1092857</v>
      </c>
    </row>
    <row r="3685" spans="1:9" x14ac:dyDescent="0.3">
      <c r="A3685" s="3">
        <v>2015</v>
      </c>
      <c r="B3685" t="s">
        <v>187</v>
      </c>
      <c r="C3685" t="s">
        <v>205</v>
      </c>
      <c r="D3685">
        <v>476034</v>
      </c>
      <c r="E3685">
        <v>2</v>
      </c>
      <c r="F3685">
        <v>556.15</v>
      </c>
      <c r="G3685">
        <v>567.08069999999998</v>
      </c>
      <c r="H3685">
        <f t="shared" si="122"/>
        <v>0.27807499999999996</v>
      </c>
      <c r="I3685">
        <f t="shared" si="123"/>
        <v>0.28354035</v>
      </c>
    </row>
    <row r="3686" spans="1:9" x14ac:dyDescent="0.3">
      <c r="A3686" s="3">
        <v>2015</v>
      </c>
      <c r="B3686" t="s">
        <v>187</v>
      </c>
      <c r="C3686" t="s">
        <v>205</v>
      </c>
      <c r="D3686">
        <v>476035</v>
      </c>
      <c r="E3686">
        <v>2</v>
      </c>
      <c r="F3686">
        <v>373.17</v>
      </c>
      <c r="G3686">
        <v>380.78579999999999</v>
      </c>
      <c r="H3686">
        <f t="shared" si="122"/>
        <v>0.186585</v>
      </c>
      <c r="I3686">
        <f t="shared" si="123"/>
        <v>0.1903929</v>
      </c>
    </row>
    <row r="3687" spans="1:9" x14ac:dyDescent="0.3">
      <c r="A3687" s="3">
        <v>2015</v>
      </c>
      <c r="B3687" t="s">
        <v>187</v>
      </c>
      <c r="C3687" t="s">
        <v>205</v>
      </c>
      <c r="D3687">
        <v>476036</v>
      </c>
      <c r="E3687">
        <v>2</v>
      </c>
      <c r="F3687">
        <v>89.1</v>
      </c>
      <c r="G3687">
        <v>89.1</v>
      </c>
      <c r="H3687">
        <f t="shared" si="122"/>
        <v>4.4549999999999999E-2</v>
      </c>
      <c r="I3687">
        <f t="shared" si="123"/>
        <v>4.4549999999999999E-2</v>
      </c>
    </row>
    <row r="3688" spans="1:9" x14ac:dyDescent="0.3">
      <c r="A3688" s="3">
        <v>2015</v>
      </c>
      <c r="B3688" t="s">
        <v>187</v>
      </c>
      <c r="C3688" t="s">
        <v>205</v>
      </c>
      <c r="D3688">
        <v>485932</v>
      </c>
      <c r="E3688">
        <v>2</v>
      </c>
      <c r="F3688">
        <v>1168.2</v>
      </c>
      <c r="G3688">
        <v>1278.2449999999999</v>
      </c>
      <c r="H3688">
        <f t="shared" si="122"/>
        <v>0.58410000000000006</v>
      </c>
      <c r="I3688">
        <f t="shared" si="123"/>
        <v>0.63912249999999993</v>
      </c>
    </row>
    <row r="3689" spans="1:9" x14ac:dyDescent="0.3">
      <c r="A3689" s="3">
        <v>2015</v>
      </c>
      <c r="B3689" t="s">
        <v>187</v>
      </c>
      <c r="C3689" t="s">
        <v>205</v>
      </c>
      <c r="D3689">
        <v>486001</v>
      </c>
      <c r="E3689">
        <v>2</v>
      </c>
      <c r="F3689">
        <v>671.4</v>
      </c>
      <c r="G3689">
        <v>948.61220000000003</v>
      </c>
      <c r="H3689">
        <f t="shared" si="122"/>
        <v>0.3357</v>
      </c>
      <c r="I3689">
        <f t="shared" si="123"/>
        <v>0.47430610000000001</v>
      </c>
    </row>
    <row r="3690" spans="1:9" x14ac:dyDescent="0.3">
      <c r="A3690" s="3">
        <v>2015</v>
      </c>
      <c r="B3690" t="s">
        <v>187</v>
      </c>
      <c r="C3690" t="s">
        <v>205</v>
      </c>
      <c r="D3690">
        <v>486005</v>
      </c>
      <c r="E3690">
        <v>2</v>
      </c>
      <c r="F3690">
        <v>159.30000000000001</v>
      </c>
      <c r="G3690">
        <v>162.55109999999999</v>
      </c>
      <c r="H3690">
        <f t="shared" si="122"/>
        <v>7.9650000000000012E-2</v>
      </c>
      <c r="I3690">
        <f t="shared" si="123"/>
        <v>8.1275550000000002E-2</v>
      </c>
    </row>
    <row r="3691" spans="1:9" x14ac:dyDescent="0.3">
      <c r="A3691" s="3">
        <v>2015</v>
      </c>
      <c r="B3691" t="s">
        <v>187</v>
      </c>
      <c r="C3691" t="s">
        <v>205</v>
      </c>
      <c r="D3691">
        <v>486033</v>
      </c>
      <c r="E3691">
        <v>2</v>
      </c>
      <c r="F3691">
        <v>22.4</v>
      </c>
      <c r="G3691">
        <v>22.857199999999999</v>
      </c>
      <c r="H3691">
        <f t="shared" si="122"/>
        <v>1.12E-2</v>
      </c>
      <c r="I3691">
        <f t="shared" si="123"/>
        <v>1.1428599999999999E-2</v>
      </c>
    </row>
    <row r="3692" spans="1:9" x14ac:dyDescent="0.3">
      <c r="A3692" s="3">
        <v>2015</v>
      </c>
      <c r="B3692" t="s">
        <v>187</v>
      </c>
      <c r="C3692" t="s">
        <v>205</v>
      </c>
      <c r="D3692">
        <v>486034</v>
      </c>
      <c r="E3692">
        <v>2</v>
      </c>
      <c r="F3692">
        <v>11.61</v>
      </c>
      <c r="G3692">
        <v>11.8469</v>
      </c>
      <c r="H3692">
        <f t="shared" si="122"/>
        <v>5.8049999999999994E-3</v>
      </c>
      <c r="I3692">
        <f t="shared" si="123"/>
        <v>5.9234500000000002E-3</v>
      </c>
    </row>
    <row r="3693" spans="1:9" x14ac:dyDescent="0.3">
      <c r="A3693" s="3">
        <v>2015</v>
      </c>
      <c r="B3693" t="s">
        <v>187</v>
      </c>
      <c r="C3693" t="s">
        <v>206</v>
      </c>
      <c r="D3693">
        <v>475932</v>
      </c>
      <c r="E3693">
        <v>2</v>
      </c>
      <c r="F3693">
        <v>766</v>
      </c>
      <c r="G3693">
        <v>770.75509999999997</v>
      </c>
      <c r="H3693">
        <f t="shared" si="122"/>
        <v>0.38300000000000001</v>
      </c>
      <c r="I3693">
        <f t="shared" si="123"/>
        <v>0.38537754999999996</v>
      </c>
    </row>
    <row r="3694" spans="1:9" x14ac:dyDescent="0.3">
      <c r="A3694" s="3">
        <v>2015</v>
      </c>
      <c r="B3694" t="s">
        <v>187</v>
      </c>
      <c r="C3694" t="s">
        <v>206</v>
      </c>
      <c r="D3694">
        <v>485935</v>
      </c>
      <c r="E3694">
        <v>2</v>
      </c>
      <c r="F3694">
        <v>4309.3</v>
      </c>
      <c r="G3694">
        <v>4397.2448000000004</v>
      </c>
      <c r="H3694">
        <f t="shared" si="122"/>
        <v>2.1546500000000002</v>
      </c>
      <c r="I3694">
        <f t="shared" si="123"/>
        <v>2.1986224000000001</v>
      </c>
    </row>
    <row r="3695" spans="1:9" x14ac:dyDescent="0.3">
      <c r="A3695" s="3">
        <v>2015</v>
      </c>
      <c r="B3695" t="s">
        <v>190</v>
      </c>
      <c r="C3695" t="s">
        <v>225</v>
      </c>
      <c r="D3695">
        <v>525902</v>
      </c>
      <c r="E3695">
        <v>2</v>
      </c>
      <c r="F3695">
        <v>342.65</v>
      </c>
      <c r="G3695">
        <v>354.077</v>
      </c>
      <c r="H3695">
        <f t="shared" si="122"/>
        <v>0.17132499999999998</v>
      </c>
      <c r="I3695">
        <f t="shared" si="123"/>
        <v>0.17703849999999999</v>
      </c>
    </row>
    <row r="3696" spans="1:9" x14ac:dyDescent="0.3">
      <c r="A3696" s="3">
        <v>2015</v>
      </c>
      <c r="B3696" t="s">
        <v>190</v>
      </c>
      <c r="C3696" t="s">
        <v>225</v>
      </c>
      <c r="D3696">
        <v>525931</v>
      </c>
      <c r="E3696">
        <v>2</v>
      </c>
      <c r="F3696">
        <v>25</v>
      </c>
      <c r="G3696">
        <v>28.409099999999999</v>
      </c>
      <c r="H3696">
        <f t="shared" si="122"/>
        <v>1.2500000000000001E-2</v>
      </c>
      <c r="I3696">
        <f t="shared" si="123"/>
        <v>1.420455E-2</v>
      </c>
    </row>
    <row r="3697" spans="1:9" x14ac:dyDescent="0.3">
      <c r="A3697" s="3">
        <v>2015</v>
      </c>
      <c r="B3697" t="s">
        <v>190</v>
      </c>
      <c r="C3697" t="s">
        <v>207</v>
      </c>
      <c r="D3697">
        <v>515932</v>
      </c>
      <c r="E3697">
        <v>2</v>
      </c>
      <c r="F3697">
        <v>22</v>
      </c>
      <c r="G3697">
        <v>22.449000000000002</v>
      </c>
      <c r="H3697">
        <f t="shared" si="122"/>
        <v>1.0999999999999999E-2</v>
      </c>
      <c r="I3697">
        <f t="shared" si="123"/>
        <v>1.12245E-2</v>
      </c>
    </row>
    <row r="3698" spans="1:9" x14ac:dyDescent="0.3">
      <c r="A3698" s="3">
        <v>2015</v>
      </c>
      <c r="B3698" t="s">
        <v>190</v>
      </c>
      <c r="C3698" t="s">
        <v>208</v>
      </c>
      <c r="D3698">
        <v>485832</v>
      </c>
      <c r="E3698">
        <v>2</v>
      </c>
      <c r="F3698">
        <v>311.7</v>
      </c>
      <c r="G3698">
        <v>317.8571</v>
      </c>
      <c r="H3698">
        <f t="shared" si="122"/>
        <v>0.15584999999999999</v>
      </c>
      <c r="I3698">
        <f t="shared" si="123"/>
        <v>0.15892855</v>
      </c>
    </row>
    <row r="3699" spans="1:9" x14ac:dyDescent="0.3">
      <c r="A3699" s="3">
        <v>2015</v>
      </c>
      <c r="B3699" t="s">
        <v>190</v>
      </c>
      <c r="C3699" t="s">
        <v>208</v>
      </c>
      <c r="D3699">
        <v>485902</v>
      </c>
      <c r="E3699">
        <v>2</v>
      </c>
      <c r="F3699">
        <v>2.82</v>
      </c>
      <c r="G3699">
        <v>2.8469000000000002</v>
      </c>
      <c r="H3699">
        <f t="shared" si="122"/>
        <v>1.41E-3</v>
      </c>
      <c r="I3699">
        <f t="shared" si="123"/>
        <v>1.4234500000000001E-3</v>
      </c>
    </row>
    <row r="3700" spans="1:9" x14ac:dyDescent="0.3">
      <c r="A3700" s="3">
        <v>2015</v>
      </c>
      <c r="B3700" t="s">
        <v>190</v>
      </c>
      <c r="C3700" t="s">
        <v>208</v>
      </c>
      <c r="D3700">
        <v>495831</v>
      </c>
      <c r="E3700">
        <v>2</v>
      </c>
      <c r="F3700">
        <v>1225</v>
      </c>
      <c r="G3700">
        <v>1259.7402999999999</v>
      </c>
      <c r="H3700">
        <f t="shared" si="122"/>
        <v>0.61250000000000004</v>
      </c>
      <c r="I3700">
        <f t="shared" si="123"/>
        <v>0.62987015000000002</v>
      </c>
    </row>
    <row r="3701" spans="1:9" x14ac:dyDescent="0.3">
      <c r="A3701" s="3">
        <v>2015</v>
      </c>
      <c r="B3701" t="s">
        <v>190</v>
      </c>
      <c r="C3701" t="s">
        <v>208</v>
      </c>
      <c r="D3701">
        <v>495901</v>
      </c>
      <c r="E3701">
        <v>2</v>
      </c>
      <c r="F3701">
        <v>1439.09</v>
      </c>
      <c r="G3701">
        <v>1468.4031</v>
      </c>
      <c r="H3701">
        <f t="shared" si="122"/>
        <v>0.71954499999999999</v>
      </c>
      <c r="I3701">
        <f t="shared" si="123"/>
        <v>0.73420154999999998</v>
      </c>
    </row>
    <row r="3702" spans="1:9" x14ac:dyDescent="0.3">
      <c r="A3702" s="3">
        <v>2015</v>
      </c>
      <c r="B3702" t="s">
        <v>190</v>
      </c>
      <c r="C3702" t="s">
        <v>208</v>
      </c>
      <c r="D3702">
        <v>495931</v>
      </c>
      <c r="E3702">
        <v>2</v>
      </c>
      <c r="F3702">
        <v>1073</v>
      </c>
      <c r="G3702">
        <v>1093.7959000000001</v>
      </c>
      <c r="H3702">
        <f t="shared" si="122"/>
        <v>0.53649999999999998</v>
      </c>
      <c r="I3702">
        <f t="shared" si="123"/>
        <v>0.54689795000000008</v>
      </c>
    </row>
    <row r="3703" spans="1:9" x14ac:dyDescent="0.3">
      <c r="A3703" s="3">
        <v>2015</v>
      </c>
      <c r="B3703" t="s">
        <v>190</v>
      </c>
      <c r="C3703" t="s">
        <v>208</v>
      </c>
      <c r="D3703">
        <v>495933</v>
      </c>
      <c r="E3703">
        <v>2</v>
      </c>
      <c r="F3703">
        <v>1570.2</v>
      </c>
      <c r="G3703">
        <v>1602.2451000000001</v>
      </c>
      <c r="H3703">
        <f t="shared" ref="H3703:H3766" si="124">F3703/2000</f>
        <v>0.78510000000000002</v>
      </c>
      <c r="I3703">
        <f t="shared" ref="I3703:I3766" si="125">G3703/2000</f>
        <v>0.8011225500000001</v>
      </c>
    </row>
    <row r="3704" spans="1:9" x14ac:dyDescent="0.3">
      <c r="A3704" s="3">
        <v>2015</v>
      </c>
      <c r="B3704" t="s">
        <v>190</v>
      </c>
      <c r="C3704" t="s">
        <v>208</v>
      </c>
      <c r="D3704">
        <v>495939</v>
      </c>
      <c r="E3704">
        <v>2</v>
      </c>
      <c r="F3704">
        <v>380</v>
      </c>
      <c r="G3704">
        <v>387.755</v>
      </c>
      <c r="H3704">
        <f t="shared" si="124"/>
        <v>0.19</v>
      </c>
      <c r="I3704">
        <f t="shared" si="125"/>
        <v>0.19387750000000001</v>
      </c>
    </row>
    <row r="3705" spans="1:9" x14ac:dyDescent="0.3">
      <c r="A3705" s="3">
        <v>2015</v>
      </c>
      <c r="B3705" t="s">
        <v>190</v>
      </c>
      <c r="C3705" t="s">
        <v>208</v>
      </c>
      <c r="D3705">
        <v>505831</v>
      </c>
      <c r="E3705">
        <v>2</v>
      </c>
      <c r="F3705">
        <v>1898.36</v>
      </c>
      <c r="G3705">
        <v>2452.0558000000001</v>
      </c>
      <c r="H3705">
        <f t="shared" si="124"/>
        <v>0.94917999999999991</v>
      </c>
      <c r="I3705">
        <f t="shared" si="125"/>
        <v>1.2260279000000001</v>
      </c>
    </row>
    <row r="3706" spans="1:9" x14ac:dyDescent="0.3">
      <c r="A3706" s="3">
        <v>2015</v>
      </c>
      <c r="B3706" t="s">
        <v>190</v>
      </c>
      <c r="C3706" t="s">
        <v>208</v>
      </c>
      <c r="D3706">
        <v>505901</v>
      </c>
      <c r="E3706">
        <v>2</v>
      </c>
      <c r="F3706">
        <v>269.57</v>
      </c>
      <c r="G3706">
        <v>286.43</v>
      </c>
      <c r="H3706">
        <f t="shared" si="124"/>
        <v>0.13478499999999999</v>
      </c>
      <c r="I3706">
        <f t="shared" si="125"/>
        <v>0.14321500000000001</v>
      </c>
    </row>
    <row r="3707" spans="1:9" x14ac:dyDescent="0.3">
      <c r="A3707" s="3">
        <v>2015</v>
      </c>
      <c r="B3707" t="s">
        <v>190</v>
      </c>
      <c r="C3707" t="s">
        <v>208</v>
      </c>
      <c r="D3707">
        <v>505902</v>
      </c>
      <c r="E3707">
        <v>2</v>
      </c>
      <c r="F3707">
        <v>4496.4799999999996</v>
      </c>
      <c r="G3707">
        <v>4588.2451000000001</v>
      </c>
      <c r="H3707">
        <f t="shared" si="124"/>
        <v>2.2482399999999996</v>
      </c>
      <c r="I3707">
        <f t="shared" si="125"/>
        <v>2.29412255</v>
      </c>
    </row>
    <row r="3708" spans="1:9" x14ac:dyDescent="0.3">
      <c r="A3708" s="3">
        <v>2015</v>
      </c>
      <c r="B3708" t="s">
        <v>190</v>
      </c>
      <c r="C3708" t="s">
        <v>208</v>
      </c>
      <c r="D3708">
        <v>505931</v>
      </c>
      <c r="E3708">
        <v>2</v>
      </c>
      <c r="F3708">
        <v>486.4</v>
      </c>
      <c r="G3708">
        <v>496.32659999999998</v>
      </c>
      <c r="H3708">
        <f t="shared" si="124"/>
        <v>0.2432</v>
      </c>
      <c r="I3708">
        <f t="shared" si="125"/>
        <v>0.2481633</v>
      </c>
    </row>
    <row r="3709" spans="1:9" x14ac:dyDescent="0.3">
      <c r="A3709" s="3">
        <v>2015</v>
      </c>
      <c r="B3709" t="s">
        <v>190</v>
      </c>
      <c r="C3709" t="s">
        <v>208</v>
      </c>
      <c r="D3709">
        <v>515831</v>
      </c>
      <c r="E3709">
        <v>2</v>
      </c>
      <c r="F3709">
        <v>100.64</v>
      </c>
      <c r="G3709">
        <v>102.6939</v>
      </c>
      <c r="H3709">
        <f t="shared" si="124"/>
        <v>5.0320000000000004E-2</v>
      </c>
      <c r="I3709">
        <f t="shared" si="125"/>
        <v>5.1346950000000002E-2</v>
      </c>
    </row>
    <row r="3710" spans="1:9" x14ac:dyDescent="0.3">
      <c r="A3710" s="3">
        <v>2015</v>
      </c>
      <c r="B3710" t="s">
        <v>190</v>
      </c>
      <c r="C3710" t="s">
        <v>208</v>
      </c>
      <c r="D3710">
        <v>515902</v>
      </c>
      <c r="E3710">
        <v>2</v>
      </c>
      <c r="F3710">
        <v>1193.23</v>
      </c>
      <c r="G3710">
        <v>1217.5820000000001</v>
      </c>
      <c r="H3710">
        <f t="shared" si="124"/>
        <v>0.59661500000000001</v>
      </c>
      <c r="I3710">
        <f t="shared" si="125"/>
        <v>0.60879100000000008</v>
      </c>
    </row>
    <row r="3711" spans="1:9" x14ac:dyDescent="0.3">
      <c r="A3711" s="3">
        <v>2015</v>
      </c>
      <c r="B3711" t="s">
        <v>190</v>
      </c>
      <c r="C3711" t="s">
        <v>208</v>
      </c>
      <c r="D3711">
        <v>515904</v>
      </c>
      <c r="E3711">
        <v>2</v>
      </c>
      <c r="F3711">
        <v>387.7</v>
      </c>
      <c r="G3711">
        <v>395.4898</v>
      </c>
      <c r="H3711">
        <f t="shared" si="124"/>
        <v>0.19384999999999999</v>
      </c>
      <c r="I3711">
        <f t="shared" si="125"/>
        <v>0.1977449</v>
      </c>
    </row>
    <row r="3712" spans="1:9" x14ac:dyDescent="0.3">
      <c r="A3712" s="3">
        <v>2015</v>
      </c>
      <c r="B3712" t="s">
        <v>190</v>
      </c>
      <c r="C3712" t="s">
        <v>208</v>
      </c>
      <c r="D3712">
        <v>525835</v>
      </c>
      <c r="E3712">
        <v>2</v>
      </c>
      <c r="F3712">
        <v>20</v>
      </c>
      <c r="G3712">
        <v>20.408200000000001</v>
      </c>
      <c r="H3712">
        <f t="shared" si="124"/>
        <v>0.01</v>
      </c>
      <c r="I3712">
        <f t="shared" si="125"/>
        <v>1.0204100000000001E-2</v>
      </c>
    </row>
    <row r="3713" spans="1:9" x14ac:dyDescent="0.3">
      <c r="A3713" s="3">
        <v>2015</v>
      </c>
      <c r="B3713" t="s">
        <v>190</v>
      </c>
      <c r="C3713" t="s">
        <v>209</v>
      </c>
      <c r="D3713">
        <v>485933</v>
      </c>
      <c r="E3713">
        <v>2</v>
      </c>
      <c r="F3713">
        <v>143.75</v>
      </c>
      <c r="G3713">
        <v>146.68369999999999</v>
      </c>
      <c r="H3713">
        <f t="shared" si="124"/>
        <v>7.1874999999999994E-2</v>
      </c>
      <c r="I3713">
        <f t="shared" si="125"/>
        <v>7.334185E-2</v>
      </c>
    </row>
    <row r="3714" spans="1:9" x14ac:dyDescent="0.3">
      <c r="A3714" s="3">
        <v>2015</v>
      </c>
      <c r="B3714" t="s">
        <v>190</v>
      </c>
      <c r="C3714" t="s">
        <v>209</v>
      </c>
      <c r="D3714">
        <v>495902</v>
      </c>
      <c r="E3714">
        <v>2</v>
      </c>
      <c r="F3714">
        <v>368.65</v>
      </c>
      <c r="G3714">
        <v>376.17349999999999</v>
      </c>
      <c r="H3714">
        <f t="shared" si="124"/>
        <v>0.18432499999999999</v>
      </c>
      <c r="I3714">
        <f t="shared" si="125"/>
        <v>0.18808675</v>
      </c>
    </row>
    <row r="3715" spans="1:9" x14ac:dyDescent="0.3">
      <c r="A3715" s="3">
        <v>2015</v>
      </c>
      <c r="B3715" t="s">
        <v>190</v>
      </c>
      <c r="C3715" t="s">
        <v>209</v>
      </c>
      <c r="D3715">
        <v>495932</v>
      </c>
      <c r="E3715">
        <v>2</v>
      </c>
      <c r="F3715">
        <v>5983.79</v>
      </c>
      <c r="G3715">
        <v>6103.8858</v>
      </c>
      <c r="H3715">
        <f t="shared" si="124"/>
        <v>2.991895</v>
      </c>
      <c r="I3715">
        <f t="shared" si="125"/>
        <v>3.0519428999999998</v>
      </c>
    </row>
    <row r="3716" spans="1:9" x14ac:dyDescent="0.3">
      <c r="A3716" s="3">
        <v>2015</v>
      </c>
      <c r="B3716" t="s">
        <v>190</v>
      </c>
      <c r="C3716" t="s">
        <v>209</v>
      </c>
      <c r="D3716">
        <v>495934</v>
      </c>
      <c r="E3716">
        <v>2</v>
      </c>
      <c r="F3716">
        <v>7482.41</v>
      </c>
      <c r="G3716">
        <v>7631.8060999999998</v>
      </c>
      <c r="H3716">
        <f t="shared" si="124"/>
        <v>3.7412049999999999</v>
      </c>
      <c r="I3716">
        <f t="shared" si="125"/>
        <v>3.8159030499999997</v>
      </c>
    </row>
    <row r="3717" spans="1:9" x14ac:dyDescent="0.3">
      <c r="A3717" s="3">
        <v>2015</v>
      </c>
      <c r="B3717" t="s">
        <v>190</v>
      </c>
      <c r="C3717" t="s">
        <v>209</v>
      </c>
      <c r="D3717">
        <v>495935</v>
      </c>
      <c r="E3717">
        <v>2</v>
      </c>
      <c r="F3717">
        <v>496.5</v>
      </c>
      <c r="G3717">
        <v>505.70400000000001</v>
      </c>
      <c r="H3717">
        <f t="shared" si="124"/>
        <v>0.24825</v>
      </c>
      <c r="I3717">
        <f t="shared" si="125"/>
        <v>0.25285200000000002</v>
      </c>
    </row>
    <row r="3718" spans="1:9" x14ac:dyDescent="0.3">
      <c r="A3718" s="3">
        <v>2015</v>
      </c>
      <c r="B3718" t="s">
        <v>190</v>
      </c>
      <c r="C3718" t="s">
        <v>209</v>
      </c>
      <c r="D3718">
        <v>495936</v>
      </c>
      <c r="E3718">
        <v>2</v>
      </c>
      <c r="F3718">
        <v>252.2</v>
      </c>
      <c r="G3718">
        <v>257.34690000000001</v>
      </c>
      <c r="H3718">
        <f t="shared" si="124"/>
        <v>0.12609999999999999</v>
      </c>
      <c r="I3718">
        <f t="shared" si="125"/>
        <v>0.12867344999999999</v>
      </c>
    </row>
    <row r="3719" spans="1:9" x14ac:dyDescent="0.3">
      <c r="A3719" s="3">
        <v>2015</v>
      </c>
      <c r="B3719" t="s">
        <v>190</v>
      </c>
      <c r="C3719" t="s">
        <v>209</v>
      </c>
      <c r="D3719">
        <v>495937</v>
      </c>
      <c r="E3719">
        <v>2</v>
      </c>
      <c r="F3719">
        <v>65.3</v>
      </c>
      <c r="G3719">
        <v>66.632599999999996</v>
      </c>
      <c r="H3719">
        <f t="shared" si="124"/>
        <v>3.2649999999999998E-2</v>
      </c>
      <c r="I3719">
        <f t="shared" si="125"/>
        <v>3.33163E-2</v>
      </c>
    </row>
    <row r="3720" spans="1:9" x14ac:dyDescent="0.3">
      <c r="A3720" s="3">
        <v>2015</v>
      </c>
      <c r="B3720" t="s">
        <v>190</v>
      </c>
      <c r="C3720" t="s">
        <v>209</v>
      </c>
      <c r="D3720">
        <v>495938</v>
      </c>
      <c r="E3720">
        <v>2</v>
      </c>
      <c r="F3720">
        <v>2075.4</v>
      </c>
      <c r="G3720">
        <v>2117.5837999999999</v>
      </c>
      <c r="H3720">
        <f t="shared" si="124"/>
        <v>1.0377000000000001</v>
      </c>
      <c r="I3720">
        <f t="shared" si="125"/>
        <v>1.0587918999999999</v>
      </c>
    </row>
    <row r="3721" spans="1:9" x14ac:dyDescent="0.3">
      <c r="A3721" s="3">
        <v>2015</v>
      </c>
      <c r="B3721" t="s">
        <v>190</v>
      </c>
      <c r="C3721" t="s">
        <v>209</v>
      </c>
      <c r="D3721">
        <v>496001</v>
      </c>
      <c r="E3721">
        <v>2</v>
      </c>
      <c r="F3721">
        <v>27.25</v>
      </c>
      <c r="G3721">
        <v>27.806100000000001</v>
      </c>
      <c r="H3721">
        <f t="shared" si="124"/>
        <v>1.3625E-2</v>
      </c>
      <c r="I3721">
        <f t="shared" si="125"/>
        <v>1.390305E-2</v>
      </c>
    </row>
    <row r="3722" spans="1:9" x14ac:dyDescent="0.3">
      <c r="A3722" s="3">
        <v>2015</v>
      </c>
      <c r="B3722" t="s">
        <v>190</v>
      </c>
      <c r="C3722" t="s">
        <v>209</v>
      </c>
      <c r="D3722">
        <v>496002</v>
      </c>
      <c r="E3722">
        <v>2</v>
      </c>
      <c r="F3722">
        <v>458</v>
      </c>
      <c r="G3722">
        <v>467.34679999999997</v>
      </c>
      <c r="H3722">
        <f t="shared" si="124"/>
        <v>0.22900000000000001</v>
      </c>
      <c r="I3722">
        <f t="shared" si="125"/>
        <v>0.23367339999999998</v>
      </c>
    </row>
    <row r="3723" spans="1:9" x14ac:dyDescent="0.3">
      <c r="A3723" s="3">
        <v>2015</v>
      </c>
      <c r="B3723" t="s">
        <v>190</v>
      </c>
      <c r="C3723" t="s">
        <v>209</v>
      </c>
      <c r="D3723">
        <v>505903</v>
      </c>
      <c r="E3723">
        <v>2</v>
      </c>
      <c r="F3723">
        <v>2896.14</v>
      </c>
      <c r="G3723">
        <v>3086.6828999999998</v>
      </c>
      <c r="H3723">
        <f t="shared" si="124"/>
        <v>1.44807</v>
      </c>
      <c r="I3723">
        <f t="shared" si="125"/>
        <v>1.54334145</v>
      </c>
    </row>
    <row r="3724" spans="1:9" x14ac:dyDescent="0.3">
      <c r="A3724" s="3">
        <v>2015</v>
      </c>
      <c r="B3724" t="s">
        <v>190</v>
      </c>
      <c r="C3724" t="s">
        <v>209</v>
      </c>
      <c r="D3724">
        <v>505905</v>
      </c>
      <c r="E3724">
        <v>2</v>
      </c>
      <c r="F3724">
        <v>139</v>
      </c>
      <c r="G3724">
        <v>141.83670000000001</v>
      </c>
      <c r="H3724">
        <f t="shared" si="124"/>
        <v>6.9500000000000006E-2</v>
      </c>
      <c r="I3724">
        <f t="shared" si="125"/>
        <v>7.0918350000000005E-2</v>
      </c>
    </row>
    <row r="3725" spans="1:9" x14ac:dyDescent="0.3">
      <c r="A3725" s="3">
        <v>2015</v>
      </c>
      <c r="B3725" t="s">
        <v>190</v>
      </c>
      <c r="C3725" t="s">
        <v>209</v>
      </c>
      <c r="D3725">
        <v>505906</v>
      </c>
      <c r="E3725">
        <v>2</v>
      </c>
      <c r="F3725">
        <v>24</v>
      </c>
      <c r="G3725">
        <v>24.489899999999999</v>
      </c>
      <c r="H3725">
        <f t="shared" si="124"/>
        <v>1.2E-2</v>
      </c>
      <c r="I3725">
        <f t="shared" si="125"/>
        <v>1.2244949999999999E-2</v>
      </c>
    </row>
    <row r="3726" spans="1:9" x14ac:dyDescent="0.3">
      <c r="A3726" s="3">
        <v>2015</v>
      </c>
      <c r="B3726" t="s">
        <v>190</v>
      </c>
      <c r="C3726" t="s">
        <v>209</v>
      </c>
      <c r="D3726">
        <v>505907</v>
      </c>
      <c r="E3726">
        <v>2</v>
      </c>
      <c r="F3726">
        <v>1423.4</v>
      </c>
      <c r="G3726">
        <v>1484.6846</v>
      </c>
      <c r="H3726">
        <f t="shared" si="124"/>
        <v>0.7117</v>
      </c>
      <c r="I3726">
        <f t="shared" si="125"/>
        <v>0.74234230000000001</v>
      </c>
    </row>
    <row r="3727" spans="1:9" x14ac:dyDescent="0.3">
      <c r="A3727" s="3">
        <v>2015</v>
      </c>
      <c r="B3727" t="s">
        <v>190</v>
      </c>
      <c r="C3727" t="s">
        <v>209</v>
      </c>
      <c r="D3727">
        <v>505908</v>
      </c>
      <c r="E3727">
        <v>2</v>
      </c>
      <c r="F3727">
        <v>277</v>
      </c>
      <c r="G3727">
        <v>277</v>
      </c>
      <c r="H3727">
        <f t="shared" si="124"/>
        <v>0.13850000000000001</v>
      </c>
      <c r="I3727">
        <f t="shared" si="125"/>
        <v>0.13850000000000001</v>
      </c>
    </row>
    <row r="3728" spans="1:9" x14ac:dyDescent="0.3">
      <c r="A3728" s="3">
        <v>2015</v>
      </c>
      <c r="B3728" t="s">
        <v>190</v>
      </c>
      <c r="C3728" t="s">
        <v>209</v>
      </c>
      <c r="D3728">
        <v>505909</v>
      </c>
      <c r="E3728">
        <v>2</v>
      </c>
      <c r="F3728">
        <v>119</v>
      </c>
      <c r="G3728">
        <v>121.4286</v>
      </c>
      <c r="H3728">
        <f t="shared" si="124"/>
        <v>5.9499999999999997E-2</v>
      </c>
      <c r="I3728">
        <f t="shared" si="125"/>
        <v>6.0714299999999999E-2</v>
      </c>
    </row>
    <row r="3729" spans="1:9" x14ac:dyDescent="0.3">
      <c r="A3729" s="3">
        <v>2015</v>
      </c>
      <c r="B3729" t="s">
        <v>190</v>
      </c>
      <c r="C3729" t="s">
        <v>209</v>
      </c>
      <c r="D3729">
        <v>505932</v>
      </c>
      <c r="E3729">
        <v>2</v>
      </c>
      <c r="F3729">
        <v>1210.3</v>
      </c>
      <c r="G3729">
        <v>1234.9999</v>
      </c>
      <c r="H3729">
        <f t="shared" si="124"/>
        <v>0.60514999999999997</v>
      </c>
      <c r="I3729">
        <f t="shared" si="125"/>
        <v>0.61749995000000002</v>
      </c>
    </row>
    <row r="3730" spans="1:9" x14ac:dyDescent="0.3">
      <c r="A3730" s="3">
        <v>2015</v>
      </c>
      <c r="B3730" t="s">
        <v>190</v>
      </c>
      <c r="C3730" t="s">
        <v>209</v>
      </c>
      <c r="D3730">
        <v>515832</v>
      </c>
      <c r="E3730">
        <v>2</v>
      </c>
      <c r="F3730">
        <v>224</v>
      </c>
      <c r="G3730">
        <v>228.57140000000001</v>
      </c>
      <c r="H3730">
        <f t="shared" si="124"/>
        <v>0.112</v>
      </c>
      <c r="I3730">
        <f t="shared" si="125"/>
        <v>0.1142857</v>
      </c>
    </row>
    <row r="3731" spans="1:9" x14ac:dyDescent="0.3">
      <c r="A3731" s="3">
        <v>2015</v>
      </c>
      <c r="B3731" t="s">
        <v>190</v>
      </c>
      <c r="C3731" t="s">
        <v>209</v>
      </c>
      <c r="D3731">
        <v>515901</v>
      </c>
      <c r="E3731">
        <v>2</v>
      </c>
      <c r="F3731">
        <v>640.05999999999995</v>
      </c>
      <c r="G3731">
        <v>653.12239999999997</v>
      </c>
      <c r="H3731">
        <f t="shared" si="124"/>
        <v>0.32002999999999998</v>
      </c>
      <c r="I3731">
        <f t="shared" si="125"/>
        <v>0.3265612</v>
      </c>
    </row>
    <row r="3732" spans="1:9" x14ac:dyDescent="0.3">
      <c r="A3732" s="3">
        <v>2015</v>
      </c>
      <c r="B3732" t="s">
        <v>190</v>
      </c>
      <c r="C3732" t="s">
        <v>209</v>
      </c>
      <c r="D3732">
        <v>515903</v>
      </c>
      <c r="E3732">
        <v>2</v>
      </c>
      <c r="F3732">
        <v>530</v>
      </c>
      <c r="G3732">
        <v>538.57140000000004</v>
      </c>
      <c r="H3732">
        <f t="shared" si="124"/>
        <v>0.26500000000000001</v>
      </c>
      <c r="I3732">
        <f t="shared" si="125"/>
        <v>0.26928570000000002</v>
      </c>
    </row>
    <row r="3733" spans="1:9" x14ac:dyDescent="0.3">
      <c r="A3733" s="3">
        <v>2015</v>
      </c>
      <c r="B3733" t="s">
        <v>190</v>
      </c>
      <c r="C3733" t="s">
        <v>209</v>
      </c>
      <c r="D3733">
        <v>515905</v>
      </c>
      <c r="E3733">
        <v>2</v>
      </c>
      <c r="F3733">
        <v>145</v>
      </c>
      <c r="G3733">
        <v>147.95920000000001</v>
      </c>
      <c r="H3733">
        <f t="shared" si="124"/>
        <v>7.2499999999999995E-2</v>
      </c>
      <c r="I3733">
        <f t="shared" si="125"/>
        <v>7.3979600000000006E-2</v>
      </c>
    </row>
    <row r="3734" spans="1:9" x14ac:dyDescent="0.3">
      <c r="A3734" s="3">
        <v>2015</v>
      </c>
      <c r="B3734" t="s">
        <v>190</v>
      </c>
      <c r="C3734" t="s">
        <v>209</v>
      </c>
      <c r="D3734">
        <v>525836</v>
      </c>
      <c r="E3734">
        <v>2</v>
      </c>
      <c r="F3734">
        <v>15</v>
      </c>
      <c r="G3734">
        <v>15</v>
      </c>
      <c r="H3734">
        <f t="shared" si="124"/>
        <v>7.4999999999999997E-3</v>
      </c>
      <c r="I3734">
        <f t="shared" si="125"/>
        <v>7.4999999999999997E-3</v>
      </c>
    </row>
    <row r="3735" spans="1:9" x14ac:dyDescent="0.3">
      <c r="A3735" s="3">
        <v>2015</v>
      </c>
      <c r="B3735" t="s">
        <v>189</v>
      </c>
      <c r="C3735" t="s">
        <v>210</v>
      </c>
      <c r="D3735">
        <v>495800</v>
      </c>
      <c r="E3735">
        <v>4</v>
      </c>
      <c r="F3735">
        <v>7845.86</v>
      </c>
      <c r="G3735">
        <v>7918.3789999999999</v>
      </c>
      <c r="H3735">
        <f t="shared" si="124"/>
        <v>3.92293</v>
      </c>
      <c r="I3735">
        <f t="shared" si="125"/>
        <v>3.9591894999999999</v>
      </c>
    </row>
    <row r="3736" spans="1:9" x14ac:dyDescent="0.3">
      <c r="A3736" s="3">
        <v>2015</v>
      </c>
      <c r="B3736" t="s">
        <v>189</v>
      </c>
      <c r="C3736" t="s">
        <v>210</v>
      </c>
      <c r="D3736">
        <v>495832</v>
      </c>
      <c r="E3736">
        <v>4</v>
      </c>
      <c r="F3736">
        <v>1615.83</v>
      </c>
      <c r="G3736">
        <v>1643.7092</v>
      </c>
      <c r="H3736">
        <f t="shared" si="124"/>
        <v>0.80791499999999994</v>
      </c>
      <c r="I3736">
        <f t="shared" si="125"/>
        <v>0.82185459999999999</v>
      </c>
    </row>
    <row r="3737" spans="1:9" x14ac:dyDescent="0.3">
      <c r="A3737" s="3">
        <v>2015</v>
      </c>
      <c r="B3737" t="s">
        <v>189</v>
      </c>
      <c r="C3737" t="s">
        <v>210</v>
      </c>
      <c r="D3737">
        <v>505800</v>
      </c>
      <c r="E3737">
        <v>4</v>
      </c>
      <c r="F3737">
        <v>2097.1799999999998</v>
      </c>
      <c r="G3737">
        <v>2128.0743000000002</v>
      </c>
      <c r="H3737">
        <f t="shared" si="124"/>
        <v>1.0485899999999999</v>
      </c>
      <c r="I3737">
        <f t="shared" si="125"/>
        <v>1.0640371500000001</v>
      </c>
    </row>
    <row r="3738" spans="1:9" x14ac:dyDescent="0.3">
      <c r="A3738" s="3">
        <v>2015</v>
      </c>
      <c r="B3738" t="s">
        <v>189</v>
      </c>
      <c r="C3738" t="s">
        <v>210</v>
      </c>
      <c r="D3738">
        <v>505832</v>
      </c>
      <c r="E3738">
        <v>4</v>
      </c>
      <c r="F3738">
        <v>1039.9100000000001</v>
      </c>
      <c r="G3738">
        <v>1083.2172</v>
      </c>
      <c r="H3738">
        <f t="shared" si="124"/>
        <v>0.51995500000000006</v>
      </c>
      <c r="I3738">
        <f t="shared" si="125"/>
        <v>0.5416086</v>
      </c>
    </row>
    <row r="3739" spans="1:9" x14ac:dyDescent="0.3">
      <c r="A3739" s="3">
        <v>2015</v>
      </c>
      <c r="B3739" t="s">
        <v>189</v>
      </c>
      <c r="C3739" t="s">
        <v>210</v>
      </c>
      <c r="D3739">
        <v>515801</v>
      </c>
      <c r="E3739">
        <v>4</v>
      </c>
      <c r="F3739">
        <v>118</v>
      </c>
      <c r="G3739">
        <v>134.0909</v>
      </c>
      <c r="H3739">
        <f t="shared" si="124"/>
        <v>5.8999999999999997E-2</v>
      </c>
      <c r="I3739">
        <f t="shared" si="125"/>
        <v>6.7045450000000006E-2</v>
      </c>
    </row>
    <row r="3740" spans="1:9" x14ac:dyDescent="0.3">
      <c r="A3740" s="3">
        <v>2015</v>
      </c>
      <c r="B3740" t="s">
        <v>189</v>
      </c>
      <c r="C3740" t="s">
        <v>210</v>
      </c>
      <c r="D3740">
        <v>515802</v>
      </c>
      <c r="E3740">
        <v>4</v>
      </c>
      <c r="F3740">
        <v>99</v>
      </c>
      <c r="G3740">
        <v>100.0612</v>
      </c>
      <c r="H3740">
        <f t="shared" si="124"/>
        <v>4.9500000000000002E-2</v>
      </c>
      <c r="I3740">
        <f t="shared" si="125"/>
        <v>5.0030600000000001E-2</v>
      </c>
    </row>
    <row r="3741" spans="1:9" x14ac:dyDescent="0.3">
      <c r="A3741" s="3">
        <v>2015</v>
      </c>
      <c r="B3741" t="s">
        <v>189</v>
      </c>
      <c r="C3741" t="s">
        <v>210</v>
      </c>
      <c r="D3741">
        <v>515833</v>
      </c>
      <c r="E3741">
        <v>4</v>
      </c>
      <c r="F3741">
        <v>233.9</v>
      </c>
      <c r="G3741">
        <v>237.93870000000001</v>
      </c>
      <c r="H3741">
        <f t="shared" si="124"/>
        <v>0.11695</v>
      </c>
      <c r="I3741">
        <f t="shared" si="125"/>
        <v>0.11896935</v>
      </c>
    </row>
    <row r="3742" spans="1:9" x14ac:dyDescent="0.3">
      <c r="A3742" s="3">
        <v>2015</v>
      </c>
      <c r="B3742" t="s">
        <v>189</v>
      </c>
      <c r="C3742" t="s">
        <v>210</v>
      </c>
      <c r="D3742">
        <v>525802</v>
      </c>
      <c r="E3742">
        <v>4</v>
      </c>
      <c r="F3742">
        <v>26</v>
      </c>
      <c r="G3742">
        <v>26.5306</v>
      </c>
      <c r="H3742">
        <f t="shared" si="124"/>
        <v>1.2999999999999999E-2</v>
      </c>
      <c r="I3742">
        <f t="shared" si="125"/>
        <v>1.3265300000000001E-2</v>
      </c>
    </row>
    <row r="3743" spans="1:9" x14ac:dyDescent="0.3">
      <c r="A3743" s="3">
        <v>2015</v>
      </c>
      <c r="B3743" t="s">
        <v>189</v>
      </c>
      <c r="C3743" t="s">
        <v>210</v>
      </c>
      <c r="D3743">
        <v>525803</v>
      </c>
      <c r="E3743">
        <v>4</v>
      </c>
      <c r="F3743">
        <v>273.39999999999998</v>
      </c>
      <c r="G3743">
        <v>436.21809999999999</v>
      </c>
      <c r="H3743">
        <f t="shared" si="124"/>
        <v>0.13669999999999999</v>
      </c>
      <c r="I3743">
        <f t="shared" si="125"/>
        <v>0.21810905</v>
      </c>
    </row>
    <row r="3744" spans="1:9" x14ac:dyDescent="0.3">
      <c r="A3744" s="3">
        <v>2015</v>
      </c>
      <c r="B3744" t="s">
        <v>189</v>
      </c>
      <c r="C3744" t="s">
        <v>210</v>
      </c>
      <c r="D3744">
        <v>525805</v>
      </c>
      <c r="E3744">
        <v>4</v>
      </c>
      <c r="F3744">
        <v>362.76</v>
      </c>
      <c r="G3744">
        <v>362.76</v>
      </c>
      <c r="H3744">
        <f t="shared" si="124"/>
        <v>0.18137999999999999</v>
      </c>
      <c r="I3744">
        <f t="shared" si="125"/>
        <v>0.18137999999999999</v>
      </c>
    </row>
    <row r="3745" spans="1:9" x14ac:dyDescent="0.3">
      <c r="A3745" s="3">
        <v>2015</v>
      </c>
      <c r="B3745" t="s">
        <v>189</v>
      </c>
      <c r="C3745" t="s">
        <v>210</v>
      </c>
      <c r="D3745">
        <v>525806</v>
      </c>
      <c r="E3745">
        <v>4</v>
      </c>
      <c r="F3745">
        <v>541.1</v>
      </c>
      <c r="G3745">
        <v>548.1</v>
      </c>
      <c r="H3745">
        <f t="shared" si="124"/>
        <v>0.27055000000000001</v>
      </c>
      <c r="I3745">
        <f t="shared" si="125"/>
        <v>0.27405000000000002</v>
      </c>
    </row>
    <row r="3746" spans="1:9" x14ac:dyDescent="0.3">
      <c r="A3746" s="3">
        <v>2015</v>
      </c>
      <c r="B3746" t="s">
        <v>189</v>
      </c>
      <c r="C3746" t="s">
        <v>210</v>
      </c>
      <c r="D3746">
        <v>525807</v>
      </c>
      <c r="E3746">
        <v>4</v>
      </c>
      <c r="F3746">
        <v>664.5</v>
      </c>
      <c r="G3746">
        <v>664.5</v>
      </c>
      <c r="H3746">
        <f t="shared" si="124"/>
        <v>0.33224999999999999</v>
      </c>
      <c r="I3746">
        <f t="shared" si="125"/>
        <v>0.33224999999999999</v>
      </c>
    </row>
    <row r="3747" spans="1:9" x14ac:dyDescent="0.3">
      <c r="A3747" s="3">
        <v>2015</v>
      </c>
      <c r="B3747" t="s">
        <v>189</v>
      </c>
      <c r="C3747" t="s">
        <v>210</v>
      </c>
      <c r="D3747">
        <v>525832</v>
      </c>
      <c r="E3747">
        <v>4</v>
      </c>
      <c r="F3747">
        <v>772.5</v>
      </c>
      <c r="G3747">
        <v>892.23940000000005</v>
      </c>
      <c r="H3747">
        <f t="shared" si="124"/>
        <v>0.38624999999999998</v>
      </c>
      <c r="I3747">
        <f t="shared" si="125"/>
        <v>0.44611970000000001</v>
      </c>
    </row>
    <row r="3748" spans="1:9" x14ac:dyDescent="0.3">
      <c r="A3748" s="3">
        <v>2015</v>
      </c>
      <c r="B3748" t="s">
        <v>189</v>
      </c>
      <c r="C3748" t="s">
        <v>210</v>
      </c>
      <c r="D3748">
        <v>525833</v>
      </c>
      <c r="E3748">
        <v>4</v>
      </c>
      <c r="F3748">
        <v>1158.6500000000001</v>
      </c>
      <c r="G3748">
        <v>1216.1208999999999</v>
      </c>
      <c r="H3748">
        <f t="shared" si="124"/>
        <v>0.57932500000000009</v>
      </c>
      <c r="I3748">
        <f t="shared" si="125"/>
        <v>0.60806044999999997</v>
      </c>
    </row>
    <row r="3749" spans="1:9" x14ac:dyDescent="0.3">
      <c r="A3749" s="3">
        <v>2015</v>
      </c>
      <c r="B3749" t="s">
        <v>189</v>
      </c>
      <c r="C3749" t="s">
        <v>210</v>
      </c>
      <c r="D3749">
        <v>525834</v>
      </c>
      <c r="E3749">
        <v>4</v>
      </c>
      <c r="F3749">
        <v>40.6</v>
      </c>
      <c r="G3749">
        <v>40.906100000000002</v>
      </c>
      <c r="H3749">
        <f t="shared" si="124"/>
        <v>2.0300000000000002E-2</v>
      </c>
      <c r="I3749">
        <f t="shared" si="125"/>
        <v>2.045305E-2</v>
      </c>
    </row>
    <row r="3750" spans="1:9" x14ac:dyDescent="0.3">
      <c r="A3750" s="3">
        <v>2015</v>
      </c>
      <c r="B3750" t="s">
        <v>189</v>
      </c>
      <c r="C3750" t="s">
        <v>210</v>
      </c>
      <c r="D3750">
        <v>535802</v>
      </c>
      <c r="E3750">
        <v>4</v>
      </c>
      <c r="F3750">
        <v>14.05</v>
      </c>
      <c r="G3750">
        <v>14.1929</v>
      </c>
      <c r="H3750">
        <f t="shared" si="124"/>
        <v>7.025E-3</v>
      </c>
      <c r="I3750">
        <f t="shared" si="125"/>
        <v>7.0964499999999998E-3</v>
      </c>
    </row>
    <row r="3751" spans="1:9" x14ac:dyDescent="0.3">
      <c r="A3751" s="3">
        <v>2015</v>
      </c>
      <c r="B3751" t="s">
        <v>189</v>
      </c>
      <c r="C3751" t="s">
        <v>210</v>
      </c>
      <c r="D3751">
        <v>535803</v>
      </c>
      <c r="E3751">
        <v>4</v>
      </c>
      <c r="F3751">
        <v>93.46</v>
      </c>
      <c r="G3751">
        <v>93.924300000000002</v>
      </c>
      <c r="H3751">
        <f t="shared" si="124"/>
        <v>4.6729999999999994E-2</v>
      </c>
      <c r="I3751">
        <f t="shared" si="125"/>
        <v>4.6962150000000001E-2</v>
      </c>
    </row>
    <row r="3752" spans="1:9" x14ac:dyDescent="0.3">
      <c r="A3752" s="3">
        <v>2015</v>
      </c>
      <c r="B3752" t="s">
        <v>189</v>
      </c>
      <c r="C3752" t="s">
        <v>211</v>
      </c>
      <c r="D3752">
        <v>495700</v>
      </c>
      <c r="E3752">
        <v>4</v>
      </c>
      <c r="F3752">
        <v>727.4</v>
      </c>
      <c r="G3752">
        <v>801.4</v>
      </c>
      <c r="H3752">
        <f t="shared" si="124"/>
        <v>0.36369999999999997</v>
      </c>
      <c r="I3752">
        <f t="shared" si="125"/>
        <v>0.4007</v>
      </c>
    </row>
    <row r="3753" spans="1:9" x14ac:dyDescent="0.3">
      <c r="A3753" s="3">
        <v>2015</v>
      </c>
      <c r="B3753" t="s">
        <v>189</v>
      </c>
      <c r="C3753" t="s">
        <v>211</v>
      </c>
      <c r="D3753">
        <v>505700</v>
      </c>
      <c r="E3753">
        <v>4</v>
      </c>
      <c r="F3753">
        <v>2563.2399999999998</v>
      </c>
      <c r="G3753">
        <v>2563.4632999999999</v>
      </c>
      <c r="H3753">
        <f t="shared" si="124"/>
        <v>1.28162</v>
      </c>
      <c r="I3753">
        <f t="shared" si="125"/>
        <v>1.28173165</v>
      </c>
    </row>
    <row r="3754" spans="1:9" x14ac:dyDescent="0.3">
      <c r="A3754" s="3">
        <v>2015</v>
      </c>
      <c r="B3754" t="s">
        <v>189</v>
      </c>
      <c r="C3754" t="s">
        <v>211</v>
      </c>
      <c r="D3754">
        <v>515630</v>
      </c>
      <c r="E3754">
        <v>4</v>
      </c>
      <c r="F3754">
        <v>736.75</v>
      </c>
      <c r="G3754">
        <v>751.09289999999999</v>
      </c>
      <c r="H3754">
        <f t="shared" si="124"/>
        <v>0.36837500000000001</v>
      </c>
      <c r="I3754">
        <f t="shared" si="125"/>
        <v>0.37554644999999998</v>
      </c>
    </row>
    <row r="3755" spans="1:9" x14ac:dyDescent="0.3">
      <c r="A3755" s="3">
        <v>2015</v>
      </c>
      <c r="B3755" t="s">
        <v>189</v>
      </c>
      <c r="C3755" t="s">
        <v>211</v>
      </c>
      <c r="D3755">
        <v>515700</v>
      </c>
      <c r="E3755">
        <v>4</v>
      </c>
      <c r="F3755">
        <v>1948.42</v>
      </c>
      <c r="G3755">
        <v>2081.2914000000001</v>
      </c>
      <c r="H3755">
        <f t="shared" si="124"/>
        <v>0.97421000000000002</v>
      </c>
      <c r="I3755">
        <f t="shared" si="125"/>
        <v>1.0406457</v>
      </c>
    </row>
    <row r="3756" spans="1:9" x14ac:dyDescent="0.3">
      <c r="A3756" s="3">
        <v>2015</v>
      </c>
      <c r="B3756" t="s">
        <v>189</v>
      </c>
      <c r="C3756" t="s">
        <v>211</v>
      </c>
      <c r="D3756">
        <v>525600</v>
      </c>
      <c r="E3756">
        <v>4</v>
      </c>
      <c r="F3756">
        <v>1944.5</v>
      </c>
      <c r="G3756">
        <v>3176.5</v>
      </c>
      <c r="H3756">
        <f t="shared" si="124"/>
        <v>0.97224999999999995</v>
      </c>
      <c r="I3756">
        <f t="shared" si="125"/>
        <v>1.5882499999999999</v>
      </c>
    </row>
    <row r="3757" spans="1:9" x14ac:dyDescent="0.3">
      <c r="A3757" s="3">
        <v>2015</v>
      </c>
      <c r="B3757" t="s">
        <v>189</v>
      </c>
      <c r="C3757" t="s">
        <v>211</v>
      </c>
      <c r="D3757">
        <v>525630</v>
      </c>
      <c r="E3757">
        <v>4</v>
      </c>
      <c r="F3757">
        <v>1791.07</v>
      </c>
      <c r="G3757">
        <v>1859.0353</v>
      </c>
      <c r="H3757">
        <f t="shared" si="124"/>
        <v>0.89553499999999997</v>
      </c>
      <c r="I3757">
        <f t="shared" si="125"/>
        <v>0.92951764999999997</v>
      </c>
    </row>
    <row r="3758" spans="1:9" x14ac:dyDescent="0.3">
      <c r="A3758" s="3">
        <v>2015</v>
      </c>
      <c r="B3758" t="s">
        <v>189</v>
      </c>
      <c r="C3758" t="s">
        <v>211</v>
      </c>
      <c r="D3758">
        <v>525701</v>
      </c>
      <c r="E3758">
        <v>4</v>
      </c>
      <c r="F3758">
        <v>7.59</v>
      </c>
      <c r="G3758">
        <v>7.6509999999999998</v>
      </c>
      <c r="H3758">
        <f t="shared" si="124"/>
        <v>3.7949999999999998E-3</v>
      </c>
      <c r="I3758">
        <f t="shared" si="125"/>
        <v>3.8254999999999999E-3</v>
      </c>
    </row>
    <row r="3759" spans="1:9" x14ac:dyDescent="0.3">
      <c r="A3759" s="3">
        <v>2015</v>
      </c>
      <c r="B3759" t="s">
        <v>189</v>
      </c>
      <c r="C3759" t="s">
        <v>211</v>
      </c>
      <c r="D3759">
        <v>525702</v>
      </c>
      <c r="E3759">
        <v>4</v>
      </c>
      <c r="F3759">
        <v>1414.8</v>
      </c>
      <c r="G3759">
        <v>1414.8</v>
      </c>
      <c r="H3759">
        <f t="shared" si="124"/>
        <v>0.70740000000000003</v>
      </c>
      <c r="I3759">
        <f t="shared" si="125"/>
        <v>0.70740000000000003</v>
      </c>
    </row>
    <row r="3760" spans="1:9" x14ac:dyDescent="0.3">
      <c r="A3760" s="3">
        <v>2015</v>
      </c>
      <c r="B3760" t="s">
        <v>189</v>
      </c>
      <c r="C3760" t="s">
        <v>211</v>
      </c>
      <c r="D3760">
        <v>525703</v>
      </c>
      <c r="E3760">
        <v>4</v>
      </c>
      <c r="F3760">
        <v>33.520000000000003</v>
      </c>
      <c r="G3760">
        <v>33.6633</v>
      </c>
      <c r="H3760">
        <f t="shared" si="124"/>
        <v>1.6760000000000001E-2</v>
      </c>
      <c r="I3760">
        <f t="shared" si="125"/>
        <v>1.683165E-2</v>
      </c>
    </row>
    <row r="3761" spans="1:9" x14ac:dyDescent="0.3">
      <c r="A3761" s="3">
        <v>2015</v>
      </c>
      <c r="B3761" t="s">
        <v>189</v>
      </c>
      <c r="C3761" t="s">
        <v>212</v>
      </c>
      <c r="D3761">
        <v>545732</v>
      </c>
      <c r="E3761">
        <v>4</v>
      </c>
      <c r="F3761">
        <v>659</v>
      </c>
      <c r="G3761">
        <v>659</v>
      </c>
      <c r="H3761">
        <f t="shared" si="124"/>
        <v>0.32950000000000002</v>
      </c>
      <c r="I3761">
        <f t="shared" si="125"/>
        <v>0.32950000000000002</v>
      </c>
    </row>
    <row r="3762" spans="1:9" x14ac:dyDescent="0.3">
      <c r="A3762" s="3">
        <v>2015</v>
      </c>
      <c r="B3762" t="s">
        <v>189</v>
      </c>
      <c r="C3762" t="s">
        <v>212</v>
      </c>
      <c r="D3762">
        <v>555701</v>
      </c>
      <c r="E3762">
        <v>4</v>
      </c>
      <c r="F3762">
        <v>1076.83</v>
      </c>
      <c r="G3762">
        <v>1104.3856000000001</v>
      </c>
      <c r="H3762">
        <f t="shared" si="124"/>
        <v>0.53841499999999998</v>
      </c>
      <c r="I3762">
        <f t="shared" si="125"/>
        <v>0.55219280000000004</v>
      </c>
    </row>
    <row r="3763" spans="1:9" x14ac:dyDescent="0.3">
      <c r="A3763" s="3">
        <v>2015</v>
      </c>
      <c r="B3763" t="s">
        <v>189</v>
      </c>
      <c r="C3763" t="s">
        <v>212</v>
      </c>
      <c r="D3763">
        <v>555702</v>
      </c>
      <c r="E3763">
        <v>4</v>
      </c>
      <c r="F3763">
        <v>436.2</v>
      </c>
      <c r="G3763">
        <v>449.21629999999999</v>
      </c>
      <c r="H3763">
        <f t="shared" si="124"/>
        <v>0.21809999999999999</v>
      </c>
      <c r="I3763">
        <f t="shared" si="125"/>
        <v>0.22460815000000001</v>
      </c>
    </row>
    <row r="3764" spans="1:9" x14ac:dyDescent="0.3">
      <c r="A3764" s="3">
        <v>2015</v>
      </c>
      <c r="B3764" t="s">
        <v>189</v>
      </c>
      <c r="C3764" t="s">
        <v>212</v>
      </c>
      <c r="D3764">
        <v>555733</v>
      </c>
      <c r="E3764">
        <v>4</v>
      </c>
      <c r="F3764">
        <v>0.24</v>
      </c>
      <c r="G3764">
        <v>0.48</v>
      </c>
      <c r="H3764">
        <f t="shared" si="124"/>
        <v>1.1999999999999999E-4</v>
      </c>
      <c r="I3764">
        <f t="shared" si="125"/>
        <v>2.3999999999999998E-4</v>
      </c>
    </row>
    <row r="3765" spans="1:9" x14ac:dyDescent="0.3">
      <c r="A3765" s="3">
        <v>2015</v>
      </c>
      <c r="B3765" t="s">
        <v>189</v>
      </c>
      <c r="C3765" t="s">
        <v>212</v>
      </c>
      <c r="D3765">
        <v>565635</v>
      </c>
      <c r="E3765">
        <v>4</v>
      </c>
      <c r="F3765">
        <v>6.6</v>
      </c>
      <c r="G3765">
        <v>6.6</v>
      </c>
      <c r="H3765">
        <f t="shared" si="124"/>
        <v>3.3E-3</v>
      </c>
      <c r="I3765">
        <f t="shared" si="125"/>
        <v>3.3E-3</v>
      </c>
    </row>
    <row r="3766" spans="1:9" x14ac:dyDescent="0.3">
      <c r="A3766" s="3">
        <v>2015</v>
      </c>
      <c r="B3766" t="s">
        <v>189</v>
      </c>
      <c r="C3766" t="s">
        <v>212</v>
      </c>
      <c r="D3766">
        <v>565702</v>
      </c>
      <c r="E3766">
        <v>4</v>
      </c>
      <c r="F3766">
        <v>293.14999999999998</v>
      </c>
      <c r="G3766">
        <v>293.87240000000003</v>
      </c>
      <c r="H3766">
        <f t="shared" si="124"/>
        <v>0.14657499999999998</v>
      </c>
      <c r="I3766">
        <f t="shared" si="125"/>
        <v>0.14693620000000002</v>
      </c>
    </row>
    <row r="3767" spans="1:9" x14ac:dyDescent="0.3">
      <c r="A3767" s="3">
        <v>2015</v>
      </c>
      <c r="B3767" t="s">
        <v>189</v>
      </c>
      <c r="C3767" t="s">
        <v>212</v>
      </c>
      <c r="D3767">
        <v>565704</v>
      </c>
      <c r="E3767">
        <v>4</v>
      </c>
      <c r="F3767">
        <v>29.34</v>
      </c>
      <c r="G3767">
        <v>30.761600000000001</v>
      </c>
      <c r="H3767">
        <f t="shared" ref="H3767:H3830" si="126">F3767/2000</f>
        <v>1.4670000000000001E-2</v>
      </c>
      <c r="I3767">
        <f t="shared" ref="I3767:I3830" si="127">G3767/2000</f>
        <v>1.53808E-2</v>
      </c>
    </row>
    <row r="3768" spans="1:9" x14ac:dyDescent="0.3">
      <c r="A3768" s="3">
        <v>2015</v>
      </c>
      <c r="B3768" t="s">
        <v>189</v>
      </c>
      <c r="C3768" t="s">
        <v>213</v>
      </c>
      <c r="D3768">
        <v>495730</v>
      </c>
      <c r="E3768">
        <v>4</v>
      </c>
      <c r="F3768">
        <v>4246.63</v>
      </c>
      <c r="G3768">
        <v>4274.9000999999998</v>
      </c>
      <c r="H3768">
        <f t="shared" si="126"/>
        <v>2.1233149999999998</v>
      </c>
      <c r="I3768">
        <f t="shared" si="127"/>
        <v>2.13745005</v>
      </c>
    </row>
    <row r="3769" spans="1:9" x14ac:dyDescent="0.3">
      <c r="A3769" s="3">
        <v>2015</v>
      </c>
      <c r="B3769" t="s">
        <v>189</v>
      </c>
      <c r="C3769" t="s">
        <v>213</v>
      </c>
      <c r="D3769">
        <v>505730</v>
      </c>
      <c r="E3769">
        <v>4</v>
      </c>
      <c r="F3769">
        <v>6984.33</v>
      </c>
      <c r="G3769">
        <v>7343.6298999999999</v>
      </c>
      <c r="H3769">
        <f t="shared" si="126"/>
        <v>3.492165</v>
      </c>
      <c r="I3769">
        <f t="shared" si="127"/>
        <v>3.6718149499999999</v>
      </c>
    </row>
    <row r="3770" spans="1:9" x14ac:dyDescent="0.3">
      <c r="A3770" s="3">
        <v>2015</v>
      </c>
      <c r="B3770" t="s">
        <v>189</v>
      </c>
      <c r="C3770" t="s">
        <v>213</v>
      </c>
      <c r="D3770">
        <v>515730</v>
      </c>
      <c r="E3770">
        <v>4</v>
      </c>
      <c r="F3770">
        <v>274.81</v>
      </c>
      <c r="G3770">
        <v>276.30939999999998</v>
      </c>
      <c r="H3770">
        <f t="shared" si="126"/>
        <v>0.137405</v>
      </c>
      <c r="I3770">
        <f t="shared" si="127"/>
        <v>0.13815469999999999</v>
      </c>
    </row>
    <row r="3771" spans="1:9" x14ac:dyDescent="0.3">
      <c r="A3771" s="3">
        <v>2015</v>
      </c>
      <c r="B3771" t="s">
        <v>189</v>
      </c>
      <c r="C3771" t="s">
        <v>213</v>
      </c>
      <c r="D3771">
        <v>525731</v>
      </c>
      <c r="E3771">
        <v>4</v>
      </c>
      <c r="F3771">
        <v>338</v>
      </c>
      <c r="G3771">
        <v>338</v>
      </c>
      <c r="H3771">
        <f t="shared" si="126"/>
        <v>0.16900000000000001</v>
      </c>
      <c r="I3771">
        <f t="shared" si="127"/>
        <v>0.16900000000000001</v>
      </c>
    </row>
    <row r="3772" spans="1:9" x14ac:dyDescent="0.3">
      <c r="A3772" s="3">
        <v>2015</v>
      </c>
      <c r="B3772" t="s">
        <v>189</v>
      </c>
      <c r="C3772" t="s">
        <v>213</v>
      </c>
      <c r="D3772">
        <v>525732</v>
      </c>
      <c r="E3772">
        <v>4</v>
      </c>
      <c r="F3772">
        <v>614.51</v>
      </c>
      <c r="G3772">
        <v>614.78859999999997</v>
      </c>
      <c r="H3772">
        <f t="shared" si="126"/>
        <v>0.307255</v>
      </c>
      <c r="I3772">
        <f t="shared" si="127"/>
        <v>0.30739430000000001</v>
      </c>
    </row>
    <row r="3773" spans="1:9" x14ac:dyDescent="0.3">
      <c r="A3773" s="3">
        <v>2015</v>
      </c>
      <c r="B3773" t="s">
        <v>189</v>
      </c>
      <c r="C3773" t="s">
        <v>213</v>
      </c>
      <c r="D3773">
        <v>525733</v>
      </c>
      <c r="E3773">
        <v>4</v>
      </c>
      <c r="F3773">
        <v>247</v>
      </c>
      <c r="G3773">
        <v>247</v>
      </c>
      <c r="H3773">
        <f t="shared" si="126"/>
        <v>0.1235</v>
      </c>
      <c r="I3773">
        <f t="shared" si="127"/>
        <v>0.1235</v>
      </c>
    </row>
    <row r="3774" spans="1:9" x14ac:dyDescent="0.3">
      <c r="A3774" s="3">
        <v>2015</v>
      </c>
      <c r="B3774" t="s">
        <v>189</v>
      </c>
      <c r="C3774" t="s">
        <v>214</v>
      </c>
      <c r="D3774">
        <v>535530</v>
      </c>
      <c r="E3774">
        <v>4</v>
      </c>
      <c r="F3774">
        <v>3905.88</v>
      </c>
      <c r="G3774">
        <v>3948.7020000000002</v>
      </c>
      <c r="H3774">
        <f t="shared" si="126"/>
        <v>1.9529400000000001</v>
      </c>
      <c r="I3774">
        <f t="shared" si="127"/>
        <v>1.9743510000000002</v>
      </c>
    </row>
    <row r="3775" spans="1:9" x14ac:dyDescent="0.3">
      <c r="A3775" s="3">
        <v>2015</v>
      </c>
      <c r="B3775" t="s">
        <v>189</v>
      </c>
      <c r="C3775" t="s">
        <v>214</v>
      </c>
      <c r="D3775">
        <v>535601</v>
      </c>
      <c r="E3775">
        <v>4</v>
      </c>
      <c r="F3775">
        <v>948</v>
      </c>
      <c r="G3775">
        <v>967.34690000000001</v>
      </c>
      <c r="H3775">
        <f t="shared" si="126"/>
        <v>0.47399999999999998</v>
      </c>
      <c r="I3775">
        <f t="shared" si="127"/>
        <v>0.48367345</v>
      </c>
    </row>
    <row r="3776" spans="1:9" x14ac:dyDescent="0.3">
      <c r="A3776" s="3">
        <v>2015</v>
      </c>
      <c r="B3776" t="s">
        <v>189</v>
      </c>
      <c r="C3776" t="s">
        <v>214</v>
      </c>
      <c r="D3776">
        <v>535602</v>
      </c>
      <c r="E3776">
        <v>4</v>
      </c>
      <c r="F3776">
        <v>8627.32</v>
      </c>
      <c r="G3776">
        <v>8692.0877999999993</v>
      </c>
      <c r="H3776">
        <f t="shared" si="126"/>
        <v>4.3136599999999996</v>
      </c>
      <c r="I3776">
        <f t="shared" si="127"/>
        <v>4.3460438999999997</v>
      </c>
    </row>
    <row r="3777" spans="1:9" x14ac:dyDescent="0.3">
      <c r="A3777" s="3">
        <v>2015</v>
      </c>
      <c r="B3777" t="s">
        <v>189</v>
      </c>
      <c r="C3777" t="s">
        <v>214</v>
      </c>
      <c r="D3777">
        <v>535631</v>
      </c>
      <c r="E3777">
        <v>4</v>
      </c>
      <c r="F3777">
        <v>48</v>
      </c>
      <c r="G3777">
        <v>48.367400000000004</v>
      </c>
      <c r="H3777">
        <f t="shared" si="126"/>
        <v>2.4E-2</v>
      </c>
      <c r="I3777">
        <f t="shared" si="127"/>
        <v>2.4183700000000002E-2</v>
      </c>
    </row>
    <row r="3778" spans="1:9" x14ac:dyDescent="0.3">
      <c r="A3778" s="3">
        <v>2015</v>
      </c>
      <c r="B3778" t="s">
        <v>189</v>
      </c>
      <c r="C3778" t="s">
        <v>214</v>
      </c>
      <c r="D3778">
        <v>535632</v>
      </c>
      <c r="E3778">
        <v>4</v>
      </c>
      <c r="F3778">
        <v>139.6</v>
      </c>
      <c r="G3778">
        <v>140.62039999999999</v>
      </c>
      <c r="H3778">
        <f t="shared" si="126"/>
        <v>6.9800000000000001E-2</v>
      </c>
      <c r="I3778">
        <f t="shared" si="127"/>
        <v>7.0310199999999989E-2</v>
      </c>
    </row>
    <row r="3779" spans="1:9" x14ac:dyDescent="0.3">
      <c r="A3779" s="3">
        <v>2015</v>
      </c>
      <c r="B3779" t="s">
        <v>189</v>
      </c>
      <c r="C3779" t="s">
        <v>214</v>
      </c>
      <c r="D3779">
        <v>535634</v>
      </c>
      <c r="E3779">
        <v>4</v>
      </c>
      <c r="F3779">
        <v>15</v>
      </c>
      <c r="G3779">
        <v>15</v>
      </c>
      <c r="H3779">
        <f t="shared" si="126"/>
        <v>7.4999999999999997E-3</v>
      </c>
      <c r="I3779">
        <f t="shared" si="127"/>
        <v>7.4999999999999997E-3</v>
      </c>
    </row>
    <row r="3780" spans="1:9" x14ac:dyDescent="0.3">
      <c r="A3780" s="3">
        <v>2015</v>
      </c>
      <c r="B3780" t="s">
        <v>189</v>
      </c>
      <c r="C3780" t="s">
        <v>214</v>
      </c>
      <c r="D3780">
        <v>535703</v>
      </c>
      <c r="E3780">
        <v>4</v>
      </c>
      <c r="F3780">
        <v>25.49</v>
      </c>
      <c r="G3780">
        <v>26.010300000000001</v>
      </c>
      <c r="H3780">
        <f t="shared" si="126"/>
        <v>1.2744999999999999E-2</v>
      </c>
      <c r="I3780">
        <f t="shared" si="127"/>
        <v>1.300515E-2</v>
      </c>
    </row>
    <row r="3781" spans="1:9" x14ac:dyDescent="0.3">
      <c r="A3781" s="3">
        <v>2015</v>
      </c>
      <c r="B3781" t="s">
        <v>189</v>
      </c>
      <c r="C3781" t="s">
        <v>214</v>
      </c>
      <c r="D3781">
        <v>535705</v>
      </c>
      <c r="E3781">
        <v>4</v>
      </c>
      <c r="F3781">
        <v>210.5</v>
      </c>
      <c r="G3781">
        <v>210.59190000000001</v>
      </c>
      <c r="H3781">
        <f t="shared" si="126"/>
        <v>0.10525</v>
      </c>
      <c r="I3781">
        <f t="shared" si="127"/>
        <v>0.10529595</v>
      </c>
    </row>
    <row r="3782" spans="1:9" x14ac:dyDescent="0.3">
      <c r="A3782" s="3">
        <v>2015</v>
      </c>
      <c r="B3782" t="s">
        <v>189</v>
      </c>
      <c r="C3782" t="s">
        <v>215</v>
      </c>
      <c r="D3782">
        <v>545530</v>
      </c>
      <c r="E3782">
        <v>4</v>
      </c>
      <c r="F3782">
        <v>543.88</v>
      </c>
      <c r="G3782">
        <v>666.51020000000005</v>
      </c>
      <c r="H3782">
        <f t="shared" si="126"/>
        <v>0.27194000000000002</v>
      </c>
      <c r="I3782">
        <f t="shared" si="127"/>
        <v>0.33325510000000003</v>
      </c>
    </row>
    <row r="3783" spans="1:9" x14ac:dyDescent="0.3">
      <c r="A3783" s="3">
        <v>2015</v>
      </c>
      <c r="B3783" t="s">
        <v>189</v>
      </c>
      <c r="C3783" t="s">
        <v>215</v>
      </c>
      <c r="D3783">
        <v>545601</v>
      </c>
      <c r="E3783">
        <v>4</v>
      </c>
      <c r="F3783">
        <v>175.8</v>
      </c>
      <c r="G3783">
        <v>178.67760000000001</v>
      </c>
      <c r="H3783">
        <f t="shared" si="126"/>
        <v>8.7900000000000006E-2</v>
      </c>
      <c r="I3783">
        <f t="shared" si="127"/>
        <v>8.933880000000001E-2</v>
      </c>
    </row>
    <row r="3784" spans="1:9" x14ac:dyDescent="0.3">
      <c r="A3784" s="3">
        <v>2015</v>
      </c>
      <c r="B3784" t="s">
        <v>189</v>
      </c>
      <c r="C3784" t="s">
        <v>215</v>
      </c>
      <c r="D3784">
        <v>545602</v>
      </c>
      <c r="E3784">
        <v>4</v>
      </c>
      <c r="F3784">
        <v>10921.67</v>
      </c>
      <c r="G3784">
        <v>13916.922</v>
      </c>
      <c r="H3784">
        <f t="shared" si="126"/>
        <v>5.4608350000000003</v>
      </c>
      <c r="I3784">
        <f t="shared" si="127"/>
        <v>6.9584610000000007</v>
      </c>
    </row>
    <row r="3785" spans="1:9" x14ac:dyDescent="0.3">
      <c r="A3785" s="3">
        <v>2015</v>
      </c>
      <c r="B3785" t="s">
        <v>189</v>
      </c>
      <c r="C3785" t="s">
        <v>215</v>
      </c>
      <c r="D3785">
        <v>545631</v>
      </c>
      <c r="E3785">
        <v>4</v>
      </c>
      <c r="F3785">
        <v>302.18</v>
      </c>
      <c r="G3785">
        <v>311.2122</v>
      </c>
      <c r="H3785">
        <f t="shared" si="126"/>
        <v>0.15109</v>
      </c>
      <c r="I3785">
        <f t="shared" si="127"/>
        <v>0.1556061</v>
      </c>
    </row>
    <row r="3786" spans="1:9" x14ac:dyDescent="0.3">
      <c r="A3786" s="3">
        <v>2015</v>
      </c>
      <c r="B3786" t="s">
        <v>189</v>
      </c>
      <c r="C3786" t="s">
        <v>215</v>
      </c>
      <c r="D3786">
        <v>545633</v>
      </c>
      <c r="E3786">
        <v>4</v>
      </c>
      <c r="F3786">
        <v>148</v>
      </c>
      <c r="G3786">
        <v>151.0204</v>
      </c>
      <c r="H3786">
        <f t="shared" si="126"/>
        <v>7.3999999999999996E-2</v>
      </c>
      <c r="I3786">
        <f t="shared" si="127"/>
        <v>7.55102E-2</v>
      </c>
    </row>
    <row r="3787" spans="1:9" x14ac:dyDescent="0.3">
      <c r="A3787" s="3">
        <v>2015</v>
      </c>
      <c r="B3787" t="s">
        <v>189</v>
      </c>
      <c r="C3787" t="s">
        <v>215</v>
      </c>
      <c r="D3787">
        <v>555500</v>
      </c>
      <c r="E3787">
        <v>4</v>
      </c>
      <c r="F3787">
        <v>1762.84</v>
      </c>
      <c r="G3787">
        <v>2309</v>
      </c>
      <c r="H3787">
        <f t="shared" si="126"/>
        <v>0.88141999999999998</v>
      </c>
      <c r="I3787">
        <f t="shared" si="127"/>
        <v>1.1545000000000001</v>
      </c>
    </row>
    <row r="3788" spans="1:9" x14ac:dyDescent="0.3">
      <c r="A3788" s="3">
        <v>2015</v>
      </c>
      <c r="B3788" t="s">
        <v>189</v>
      </c>
      <c r="C3788" t="s">
        <v>215</v>
      </c>
      <c r="D3788">
        <v>555531</v>
      </c>
      <c r="E3788">
        <v>4</v>
      </c>
      <c r="F3788">
        <v>49.2</v>
      </c>
      <c r="G3788">
        <v>55.909100000000002</v>
      </c>
      <c r="H3788">
        <f t="shared" si="126"/>
        <v>2.46E-2</v>
      </c>
      <c r="I3788">
        <f t="shared" si="127"/>
        <v>2.7954550000000002E-2</v>
      </c>
    </row>
    <row r="3789" spans="1:9" x14ac:dyDescent="0.3">
      <c r="A3789" s="3">
        <v>2015</v>
      </c>
      <c r="B3789" t="s">
        <v>189</v>
      </c>
      <c r="C3789" t="s">
        <v>215</v>
      </c>
      <c r="D3789">
        <v>555532</v>
      </c>
      <c r="E3789">
        <v>4</v>
      </c>
      <c r="F3789">
        <v>1551.56</v>
      </c>
      <c r="G3789">
        <v>2141.8368</v>
      </c>
      <c r="H3789">
        <f t="shared" si="126"/>
        <v>0.77578000000000003</v>
      </c>
      <c r="I3789">
        <f t="shared" si="127"/>
        <v>1.0709184</v>
      </c>
    </row>
    <row r="3790" spans="1:9" x14ac:dyDescent="0.3">
      <c r="A3790" s="3">
        <v>2015</v>
      </c>
      <c r="B3790" t="s">
        <v>189</v>
      </c>
      <c r="C3790" t="s">
        <v>215</v>
      </c>
      <c r="D3790">
        <v>555600</v>
      </c>
      <c r="E3790">
        <v>4</v>
      </c>
      <c r="F3790">
        <v>204.47</v>
      </c>
      <c r="G3790">
        <v>401.57749999999999</v>
      </c>
      <c r="H3790">
        <f t="shared" si="126"/>
        <v>0.10223499999999999</v>
      </c>
      <c r="I3790">
        <f t="shared" si="127"/>
        <v>0.20078874999999999</v>
      </c>
    </row>
    <row r="3791" spans="1:9" x14ac:dyDescent="0.3">
      <c r="A3791" s="3">
        <v>2015</v>
      </c>
      <c r="B3791" t="s">
        <v>189</v>
      </c>
      <c r="C3791" t="s">
        <v>215</v>
      </c>
      <c r="D3791">
        <v>555630</v>
      </c>
      <c r="E3791">
        <v>4</v>
      </c>
      <c r="F3791">
        <v>40.67</v>
      </c>
      <c r="G3791">
        <v>41.606299999999997</v>
      </c>
      <c r="H3791">
        <f t="shared" si="126"/>
        <v>2.0335000000000002E-2</v>
      </c>
      <c r="I3791">
        <f t="shared" si="127"/>
        <v>2.0803149999999999E-2</v>
      </c>
    </row>
    <row r="3792" spans="1:9" x14ac:dyDescent="0.3">
      <c r="A3792" s="3">
        <v>2015</v>
      </c>
      <c r="B3792" t="s">
        <v>189</v>
      </c>
      <c r="C3792" t="s">
        <v>215</v>
      </c>
      <c r="D3792">
        <v>565502</v>
      </c>
      <c r="E3792">
        <v>4</v>
      </c>
      <c r="F3792">
        <v>1312.74</v>
      </c>
      <c r="G3792">
        <v>2337.8571000000002</v>
      </c>
      <c r="H3792">
        <f t="shared" si="126"/>
        <v>0.65637000000000001</v>
      </c>
      <c r="I3792">
        <f t="shared" si="127"/>
        <v>1.1689285500000002</v>
      </c>
    </row>
    <row r="3793" spans="1:9" x14ac:dyDescent="0.3">
      <c r="A3793" s="3">
        <v>2015</v>
      </c>
      <c r="B3793" t="s">
        <v>189</v>
      </c>
      <c r="C3793" t="s">
        <v>215</v>
      </c>
      <c r="D3793">
        <v>565534</v>
      </c>
      <c r="E3793">
        <v>4</v>
      </c>
      <c r="F3793">
        <v>18.86</v>
      </c>
      <c r="G3793">
        <v>19.244900000000001</v>
      </c>
      <c r="H3793">
        <f t="shared" si="126"/>
        <v>9.4299999999999991E-3</v>
      </c>
      <c r="I3793">
        <f t="shared" si="127"/>
        <v>9.6224500000000011E-3</v>
      </c>
    </row>
    <row r="3794" spans="1:9" x14ac:dyDescent="0.3">
      <c r="A3794" s="3">
        <v>2015</v>
      </c>
      <c r="B3794" t="s">
        <v>189</v>
      </c>
      <c r="C3794" t="s">
        <v>215</v>
      </c>
      <c r="D3794">
        <v>565604</v>
      </c>
      <c r="E3794">
        <v>4</v>
      </c>
      <c r="F3794">
        <v>12.32</v>
      </c>
      <c r="G3794">
        <v>12.504099999999999</v>
      </c>
      <c r="H3794">
        <f t="shared" si="126"/>
        <v>6.1600000000000005E-3</v>
      </c>
      <c r="I3794">
        <f t="shared" si="127"/>
        <v>6.2520499999999994E-3</v>
      </c>
    </row>
    <row r="3795" spans="1:9" x14ac:dyDescent="0.3">
      <c r="A3795" s="3">
        <v>2015</v>
      </c>
      <c r="B3795" t="s">
        <v>189</v>
      </c>
      <c r="C3795" t="s">
        <v>216</v>
      </c>
      <c r="D3795">
        <v>535732</v>
      </c>
      <c r="E3795">
        <v>4</v>
      </c>
      <c r="F3795">
        <v>97.75</v>
      </c>
      <c r="G3795">
        <v>98.765299999999996</v>
      </c>
      <c r="H3795">
        <f t="shared" si="126"/>
        <v>4.8875000000000002E-2</v>
      </c>
      <c r="I3795">
        <f t="shared" si="127"/>
        <v>4.938265E-2</v>
      </c>
    </row>
    <row r="3796" spans="1:9" x14ac:dyDescent="0.3">
      <c r="A3796" s="3">
        <v>2015</v>
      </c>
      <c r="B3796" t="s">
        <v>189</v>
      </c>
      <c r="C3796" t="s">
        <v>216</v>
      </c>
      <c r="D3796">
        <v>535733</v>
      </c>
      <c r="E3796">
        <v>4</v>
      </c>
      <c r="F3796">
        <v>688.38</v>
      </c>
      <c r="G3796">
        <v>688.56569999999999</v>
      </c>
      <c r="H3796">
        <f t="shared" si="126"/>
        <v>0.34419</v>
      </c>
      <c r="I3796">
        <f t="shared" si="127"/>
        <v>0.34428284999999997</v>
      </c>
    </row>
    <row r="3797" spans="1:9" x14ac:dyDescent="0.3">
      <c r="A3797" s="3">
        <v>2015</v>
      </c>
      <c r="B3797" t="s">
        <v>189</v>
      </c>
      <c r="C3797" t="s">
        <v>216</v>
      </c>
      <c r="D3797">
        <v>535734</v>
      </c>
      <c r="E3797">
        <v>4</v>
      </c>
      <c r="F3797">
        <v>33.65</v>
      </c>
      <c r="G3797">
        <v>33.928600000000003</v>
      </c>
      <c r="H3797">
        <f t="shared" si="126"/>
        <v>1.6825E-2</v>
      </c>
      <c r="I3797">
        <f t="shared" si="127"/>
        <v>1.6964300000000002E-2</v>
      </c>
    </row>
    <row r="3798" spans="1:9" x14ac:dyDescent="0.3">
      <c r="A3798" s="3">
        <v>2015</v>
      </c>
      <c r="B3798" t="s">
        <v>189</v>
      </c>
      <c r="C3798" t="s">
        <v>216</v>
      </c>
      <c r="D3798">
        <v>545702</v>
      </c>
      <c r="E3798">
        <v>4</v>
      </c>
      <c r="F3798">
        <v>192.55</v>
      </c>
      <c r="G3798">
        <v>205.05510000000001</v>
      </c>
      <c r="H3798">
        <f t="shared" si="126"/>
        <v>9.6274999999999999E-2</v>
      </c>
      <c r="I3798">
        <f t="shared" si="127"/>
        <v>0.10252755000000001</v>
      </c>
    </row>
    <row r="3799" spans="1:9" x14ac:dyDescent="0.3">
      <c r="A3799" s="3">
        <v>2015</v>
      </c>
      <c r="B3799" t="s">
        <v>189</v>
      </c>
      <c r="C3799" t="s">
        <v>216</v>
      </c>
      <c r="D3799">
        <v>545734</v>
      </c>
      <c r="E3799">
        <v>4</v>
      </c>
      <c r="F3799">
        <v>151.69999999999999</v>
      </c>
      <c r="G3799">
        <v>151.69999999999999</v>
      </c>
      <c r="H3799">
        <f t="shared" si="126"/>
        <v>7.5850000000000001E-2</v>
      </c>
      <c r="I3799">
        <f t="shared" si="127"/>
        <v>7.5850000000000001E-2</v>
      </c>
    </row>
    <row r="3800" spans="1:9" x14ac:dyDescent="0.3">
      <c r="A3800" s="3">
        <v>2015</v>
      </c>
      <c r="B3800" t="s">
        <v>191</v>
      </c>
      <c r="C3800" t="s">
        <v>217</v>
      </c>
      <c r="D3800">
        <v>565602</v>
      </c>
      <c r="E3800">
        <v>4</v>
      </c>
      <c r="F3800">
        <v>66.42</v>
      </c>
      <c r="G3800">
        <v>73.480500000000006</v>
      </c>
      <c r="H3800">
        <f t="shared" si="126"/>
        <v>3.3210000000000003E-2</v>
      </c>
      <c r="I3800">
        <f t="shared" si="127"/>
        <v>3.6740250000000002E-2</v>
      </c>
    </row>
    <row r="3801" spans="1:9" x14ac:dyDescent="0.3">
      <c r="A3801" s="3">
        <v>2015</v>
      </c>
      <c r="B3801" t="s">
        <v>191</v>
      </c>
      <c r="C3801" t="s">
        <v>217</v>
      </c>
      <c r="D3801">
        <v>565603</v>
      </c>
      <c r="E3801">
        <v>4</v>
      </c>
      <c r="F3801">
        <v>23.82</v>
      </c>
      <c r="G3801">
        <v>24.1938</v>
      </c>
      <c r="H3801">
        <f t="shared" si="126"/>
        <v>1.191E-2</v>
      </c>
      <c r="I3801">
        <f t="shared" si="127"/>
        <v>1.2096899999999999E-2</v>
      </c>
    </row>
    <row r="3802" spans="1:9" x14ac:dyDescent="0.3">
      <c r="A3802" s="3">
        <v>2015</v>
      </c>
      <c r="B3802" t="s">
        <v>191</v>
      </c>
      <c r="C3802" t="s">
        <v>217</v>
      </c>
      <c r="D3802">
        <v>575601</v>
      </c>
      <c r="E3802">
        <v>4</v>
      </c>
      <c r="F3802">
        <v>76</v>
      </c>
      <c r="G3802">
        <v>77.551000000000002</v>
      </c>
      <c r="H3802">
        <f t="shared" si="126"/>
        <v>3.7999999999999999E-2</v>
      </c>
      <c r="I3802">
        <f t="shared" si="127"/>
        <v>3.8775500000000004E-2</v>
      </c>
    </row>
    <row r="3803" spans="1:9" x14ac:dyDescent="0.3">
      <c r="A3803" s="3">
        <v>2015</v>
      </c>
      <c r="B3803" t="s">
        <v>191</v>
      </c>
      <c r="C3803" t="s">
        <v>217</v>
      </c>
      <c r="D3803">
        <v>575603</v>
      </c>
      <c r="E3803">
        <v>4</v>
      </c>
      <c r="F3803">
        <v>81.84</v>
      </c>
      <c r="G3803">
        <v>83.442800000000005</v>
      </c>
      <c r="H3803">
        <f t="shared" si="126"/>
        <v>4.0920000000000005E-2</v>
      </c>
      <c r="I3803">
        <f t="shared" si="127"/>
        <v>4.1721400000000006E-2</v>
      </c>
    </row>
    <row r="3804" spans="1:9" x14ac:dyDescent="0.3">
      <c r="A3804" s="3">
        <v>2015</v>
      </c>
      <c r="B3804" t="s">
        <v>191</v>
      </c>
      <c r="C3804" t="s">
        <v>217</v>
      </c>
      <c r="D3804">
        <v>575604</v>
      </c>
      <c r="E3804">
        <v>4</v>
      </c>
      <c r="F3804">
        <v>131.30000000000001</v>
      </c>
      <c r="G3804">
        <v>146.9546</v>
      </c>
      <c r="H3804">
        <f t="shared" si="126"/>
        <v>6.565E-2</v>
      </c>
      <c r="I3804">
        <f t="shared" si="127"/>
        <v>7.3477299999999995E-2</v>
      </c>
    </row>
    <row r="3805" spans="1:9" x14ac:dyDescent="0.3">
      <c r="A3805" s="3">
        <v>2015</v>
      </c>
      <c r="B3805" t="s">
        <v>191</v>
      </c>
      <c r="C3805" t="s">
        <v>217</v>
      </c>
      <c r="D3805">
        <v>575605</v>
      </c>
      <c r="E3805">
        <v>4</v>
      </c>
      <c r="F3805">
        <v>340.62</v>
      </c>
      <c r="G3805">
        <v>359.93090000000001</v>
      </c>
      <c r="H3805">
        <f t="shared" si="126"/>
        <v>0.17030999999999999</v>
      </c>
      <c r="I3805">
        <f t="shared" si="127"/>
        <v>0.17996545</v>
      </c>
    </row>
    <row r="3806" spans="1:9" x14ac:dyDescent="0.3">
      <c r="A3806" s="3">
        <v>2015</v>
      </c>
      <c r="B3806" t="s">
        <v>191</v>
      </c>
      <c r="C3806" t="s">
        <v>217</v>
      </c>
      <c r="D3806">
        <v>585601</v>
      </c>
      <c r="E3806">
        <v>4</v>
      </c>
      <c r="F3806">
        <v>61.51</v>
      </c>
      <c r="G3806">
        <v>62.765300000000003</v>
      </c>
      <c r="H3806">
        <f t="shared" si="126"/>
        <v>3.0754999999999998E-2</v>
      </c>
      <c r="I3806">
        <f t="shared" si="127"/>
        <v>3.1382650000000005E-2</v>
      </c>
    </row>
    <row r="3807" spans="1:9" x14ac:dyDescent="0.3">
      <c r="A3807" s="3">
        <v>2015</v>
      </c>
      <c r="B3807" t="s">
        <v>191</v>
      </c>
      <c r="C3807" t="s">
        <v>218</v>
      </c>
      <c r="D3807">
        <v>565501</v>
      </c>
      <c r="E3807">
        <v>4</v>
      </c>
      <c r="F3807">
        <v>12627.05</v>
      </c>
      <c r="G3807">
        <v>16921.484499999999</v>
      </c>
      <c r="H3807">
        <f t="shared" si="126"/>
        <v>6.3135249999999994</v>
      </c>
      <c r="I3807">
        <f t="shared" si="127"/>
        <v>8.4607422499999991</v>
      </c>
    </row>
    <row r="3808" spans="1:9" x14ac:dyDescent="0.3">
      <c r="A3808" s="3">
        <v>2015</v>
      </c>
      <c r="B3808" t="s">
        <v>191</v>
      </c>
      <c r="C3808" t="s">
        <v>218</v>
      </c>
      <c r="D3808">
        <v>565531</v>
      </c>
      <c r="E3808">
        <v>4</v>
      </c>
      <c r="F3808">
        <v>89.1</v>
      </c>
      <c r="G3808">
        <v>89.1</v>
      </c>
      <c r="H3808">
        <f t="shared" si="126"/>
        <v>4.4549999999999999E-2</v>
      </c>
      <c r="I3808">
        <f t="shared" si="127"/>
        <v>4.4549999999999999E-2</v>
      </c>
    </row>
    <row r="3809" spans="1:9" x14ac:dyDescent="0.3">
      <c r="A3809" s="3">
        <v>2015</v>
      </c>
      <c r="B3809" t="s">
        <v>191</v>
      </c>
      <c r="C3809" t="s">
        <v>218</v>
      </c>
      <c r="D3809">
        <v>565533</v>
      </c>
      <c r="E3809">
        <v>4</v>
      </c>
      <c r="F3809">
        <v>74.180000000000007</v>
      </c>
      <c r="G3809">
        <v>104.3306</v>
      </c>
      <c r="H3809">
        <f t="shared" si="126"/>
        <v>3.7090000000000005E-2</v>
      </c>
      <c r="I3809">
        <f t="shared" si="127"/>
        <v>5.2165300000000005E-2</v>
      </c>
    </row>
    <row r="3810" spans="1:9" x14ac:dyDescent="0.3">
      <c r="A3810" s="3">
        <v>2015</v>
      </c>
      <c r="B3810" t="s">
        <v>191</v>
      </c>
      <c r="C3810" t="s">
        <v>218</v>
      </c>
      <c r="D3810">
        <v>575432</v>
      </c>
      <c r="E3810">
        <v>4</v>
      </c>
      <c r="F3810">
        <v>1037.8399999999999</v>
      </c>
      <c r="G3810">
        <v>1483.8779999999999</v>
      </c>
      <c r="H3810">
        <f t="shared" si="126"/>
        <v>0.51891999999999994</v>
      </c>
      <c r="I3810">
        <f t="shared" si="127"/>
        <v>0.74193900000000002</v>
      </c>
    </row>
    <row r="3811" spans="1:9" x14ac:dyDescent="0.3">
      <c r="A3811" s="3">
        <v>2015</v>
      </c>
      <c r="B3811" t="s">
        <v>191</v>
      </c>
      <c r="C3811" t="s">
        <v>218</v>
      </c>
      <c r="D3811">
        <v>575501</v>
      </c>
      <c r="E3811">
        <v>4</v>
      </c>
      <c r="F3811">
        <v>929.6</v>
      </c>
      <c r="G3811">
        <v>1165.3643</v>
      </c>
      <c r="H3811">
        <f t="shared" si="126"/>
        <v>0.46479999999999999</v>
      </c>
      <c r="I3811">
        <f t="shared" si="127"/>
        <v>0.58268215000000001</v>
      </c>
    </row>
    <row r="3812" spans="1:9" x14ac:dyDescent="0.3">
      <c r="A3812" s="3">
        <v>2015</v>
      </c>
      <c r="B3812" t="s">
        <v>191</v>
      </c>
      <c r="C3812" t="s">
        <v>218</v>
      </c>
      <c r="D3812">
        <v>575502</v>
      </c>
      <c r="E3812">
        <v>4</v>
      </c>
      <c r="F3812">
        <v>3968.18</v>
      </c>
      <c r="G3812">
        <v>5505.6464999999998</v>
      </c>
      <c r="H3812">
        <f t="shared" si="126"/>
        <v>1.9840899999999999</v>
      </c>
      <c r="I3812">
        <f t="shared" si="127"/>
        <v>2.7528232500000001</v>
      </c>
    </row>
    <row r="3813" spans="1:9" x14ac:dyDescent="0.3">
      <c r="A3813" s="3">
        <v>2015</v>
      </c>
      <c r="B3813" t="s">
        <v>191</v>
      </c>
      <c r="C3813" t="s">
        <v>218</v>
      </c>
      <c r="D3813">
        <v>575532</v>
      </c>
      <c r="E3813">
        <v>4</v>
      </c>
      <c r="F3813">
        <v>38.58</v>
      </c>
      <c r="G3813">
        <v>38.58</v>
      </c>
      <c r="H3813">
        <f t="shared" si="126"/>
        <v>1.9289999999999998E-2</v>
      </c>
      <c r="I3813">
        <f t="shared" si="127"/>
        <v>1.9289999999999998E-2</v>
      </c>
    </row>
    <row r="3814" spans="1:9" x14ac:dyDescent="0.3">
      <c r="A3814" s="3">
        <v>2015</v>
      </c>
      <c r="B3814" t="s">
        <v>191</v>
      </c>
      <c r="C3814" t="s">
        <v>218</v>
      </c>
      <c r="D3814">
        <v>585432</v>
      </c>
      <c r="E3814">
        <v>4</v>
      </c>
      <c r="F3814">
        <v>2361.2800000000002</v>
      </c>
      <c r="G3814">
        <v>3800.9454999999998</v>
      </c>
      <c r="H3814">
        <f t="shared" si="126"/>
        <v>1.1806400000000001</v>
      </c>
      <c r="I3814">
        <f t="shared" si="127"/>
        <v>1.9004727499999998</v>
      </c>
    </row>
    <row r="3815" spans="1:9" x14ac:dyDescent="0.3">
      <c r="A3815" s="3">
        <v>2015</v>
      </c>
      <c r="B3815" t="s">
        <v>191</v>
      </c>
      <c r="C3815" t="s">
        <v>218</v>
      </c>
      <c r="D3815">
        <v>585502</v>
      </c>
      <c r="E3815">
        <v>4</v>
      </c>
      <c r="F3815">
        <v>6054.76</v>
      </c>
      <c r="G3815">
        <v>6517.9346999999998</v>
      </c>
      <c r="H3815">
        <f t="shared" si="126"/>
        <v>3.02738</v>
      </c>
      <c r="I3815">
        <f t="shared" si="127"/>
        <v>3.2589673499999998</v>
      </c>
    </row>
    <row r="3816" spans="1:9" x14ac:dyDescent="0.3">
      <c r="A3816" s="3">
        <v>2015</v>
      </c>
      <c r="B3816" t="s">
        <v>191</v>
      </c>
      <c r="C3816" t="s">
        <v>218</v>
      </c>
      <c r="D3816">
        <v>585532</v>
      </c>
      <c r="E3816">
        <v>4</v>
      </c>
      <c r="F3816">
        <v>227.34</v>
      </c>
      <c r="G3816">
        <v>227.34</v>
      </c>
      <c r="H3816">
        <f t="shared" si="126"/>
        <v>0.11367000000000001</v>
      </c>
      <c r="I3816">
        <f t="shared" si="127"/>
        <v>0.11367000000000001</v>
      </c>
    </row>
    <row r="3817" spans="1:9" x14ac:dyDescent="0.3">
      <c r="A3817" s="3">
        <v>2015</v>
      </c>
      <c r="B3817" t="s">
        <v>191</v>
      </c>
      <c r="C3817" t="s">
        <v>218</v>
      </c>
      <c r="D3817">
        <v>595532</v>
      </c>
      <c r="E3817">
        <v>4</v>
      </c>
      <c r="F3817">
        <v>10.92</v>
      </c>
      <c r="G3817">
        <v>10.92</v>
      </c>
      <c r="H3817">
        <f t="shared" si="126"/>
        <v>5.4599999999999996E-3</v>
      </c>
      <c r="I3817">
        <f t="shared" si="127"/>
        <v>5.4599999999999996E-3</v>
      </c>
    </row>
    <row r="3818" spans="1:9" x14ac:dyDescent="0.3">
      <c r="A3818" s="3">
        <v>2015</v>
      </c>
      <c r="B3818" t="s">
        <v>191</v>
      </c>
      <c r="C3818" t="s">
        <v>219</v>
      </c>
      <c r="D3818">
        <v>565632</v>
      </c>
      <c r="E3818">
        <v>4</v>
      </c>
      <c r="F3818">
        <v>9.15</v>
      </c>
      <c r="G3818">
        <v>9.3367000000000004</v>
      </c>
      <c r="H3818">
        <f t="shared" si="126"/>
        <v>4.5750000000000001E-3</v>
      </c>
      <c r="I3818">
        <f t="shared" si="127"/>
        <v>4.6683499999999999E-3</v>
      </c>
    </row>
    <row r="3819" spans="1:9" x14ac:dyDescent="0.3">
      <c r="A3819" s="3">
        <v>2015</v>
      </c>
      <c r="B3819" t="s">
        <v>191</v>
      </c>
      <c r="C3819" t="s">
        <v>219</v>
      </c>
      <c r="D3819">
        <v>565633</v>
      </c>
      <c r="E3819">
        <v>4</v>
      </c>
      <c r="F3819">
        <v>2662.99</v>
      </c>
      <c r="G3819">
        <v>2717.1459</v>
      </c>
      <c r="H3819">
        <f t="shared" si="126"/>
        <v>1.3314949999999999</v>
      </c>
      <c r="I3819">
        <f t="shared" si="127"/>
        <v>1.3585729499999999</v>
      </c>
    </row>
    <row r="3820" spans="1:9" x14ac:dyDescent="0.3">
      <c r="A3820" s="3">
        <v>2015</v>
      </c>
      <c r="B3820" t="s">
        <v>191</v>
      </c>
      <c r="C3820" t="s">
        <v>219</v>
      </c>
      <c r="D3820">
        <v>565634</v>
      </c>
      <c r="E3820">
        <v>4</v>
      </c>
      <c r="F3820">
        <v>77.25</v>
      </c>
      <c r="G3820">
        <v>78.658100000000005</v>
      </c>
      <c r="H3820">
        <f t="shared" si="126"/>
        <v>3.8625E-2</v>
      </c>
      <c r="I3820">
        <f t="shared" si="127"/>
        <v>3.9329050000000004E-2</v>
      </c>
    </row>
    <row r="3821" spans="1:9" x14ac:dyDescent="0.3">
      <c r="A3821" s="3">
        <v>2015</v>
      </c>
      <c r="B3821" t="s">
        <v>191</v>
      </c>
      <c r="C3821" t="s">
        <v>219</v>
      </c>
      <c r="D3821">
        <v>565703</v>
      </c>
      <c r="E3821">
        <v>4</v>
      </c>
      <c r="F3821">
        <v>35.4</v>
      </c>
      <c r="G3821">
        <v>36.122399999999999</v>
      </c>
      <c r="H3821">
        <f t="shared" si="126"/>
        <v>1.77E-2</v>
      </c>
      <c r="I3821">
        <f t="shared" si="127"/>
        <v>1.8061199999999999E-2</v>
      </c>
    </row>
    <row r="3822" spans="1:9" x14ac:dyDescent="0.3">
      <c r="A3822" s="3">
        <v>2015</v>
      </c>
      <c r="B3822" t="s">
        <v>191</v>
      </c>
      <c r="C3822" t="s">
        <v>219</v>
      </c>
      <c r="D3822">
        <v>575632</v>
      </c>
      <c r="E3822">
        <v>4</v>
      </c>
      <c r="F3822">
        <v>2.2000000000000002</v>
      </c>
      <c r="G3822">
        <v>2.2000000000000002</v>
      </c>
      <c r="H3822">
        <f t="shared" si="126"/>
        <v>1.1000000000000001E-3</v>
      </c>
      <c r="I3822">
        <f t="shared" si="127"/>
        <v>1.1000000000000001E-3</v>
      </c>
    </row>
    <row r="3823" spans="1:9" x14ac:dyDescent="0.3">
      <c r="A3823" s="3">
        <v>2015</v>
      </c>
      <c r="B3823" t="s">
        <v>191</v>
      </c>
      <c r="C3823" t="s">
        <v>219</v>
      </c>
      <c r="D3823">
        <v>575633</v>
      </c>
      <c r="E3823">
        <v>4</v>
      </c>
      <c r="F3823">
        <v>3.3</v>
      </c>
      <c r="G3823">
        <v>3.3</v>
      </c>
      <c r="H3823">
        <f t="shared" si="126"/>
        <v>1.65E-3</v>
      </c>
      <c r="I3823">
        <f t="shared" si="127"/>
        <v>1.65E-3</v>
      </c>
    </row>
    <row r="3824" spans="1:9" x14ac:dyDescent="0.3">
      <c r="A3824" s="3">
        <v>2015</v>
      </c>
      <c r="B3824" t="s">
        <v>191</v>
      </c>
      <c r="C3824" t="s">
        <v>219</v>
      </c>
      <c r="D3824">
        <v>575635</v>
      </c>
      <c r="E3824">
        <v>4</v>
      </c>
      <c r="F3824">
        <v>86.3</v>
      </c>
      <c r="G3824">
        <v>88.061199999999999</v>
      </c>
      <c r="H3824">
        <f t="shared" si="126"/>
        <v>4.3150000000000001E-2</v>
      </c>
      <c r="I3824">
        <f t="shared" si="127"/>
        <v>4.4030600000000003E-2</v>
      </c>
    </row>
    <row r="3825" spans="1:9" x14ac:dyDescent="0.3">
      <c r="A3825" s="3">
        <v>2015</v>
      </c>
      <c r="B3825" t="s">
        <v>188</v>
      </c>
      <c r="C3825" t="s">
        <v>220</v>
      </c>
      <c r="D3825">
        <v>585400</v>
      </c>
      <c r="E3825">
        <v>4</v>
      </c>
      <c r="F3825">
        <v>305</v>
      </c>
      <c r="G3825">
        <v>610</v>
      </c>
      <c r="H3825">
        <f t="shared" si="126"/>
        <v>0.1525</v>
      </c>
      <c r="I3825">
        <f t="shared" si="127"/>
        <v>0.30499999999999999</v>
      </c>
    </row>
    <row r="3826" spans="1:9" x14ac:dyDescent="0.3">
      <c r="A3826" s="3">
        <v>2015</v>
      </c>
      <c r="B3826" t="s">
        <v>188</v>
      </c>
      <c r="C3826" t="s">
        <v>220</v>
      </c>
      <c r="D3826">
        <v>585431</v>
      </c>
      <c r="E3826">
        <v>4</v>
      </c>
      <c r="F3826">
        <v>23603.93</v>
      </c>
      <c r="G3826">
        <v>27670.334999999999</v>
      </c>
      <c r="H3826">
        <f t="shared" si="126"/>
        <v>11.801965000000001</v>
      </c>
      <c r="I3826">
        <f t="shared" si="127"/>
        <v>13.835167499999999</v>
      </c>
    </row>
    <row r="3827" spans="1:9" x14ac:dyDescent="0.3">
      <c r="A3827" s="3">
        <v>2015</v>
      </c>
      <c r="B3827" t="s">
        <v>188</v>
      </c>
      <c r="C3827" t="s">
        <v>220</v>
      </c>
      <c r="D3827">
        <v>585501</v>
      </c>
      <c r="E3827">
        <v>4</v>
      </c>
      <c r="F3827">
        <v>1506.08</v>
      </c>
      <c r="G3827">
        <v>1598.1892</v>
      </c>
      <c r="H3827">
        <f t="shared" si="126"/>
        <v>0.75303999999999993</v>
      </c>
      <c r="I3827">
        <f t="shared" si="127"/>
        <v>0.79909459999999999</v>
      </c>
    </row>
    <row r="3828" spans="1:9" x14ac:dyDescent="0.3">
      <c r="A3828" s="3">
        <v>2015</v>
      </c>
      <c r="B3828" t="s">
        <v>188</v>
      </c>
      <c r="C3828" t="s">
        <v>220</v>
      </c>
      <c r="D3828">
        <v>595400</v>
      </c>
      <c r="E3828">
        <v>4</v>
      </c>
      <c r="F3828">
        <v>1084.3</v>
      </c>
      <c r="G3828">
        <v>1084.3</v>
      </c>
      <c r="H3828">
        <f t="shared" si="126"/>
        <v>0.54215000000000002</v>
      </c>
      <c r="I3828">
        <f t="shared" si="127"/>
        <v>0.54215000000000002</v>
      </c>
    </row>
    <row r="3829" spans="1:9" x14ac:dyDescent="0.3">
      <c r="A3829" s="3">
        <v>2015</v>
      </c>
      <c r="B3829" t="s">
        <v>188</v>
      </c>
      <c r="C3829" t="s">
        <v>220</v>
      </c>
      <c r="D3829">
        <v>595431</v>
      </c>
      <c r="E3829">
        <v>4</v>
      </c>
      <c r="F3829">
        <v>2334.2199999999998</v>
      </c>
      <c r="G3829">
        <v>2345.0915</v>
      </c>
      <c r="H3829">
        <f t="shared" si="126"/>
        <v>1.1671099999999999</v>
      </c>
      <c r="I3829">
        <f t="shared" si="127"/>
        <v>1.1725457500000001</v>
      </c>
    </row>
    <row r="3830" spans="1:9" x14ac:dyDescent="0.3">
      <c r="A3830" s="3">
        <v>2015</v>
      </c>
      <c r="B3830" t="s">
        <v>188</v>
      </c>
      <c r="C3830" t="s">
        <v>220</v>
      </c>
      <c r="D3830">
        <v>595432</v>
      </c>
      <c r="E3830">
        <v>4</v>
      </c>
      <c r="F3830">
        <v>5.46</v>
      </c>
      <c r="G3830">
        <v>5.46</v>
      </c>
      <c r="H3830">
        <f t="shared" si="126"/>
        <v>2.7299999999999998E-3</v>
      </c>
      <c r="I3830">
        <f t="shared" si="127"/>
        <v>2.7299999999999998E-3</v>
      </c>
    </row>
    <row r="3831" spans="1:9" x14ac:dyDescent="0.3">
      <c r="A3831" s="3">
        <v>2015</v>
      </c>
      <c r="B3831" t="s">
        <v>188</v>
      </c>
      <c r="C3831" t="s">
        <v>220</v>
      </c>
      <c r="D3831">
        <v>595434</v>
      </c>
      <c r="E3831">
        <v>4</v>
      </c>
      <c r="F3831">
        <v>9.4499999999999993</v>
      </c>
      <c r="G3831">
        <v>9.6428999999999991</v>
      </c>
      <c r="H3831">
        <f t="shared" ref="H3831:H3894" si="128">F3831/2000</f>
        <v>4.725E-3</v>
      </c>
      <c r="I3831">
        <f t="shared" ref="I3831:I3894" si="129">G3831/2000</f>
        <v>4.8214499999999997E-3</v>
      </c>
    </row>
    <row r="3832" spans="1:9" x14ac:dyDescent="0.3">
      <c r="A3832" s="3">
        <v>2015</v>
      </c>
      <c r="B3832" t="s">
        <v>188</v>
      </c>
      <c r="C3832" t="s">
        <v>220</v>
      </c>
      <c r="D3832">
        <v>595502</v>
      </c>
      <c r="E3832">
        <v>4</v>
      </c>
      <c r="F3832">
        <v>33.159999999999997</v>
      </c>
      <c r="G3832">
        <v>33.181800000000003</v>
      </c>
      <c r="H3832">
        <f t="shared" si="128"/>
        <v>1.6579999999999998E-2</v>
      </c>
      <c r="I3832">
        <f t="shared" si="129"/>
        <v>1.6590900000000002E-2</v>
      </c>
    </row>
    <row r="3833" spans="1:9" x14ac:dyDescent="0.3">
      <c r="A3833" s="3">
        <v>2015</v>
      </c>
      <c r="B3833" t="s">
        <v>188</v>
      </c>
      <c r="C3833" t="s">
        <v>220</v>
      </c>
      <c r="D3833">
        <v>595504</v>
      </c>
      <c r="E3833">
        <v>4</v>
      </c>
      <c r="F3833">
        <v>341.92</v>
      </c>
      <c r="G3833">
        <v>341.92</v>
      </c>
      <c r="H3833">
        <f t="shared" si="128"/>
        <v>0.17096</v>
      </c>
      <c r="I3833">
        <f t="shared" si="129"/>
        <v>0.17096</v>
      </c>
    </row>
    <row r="3834" spans="1:9" x14ac:dyDescent="0.3">
      <c r="A3834" s="3">
        <v>2015</v>
      </c>
      <c r="B3834" t="s">
        <v>188</v>
      </c>
      <c r="C3834" t="s">
        <v>220</v>
      </c>
      <c r="D3834">
        <v>595505</v>
      </c>
      <c r="E3834">
        <v>4</v>
      </c>
      <c r="F3834">
        <v>1862.6</v>
      </c>
      <c r="G3834">
        <v>1899.3812</v>
      </c>
      <c r="H3834">
        <f t="shared" si="128"/>
        <v>0.93129999999999991</v>
      </c>
      <c r="I3834">
        <f t="shared" si="129"/>
        <v>0.94969060000000005</v>
      </c>
    </row>
    <row r="3835" spans="1:9" x14ac:dyDescent="0.3">
      <c r="A3835" s="3">
        <v>2015</v>
      </c>
      <c r="B3835" t="s">
        <v>188</v>
      </c>
      <c r="C3835" t="s">
        <v>220</v>
      </c>
      <c r="D3835">
        <v>595533</v>
      </c>
      <c r="E3835">
        <v>4</v>
      </c>
      <c r="F3835">
        <v>1.82</v>
      </c>
      <c r="G3835">
        <v>1.82</v>
      </c>
      <c r="H3835">
        <f t="shared" si="128"/>
        <v>9.1E-4</v>
      </c>
      <c r="I3835">
        <f t="shared" si="129"/>
        <v>9.1E-4</v>
      </c>
    </row>
    <row r="3836" spans="1:9" x14ac:dyDescent="0.3">
      <c r="A3836" s="3">
        <v>2015</v>
      </c>
      <c r="B3836" t="s">
        <v>188</v>
      </c>
      <c r="C3836" t="s">
        <v>220</v>
      </c>
      <c r="D3836">
        <v>605400</v>
      </c>
      <c r="E3836">
        <v>4</v>
      </c>
      <c r="F3836">
        <v>11277.61</v>
      </c>
      <c r="G3836">
        <v>11620.51</v>
      </c>
      <c r="H3836">
        <f t="shared" si="128"/>
        <v>5.6388050000000005</v>
      </c>
      <c r="I3836">
        <f t="shared" si="129"/>
        <v>5.8102549999999997</v>
      </c>
    </row>
    <row r="3837" spans="1:9" x14ac:dyDescent="0.3">
      <c r="A3837" s="3">
        <v>2015</v>
      </c>
      <c r="B3837" t="s">
        <v>188</v>
      </c>
      <c r="C3837" t="s">
        <v>220</v>
      </c>
      <c r="D3837">
        <v>605431</v>
      </c>
      <c r="E3837">
        <v>4</v>
      </c>
      <c r="F3837">
        <v>1221.01</v>
      </c>
      <c r="G3837">
        <v>1221.0754999999999</v>
      </c>
      <c r="H3837">
        <f t="shared" si="128"/>
        <v>0.61050499999999996</v>
      </c>
      <c r="I3837">
        <f t="shared" si="129"/>
        <v>0.61053774999999999</v>
      </c>
    </row>
    <row r="3838" spans="1:9" x14ac:dyDescent="0.3">
      <c r="A3838" s="3">
        <v>2015</v>
      </c>
      <c r="B3838" t="s">
        <v>188</v>
      </c>
      <c r="C3838" t="s">
        <v>220</v>
      </c>
      <c r="D3838">
        <v>605501</v>
      </c>
      <c r="E3838">
        <v>4</v>
      </c>
      <c r="F3838">
        <v>315.10000000000002</v>
      </c>
      <c r="G3838">
        <v>351.45679999999999</v>
      </c>
      <c r="H3838">
        <f t="shared" si="128"/>
        <v>0.15755000000000002</v>
      </c>
      <c r="I3838">
        <f t="shared" si="129"/>
        <v>0.17572840000000001</v>
      </c>
    </row>
    <row r="3839" spans="1:9" x14ac:dyDescent="0.3">
      <c r="A3839" s="3">
        <v>2015</v>
      </c>
      <c r="B3839" t="s">
        <v>188</v>
      </c>
      <c r="C3839" t="s">
        <v>220</v>
      </c>
      <c r="D3839">
        <v>605502</v>
      </c>
      <c r="E3839">
        <v>4</v>
      </c>
      <c r="F3839">
        <v>27.45</v>
      </c>
      <c r="G3839">
        <v>28.010200000000001</v>
      </c>
      <c r="H3839">
        <f t="shared" si="128"/>
        <v>1.3724999999999999E-2</v>
      </c>
      <c r="I3839">
        <f t="shared" si="129"/>
        <v>1.4005100000000001E-2</v>
      </c>
    </row>
    <row r="3840" spans="1:9" x14ac:dyDescent="0.3">
      <c r="A3840" s="3">
        <v>2015</v>
      </c>
      <c r="B3840" t="s">
        <v>188</v>
      </c>
      <c r="C3840" t="s">
        <v>220</v>
      </c>
      <c r="D3840">
        <v>605503</v>
      </c>
      <c r="E3840">
        <v>4</v>
      </c>
      <c r="F3840">
        <v>99.48</v>
      </c>
      <c r="G3840">
        <v>99.654700000000005</v>
      </c>
      <c r="H3840">
        <f t="shared" si="128"/>
        <v>4.9739999999999999E-2</v>
      </c>
      <c r="I3840">
        <f t="shared" si="129"/>
        <v>4.9827349999999999E-2</v>
      </c>
    </row>
    <row r="3841" spans="1:9" x14ac:dyDescent="0.3">
      <c r="A3841" s="3">
        <v>2015</v>
      </c>
      <c r="B3841" t="s">
        <v>188</v>
      </c>
      <c r="C3841" t="s">
        <v>220</v>
      </c>
      <c r="D3841">
        <v>605504</v>
      </c>
      <c r="E3841">
        <v>4</v>
      </c>
      <c r="F3841">
        <v>51.09</v>
      </c>
      <c r="G3841">
        <v>57.420099999999998</v>
      </c>
      <c r="H3841">
        <f t="shared" si="128"/>
        <v>2.5545000000000002E-2</v>
      </c>
      <c r="I3841">
        <f t="shared" si="129"/>
        <v>2.8710049999999997E-2</v>
      </c>
    </row>
    <row r="3842" spans="1:9" x14ac:dyDescent="0.3">
      <c r="A3842" s="3">
        <v>2015</v>
      </c>
      <c r="B3842" t="s">
        <v>188</v>
      </c>
      <c r="C3842" t="s">
        <v>220</v>
      </c>
      <c r="D3842">
        <v>605531</v>
      </c>
      <c r="E3842">
        <v>4</v>
      </c>
      <c r="F3842">
        <v>18.3</v>
      </c>
      <c r="G3842">
        <v>18.673500000000001</v>
      </c>
      <c r="H3842">
        <f t="shared" si="128"/>
        <v>9.1500000000000001E-3</v>
      </c>
      <c r="I3842">
        <f t="shared" si="129"/>
        <v>9.3367499999999996E-3</v>
      </c>
    </row>
    <row r="3843" spans="1:9" x14ac:dyDescent="0.3">
      <c r="A3843" s="3">
        <v>2015</v>
      </c>
      <c r="B3843" t="s">
        <v>188</v>
      </c>
      <c r="C3843" t="s">
        <v>220</v>
      </c>
      <c r="D3843">
        <v>615330</v>
      </c>
      <c r="E3843">
        <v>4</v>
      </c>
      <c r="F3843">
        <v>169.2</v>
      </c>
      <c r="G3843">
        <v>169.2</v>
      </c>
      <c r="H3843">
        <f t="shared" si="128"/>
        <v>8.4599999999999995E-2</v>
      </c>
      <c r="I3843">
        <f t="shared" si="129"/>
        <v>8.4599999999999995E-2</v>
      </c>
    </row>
    <row r="3844" spans="1:9" x14ac:dyDescent="0.3">
      <c r="A3844" s="3">
        <v>2015</v>
      </c>
      <c r="B3844" t="s">
        <v>188</v>
      </c>
      <c r="C3844" t="s">
        <v>220</v>
      </c>
      <c r="D3844">
        <v>615400</v>
      </c>
      <c r="E3844">
        <v>4</v>
      </c>
      <c r="F3844">
        <v>15590.62</v>
      </c>
      <c r="G3844">
        <v>15760.52</v>
      </c>
      <c r="H3844">
        <f t="shared" si="128"/>
        <v>7.7953100000000006</v>
      </c>
      <c r="I3844">
        <f t="shared" si="129"/>
        <v>7.8802599999999998</v>
      </c>
    </row>
    <row r="3845" spans="1:9" x14ac:dyDescent="0.3">
      <c r="A3845" s="3">
        <v>2015</v>
      </c>
      <c r="B3845" t="s">
        <v>188</v>
      </c>
      <c r="C3845" t="s">
        <v>220</v>
      </c>
      <c r="D3845">
        <v>615431</v>
      </c>
      <c r="E3845">
        <v>4</v>
      </c>
      <c r="F3845">
        <v>683.79</v>
      </c>
      <c r="G3845">
        <v>683.79</v>
      </c>
      <c r="H3845">
        <f t="shared" si="128"/>
        <v>0.341895</v>
      </c>
      <c r="I3845">
        <f t="shared" si="129"/>
        <v>0.341895</v>
      </c>
    </row>
    <row r="3846" spans="1:9" x14ac:dyDescent="0.3">
      <c r="A3846" s="3">
        <v>2015</v>
      </c>
      <c r="B3846" t="s">
        <v>188</v>
      </c>
      <c r="C3846" t="s">
        <v>220</v>
      </c>
      <c r="D3846">
        <v>615432</v>
      </c>
      <c r="E3846">
        <v>4</v>
      </c>
      <c r="F3846">
        <v>7.9</v>
      </c>
      <c r="G3846">
        <v>7.9</v>
      </c>
      <c r="H3846">
        <f t="shared" si="128"/>
        <v>3.9500000000000004E-3</v>
      </c>
      <c r="I3846">
        <f t="shared" si="129"/>
        <v>3.9500000000000004E-3</v>
      </c>
    </row>
    <row r="3847" spans="1:9" x14ac:dyDescent="0.3">
      <c r="A3847" s="3">
        <v>2015</v>
      </c>
      <c r="B3847" t="s">
        <v>188</v>
      </c>
      <c r="C3847" t="s">
        <v>220</v>
      </c>
      <c r="D3847">
        <v>615503</v>
      </c>
      <c r="E3847">
        <v>4</v>
      </c>
      <c r="F3847">
        <v>14.95</v>
      </c>
      <c r="G3847">
        <v>14.95</v>
      </c>
      <c r="H3847">
        <f t="shared" si="128"/>
        <v>7.4749999999999999E-3</v>
      </c>
      <c r="I3847">
        <f t="shared" si="129"/>
        <v>7.4749999999999999E-3</v>
      </c>
    </row>
    <row r="3848" spans="1:9" x14ac:dyDescent="0.3">
      <c r="A3848" s="3">
        <v>2015</v>
      </c>
      <c r="B3848" t="s">
        <v>188</v>
      </c>
      <c r="C3848" t="s">
        <v>220</v>
      </c>
      <c r="D3848">
        <v>615504</v>
      </c>
      <c r="E3848">
        <v>4</v>
      </c>
      <c r="F3848">
        <v>3.66</v>
      </c>
      <c r="G3848">
        <v>3.7347000000000001</v>
      </c>
      <c r="H3848">
        <f t="shared" si="128"/>
        <v>1.83E-3</v>
      </c>
      <c r="I3848">
        <f t="shared" si="129"/>
        <v>1.86735E-3</v>
      </c>
    </row>
    <row r="3849" spans="1:9" x14ac:dyDescent="0.3">
      <c r="A3849" s="3">
        <v>2015</v>
      </c>
      <c r="B3849" t="s">
        <v>188</v>
      </c>
      <c r="C3849" t="s">
        <v>220</v>
      </c>
      <c r="D3849">
        <v>615505</v>
      </c>
      <c r="E3849">
        <v>4</v>
      </c>
      <c r="F3849">
        <v>33.35</v>
      </c>
      <c r="G3849">
        <v>33.35</v>
      </c>
      <c r="H3849">
        <f t="shared" si="128"/>
        <v>1.6675000000000002E-2</v>
      </c>
      <c r="I3849">
        <f t="shared" si="129"/>
        <v>1.6675000000000002E-2</v>
      </c>
    </row>
    <row r="3850" spans="1:9" x14ac:dyDescent="0.3">
      <c r="A3850" s="3">
        <v>2015</v>
      </c>
      <c r="B3850" t="s">
        <v>188</v>
      </c>
      <c r="C3850" t="s">
        <v>220</v>
      </c>
      <c r="D3850">
        <v>615508</v>
      </c>
      <c r="E3850">
        <v>4</v>
      </c>
      <c r="F3850">
        <v>5.95</v>
      </c>
      <c r="G3850">
        <v>5.95</v>
      </c>
      <c r="H3850">
        <f t="shared" si="128"/>
        <v>2.9750000000000002E-3</v>
      </c>
      <c r="I3850">
        <f t="shared" si="129"/>
        <v>2.9750000000000002E-3</v>
      </c>
    </row>
    <row r="3851" spans="1:9" x14ac:dyDescent="0.3">
      <c r="A3851" s="3">
        <v>2015</v>
      </c>
      <c r="B3851" t="s">
        <v>188</v>
      </c>
      <c r="C3851" t="s">
        <v>220</v>
      </c>
      <c r="D3851">
        <v>625330</v>
      </c>
      <c r="E3851">
        <v>4</v>
      </c>
      <c r="F3851">
        <v>248.6</v>
      </c>
      <c r="G3851">
        <v>290.60000000000002</v>
      </c>
      <c r="H3851">
        <f t="shared" si="128"/>
        <v>0.12429999999999999</v>
      </c>
      <c r="I3851">
        <f t="shared" si="129"/>
        <v>0.14530000000000001</v>
      </c>
    </row>
    <row r="3852" spans="1:9" x14ac:dyDescent="0.3">
      <c r="A3852" s="3">
        <v>2015</v>
      </c>
      <c r="B3852" t="s">
        <v>188</v>
      </c>
      <c r="C3852" t="s">
        <v>220</v>
      </c>
      <c r="D3852">
        <v>625402</v>
      </c>
      <c r="E3852">
        <v>4</v>
      </c>
      <c r="F3852">
        <v>2714.06</v>
      </c>
      <c r="G3852">
        <v>2806.81</v>
      </c>
      <c r="H3852">
        <f t="shared" si="128"/>
        <v>1.35703</v>
      </c>
      <c r="I3852">
        <f t="shared" si="129"/>
        <v>1.403405</v>
      </c>
    </row>
    <row r="3853" spans="1:9" x14ac:dyDescent="0.3">
      <c r="A3853" s="3">
        <v>2015</v>
      </c>
      <c r="B3853" t="s">
        <v>188</v>
      </c>
      <c r="C3853" t="s">
        <v>220</v>
      </c>
      <c r="D3853">
        <v>625433</v>
      </c>
      <c r="E3853">
        <v>4</v>
      </c>
      <c r="F3853">
        <v>47.61</v>
      </c>
      <c r="G3853">
        <v>47.61</v>
      </c>
      <c r="H3853">
        <f t="shared" si="128"/>
        <v>2.3805E-2</v>
      </c>
      <c r="I3853">
        <f t="shared" si="129"/>
        <v>2.3805E-2</v>
      </c>
    </row>
    <row r="3854" spans="1:9" x14ac:dyDescent="0.3">
      <c r="A3854" s="3">
        <v>2015</v>
      </c>
      <c r="B3854" t="s">
        <v>188</v>
      </c>
      <c r="C3854" t="s">
        <v>220</v>
      </c>
      <c r="D3854">
        <v>625435</v>
      </c>
      <c r="E3854">
        <v>4</v>
      </c>
      <c r="F3854">
        <v>250.47</v>
      </c>
      <c r="G3854">
        <v>402.72</v>
      </c>
      <c r="H3854">
        <f t="shared" si="128"/>
        <v>0.12523500000000001</v>
      </c>
      <c r="I3854">
        <f t="shared" si="129"/>
        <v>0.20136000000000001</v>
      </c>
    </row>
    <row r="3855" spans="1:9" x14ac:dyDescent="0.3">
      <c r="A3855" s="3">
        <v>2015</v>
      </c>
      <c r="B3855" t="s">
        <v>188</v>
      </c>
      <c r="C3855" t="s">
        <v>220</v>
      </c>
      <c r="D3855">
        <v>625436</v>
      </c>
      <c r="E3855">
        <v>4</v>
      </c>
      <c r="F3855">
        <v>6.5</v>
      </c>
      <c r="G3855">
        <v>6.5</v>
      </c>
      <c r="H3855">
        <f t="shared" si="128"/>
        <v>3.2499999999999999E-3</v>
      </c>
      <c r="I3855">
        <f t="shared" si="129"/>
        <v>3.2499999999999999E-3</v>
      </c>
    </row>
    <row r="3856" spans="1:9" x14ac:dyDescent="0.3">
      <c r="A3856" s="3">
        <v>2015</v>
      </c>
      <c r="B3856" t="s">
        <v>188</v>
      </c>
      <c r="C3856" t="s">
        <v>220</v>
      </c>
      <c r="D3856">
        <v>635300</v>
      </c>
      <c r="E3856">
        <v>4</v>
      </c>
      <c r="F3856">
        <v>9</v>
      </c>
      <c r="G3856">
        <v>9</v>
      </c>
      <c r="H3856">
        <f t="shared" si="128"/>
        <v>4.4999999999999997E-3</v>
      </c>
      <c r="I3856">
        <f t="shared" si="129"/>
        <v>4.4999999999999997E-3</v>
      </c>
    </row>
    <row r="3857" spans="1:9" x14ac:dyDescent="0.3">
      <c r="A3857" s="3">
        <v>2015</v>
      </c>
      <c r="B3857" t="s">
        <v>188</v>
      </c>
      <c r="C3857" t="s">
        <v>220</v>
      </c>
      <c r="D3857">
        <v>635330</v>
      </c>
      <c r="E3857">
        <v>4</v>
      </c>
      <c r="F3857">
        <v>5491.89</v>
      </c>
      <c r="G3857">
        <v>5545.0123999999996</v>
      </c>
      <c r="H3857">
        <f t="shared" si="128"/>
        <v>2.7459450000000003</v>
      </c>
      <c r="I3857">
        <f t="shared" si="129"/>
        <v>2.7725061999999996</v>
      </c>
    </row>
    <row r="3858" spans="1:9" x14ac:dyDescent="0.3">
      <c r="A3858" s="3">
        <v>2015</v>
      </c>
      <c r="B3858" t="s">
        <v>188</v>
      </c>
      <c r="C3858" t="s">
        <v>220</v>
      </c>
      <c r="D3858">
        <v>635400</v>
      </c>
      <c r="E3858">
        <v>4</v>
      </c>
      <c r="F3858">
        <v>1071.68</v>
      </c>
      <c r="G3858">
        <v>1071.68</v>
      </c>
      <c r="H3858">
        <f t="shared" si="128"/>
        <v>0.53583999999999998</v>
      </c>
      <c r="I3858">
        <f t="shared" si="129"/>
        <v>0.53583999999999998</v>
      </c>
    </row>
    <row r="3859" spans="1:9" x14ac:dyDescent="0.3">
      <c r="A3859" s="3">
        <v>2015</v>
      </c>
      <c r="B3859" t="s">
        <v>188</v>
      </c>
      <c r="C3859" t="s">
        <v>220</v>
      </c>
      <c r="D3859">
        <v>635433</v>
      </c>
      <c r="E3859">
        <v>4</v>
      </c>
      <c r="F3859">
        <v>4.5</v>
      </c>
      <c r="G3859">
        <v>4.5</v>
      </c>
      <c r="H3859">
        <f t="shared" si="128"/>
        <v>2.2499999999999998E-3</v>
      </c>
      <c r="I3859">
        <f t="shared" si="129"/>
        <v>2.2499999999999998E-3</v>
      </c>
    </row>
    <row r="3860" spans="1:9" x14ac:dyDescent="0.3">
      <c r="A3860" s="3">
        <v>2015</v>
      </c>
      <c r="B3860" t="s">
        <v>188</v>
      </c>
      <c r="C3860" t="s">
        <v>220</v>
      </c>
      <c r="D3860">
        <v>635435</v>
      </c>
      <c r="E3860">
        <v>4</v>
      </c>
      <c r="F3860">
        <v>14</v>
      </c>
      <c r="G3860">
        <v>14</v>
      </c>
      <c r="H3860">
        <f t="shared" si="128"/>
        <v>7.0000000000000001E-3</v>
      </c>
      <c r="I3860">
        <f t="shared" si="129"/>
        <v>7.0000000000000001E-3</v>
      </c>
    </row>
    <row r="3861" spans="1:9" x14ac:dyDescent="0.3">
      <c r="A3861" s="3">
        <v>2015</v>
      </c>
      <c r="B3861" t="s">
        <v>188</v>
      </c>
      <c r="C3861" t="s">
        <v>220</v>
      </c>
      <c r="D3861">
        <v>645331</v>
      </c>
      <c r="E3861">
        <v>4</v>
      </c>
      <c r="F3861">
        <v>1270.3499999999999</v>
      </c>
      <c r="G3861">
        <v>1270.3499999999999</v>
      </c>
      <c r="H3861">
        <f t="shared" si="128"/>
        <v>0.63517499999999993</v>
      </c>
      <c r="I3861">
        <f t="shared" si="129"/>
        <v>0.63517499999999993</v>
      </c>
    </row>
    <row r="3862" spans="1:9" x14ac:dyDescent="0.3">
      <c r="A3862" s="3">
        <v>2015</v>
      </c>
      <c r="B3862" t="s">
        <v>188</v>
      </c>
      <c r="C3862" t="s">
        <v>220</v>
      </c>
      <c r="D3862">
        <v>645401</v>
      </c>
      <c r="E3862">
        <v>4</v>
      </c>
      <c r="F3862">
        <v>65.5</v>
      </c>
      <c r="G3862">
        <v>65.5</v>
      </c>
      <c r="H3862">
        <f t="shared" si="128"/>
        <v>3.2750000000000001E-2</v>
      </c>
      <c r="I3862">
        <f t="shared" si="129"/>
        <v>3.2750000000000001E-2</v>
      </c>
    </row>
    <row r="3863" spans="1:9" x14ac:dyDescent="0.3">
      <c r="A3863" s="3">
        <v>2015</v>
      </c>
      <c r="B3863" t="s">
        <v>188</v>
      </c>
      <c r="C3863" t="s">
        <v>220</v>
      </c>
      <c r="D3863">
        <v>645431</v>
      </c>
      <c r="E3863">
        <v>4</v>
      </c>
      <c r="F3863">
        <v>40</v>
      </c>
      <c r="G3863">
        <v>40</v>
      </c>
      <c r="H3863">
        <f t="shared" si="128"/>
        <v>0.02</v>
      </c>
      <c r="I3863">
        <f t="shared" si="129"/>
        <v>0.02</v>
      </c>
    </row>
    <row r="3864" spans="1:9" x14ac:dyDescent="0.3">
      <c r="A3864" s="3">
        <v>2015</v>
      </c>
      <c r="B3864" t="s">
        <v>188</v>
      </c>
      <c r="C3864" t="s">
        <v>221</v>
      </c>
      <c r="D3864">
        <v>645332</v>
      </c>
      <c r="E3864">
        <v>4</v>
      </c>
      <c r="F3864">
        <v>453</v>
      </c>
      <c r="G3864">
        <v>453</v>
      </c>
      <c r="H3864">
        <f t="shared" si="128"/>
        <v>0.22650000000000001</v>
      </c>
      <c r="I3864">
        <f t="shared" si="129"/>
        <v>0.22650000000000001</v>
      </c>
    </row>
    <row r="3865" spans="1:9" x14ac:dyDescent="0.3">
      <c r="A3865" s="3">
        <v>2015</v>
      </c>
      <c r="B3865" t="s">
        <v>188</v>
      </c>
      <c r="C3865" t="s">
        <v>221</v>
      </c>
      <c r="D3865">
        <v>645408</v>
      </c>
      <c r="E3865">
        <v>4</v>
      </c>
      <c r="F3865">
        <v>2</v>
      </c>
      <c r="G3865">
        <v>2</v>
      </c>
      <c r="H3865">
        <f t="shared" si="128"/>
        <v>1E-3</v>
      </c>
      <c r="I3865">
        <f t="shared" si="129"/>
        <v>1E-3</v>
      </c>
    </row>
    <row r="3866" spans="1:9" x14ac:dyDescent="0.3">
      <c r="A3866" s="3">
        <v>2015</v>
      </c>
      <c r="B3866" t="s">
        <v>188</v>
      </c>
      <c r="C3866" t="s">
        <v>221</v>
      </c>
      <c r="D3866">
        <v>655300</v>
      </c>
      <c r="E3866">
        <v>4</v>
      </c>
      <c r="F3866">
        <v>2853</v>
      </c>
      <c r="G3866">
        <v>2853</v>
      </c>
      <c r="H3866">
        <f t="shared" si="128"/>
        <v>1.4265000000000001</v>
      </c>
      <c r="I3866">
        <f t="shared" si="129"/>
        <v>1.4265000000000001</v>
      </c>
    </row>
    <row r="3867" spans="1:9" x14ac:dyDescent="0.3">
      <c r="A3867" s="3">
        <v>2015</v>
      </c>
      <c r="B3867" t="s">
        <v>188</v>
      </c>
      <c r="C3867" t="s">
        <v>221</v>
      </c>
      <c r="D3867">
        <v>655330</v>
      </c>
      <c r="E3867">
        <v>4</v>
      </c>
      <c r="F3867">
        <v>12131.4</v>
      </c>
      <c r="G3867">
        <v>12131.4</v>
      </c>
      <c r="H3867">
        <f t="shared" si="128"/>
        <v>6.0656999999999996</v>
      </c>
      <c r="I3867">
        <f t="shared" si="129"/>
        <v>6.0656999999999996</v>
      </c>
    </row>
    <row r="3868" spans="1:9" x14ac:dyDescent="0.3">
      <c r="A3868" s="3">
        <v>2015</v>
      </c>
      <c r="B3868" t="s">
        <v>188</v>
      </c>
      <c r="C3868" t="s">
        <v>221</v>
      </c>
      <c r="D3868">
        <v>655404</v>
      </c>
      <c r="E3868">
        <v>4</v>
      </c>
      <c r="F3868">
        <v>16</v>
      </c>
      <c r="G3868">
        <v>16</v>
      </c>
      <c r="H3868">
        <f t="shared" si="128"/>
        <v>8.0000000000000002E-3</v>
      </c>
      <c r="I3868">
        <f t="shared" si="129"/>
        <v>8.0000000000000002E-3</v>
      </c>
    </row>
    <row r="3869" spans="1:9" x14ac:dyDescent="0.3">
      <c r="A3869" s="3">
        <v>2015</v>
      </c>
      <c r="B3869" t="s">
        <v>188</v>
      </c>
      <c r="C3869" t="s">
        <v>221</v>
      </c>
      <c r="D3869">
        <v>665301</v>
      </c>
      <c r="E3869">
        <v>4</v>
      </c>
      <c r="F3869">
        <v>96.05</v>
      </c>
      <c r="G3869">
        <v>96.05</v>
      </c>
      <c r="H3869">
        <f t="shared" si="128"/>
        <v>4.8024999999999998E-2</v>
      </c>
      <c r="I3869">
        <f t="shared" si="129"/>
        <v>4.8024999999999998E-2</v>
      </c>
    </row>
    <row r="3870" spans="1:9" x14ac:dyDescent="0.3">
      <c r="A3870" s="3">
        <v>2015</v>
      </c>
      <c r="B3870" t="s">
        <v>188</v>
      </c>
      <c r="C3870" t="s">
        <v>221</v>
      </c>
      <c r="D3870">
        <v>665331</v>
      </c>
      <c r="E3870">
        <v>4</v>
      </c>
      <c r="F3870">
        <v>70.55</v>
      </c>
      <c r="G3870">
        <v>70.55</v>
      </c>
      <c r="H3870">
        <f t="shared" si="128"/>
        <v>3.5275000000000001E-2</v>
      </c>
      <c r="I3870">
        <f t="shared" si="129"/>
        <v>3.5275000000000001E-2</v>
      </c>
    </row>
    <row r="3871" spans="1:9" x14ac:dyDescent="0.3">
      <c r="A3871" s="3">
        <v>2015</v>
      </c>
      <c r="B3871" t="s">
        <v>188</v>
      </c>
      <c r="C3871" t="s">
        <v>221</v>
      </c>
      <c r="D3871">
        <v>665332</v>
      </c>
      <c r="E3871">
        <v>4</v>
      </c>
      <c r="F3871">
        <v>94.15</v>
      </c>
      <c r="G3871">
        <v>94.15</v>
      </c>
      <c r="H3871">
        <f t="shared" si="128"/>
        <v>4.7075000000000006E-2</v>
      </c>
      <c r="I3871">
        <f t="shared" si="129"/>
        <v>4.7075000000000006E-2</v>
      </c>
    </row>
    <row r="3872" spans="1:9" x14ac:dyDescent="0.3">
      <c r="A3872" s="3">
        <v>2015</v>
      </c>
      <c r="B3872" t="s">
        <v>188</v>
      </c>
      <c r="C3872" t="s">
        <v>221</v>
      </c>
      <c r="D3872">
        <v>665333</v>
      </c>
      <c r="E3872">
        <v>4</v>
      </c>
      <c r="F3872">
        <v>1.05</v>
      </c>
      <c r="G3872">
        <v>1.05</v>
      </c>
      <c r="H3872">
        <f t="shared" si="128"/>
        <v>5.2500000000000008E-4</v>
      </c>
      <c r="I3872">
        <f t="shared" si="129"/>
        <v>5.2500000000000008E-4</v>
      </c>
    </row>
    <row r="3873" spans="1:9" x14ac:dyDescent="0.3">
      <c r="A3873" s="3">
        <v>2015</v>
      </c>
      <c r="B3873" t="s">
        <v>188</v>
      </c>
      <c r="C3873" t="s">
        <v>221</v>
      </c>
      <c r="D3873">
        <v>675301</v>
      </c>
      <c r="E3873">
        <v>4</v>
      </c>
      <c r="F3873">
        <v>1.05</v>
      </c>
      <c r="G3873">
        <v>1.05</v>
      </c>
      <c r="H3873">
        <f t="shared" si="128"/>
        <v>5.2500000000000008E-4</v>
      </c>
      <c r="I3873">
        <f t="shared" si="129"/>
        <v>5.2500000000000008E-4</v>
      </c>
    </row>
    <row r="3874" spans="1:9" x14ac:dyDescent="0.3">
      <c r="A3874" s="3">
        <v>2015</v>
      </c>
      <c r="B3874" t="s">
        <v>188</v>
      </c>
      <c r="C3874" t="s">
        <v>221</v>
      </c>
      <c r="D3874">
        <v>675302</v>
      </c>
      <c r="E3874">
        <v>4</v>
      </c>
      <c r="F3874">
        <v>591.70000000000005</v>
      </c>
      <c r="G3874">
        <v>591.70000000000005</v>
      </c>
      <c r="H3874">
        <f t="shared" si="128"/>
        <v>0.29585</v>
      </c>
      <c r="I3874">
        <f t="shared" si="129"/>
        <v>0.29585</v>
      </c>
    </row>
    <row r="3875" spans="1:9" x14ac:dyDescent="0.3">
      <c r="A3875" s="3">
        <v>2015</v>
      </c>
      <c r="B3875" t="s">
        <v>188</v>
      </c>
      <c r="C3875" t="s">
        <v>221</v>
      </c>
      <c r="D3875">
        <v>685231</v>
      </c>
      <c r="E3875">
        <v>4</v>
      </c>
      <c r="F3875">
        <v>189.6</v>
      </c>
      <c r="G3875">
        <v>189.6</v>
      </c>
      <c r="H3875">
        <f t="shared" si="128"/>
        <v>9.4799999999999995E-2</v>
      </c>
      <c r="I3875">
        <f t="shared" si="129"/>
        <v>9.4799999999999995E-2</v>
      </c>
    </row>
    <row r="3876" spans="1:9" x14ac:dyDescent="0.3">
      <c r="A3876" s="3">
        <v>2015</v>
      </c>
      <c r="B3876" t="s">
        <v>188</v>
      </c>
      <c r="C3876" t="s">
        <v>221</v>
      </c>
      <c r="D3876">
        <v>685301</v>
      </c>
      <c r="E3876">
        <v>4</v>
      </c>
      <c r="F3876">
        <v>1.05</v>
      </c>
      <c r="G3876">
        <v>1.05</v>
      </c>
      <c r="H3876">
        <f t="shared" si="128"/>
        <v>5.2500000000000008E-4</v>
      </c>
      <c r="I3876">
        <f t="shared" si="129"/>
        <v>5.2500000000000008E-4</v>
      </c>
    </row>
    <row r="3877" spans="1:9" x14ac:dyDescent="0.3">
      <c r="A3877" s="3">
        <v>2015</v>
      </c>
      <c r="B3877" t="s">
        <v>188</v>
      </c>
      <c r="C3877" t="s">
        <v>221</v>
      </c>
      <c r="D3877">
        <v>685302</v>
      </c>
      <c r="E3877">
        <v>4</v>
      </c>
      <c r="F3877">
        <v>1.05</v>
      </c>
      <c r="G3877">
        <v>1.05</v>
      </c>
      <c r="H3877">
        <f t="shared" si="128"/>
        <v>5.2500000000000008E-4</v>
      </c>
      <c r="I3877">
        <f t="shared" si="129"/>
        <v>5.2500000000000008E-4</v>
      </c>
    </row>
    <row r="3878" spans="1:9" x14ac:dyDescent="0.3">
      <c r="A3878" s="3">
        <v>2015</v>
      </c>
      <c r="B3878" t="s">
        <v>188</v>
      </c>
      <c r="C3878" t="s">
        <v>221</v>
      </c>
      <c r="D3878">
        <v>695239</v>
      </c>
      <c r="E3878">
        <v>4</v>
      </c>
      <c r="F3878">
        <v>929.7</v>
      </c>
      <c r="G3878">
        <v>929.7</v>
      </c>
      <c r="H3878">
        <f t="shared" si="128"/>
        <v>0.46485000000000004</v>
      </c>
      <c r="I3878">
        <f t="shared" si="129"/>
        <v>0.46485000000000004</v>
      </c>
    </row>
    <row r="3879" spans="1:9" x14ac:dyDescent="0.3">
      <c r="A3879" s="3">
        <v>2015</v>
      </c>
      <c r="B3879" t="s">
        <v>192</v>
      </c>
      <c r="C3879" t="s">
        <v>222</v>
      </c>
      <c r="D3879">
        <v>665401</v>
      </c>
      <c r="E3879">
        <v>4</v>
      </c>
      <c r="F3879">
        <v>34.75</v>
      </c>
      <c r="G3879">
        <v>34.75</v>
      </c>
      <c r="H3879">
        <f t="shared" si="128"/>
        <v>1.7375000000000002E-2</v>
      </c>
      <c r="I3879">
        <f t="shared" si="129"/>
        <v>1.7375000000000002E-2</v>
      </c>
    </row>
    <row r="3880" spans="1:9" x14ac:dyDescent="0.3">
      <c r="A3880" s="3">
        <v>2015</v>
      </c>
      <c r="B3880" t="s">
        <v>192</v>
      </c>
      <c r="C3880" t="s">
        <v>222</v>
      </c>
      <c r="D3880">
        <v>675332</v>
      </c>
      <c r="E3880">
        <v>4</v>
      </c>
      <c r="F3880">
        <v>2.1</v>
      </c>
      <c r="G3880">
        <v>2.1</v>
      </c>
      <c r="H3880">
        <f t="shared" si="128"/>
        <v>1.0500000000000002E-3</v>
      </c>
      <c r="I3880">
        <f t="shared" si="129"/>
        <v>1.0500000000000002E-3</v>
      </c>
    </row>
    <row r="3881" spans="1:9" x14ac:dyDescent="0.3">
      <c r="A3881" s="3">
        <v>2015</v>
      </c>
      <c r="B3881" t="s">
        <v>192</v>
      </c>
      <c r="C3881" t="s">
        <v>222</v>
      </c>
      <c r="D3881">
        <v>675333</v>
      </c>
      <c r="E3881">
        <v>4</v>
      </c>
      <c r="F3881">
        <v>105.01</v>
      </c>
      <c r="G3881">
        <v>163.01</v>
      </c>
      <c r="H3881">
        <f t="shared" si="128"/>
        <v>5.2505000000000003E-2</v>
      </c>
      <c r="I3881">
        <f t="shared" si="129"/>
        <v>8.1504999999999994E-2</v>
      </c>
    </row>
    <row r="3882" spans="1:9" x14ac:dyDescent="0.3">
      <c r="A3882" s="3">
        <v>2015</v>
      </c>
      <c r="B3882" t="s">
        <v>192</v>
      </c>
      <c r="C3882" t="s">
        <v>222</v>
      </c>
      <c r="D3882">
        <v>675334</v>
      </c>
      <c r="E3882">
        <v>4</v>
      </c>
      <c r="F3882">
        <v>0.89</v>
      </c>
      <c r="G3882">
        <v>0.89</v>
      </c>
      <c r="H3882">
        <f t="shared" si="128"/>
        <v>4.4500000000000003E-4</v>
      </c>
      <c r="I3882">
        <f t="shared" si="129"/>
        <v>4.4500000000000003E-4</v>
      </c>
    </row>
    <row r="3883" spans="1:9" x14ac:dyDescent="0.3">
      <c r="A3883" s="3">
        <v>2015</v>
      </c>
      <c r="B3883" t="s">
        <v>192</v>
      </c>
      <c r="C3883" t="s">
        <v>222</v>
      </c>
      <c r="D3883">
        <v>675400</v>
      </c>
      <c r="E3883">
        <v>4</v>
      </c>
      <c r="F3883">
        <v>2.75</v>
      </c>
      <c r="G3883">
        <v>2.75</v>
      </c>
      <c r="H3883">
        <f t="shared" si="128"/>
        <v>1.3749999999999999E-3</v>
      </c>
      <c r="I3883">
        <f t="shared" si="129"/>
        <v>1.3749999999999999E-3</v>
      </c>
    </row>
    <row r="3884" spans="1:9" x14ac:dyDescent="0.3">
      <c r="A3884" s="3">
        <v>2015</v>
      </c>
      <c r="B3884" t="s">
        <v>192</v>
      </c>
      <c r="C3884" t="s">
        <v>222</v>
      </c>
      <c r="D3884">
        <v>685304</v>
      </c>
      <c r="E3884">
        <v>4</v>
      </c>
      <c r="F3884">
        <v>250.72</v>
      </c>
      <c r="G3884">
        <v>250.72</v>
      </c>
      <c r="H3884">
        <f t="shared" si="128"/>
        <v>0.12536</v>
      </c>
      <c r="I3884">
        <f t="shared" si="129"/>
        <v>0.12536</v>
      </c>
    </row>
    <row r="3885" spans="1:9" x14ac:dyDescent="0.3">
      <c r="A3885" s="3">
        <v>2015</v>
      </c>
      <c r="B3885" t="s">
        <v>192</v>
      </c>
      <c r="C3885" t="s">
        <v>222</v>
      </c>
      <c r="D3885">
        <v>685331</v>
      </c>
      <c r="E3885">
        <v>4</v>
      </c>
      <c r="F3885">
        <v>2.92</v>
      </c>
      <c r="G3885">
        <v>2.92</v>
      </c>
      <c r="H3885">
        <f t="shared" si="128"/>
        <v>1.4599999999999999E-3</v>
      </c>
      <c r="I3885">
        <f t="shared" si="129"/>
        <v>1.4599999999999999E-3</v>
      </c>
    </row>
    <row r="3886" spans="1:9" x14ac:dyDescent="0.3">
      <c r="A3886" s="3">
        <v>2015</v>
      </c>
      <c r="B3886" t="s">
        <v>192</v>
      </c>
      <c r="C3886" t="s">
        <v>222</v>
      </c>
      <c r="D3886">
        <v>685333</v>
      </c>
      <c r="E3886">
        <v>4</v>
      </c>
      <c r="F3886">
        <v>3.71</v>
      </c>
      <c r="G3886">
        <v>3.71</v>
      </c>
      <c r="H3886">
        <f t="shared" si="128"/>
        <v>1.8549999999999999E-3</v>
      </c>
      <c r="I3886">
        <f t="shared" si="129"/>
        <v>1.8549999999999999E-3</v>
      </c>
    </row>
    <row r="3887" spans="1:9" x14ac:dyDescent="0.3">
      <c r="A3887" s="3">
        <v>2015</v>
      </c>
      <c r="B3887" t="s">
        <v>192</v>
      </c>
      <c r="C3887" t="s">
        <v>222</v>
      </c>
      <c r="D3887">
        <v>695236</v>
      </c>
      <c r="E3887">
        <v>4</v>
      </c>
      <c r="F3887">
        <v>2.74</v>
      </c>
      <c r="G3887">
        <v>2.74</v>
      </c>
      <c r="H3887">
        <f t="shared" si="128"/>
        <v>1.3700000000000001E-3</v>
      </c>
      <c r="I3887">
        <f t="shared" si="129"/>
        <v>1.3700000000000001E-3</v>
      </c>
    </row>
    <row r="3888" spans="1:9" x14ac:dyDescent="0.3">
      <c r="A3888" s="3">
        <v>2015</v>
      </c>
      <c r="B3888" t="s">
        <v>192</v>
      </c>
      <c r="C3888" t="s">
        <v>222</v>
      </c>
      <c r="D3888">
        <v>695238</v>
      </c>
      <c r="E3888">
        <v>4</v>
      </c>
      <c r="F3888">
        <v>80.290000000000006</v>
      </c>
      <c r="G3888">
        <v>80.290000000000006</v>
      </c>
      <c r="H3888">
        <f t="shared" si="128"/>
        <v>4.0145E-2</v>
      </c>
      <c r="I3888">
        <f t="shared" si="129"/>
        <v>4.0145E-2</v>
      </c>
    </row>
    <row r="3889" spans="1:9" x14ac:dyDescent="0.3">
      <c r="A3889" s="3">
        <v>2015</v>
      </c>
      <c r="B3889" t="s">
        <v>192</v>
      </c>
      <c r="C3889" t="s">
        <v>222</v>
      </c>
      <c r="D3889">
        <v>695240</v>
      </c>
      <c r="E3889">
        <v>4</v>
      </c>
      <c r="F3889">
        <v>11</v>
      </c>
      <c r="G3889">
        <v>11</v>
      </c>
      <c r="H3889">
        <f t="shared" si="128"/>
        <v>5.4999999999999997E-3</v>
      </c>
      <c r="I3889">
        <f t="shared" si="129"/>
        <v>5.4999999999999997E-3</v>
      </c>
    </row>
    <row r="3890" spans="1:9" x14ac:dyDescent="0.3">
      <c r="A3890" s="3">
        <v>2015</v>
      </c>
      <c r="B3890" t="s">
        <v>192</v>
      </c>
      <c r="C3890" t="s">
        <v>222</v>
      </c>
      <c r="D3890">
        <v>695301</v>
      </c>
      <c r="E3890">
        <v>4</v>
      </c>
      <c r="F3890">
        <v>129.54</v>
      </c>
      <c r="G3890">
        <v>176.54</v>
      </c>
      <c r="H3890">
        <f t="shared" si="128"/>
        <v>6.4769999999999994E-2</v>
      </c>
      <c r="I3890">
        <f t="shared" si="129"/>
        <v>8.8270000000000001E-2</v>
      </c>
    </row>
    <row r="3891" spans="1:9" x14ac:dyDescent="0.3">
      <c r="A3891" s="3">
        <v>2015</v>
      </c>
      <c r="B3891" t="s">
        <v>192</v>
      </c>
      <c r="C3891" t="s">
        <v>222</v>
      </c>
      <c r="D3891">
        <v>705232</v>
      </c>
      <c r="E3891">
        <v>4</v>
      </c>
      <c r="F3891">
        <v>1.4</v>
      </c>
      <c r="G3891">
        <v>1.4</v>
      </c>
      <c r="H3891">
        <f t="shared" si="128"/>
        <v>6.9999999999999999E-4</v>
      </c>
      <c r="I3891">
        <f t="shared" si="129"/>
        <v>6.9999999999999999E-4</v>
      </c>
    </row>
    <row r="3892" spans="1:9" x14ac:dyDescent="0.3">
      <c r="A3892" s="3">
        <v>2015</v>
      </c>
      <c r="B3892" t="s">
        <v>192</v>
      </c>
      <c r="C3892" t="s">
        <v>222</v>
      </c>
      <c r="D3892">
        <v>705233</v>
      </c>
      <c r="E3892">
        <v>4</v>
      </c>
      <c r="F3892">
        <v>2.1</v>
      </c>
      <c r="G3892">
        <v>2.1</v>
      </c>
      <c r="H3892">
        <f t="shared" si="128"/>
        <v>1.0500000000000002E-3</v>
      </c>
      <c r="I3892">
        <f t="shared" si="129"/>
        <v>1.0500000000000002E-3</v>
      </c>
    </row>
    <row r="3893" spans="1:9" x14ac:dyDescent="0.3">
      <c r="A3893" s="3">
        <v>2015</v>
      </c>
      <c r="B3893" t="s">
        <v>192</v>
      </c>
      <c r="C3893" t="s">
        <v>222</v>
      </c>
      <c r="D3893">
        <v>705300</v>
      </c>
      <c r="E3893">
        <v>4</v>
      </c>
      <c r="F3893">
        <v>83.57</v>
      </c>
      <c r="G3893">
        <v>83.57</v>
      </c>
      <c r="H3893">
        <f t="shared" si="128"/>
        <v>4.1784999999999996E-2</v>
      </c>
      <c r="I3893">
        <f t="shared" si="129"/>
        <v>4.1784999999999996E-2</v>
      </c>
    </row>
    <row r="3894" spans="1:9" x14ac:dyDescent="0.3">
      <c r="A3894" s="3">
        <v>2015</v>
      </c>
      <c r="B3894" t="s">
        <v>192</v>
      </c>
      <c r="C3894" t="s">
        <v>222</v>
      </c>
      <c r="D3894">
        <v>725130</v>
      </c>
      <c r="E3894">
        <v>4</v>
      </c>
      <c r="F3894">
        <v>3500</v>
      </c>
      <c r="G3894">
        <v>3500</v>
      </c>
      <c r="H3894">
        <f t="shared" si="128"/>
        <v>1.75</v>
      </c>
      <c r="I3894">
        <f t="shared" si="129"/>
        <v>1.75</v>
      </c>
    </row>
    <row r="3895" spans="1:9" x14ac:dyDescent="0.3">
      <c r="A3895" s="3">
        <v>2015</v>
      </c>
      <c r="B3895" t="s">
        <v>192</v>
      </c>
      <c r="C3895" t="s">
        <v>222</v>
      </c>
      <c r="D3895">
        <v>725201</v>
      </c>
      <c r="E3895">
        <v>4</v>
      </c>
      <c r="F3895">
        <v>500</v>
      </c>
      <c r="G3895">
        <v>500</v>
      </c>
      <c r="H3895">
        <f t="shared" ref="H3895:H3958" si="130">F3895/2000</f>
        <v>0.25</v>
      </c>
      <c r="I3895">
        <f t="shared" ref="I3895:I3958" si="131">G3895/2000</f>
        <v>0.25</v>
      </c>
    </row>
    <row r="3896" spans="1:9" x14ac:dyDescent="0.3">
      <c r="A3896" s="3">
        <v>2015</v>
      </c>
      <c r="B3896" t="s">
        <v>192</v>
      </c>
      <c r="C3896" t="s">
        <v>222</v>
      </c>
      <c r="D3896">
        <v>735130</v>
      </c>
      <c r="E3896">
        <v>4</v>
      </c>
      <c r="F3896">
        <v>16</v>
      </c>
      <c r="G3896">
        <v>16</v>
      </c>
      <c r="H3896">
        <f t="shared" si="130"/>
        <v>8.0000000000000002E-3</v>
      </c>
      <c r="I3896">
        <f t="shared" si="131"/>
        <v>8.0000000000000002E-3</v>
      </c>
    </row>
    <row r="3897" spans="1:9" x14ac:dyDescent="0.3">
      <c r="A3897" s="3">
        <v>2015</v>
      </c>
      <c r="B3897" t="s">
        <v>192</v>
      </c>
      <c r="C3897" t="s">
        <v>222</v>
      </c>
      <c r="D3897">
        <v>745206</v>
      </c>
      <c r="E3897">
        <v>4</v>
      </c>
      <c r="F3897">
        <v>0.6</v>
      </c>
      <c r="G3897">
        <v>0.6</v>
      </c>
      <c r="H3897">
        <f t="shared" si="130"/>
        <v>2.9999999999999997E-4</v>
      </c>
      <c r="I3897">
        <f t="shared" si="131"/>
        <v>2.9999999999999997E-4</v>
      </c>
    </row>
    <row r="3898" spans="1:9" x14ac:dyDescent="0.3">
      <c r="A3898" s="3">
        <v>2015</v>
      </c>
      <c r="B3898" t="s">
        <v>192</v>
      </c>
      <c r="C3898" t="s">
        <v>222</v>
      </c>
      <c r="D3898">
        <v>755201</v>
      </c>
      <c r="E3898">
        <v>4</v>
      </c>
      <c r="F3898">
        <v>4.5999999999999996</v>
      </c>
      <c r="G3898">
        <v>4.5999999999999996</v>
      </c>
      <c r="H3898">
        <f t="shared" si="130"/>
        <v>2.3E-3</v>
      </c>
      <c r="I3898">
        <f t="shared" si="131"/>
        <v>2.3E-3</v>
      </c>
    </row>
    <row r="3899" spans="1:9" x14ac:dyDescent="0.3">
      <c r="A3899" s="3">
        <v>2015</v>
      </c>
      <c r="B3899" t="s">
        <v>192</v>
      </c>
      <c r="C3899" t="s">
        <v>222</v>
      </c>
      <c r="D3899">
        <v>755202</v>
      </c>
      <c r="E3899">
        <v>4</v>
      </c>
      <c r="F3899">
        <v>3</v>
      </c>
      <c r="G3899">
        <v>3</v>
      </c>
      <c r="H3899">
        <f t="shared" si="130"/>
        <v>1.5E-3</v>
      </c>
      <c r="I3899">
        <f t="shared" si="131"/>
        <v>1.5E-3</v>
      </c>
    </row>
    <row r="3900" spans="1:9" x14ac:dyDescent="0.3">
      <c r="A3900" s="3">
        <v>2015</v>
      </c>
      <c r="B3900" t="s">
        <v>192</v>
      </c>
      <c r="C3900" t="s">
        <v>222</v>
      </c>
      <c r="D3900">
        <v>765204</v>
      </c>
      <c r="E3900">
        <v>4</v>
      </c>
      <c r="F3900">
        <v>4</v>
      </c>
      <c r="G3900">
        <v>4</v>
      </c>
      <c r="H3900">
        <f t="shared" si="130"/>
        <v>2E-3</v>
      </c>
      <c r="I3900">
        <f t="shared" si="131"/>
        <v>2E-3</v>
      </c>
    </row>
    <row r="3901" spans="1:9" x14ac:dyDescent="0.3">
      <c r="A3901" s="3">
        <v>2015</v>
      </c>
      <c r="B3901" t="s">
        <v>192</v>
      </c>
      <c r="C3901" t="s">
        <v>222</v>
      </c>
      <c r="D3901">
        <v>765206</v>
      </c>
      <c r="E3901">
        <v>4</v>
      </c>
      <c r="F3901">
        <v>20</v>
      </c>
      <c r="G3901">
        <v>20</v>
      </c>
      <c r="H3901">
        <f t="shared" si="130"/>
        <v>0.01</v>
      </c>
      <c r="I3901">
        <f t="shared" si="131"/>
        <v>0.01</v>
      </c>
    </row>
    <row r="3902" spans="1:9" x14ac:dyDescent="0.3">
      <c r="A3902" s="3">
        <v>2015</v>
      </c>
      <c r="B3902" t="s">
        <v>192</v>
      </c>
      <c r="C3902" t="s">
        <v>222</v>
      </c>
      <c r="D3902">
        <v>775131</v>
      </c>
      <c r="E3902">
        <v>4</v>
      </c>
      <c r="F3902">
        <v>1012.2</v>
      </c>
      <c r="G3902">
        <v>1012.2</v>
      </c>
      <c r="H3902">
        <f t="shared" si="130"/>
        <v>0.50609999999999999</v>
      </c>
      <c r="I3902">
        <f t="shared" si="131"/>
        <v>0.50609999999999999</v>
      </c>
    </row>
    <row r="3903" spans="1:9" x14ac:dyDescent="0.3">
      <c r="A3903" s="3">
        <v>2015</v>
      </c>
      <c r="B3903" t="s">
        <v>192</v>
      </c>
      <c r="C3903" t="s">
        <v>222</v>
      </c>
      <c r="D3903">
        <v>775135</v>
      </c>
      <c r="E3903">
        <v>4</v>
      </c>
      <c r="F3903">
        <v>0.4</v>
      </c>
      <c r="G3903">
        <v>0.4</v>
      </c>
      <c r="H3903">
        <f t="shared" si="130"/>
        <v>2.0000000000000001E-4</v>
      </c>
      <c r="I3903">
        <f t="shared" si="131"/>
        <v>2.0000000000000001E-4</v>
      </c>
    </row>
    <row r="3904" spans="1:9" x14ac:dyDescent="0.3">
      <c r="A3904" s="3">
        <v>2015</v>
      </c>
      <c r="B3904" t="s">
        <v>192</v>
      </c>
      <c r="C3904" t="s">
        <v>222</v>
      </c>
      <c r="D3904">
        <v>775137</v>
      </c>
      <c r="E3904">
        <v>4</v>
      </c>
      <c r="F3904">
        <v>7</v>
      </c>
      <c r="G3904">
        <v>7</v>
      </c>
      <c r="H3904">
        <f t="shared" si="130"/>
        <v>3.5000000000000001E-3</v>
      </c>
      <c r="I3904">
        <f t="shared" si="131"/>
        <v>3.5000000000000001E-3</v>
      </c>
    </row>
    <row r="3905" spans="1:9" x14ac:dyDescent="0.3">
      <c r="A3905" s="3">
        <v>2015</v>
      </c>
      <c r="B3905" t="s">
        <v>192</v>
      </c>
      <c r="C3905" t="s">
        <v>222</v>
      </c>
      <c r="D3905">
        <v>775138</v>
      </c>
      <c r="E3905">
        <v>4</v>
      </c>
      <c r="F3905">
        <v>16.600000000000001</v>
      </c>
      <c r="G3905">
        <v>16.600000000000001</v>
      </c>
      <c r="H3905">
        <f t="shared" si="130"/>
        <v>8.3000000000000001E-3</v>
      </c>
      <c r="I3905">
        <f t="shared" si="131"/>
        <v>8.3000000000000001E-3</v>
      </c>
    </row>
    <row r="3906" spans="1:9" x14ac:dyDescent="0.3">
      <c r="A3906" s="3">
        <v>2015</v>
      </c>
      <c r="B3906" t="s">
        <v>192</v>
      </c>
      <c r="C3906" t="s">
        <v>222</v>
      </c>
      <c r="D3906">
        <v>785131</v>
      </c>
      <c r="E3906">
        <v>4</v>
      </c>
      <c r="F3906">
        <v>105.6</v>
      </c>
      <c r="G3906">
        <v>105.6</v>
      </c>
      <c r="H3906">
        <f t="shared" si="130"/>
        <v>5.28E-2</v>
      </c>
      <c r="I3906">
        <f t="shared" si="131"/>
        <v>5.28E-2</v>
      </c>
    </row>
    <row r="3907" spans="1:9" x14ac:dyDescent="0.3">
      <c r="A3907" s="3">
        <v>2015</v>
      </c>
      <c r="B3907" t="s">
        <v>192</v>
      </c>
      <c r="C3907" t="s">
        <v>222</v>
      </c>
      <c r="D3907">
        <v>795132</v>
      </c>
      <c r="E3907">
        <v>4</v>
      </c>
      <c r="F3907">
        <v>30</v>
      </c>
      <c r="G3907">
        <v>30</v>
      </c>
      <c r="H3907">
        <f t="shared" si="130"/>
        <v>1.4999999999999999E-2</v>
      </c>
      <c r="I3907">
        <f t="shared" si="131"/>
        <v>1.4999999999999999E-2</v>
      </c>
    </row>
    <row r="3908" spans="1:9" x14ac:dyDescent="0.3">
      <c r="A3908" s="3">
        <v>2015</v>
      </c>
      <c r="B3908" t="s">
        <v>192</v>
      </c>
      <c r="C3908" t="s">
        <v>222</v>
      </c>
      <c r="D3908">
        <v>835200</v>
      </c>
      <c r="E3908">
        <v>4</v>
      </c>
      <c r="F3908">
        <v>311</v>
      </c>
      <c r="G3908">
        <v>311</v>
      </c>
      <c r="H3908">
        <f t="shared" si="130"/>
        <v>0.1555</v>
      </c>
      <c r="I3908">
        <f t="shared" si="131"/>
        <v>0.1555</v>
      </c>
    </row>
    <row r="3909" spans="1:9" x14ac:dyDescent="0.3">
      <c r="A3909" s="3">
        <v>2015</v>
      </c>
      <c r="B3909" t="s">
        <v>192</v>
      </c>
      <c r="C3909" t="s">
        <v>223</v>
      </c>
      <c r="D3909">
        <v>685530</v>
      </c>
      <c r="E3909">
        <v>4</v>
      </c>
      <c r="F3909">
        <v>7</v>
      </c>
      <c r="G3909">
        <v>7</v>
      </c>
      <c r="H3909">
        <f t="shared" si="130"/>
        <v>3.5000000000000001E-3</v>
      </c>
      <c r="I3909">
        <f t="shared" si="131"/>
        <v>3.5000000000000001E-3</v>
      </c>
    </row>
    <row r="3910" spans="1:9" x14ac:dyDescent="0.3">
      <c r="A3910" s="3">
        <v>2015</v>
      </c>
      <c r="B3910" t="s">
        <v>192</v>
      </c>
      <c r="C3910" t="s">
        <v>223</v>
      </c>
      <c r="D3910">
        <v>685630</v>
      </c>
      <c r="E3910">
        <v>4</v>
      </c>
      <c r="F3910">
        <v>25.48</v>
      </c>
      <c r="G3910">
        <v>25.48</v>
      </c>
      <c r="H3910">
        <f t="shared" si="130"/>
        <v>1.274E-2</v>
      </c>
      <c r="I3910">
        <f t="shared" si="131"/>
        <v>1.274E-2</v>
      </c>
    </row>
    <row r="3911" spans="1:9" x14ac:dyDescent="0.3">
      <c r="A3911" s="3">
        <v>2015</v>
      </c>
      <c r="B3911" t="s">
        <v>192</v>
      </c>
      <c r="C3911" t="s">
        <v>223</v>
      </c>
      <c r="D3911">
        <v>695600</v>
      </c>
      <c r="E3911">
        <v>4</v>
      </c>
      <c r="F3911">
        <v>18.989999999999998</v>
      </c>
      <c r="G3911">
        <v>18.989999999999998</v>
      </c>
      <c r="H3911">
        <f t="shared" si="130"/>
        <v>9.495E-3</v>
      </c>
      <c r="I3911">
        <f t="shared" si="131"/>
        <v>9.495E-3</v>
      </c>
    </row>
    <row r="3912" spans="1:9" x14ac:dyDescent="0.3">
      <c r="A3912" s="3">
        <v>2015</v>
      </c>
      <c r="B3912" t="s">
        <v>192</v>
      </c>
      <c r="C3912" t="s">
        <v>223</v>
      </c>
      <c r="D3912">
        <v>695632</v>
      </c>
      <c r="E3912">
        <v>4</v>
      </c>
      <c r="F3912">
        <v>122.4</v>
      </c>
      <c r="G3912">
        <v>122.4</v>
      </c>
      <c r="H3912">
        <f t="shared" si="130"/>
        <v>6.1200000000000004E-2</v>
      </c>
      <c r="I3912">
        <f t="shared" si="131"/>
        <v>6.1200000000000004E-2</v>
      </c>
    </row>
    <row r="3913" spans="1:9" x14ac:dyDescent="0.3">
      <c r="A3913" s="3">
        <v>2015</v>
      </c>
      <c r="B3913" t="s">
        <v>192</v>
      </c>
      <c r="C3913" t="s">
        <v>223</v>
      </c>
      <c r="D3913">
        <v>705600</v>
      </c>
      <c r="E3913">
        <v>4</v>
      </c>
      <c r="F3913">
        <v>5.94</v>
      </c>
      <c r="G3913">
        <v>5.94</v>
      </c>
      <c r="H3913">
        <f t="shared" si="130"/>
        <v>2.97E-3</v>
      </c>
      <c r="I3913">
        <f t="shared" si="131"/>
        <v>2.97E-3</v>
      </c>
    </row>
    <row r="3914" spans="1:9" x14ac:dyDescent="0.3">
      <c r="A3914" s="3">
        <v>2015</v>
      </c>
      <c r="B3914" t="s">
        <v>192</v>
      </c>
      <c r="C3914" t="s">
        <v>223</v>
      </c>
      <c r="D3914">
        <v>705701</v>
      </c>
      <c r="E3914">
        <v>4</v>
      </c>
      <c r="F3914">
        <v>183.6</v>
      </c>
      <c r="G3914">
        <v>183.6</v>
      </c>
      <c r="H3914">
        <f t="shared" si="130"/>
        <v>9.1799999999999993E-2</v>
      </c>
      <c r="I3914">
        <f t="shared" si="131"/>
        <v>9.1799999999999993E-2</v>
      </c>
    </row>
    <row r="3915" spans="1:9" x14ac:dyDescent="0.3">
      <c r="A3915" s="3">
        <v>2015</v>
      </c>
      <c r="B3915" t="s">
        <v>192</v>
      </c>
      <c r="C3915" t="s">
        <v>223</v>
      </c>
      <c r="D3915">
        <v>715630</v>
      </c>
      <c r="E3915">
        <v>4</v>
      </c>
      <c r="F3915">
        <v>13.65</v>
      </c>
      <c r="G3915">
        <v>13.65</v>
      </c>
      <c r="H3915">
        <f t="shared" si="130"/>
        <v>6.8250000000000003E-3</v>
      </c>
      <c r="I3915">
        <f t="shared" si="131"/>
        <v>6.8250000000000003E-3</v>
      </c>
    </row>
    <row r="3916" spans="1:9" x14ac:dyDescent="0.3">
      <c r="A3916" s="3">
        <v>2015</v>
      </c>
      <c r="B3916" t="s">
        <v>192</v>
      </c>
      <c r="C3916" t="s">
        <v>223</v>
      </c>
      <c r="D3916">
        <v>735730</v>
      </c>
      <c r="E3916">
        <v>4</v>
      </c>
      <c r="F3916">
        <v>149.4</v>
      </c>
      <c r="G3916">
        <v>149.4</v>
      </c>
      <c r="H3916">
        <f t="shared" si="130"/>
        <v>7.4700000000000003E-2</v>
      </c>
      <c r="I3916">
        <f t="shared" si="131"/>
        <v>7.4700000000000003E-2</v>
      </c>
    </row>
    <row r="3917" spans="1:9" x14ac:dyDescent="0.3">
      <c r="A3917" s="3">
        <v>2015</v>
      </c>
      <c r="B3917" t="s">
        <v>192</v>
      </c>
      <c r="C3917" t="s">
        <v>223</v>
      </c>
      <c r="D3917">
        <v>745730</v>
      </c>
      <c r="E3917">
        <v>4</v>
      </c>
      <c r="F3917">
        <v>99.6</v>
      </c>
      <c r="G3917">
        <v>99.6</v>
      </c>
      <c r="H3917">
        <f t="shared" si="130"/>
        <v>4.9799999999999997E-2</v>
      </c>
      <c r="I3917">
        <f t="shared" si="131"/>
        <v>4.9799999999999997E-2</v>
      </c>
    </row>
    <row r="3918" spans="1:9" x14ac:dyDescent="0.3">
      <c r="A3918" s="3">
        <v>2015</v>
      </c>
      <c r="B3918" t="s">
        <v>192</v>
      </c>
      <c r="C3918" t="s">
        <v>223</v>
      </c>
      <c r="D3918">
        <v>745830</v>
      </c>
      <c r="E3918">
        <v>4</v>
      </c>
      <c r="F3918">
        <v>846.6</v>
      </c>
      <c r="G3918">
        <v>846.6</v>
      </c>
      <c r="H3918">
        <f t="shared" si="130"/>
        <v>0.42330000000000001</v>
      </c>
      <c r="I3918">
        <f t="shared" si="131"/>
        <v>0.42330000000000001</v>
      </c>
    </row>
    <row r="3919" spans="1:9" x14ac:dyDescent="0.3">
      <c r="A3919" s="3">
        <v>2015</v>
      </c>
      <c r="B3919" t="s">
        <v>192</v>
      </c>
      <c r="C3919" t="s">
        <v>223</v>
      </c>
      <c r="D3919">
        <v>755830</v>
      </c>
      <c r="E3919">
        <v>4</v>
      </c>
      <c r="F3919">
        <v>149.4</v>
      </c>
      <c r="G3919">
        <v>149.4</v>
      </c>
      <c r="H3919">
        <f t="shared" si="130"/>
        <v>7.4700000000000003E-2</v>
      </c>
      <c r="I3919">
        <f t="shared" si="131"/>
        <v>7.4700000000000003E-2</v>
      </c>
    </row>
    <row r="3920" spans="1:9" x14ac:dyDescent="0.3">
      <c r="A3920" s="3">
        <v>2015</v>
      </c>
      <c r="B3920" t="s">
        <v>192</v>
      </c>
      <c r="C3920" t="s">
        <v>223</v>
      </c>
      <c r="D3920">
        <v>775900</v>
      </c>
      <c r="E3920">
        <v>4</v>
      </c>
      <c r="F3920">
        <v>40</v>
      </c>
      <c r="G3920">
        <v>80</v>
      </c>
      <c r="H3920">
        <f t="shared" si="130"/>
        <v>0.02</v>
      </c>
      <c r="I3920">
        <f t="shared" si="131"/>
        <v>0.04</v>
      </c>
    </row>
    <row r="3921" spans="1:9" x14ac:dyDescent="0.3">
      <c r="A3921" s="3">
        <v>2015</v>
      </c>
      <c r="B3921" t="s">
        <v>192</v>
      </c>
      <c r="C3921" t="s">
        <v>224</v>
      </c>
      <c r="D3921">
        <v>675430</v>
      </c>
      <c r="E3921">
        <v>4</v>
      </c>
      <c r="F3921">
        <v>7.5</v>
      </c>
      <c r="G3921">
        <v>7.5</v>
      </c>
      <c r="H3921">
        <f t="shared" si="130"/>
        <v>3.7499999999999999E-3</v>
      </c>
      <c r="I3921">
        <f t="shared" si="131"/>
        <v>3.7499999999999999E-3</v>
      </c>
    </row>
    <row r="3922" spans="1:9" x14ac:dyDescent="0.3">
      <c r="A3922" s="3">
        <v>2015</v>
      </c>
      <c r="D3922">
        <v>10961</v>
      </c>
      <c r="E3922">
        <v>1</v>
      </c>
      <c r="F3922">
        <v>8</v>
      </c>
      <c r="G3922">
        <v>8</v>
      </c>
      <c r="H3922">
        <f t="shared" si="130"/>
        <v>4.0000000000000001E-3</v>
      </c>
      <c r="I3922">
        <f t="shared" si="131"/>
        <v>4.0000000000000001E-3</v>
      </c>
    </row>
    <row r="3923" spans="1:9" x14ac:dyDescent="0.3">
      <c r="A3923" s="3">
        <v>2016</v>
      </c>
      <c r="B3923" t="s">
        <v>186</v>
      </c>
      <c r="C3923" t="s">
        <v>196</v>
      </c>
      <c r="D3923">
        <v>345602</v>
      </c>
      <c r="E3923">
        <v>1</v>
      </c>
      <c r="F3923">
        <v>1241.4000000000001</v>
      </c>
      <c r="G3923">
        <v>1241.4000000000001</v>
      </c>
      <c r="H3923">
        <f t="shared" si="130"/>
        <v>0.62070000000000003</v>
      </c>
      <c r="I3923">
        <f t="shared" si="131"/>
        <v>0.62070000000000003</v>
      </c>
    </row>
    <row r="3924" spans="1:9" x14ac:dyDescent="0.3">
      <c r="A3924" s="3">
        <v>2016</v>
      </c>
      <c r="B3924" t="s">
        <v>186</v>
      </c>
      <c r="C3924" t="s">
        <v>196</v>
      </c>
      <c r="D3924">
        <v>345607</v>
      </c>
      <c r="E3924">
        <v>1</v>
      </c>
      <c r="F3924">
        <v>1109.28</v>
      </c>
      <c r="G3924">
        <v>1112.4286</v>
      </c>
      <c r="H3924">
        <f t="shared" si="130"/>
        <v>0.55464000000000002</v>
      </c>
      <c r="I3924">
        <f t="shared" si="131"/>
        <v>0.55621429999999994</v>
      </c>
    </row>
    <row r="3925" spans="1:9" x14ac:dyDescent="0.3">
      <c r="A3925" s="3">
        <v>2016</v>
      </c>
      <c r="B3925" t="s">
        <v>186</v>
      </c>
      <c r="C3925" t="s">
        <v>196</v>
      </c>
      <c r="D3925">
        <v>355601</v>
      </c>
      <c r="E3925">
        <v>1</v>
      </c>
      <c r="F3925">
        <v>11390.88</v>
      </c>
      <c r="G3925">
        <v>11394.3192</v>
      </c>
      <c r="H3925">
        <f t="shared" si="130"/>
        <v>5.6954399999999996</v>
      </c>
      <c r="I3925">
        <f t="shared" si="131"/>
        <v>5.6971596</v>
      </c>
    </row>
    <row r="3926" spans="1:9" x14ac:dyDescent="0.3">
      <c r="A3926" s="3">
        <v>2016</v>
      </c>
      <c r="B3926" t="s">
        <v>186</v>
      </c>
      <c r="C3926" t="s">
        <v>196</v>
      </c>
      <c r="D3926">
        <v>355602</v>
      </c>
      <c r="E3926">
        <v>1</v>
      </c>
      <c r="F3926">
        <v>68.08</v>
      </c>
      <c r="G3926">
        <v>68.979600000000005</v>
      </c>
      <c r="H3926">
        <f t="shared" si="130"/>
        <v>3.4040000000000001E-2</v>
      </c>
      <c r="I3926">
        <f t="shared" si="131"/>
        <v>3.4489800000000001E-2</v>
      </c>
    </row>
    <row r="3927" spans="1:9" x14ac:dyDescent="0.3">
      <c r="A3927" s="3">
        <v>2016</v>
      </c>
      <c r="B3927" t="s">
        <v>186</v>
      </c>
      <c r="C3927" t="s">
        <v>196</v>
      </c>
      <c r="D3927">
        <v>355631</v>
      </c>
      <c r="E3927">
        <v>1</v>
      </c>
      <c r="F3927">
        <v>25296.69</v>
      </c>
      <c r="G3927">
        <v>25327.4732</v>
      </c>
      <c r="H3927">
        <f t="shared" si="130"/>
        <v>12.648344999999999</v>
      </c>
      <c r="I3927">
        <f t="shared" si="131"/>
        <v>12.6637366</v>
      </c>
    </row>
    <row r="3928" spans="1:9" x14ac:dyDescent="0.3">
      <c r="A3928" s="3">
        <v>2016</v>
      </c>
      <c r="B3928" t="s">
        <v>186</v>
      </c>
      <c r="C3928" t="s">
        <v>196</v>
      </c>
      <c r="D3928">
        <v>355632</v>
      </c>
      <c r="E3928">
        <v>1</v>
      </c>
      <c r="F3928">
        <v>69.8</v>
      </c>
      <c r="G3928">
        <v>69.8</v>
      </c>
      <c r="H3928">
        <f t="shared" si="130"/>
        <v>3.49E-2</v>
      </c>
      <c r="I3928">
        <f t="shared" si="131"/>
        <v>3.49E-2</v>
      </c>
    </row>
    <row r="3929" spans="1:9" x14ac:dyDescent="0.3">
      <c r="A3929" s="3">
        <v>2016</v>
      </c>
      <c r="B3929" t="s">
        <v>186</v>
      </c>
      <c r="C3929" t="s">
        <v>196</v>
      </c>
      <c r="D3929">
        <v>355633</v>
      </c>
      <c r="E3929">
        <v>1</v>
      </c>
      <c r="F3929">
        <v>6908.39</v>
      </c>
      <c r="G3929">
        <v>6913.8859000000002</v>
      </c>
      <c r="H3929">
        <f t="shared" si="130"/>
        <v>3.4541950000000003</v>
      </c>
      <c r="I3929">
        <f t="shared" si="131"/>
        <v>3.4569429500000002</v>
      </c>
    </row>
    <row r="3930" spans="1:9" x14ac:dyDescent="0.3">
      <c r="A3930" s="3">
        <v>2016</v>
      </c>
      <c r="B3930" t="s">
        <v>186</v>
      </c>
      <c r="C3930" t="s">
        <v>196</v>
      </c>
      <c r="D3930">
        <v>355634</v>
      </c>
      <c r="E3930">
        <v>1</v>
      </c>
      <c r="F3930">
        <v>256</v>
      </c>
      <c r="G3930">
        <v>256</v>
      </c>
      <c r="H3930">
        <f t="shared" si="130"/>
        <v>0.128</v>
      </c>
      <c r="I3930">
        <f t="shared" si="131"/>
        <v>0.128</v>
      </c>
    </row>
    <row r="3931" spans="1:9" x14ac:dyDescent="0.3">
      <c r="A3931" s="3">
        <v>2016</v>
      </c>
      <c r="B3931" t="s">
        <v>186</v>
      </c>
      <c r="C3931" t="s">
        <v>196</v>
      </c>
      <c r="D3931">
        <v>355635</v>
      </c>
      <c r="E3931">
        <v>1</v>
      </c>
      <c r="F3931">
        <v>2635.4</v>
      </c>
      <c r="G3931">
        <v>2635.4</v>
      </c>
      <c r="H3931">
        <f t="shared" si="130"/>
        <v>1.3177000000000001</v>
      </c>
      <c r="I3931">
        <f t="shared" si="131"/>
        <v>1.3177000000000001</v>
      </c>
    </row>
    <row r="3932" spans="1:9" x14ac:dyDescent="0.3">
      <c r="A3932" s="3">
        <v>2016</v>
      </c>
      <c r="B3932" t="s">
        <v>186</v>
      </c>
      <c r="C3932" t="s">
        <v>196</v>
      </c>
      <c r="D3932">
        <v>355702</v>
      </c>
      <c r="E3932">
        <v>1</v>
      </c>
      <c r="F3932">
        <v>2317.54</v>
      </c>
      <c r="G3932">
        <v>2323.9290000000001</v>
      </c>
      <c r="H3932">
        <f t="shared" si="130"/>
        <v>1.1587700000000001</v>
      </c>
      <c r="I3932">
        <f t="shared" si="131"/>
        <v>1.1619645000000001</v>
      </c>
    </row>
    <row r="3933" spans="1:9" x14ac:dyDescent="0.3">
      <c r="A3933" s="3">
        <v>2016</v>
      </c>
      <c r="B3933" t="s">
        <v>186</v>
      </c>
      <c r="C3933" t="s">
        <v>196</v>
      </c>
      <c r="D3933">
        <v>355703</v>
      </c>
      <c r="E3933">
        <v>1</v>
      </c>
      <c r="F3933">
        <v>3982.1</v>
      </c>
      <c r="G3933">
        <v>3985.0355</v>
      </c>
      <c r="H3933">
        <f t="shared" si="130"/>
        <v>1.99105</v>
      </c>
      <c r="I3933">
        <f t="shared" si="131"/>
        <v>1.99251775</v>
      </c>
    </row>
    <row r="3934" spans="1:9" x14ac:dyDescent="0.3">
      <c r="A3934" s="3">
        <v>2016</v>
      </c>
      <c r="B3934" t="s">
        <v>186</v>
      </c>
      <c r="C3934" t="s">
        <v>196</v>
      </c>
      <c r="D3934">
        <v>355704</v>
      </c>
      <c r="E3934">
        <v>1</v>
      </c>
      <c r="F3934">
        <v>603.04</v>
      </c>
      <c r="G3934">
        <v>603.04</v>
      </c>
      <c r="H3934">
        <f t="shared" si="130"/>
        <v>0.30151999999999995</v>
      </c>
      <c r="I3934">
        <f t="shared" si="131"/>
        <v>0.30151999999999995</v>
      </c>
    </row>
    <row r="3935" spans="1:9" x14ac:dyDescent="0.3">
      <c r="A3935" s="3">
        <v>2016</v>
      </c>
      <c r="B3935" t="s">
        <v>186</v>
      </c>
      <c r="C3935" t="s">
        <v>196</v>
      </c>
      <c r="D3935">
        <v>355705</v>
      </c>
      <c r="E3935">
        <v>1</v>
      </c>
      <c r="F3935">
        <v>518</v>
      </c>
      <c r="G3935">
        <v>518</v>
      </c>
      <c r="H3935">
        <f t="shared" si="130"/>
        <v>0.25900000000000001</v>
      </c>
      <c r="I3935">
        <f t="shared" si="131"/>
        <v>0.25900000000000001</v>
      </c>
    </row>
    <row r="3936" spans="1:9" x14ac:dyDescent="0.3">
      <c r="A3936" s="3">
        <v>2016</v>
      </c>
      <c r="B3936" t="s">
        <v>186</v>
      </c>
      <c r="C3936" t="s">
        <v>196</v>
      </c>
      <c r="D3936">
        <v>355706</v>
      </c>
      <c r="E3936">
        <v>1</v>
      </c>
      <c r="F3936">
        <v>5</v>
      </c>
      <c r="G3936">
        <v>5</v>
      </c>
      <c r="H3936">
        <f t="shared" si="130"/>
        <v>2.5000000000000001E-3</v>
      </c>
      <c r="I3936">
        <f t="shared" si="131"/>
        <v>2.5000000000000001E-3</v>
      </c>
    </row>
    <row r="3937" spans="1:9" x14ac:dyDescent="0.3">
      <c r="A3937" s="3">
        <v>2016</v>
      </c>
      <c r="B3937" t="s">
        <v>186</v>
      </c>
      <c r="C3937" t="s">
        <v>196</v>
      </c>
      <c r="D3937">
        <v>365630</v>
      </c>
      <c r="E3937">
        <v>1</v>
      </c>
      <c r="F3937">
        <v>679</v>
      </c>
      <c r="G3937">
        <v>679</v>
      </c>
      <c r="H3937">
        <f t="shared" si="130"/>
        <v>0.33950000000000002</v>
      </c>
      <c r="I3937">
        <f t="shared" si="131"/>
        <v>0.33950000000000002</v>
      </c>
    </row>
    <row r="3938" spans="1:9" x14ac:dyDescent="0.3">
      <c r="A3938" s="3">
        <v>2016</v>
      </c>
      <c r="B3938" t="s">
        <v>186</v>
      </c>
      <c r="C3938" t="s">
        <v>196</v>
      </c>
      <c r="D3938">
        <v>365701</v>
      </c>
      <c r="E3938">
        <v>1</v>
      </c>
      <c r="F3938">
        <v>10528.69</v>
      </c>
      <c r="G3938">
        <v>10542.6296</v>
      </c>
      <c r="H3938">
        <f t="shared" si="130"/>
        <v>5.2643450000000005</v>
      </c>
      <c r="I3938">
        <f t="shared" si="131"/>
        <v>5.2713147999999999</v>
      </c>
    </row>
    <row r="3939" spans="1:9" x14ac:dyDescent="0.3">
      <c r="A3939" s="3">
        <v>2016</v>
      </c>
      <c r="B3939" t="s">
        <v>186</v>
      </c>
      <c r="C3939" t="s">
        <v>196</v>
      </c>
      <c r="D3939">
        <v>365702</v>
      </c>
      <c r="E3939">
        <v>1</v>
      </c>
      <c r="F3939">
        <v>1469.52</v>
      </c>
      <c r="G3939">
        <v>1471.5654999999999</v>
      </c>
      <c r="H3939">
        <f t="shared" si="130"/>
        <v>0.73475999999999997</v>
      </c>
      <c r="I3939">
        <f t="shared" si="131"/>
        <v>0.73578274999999993</v>
      </c>
    </row>
    <row r="3940" spans="1:9" x14ac:dyDescent="0.3">
      <c r="A3940" s="3">
        <v>2016</v>
      </c>
      <c r="B3940" t="s">
        <v>186</v>
      </c>
      <c r="C3940" t="s">
        <v>197</v>
      </c>
      <c r="D3940">
        <v>375730</v>
      </c>
      <c r="E3940">
        <v>1</v>
      </c>
      <c r="F3940">
        <v>13568.5</v>
      </c>
      <c r="G3940">
        <v>13568.605299999999</v>
      </c>
      <c r="H3940">
        <f t="shared" si="130"/>
        <v>6.7842500000000001</v>
      </c>
      <c r="I3940">
        <f t="shared" si="131"/>
        <v>6.7843026499999999</v>
      </c>
    </row>
    <row r="3941" spans="1:9" x14ac:dyDescent="0.3">
      <c r="A3941" s="3">
        <v>2016</v>
      </c>
      <c r="B3941" t="s">
        <v>186</v>
      </c>
      <c r="C3941" t="s">
        <v>197</v>
      </c>
      <c r="D3941">
        <v>375801</v>
      </c>
      <c r="E3941">
        <v>1</v>
      </c>
      <c r="F3941">
        <v>12143.5</v>
      </c>
      <c r="G3941">
        <v>12152.3457</v>
      </c>
      <c r="H3941">
        <f t="shared" si="130"/>
        <v>6.0717499999999998</v>
      </c>
      <c r="I3941">
        <f t="shared" si="131"/>
        <v>6.0761728499999998</v>
      </c>
    </row>
    <row r="3942" spans="1:9" x14ac:dyDescent="0.3">
      <c r="A3942" s="3">
        <v>2016</v>
      </c>
      <c r="B3942" t="s">
        <v>186</v>
      </c>
      <c r="C3942" t="s">
        <v>197</v>
      </c>
      <c r="D3942">
        <v>385730</v>
      </c>
      <c r="E3942">
        <v>1</v>
      </c>
      <c r="F3942">
        <v>63.24</v>
      </c>
      <c r="G3942">
        <v>63.24</v>
      </c>
      <c r="H3942">
        <f t="shared" si="130"/>
        <v>3.1620000000000002E-2</v>
      </c>
      <c r="I3942">
        <f t="shared" si="131"/>
        <v>3.1620000000000002E-2</v>
      </c>
    </row>
    <row r="3943" spans="1:9" x14ac:dyDescent="0.3">
      <c r="A3943" s="3">
        <v>2016</v>
      </c>
      <c r="B3943" t="s">
        <v>186</v>
      </c>
      <c r="C3943" t="s">
        <v>197</v>
      </c>
      <c r="D3943">
        <v>385800</v>
      </c>
      <c r="E3943">
        <v>1</v>
      </c>
      <c r="F3943">
        <v>74627.539999999994</v>
      </c>
      <c r="G3943">
        <v>74650.282699999996</v>
      </c>
      <c r="H3943">
        <f t="shared" si="130"/>
        <v>37.313769999999998</v>
      </c>
      <c r="I3943">
        <f t="shared" si="131"/>
        <v>37.325141349999996</v>
      </c>
    </row>
    <row r="3944" spans="1:9" x14ac:dyDescent="0.3">
      <c r="A3944" s="3">
        <v>2016</v>
      </c>
      <c r="B3944" t="s">
        <v>186</v>
      </c>
      <c r="C3944" t="s">
        <v>197</v>
      </c>
      <c r="D3944">
        <v>385831</v>
      </c>
      <c r="E3944">
        <v>1</v>
      </c>
      <c r="F3944">
        <v>5413.5</v>
      </c>
      <c r="G3944">
        <v>5427.8163999999997</v>
      </c>
      <c r="H3944">
        <f t="shared" si="130"/>
        <v>2.70675</v>
      </c>
      <c r="I3944">
        <f t="shared" si="131"/>
        <v>2.7139081999999997</v>
      </c>
    </row>
    <row r="3945" spans="1:9" x14ac:dyDescent="0.3">
      <c r="A3945" s="3">
        <v>2016</v>
      </c>
      <c r="B3945" t="s">
        <v>186</v>
      </c>
      <c r="C3945" t="s">
        <v>197</v>
      </c>
      <c r="D3945">
        <v>385901</v>
      </c>
      <c r="E3945">
        <v>1</v>
      </c>
      <c r="F3945">
        <v>98.21</v>
      </c>
      <c r="G3945">
        <v>100.21429999999999</v>
      </c>
      <c r="H3945">
        <f t="shared" si="130"/>
        <v>4.9104999999999996E-2</v>
      </c>
      <c r="I3945">
        <f t="shared" si="131"/>
        <v>5.0107149999999996E-2</v>
      </c>
    </row>
    <row r="3946" spans="1:9" x14ac:dyDescent="0.3">
      <c r="A3946" s="3">
        <v>2016</v>
      </c>
      <c r="B3946" t="s">
        <v>186</v>
      </c>
      <c r="C3946" t="s">
        <v>197</v>
      </c>
      <c r="D3946">
        <v>395800</v>
      </c>
      <c r="E3946">
        <v>1</v>
      </c>
      <c r="F3946">
        <v>22607.279999999999</v>
      </c>
      <c r="G3946">
        <v>22819.2997</v>
      </c>
      <c r="H3946">
        <f t="shared" si="130"/>
        <v>11.30364</v>
      </c>
      <c r="I3946">
        <f t="shared" si="131"/>
        <v>11.409649849999999</v>
      </c>
    </row>
    <row r="3947" spans="1:9" x14ac:dyDescent="0.3">
      <c r="A3947" s="3">
        <v>2016</v>
      </c>
      <c r="B3947" t="s">
        <v>186</v>
      </c>
      <c r="C3947" t="s">
        <v>197</v>
      </c>
      <c r="D3947">
        <v>395830</v>
      </c>
      <c r="E3947">
        <v>1</v>
      </c>
      <c r="F3947">
        <v>2003.94</v>
      </c>
      <c r="G3947">
        <v>2011.6025</v>
      </c>
      <c r="H3947">
        <f t="shared" si="130"/>
        <v>1.00197</v>
      </c>
      <c r="I3947">
        <f t="shared" si="131"/>
        <v>1.00580125</v>
      </c>
    </row>
    <row r="3948" spans="1:9" x14ac:dyDescent="0.3">
      <c r="A3948" s="3">
        <v>2016</v>
      </c>
      <c r="B3948" t="s">
        <v>186</v>
      </c>
      <c r="C3948" t="s">
        <v>197</v>
      </c>
      <c r="D3948">
        <v>395901</v>
      </c>
      <c r="E3948">
        <v>1</v>
      </c>
      <c r="F3948">
        <v>66.66</v>
      </c>
      <c r="G3948">
        <v>67.920400000000001</v>
      </c>
      <c r="H3948">
        <f t="shared" si="130"/>
        <v>3.3329999999999999E-2</v>
      </c>
      <c r="I3948">
        <f t="shared" si="131"/>
        <v>3.3960200000000003E-2</v>
      </c>
    </row>
    <row r="3949" spans="1:9" x14ac:dyDescent="0.3">
      <c r="A3949" s="3">
        <v>2016</v>
      </c>
      <c r="B3949" t="s">
        <v>186</v>
      </c>
      <c r="C3949" t="s">
        <v>198</v>
      </c>
      <c r="D3949">
        <v>395931</v>
      </c>
      <c r="E3949">
        <v>1</v>
      </c>
      <c r="F3949">
        <v>69.260000000000005</v>
      </c>
      <c r="G3949">
        <v>69.260000000000005</v>
      </c>
      <c r="H3949">
        <f t="shared" si="130"/>
        <v>3.4630000000000001E-2</v>
      </c>
      <c r="I3949">
        <f t="shared" si="131"/>
        <v>3.4630000000000001E-2</v>
      </c>
    </row>
    <row r="3950" spans="1:9" x14ac:dyDescent="0.3">
      <c r="A3950" s="3">
        <v>2016</v>
      </c>
      <c r="B3950" t="s">
        <v>186</v>
      </c>
      <c r="C3950" t="s">
        <v>198</v>
      </c>
      <c r="D3950">
        <v>405830</v>
      </c>
      <c r="E3950">
        <v>1</v>
      </c>
      <c r="F3950">
        <v>469.6</v>
      </c>
      <c r="G3950">
        <v>474.32650000000001</v>
      </c>
      <c r="H3950">
        <f t="shared" si="130"/>
        <v>0.23480000000000001</v>
      </c>
      <c r="I3950">
        <f t="shared" si="131"/>
        <v>0.23716324999999999</v>
      </c>
    </row>
    <row r="3951" spans="1:9" x14ac:dyDescent="0.3">
      <c r="A3951" s="3">
        <v>2016</v>
      </c>
      <c r="B3951" t="s">
        <v>186</v>
      </c>
      <c r="C3951" t="s">
        <v>198</v>
      </c>
      <c r="D3951">
        <v>405900</v>
      </c>
      <c r="E3951">
        <v>1</v>
      </c>
      <c r="F3951">
        <v>2805.91</v>
      </c>
      <c r="G3951">
        <v>2805.91</v>
      </c>
      <c r="H3951">
        <f t="shared" si="130"/>
        <v>1.402955</v>
      </c>
      <c r="I3951">
        <f t="shared" si="131"/>
        <v>1.402955</v>
      </c>
    </row>
    <row r="3952" spans="1:9" x14ac:dyDescent="0.3">
      <c r="A3952" s="3">
        <v>2016</v>
      </c>
      <c r="B3952" t="s">
        <v>186</v>
      </c>
      <c r="C3952" t="s">
        <v>198</v>
      </c>
      <c r="D3952">
        <v>405933</v>
      </c>
      <c r="E3952">
        <v>1</v>
      </c>
      <c r="F3952">
        <v>24.66</v>
      </c>
      <c r="G3952">
        <v>24.66</v>
      </c>
      <c r="H3952">
        <f t="shared" si="130"/>
        <v>1.2330000000000001E-2</v>
      </c>
      <c r="I3952">
        <f t="shared" si="131"/>
        <v>1.2330000000000001E-2</v>
      </c>
    </row>
    <row r="3953" spans="1:9" x14ac:dyDescent="0.3">
      <c r="A3953" s="3">
        <v>2016</v>
      </c>
      <c r="B3953" t="s">
        <v>186</v>
      </c>
      <c r="C3953" t="s">
        <v>198</v>
      </c>
      <c r="D3953">
        <v>405934</v>
      </c>
      <c r="E3953">
        <v>1</v>
      </c>
      <c r="F3953">
        <v>41</v>
      </c>
      <c r="G3953">
        <v>41</v>
      </c>
      <c r="H3953">
        <f t="shared" si="130"/>
        <v>2.0500000000000001E-2</v>
      </c>
      <c r="I3953">
        <f t="shared" si="131"/>
        <v>2.0500000000000001E-2</v>
      </c>
    </row>
    <row r="3954" spans="1:9" x14ac:dyDescent="0.3">
      <c r="A3954" s="3">
        <v>2016</v>
      </c>
      <c r="B3954" t="s">
        <v>186</v>
      </c>
      <c r="C3954" t="s">
        <v>198</v>
      </c>
      <c r="D3954">
        <v>415830</v>
      </c>
      <c r="E3954">
        <v>1</v>
      </c>
      <c r="F3954">
        <v>26.35</v>
      </c>
      <c r="G3954">
        <v>26.35</v>
      </c>
      <c r="H3954">
        <f t="shared" si="130"/>
        <v>1.3175000000000001E-2</v>
      </c>
      <c r="I3954">
        <f t="shared" si="131"/>
        <v>1.3175000000000001E-2</v>
      </c>
    </row>
    <row r="3955" spans="1:9" x14ac:dyDescent="0.3">
      <c r="A3955" s="3">
        <v>2016</v>
      </c>
      <c r="B3955" t="s">
        <v>186</v>
      </c>
      <c r="C3955" t="s">
        <v>198</v>
      </c>
      <c r="D3955">
        <v>415900</v>
      </c>
      <c r="E3955">
        <v>1</v>
      </c>
      <c r="F3955">
        <v>1214.3800000000001</v>
      </c>
      <c r="G3955">
        <v>1239.0617999999999</v>
      </c>
      <c r="H3955">
        <f t="shared" si="130"/>
        <v>0.60719000000000001</v>
      </c>
      <c r="I3955">
        <f t="shared" si="131"/>
        <v>0.6195309</v>
      </c>
    </row>
    <row r="3956" spans="1:9" x14ac:dyDescent="0.3">
      <c r="A3956" s="3">
        <v>2016</v>
      </c>
      <c r="B3956" t="s">
        <v>186</v>
      </c>
      <c r="C3956" t="s">
        <v>198</v>
      </c>
      <c r="D3956">
        <v>415931</v>
      </c>
      <c r="E3956">
        <v>1</v>
      </c>
      <c r="F3956">
        <v>2.94</v>
      </c>
      <c r="G3956">
        <v>2.94</v>
      </c>
      <c r="H3956">
        <f t="shared" si="130"/>
        <v>1.47E-3</v>
      </c>
      <c r="I3956">
        <f t="shared" si="131"/>
        <v>1.47E-3</v>
      </c>
    </row>
    <row r="3957" spans="1:9" x14ac:dyDescent="0.3">
      <c r="A3957" s="3">
        <v>2016</v>
      </c>
      <c r="B3957" t="s">
        <v>186</v>
      </c>
      <c r="C3957" t="s">
        <v>198</v>
      </c>
      <c r="D3957">
        <v>425931</v>
      </c>
      <c r="E3957">
        <v>1</v>
      </c>
      <c r="F3957">
        <v>2543.54</v>
      </c>
      <c r="G3957">
        <v>2758.9020999999998</v>
      </c>
      <c r="H3957">
        <f t="shared" si="130"/>
        <v>1.2717700000000001</v>
      </c>
      <c r="I3957">
        <f t="shared" si="131"/>
        <v>1.3794510499999999</v>
      </c>
    </row>
    <row r="3958" spans="1:9" x14ac:dyDescent="0.3">
      <c r="A3958" s="3">
        <v>2016</v>
      </c>
      <c r="B3958" t="s">
        <v>186</v>
      </c>
      <c r="C3958" t="s">
        <v>198</v>
      </c>
      <c r="D3958">
        <v>426002</v>
      </c>
      <c r="E3958">
        <v>1</v>
      </c>
      <c r="F3958">
        <v>5.13</v>
      </c>
      <c r="G3958">
        <v>5.2347000000000001</v>
      </c>
      <c r="H3958">
        <f t="shared" si="130"/>
        <v>2.565E-3</v>
      </c>
      <c r="I3958">
        <f t="shared" si="131"/>
        <v>2.6173500000000001E-3</v>
      </c>
    </row>
    <row r="3959" spans="1:9" x14ac:dyDescent="0.3">
      <c r="A3959" s="3">
        <v>2016</v>
      </c>
      <c r="B3959" t="s">
        <v>186</v>
      </c>
      <c r="C3959" t="s">
        <v>198</v>
      </c>
      <c r="D3959">
        <v>435900</v>
      </c>
      <c r="E3959">
        <v>2</v>
      </c>
      <c r="F3959">
        <v>139</v>
      </c>
      <c r="G3959">
        <v>141.83670000000001</v>
      </c>
      <c r="H3959">
        <f t="shared" ref="H3959:H4022" si="132">F3959/2000</f>
        <v>6.9500000000000006E-2</v>
      </c>
      <c r="I3959">
        <f t="shared" ref="I3959:I4022" si="133">G3959/2000</f>
        <v>7.0918350000000005E-2</v>
      </c>
    </row>
    <row r="3960" spans="1:9" x14ac:dyDescent="0.3">
      <c r="A3960" s="3">
        <v>2016</v>
      </c>
      <c r="B3960" t="s">
        <v>186</v>
      </c>
      <c r="C3960" t="s">
        <v>198</v>
      </c>
      <c r="D3960">
        <v>435931</v>
      </c>
      <c r="E3960">
        <v>2</v>
      </c>
      <c r="F3960">
        <v>5412.97</v>
      </c>
      <c r="G3960">
        <v>5688.3959000000004</v>
      </c>
      <c r="H3960">
        <f t="shared" si="132"/>
        <v>2.7064850000000003</v>
      </c>
      <c r="I3960">
        <f t="shared" si="133"/>
        <v>2.8441979500000003</v>
      </c>
    </row>
    <row r="3961" spans="1:9" x14ac:dyDescent="0.3">
      <c r="A3961" s="3">
        <v>2016</v>
      </c>
      <c r="B3961" t="s">
        <v>186</v>
      </c>
      <c r="C3961" t="s">
        <v>199</v>
      </c>
      <c r="D3961">
        <v>325700</v>
      </c>
      <c r="E3961">
        <v>1</v>
      </c>
      <c r="F3961">
        <v>27.37</v>
      </c>
      <c r="G3961">
        <v>27.37</v>
      </c>
      <c r="H3961">
        <f t="shared" si="132"/>
        <v>1.3685000000000001E-2</v>
      </c>
      <c r="I3961">
        <f t="shared" si="133"/>
        <v>1.3685000000000001E-2</v>
      </c>
    </row>
    <row r="3962" spans="1:9" x14ac:dyDescent="0.3">
      <c r="A3962" s="3">
        <v>2016</v>
      </c>
      <c r="B3962" t="s">
        <v>186</v>
      </c>
      <c r="C3962" t="s">
        <v>199</v>
      </c>
      <c r="D3962">
        <v>335631</v>
      </c>
      <c r="E3962">
        <v>1</v>
      </c>
      <c r="F3962">
        <v>8</v>
      </c>
      <c r="G3962">
        <v>8</v>
      </c>
      <c r="H3962">
        <f t="shared" si="132"/>
        <v>4.0000000000000001E-3</v>
      </c>
      <c r="I3962">
        <f t="shared" si="133"/>
        <v>4.0000000000000001E-3</v>
      </c>
    </row>
    <row r="3963" spans="1:9" x14ac:dyDescent="0.3">
      <c r="A3963" s="3">
        <v>2016</v>
      </c>
      <c r="B3963" t="s">
        <v>186</v>
      </c>
      <c r="C3963" t="s">
        <v>199</v>
      </c>
      <c r="D3963">
        <v>335634</v>
      </c>
      <c r="E3963">
        <v>1</v>
      </c>
      <c r="F3963">
        <v>18</v>
      </c>
      <c r="G3963">
        <v>18.122399999999999</v>
      </c>
      <c r="H3963">
        <f t="shared" si="132"/>
        <v>8.9999999999999993E-3</v>
      </c>
      <c r="I3963">
        <f t="shared" si="133"/>
        <v>9.0612000000000002E-3</v>
      </c>
    </row>
    <row r="3964" spans="1:9" x14ac:dyDescent="0.3">
      <c r="A3964" s="3">
        <v>2016</v>
      </c>
      <c r="B3964" t="s">
        <v>186</v>
      </c>
      <c r="C3964" t="s">
        <v>199</v>
      </c>
      <c r="D3964">
        <v>335701</v>
      </c>
      <c r="E3964">
        <v>1</v>
      </c>
      <c r="F3964">
        <v>1577.37</v>
      </c>
      <c r="G3964">
        <v>1577.37</v>
      </c>
      <c r="H3964">
        <f t="shared" si="132"/>
        <v>0.78868499999999997</v>
      </c>
      <c r="I3964">
        <f t="shared" si="133"/>
        <v>0.78868499999999997</v>
      </c>
    </row>
    <row r="3965" spans="1:9" x14ac:dyDescent="0.3">
      <c r="A3965" s="3">
        <v>2016</v>
      </c>
      <c r="B3965" t="s">
        <v>186</v>
      </c>
      <c r="C3965" t="s">
        <v>199</v>
      </c>
      <c r="D3965">
        <v>335702</v>
      </c>
      <c r="E3965">
        <v>1</v>
      </c>
      <c r="F3965">
        <v>15</v>
      </c>
      <c r="G3965">
        <v>15</v>
      </c>
      <c r="H3965">
        <f t="shared" si="132"/>
        <v>7.4999999999999997E-3</v>
      </c>
      <c r="I3965">
        <f t="shared" si="133"/>
        <v>7.4999999999999997E-3</v>
      </c>
    </row>
    <row r="3966" spans="1:9" x14ac:dyDescent="0.3">
      <c r="A3966" s="3">
        <v>2016</v>
      </c>
      <c r="B3966" t="s">
        <v>186</v>
      </c>
      <c r="C3966" t="s">
        <v>199</v>
      </c>
      <c r="D3966">
        <v>335703</v>
      </c>
      <c r="E3966">
        <v>1</v>
      </c>
      <c r="F3966">
        <v>240.1</v>
      </c>
      <c r="G3966">
        <v>240.1</v>
      </c>
      <c r="H3966">
        <f t="shared" si="132"/>
        <v>0.12005</v>
      </c>
      <c r="I3966">
        <f t="shared" si="133"/>
        <v>0.12005</v>
      </c>
    </row>
    <row r="3967" spans="1:9" x14ac:dyDescent="0.3">
      <c r="A3967" s="3">
        <v>2016</v>
      </c>
      <c r="B3967" t="s">
        <v>186</v>
      </c>
      <c r="C3967" t="s">
        <v>199</v>
      </c>
      <c r="D3967">
        <v>335705</v>
      </c>
      <c r="E3967">
        <v>1</v>
      </c>
      <c r="F3967">
        <v>6</v>
      </c>
      <c r="G3967">
        <v>6</v>
      </c>
      <c r="H3967">
        <f t="shared" si="132"/>
        <v>3.0000000000000001E-3</v>
      </c>
      <c r="I3967">
        <f t="shared" si="133"/>
        <v>3.0000000000000001E-3</v>
      </c>
    </row>
    <row r="3968" spans="1:9" x14ac:dyDescent="0.3">
      <c r="A3968" s="3">
        <v>2016</v>
      </c>
      <c r="B3968" t="s">
        <v>186</v>
      </c>
      <c r="C3968" t="s">
        <v>199</v>
      </c>
      <c r="D3968">
        <v>335731</v>
      </c>
      <c r="E3968">
        <v>1</v>
      </c>
      <c r="F3968">
        <v>1.4</v>
      </c>
      <c r="G3968">
        <v>1.4</v>
      </c>
      <c r="H3968">
        <f t="shared" si="132"/>
        <v>6.9999999999999999E-4</v>
      </c>
      <c r="I3968">
        <f t="shared" si="133"/>
        <v>6.9999999999999999E-4</v>
      </c>
    </row>
    <row r="3969" spans="1:9" x14ac:dyDescent="0.3">
      <c r="A3969" s="3">
        <v>2016</v>
      </c>
      <c r="B3969" t="s">
        <v>186</v>
      </c>
      <c r="C3969" t="s">
        <v>199</v>
      </c>
      <c r="D3969">
        <v>335732</v>
      </c>
      <c r="E3969">
        <v>1</v>
      </c>
      <c r="F3969">
        <v>11.6</v>
      </c>
      <c r="G3969">
        <v>11.8367</v>
      </c>
      <c r="H3969">
        <f t="shared" si="132"/>
        <v>5.7999999999999996E-3</v>
      </c>
      <c r="I3969">
        <f t="shared" si="133"/>
        <v>5.9183500000000002E-3</v>
      </c>
    </row>
    <row r="3970" spans="1:9" x14ac:dyDescent="0.3">
      <c r="A3970" s="3">
        <v>2016</v>
      </c>
      <c r="B3970" t="s">
        <v>186</v>
      </c>
      <c r="C3970" t="s">
        <v>199</v>
      </c>
      <c r="D3970">
        <v>335734</v>
      </c>
      <c r="E3970">
        <v>1</v>
      </c>
      <c r="F3970">
        <v>1.4</v>
      </c>
      <c r="G3970">
        <v>1.4</v>
      </c>
      <c r="H3970">
        <f t="shared" si="132"/>
        <v>6.9999999999999999E-4</v>
      </c>
      <c r="I3970">
        <f t="shared" si="133"/>
        <v>6.9999999999999999E-4</v>
      </c>
    </row>
    <row r="3971" spans="1:9" x14ac:dyDescent="0.3">
      <c r="A3971" s="3">
        <v>2016</v>
      </c>
      <c r="B3971" t="s">
        <v>186</v>
      </c>
      <c r="C3971" t="s">
        <v>199</v>
      </c>
      <c r="D3971">
        <v>345534</v>
      </c>
      <c r="E3971">
        <v>1</v>
      </c>
      <c r="F3971">
        <v>5532.75</v>
      </c>
      <c r="G3971">
        <v>5532.75</v>
      </c>
      <c r="H3971">
        <f t="shared" si="132"/>
        <v>2.766375</v>
      </c>
      <c r="I3971">
        <f t="shared" si="133"/>
        <v>2.766375</v>
      </c>
    </row>
    <row r="3972" spans="1:9" x14ac:dyDescent="0.3">
      <c r="A3972" s="3">
        <v>2016</v>
      </c>
      <c r="B3972" t="s">
        <v>186</v>
      </c>
      <c r="C3972" t="s">
        <v>199</v>
      </c>
      <c r="D3972">
        <v>345603</v>
      </c>
      <c r="E3972">
        <v>1</v>
      </c>
      <c r="F3972">
        <v>5160.75</v>
      </c>
      <c r="G3972">
        <v>5170.4206000000004</v>
      </c>
      <c r="H3972">
        <f t="shared" si="132"/>
        <v>2.5803750000000001</v>
      </c>
      <c r="I3972">
        <f t="shared" si="133"/>
        <v>2.5852103000000004</v>
      </c>
    </row>
    <row r="3973" spans="1:9" x14ac:dyDescent="0.3">
      <c r="A3973" s="3">
        <v>2016</v>
      </c>
      <c r="B3973" t="s">
        <v>186</v>
      </c>
      <c r="C3973" t="s">
        <v>199</v>
      </c>
      <c r="D3973">
        <v>345605</v>
      </c>
      <c r="E3973">
        <v>1</v>
      </c>
      <c r="F3973">
        <v>76</v>
      </c>
      <c r="G3973">
        <v>76</v>
      </c>
      <c r="H3973">
        <f t="shared" si="132"/>
        <v>3.7999999999999999E-2</v>
      </c>
      <c r="I3973">
        <f t="shared" si="133"/>
        <v>3.7999999999999999E-2</v>
      </c>
    </row>
    <row r="3974" spans="1:9" x14ac:dyDescent="0.3">
      <c r="A3974" s="3">
        <v>2016</v>
      </c>
      <c r="B3974" t="s">
        <v>186</v>
      </c>
      <c r="C3974" t="s">
        <v>199</v>
      </c>
      <c r="D3974">
        <v>345606</v>
      </c>
      <c r="E3974">
        <v>1</v>
      </c>
      <c r="F3974">
        <v>156.1</v>
      </c>
      <c r="G3974">
        <v>156.1</v>
      </c>
      <c r="H3974">
        <f t="shared" si="132"/>
        <v>7.8049999999999994E-2</v>
      </c>
      <c r="I3974">
        <f t="shared" si="133"/>
        <v>7.8049999999999994E-2</v>
      </c>
    </row>
    <row r="3975" spans="1:9" x14ac:dyDescent="0.3">
      <c r="A3975" s="3">
        <v>2016</v>
      </c>
      <c r="B3975" t="s">
        <v>186</v>
      </c>
      <c r="C3975" t="s">
        <v>199</v>
      </c>
      <c r="D3975">
        <v>345631</v>
      </c>
      <c r="E3975">
        <v>1</v>
      </c>
      <c r="F3975">
        <v>479.28</v>
      </c>
      <c r="G3975">
        <v>480.17959999999999</v>
      </c>
      <c r="H3975">
        <f t="shared" si="132"/>
        <v>0.23963999999999999</v>
      </c>
      <c r="I3975">
        <f t="shared" si="133"/>
        <v>0.24008979999999999</v>
      </c>
    </row>
    <row r="3976" spans="1:9" x14ac:dyDescent="0.3">
      <c r="A3976" s="3">
        <v>2016</v>
      </c>
      <c r="B3976" t="s">
        <v>186</v>
      </c>
      <c r="C3976" t="s">
        <v>199</v>
      </c>
      <c r="D3976">
        <v>345632</v>
      </c>
      <c r="E3976">
        <v>1</v>
      </c>
      <c r="F3976">
        <v>98.4</v>
      </c>
      <c r="G3976">
        <v>98.4</v>
      </c>
      <c r="H3976">
        <f t="shared" si="132"/>
        <v>4.9200000000000001E-2</v>
      </c>
      <c r="I3976">
        <f t="shared" si="133"/>
        <v>4.9200000000000001E-2</v>
      </c>
    </row>
    <row r="3977" spans="1:9" x14ac:dyDescent="0.3">
      <c r="A3977" s="3">
        <v>2016</v>
      </c>
      <c r="B3977" t="s">
        <v>186</v>
      </c>
      <c r="C3977" t="s">
        <v>199</v>
      </c>
      <c r="D3977">
        <v>345701</v>
      </c>
      <c r="E3977">
        <v>1</v>
      </c>
      <c r="F3977">
        <v>75.8</v>
      </c>
      <c r="G3977">
        <v>75.8</v>
      </c>
      <c r="H3977">
        <f t="shared" si="132"/>
        <v>3.7899999999999996E-2</v>
      </c>
      <c r="I3977">
        <f t="shared" si="133"/>
        <v>3.7899999999999996E-2</v>
      </c>
    </row>
    <row r="3978" spans="1:9" x14ac:dyDescent="0.3">
      <c r="A3978" s="3">
        <v>2016</v>
      </c>
      <c r="B3978" t="s">
        <v>186</v>
      </c>
      <c r="C3978" t="s">
        <v>199</v>
      </c>
      <c r="D3978">
        <v>345702</v>
      </c>
      <c r="E3978">
        <v>1</v>
      </c>
      <c r="F3978">
        <v>3148.57</v>
      </c>
      <c r="G3978">
        <v>3148.57</v>
      </c>
      <c r="H3978">
        <f t="shared" si="132"/>
        <v>1.5742850000000002</v>
      </c>
      <c r="I3978">
        <f t="shared" si="133"/>
        <v>1.5742850000000002</v>
      </c>
    </row>
    <row r="3979" spans="1:9" x14ac:dyDescent="0.3">
      <c r="A3979" s="3">
        <v>2016</v>
      </c>
      <c r="B3979" t="s">
        <v>186</v>
      </c>
      <c r="C3979" t="s">
        <v>199</v>
      </c>
      <c r="D3979">
        <v>345705</v>
      </c>
      <c r="E3979">
        <v>1</v>
      </c>
      <c r="F3979">
        <v>150.6</v>
      </c>
      <c r="G3979">
        <v>150.6</v>
      </c>
      <c r="H3979">
        <f t="shared" si="132"/>
        <v>7.5299999999999992E-2</v>
      </c>
      <c r="I3979">
        <f t="shared" si="133"/>
        <v>7.5299999999999992E-2</v>
      </c>
    </row>
    <row r="3980" spans="1:9" x14ac:dyDescent="0.3">
      <c r="A3980" s="3">
        <v>2016</v>
      </c>
      <c r="B3980" t="s">
        <v>186</v>
      </c>
      <c r="C3980" t="s">
        <v>199</v>
      </c>
      <c r="D3980">
        <v>345706</v>
      </c>
      <c r="E3980">
        <v>1</v>
      </c>
      <c r="F3980">
        <v>239</v>
      </c>
      <c r="G3980">
        <v>242.08160000000001</v>
      </c>
      <c r="H3980">
        <f t="shared" si="132"/>
        <v>0.1195</v>
      </c>
      <c r="I3980">
        <f t="shared" si="133"/>
        <v>0.1210408</v>
      </c>
    </row>
    <row r="3981" spans="1:9" x14ac:dyDescent="0.3">
      <c r="A3981" s="3">
        <v>2016</v>
      </c>
      <c r="B3981" t="s">
        <v>186</v>
      </c>
      <c r="C3981" t="s">
        <v>199</v>
      </c>
      <c r="D3981">
        <v>345731</v>
      </c>
      <c r="E3981">
        <v>1</v>
      </c>
      <c r="F3981">
        <v>90.6</v>
      </c>
      <c r="G3981">
        <v>90.6</v>
      </c>
      <c r="H3981">
        <f t="shared" si="132"/>
        <v>4.53E-2</v>
      </c>
      <c r="I3981">
        <f t="shared" si="133"/>
        <v>4.53E-2</v>
      </c>
    </row>
    <row r="3982" spans="1:9" x14ac:dyDescent="0.3">
      <c r="A3982" s="3">
        <v>2016</v>
      </c>
      <c r="B3982" t="s">
        <v>186</v>
      </c>
      <c r="C3982" t="s">
        <v>199</v>
      </c>
      <c r="D3982">
        <v>345801</v>
      </c>
      <c r="E3982">
        <v>1</v>
      </c>
      <c r="F3982">
        <v>26.76</v>
      </c>
      <c r="G3982">
        <v>27.020399999999999</v>
      </c>
      <c r="H3982">
        <f t="shared" si="132"/>
        <v>1.3380000000000001E-2</v>
      </c>
      <c r="I3982">
        <f t="shared" si="133"/>
        <v>1.35102E-2</v>
      </c>
    </row>
    <row r="3983" spans="1:9" x14ac:dyDescent="0.3">
      <c r="A3983" s="3">
        <v>2016</v>
      </c>
      <c r="B3983" t="s">
        <v>186</v>
      </c>
      <c r="C3983" t="s">
        <v>199</v>
      </c>
      <c r="D3983">
        <v>345803</v>
      </c>
      <c r="E3983">
        <v>1</v>
      </c>
      <c r="F3983">
        <v>15.08</v>
      </c>
      <c r="G3983">
        <v>15.387700000000001</v>
      </c>
      <c r="H3983">
        <f t="shared" si="132"/>
        <v>7.5399999999999998E-3</v>
      </c>
      <c r="I3983">
        <f t="shared" si="133"/>
        <v>7.6938500000000003E-3</v>
      </c>
    </row>
    <row r="3984" spans="1:9" x14ac:dyDescent="0.3">
      <c r="A3984" s="3">
        <v>2016</v>
      </c>
      <c r="B3984" t="s">
        <v>186</v>
      </c>
      <c r="C3984" t="s">
        <v>199</v>
      </c>
      <c r="D3984">
        <v>355707</v>
      </c>
      <c r="E3984">
        <v>1</v>
      </c>
      <c r="F3984">
        <v>60</v>
      </c>
      <c r="G3984">
        <v>60</v>
      </c>
      <c r="H3984">
        <f t="shared" si="132"/>
        <v>0.03</v>
      </c>
      <c r="I3984">
        <f t="shared" si="133"/>
        <v>0.03</v>
      </c>
    </row>
    <row r="3985" spans="1:9" x14ac:dyDescent="0.3">
      <c r="A3985" s="3">
        <v>2016</v>
      </c>
      <c r="B3985" t="s">
        <v>186</v>
      </c>
      <c r="C3985" t="s">
        <v>199</v>
      </c>
      <c r="D3985">
        <v>355731</v>
      </c>
      <c r="E3985">
        <v>1</v>
      </c>
      <c r="F3985">
        <v>1564.88</v>
      </c>
      <c r="G3985">
        <v>1566.6224</v>
      </c>
      <c r="H3985">
        <f t="shared" si="132"/>
        <v>0.78244000000000002</v>
      </c>
      <c r="I3985">
        <f t="shared" si="133"/>
        <v>0.78331119999999999</v>
      </c>
    </row>
    <row r="3986" spans="1:9" x14ac:dyDescent="0.3">
      <c r="A3986" s="3">
        <v>2016</v>
      </c>
      <c r="B3986" t="s">
        <v>186</v>
      </c>
      <c r="C3986" t="s">
        <v>199</v>
      </c>
      <c r="D3986">
        <v>355732</v>
      </c>
      <c r="E3986">
        <v>1</v>
      </c>
      <c r="F3986">
        <v>3.75</v>
      </c>
      <c r="G3986">
        <v>3.75</v>
      </c>
      <c r="H3986">
        <f t="shared" si="132"/>
        <v>1.8749999999999999E-3</v>
      </c>
      <c r="I3986">
        <f t="shared" si="133"/>
        <v>1.8749999999999999E-3</v>
      </c>
    </row>
    <row r="3987" spans="1:9" x14ac:dyDescent="0.3">
      <c r="A3987" s="3">
        <v>2016</v>
      </c>
      <c r="B3987" t="s">
        <v>186</v>
      </c>
      <c r="C3987" t="s">
        <v>199</v>
      </c>
      <c r="D3987">
        <v>355733</v>
      </c>
      <c r="E3987">
        <v>1</v>
      </c>
      <c r="F3987">
        <v>29.25</v>
      </c>
      <c r="G3987">
        <v>29.25</v>
      </c>
      <c r="H3987">
        <f t="shared" si="132"/>
        <v>1.4625000000000001E-2</v>
      </c>
      <c r="I3987">
        <f t="shared" si="133"/>
        <v>1.4625000000000001E-2</v>
      </c>
    </row>
    <row r="3988" spans="1:9" x14ac:dyDescent="0.3">
      <c r="A3988" s="3">
        <v>2016</v>
      </c>
      <c r="B3988" t="s">
        <v>186</v>
      </c>
      <c r="C3988" t="s">
        <v>199</v>
      </c>
      <c r="D3988">
        <v>355801</v>
      </c>
      <c r="E3988">
        <v>1</v>
      </c>
      <c r="F3988">
        <v>98.68</v>
      </c>
      <c r="G3988">
        <v>98.987700000000004</v>
      </c>
      <c r="H3988">
        <f t="shared" si="132"/>
        <v>4.9340000000000002E-2</v>
      </c>
      <c r="I3988">
        <f t="shared" si="133"/>
        <v>4.9493849999999999E-2</v>
      </c>
    </row>
    <row r="3989" spans="1:9" x14ac:dyDescent="0.3">
      <c r="A3989" s="3">
        <v>2016</v>
      </c>
      <c r="B3989" t="s">
        <v>186</v>
      </c>
      <c r="C3989" t="s">
        <v>199</v>
      </c>
      <c r="D3989">
        <v>355830</v>
      </c>
      <c r="E3989">
        <v>1</v>
      </c>
      <c r="F3989">
        <v>8.32</v>
      </c>
      <c r="G3989">
        <v>8.3673000000000002</v>
      </c>
      <c r="H3989">
        <f t="shared" si="132"/>
        <v>4.1600000000000005E-3</v>
      </c>
      <c r="I3989">
        <f t="shared" si="133"/>
        <v>4.1836499999999997E-3</v>
      </c>
    </row>
    <row r="3990" spans="1:9" x14ac:dyDescent="0.3">
      <c r="A3990" s="3">
        <v>2016</v>
      </c>
      <c r="B3990" t="s">
        <v>186</v>
      </c>
      <c r="C3990" t="s">
        <v>199</v>
      </c>
      <c r="D3990">
        <v>365804</v>
      </c>
      <c r="E3990">
        <v>1</v>
      </c>
      <c r="F3990">
        <v>1208.78</v>
      </c>
      <c r="G3990">
        <v>1209.5612000000001</v>
      </c>
      <c r="H3990">
        <f t="shared" si="132"/>
        <v>0.60438999999999998</v>
      </c>
      <c r="I3990">
        <f t="shared" si="133"/>
        <v>0.6047806</v>
      </c>
    </row>
    <row r="3991" spans="1:9" x14ac:dyDescent="0.3">
      <c r="A3991" s="3">
        <v>2016</v>
      </c>
      <c r="B3991" t="s">
        <v>186</v>
      </c>
      <c r="C3991" t="s">
        <v>200</v>
      </c>
      <c r="D3991">
        <v>365731</v>
      </c>
      <c r="E3991">
        <v>1</v>
      </c>
      <c r="F3991">
        <v>13496.01</v>
      </c>
      <c r="G3991">
        <v>13498.014300000001</v>
      </c>
      <c r="H3991">
        <f t="shared" si="132"/>
        <v>6.748005</v>
      </c>
      <c r="I3991">
        <f t="shared" si="133"/>
        <v>6.7490071500000006</v>
      </c>
    </row>
    <row r="3992" spans="1:9" x14ac:dyDescent="0.3">
      <c r="A3992" s="3">
        <v>2016</v>
      </c>
      <c r="B3992" t="s">
        <v>186</v>
      </c>
      <c r="C3992" t="s">
        <v>200</v>
      </c>
      <c r="D3992">
        <v>365732</v>
      </c>
      <c r="E3992">
        <v>1</v>
      </c>
      <c r="F3992">
        <v>3655.42</v>
      </c>
      <c r="G3992">
        <v>3655.42</v>
      </c>
      <c r="H3992">
        <f t="shared" si="132"/>
        <v>1.8277099999999999</v>
      </c>
      <c r="I3992">
        <f t="shared" si="133"/>
        <v>1.8277099999999999</v>
      </c>
    </row>
    <row r="3993" spans="1:9" x14ac:dyDescent="0.3">
      <c r="A3993" s="3">
        <v>2016</v>
      </c>
      <c r="B3993" t="s">
        <v>186</v>
      </c>
      <c r="C3993" t="s">
        <v>200</v>
      </c>
      <c r="D3993">
        <v>365733</v>
      </c>
      <c r="E3993">
        <v>1</v>
      </c>
      <c r="F3993">
        <v>1432</v>
      </c>
      <c r="G3993">
        <v>1432</v>
      </c>
      <c r="H3993">
        <f t="shared" si="132"/>
        <v>0.71599999999999997</v>
      </c>
      <c r="I3993">
        <f t="shared" si="133"/>
        <v>0.71599999999999997</v>
      </c>
    </row>
    <row r="3994" spans="1:9" x14ac:dyDescent="0.3">
      <c r="A3994" s="3">
        <v>2016</v>
      </c>
      <c r="B3994" t="s">
        <v>186</v>
      </c>
      <c r="C3994" t="s">
        <v>200</v>
      </c>
      <c r="D3994">
        <v>365734</v>
      </c>
      <c r="E3994">
        <v>1</v>
      </c>
      <c r="F3994">
        <v>3682.67</v>
      </c>
      <c r="G3994">
        <v>3692.3923</v>
      </c>
      <c r="H3994">
        <f t="shared" si="132"/>
        <v>1.8413349999999999</v>
      </c>
      <c r="I3994">
        <f t="shared" si="133"/>
        <v>1.8461961499999999</v>
      </c>
    </row>
    <row r="3995" spans="1:9" x14ac:dyDescent="0.3">
      <c r="A3995" s="3">
        <v>2016</v>
      </c>
      <c r="B3995" t="s">
        <v>186</v>
      </c>
      <c r="C3995" t="s">
        <v>200</v>
      </c>
      <c r="D3995">
        <v>365801</v>
      </c>
      <c r="E3995">
        <v>1</v>
      </c>
      <c r="F3995">
        <v>3724.48</v>
      </c>
      <c r="G3995">
        <v>3724.9061000000002</v>
      </c>
      <c r="H3995">
        <f t="shared" si="132"/>
        <v>1.8622400000000001</v>
      </c>
      <c r="I3995">
        <f t="shared" si="133"/>
        <v>1.8624530500000001</v>
      </c>
    </row>
    <row r="3996" spans="1:9" x14ac:dyDescent="0.3">
      <c r="A3996" s="3">
        <v>2016</v>
      </c>
      <c r="B3996" t="s">
        <v>186</v>
      </c>
      <c r="C3996" t="s">
        <v>200</v>
      </c>
      <c r="D3996">
        <v>365802</v>
      </c>
      <c r="E3996">
        <v>1</v>
      </c>
      <c r="F3996">
        <v>84</v>
      </c>
      <c r="G3996">
        <v>84</v>
      </c>
      <c r="H3996">
        <f t="shared" si="132"/>
        <v>4.2000000000000003E-2</v>
      </c>
      <c r="I3996">
        <f t="shared" si="133"/>
        <v>4.2000000000000003E-2</v>
      </c>
    </row>
    <row r="3997" spans="1:9" x14ac:dyDescent="0.3">
      <c r="A3997" s="3">
        <v>2016</v>
      </c>
      <c r="B3997" t="s">
        <v>186</v>
      </c>
      <c r="C3997" t="s">
        <v>200</v>
      </c>
      <c r="D3997">
        <v>365803</v>
      </c>
      <c r="E3997">
        <v>1</v>
      </c>
      <c r="F3997">
        <v>1226.3800000000001</v>
      </c>
      <c r="G3997">
        <v>1226.3800000000001</v>
      </c>
      <c r="H3997">
        <f t="shared" si="132"/>
        <v>0.61319000000000001</v>
      </c>
      <c r="I3997">
        <f t="shared" si="133"/>
        <v>0.61319000000000001</v>
      </c>
    </row>
    <row r="3998" spans="1:9" x14ac:dyDescent="0.3">
      <c r="A3998" s="3">
        <v>2016</v>
      </c>
      <c r="B3998" t="s">
        <v>186</v>
      </c>
      <c r="C3998" t="s">
        <v>200</v>
      </c>
      <c r="D3998">
        <v>365805</v>
      </c>
      <c r="E3998">
        <v>1</v>
      </c>
      <c r="F3998">
        <v>118</v>
      </c>
      <c r="G3998">
        <v>118</v>
      </c>
      <c r="H3998">
        <f t="shared" si="132"/>
        <v>5.8999999999999997E-2</v>
      </c>
      <c r="I3998">
        <f t="shared" si="133"/>
        <v>5.8999999999999997E-2</v>
      </c>
    </row>
    <row r="3999" spans="1:9" x14ac:dyDescent="0.3">
      <c r="A3999" s="3">
        <v>2016</v>
      </c>
      <c r="B3999" t="s">
        <v>186</v>
      </c>
      <c r="C3999" t="s">
        <v>201</v>
      </c>
      <c r="D3999">
        <v>305431</v>
      </c>
      <c r="E3999">
        <v>1</v>
      </c>
      <c r="F3999">
        <v>1562.28</v>
      </c>
      <c r="G3999">
        <v>1588.6976</v>
      </c>
      <c r="H3999">
        <f t="shared" si="132"/>
        <v>0.78113999999999995</v>
      </c>
      <c r="I3999">
        <f t="shared" si="133"/>
        <v>0.79434879999999997</v>
      </c>
    </row>
    <row r="4000" spans="1:9" x14ac:dyDescent="0.3">
      <c r="A4000" s="3">
        <v>2016</v>
      </c>
      <c r="B4000" t="s">
        <v>186</v>
      </c>
      <c r="C4000" t="s">
        <v>201</v>
      </c>
      <c r="D4000">
        <v>305501</v>
      </c>
      <c r="E4000">
        <v>1</v>
      </c>
      <c r="F4000">
        <v>2922.01</v>
      </c>
      <c r="G4000">
        <v>2977.3895000000002</v>
      </c>
      <c r="H4000">
        <f t="shared" si="132"/>
        <v>1.4610050000000001</v>
      </c>
      <c r="I4000">
        <f t="shared" si="133"/>
        <v>1.4886947500000001</v>
      </c>
    </row>
    <row r="4001" spans="1:9" x14ac:dyDescent="0.3">
      <c r="A4001" s="3">
        <v>2016</v>
      </c>
      <c r="B4001" t="s">
        <v>186</v>
      </c>
      <c r="C4001" t="s">
        <v>201</v>
      </c>
      <c r="D4001">
        <v>305502</v>
      </c>
      <c r="E4001">
        <v>1</v>
      </c>
      <c r="F4001">
        <v>10.56</v>
      </c>
      <c r="G4001">
        <v>10.56</v>
      </c>
      <c r="H4001">
        <f t="shared" si="132"/>
        <v>5.28E-3</v>
      </c>
      <c r="I4001">
        <f t="shared" si="133"/>
        <v>5.28E-3</v>
      </c>
    </row>
    <row r="4002" spans="1:9" x14ac:dyDescent="0.3">
      <c r="A4002" s="3">
        <v>2016</v>
      </c>
      <c r="B4002" t="s">
        <v>186</v>
      </c>
      <c r="C4002" t="s">
        <v>201</v>
      </c>
      <c r="D4002">
        <v>305531</v>
      </c>
      <c r="E4002">
        <v>1</v>
      </c>
      <c r="F4002">
        <v>400.8</v>
      </c>
      <c r="G4002">
        <v>407.46420000000001</v>
      </c>
      <c r="H4002">
        <f t="shared" si="132"/>
        <v>0.20039999999999999</v>
      </c>
      <c r="I4002">
        <f t="shared" si="133"/>
        <v>0.2037321</v>
      </c>
    </row>
    <row r="4003" spans="1:9" x14ac:dyDescent="0.3">
      <c r="A4003" s="3">
        <v>2016</v>
      </c>
      <c r="B4003" t="s">
        <v>186</v>
      </c>
      <c r="C4003" t="s">
        <v>201</v>
      </c>
      <c r="D4003">
        <v>315431</v>
      </c>
      <c r="E4003">
        <v>1</v>
      </c>
      <c r="F4003">
        <v>24.21</v>
      </c>
      <c r="G4003">
        <v>24.7041</v>
      </c>
      <c r="H4003">
        <f t="shared" si="132"/>
        <v>1.2105000000000001E-2</v>
      </c>
      <c r="I4003">
        <f t="shared" si="133"/>
        <v>1.235205E-2</v>
      </c>
    </row>
    <row r="4004" spans="1:9" x14ac:dyDescent="0.3">
      <c r="A4004" s="3">
        <v>2016</v>
      </c>
      <c r="B4004" t="s">
        <v>186</v>
      </c>
      <c r="C4004" t="s">
        <v>201</v>
      </c>
      <c r="D4004">
        <v>315432</v>
      </c>
      <c r="E4004">
        <v>1</v>
      </c>
      <c r="F4004">
        <v>3829.37</v>
      </c>
      <c r="G4004">
        <v>3852.9079999999999</v>
      </c>
      <c r="H4004">
        <f t="shared" si="132"/>
        <v>1.914685</v>
      </c>
      <c r="I4004">
        <f t="shared" si="133"/>
        <v>1.9264539999999999</v>
      </c>
    </row>
    <row r="4005" spans="1:9" x14ac:dyDescent="0.3">
      <c r="A4005" s="3">
        <v>2016</v>
      </c>
      <c r="B4005" t="s">
        <v>186</v>
      </c>
      <c r="C4005" t="s">
        <v>201</v>
      </c>
      <c r="D4005">
        <v>315501</v>
      </c>
      <c r="E4005">
        <v>1</v>
      </c>
      <c r="F4005">
        <v>4402.62</v>
      </c>
      <c r="G4005">
        <v>4480.1522000000004</v>
      </c>
      <c r="H4005">
        <f t="shared" si="132"/>
        <v>2.2013099999999999</v>
      </c>
      <c r="I4005">
        <f t="shared" si="133"/>
        <v>2.2400761</v>
      </c>
    </row>
    <row r="4006" spans="1:9" x14ac:dyDescent="0.3">
      <c r="A4006" s="3">
        <v>2016</v>
      </c>
      <c r="B4006" t="s">
        <v>186</v>
      </c>
      <c r="C4006" t="s">
        <v>201</v>
      </c>
      <c r="D4006">
        <v>315502</v>
      </c>
      <c r="E4006">
        <v>1</v>
      </c>
      <c r="F4006">
        <v>3412.24</v>
      </c>
      <c r="G4006">
        <v>3416.7347</v>
      </c>
      <c r="H4006">
        <f t="shared" si="132"/>
        <v>1.7061199999999999</v>
      </c>
      <c r="I4006">
        <f t="shared" si="133"/>
        <v>1.7083673500000001</v>
      </c>
    </row>
    <row r="4007" spans="1:9" x14ac:dyDescent="0.3">
      <c r="A4007" s="3">
        <v>2016</v>
      </c>
      <c r="B4007" t="s">
        <v>186</v>
      </c>
      <c r="C4007" t="s">
        <v>201</v>
      </c>
      <c r="D4007">
        <v>315503</v>
      </c>
      <c r="E4007">
        <v>1</v>
      </c>
      <c r="F4007">
        <v>10.88</v>
      </c>
      <c r="G4007">
        <v>10.88</v>
      </c>
      <c r="H4007">
        <f t="shared" si="132"/>
        <v>5.4400000000000004E-3</v>
      </c>
      <c r="I4007">
        <f t="shared" si="133"/>
        <v>5.4400000000000004E-3</v>
      </c>
    </row>
    <row r="4008" spans="1:9" x14ac:dyDescent="0.3">
      <c r="A4008" s="3">
        <v>2016</v>
      </c>
      <c r="B4008" t="s">
        <v>186</v>
      </c>
      <c r="C4008" t="s">
        <v>201</v>
      </c>
      <c r="D4008">
        <v>315504</v>
      </c>
      <c r="E4008">
        <v>1</v>
      </c>
      <c r="F4008">
        <v>337.4</v>
      </c>
      <c r="G4008">
        <v>337.4</v>
      </c>
      <c r="H4008">
        <f t="shared" si="132"/>
        <v>0.16869999999999999</v>
      </c>
      <c r="I4008">
        <f t="shared" si="133"/>
        <v>0.16869999999999999</v>
      </c>
    </row>
    <row r="4009" spans="1:9" x14ac:dyDescent="0.3">
      <c r="A4009" s="3">
        <v>2016</v>
      </c>
      <c r="B4009" t="s">
        <v>186</v>
      </c>
      <c r="C4009" t="s">
        <v>201</v>
      </c>
      <c r="D4009">
        <v>315531</v>
      </c>
      <c r="E4009">
        <v>1</v>
      </c>
      <c r="F4009">
        <v>537</v>
      </c>
      <c r="G4009">
        <v>543</v>
      </c>
      <c r="H4009">
        <f t="shared" si="132"/>
        <v>0.26850000000000002</v>
      </c>
      <c r="I4009">
        <f t="shared" si="133"/>
        <v>0.27150000000000002</v>
      </c>
    </row>
    <row r="4010" spans="1:9" x14ac:dyDescent="0.3">
      <c r="A4010" s="3">
        <v>2016</v>
      </c>
      <c r="B4010" t="s">
        <v>186</v>
      </c>
      <c r="C4010" t="s">
        <v>201</v>
      </c>
      <c r="D4010">
        <v>325431</v>
      </c>
      <c r="E4010">
        <v>1</v>
      </c>
      <c r="F4010">
        <v>1647.4</v>
      </c>
      <c r="G4010">
        <v>1657.6122</v>
      </c>
      <c r="H4010">
        <f t="shared" si="132"/>
        <v>0.8237000000000001</v>
      </c>
      <c r="I4010">
        <f t="shared" si="133"/>
        <v>0.82880609999999999</v>
      </c>
    </row>
    <row r="4011" spans="1:9" x14ac:dyDescent="0.3">
      <c r="A4011" s="3">
        <v>2016</v>
      </c>
      <c r="B4011" t="s">
        <v>186</v>
      </c>
      <c r="C4011" t="s">
        <v>201</v>
      </c>
      <c r="D4011">
        <v>325433</v>
      </c>
      <c r="E4011">
        <v>1</v>
      </c>
      <c r="F4011">
        <v>4633.97</v>
      </c>
      <c r="G4011">
        <v>4735.3362999999999</v>
      </c>
      <c r="H4011">
        <f t="shared" si="132"/>
        <v>2.3169850000000003</v>
      </c>
      <c r="I4011">
        <f t="shared" si="133"/>
        <v>2.3676681500000001</v>
      </c>
    </row>
    <row r="4012" spans="1:9" x14ac:dyDescent="0.3">
      <c r="A4012" s="3">
        <v>2016</v>
      </c>
      <c r="B4012" t="s">
        <v>186</v>
      </c>
      <c r="C4012" t="s">
        <v>201</v>
      </c>
      <c r="D4012">
        <v>325501</v>
      </c>
      <c r="E4012">
        <v>1</v>
      </c>
      <c r="F4012">
        <v>255.63</v>
      </c>
      <c r="G4012">
        <v>282.10149999999999</v>
      </c>
      <c r="H4012">
        <f t="shared" si="132"/>
        <v>0.12781499999999998</v>
      </c>
      <c r="I4012">
        <f t="shared" si="133"/>
        <v>0.14105075</v>
      </c>
    </row>
    <row r="4013" spans="1:9" x14ac:dyDescent="0.3">
      <c r="A4013" s="3">
        <v>2016</v>
      </c>
      <c r="B4013" t="s">
        <v>186</v>
      </c>
      <c r="C4013" t="s">
        <v>201</v>
      </c>
      <c r="D4013">
        <v>325503</v>
      </c>
      <c r="E4013">
        <v>1</v>
      </c>
      <c r="F4013">
        <v>687</v>
      </c>
      <c r="G4013">
        <v>697.24490000000003</v>
      </c>
      <c r="H4013">
        <f t="shared" si="132"/>
        <v>0.34350000000000003</v>
      </c>
      <c r="I4013">
        <f t="shared" si="133"/>
        <v>0.34862245000000003</v>
      </c>
    </row>
    <row r="4014" spans="1:9" x14ac:dyDescent="0.3">
      <c r="A4014" s="3">
        <v>2016</v>
      </c>
      <c r="B4014" t="s">
        <v>186</v>
      </c>
      <c r="C4014" t="s">
        <v>201</v>
      </c>
      <c r="D4014">
        <v>325531</v>
      </c>
      <c r="E4014">
        <v>1</v>
      </c>
      <c r="F4014">
        <v>2170.7600000000002</v>
      </c>
      <c r="G4014">
        <v>2200.1224999999999</v>
      </c>
      <c r="H4014">
        <f t="shared" si="132"/>
        <v>1.08538</v>
      </c>
      <c r="I4014">
        <f t="shared" si="133"/>
        <v>1.10006125</v>
      </c>
    </row>
    <row r="4015" spans="1:9" x14ac:dyDescent="0.3">
      <c r="A4015" s="3">
        <v>2016</v>
      </c>
      <c r="B4015" t="s">
        <v>186</v>
      </c>
      <c r="C4015" t="s">
        <v>201</v>
      </c>
      <c r="D4015">
        <v>325532</v>
      </c>
      <c r="E4015">
        <v>1</v>
      </c>
      <c r="F4015">
        <v>4.8</v>
      </c>
      <c r="G4015">
        <v>4.8979999999999997</v>
      </c>
      <c r="H4015">
        <f t="shared" si="132"/>
        <v>2.3999999999999998E-3</v>
      </c>
      <c r="I4015">
        <f t="shared" si="133"/>
        <v>2.4489999999999998E-3</v>
      </c>
    </row>
    <row r="4016" spans="1:9" x14ac:dyDescent="0.3">
      <c r="A4016" s="3">
        <v>2016</v>
      </c>
      <c r="B4016" t="s">
        <v>186</v>
      </c>
      <c r="C4016" t="s">
        <v>201</v>
      </c>
      <c r="D4016">
        <v>325601</v>
      </c>
      <c r="E4016">
        <v>1</v>
      </c>
      <c r="F4016">
        <v>207</v>
      </c>
      <c r="G4016">
        <v>207</v>
      </c>
      <c r="H4016">
        <f t="shared" si="132"/>
        <v>0.10349999999999999</v>
      </c>
      <c r="I4016">
        <f t="shared" si="133"/>
        <v>0.10349999999999999</v>
      </c>
    </row>
    <row r="4017" spans="1:9" x14ac:dyDescent="0.3">
      <c r="A4017" s="3">
        <v>2016</v>
      </c>
      <c r="B4017" t="s">
        <v>186</v>
      </c>
      <c r="C4017" t="s">
        <v>201</v>
      </c>
      <c r="D4017">
        <v>325602</v>
      </c>
      <c r="E4017">
        <v>1</v>
      </c>
      <c r="F4017">
        <v>769.52</v>
      </c>
      <c r="G4017">
        <v>769.75509999999997</v>
      </c>
      <c r="H4017">
        <f t="shared" si="132"/>
        <v>0.38475999999999999</v>
      </c>
      <c r="I4017">
        <f t="shared" si="133"/>
        <v>0.38487755000000001</v>
      </c>
    </row>
    <row r="4018" spans="1:9" x14ac:dyDescent="0.3">
      <c r="A4018" s="3">
        <v>2016</v>
      </c>
      <c r="B4018" t="s">
        <v>186</v>
      </c>
      <c r="C4018" t="s">
        <v>201</v>
      </c>
      <c r="D4018">
        <v>325631</v>
      </c>
      <c r="E4018">
        <v>1</v>
      </c>
      <c r="F4018">
        <v>76.78</v>
      </c>
      <c r="G4018">
        <v>76.78</v>
      </c>
      <c r="H4018">
        <f t="shared" si="132"/>
        <v>3.8390000000000001E-2</v>
      </c>
      <c r="I4018">
        <f t="shared" si="133"/>
        <v>3.8390000000000001E-2</v>
      </c>
    </row>
    <row r="4019" spans="1:9" x14ac:dyDescent="0.3">
      <c r="A4019" s="3">
        <v>2016</v>
      </c>
      <c r="B4019" t="s">
        <v>186</v>
      </c>
      <c r="C4019" t="s">
        <v>201</v>
      </c>
      <c r="D4019">
        <v>335506</v>
      </c>
      <c r="E4019">
        <v>1</v>
      </c>
      <c r="F4019">
        <v>312.10000000000002</v>
      </c>
      <c r="G4019">
        <v>314.3673</v>
      </c>
      <c r="H4019">
        <f t="shared" si="132"/>
        <v>0.15605000000000002</v>
      </c>
      <c r="I4019">
        <f t="shared" si="133"/>
        <v>0.15718365000000001</v>
      </c>
    </row>
    <row r="4020" spans="1:9" x14ac:dyDescent="0.3">
      <c r="A4020" s="3">
        <v>2016</v>
      </c>
      <c r="B4020" t="s">
        <v>186</v>
      </c>
      <c r="C4020" t="s">
        <v>201</v>
      </c>
      <c r="D4020">
        <v>335533</v>
      </c>
      <c r="E4020">
        <v>1</v>
      </c>
      <c r="F4020">
        <v>2214.7600000000002</v>
      </c>
      <c r="G4020">
        <v>2222.2507000000001</v>
      </c>
      <c r="H4020">
        <f t="shared" si="132"/>
        <v>1.10738</v>
      </c>
      <c r="I4020">
        <f t="shared" si="133"/>
        <v>1.11112535</v>
      </c>
    </row>
    <row r="4021" spans="1:9" x14ac:dyDescent="0.3">
      <c r="A4021" s="3">
        <v>2016</v>
      </c>
      <c r="B4021" t="s">
        <v>186</v>
      </c>
      <c r="C4021" t="s">
        <v>201</v>
      </c>
      <c r="D4021">
        <v>335534</v>
      </c>
      <c r="E4021">
        <v>1</v>
      </c>
      <c r="F4021">
        <v>1557.06</v>
      </c>
      <c r="G4021">
        <v>1588.8366000000001</v>
      </c>
      <c r="H4021">
        <f t="shared" si="132"/>
        <v>0.77852999999999994</v>
      </c>
      <c r="I4021">
        <f t="shared" si="133"/>
        <v>0.79441830000000002</v>
      </c>
    </row>
    <row r="4022" spans="1:9" x14ac:dyDescent="0.3">
      <c r="A4022" s="3">
        <v>2016</v>
      </c>
      <c r="B4022" t="s">
        <v>186</v>
      </c>
      <c r="C4022" t="s">
        <v>201</v>
      </c>
      <c r="D4022">
        <v>335535</v>
      </c>
      <c r="E4022">
        <v>1</v>
      </c>
      <c r="F4022">
        <v>835</v>
      </c>
      <c r="G4022">
        <v>839.71420000000001</v>
      </c>
      <c r="H4022">
        <f t="shared" si="132"/>
        <v>0.41749999999999998</v>
      </c>
      <c r="I4022">
        <f t="shared" si="133"/>
        <v>0.41985709999999998</v>
      </c>
    </row>
    <row r="4023" spans="1:9" x14ac:dyDescent="0.3">
      <c r="A4023" s="3">
        <v>2016</v>
      </c>
      <c r="B4023" t="s">
        <v>186</v>
      </c>
      <c r="C4023" t="s">
        <v>201</v>
      </c>
      <c r="D4023">
        <v>335601</v>
      </c>
      <c r="E4023">
        <v>1</v>
      </c>
      <c r="F4023">
        <v>1453.49</v>
      </c>
      <c r="G4023">
        <v>1457.9880000000001</v>
      </c>
      <c r="H4023">
        <f t="shared" ref="H4023:H4086" si="134">F4023/2000</f>
        <v>0.72674499999999997</v>
      </c>
      <c r="I4023">
        <f t="shared" ref="I4023:I4086" si="135">G4023/2000</f>
        <v>0.72899400000000003</v>
      </c>
    </row>
    <row r="4024" spans="1:9" x14ac:dyDescent="0.3">
      <c r="A4024" s="3">
        <v>2016</v>
      </c>
      <c r="B4024" t="s">
        <v>186</v>
      </c>
      <c r="C4024" t="s">
        <v>201</v>
      </c>
      <c r="D4024">
        <v>335602</v>
      </c>
      <c r="E4024">
        <v>1</v>
      </c>
      <c r="F4024">
        <v>448.5</v>
      </c>
      <c r="G4024">
        <v>448.5</v>
      </c>
      <c r="H4024">
        <f t="shared" si="134"/>
        <v>0.22425</v>
      </c>
      <c r="I4024">
        <f t="shared" si="135"/>
        <v>0.22425</v>
      </c>
    </row>
    <row r="4025" spans="1:9" x14ac:dyDescent="0.3">
      <c r="A4025" s="3">
        <v>2016</v>
      </c>
      <c r="B4025" t="s">
        <v>186</v>
      </c>
      <c r="C4025" t="s">
        <v>201</v>
      </c>
      <c r="D4025">
        <v>345535</v>
      </c>
      <c r="E4025">
        <v>1</v>
      </c>
      <c r="F4025">
        <v>2720.08</v>
      </c>
      <c r="G4025">
        <v>2733.3672999999999</v>
      </c>
      <c r="H4025">
        <f t="shared" si="134"/>
        <v>1.3600399999999999</v>
      </c>
      <c r="I4025">
        <f t="shared" si="135"/>
        <v>1.3666836499999999</v>
      </c>
    </row>
    <row r="4026" spans="1:9" x14ac:dyDescent="0.3">
      <c r="A4026" s="3">
        <v>2016</v>
      </c>
      <c r="B4026" t="s">
        <v>186</v>
      </c>
      <c r="C4026" t="s">
        <v>201</v>
      </c>
      <c r="D4026">
        <v>345604</v>
      </c>
      <c r="E4026">
        <v>1</v>
      </c>
      <c r="F4026">
        <v>157.6</v>
      </c>
      <c r="G4026">
        <v>158.49959999999999</v>
      </c>
      <c r="H4026">
        <f t="shared" si="134"/>
        <v>7.8799999999999995E-2</v>
      </c>
      <c r="I4026">
        <f t="shared" si="135"/>
        <v>7.9249799999999995E-2</v>
      </c>
    </row>
    <row r="4027" spans="1:9" x14ac:dyDescent="0.3">
      <c r="A4027" s="3">
        <v>2016</v>
      </c>
      <c r="B4027" t="s">
        <v>186</v>
      </c>
      <c r="C4027" t="s">
        <v>202</v>
      </c>
      <c r="D4027">
        <v>325432</v>
      </c>
      <c r="E4027">
        <v>1</v>
      </c>
      <c r="F4027">
        <v>370.1</v>
      </c>
      <c r="G4027">
        <v>406.06220000000002</v>
      </c>
      <c r="H4027">
        <f t="shared" si="134"/>
        <v>0.18505000000000002</v>
      </c>
      <c r="I4027">
        <f t="shared" si="135"/>
        <v>0.20303110000000002</v>
      </c>
    </row>
    <row r="4028" spans="1:9" x14ac:dyDescent="0.3">
      <c r="A4028" s="3">
        <v>2016</v>
      </c>
      <c r="B4028" t="s">
        <v>186</v>
      </c>
      <c r="C4028" t="s">
        <v>202</v>
      </c>
      <c r="D4028">
        <v>325434</v>
      </c>
      <c r="E4028">
        <v>1</v>
      </c>
      <c r="F4028">
        <v>585</v>
      </c>
      <c r="G4028">
        <v>585</v>
      </c>
      <c r="H4028">
        <f t="shared" si="134"/>
        <v>0.29249999999999998</v>
      </c>
      <c r="I4028">
        <f t="shared" si="135"/>
        <v>0.29249999999999998</v>
      </c>
    </row>
    <row r="4029" spans="1:9" x14ac:dyDescent="0.3">
      <c r="A4029" s="3">
        <v>2016</v>
      </c>
      <c r="B4029" t="s">
        <v>186</v>
      </c>
      <c r="C4029" t="s">
        <v>202</v>
      </c>
      <c r="D4029">
        <v>335431</v>
      </c>
      <c r="E4029">
        <v>1</v>
      </c>
      <c r="F4029">
        <v>2578.1</v>
      </c>
      <c r="G4029">
        <v>2623.7961</v>
      </c>
      <c r="H4029">
        <f t="shared" si="134"/>
        <v>1.28905</v>
      </c>
      <c r="I4029">
        <f t="shared" si="135"/>
        <v>1.3118980499999999</v>
      </c>
    </row>
    <row r="4030" spans="1:9" x14ac:dyDescent="0.3">
      <c r="A4030" s="3">
        <v>2016</v>
      </c>
      <c r="B4030" t="s">
        <v>186</v>
      </c>
      <c r="C4030" t="s">
        <v>202</v>
      </c>
      <c r="D4030">
        <v>335432</v>
      </c>
      <c r="E4030">
        <v>1</v>
      </c>
      <c r="F4030">
        <v>709.69</v>
      </c>
      <c r="G4030">
        <v>826.74360000000001</v>
      </c>
      <c r="H4030">
        <f t="shared" si="134"/>
        <v>0.35484500000000002</v>
      </c>
      <c r="I4030">
        <f t="shared" si="135"/>
        <v>0.41337180000000001</v>
      </c>
    </row>
    <row r="4031" spans="1:9" x14ac:dyDescent="0.3">
      <c r="A4031" s="3">
        <v>2016</v>
      </c>
      <c r="B4031" t="s">
        <v>186</v>
      </c>
      <c r="C4031" t="s">
        <v>202</v>
      </c>
      <c r="D4031">
        <v>335501</v>
      </c>
      <c r="E4031">
        <v>1</v>
      </c>
      <c r="F4031">
        <v>1154.3800000000001</v>
      </c>
      <c r="G4031">
        <v>1271.8815</v>
      </c>
      <c r="H4031">
        <f t="shared" si="134"/>
        <v>0.57719000000000009</v>
      </c>
      <c r="I4031">
        <f t="shared" si="135"/>
        <v>0.63594074999999994</v>
      </c>
    </row>
    <row r="4032" spans="1:9" x14ac:dyDescent="0.3">
      <c r="A4032" s="3">
        <v>2016</v>
      </c>
      <c r="B4032" t="s">
        <v>186</v>
      </c>
      <c r="C4032" t="s">
        <v>202</v>
      </c>
      <c r="D4032">
        <v>335502</v>
      </c>
      <c r="E4032">
        <v>1</v>
      </c>
      <c r="F4032">
        <v>70.55</v>
      </c>
      <c r="G4032">
        <v>71.826499999999996</v>
      </c>
      <c r="H4032">
        <f t="shared" si="134"/>
        <v>3.5275000000000001E-2</v>
      </c>
      <c r="I4032">
        <f t="shared" si="135"/>
        <v>3.5913250000000001E-2</v>
      </c>
    </row>
    <row r="4033" spans="1:9" x14ac:dyDescent="0.3">
      <c r="A4033" s="3">
        <v>2016</v>
      </c>
      <c r="B4033" t="s">
        <v>186</v>
      </c>
      <c r="C4033" t="s">
        <v>202</v>
      </c>
      <c r="D4033">
        <v>335503</v>
      </c>
      <c r="E4033">
        <v>1</v>
      </c>
      <c r="F4033">
        <v>447.4</v>
      </c>
      <c r="G4033">
        <v>456.53070000000002</v>
      </c>
      <c r="H4033">
        <f t="shared" si="134"/>
        <v>0.22369999999999998</v>
      </c>
      <c r="I4033">
        <f t="shared" si="135"/>
        <v>0.22826535000000001</v>
      </c>
    </row>
    <row r="4034" spans="1:9" x14ac:dyDescent="0.3">
      <c r="A4034" s="3">
        <v>2016</v>
      </c>
      <c r="B4034" t="s">
        <v>186</v>
      </c>
      <c r="C4034" t="s">
        <v>202</v>
      </c>
      <c r="D4034">
        <v>335504</v>
      </c>
      <c r="E4034">
        <v>1</v>
      </c>
      <c r="F4034">
        <v>161.1</v>
      </c>
      <c r="G4034">
        <v>164.3878</v>
      </c>
      <c r="H4034">
        <f t="shared" si="134"/>
        <v>8.0549999999999997E-2</v>
      </c>
      <c r="I4034">
        <f t="shared" si="135"/>
        <v>8.21939E-2</v>
      </c>
    </row>
    <row r="4035" spans="1:9" x14ac:dyDescent="0.3">
      <c r="A4035" s="3">
        <v>2016</v>
      </c>
      <c r="B4035" t="s">
        <v>186</v>
      </c>
      <c r="C4035" t="s">
        <v>202</v>
      </c>
      <c r="D4035">
        <v>335505</v>
      </c>
      <c r="E4035">
        <v>1</v>
      </c>
      <c r="F4035">
        <v>46.08</v>
      </c>
      <c r="G4035">
        <v>48.179900000000004</v>
      </c>
      <c r="H4035">
        <f t="shared" si="134"/>
        <v>2.3039999999999998E-2</v>
      </c>
      <c r="I4035">
        <f t="shared" si="135"/>
        <v>2.4089950000000002E-2</v>
      </c>
    </row>
    <row r="4036" spans="1:9" x14ac:dyDescent="0.3">
      <c r="A4036" s="3">
        <v>2016</v>
      </c>
      <c r="B4036" t="s">
        <v>186</v>
      </c>
      <c r="C4036" t="s">
        <v>202</v>
      </c>
      <c r="D4036">
        <v>335531</v>
      </c>
      <c r="E4036">
        <v>1</v>
      </c>
      <c r="F4036">
        <v>35</v>
      </c>
      <c r="G4036">
        <v>35.714300000000001</v>
      </c>
      <c r="H4036">
        <f t="shared" si="134"/>
        <v>1.7500000000000002E-2</v>
      </c>
      <c r="I4036">
        <f t="shared" si="135"/>
        <v>1.7857150000000002E-2</v>
      </c>
    </row>
    <row r="4037" spans="1:9" x14ac:dyDescent="0.3">
      <c r="A4037" s="3">
        <v>2016</v>
      </c>
      <c r="B4037" t="s">
        <v>186</v>
      </c>
      <c r="C4037" t="s">
        <v>202</v>
      </c>
      <c r="D4037">
        <v>335532</v>
      </c>
      <c r="E4037">
        <v>1</v>
      </c>
      <c r="F4037">
        <v>56</v>
      </c>
      <c r="G4037">
        <v>57.142800000000001</v>
      </c>
      <c r="H4037">
        <f t="shared" si="134"/>
        <v>2.8000000000000001E-2</v>
      </c>
      <c r="I4037">
        <f t="shared" si="135"/>
        <v>2.85714E-2</v>
      </c>
    </row>
    <row r="4038" spans="1:9" x14ac:dyDescent="0.3">
      <c r="A4038" s="3">
        <v>2016</v>
      </c>
      <c r="B4038" t="s">
        <v>186</v>
      </c>
      <c r="C4038" t="s">
        <v>202</v>
      </c>
      <c r="D4038">
        <v>345430</v>
      </c>
      <c r="E4038">
        <v>1</v>
      </c>
      <c r="F4038">
        <v>166.8</v>
      </c>
      <c r="G4038">
        <v>170.20410000000001</v>
      </c>
      <c r="H4038">
        <f t="shared" si="134"/>
        <v>8.3400000000000002E-2</v>
      </c>
      <c r="I4038">
        <f t="shared" si="135"/>
        <v>8.5102050000000012E-2</v>
      </c>
    </row>
    <row r="4039" spans="1:9" x14ac:dyDescent="0.3">
      <c r="A4039" s="3">
        <v>2016</v>
      </c>
      <c r="B4039" t="s">
        <v>186</v>
      </c>
      <c r="C4039" t="s">
        <v>202</v>
      </c>
      <c r="D4039">
        <v>345500</v>
      </c>
      <c r="E4039">
        <v>1</v>
      </c>
      <c r="F4039">
        <v>6436.87</v>
      </c>
      <c r="G4039">
        <v>6595.0842000000002</v>
      </c>
      <c r="H4039">
        <f t="shared" si="134"/>
        <v>3.2184349999999999</v>
      </c>
      <c r="I4039">
        <f t="shared" si="135"/>
        <v>3.2975421000000003</v>
      </c>
    </row>
    <row r="4040" spans="1:9" x14ac:dyDescent="0.3">
      <c r="A4040" s="3">
        <v>2016</v>
      </c>
      <c r="B4040" t="s">
        <v>186</v>
      </c>
      <c r="C4040" t="s">
        <v>202</v>
      </c>
      <c r="D4040">
        <v>345533</v>
      </c>
      <c r="E4040">
        <v>1</v>
      </c>
      <c r="F4040">
        <v>22.04</v>
      </c>
      <c r="G4040">
        <v>22.489799999999999</v>
      </c>
      <c r="H4040">
        <f t="shared" si="134"/>
        <v>1.102E-2</v>
      </c>
      <c r="I4040">
        <f t="shared" si="135"/>
        <v>1.1244899999999999E-2</v>
      </c>
    </row>
    <row r="4041" spans="1:9" x14ac:dyDescent="0.3">
      <c r="A4041" s="3">
        <v>2016</v>
      </c>
      <c r="B4041" t="s">
        <v>186</v>
      </c>
      <c r="C4041" t="s">
        <v>202</v>
      </c>
      <c r="D4041">
        <v>345536</v>
      </c>
      <c r="E4041">
        <v>1</v>
      </c>
      <c r="F4041">
        <v>3309.7</v>
      </c>
      <c r="G4041">
        <v>3413.4931000000001</v>
      </c>
      <c r="H4041">
        <f t="shared" si="134"/>
        <v>1.6548499999999999</v>
      </c>
      <c r="I4041">
        <f t="shared" si="135"/>
        <v>1.7067465500000001</v>
      </c>
    </row>
    <row r="4042" spans="1:9" x14ac:dyDescent="0.3">
      <c r="A4042" s="3">
        <v>2016</v>
      </c>
      <c r="B4042" t="s">
        <v>186</v>
      </c>
      <c r="C4042" t="s">
        <v>202</v>
      </c>
      <c r="D4042">
        <v>345537</v>
      </c>
      <c r="E4042">
        <v>1</v>
      </c>
      <c r="F4042">
        <v>361.02</v>
      </c>
      <c r="G4042">
        <v>368.3877</v>
      </c>
      <c r="H4042">
        <f t="shared" si="134"/>
        <v>0.18051</v>
      </c>
      <c r="I4042">
        <f t="shared" si="135"/>
        <v>0.18419384999999999</v>
      </c>
    </row>
    <row r="4043" spans="1:9" x14ac:dyDescent="0.3">
      <c r="A4043" s="3">
        <v>2016</v>
      </c>
      <c r="B4043" t="s">
        <v>186</v>
      </c>
      <c r="C4043" t="s">
        <v>202</v>
      </c>
      <c r="D4043">
        <v>355530</v>
      </c>
      <c r="E4043">
        <v>1</v>
      </c>
      <c r="F4043">
        <v>2679.92</v>
      </c>
      <c r="G4043">
        <v>2680.2882</v>
      </c>
      <c r="H4043">
        <f t="shared" si="134"/>
        <v>1.33996</v>
      </c>
      <c r="I4043">
        <f t="shared" si="135"/>
        <v>1.3401441000000001</v>
      </c>
    </row>
    <row r="4044" spans="1:9" x14ac:dyDescent="0.3">
      <c r="A4044" s="3">
        <v>2016</v>
      </c>
      <c r="B4044" t="s">
        <v>187</v>
      </c>
      <c r="C4044" t="s">
        <v>203</v>
      </c>
      <c r="D4044">
        <v>445932</v>
      </c>
      <c r="E4044">
        <v>2</v>
      </c>
      <c r="F4044">
        <v>400</v>
      </c>
      <c r="G4044">
        <v>402.61219999999997</v>
      </c>
      <c r="H4044">
        <f t="shared" si="134"/>
        <v>0.2</v>
      </c>
      <c r="I4044">
        <f t="shared" si="135"/>
        <v>0.20130609999999999</v>
      </c>
    </row>
    <row r="4045" spans="1:9" x14ac:dyDescent="0.3">
      <c r="A4045" s="3">
        <v>2016</v>
      </c>
      <c r="B4045" t="s">
        <v>187</v>
      </c>
      <c r="C4045" t="s">
        <v>203</v>
      </c>
      <c r="D4045">
        <v>465903</v>
      </c>
      <c r="E4045">
        <v>2</v>
      </c>
      <c r="F4045">
        <v>234</v>
      </c>
      <c r="G4045">
        <v>238.77549999999999</v>
      </c>
      <c r="H4045">
        <f t="shared" si="134"/>
        <v>0.11700000000000001</v>
      </c>
      <c r="I4045">
        <f t="shared" si="135"/>
        <v>0.11938775</v>
      </c>
    </row>
    <row r="4046" spans="1:9" x14ac:dyDescent="0.3">
      <c r="A4046" s="3">
        <v>2016</v>
      </c>
      <c r="B4046" t="s">
        <v>187</v>
      </c>
      <c r="C4046" t="s">
        <v>203</v>
      </c>
      <c r="D4046">
        <v>466004</v>
      </c>
      <c r="E4046">
        <v>2</v>
      </c>
      <c r="F4046">
        <v>925.3</v>
      </c>
      <c r="G4046">
        <v>944.18359999999996</v>
      </c>
      <c r="H4046">
        <f t="shared" si="134"/>
        <v>0.46264999999999995</v>
      </c>
      <c r="I4046">
        <f t="shared" si="135"/>
        <v>0.47209179999999995</v>
      </c>
    </row>
    <row r="4047" spans="1:9" x14ac:dyDescent="0.3">
      <c r="A4047" s="3">
        <v>2016</v>
      </c>
      <c r="B4047" t="s">
        <v>187</v>
      </c>
      <c r="C4047" t="s">
        <v>203</v>
      </c>
      <c r="D4047">
        <v>466005</v>
      </c>
      <c r="E4047">
        <v>2</v>
      </c>
      <c r="F4047">
        <v>34.15</v>
      </c>
      <c r="G4047">
        <v>34.847000000000001</v>
      </c>
      <c r="H4047">
        <f t="shared" si="134"/>
        <v>1.7075E-2</v>
      </c>
      <c r="I4047">
        <f t="shared" si="135"/>
        <v>1.7423500000000001E-2</v>
      </c>
    </row>
    <row r="4048" spans="1:9" x14ac:dyDescent="0.3">
      <c r="A4048" s="3">
        <v>2016</v>
      </c>
      <c r="B4048" t="s">
        <v>187</v>
      </c>
      <c r="C4048" t="s">
        <v>204</v>
      </c>
      <c r="D4048">
        <v>445900</v>
      </c>
      <c r="E4048">
        <v>2</v>
      </c>
      <c r="F4048">
        <v>97.98</v>
      </c>
      <c r="G4048">
        <v>98.653099999999995</v>
      </c>
      <c r="H4048">
        <f t="shared" si="134"/>
        <v>4.8989999999999999E-2</v>
      </c>
      <c r="I4048">
        <f t="shared" si="135"/>
        <v>4.9326549999999997E-2</v>
      </c>
    </row>
    <row r="4049" spans="1:9" x14ac:dyDescent="0.3">
      <c r="A4049" s="3">
        <v>2016</v>
      </c>
      <c r="B4049" t="s">
        <v>187</v>
      </c>
      <c r="C4049" t="s">
        <v>204</v>
      </c>
      <c r="D4049">
        <v>445931</v>
      </c>
      <c r="E4049">
        <v>2</v>
      </c>
      <c r="F4049">
        <v>3722.95</v>
      </c>
      <c r="G4049">
        <v>3767.4593</v>
      </c>
      <c r="H4049">
        <f t="shared" si="134"/>
        <v>1.861475</v>
      </c>
      <c r="I4049">
        <f t="shared" si="135"/>
        <v>1.88372965</v>
      </c>
    </row>
    <row r="4050" spans="1:9" x14ac:dyDescent="0.3">
      <c r="A4050" s="3">
        <v>2016</v>
      </c>
      <c r="B4050" t="s">
        <v>187</v>
      </c>
      <c r="C4050" t="s">
        <v>204</v>
      </c>
      <c r="D4050">
        <v>446001</v>
      </c>
      <c r="E4050">
        <v>2</v>
      </c>
      <c r="F4050">
        <v>42.15</v>
      </c>
      <c r="G4050">
        <v>43.010199999999998</v>
      </c>
      <c r="H4050">
        <f t="shared" si="134"/>
        <v>2.1075E-2</v>
      </c>
      <c r="I4050">
        <f t="shared" si="135"/>
        <v>2.1505099999999999E-2</v>
      </c>
    </row>
    <row r="4051" spans="1:9" x14ac:dyDescent="0.3">
      <c r="A4051" s="3">
        <v>2016</v>
      </c>
      <c r="B4051" t="s">
        <v>187</v>
      </c>
      <c r="C4051" t="s">
        <v>204</v>
      </c>
      <c r="D4051">
        <v>455900</v>
      </c>
      <c r="E4051">
        <v>2</v>
      </c>
      <c r="F4051">
        <v>32.61</v>
      </c>
      <c r="G4051">
        <v>32.8673</v>
      </c>
      <c r="H4051">
        <f t="shared" si="134"/>
        <v>1.6305E-2</v>
      </c>
      <c r="I4051">
        <f t="shared" si="135"/>
        <v>1.6433650000000001E-2</v>
      </c>
    </row>
    <row r="4052" spans="1:9" x14ac:dyDescent="0.3">
      <c r="A4052" s="3">
        <v>2016</v>
      </c>
      <c r="B4052" t="s">
        <v>187</v>
      </c>
      <c r="C4052" t="s">
        <v>204</v>
      </c>
      <c r="D4052">
        <v>455930</v>
      </c>
      <c r="E4052">
        <v>2</v>
      </c>
      <c r="F4052">
        <v>338.38</v>
      </c>
      <c r="G4052">
        <v>345.28579999999999</v>
      </c>
      <c r="H4052">
        <f t="shared" si="134"/>
        <v>0.16919000000000001</v>
      </c>
      <c r="I4052">
        <f t="shared" si="135"/>
        <v>0.17264289999999999</v>
      </c>
    </row>
    <row r="4053" spans="1:9" x14ac:dyDescent="0.3">
      <c r="A4053" s="3">
        <v>2016</v>
      </c>
      <c r="B4053" t="s">
        <v>187</v>
      </c>
      <c r="C4053" t="s">
        <v>204</v>
      </c>
      <c r="D4053">
        <v>456001</v>
      </c>
      <c r="E4053">
        <v>2</v>
      </c>
      <c r="F4053">
        <v>30.2</v>
      </c>
      <c r="G4053">
        <v>30.816299999999998</v>
      </c>
      <c r="H4053">
        <f t="shared" si="134"/>
        <v>1.5099999999999999E-2</v>
      </c>
      <c r="I4053">
        <f t="shared" si="135"/>
        <v>1.5408149999999999E-2</v>
      </c>
    </row>
    <row r="4054" spans="1:9" x14ac:dyDescent="0.3">
      <c r="A4054" s="3">
        <v>2016</v>
      </c>
      <c r="B4054" t="s">
        <v>187</v>
      </c>
      <c r="C4054" t="s">
        <v>204</v>
      </c>
      <c r="D4054">
        <v>465901</v>
      </c>
      <c r="E4054">
        <v>2</v>
      </c>
      <c r="F4054">
        <v>2368.16</v>
      </c>
      <c r="G4054">
        <v>2482.9551999999999</v>
      </c>
      <c r="H4054">
        <f t="shared" si="134"/>
        <v>1.18408</v>
      </c>
      <c r="I4054">
        <f t="shared" si="135"/>
        <v>1.2414775999999998</v>
      </c>
    </row>
    <row r="4055" spans="1:9" x14ac:dyDescent="0.3">
      <c r="A4055" s="3">
        <v>2016</v>
      </c>
      <c r="B4055" t="s">
        <v>187</v>
      </c>
      <c r="C4055" t="s">
        <v>204</v>
      </c>
      <c r="D4055">
        <v>465904</v>
      </c>
      <c r="E4055">
        <v>2</v>
      </c>
      <c r="F4055">
        <v>64.430000000000007</v>
      </c>
      <c r="G4055">
        <v>64.846900000000005</v>
      </c>
      <c r="H4055">
        <f t="shared" si="134"/>
        <v>3.2215000000000001E-2</v>
      </c>
      <c r="I4055">
        <f t="shared" si="135"/>
        <v>3.2423449999999999E-2</v>
      </c>
    </row>
    <row r="4056" spans="1:9" x14ac:dyDescent="0.3">
      <c r="A4056" s="3">
        <v>2016</v>
      </c>
      <c r="B4056" t="s">
        <v>187</v>
      </c>
      <c r="C4056" t="s">
        <v>204</v>
      </c>
      <c r="D4056">
        <v>465932</v>
      </c>
      <c r="E4056">
        <v>2</v>
      </c>
      <c r="F4056">
        <v>240.84</v>
      </c>
      <c r="G4056">
        <v>245.7551</v>
      </c>
      <c r="H4056">
        <f t="shared" si="134"/>
        <v>0.12042</v>
      </c>
      <c r="I4056">
        <f t="shared" si="135"/>
        <v>0.12287755</v>
      </c>
    </row>
    <row r="4057" spans="1:9" x14ac:dyDescent="0.3">
      <c r="A4057" s="3">
        <v>2016</v>
      </c>
      <c r="B4057" t="s">
        <v>187</v>
      </c>
      <c r="C4057" t="s">
        <v>204</v>
      </c>
      <c r="D4057">
        <v>465933</v>
      </c>
      <c r="E4057">
        <v>2</v>
      </c>
      <c r="F4057">
        <v>5.62</v>
      </c>
      <c r="G4057">
        <v>5.7347000000000001</v>
      </c>
      <c r="H4057">
        <f t="shared" si="134"/>
        <v>2.81E-3</v>
      </c>
      <c r="I4057">
        <f t="shared" si="135"/>
        <v>2.8673500000000003E-3</v>
      </c>
    </row>
    <row r="4058" spans="1:9" x14ac:dyDescent="0.3">
      <c r="A4058" s="3">
        <v>2016</v>
      </c>
      <c r="B4058" t="s">
        <v>187</v>
      </c>
      <c r="C4058" t="s">
        <v>204</v>
      </c>
      <c r="D4058">
        <v>466001</v>
      </c>
      <c r="E4058">
        <v>2</v>
      </c>
      <c r="F4058">
        <v>239.48</v>
      </c>
      <c r="G4058">
        <v>244.3674</v>
      </c>
      <c r="H4058">
        <f t="shared" si="134"/>
        <v>0.11974</v>
      </c>
      <c r="I4058">
        <f t="shared" si="135"/>
        <v>0.12218370000000001</v>
      </c>
    </row>
    <row r="4059" spans="1:9" x14ac:dyDescent="0.3">
      <c r="A4059" s="3">
        <v>2016</v>
      </c>
      <c r="B4059" t="s">
        <v>187</v>
      </c>
      <c r="C4059" t="s">
        <v>204</v>
      </c>
      <c r="D4059">
        <v>475900</v>
      </c>
      <c r="E4059">
        <v>2</v>
      </c>
      <c r="F4059">
        <v>1308.27</v>
      </c>
      <c r="G4059">
        <v>1315.8486</v>
      </c>
      <c r="H4059">
        <f t="shared" si="134"/>
        <v>0.65413500000000002</v>
      </c>
      <c r="I4059">
        <f t="shared" si="135"/>
        <v>0.65792430000000002</v>
      </c>
    </row>
    <row r="4060" spans="1:9" x14ac:dyDescent="0.3">
      <c r="A4060" s="3">
        <v>2016</v>
      </c>
      <c r="B4060" t="s">
        <v>187</v>
      </c>
      <c r="C4060" t="s">
        <v>204</v>
      </c>
      <c r="D4060">
        <v>475931</v>
      </c>
      <c r="E4060">
        <v>2</v>
      </c>
      <c r="F4060">
        <v>942.05</v>
      </c>
      <c r="G4060">
        <v>961.27539999999999</v>
      </c>
      <c r="H4060">
        <f t="shared" si="134"/>
        <v>0.47102499999999997</v>
      </c>
      <c r="I4060">
        <f t="shared" si="135"/>
        <v>0.4806377</v>
      </c>
    </row>
    <row r="4061" spans="1:9" x14ac:dyDescent="0.3">
      <c r="A4061" s="3">
        <v>2016</v>
      </c>
      <c r="B4061" t="s">
        <v>187</v>
      </c>
      <c r="C4061" t="s">
        <v>204</v>
      </c>
      <c r="D4061">
        <v>476001</v>
      </c>
      <c r="E4061">
        <v>2</v>
      </c>
      <c r="F4061">
        <v>25.29</v>
      </c>
      <c r="G4061">
        <v>25.806100000000001</v>
      </c>
      <c r="H4061">
        <f t="shared" si="134"/>
        <v>1.2645E-2</v>
      </c>
      <c r="I4061">
        <f t="shared" si="135"/>
        <v>1.2903050000000001E-2</v>
      </c>
    </row>
    <row r="4062" spans="1:9" x14ac:dyDescent="0.3">
      <c r="A4062" s="3">
        <v>2016</v>
      </c>
      <c r="B4062" t="s">
        <v>187</v>
      </c>
      <c r="C4062" t="s">
        <v>204</v>
      </c>
      <c r="D4062">
        <v>485730</v>
      </c>
      <c r="E4062">
        <v>2</v>
      </c>
      <c r="F4062">
        <v>18.399999999999999</v>
      </c>
      <c r="G4062">
        <v>18.399999999999999</v>
      </c>
      <c r="H4062">
        <f t="shared" si="134"/>
        <v>9.1999999999999998E-3</v>
      </c>
      <c r="I4062">
        <f t="shared" si="135"/>
        <v>9.1999999999999998E-3</v>
      </c>
    </row>
    <row r="4063" spans="1:9" x14ac:dyDescent="0.3">
      <c r="A4063" s="3">
        <v>2016</v>
      </c>
      <c r="B4063" t="s">
        <v>187</v>
      </c>
      <c r="C4063" t="s">
        <v>204</v>
      </c>
      <c r="D4063">
        <v>485800</v>
      </c>
      <c r="E4063">
        <v>2</v>
      </c>
      <c r="F4063">
        <v>3199.23</v>
      </c>
      <c r="G4063">
        <v>3401.5936999999999</v>
      </c>
      <c r="H4063">
        <f t="shared" si="134"/>
        <v>1.599615</v>
      </c>
      <c r="I4063">
        <f t="shared" si="135"/>
        <v>1.7007968499999999</v>
      </c>
    </row>
    <row r="4064" spans="1:9" x14ac:dyDescent="0.3">
      <c r="A4064" s="3">
        <v>2016</v>
      </c>
      <c r="B4064" t="s">
        <v>187</v>
      </c>
      <c r="C4064" t="s">
        <v>204</v>
      </c>
      <c r="D4064">
        <v>485831</v>
      </c>
      <c r="E4064">
        <v>2</v>
      </c>
      <c r="F4064">
        <v>4906.62</v>
      </c>
      <c r="G4064">
        <v>5119.2390999999998</v>
      </c>
      <c r="H4064">
        <f t="shared" si="134"/>
        <v>2.4533100000000001</v>
      </c>
      <c r="I4064">
        <f t="shared" si="135"/>
        <v>2.5596195499999999</v>
      </c>
    </row>
    <row r="4065" spans="1:9" x14ac:dyDescent="0.3">
      <c r="A4065" s="3">
        <v>2016</v>
      </c>
      <c r="B4065" t="s">
        <v>187</v>
      </c>
      <c r="C4065" t="s">
        <v>204</v>
      </c>
      <c r="D4065">
        <v>485901</v>
      </c>
      <c r="E4065">
        <v>2</v>
      </c>
      <c r="F4065">
        <v>2720.07</v>
      </c>
      <c r="G4065">
        <v>2770.4387999999999</v>
      </c>
      <c r="H4065">
        <f t="shared" si="134"/>
        <v>1.3600350000000001</v>
      </c>
      <c r="I4065">
        <f t="shared" si="135"/>
        <v>1.3852194</v>
      </c>
    </row>
    <row r="4066" spans="1:9" x14ac:dyDescent="0.3">
      <c r="A4066" s="3">
        <v>2016</v>
      </c>
      <c r="B4066" t="s">
        <v>187</v>
      </c>
      <c r="C4066" t="s">
        <v>204</v>
      </c>
      <c r="D4066">
        <v>485931</v>
      </c>
      <c r="E4066">
        <v>2</v>
      </c>
      <c r="F4066">
        <v>1352.75</v>
      </c>
      <c r="G4066">
        <v>1377.0920000000001</v>
      </c>
      <c r="H4066">
        <f t="shared" si="134"/>
        <v>0.67637499999999995</v>
      </c>
      <c r="I4066">
        <f t="shared" si="135"/>
        <v>0.6885460000000001</v>
      </c>
    </row>
    <row r="4067" spans="1:9" x14ac:dyDescent="0.3">
      <c r="A4067" s="3">
        <v>2016</v>
      </c>
      <c r="B4067" t="s">
        <v>187</v>
      </c>
      <c r="C4067" t="s">
        <v>205</v>
      </c>
      <c r="D4067">
        <v>456032</v>
      </c>
      <c r="E4067">
        <v>2</v>
      </c>
      <c r="F4067">
        <v>3</v>
      </c>
      <c r="G4067">
        <v>3.0613000000000001</v>
      </c>
      <c r="H4067">
        <f t="shared" si="134"/>
        <v>1.5E-3</v>
      </c>
      <c r="I4067">
        <f t="shared" si="135"/>
        <v>1.5306500000000002E-3</v>
      </c>
    </row>
    <row r="4068" spans="1:9" x14ac:dyDescent="0.3">
      <c r="A4068" s="3">
        <v>2016</v>
      </c>
      <c r="B4068" t="s">
        <v>187</v>
      </c>
      <c r="C4068" t="s">
        <v>205</v>
      </c>
      <c r="D4068">
        <v>466003</v>
      </c>
      <c r="E4068">
        <v>2</v>
      </c>
      <c r="F4068">
        <v>1071.2</v>
      </c>
      <c r="G4068">
        <v>1092.8978999999999</v>
      </c>
      <c r="H4068">
        <f t="shared" si="134"/>
        <v>0.53560000000000008</v>
      </c>
      <c r="I4068">
        <f t="shared" si="135"/>
        <v>0.54644894999999993</v>
      </c>
    </row>
    <row r="4069" spans="1:9" x14ac:dyDescent="0.3">
      <c r="A4069" s="3">
        <v>2016</v>
      </c>
      <c r="B4069" t="s">
        <v>187</v>
      </c>
      <c r="C4069" t="s">
        <v>205</v>
      </c>
      <c r="D4069">
        <v>466031</v>
      </c>
      <c r="E4069">
        <v>2</v>
      </c>
      <c r="F4069">
        <v>174.4</v>
      </c>
      <c r="G4069">
        <v>177.83670000000001</v>
      </c>
      <c r="H4069">
        <f t="shared" si="134"/>
        <v>8.72E-2</v>
      </c>
      <c r="I4069">
        <f t="shared" si="135"/>
        <v>8.8918350000000007E-2</v>
      </c>
    </row>
    <row r="4070" spans="1:9" x14ac:dyDescent="0.3">
      <c r="A4070" s="3">
        <v>2016</v>
      </c>
      <c r="B4070" t="s">
        <v>187</v>
      </c>
      <c r="C4070" t="s">
        <v>205</v>
      </c>
      <c r="D4070">
        <v>466032</v>
      </c>
      <c r="E4070">
        <v>2</v>
      </c>
      <c r="F4070">
        <v>94.24</v>
      </c>
      <c r="G4070">
        <v>96.163300000000007</v>
      </c>
      <c r="H4070">
        <f t="shared" si="134"/>
        <v>4.7119999999999995E-2</v>
      </c>
      <c r="I4070">
        <f t="shared" si="135"/>
        <v>4.8081650000000004E-2</v>
      </c>
    </row>
    <row r="4071" spans="1:9" x14ac:dyDescent="0.3">
      <c r="A4071" s="3">
        <v>2016</v>
      </c>
      <c r="B4071" t="s">
        <v>187</v>
      </c>
      <c r="C4071" t="s">
        <v>205</v>
      </c>
      <c r="D4071">
        <v>466033</v>
      </c>
      <c r="E4071">
        <v>2</v>
      </c>
      <c r="F4071">
        <v>285.8</v>
      </c>
      <c r="G4071">
        <v>290.59179999999998</v>
      </c>
      <c r="H4071">
        <f t="shared" si="134"/>
        <v>0.1429</v>
      </c>
      <c r="I4071">
        <f t="shared" si="135"/>
        <v>0.14529589999999998</v>
      </c>
    </row>
    <row r="4072" spans="1:9" x14ac:dyDescent="0.3">
      <c r="A4072" s="3">
        <v>2016</v>
      </c>
      <c r="B4072" t="s">
        <v>187</v>
      </c>
      <c r="C4072" t="s">
        <v>205</v>
      </c>
      <c r="D4072">
        <v>475933</v>
      </c>
      <c r="E4072">
        <v>2</v>
      </c>
      <c r="F4072">
        <v>1388.8</v>
      </c>
      <c r="G4072">
        <v>1417.143</v>
      </c>
      <c r="H4072">
        <f t="shared" si="134"/>
        <v>0.69440000000000002</v>
      </c>
      <c r="I4072">
        <f t="shared" si="135"/>
        <v>0.70857150000000002</v>
      </c>
    </row>
    <row r="4073" spans="1:9" x14ac:dyDescent="0.3">
      <c r="A4073" s="3">
        <v>2016</v>
      </c>
      <c r="B4073" t="s">
        <v>187</v>
      </c>
      <c r="C4073" t="s">
        <v>205</v>
      </c>
      <c r="D4073">
        <v>476003</v>
      </c>
      <c r="E4073">
        <v>2</v>
      </c>
      <c r="F4073">
        <v>7093.34</v>
      </c>
      <c r="G4073">
        <v>7231.5307000000003</v>
      </c>
      <c r="H4073">
        <f t="shared" si="134"/>
        <v>3.5466700000000002</v>
      </c>
      <c r="I4073">
        <f t="shared" si="135"/>
        <v>3.6157653500000002</v>
      </c>
    </row>
    <row r="4074" spans="1:9" x14ac:dyDescent="0.3">
      <c r="A4074" s="3">
        <v>2016</v>
      </c>
      <c r="B4074" t="s">
        <v>187</v>
      </c>
      <c r="C4074" t="s">
        <v>205</v>
      </c>
      <c r="D4074">
        <v>476004</v>
      </c>
      <c r="E4074">
        <v>2</v>
      </c>
      <c r="F4074">
        <v>5525.3</v>
      </c>
      <c r="G4074">
        <v>5613.2449999999999</v>
      </c>
      <c r="H4074">
        <f t="shared" si="134"/>
        <v>2.7626500000000003</v>
      </c>
      <c r="I4074">
        <f t="shared" si="135"/>
        <v>2.8066225</v>
      </c>
    </row>
    <row r="4075" spans="1:9" x14ac:dyDescent="0.3">
      <c r="A4075" s="3">
        <v>2016</v>
      </c>
      <c r="B4075" t="s">
        <v>187</v>
      </c>
      <c r="C4075" t="s">
        <v>205</v>
      </c>
      <c r="D4075">
        <v>476005</v>
      </c>
      <c r="E4075">
        <v>2</v>
      </c>
      <c r="F4075">
        <v>440.5</v>
      </c>
      <c r="G4075">
        <v>449.48989999999998</v>
      </c>
      <c r="H4075">
        <f t="shared" si="134"/>
        <v>0.22025</v>
      </c>
      <c r="I4075">
        <f t="shared" si="135"/>
        <v>0.22474495</v>
      </c>
    </row>
    <row r="4076" spans="1:9" x14ac:dyDescent="0.3">
      <c r="A4076" s="3">
        <v>2016</v>
      </c>
      <c r="B4076" t="s">
        <v>187</v>
      </c>
      <c r="C4076" t="s">
        <v>205</v>
      </c>
      <c r="D4076">
        <v>476006</v>
      </c>
      <c r="E4076">
        <v>2</v>
      </c>
      <c r="F4076">
        <v>3318.88</v>
      </c>
      <c r="G4076">
        <v>3437.3470000000002</v>
      </c>
      <c r="H4076">
        <f t="shared" si="134"/>
        <v>1.65944</v>
      </c>
      <c r="I4076">
        <f t="shared" si="135"/>
        <v>1.7186735000000002</v>
      </c>
    </row>
    <row r="4077" spans="1:9" x14ac:dyDescent="0.3">
      <c r="A4077" s="3">
        <v>2016</v>
      </c>
      <c r="B4077" t="s">
        <v>187</v>
      </c>
      <c r="C4077" t="s">
        <v>205</v>
      </c>
      <c r="D4077">
        <v>476007</v>
      </c>
      <c r="E4077">
        <v>2</v>
      </c>
      <c r="F4077">
        <v>2963.42</v>
      </c>
      <c r="G4077">
        <v>3015.0947000000001</v>
      </c>
      <c r="H4077">
        <f t="shared" si="134"/>
        <v>1.4817100000000001</v>
      </c>
      <c r="I4077">
        <f t="shared" si="135"/>
        <v>1.5075473500000001</v>
      </c>
    </row>
    <row r="4078" spans="1:9" x14ac:dyDescent="0.3">
      <c r="A4078" s="3">
        <v>2016</v>
      </c>
      <c r="B4078" t="s">
        <v>187</v>
      </c>
      <c r="C4078" t="s">
        <v>205</v>
      </c>
      <c r="D4078">
        <v>476008</v>
      </c>
      <c r="E4078">
        <v>2</v>
      </c>
      <c r="F4078">
        <v>1249.0999999999999</v>
      </c>
      <c r="G4078">
        <v>1274.5918999999999</v>
      </c>
      <c r="H4078">
        <f t="shared" si="134"/>
        <v>0.62454999999999994</v>
      </c>
      <c r="I4078">
        <f t="shared" si="135"/>
        <v>0.63729594999999994</v>
      </c>
    </row>
    <row r="4079" spans="1:9" x14ac:dyDescent="0.3">
      <c r="A4079" s="3">
        <v>2016</v>
      </c>
      <c r="B4079" t="s">
        <v>187</v>
      </c>
      <c r="C4079" t="s">
        <v>205</v>
      </c>
      <c r="D4079">
        <v>476009</v>
      </c>
      <c r="E4079">
        <v>2</v>
      </c>
      <c r="F4079">
        <v>3558.9</v>
      </c>
      <c r="G4079">
        <v>3631.5306</v>
      </c>
      <c r="H4079">
        <f t="shared" si="134"/>
        <v>1.77945</v>
      </c>
      <c r="I4079">
        <f t="shared" si="135"/>
        <v>1.8157653</v>
      </c>
    </row>
    <row r="4080" spans="1:9" x14ac:dyDescent="0.3">
      <c r="A4080" s="3">
        <v>2016</v>
      </c>
      <c r="B4080" t="s">
        <v>187</v>
      </c>
      <c r="C4080" t="s">
        <v>205</v>
      </c>
      <c r="D4080">
        <v>476031</v>
      </c>
      <c r="E4080">
        <v>2</v>
      </c>
      <c r="F4080">
        <v>2619.3000000000002</v>
      </c>
      <c r="G4080">
        <v>2663.7451000000001</v>
      </c>
      <c r="H4080">
        <f t="shared" si="134"/>
        <v>1.30965</v>
      </c>
      <c r="I4080">
        <f t="shared" si="135"/>
        <v>1.3318725500000002</v>
      </c>
    </row>
    <row r="4081" spans="1:9" x14ac:dyDescent="0.3">
      <c r="A4081" s="3">
        <v>2016</v>
      </c>
      <c r="B4081" t="s">
        <v>187</v>
      </c>
      <c r="C4081" t="s">
        <v>205</v>
      </c>
      <c r="D4081">
        <v>476032</v>
      </c>
      <c r="E4081">
        <v>2</v>
      </c>
      <c r="F4081">
        <v>4002.96</v>
      </c>
      <c r="G4081">
        <v>4081.7143999999998</v>
      </c>
      <c r="H4081">
        <f t="shared" si="134"/>
        <v>2.0014799999999999</v>
      </c>
      <c r="I4081">
        <f t="shared" si="135"/>
        <v>2.0408572</v>
      </c>
    </row>
    <row r="4082" spans="1:9" x14ac:dyDescent="0.3">
      <c r="A4082" s="3">
        <v>2016</v>
      </c>
      <c r="B4082" t="s">
        <v>187</v>
      </c>
      <c r="C4082" t="s">
        <v>205</v>
      </c>
      <c r="D4082">
        <v>476033</v>
      </c>
      <c r="E4082">
        <v>2</v>
      </c>
      <c r="F4082">
        <v>8</v>
      </c>
      <c r="G4082">
        <v>8.0408000000000008</v>
      </c>
      <c r="H4082">
        <f t="shared" si="134"/>
        <v>4.0000000000000001E-3</v>
      </c>
      <c r="I4082">
        <f t="shared" si="135"/>
        <v>4.0204000000000004E-3</v>
      </c>
    </row>
    <row r="4083" spans="1:9" x14ac:dyDescent="0.3">
      <c r="A4083" s="3">
        <v>2016</v>
      </c>
      <c r="B4083" t="s">
        <v>187</v>
      </c>
      <c r="C4083" t="s">
        <v>205</v>
      </c>
      <c r="D4083">
        <v>476034</v>
      </c>
      <c r="E4083">
        <v>2</v>
      </c>
      <c r="F4083">
        <v>709.2</v>
      </c>
      <c r="G4083">
        <v>715.53070000000002</v>
      </c>
      <c r="H4083">
        <f t="shared" si="134"/>
        <v>0.35460000000000003</v>
      </c>
      <c r="I4083">
        <f t="shared" si="135"/>
        <v>0.35776535000000004</v>
      </c>
    </row>
    <row r="4084" spans="1:9" x14ac:dyDescent="0.3">
      <c r="A4084" s="3">
        <v>2016</v>
      </c>
      <c r="B4084" t="s">
        <v>187</v>
      </c>
      <c r="C4084" t="s">
        <v>205</v>
      </c>
      <c r="D4084">
        <v>476035</v>
      </c>
      <c r="E4084">
        <v>2</v>
      </c>
      <c r="F4084">
        <v>760.28</v>
      </c>
      <c r="G4084">
        <v>774.75509999999997</v>
      </c>
      <c r="H4084">
        <f t="shared" si="134"/>
        <v>0.38013999999999998</v>
      </c>
      <c r="I4084">
        <f t="shared" si="135"/>
        <v>0.38737754999999996</v>
      </c>
    </row>
    <row r="4085" spans="1:9" x14ac:dyDescent="0.3">
      <c r="A4085" s="3">
        <v>2016</v>
      </c>
      <c r="B4085" t="s">
        <v>187</v>
      </c>
      <c r="C4085" t="s">
        <v>205</v>
      </c>
      <c r="D4085">
        <v>476101</v>
      </c>
      <c r="E4085">
        <v>2</v>
      </c>
      <c r="F4085">
        <v>4.5</v>
      </c>
      <c r="G4085">
        <v>4.5</v>
      </c>
      <c r="H4085">
        <f t="shared" si="134"/>
        <v>2.2499999999999998E-3</v>
      </c>
      <c r="I4085">
        <f t="shared" si="135"/>
        <v>2.2499999999999998E-3</v>
      </c>
    </row>
    <row r="4086" spans="1:9" x14ac:dyDescent="0.3">
      <c r="A4086" s="3">
        <v>2016</v>
      </c>
      <c r="B4086" t="s">
        <v>187</v>
      </c>
      <c r="C4086" t="s">
        <v>205</v>
      </c>
      <c r="D4086">
        <v>485932</v>
      </c>
      <c r="E4086">
        <v>2</v>
      </c>
      <c r="F4086">
        <v>1516.7</v>
      </c>
      <c r="G4086">
        <v>1547.5510999999999</v>
      </c>
      <c r="H4086">
        <f t="shared" si="134"/>
        <v>0.75834999999999997</v>
      </c>
      <c r="I4086">
        <f t="shared" si="135"/>
        <v>0.77377554999999998</v>
      </c>
    </row>
    <row r="4087" spans="1:9" x14ac:dyDescent="0.3">
      <c r="A4087" s="3">
        <v>2016</v>
      </c>
      <c r="B4087" t="s">
        <v>187</v>
      </c>
      <c r="C4087" t="s">
        <v>205</v>
      </c>
      <c r="D4087">
        <v>486001</v>
      </c>
      <c r="E4087">
        <v>2</v>
      </c>
      <c r="F4087">
        <v>1166.1500000000001</v>
      </c>
      <c r="G4087">
        <v>1179.3572999999999</v>
      </c>
      <c r="H4087">
        <f t="shared" ref="H4087:H4150" si="136">F4087/2000</f>
        <v>0.58307500000000001</v>
      </c>
      <c r="I4087">
        <f t="shared" ref="I4087:I4150" si="137">G4087/2000</f>
        <v>0.58967864999999997</v>
      </c>
    </row>
    <row r="4088" spans="1:9" x14ac:dyDescent="0.3">
      <c r="A4088" s="3">
        <v>2016</v>
      </c>
      <c r="B4088" t="s">
        <v>187</v>
      </c>
      <c r="C4088" t="s">
        <v>205</v>
      </c>
      <c r="D4088">
        <v>486031</v>
      </c>
      <c r="E4088">
        <v>2</v>
      </c>
      <c r="F4088">
        <v>465</v>
      </c>
      <c r="G4088">
        <v>474.48970000000003</v>
      </c>
      <c r="H4088">
        <f t="shared" si="136"/>
        <v>0.23250000000000001</v>
      </c>
      <c r="I4088">
        <f t="shared" si="137"/>
        <v>0.23724485000000001</v>
      </c>
    </row>
    <row r="4089" spans="1:9" x14ac:dyDescent="0.3">
      <c r="A4089" s="3">
        <v>2016</v>
      </c>
      <c r="B4089" t="s">
        <v>187</v>
      </c>
      <c r="C4089" t="s">
        <v>205</v>
      </c>
      <c r="D4089">
        <v>486034</v>
      </c>
      <c r="E4089">
        <v>2</v>
      </c>
      <c r="F4089">
        <v>28.74</v>
      </c>
      <c r="G4089">
        <v>29.326599999999999</v>
      </c>
      <c r="H4089">
        <f t="shared" si="136"/>
        <v>1.4369999999999999E-2</v>
      </c>
      <c r="I4089">
        <f t="shared" si="137"/>
        <v>1.4663299999999999E-2</v>
      </c>
    </row>
    <row r="4090" spans="1:9" x14ac:dyDescent="0.3">
      <c r="A4090" s="3">
        <v>2016</v>
      </c>
      <c r="B4090" t="s">
        <v>187</v>
      </c>
      <c r="C4090" t="s">
        <v>206</v>
      </c>
      <c r="D4090">
        <v>475932</v>
      </c>
      <c r="E4090">
        <v>2</v>
      </c>
      <c r="F4090">
        <v>1290.4000000000001</v>
      </c>
      <c r="G4090">
        <v>1316.7348</v>
      </c>
      <c r="H4090">
        <f t="shared" si="136"/>
        <v>0.6452</v>
      </c>
      <c r="I4090">
        <f t="shared" si="137"/>
        <v>0.65836739999999994</v>
      </c>
    </row>
    <row r="4091" spans="1:9" x14ac:dyDescent="0.3">
      <c r="A4091" s="3">
        <v>2016</v>
      </c>
      <c r="B4091" t="s">
        <v>187</v>
      </c>
      <c r="C4091" t="s">
        <v>206</v>
      </c>
      <c r="D4091">
        <v>475934</v>
      </c>
      <c r="E4091">
        <v>2</v>
      </c>
      <c r="F4091">
        <v>14</v>
      </c>
      <c r="G4091">
        <v>14.2857</v>
      </c>
      <c r="H4091">
        <f t="shared" si="136"/>
        <v>7.0000000000000001E-3</v>
      </c>
      <c r="I4091">
        <f t="shared" si="137"/>
        <v>7.1428500000000001E-3</v>
      </c>
    </row>
    <row r="4092" spans="1:9" x14ac:dyDescent="0.3">
      <c r="A4092" s="3">
        <v>2016</v>
      </c>
      <c r="B4092" t="s">
        <v>187</v>
      </c>
      <c r="C4092" t="s">
        <v>206</v>
      </c>
      <c r="D4092">
        <v>485935</v>
      </c>
      <c r="E4092">
        <v>2</v>
      </c>
      <c r="F4092">
        <v>4422</v>
      </c>
      <c r="G4092">
        <v>4512.2449999999999</v>
      </c>
      <c r="H4092">
        <f t="shared" si="136"/>
        <v>2.2109999999999999</v>
      </c>
      <c r="I4092">
        <f t="shared" si="137"/>
        <v>2.2561225</v>
      </c>
    </row>
    <row r="4093" spans="1:9" x14ac:dyDescent="0.3">
      <c r="A4093" s="3">
        <v>2016</v>
      </c>
      <c r="B4093" t="s">
        <v>190</v>
      </c>
      <c r="C4093" t="s">
        <v>225</v>
      </c>
      <c r="D4093">
        <v>525902</v>
      </c>
      <c r="E4093">
        <v>2</v>
      </c>
      <c r="F4093">
        <v>355.9</v>
      </c>
      <c r="G4093">
        <v>363.16329999999999</v>
      </c>
      <c r="H4093">
        <f t="shared" si="136"/>
        <v>0.17795</v>
      </c>
      <c r="I4093">
        <f t="shared" si="137"/>
        <v>0.18158164999999998</v>
      </c>
    </row>
    <row r="4094" spans="1:9" x14ac:dyDescent="0.3">
      <c r="A4094" s="3">
        <v>2016</v>
      </c>
      <c r="B4094" t="s">
        <v>190</v>
      </c>
      <c r="C4094" t="s">
        <v>225</v>
      </c>
      <c r="D4094">
        <v>525931</v>
      </c>
      <c r="E4094">
        <v>2</v>
      </c>
      <c r="F4094">
        <v>154.66</v>
      </c>
      <c r="G4094">
        <v>190.7894</v>
      </c>
      <c r="H4094">
        <f t="shared" si="136"/>
        <v>7.7329999999999996E-2</v>
      </c>
      <c r="I4094">
        <f t="shared" si="137"/>
        <v>9.5394699999999999E-2</v>
      </c>
    </row>
    <row r="4095" spans="1:9" x14ac:dyDescent="0.3">
      <c r="A4095" s="3">
        <v>2016</v>
      </c>
      <c r="B4095" t="s">
        <v>190</v>
      </c>
      <c r="C4095" t="s">
        <v>207</v>
      </c>
      <c r="D4095">
        <v>515907</v>
      </c>
      <c r="E4095">
        <v>2</v>
      </c>
      <c r="F4095">
        <v>221</v>
      </c>
      <c r="G4095">
        <v>225.22450000000001</v>
      </c>
      <c r="H4095">
        <f t="shared" si="136"/>
        <v>0.1105</v>
      </c>
      <c r="I4095">
        <f t="shared" si="137"/>
        <v>0.11261225</v>
      </c>
    </row>
    <row r="4096" spans="1:9" x14ac:dyDescent="0.3">
      <c r="A4096" s="3">
        <v>2016</v>
      </c>
      <c r="B4096" t="s">
        <v>190</v>
      </c>
      <c r="C4096" t="s">
        <v>207</v>
      </c>
      <c r="D4096">
        <v>515908</v>
      </c>
      <c r="E4096">
        <v>2</v>
      </c>
      <c r="F4096">
        <v>20</v>
      </c>
      <c r="G4096">
        <v>20</v>
      </c>
      <c r="H4096">
        <f t="shared" si="136"/>
        <v>0.01</v>
      </c>
      <c r="I4096">
        <f t="shared" si="137"/>
        <v>0.01</v>
      </c>
    </row>
    <row r="4097" spans="1:9" x14ac:dyDescent="0.3">
      <c r="A4097" s="3">
        <v>2016</v>
      </c>
      <c r="B4097" t="s">
        <v>190</v>
      </c>
      <c r="C4097" t="s">
        <v>208</v>
      </c>
      <c r="D4097">
        <v>485902</v>
      </c>
      <c r="E4097">
        <v>2</v>
      </c>
      <c r="F4097">
        <v>143.77000000000001</v>
      </c>
      <c r="G4097">
        <v>146.70410000000001</v>
      </c>
      <c r="H4097">
        <f t="shared" si="136"/>
        <v>7.1885000000000004E-2</v>
      </c>
      <c r="I4097">
        <f t="shared" si="137"/>
        <v>7.3352050000000002E-2</v>
      </c>
    </row>
    <row r="4098" spans="1:9" x14ac:dyDescent="0.3">
      <c r="A4098" s="3">
        <v>2016</v>
      </c>
      <c r="B4098" t="s">
        <v>190</v>
      </c>
      <c r="C4098" t="s">
        <v>208</v>
      </c>
      <c r="D4098">
        <v>485934</v>
      </c>
      <c r="E4098">
        <v>2</v>
      </c>
      <c r="F4098">
        <v>99.52</v>
      </c>
      <c r="G4098">
        <v>101.551</v>
      </c>
      <c r="H4098">
        <f t="shared" si="136"/>
        <v>4.9759999999999999E-2</v>
      </c>
      <c r="I4098">
        <f t="shared" si="137"/>
        <v>5.0775500000000001E-2</v>
      </c>
    </row>
    <row r="4099" spans="1:9" x14ac:dyDescent="0.3">
      <c r="A4099" s="3">
        <v>2016</v>
      </c>
      <c r="B4099" t="s">
        <v>190</v>
      </c>
      <c r="C4099" t="s">
        <v>208</v>
      </c>
      <c r="D4099">
        <v>495831</v>
      </c>
      <c r="E4099">
        <v>2</v>
      </c>
      <c r="F4099">
        <v>2459</v>
      </c>
      <c r="G4099">
        <v>2511.0390000000002</v>
      </c>
      <c r="H4099">
        <f t="shared" si="136"/>
        <v>1.2295</v>
      </c>
      <c r="I4099">
        <f t="shared" si="137"/>
        <v>1.2555195000000001</v>
      </c>
    </row>
    <row r="4100" spans="1:9" x14ac:dyDescent="0.3">
      <c r="A4100" s="3">
        <v>2016</v>
      </c>
      <c r="B4100" t="s">
        <v>190</v>
      </c>
      <c r="C4100" t="s">
        <v>208</v>
      </c>
      <c r="D4100">
        <v>495901</v>
      </c>
      <c r="E4100">
        <v>2</v>
      </c>
      <c r="F4100">
        <v>588.76</v>
      </c>
      <c r="G4100">
        <v>600.67349999999999</v>
      </c>
      <c r="H4100">
        <f t="shared" si="136"/>
        <v>0.29437999999999998</v>
      </c>
      <c r="I4100">
        <f t="shared" si="137"/>
        <v>0.30033674999999999</v>
      </c>
    </row>
    <row r="4101" spans="1:9" x14ac:dyDescent="0.3">
      <c r="A4101" s="3">
        <v>2016</v>
      </c>
      <c r="B4101" t="s">
        <v>190</v>
      </c>
      <c r="C4101" t="s">
        <v>208</v>
      </c>
      <c r="D4101">
        <v>495931</v>
      </c>
      <c r="E4101">
        <v>2</v>
      </c>
      <c r="F4101">
        <v>1000.35</v>
      </c>
      <c r="G4101">
        <v>1020.602</v>
      </c>
      <c r="H4101">
        <f t="shared" si="136"/>
        <v>0.50017500000000004</v>
      </c>
      <c r="I4101">
        <f t="shared" si="137"/>
        <v>0.510301</v>
      </c>
    </row>
    <row r="4102" spans="1:9" x14ac:dyDescent="0.3">
      <c r="A4102" s="3">
        <v>2016</v>
      </c>
      <c r="B4102" t="s">
        <v>190</v>
      </c>
      <c r="C4102" t="s">
        <v>208</v>
      </c>
      <c r="D4102">
        <v>495933</v>
      </c>
      <c r="E4102">
        <v>2</v>
      </c>
      <c r="F4102">
        <v>721.9</v>
      </c>
      <c r="G4102">
        <v>734.95910000000003</v>
      </c>
      <c r="H4102">
        <f t="shared" si="136"/>
        <v>0.36094999999999999</v>
      </c>
      <c r="I4102">
        <f t="shared" si="137"/>
        <v>0.36747955000000004</v>
      </c>
    </row>
    <row r="4103" spans="1:9" x14ac:dyDescent="0.3">
      <c r="A4103" s="3">
        <v>2016</v>
      </c>
      <c r="B4103" t="s">
        <v>190</v>
      </c>
      <c r="C4103" t="s">
        <v>208</v>
      </c>
      <c r="D4103">
        <v>495939</v>
      </c>
      <c r="E4103">
        <v>2</v>
      </c>
      <c r="F4103">
        <v>427</v>
      </c>
      <c r="G4103">
        <v>435.71429999999998</v>
      </c>
      <c r="H4103">
        <f t="shared" si="136"/>
        <v>0.2135</v>
      </c>
      <c r="I4103">
        <f t="shared" si="137"/>
        <v>0.21785715</v>
      </c>
    </row>
    <row r="4104" spans="1:9" x14ac:dyDescent="0.3">
      <c r="A4104" s="3">
        <v>2016</v>
      </c>
      <c r="B4104" t="s">
        <v>190</v>
      </c>
      <c r="C4104" t="s">
        <v>208</v>
      </c>
      <c r="D4104">
        <v>505831</v>
      </c>
      <c r="E4104">
        <v>2</v>
      </c>
      <c r="F4104">
        <v>973</v>
      </c>
      <c r="G4104">
        <v>996.22270000000003</v>
      </c>
      <c r="H4104">
        <f t="shared" si="136"/>
        <v>0.48649999999999999</v>
      </c>
      <c r="I4104">
        <f t="shared" si="137"/>
        <v>0.49811135000000001</v>
      </c>
    </row>
    <row r="4105" spans="1:9" x14ac:dyDescent="0.3">
      <c r="A4105" s="3">
        <v>2016</v>
      </c>
      <c r="B4105" t="s">
        <v>190</v>
      </c>
      <c r="C4105" t="s">
        <v>208</v>
      </c>
      <c r="D4105">
        <v>505901</v>
      </c>
      <c r="E4105">
        <v>2</v>
      </c>
      <c r="F4105">
        <v>946.66</v>
      </c>
      <c r="G4105">
        <v>958.12239999999997</v>
      </c>
      <c r="H4105">
        <f t="shared" si="136"/>
        <v>0.47332999999999997</v>
      </c>
      <c r="I4105">
        <f t="shared" si="137"/>
        <v>0.47906119999999996</v>
      </c>
    </row>
    <row r="4106" spans="1:9" x14ac:dyDescent="0.3">
      <c r="A4106" s="3">
        <v>2016</v>
      </c>
      <c r="B4106" t="s">
        <v>190</v>
      </c>
      <c r="C4106" t="s">
        <v>208</v>
      </c>
      <c r="D4106">
        <v>505902</v>
      </c>
      <c r="E4106">
        <v>2</v>
      </c>
      <c r="F4106">
        <v>6879.3</v>
      </c>
      <c r="G4106">
        <v>7026.1104999999998</v>
      </c>
      <c r="H4106">
        <f t="shared" si="136"/>
        <v>3.4396499999999999</v>
      </c>
      <c r="I4106">
        <f t="shared" si="137"/>
        <v>3.5130552499999999</v>
      </c>
    </row>
    <row r="4107" spans="1:9" x14ac:dyDescent="0.3">
      <c r="A4107" s="3">
        <v>2016</v>
      </c>
      <c r="B4107" t="s">
        <v>190</v>
      </c>
      <c r="C4107" t="s">
        <v>208</v>
      </c>
      <c r="D4107">
        <v>505931</v>
      </c>
      <c r="E4107">
        <v>2</v>
      </c>
      <c r="F4107">
        <v>427.6</v>
      </c>
      <c r="G4107">
        <v>436.32659999999998</v>
      </c>
      <c r="H4107">
        <f t="shared" si="136"/>
        <v>0.21380000000000002</v>
      </c>
      <c r="I4107">
        <f t="shared" si="137"/>
        <v>0.2181633</v>
      </c>
    </row>
    <row r="4108" spans="1:9" x14ac:dyDescent="0.3">
      <c r="A4108" s="3">
        <v>2016</v>
      </c>
      <c r="B4108" t="s">
        <v>190</v>
      </c>
      <c r="C4108" t="s">
        <v>208</v>
      </c>
      <c r="D4108">
        <v>515831</v>
      </c>
      <c r="E4108">
        <v>2</v>
      </c>
      <c r="F4108">
        <v>693.2</v>
      </c>
      <c r="G4108">
        <v>707.34699999999998</v>
      </c>
      <c r="H4108">
        <f t="shared" si="136"/>
        <v>0.34660000000000002</v>
      </c>
      <c r="I4108">
        <f t="shared" si="137"/>
        <v>0.35367349999999997</v>
      </c>
    </row>
    <row r="4109" spans="1:9" x14ac:dyDescent="0.3">
      <c r="A4109" s="3">
        <v>2016</v>
      </c>
      <c r="B4109" t="s">
        <v>190</v>
      </c>
      <c r="C4109" t="s">
        <v>208</v>
      </c>
      <c r="D4109">
        <v>515902</v>
      </c>
      <c r="E4109">
        <v>2</v>
      </c>
      <c r="F4109">
        <v>395.19</v>
      </c>
      <c r="G4109">
        <v>403.2552</v>
      </c>
      <c r="H4109">
        <f t="shared" si="136"/>
        <v>0.19759499999999999</v>
      </c>
      <c r="I4109">
        <f t="shared" si="137"/>
        <v>0.20162759999999999</v>
      </c>
    </row>
    <row r="4110" spans="1:9" x14ac:dyDescent="0.3">
      <c r="A4110" s="3">
        <v>2016</v>
      </c>
      <c r="B4110" t="s">
        <v>190</v>
      </c>
      <c r="C4110" t="s">
        <v>208</v>
      </c>
      <c r="D4110">
        <v>515904</v>
      </c>
      <c r="E4110">
        <v>2</v>
      </c>
      <c r="F4110">
        <v>184.54</v>
      </c>
      <c r="G4110">
        <v>188.30609999999999</v>
      </c>
      <c r="H4110">
        <f t="shared" si="136"/>
        <v>9.2269999999999991E-2</v>
      </c>
      <c r="I4110">
        <f t="shared" si="137"/>
        <v>9.4153049999999988E-2</v>
      </c>
    </row>
    <row r="4111" spans="1:9" x14ac:dyDescent="0.3">
      <c r="A4111" s="3">
        <v>2016</v>
      </c>
      <c r="B4111" t="s">
        <v>190</v>
      </c>
      <c r="C4111" t="s">
        <v>208</v>
      </c>
      <c r="D4111">
        <v>525835</v>
      </c>
      <c r="E4111">
        <v>2</v>
      </c>
      <c r="F4111">
        <v>132.9</v>
      </c>
      <c r="G4111">
        <v>265.8</v>
      </c>
      <c r="H4111">
        <f t="shared" si="136"/>
        <v>6.6450000000000009E-2</v>
      </c>
      <c r="I4111">
        <f t="shared" si="137"/>
        <v>0.13290000000000002</v>
      </c>
    </row>
    <row r="4112" spans="1:9" x14ac:dyDescent="0.3">
      <c r="A4112" s="3">
        <v>2016</v>
      </c>
      <c r="B4112" t="s">
        <v>190</v>
      </c>
      <c r="C4112" t="s">
        <v>209</v>
      </c>
      <c r="D4112">
        <v>485933</v>
      </c>
      <c r="E4112">
        <v>2</v>
      </c>
      <c r="F4112">
        <v>121</v>
      </c>
      <c r="G4112">
        <v>123.4693</v>
      </c>
      <c r="H4112">
        <f t="shared" si="136"/>
        <v>6.0499999999999998E-2</v>
      </c>
      <c r="I4112">
        <f t="shared" si="137"/>
        <v>6.1734650000000002E-2</v>
      </c>
    </row>
    <row r="4113" spans="1:9" x14ac:dyDescent="0.3">
      <c r="A4113" s="3">
        <v>2016</v>
      </c>
      <c r="B4113" t="s">
        <v>190</v>
      </c>
      <c r="C4113" t="s">
        <v>209</v>
      </c>
      <c r="D4113">
        <v>495902</v>
      </c>
      <c r="E4113">
        <v>2</v>
      </c>
      <c r="F4113">
        <v>269.39999999999998</v>
      </c>
      <c r="G4113">
        <v>274.89800000000002</v>
      </c>
      <c r="H4113">
        <f t="shared" si="136"/>
        <v>0.13469999999999999</v>
      </c>
      <c r="I4113">
        <f t="shared" si="137"/>
        <v>0.13744900000000002</v>
      </c>
    </row>
    <row r="4114" spans="1:9" x14ac:dyDescent="0.3">
      <c r="A4114" s="3">
        <v>2016</v>
      </c>
      <c r="B4114" t="s">
        <v>190</v>
      </c>
      <c r="C4114" t="s">
        <v>209</v>
      </c>
      <c r="D4114">
        <v>495932</v>
      </c>
      <c r="E4114">
        <v>2</v>
      </c>
      <c r="F4114">
        <v>3127.19</v>
      </c>
      <c r="G4114">
        <v>3191.1783</v>
      </c>
      <c r="H4114">
        <f t="shared" si="136"/>
        <v>1.5635950000000001</v>
      </c>
      <c r="I4114">
        <f t="shared" si="137"/>
        <v>1.5955891500000001</v>
      </c>
    </row>
    <row r="4115" spans="1:9" x14ac:dyDescent="0.3">
      <c r="A4115" s="3">
        <v>2016</v>
      </c>
      <c r="B4115" t="s">
        <v>190</v>
      </c>
      <c r="C4115" t="s">
        <v>209</v>
      </c>
      <c r="D4115">
        <v>495934</v>
      </c>
      <c r="E4115">
        <v>2</v>
      </c>
      <c r="F4115">
        <v>3220.241</v>
      </c>
      <c r="G4115">
        <v>3285.9602</v>
      </c>
      <c r="H4115">
        <f t="shared" si="136"/>
        <v>1.6101205000000001</v>
      </c>
      <c r="I4115">
        <f t="shared" si="137"/>
        <v>1.6429800999999999</v>
      </c>
    </row>
    <row r="4116" spans="1:9" x14ac:dyDescent="0.3">
      <c r="A4116" s="3">
        <v>2016</v>
      </c>
      <c r="B4116" t="s">
        <v>190</v>
      </c>
      <c r="C4116" t="s">
        <v>209</v>
      </c>
      <c r="D4116">
        <v>495935</v>
      </c>
      <c r="E4116">
        <v>2</v>
      </c>
      <c r="F4116">
        <v>2702.85</v>
      </c>
      <c r="G4116">
        <v>2758.01</v>
      </c>
      <c r="H4116">
        <f t="shared" si="136"/>
        <v>1.3514249999999999</v>
      </c>
      <c r="I4116">
        <f t="shared" si="137"/>
        <v>1.379005</v>
      </c>
    </row>
    <row r="4117" spans="1:9" x14ac:dyDescent="0.3">
      <c r="A4117" s="3">
        <v>2016</v>
      </c>
      <c r="B4117" t="s">
        <v>190</v>
      </c>
      <c r="C4117" t="s">
        <v>209</v>
      </c>
      <c r="D4117">
        <v>495936</v>
      </c>
      <c r="E4117">
        <v>2</v>
      </c>
      <c r="F4117">
        <v>244.34</v>
      </c>
      <c r="G4117">
        <v>246.79820000000001</v>
      </c>
      <c r="H4117">
        <f t="shared" si="136"/>
        <v>0.12217</v>
      </c>
      <c r="I4117">
        <f t="shared" si="137"/>
        <v>0.1233991</v>
      </c>
    </row>
    <row r="4118" spans="1:9" x14ac:dyDescent="0.3">
      <c r="A4118" s="3">
        <v>2016</v>
      </c>
      <c r="B4118" t="s">
        <v>190</v>
      </c>
      <c r="C4118" t="s">
        <v>209</v>
      </c>
      <c r="D4118">
        <v>495937</v>
      </c>
      <c r="E4118">
        <v>2</v>
      </c>
      <c r="F4118">
        <v>341.95</v>
      </c>
      <c r="G4118">
        <v>347.67959999999999</v>
      </c>
      <c r="H4118">
        <f t="shared" si="136"/>
        <v>0.17097499999999999</v>
      </c>
      <c r="I4118">
        <f t="shared" si="137"/>
        <v>0.17383979999999999</v>
      </c>
    </row>
    <row r="4119" spans="1:9" x14ac:dyDescent="0.3">
      <c r="A4119" s="3">
        <v>2016</v>
      </c>
      <c r="B4119" t="s">
        <v>190</v>
      </c>
      <c r="C4119" t="s">
        <v>209</v>
      </c>
      <c r="D4119">
        <v>495938</v>
      </c>
      <c r="E4119">
        <v>2</v>
      </c>
      <c r="F4119">
        <v>1313.14</v>
      </c>
      <c r="G4119">
        <v>1339.9389000000001</v>
      </c>
      <c r="H4119">
        <f t="shared" si="136"/>
        <v>0.6565700000000001</v>
      </c>
      <c r="I4119">
        <f t="shared" si="137"/>
        <v>0.66996945000000008</v>
      </c>
    </row>
    <row r="4120" spans="1:9" x14ac:dyDescent="0.3">
      <c r="A4120" s="3">
        <v>2016</v>
      </c>
      <c r="B4120" t="s">
        <v>190</v>
      </c>
      <c r="C4120" t="s">
        <v>209</v>
      </c>
      <c r="D4120">
        <v>496001</v>
      </c>
      <c r="E4120">
        <v>2</v>
      </c>
      <c r="F4120">
        <v>37.5</v>
      </c>
      <c r="G4120">
        <v>38.265300000000003</v>
      </c>
      <c r="H4120">
        <f t="shared" si="136"/>
        <v>1.8749999999999999E-2</v>
      </c>
      <c r="I4120">
        <f t="shared" si="137"/>
        <v>1.9132650000000001E-2</v>
      </c>
    </row>
    <row r="4121" spans="1:9" x14ac:dyDescent="0.3">
      <c r="A4121" s="3">
        <v>2016</v>
      </c>
      <c r="B4121" t="s">
        <v>190</v>
      </c>
      <c r="C4121" t="s">
        <v>209</v>
      </c>
      <c r="D4121">
        <v>496002</v>
      </c>
      <c r="E4121">
        <v>2</v>
      </c>
      <c r="F4121">
        <v>479</v>
      </c>
      <c r="G4121">
        <v>488.65309999999999</v>
      </c>
      <c r="H4121">
        <f t="shared" si="136"/>
        <v>0.23949999999999999</v>
      </c>
      <c r="I4121">
        <f t="shared" si="137"/>
        <v>0.24432655</v>
      </c>
    </row>
    <row r="4122" spans="1:9" x14ac:dyDescent="0.3">
      <c r="A4122" s="3">
        <v>2016</v>
      </c>
      <c r="B4122" t="s">
        <v>190</v>
      </c>
      <c r="C4122" t="s">
        <v>209</v>
      </c>
      <c r="D4122">
        <v>505903</v>
      </c>
      <c r="E4122">
        <v>2</v>
      </c>
      <c r="F4122">
        <v>7841.4</v>
      </c>
      <c r="G4122">
        <v>7989.0715</v>
      </c>
      <c r="H4122">
        <f t="shared" si="136"/>
        <v>3.9206999999999996</v>
      </c>
      <c r="I4122">
        <f t="shared" si="137"/>
        <v>3.9945357499999998</v>
      </c>
    </row>
    <row r="4123" spans="1:9" x14ac:dyDescent="0.3">
      <c r="A4123" s="3">
        <v>2016</v>
      </c>
      <c r="B4123" t="s">
        <v>190</v>
      </c>
      <c r="C4123" t="s">
        <v>209</v>
      </c>
      <c r="D4123">
        <v>505904</v>
      </c>
      <c r="E4123">
        <v>2</v>
      </c>
      <c r="F4123">
        <v>232</v>
      </c>
      <c r="G4123">
        <v>236.7347</v>
      </c>
      <c r="H4123">
        <f t="shared" si="136"/>
        <v>0.11600000000000001</v>
      </c>
      <c r="I4123">
        <f t="shared" si="137"/>
        <v>0.11836735</v>
      </c>
    </row>
    <row r="4124" spans="1:9" x14ac:dyDescent="0.3">
      <c r="A4124" s="3">
        <v>2016</v>
      </c>
      <c r="B4124" t="s">
        <v>190</v>
      </c>
      <c r="C4124" t="s">
        <v>209</v>
      </c>
      <c r="D4124">
        <v>505905</v>
      </c>
      <c r="E4124">
        <v>2</v>
      </c>
      <c r="F4124">
        <v>389.6</v>
      </c>
      <c r="G4124">
        <v>397.55099999999999</v>
      </c>
      <c r="H4124">
        <f t="shared" si="136"/>
        <v>0.1948</v>
      </c>
      <c r="I4124">
        <f t="shared" si="137"/>
        <v>0.19877549999999999</v>
      </c>
    </row>
    <row r="4125" spans="1:9" x14ac:dyDescent="0.3">
      <c r="A4125" s="3">
        <v>2016</v>
      </c>
      <c r="B4125" t="s">
        <v>190</v>
      </c>
      <c r="C4125" t="s">
        <v>209</v>
      </c>
      <c r="D4125">
        <v>505906</v>
      </c>
      <c r="E4125">
        <v>2</v>
      </c>
      <c r="F4125">
        <v>254.5</v>
      </c>
      <c r="G4125">
        <v>259.69389999999999</v>
      </c>
      <c r="H4125">
        <f t="shared" si="136"/>
        <v>0.12725</v>
      </c>
      <c r="I4125">
        <f t="shared" si="137"/>
        <v>0.12984694999999999</v>
      </c>
    </row>
    <row r="4126" spans="1:9" x14ac:dyDescent="0.3">
      <c r="A4126" s="3">
        <v>2016</v>
      </c>
      <c r="B4126" t="s">
        <v>190</v>
      </c>
      <c r="C4126" t="s">
        <v>209</v>
      </c>
      <c r="D4126">
        <v>505907</v>
      </c>
      <c r="E4126">
        <v>2</v>
      </c>
      <c r="F4126">
        <v>3035.52</v>
      </c>
      <c r="G4126">
        <v>3097.4695000000002</v>
      </c>
      <c r="H4126">
        <f t="shared" si="136"/>
        <v>1.51776</v>
      </c>
      <c r="I4126">
        <f t="shared" si="137"/>
        <v>1.5487347500000002</v>
      </c>
    </row>
    <row r="4127" spans="1:9" x14ac:dyDescent="0.3">
      <c r="A4127" s="3">
        <v>2016</v>
      </c>
      <c r="B4127" t="s">
        <v>190</v>
      </c>
      <c r="C4127" t="s">
        <v>209</v>
      </c>
      <c r="D4127">
        <v>505908</v>
      </c>
      <c r="E4127">
        <v>2</v>
      </c>
      <c r="F4127">
        <v>392.5</v>
      </c>
      <c r="G4127">
        <v>397.69389999999999</v>
      </c>
      <c r="H4127">
        <f t="shared" si="136"/>
        <v>0.19625000000000001</v>
      </c>
      <c r="I4127">
        <f t="shared" si="137"/>
        <v>0.19884694999999999</v>
      </c>
    </row>
    <row r="4128" spans="1:9" x14ac:dyDescent="0.3">
      <c r="A4128" s="3">
        <v>2016</v>
      </c>
      <c r="B4128" t="s">
        <v>190</v>
      </c>
      <c r="C4128" t="s">
        <v>209</v>
      </c>
      <c r="D4128">
        <v>505909</v>
      </c>
      <c r="E4128">
        <v>2</v>
      </c>
      <c r="F4128">
        <v>858.11800000000005</v>
      </c>
      <c r="G4128">
        <v>875.63070000000005</v>
      </c>
      <c r="H4128">
        <f t="shared" si="136"/>
        <v>0.42905900000000002</v>
      </c>
      <c r="I4128">
        <f t="shared" si="137"/>
        <v>0.43781535000000005</v>
      </c>
    </row>
    <row r="4129" spans="1:9" x14ac:dyDescent="0.3">
      <c r="A4129" s="3">
        <v>2016</v>
      </c>
      <c r="B4129" t="s">
        <v>190</v>
      </c>
      <c r="C4129" t="s">
        <v>209</v>
      </c>
      <c r="D4129">
        <v>505932</v>
      </c>
      <c r="E4129">
        <v>2</v>
      </c>
      <c r="F4129">
        <v>686.91099999999994</v>
      </c>
      <c r="G4129">
        <v>700.92970000000003</v>
      </c>
      <c r="H4129">
        <f t="shared" si="136"/>
        <v>0.34345549999999997</v>
      </c>
      <c r="I4129">
        <f t="shared" si="137"/>
        <v>0.35046484999999999</v>
      </c>
    </row>
    <row r="4130" spans="1:9" x14ac:dyDescent="0.3">
      <c r="A4130" s="3">
        <v>2016</v>
      </c>
      <c r="B4130" t="s">
        <v>190</v>
      </c>
      <c r="C4130" t="s">
        <v>209</v>
      </c>
      <c r="D4130">
        <v>515832</v>
      </c>
      <c r="E4130">
        <v>2</v>
      </c>
      <c r="F4130">
        <v>5.63</v>
      </c>
      <c r="G4130">
        <v>5.7449000000000003</v>
      </c>
      <c r="H4130">
        <f t="shared" si="136"/>
        <v>2.8149999999999998E-3</v>
      </c>
      <c r="I4130">
        <f t="shared" si="137"/>
        <v>2.8724500000000004E-3</v>
      </c>
    </row>
    <row r="4131" spans="1:9" x14ac:dyDescent="0.3">
      <c r="A4131" s="3">
        <v>2016</v>
      </c>
      <c r="B4131" t="s">
        <v>190</v>
      </c>
      <c r="C4131" t="s">
        <v>209</v>
      </c>
      <c r="D4131">
        <v>515901</v>
      </c>
      <c r="E4131">
        <v>2</v>
      </c>
      <c r="F4131">
        <v>4499.5200000000004</v>
      </c>
      <c r="G4131">
        <v>4578.9898000000003</v>
      </c>
      <c r="H4131">
        <f t="shared" si="136"/>
        <v>2.2497600000000002</v>
      </c>
      <c r="I4131">
        <f t="shared" si="137"/>
        <v>2.2894949000000002</v>
      </c>
    </row>
    <row r="4132" spans="1:9" x14ac:dyDescent="0.3">
      <c r="A4132" s="3">
        <v>2016</v>
      </c>
      <c r="B4132" t="s">
        <v>190</v>
      </c>
      <c r="C4132" t="s">
        <v>209</v>
      </c>
      <c r="D4132">
        <v>515903</v>
      </c>
      <c r="E4132">
        <v>2</v>
      </c>
      <c r="F4132">
        <v>200.2</v>
      </c>
      <c r="G4132">
        <v>204.28569999999999</v>
      </c>
      <c r="H4132">
        <f t="shared" si="136"/>
        <v>0.10009999999999999</v>
      </c>
      <c r="I4132">
        <f t="shared" si="137"/>
        <v>0.10214284999999999</v>
      </c>
    </row>
    <row r="4133" spans="1:9" x14ac:dyDescent="0.3">
      <c r="A4133" s="3">
        <v>2016</v>
      </c>
      <c r="B4133" t="s">
        <v>190</v>
      </c>
      <c r="C4133" t="s">
        <v>209</v>
      </c>
      <c r="D4133">
        <v>515905</v>
      </c>
      <c r="E4133">
        <v>2</v>
      </c>
      <c r="F4133">
        <v>537.17999999999995</v>
      </c>
      <c r="G4133">
        <v>540.89800000000002</v>
      </c>
      <c r="H4133">
        <f t="shared" si="136"/>
        <v>0.26859</v>
      </c>
      <c r="I4133">
        <f t="shared" si="137"/>
        <v>0.27044899999999999</v>
      </c>
    </row>
    <row r="4134" spans="1:9" x14ac:dyDescent="0.3">
      <c r="A4134" s="3">
        <v>2016</v>
      </c>
      <c r="B4134" t="s">
        <v>190</v>
      </c>
      <c r="C4134" t="s">
        <v>209</v>
      </c>
      <c r="D4134">
        <v>515906</v>
      </c>
      <c r="E4134">
        <v>2</v>
      </c>
      <c r="F4134">
        <v>282</v>
      </c>
      <c r="G4134">
        <v>287.75510000000003</v>
      </c>
      <c r="H4134">
        <f t="shared" si="136"/>
        <v>0.14099999999999999</v>
      </c>
      <c r="I4134">
        <f t="shared" si="137"/>
        <v>0.14387755000000002</v>
      </c>
    </row>
    <row r="4135" spans="1:9" x14ac:dyDescent="0.3">
      <c r="A4135" s="3">
        <v>2016</v>
      </c>
      <c r="B4135" t="s">
        <v>190</v>
      </c>
      <c r="C4135" t="s">
        <v>209</v>
      </c>
      <c r="D4135">
        <v>525836</v>
      </c>
      <c r="E4135">
        <v>2</v>
      </c>
      <c r="F4135">
        <v>24</v>
      </c>
      <c r="G4135">
        <v>24.489799999999999</v>
      </c>
      <c r="H4135">
        <f t="shared" si="136"/>
        <v>1.2E-2</v>
      </c>
      <c r="I4135">
        <f t="shared" si="137"/>
        <v>1.22449E-2</v>
      </c>
    </row>
    <row r="4136" spans="1:9" x14ac:dyDescent="0.3">
      <c r="A4136" s="3">
        <v>2016</v>
      </c>
      <c r="B4136" t="s">
        <v>190</v>
      </c>
      <c r="C4136" t="s">
        <v>209</v>
      </c>
      <c r="D4136">
        <v>525837</v>
      </c>
      <c r="E4136">
        <v>2</v>
      </c>
      <c r="F4136">
        <v>26</v>
      </c>
      <c r="G4136">
        <v>26.5306</v>
      </c>
      <c r="H4136">
        <f t="shared" si="136"/>
        <v>1.2999999999999999E-2</v>
      </c>
      <c r="I4136">
        <f t="shared" si="137"/>
        <v>1.3265300000000001E-2</v>
      </c>
    </row>
    <row r="4137" spans="1:9" x14ac:dyDescent="0.3">
      <c r="A4137" s="3">
        <v>2016</v>
      </c>
      <c r="B4137" t="s">
        <v>189</v>
      </c>
      <c r="C4137" t="s">
        <v>210</v>
      </c>
      <c r="D4137">
        <v>495800</v>
      </c>
      <c r="E4137">
        <v>4</v>
      </c>
      <c r="F4137">
        <v>12390.82</v>
      </c>
      <c r="G4137">
        <v>12478.438599999999</v>
      </c>
      <c r="H4137">
        <f t="shared" si="136"/>
        <v>6.1954099999999999</v>
      </c>
      <c r="I4137">
        <f t="shared" si="137"/>
        <v>6.2392192999999994</v>
      </c>
    </row>
    <row r="4138" spans="1:9" x14ac:dyDescent="0.3">
      <c r="A4138" s="3">
        <v>2016</v>
      </c>
      <c r="B4138" t="s">
        <v>189</v>
      </c>
      <c r="C4138" t="s">
        <v>210</v>
      </c>
      <c r="D4138">
        <v>495832</v>
      </c>
      <c r="E4138">
        <v>4</v>
      </c>
      <c r="F4138">
        <v>1495.18</v>
      </c>
      <c r="G4138">
        <v>1592.0327</v>
      </c>
      <c r="H4138">
        <f t="shared" si="136"/>
        <v>0.74758999999999998</v>
      </c>
      <c r="I4138">
        <f t="shared" si="137"/>
        <v>0.79601635000000004</v>
      </c>
    </row>
    <row r="4139" spans="1:9" x14ac:dyDescent="0.3">
      <c r="A4139" s="3">
        <v>2016</v>
      </c>
      <c r="B4139" t="s">
        <v>189</v>
      </c>
      <c r="C4139" t="s">
        <v>210</v>
      </c>
      <c r="D4139">
        <v>505800</v>
      </c>
      <c r="E4139">
        <v>4</v>
      </c>
      <c r="F4139">
        <v>5444.53</v>
      </c>
      <c r="G4139">
        <v>5520.3334000000004</v>
      </c>
      <c r="H4139">
        <f t="shared" si="136"/>
        <v>2.7222649999999997</v>
      </c>
      <c r="I4139">
        <f t="shared" si="137"/>
        <v>2.7601667000000001</v>
      </c>
    </row>
    <row r="4140" spans="1:9" x14ac:dyDescent="0.3">
      <c r="A4140" s="3">
        <v>2016</v>
      </c>
      <c r="B4140" t="s">
        <v>189</v>
      </c>
      <c r="C4140" t="s">
        <v>210</v>
      </c>
      <c r="D4140">
        <v>505832</v>
      </c>
      <c r="E4140">
        <v>4</v>
      </c>
      <c r="F4140">
        <v>1507.45</v>
      </c>
      <c r="G4140">
        <v>1557.9082000000001</v>
      </c>
      <c r="H4140">
        <f t="shared" si="136"/>
        <v>0.75372499999999998</v>
      </c>
      <c r="I4140">
        <f t="shared" si="137"/>
        <v>0.77895410000000009</v>
      </c>
    </row>
    <row r="4141" spans="1:9" x14ac:dyDescent="0.3">
      <c r="A4141" s="3">
        <v>2016</v>
      </c>
      <c r="B4141" t="s">
        <v>189</v>
      </c>
      <c r="C4141" t="s">
        <v>210</v>
      </c>
      <c r="D4141">
        <v>515801</v>
      </c>
      <c r="E4141">
        <v>4</v>
      </c>
      <c r="F4141">
        <v>127.8</v>
      </c>
      <c r="G4141">
        <v>155.6</v>
      </c>
      <c r="H4141">
        <f t="shared" si="136"/>
        <v>6.3899999999999998E-2</v>
      </c>
      <c r="I4141">
        <f t="shared" si="137"/>
        <v>7.7799999999999994E-2</v>
      </c>
    </row>
    <row r="4142" spans="1:9" x14ac:dyDescent="0.3">
      <c r="A4142" s="3">
        <v>2016</v>
      </c>
      <c r="B4142" t="s">
        <v>189</v>
      </c>
      <c r="C4142" t="s">
        <v>210</v>
      </c>
      <c r="D4142">
        <v>515802</v>
      </c>
      <c r="E4142">
        <v>4</v>
      </c>
      <c r="F4142">
        <v>244.62</v>
      </c>
      <c r="G4142">
        <v>349.34699999999998</v>
      </c>
      <c r="H4142">
        <f t="shared" si="136"/>
        <v>0.12231</v>
      </c>
      <c r="I4142">
        <f t="shared" si="137"/>
        <v>0.17467349999999998</v>
      </c>
    </row>
    <row r="4143" spans="1:9" x14ac:dyDescent="0.3">
      <c r="A4143" s="3">
        <v>2016</v>
      </c>
      <c r="B4143" t="s">
        <v>189</v>
      </c>
      <c r="C4143" t="s">
        <v>210</v>
      </c>
      <c r="D4143">
        <v>515833</v>
      </c>
      <c r="E4143">
        <v>4</v>
      </c>
      <c r="F4143">
        <v>549.85</v>
      </c>
      <c r="G4143">
        <v>613.87559999999996</v>
      </c>
      <c r="H4143">
        <f t="shared" si="136"/>
        <v>0.27492500000000003</v>
      </c>
      <c r="I4143">
        <f t="shared" si="137"/>
        <v>0.30693779999999998</v>
      </c>
    </row>
    <row r="4144" spans="1:9" x14ac:dyDescent="0.3">
      <c r="A4144" s="3">
        <v>2016</v>
      </c>
      <c r="B4144" t="s">
        <v>189</v>
      </c>
      <c r="C4144" t="s">
        <v>210</v>
      </c>
      <c r="D4144">
        <v>525802</v>
      </c>
      <c r="E4144">
        <v>4</v>
      </c>
      <c r="F4144">
        <v>132.65</v>
      </c>
      <c r="G4144">
        <v>133.8329</v>
      </c>
      <c r="H4144">
        <f t="shared" si="136"/>
        <v>6.6325000000000009E-2</v>
      </c>
      <c r="I4144">
        <f t="shared" si="137"/>
        <v>6.6916450000000002E-2</v>
      </c>
    </row>
    <row r="4145" spans="1:9" x14ac:dyDescent="0.3">
      <c r="A4145" s="3">
        <v>2016</v>
      </c>
      <c r="B4145" t="s">
        <v>189</v>
      </c>
      <c r="C4145" t="s">
        <v>210</v>
      </c>
      <c r="D4145">
        <v>525805</v>
      </c>
      <c r="E4145">
        <v>4</v>
      </c>
      <c r="F4145">
        <v>150</v>
      </c>
      <c r="G4145">
        <v>151.57140000000001</v>
      </c>
      <c r="H4145">
        <f t="shared" si="136"/>
        <v>7.4999999999999997E-2</v>
      </c>
      <c r="I4145">
        <f t="shared" si="137"/>
        <v>7.5785700000000011E-2</v>
      </c>
    </row>
    <row r="4146" spans="1:9" x14ac:dyDescent="0.3">
      <c r="A4146" s="3">
        <v>2016</v>
      </c>
      <c r="B4146" t="s">
        <v>189</v>
      </c>
      <c r="C4146" t="s">
        <v>210</v>
      </c>
      <c r="D4146">
        <v>525806</v>
      </c>
      <c r="E4146">
        <v>4</v>
      </c>
      <c r="F4146">
        <v>159</v>
      </c>
      <c r="G4146">
        <v>159</v>
      </c>
      <c r="H4146">
        <f t="shared" si="136"/>
        <v>7.9500000000000001E-2</v>
      </c>
      <c r="I4146">
        <f t="shared" si="137"/>
        <v>7.9500000000000001E-2</v>
      </c>
    </row>
    <row r="4147" spans="1:9" x14ac:dyDescent="0.3">
      <c r="A4147" s="3">
        <v>2016</v>
      </c>
      <c r="B4147" t="s">
        <v>189</v>
      </c>
      <c r="C4147" t="s">
        <v>210</v>
      </c>
      <c r="D4147">
        <v>525807</v>
      </c>
      <c r="E4147">
        <v>4</v>
      </c>
      <c r="F4147">
        <v>88.05</v>
      </c>
      <c r="G4147">
        <v>88.371399999999994</v>
      </c>
      <c r="H4147">
        <f t="shared" si="136"/>
        <v>4.4025000000000002E-2</v>
      </c>
      <c r="I4147">
        <f t="shared" si="137"/>
        <v>4.4185699999999994E-2</v>
      </c>
    </row>
    <row r="4148" spans="1:9" x14ac:dyDescent="0.3">
      <c r="A4148" s="3">
        <v>2016</v>
      </c>
      <c r="B4148" t="s">
        <v>189</v>
      </c>
      <c r="C4148" t="s">
        <v>210</v>
      </c>
      <c r="D4148">
        <v>525832</v>
      </c>
      <c r="E4148">
        <v>4</v>
      </c>
      <c r="F4148">
        <v>12</v>
      </c>
      <c r="G4148">
        <v>24</v>
      </c>
      <c r="H4148">
        <f t="shared" si="136"/>
        <v>6.0000000000000001E-3</v>
      </c>
      <c r="I4148">
        <f t="shared" si="137"/>
        <v>1.2E-2</v>
      </c>
    </row>
    <row r="4149" spans="1:9" x14ac:dyDescent="0.3">
      <c r="A4149" s="3">
        <v>2016</v>
      </c>
      <c r="B4149" t="s">
        <v>189</v>
      </c>
      <c r="C4149" t="s">
        <v>210</v>
      </c>
      <c r="D4149">
        <v>525833</v>
      </c>
      <c r="E4149">
        <v>4</v>
      </c>
      <c r="F4149">
        <v>1757.43</v>
      </c>
      <c r="G4149">
        <v>2052.8289</v>
      </c>
      <c r="H4149">
        <f t="shared" si="136"/>
        <v>0.87871500000000002</v>
      </c>
      <c r="I4149">
        <f t="shared" si="137"/>
        <v>1.0264144500000001</v>
      </c>
    </row>
    <row r="4150" spans="1:9" x14ac:dyDescent="0.3">
      <c r="A4150" s="3">
        <v>2016</v>
      </c>
      <c r="B4150" t="s">
        <v>189</v>
      </c>
      <c r="C4150" t="s">
        <v>210</v>
      </c>
      <c r="D4150">
        <v>525834</v>
      </c>
      <c r="E4150">
        <v>4</v>
      </c>
      <c r="F4150">
        <v>188.58</v>
      </c>
      <c r="G4150">
        <v>241.5215</v>
      </c>
      <c r="H4150">
        <f t="shared" si="136"/>
        <v>9.4290000000000013E-2</v>
      </c>
      <c r="I4150">
        <f t="shared" si="137"/>
        <v>0.12076075</v>
      </c>
    </row>
    <row r="4151" spans="1:9" x14ac:dyDescent="0.3">
      <c r="A4151" s="3">
        <v>2016</v>
      </c>
      <c r="B4151" t="s">
        <v>189</v>
      </c>
      <c r="C4151" t="s">
        <v>210</v>
      </c>
      <c r="D4151">
        <v>535803</v>
      </c>
      <c r="E4151">
        <v>4</v>
      </c>
      <c r="F4151">
        <v>203.85</v>
      </c>
      <c r="G4151">
        <v>204.9614</v>
      </c>
      <c r="H4151">
        <f t="shared" ref="H4151:H4214" si="138">F4151/2000</f>
        <v>0.101925</v>
      </c>
      <c r="I4151">
        <f t="shared" ref="I4151:I4214" si="139">G4151/2000</f>
        <v>0.10248069999999999</v>
      </c>
    </row>
    <row r="4152" spans="1:9" x14ac:dyDescent="0.3">
      <c r="A4152" s="3">
        <v>2016</v>
      </c>
      <c r="B4152" t="s">
        <v>189</v>
      </c>
      <c r="C4152" t="s">
        <v>211</v>
      </c>
      <c r="D4152">
        <v>495400</v>
      </c>
      <c r="E4152">
        <v>4</v>
      </c>
      <c r="F4152">
        <v>138.9</v>
      </c>
      <c r="G4152">
        <v>138.9</v>
      </c>
      <c r="H4152">
        <f t="shared" si="138"/>
        <v>6.9449999999999998E-2</v>
      </c>
      <c r="I4152">
        <f t="shared" si="139"/>
        <v>6.9449999999999998E-2</v>
      </c>
    </row>
    <row r="4153" spans="1:9" x14ac:dyDescent="0.3">
      <c r="A4153" s="3">
        <v>2016</v>
      </c>
      <c r="B4153" t="s">
        <v>189</v>
      </c>
      <c r="C4153" t="s">
        <v>211</v>
      </c>
      <c r="D4153">
        <v>505700</v>
      </c>
      <c r="E4153">
        <v>4</v>
      </c>
      <c r="F4153">
        <v>544.29</v>
      </c>
      <c r="G4153">
        <v>566.72</v>
      </c>
      <c r="H4153">
        <f t="shared" si="138"/>
        <v>0.27214499999999997</v>
      </c>
      <c r="I4153">
        <f t="shared" si="139"/>
        <v>0.28336</v>
      </c>
    </row>
    <row r="4154" spans="1:9" x14ac:dyDescent="0.3">
      <c r="A4154" s="3">
        <v>2016</v>
      </c>
      <c r="B4154" t="s">
        <v>189</v>
      </c>
      <c r="C4154" t="s">
        <v>211</v>
      </c>
      <c r="D4154">
        <v>515630</v>
      </c>
      <c r="E4154">
        <v>4</v>
      </c>
      <c r="F4154">
        <v>734.19</v>
      </c>
      <c r="G4154">
        <v>1116.53</v>
      </c>
      <c r="H4154">
        <f t="shared" si="138"/>
        <v>0.367095</v>
      </c>
      <c r="I4154">
        <f t="shared" si="139"/>
        <v>0.55826500000000001</v>
      </c>
    </row>
    <row r="4155" spans="1:9" x14ac:dyDescent="0.3">
      <c r="A4155" s="3">
        <v>2016</v>
      </c>
      <c r="B4155" t="s">
        <v>189</v>
      </c>
      <c r="C4155" t="s">
        <v>211</v>
      </c>
      <c r="D4155">
        <v>515700</v>
      </c>
      <c r="E4155">
        <v>4</v>
      </c>
      <c r="F4155">
        <v>1133.44</v>
      </c>
      <c r="G4155">
        <v>1180.6247000000001</v>
      </c>
      <c r="H4155">
        <f t="shared" si="138"/>
        <v>0.56672</v>
      </c>
      <c r="I4155">
        <f t="shared" si="139"/>
        <v>0.59031235000000004</v>
      </c>
    </row>
    <row r="4156" spans="1:9" x14ac:dyDescent="0.3">
      <c r="A4156" s="3">
        <v>2016</v>
      </c>
      <c r="B4156" t="s">
        <v>189</v>
      </c>
      <c r="C4156" t="s">
        <v>211</v>
      </c>
      <c r="D4156">
        <v>525600</v>
      </c>
      <c r="E4156">
        <v>4</v>
      </c>
      <c r="F4156">
        <v>712.85</v>
      </c>
      <c r="G4156">
        <v>712.85</v>
      </c>
      <c r="H4156">
        <f t="shared" si="138"/>
        <v>0.35642499999999999</v>
      </c>
      <c r="I4156">
        <f t="shared" si="139"/>
        <v>0.35642499999999999</v>
      </c>
    </row>
    <row r="4157" spans="1:9" x14ac:dyDescent="0.3">
      <c r="A4157" s="3">
        <v>2016</v>
      </c>
      <c r="B4157" t="s">
        <v>189</v>
      </c>
      <c r="C4157" t="s">
        <v>211</v>
      </c>
      <c r="D4157">
        <v>525630</v>
      </c>
      <c r="E4157">
        <v>4</v>
      </c>
      <c r="F4157">
        <v>1882.21</v>
      </c>
      <c r="G4157">
        <v>2203.7487999999998</v>
      </c>
      <c r="H4157">
        <f t="shared" si="138"/>
        <v>0.94110499999999997</v>
      </c>
      <c r="I4157">
        <f t="shared" si="139"/>
        <v>1.1018744</v>
      </c>
    </row>
    <row r="4158" spans="1:9" x14ac:dyDescent="0.3">
      <c r="A4158" s="3">
        <v>2016</v>
      </c>
      <c r="B4158" t="s">
        <v>189</v>
      </c>
      <c r="C4158" t="s">
        <v>211</v>
      </c>
      <c r="D4158">
        <v>525701</v>
      </c>
      <c r="E4158">
        <v>4</v>
      </c>
      <c r="F4158">
        <v>46.29</v>
      </c>
      <c r="G4158">
        <v>46.928600000000003</v>
      </c>
      <c r="H4158">
        <f t="shared" si="138"/>
        <v>2.3144999999999999E-2</v>
      </c>
      <c r="I4158">
        <f t="shared" si="139"/>
        <v>2.34643E-2</v>
      </c>
    </row>
    <row r="4159" spans="1:9" x14ac:dyDescent="0.3">
      <c r="A4159" s="3">
        <v>2016</v>
      </c>
      <c r="B4159" t="s">
        <v>189</v>
      </c>
      <c r="C4159" t="s">
        <v>211</v>
      </c>
      <c r="D4159">
        <v>525702</v>
      </c>
      <c r="E4159">
        <v>4</v>
      </c>
      <c r="F4159">
        <v>333.61</v>
      </c>
      <c r="G4159">
        <v>334.21249999999998</v>
      </c>
      <c r="H4159">
        <f t="shared" si="138"/>
        <v>0.16680500000000001</v>
      </c>
      <c r="I4159">
        <f t="shared" si="139"/>
        <v>0.16710624999999998</v>
      </c>
    </row>
    <row r="4160" spans="1:9" x14ac:dyDescent="0.3">
      <c r="A4160" s="3">
        <v>2016</v>
      </c>
      <c r="B4160" t="s">
        <v>189</v>
      </c>
      <c r="C4160" t="s">
        <v>211</v>
      </c>
      <c r="D4160">
        <v>535706</v>
      </c>
      <c r="E4160">
        <v>4</v>
      </c>
      <c r="F4160">
        <v>19.600000000000001</v>
      </c>
      <c r="G4160">
        <v>19.600000000000001</v>
      </c>
      <c r="H4160">
        <f t="shared" si="138"/>
        <v>9.8000000000000014E-3</v>
      </c>
      <c r="I4160">
        <f t="shared" si="139"/>
        <v>9.8000000000000014E-3</v>
      </c>
    </row>
    <row r="4161" spans="1:9" x14ac:dyDescent="0.3">
      <c r="A4161" s="3">
        <v>2016</v>
      </c>
      <c r="B4161" t="s">
        <v>189</v>
      </c>
      <c r="C4161" t="s">
        <v>212</v>
      </c>
      <c r="D4161">
        <v>535832</v>
      </c>
      <c r="E4161">
        <v>4</v>
      </c>
      <c r="F4161">
        <v>33.659999999999997</v>
      </c>
      <c r="G4161">
        <v>67.319999999999993</v>
      </c>
      <c r="H4161">
        <f t="shared" si="138"/>
        <v>1.6829999999999998E-2</v>
      </c>
      <c r="I4161">
        <f t="shared" si="139"/>
        <v>3.3659999999999995E-2</v>
      </c>
    </row>
    <row r="4162" spans="1:9" x14ac:dyDescent="0.3">
      <c r="A4162" s="3">
        <v>2016</v>
      </c>
      <c r="B4162" t="s">
        <v>189</v>
      </c>
      <c r="C4162" t="s">
        <v>212</v>
      </c>
      <c r="D4162">
        <v>545732</v>
      </c>
      <c r="E4162">
        <v>4</v>
      </c>
      <c r="F4162">
        <v>90.5</v>
      </c>
      <c r="G4162">
        <v>170.5</v>
      </c>
      <c r="H4162">
        <f t="shared" si="138"/>
        <v>4.5249999999999999E-2</v>
      </c>
      <c r="I4162">
        <f t="shared" si="139"/>
        <v>8.5250000000000006E-2</v>
      </c>
    </row>
    <row r="4163" spans="1:9" x14ac:dyDescent="0.3">
      <c r="A4163" s="3">
        <v>2016</v>
      </c>
      <c r="B4163" t="s">
        <v>189</v>
      </c>
      <c r="C4163" t="s">
        <v>212</v>
      </c>
      <c r="D4163">
        <v>555701</v>
      </c>
      <c r="E4163">
        <v>4</v>
      </c>
      <c r="F4163">
        <v>973.9</v>
      </c>
      <c r="G4163">
        <v>1008.8813</v>
      </c>
      <c r="H4163">
        <f t="shared" si="138"/>
        <v>0.48694999999999999</v>
      </c>
      <c r="I4163">
        <f t="shared" si="139"/>
        <v>0.50444065000000005</v>
      </c>
    </row>
    <row r="4164" spans="1:9" x14ac:dyDescent="0.3">
      <c r="A4164" s="3">
        <v>2016</v>
      </c>
      <c r="B4164" t="s">
        <v>189</v>
      </c>
      <c r="C4164" t="s">
        <v>212</v>
      </c>
      <c r="D4164">
        <v>555702</v>
      </c>
      <c r="E4164">
        <v>4</v>
      </c>
      <c r="F4164">
        <v>119</v>
      </c>
      <c r="G4164">
        <v>121.4286</v>
      </c>
      <c r="H4164">
        <f t="shared" si="138"/>
        <v>5.9499999999999997E-2</v>
      </c>
      <c r="I4164">
        <f t="shared" si="139"/>
        <v>6.0714299999999999E-2</v>
      </c>
    </row>
    <row r="4165" spans="1:9" x14ac:dyDescent="0.3">
      <c r="A4165" s="3">
        <v>2016</v>
      </c>
      <c r="B4165" t="s">
        <v>189</v>
      </c>
      <c r="C4165" t="s">
        <v>212</v>
      </c>
      <c r="D4165">
        <v>555733</v>
      </c>
      <c r="E4165">
        <v>4</v>
      </c>
      <c r="F4165">
        <v>104.5</v>
      </c>
      <c r="G4165">
        <v>106.10809999999999</v>
      </c>
      <c r="H4165">
        <f t="shared" si="138"/>
        <v>5.2249999999999998E-2</v>
      </c>
      <c r="I4165">
        <f t="shared" si="139"/>
        <v>5.3054049999999998E-2</v>
      </c>
    </row>
    <row r="4166" spans="1:9" x14ac:dyDescent="0.3">
      <c r="A4166" s="3">
        <v>2016</v>
      </c>
      <c r="B4166" t="s">
        <v>189</v>
      </c>
      <c r="C4166" t="s">
        <v>212</v>
      </c>
      <c r="D4166">
        <v>565635</v>
      </c>
      <c r="E4166">
        <v>4</v>
      </c>
      <c r="F4166">
        <v>323.39999999999998</v>
      </c>
      <c r="G4166">
        <v>361.851</v>
      </c>
      <c r="H4166">
        <f t="shared" si="138"/>
        <v>0.16169999999999998</v>
      </c>
      <c r="I4166">
        <f t="shared" si="139"/>
        <v>0.18092549999999999</v>
      </c>
    </row>
    <row r="4167" spans="1:9" x14ac:dyDescent="0.3">
      <c r="A4167" s="3">
        <v>2016</v>
      </c>
      <c r="B4167" t="s">
        <v>189</v>
      </c>
      <c r="C4167" t="s">
        <v>212</v>
      </c>
      <c r="D4167">
        <v>565702</v>
      </c>
      <c r="E4167">
        <v>4</v>
      </c>
      <c r="F4167">
        <v>185.57</v>
      </c>
      <c r="G4167">
        <v>186.0924</v>
      </c>
      <c r="H4167">
        <f t="shared" si="138"/>
        <v>9.2784999999999992E-2</v>
      </c>
      <c r="I4167">
        <f t="shared" si="139"/>
        <v>9.3046199999999996E-2</v>
      </c>
    </row>
    <row r="4168" spans="1:9" x14ac:dyDescent="0.3">
      <c r="A4168" s="3">
        <v>2016</v>
      </c>
      <c r="B4168" t="s">
        <v>189</v>
      </c>
      <c r="C4168" t="s">
        <v>212</v>
      </c>
      <c r="D4168">
        <v>565704</v>
      </c>
      <c r="E4168">
        <v>4</v>
      </c>
      <c r="F4168">
        <v>65.53</v>
      </c>
      <c r="G4168">
        <v>66.052400000000006</v>
      </c>
      <c r="H4168">
        <f t="shared" si="138"/>
        <v>3.2765000000000002E-2</v>
      </c>
      <c r="I4168">
        <f t="shared" si="139"/>
        <v>3.3026200000000006E-2</v>
      </c>
    </row>
    <row r="4169" spans="1:9" x14ac:dyDescent="0.3">
      <c r="A4169" s="3">
        <v>2016</v>
      </c>
      <c r="B4169" t="s">
        <v>189</v>
      </c>
      <c r="C4169" t="s">
        <v>213</v>
      </c>
      <c r="D4169">
        <v>495730</v>
      </c>
      <c r="E4169">
        <v>4</v>
      </c>
      <c r="F4169">
        <v>3006.67</v>
      </c>
      <c r="G4169">
        <v>3068.6570000000002</v>
      </c>
      <c r="H4169">
        <f t="shared" si="138"/>
        <v>1.5033350000000001</v>
      </c>
      <c r="I4169">
        <f t="shared" si="139"/>
        <v>1.5343285</v>
      </c>
    </row>
    <row r="4170" spans="1:9" x14ac:dyDescent="0.3">
      <c r="A4170" s="3">
        <v>2016</v>
      </c>
      <c r="B4170" t="s">
        <v>189</v>
      </c>
      <c r="C4170" t="s">
        <v>213</v>
      </c>
      <c r="D4170">
        <v>505730</v>
      </c>
      <c r="E4170">
        <v>4</v>
      </c>
      <c r="F4170">
        <v>9356.0499999999993</v>
      </c>
      <c r="G4170">
        <v>10839.292299999999</v>
      </c>
      <c r="H4170">
        <f t="shared" si="138"/>
        <v>4.6780249999999999</v>
      </c>
      <c r="I4170">
        <f t="shared" si="139"/>
        <v>5.4196461499999993</v>
      </c>
    </row>
    <row r="4171" spans="1:9" x14ac:dyDescent="0.3">
      <c r="A4171" s="3">
        <v>2016</v>
      </c>
      <c r="B4171" t="s">
        <v>189</v>
      </c>
      <c r="C4171" t="s">
        <v>213</v>
      </c>
      <c r="D4171">
        <v>515730</v>
      </c>
      <c r="E4171">
        <v>4</v>
      </c>
      <c r="F4171">
        <v>113.05</v>
      </c>
      <c r="G4171">
        <v>113.5967</v>
      </c>
      <c r="H4171">
        <f t="shared" si="138"/>
        <v>5.6524999999999999E-2</v>
      </c>
      <c r="I4171">
        <f t="shared" si="139"/>
        <v>5.6798349999999997E-2</v>
      </c>
    </row>
    <row r="4172" spans="1:9" x14ac:dyDescent="0.3">
      <c r="A4172" s="3">
        <v>2016</v>
      </c>
      <c r="B4172" t="s">
        <v>189</v>
      </c>
      <c r="C4172" t="s">
        <v>213</v>
      </c>
      <c r="D4172">
        <v>525731</v>
      </c>
      <c r="E4172">
        <v>4</v>
      </c>
      <c r="F4172">
        <v>245.1</v>
      </c>
      <c r="G4172">
        <v>247.76329999999999</v>
      </c>
      <c r="H4172">
        <f t="shared" si="138"/>
        <v>0.12254999999999999</v>
      </c>
      <c r="I4172">
        <f t="shared" si="139"/>
        <v>0.12388165</v>
      </c>
    </row>
    <row r="4173" spans="1:9" x14ac:dyDescent="0.3">
      <c r="A4173" s="3">
        <v>2016</v>
      </c>
      <c r="B4173" t="s">
        <v>189</v>
      </c>
      <c r="C4173" t="s">
        <v>213</v>
      </c>
      <c r="D4173">
        <v>525732</v>
      </c>
      <c r="E4173">
        <v>4</v>
      </c>
      <c r="F4173">
        <v>351.4</v>
      </c>
      <c r="G4173">
        <v>361.82549999999998</v>
      </c>
      <c r="H4173">
        <f t="shared" si="138"/>
        <v>0.1757</v>
      </c>
      <c r="I4173">
        <f t="shared" si="139"/>
        <v>0.18091274999999998</v>
      </c>
    </row>
    <row r="4174" spans="1:9" x14ac:dyDescent="0.3">
      <c r="A4174" s="3">
        <v>2016</v>
      </c>
      <c r="B4174" t="s">
        <v>189</v>
      </c>
      <c r="C4174" t="s">
        <v>213</v>
      </c>
      <c r="D4174">
        <v>525733</v>
      </c>
      <c r="E4174">
        <v>4</v>
      </c>
      <c r="F4174">
        <v>379</v>
      </c>
      <c r="G4174">
        <v>391.08170000000001</v>
      </c>
      <c r="H4174">
        <f t="shared" si="138"/>
        <v>0.1895</v>
      </c>
      <c r="I4174">
        <f t="shared" si="139"/>
        <v>0.19554085000000002</v>
      </c>
    </row>
    <row r="4175" spans="1:9" x14ac:dyDescent="0.3">
      <c r="A4175" s="3">
        <v>2016</v>
      </c>
      <c r="B4175" t="s">
        <v>189</v>
      </c>
      <c r="C4175" t="s">
        <v>214</v>
      </c>
      <c r="D4175">
        <v>535530</v>
      </c>
      <c r="E4175">
        <v>4</v>
      </c>
      <c r="F4175">
        <v>642.5</v>
      </c>
      <c r="G4175">
        <v>705.90809999999999</v>
      </c>
      <c r="H4175">
        <f t="shared" si="138"/>
        <v>0.32124999999999998</v>
      </c>
      <c r="I4175">
        <f t="shared" si="139"/>
        <v>0.35295405000000002</v>
      </c>
    </row>
    <row r="4176" spans="1:9" x14ac:dyDescent="0.3">
      <c r="A4176" s="3">
        <v>2016</v>
      </c>
      <c r="B4176" t="s">
        <v>189</v>
      </c>
      <c r="C4176" t="s">
        <v>214</v>
      </c>
      <c r="D4176">
        <v>535601</v>
      </c>
      <c r="E4176">
        <v>4</v>
      </c>
      <c r="F4176">
        <v>78.95</v>
      </c>
      <c r="G4176">
        <v>80.561300000000003</v>
      </c>
      <c r="H4176">
        <f t="shared" si="138"/>
        <v>3.9475000000000003E-2</v>
      </c>
      <c r="I4176">
        <f t="shared" si="139"/>
        <v>4.0280650000000001E-2</v>
      </c>
    </row>
    <row r="4177" spans="1:9" x14ac:dyDescent="0.3">
      <c r="A4177" s="3">
        <v>2016</v>
      </c>
      <c r="B4177" t="s">
        <v>189</v>
      </c>
      <c r="C4177" t="s">
        <v>214</v>
      </c>
      <c r="D4177">
        <v>535602</v>
      </c>
      <c r="E4177">
        <v>4</v>
      </c>
      <c r="F4177">
        <v>1162.95</v>
      </c>
      <c r="G4177">
        <v>1618.0920000000001</v>
      </c>
      <c r="H4177">
        <f t="shared" si="138"/>
        <v>0.58147500000000008</v>
      </c>
      <c r="I4177">
        <f t="shared" si="139"/>
        <v>0.80904600000000004</v>
      </c>
    </row>
    <row r="4178" spans="1:9" x14ac:dyDescent="0.3">
      <c r="A4178" s="3">
        <v>2016</v>
      </c>
      <c r="B4178" t="s">
        <v>189</v>
      </c>
      <c r="C4178" t="s">
        <v>214</v>
      </c>
      <c r="D4178">
        <v>535632</v>
      </c>
      <c r="E4178">
        <v>4</v>
      </c>
      <c r="F4178">
        <v>597.6</v>
      </c>
      <c r="G4178">
        <v>597.6</v>
      </c>
      <c r="H4178">
        <f t="shared" si="138"/>
        <v>0.29880000000000001</v>
      </c>
      <c r="I4178">
        <f t="shared" si="139"/>
        <v>0.29880000000000001</v>
      </c>
    </row>
    <row r="4179" spans="1:9" x14ac:dyDescent="0.3">
      <c r="A4179" s="3">
        <v>2016</v>
      </c>
      <c r="B4179" t="s">
        <v>189</v>
      </c>
      <c r="C4179" t="s">
        <v>214</v>
      </c>
      <c r="D4179">
        <v>535705</v>
      </c>
      <c r="E4179">
        <v>4</v>
      </c>
      <c r="F4179">
        <v>397.4</v>
      </c>
      <c r="G4179">
        <v>397.4</v>
      </c>
      <c r="H4179">
        <f t="shared" si="138"/>
        <v>0.19869999999999999</v>
      </c>
      <c r="I4179">
        <f t="shared" si="139"/>
        <v>0.19869999999999999</v>
      </c>
    </row>
    <row r="4180" spans="1:9" x14ac:dyDescent="0.3">
      <c r="A4180" s="3">
        <v>2016</v>
      </c>
      <c r="B4180" t="s">
        <v>189</v>
      </c>
      <c r="C4180" t="s">
        <v>215</v>
      </c>
      <c r="D4180">
        <v>545530</v>
      </c>
      <c r="E4180">
        <v>4</v>
      </c>
      <c r="F4180">
        <v>1252.17</v>
      </c>
      <c r="G4180">
        <v>1766.5884000000001</v>
      </c>
      <c r="H4180">
        <f t="shared" si="138"/>
        <v>0.626085</v>
      </c>
      <c r="I4180">
        <f t="shared" si="139"/>
        <v>0.88329420000000003</v>
      </c>
    </row>
    <row r="4181" spans="1:9" x14ac:dyDescent="0.3">
      <c r="A4181" s="3">
        <v>2016</v>
      </c>
      <c r="B4181" t="s">
        <v>189</v>
      </c>
      <c r="C4181" t="s">
        <v>215</v>
      </c>
      <c r="D4181">
        <v>545601</v>
      </c>
      <c r="E4181">
        <v>4</v>
      </c>
      <c r="F4181">
        <v>47.6</v>
      </c>
      <c r="G4181">
        <v>48.571399999999997</v>
      </c>
      <c r="H4181">
        <f t="shared" si="138"/>
        <v>2.3800000000000002E-2</v>
      </c>
      <c r="I4181">
        <f t="shared" si="139"/>
        <v>2.4285699999999997E-2</v>
      </c>
    </row>
    <row r="4182" spans="1:9" x14ac:dyDescent="0.3">
      <c r="A4182" s="3">
        <v>2016</v>
      </c>
      <c r="B4182" t="s">
        <v>189</v>
      </c>
      <c r="C4182" t="s">
        <v>215</v>
      </c>
      <c r="D4182">
        <v>545602</v>
      </c>
      <c r="E4182">
        <v>4</v>
      </c>
      <c r="F4182">
        <v>6580.73</v>
      </c>
      <c r="G4182">
        <v>7249.2601000000004</v>
      </c>
      <c r="H4182">
        <f t="shared" si="138"/>
        <v>3.290365</v>
      </c>
      <c r="I4182">
        <f t="shared" si="139"/>
        <v>3.6246300500000004</v>
      </c>
    </row>
    <row r="4183" spans="1:9" x14ac:dyDescent="0.3">
      <c r="A4183" s="3">
        <v>2016</v>
      </c>
      <c r="B4183" t="s">
        <v>189</v>
      </c>
      <c r="C4183" t="s">
        <v>215</v>
      </c>
      <c r="D4183">
        <v>545631</v>
      </c>
      <c r="E4183">
        <v>4</v>
      </c>
      <c r="F4183">
        <v>121.85</v>
      </c>
      <c r="G4183">
        <v>137.1703</v>
      </c>
      <c r="H4183">
        <f t="shared" si="138"/>
        <v>6.0925E-2</v>
      </c>
      <c r="I4183">
        <f t="shared" si="139"/>
        <v>6.8585149999999998E-2</v>
      </c>
    </row>
    <row r="4184" spans="1:9" x14ac:dyDescent="0.3">
      <c r="A4184" s="3">
        <v>2016</v>
      </c>
      <c r="B4184" t="s">
        <v>189</v>
      </c>
      <c r="C4184" t="s">
        <v>215</v>
      </c>
      <c r="D4184">
        <v>545632</v>
      </c>
      <c r="E4184">
        <v>4</v>
      </c>
      <c r="F4184">
        <v>79.5</v>
      </c>
      <c r="G4184">
        <v>79.5</v>
      </c>
      <c r="H4184">
        <f t="shared" si="138"/>
        <v>3.9750000000000001E-2</v>
      </c>
      <c r="I4184">
        <f t="shared" si="139"/>
        <v>3.9750000000000001E-2</v>
      </c>
    </row>
    <row r="4185" spans="1:9" x14ac:dyDescent="0.3">
      <c r="A4185" s="3">
        <v>2016</v>
      </c>
      <c r="B4185" t="s">
        <v>189</v>
      </c>
      <c r="C4185" t="s">
        <v>215</v>
      </c>
      <c r="D4185">
        <v>545633</v>
      </c>
      <c r="E4185">
        <v>4</v>
      </c>
      <c r="F4185">
        <v>18.2</v>
      </c>
      <c r="G4185">
        <v>18.571400000000001</v>
      </c>
      <c r="H4185">
        <f t="shared" si="138"/>
        <v>9.1000000000000004E-3</v>
      </c>
      <c r="I4185">
        <f t="shared" si="139"/>
        <v>9.2857000000000009E-3</v>
      </c>
    </row>
    <row r="4186" spans="1:9" x14ac:dyDescent="0.3">
      <c r="A4186" s="3">
        <v>2016</v>
      </c>
      <c r="B4186" t="s">
        <v>189</v>
      </c>
      <c r="C4186" t="s">
        <v>215</v>
      </c>
      <c r="D4186">
        <v>555500</v>
      </c>
      <c r="E4186">
        <v>4</v>
      </c>
      <c r="F4186">
        <v>148.4</v>
      </c>
      <c r="G4186">
        <v>291.8</v>
      </c>
      <c r="H4186">
        <f t="shared" si="138"/>
        <v>7.4200000000000002E-2</v>
      </c>
      <c r="I4186">
        <f t="shared" si="139"/>
        <v>0.1459</v>
      </c>
    </row>
    <row r="4187" spans="1:9" x14ac:dyDescent="0.3">
      <c r="A4187" s="3">
        <v>2016</v>
      </c>
      <c r="B4187" t="s">
        <v>189</v>
      </c>
      <c r="C4187" t="s">
        <v>215</v>
      </c>
      <c r="D4187">
        <v>555532</v>
      </c>
      <c r="E4187">
        <v>4</v>
      </c>
      <c r="F4187">
        <v>1396.05</v>
      </c>
      <c r="G4187">
        <v>2282.9897999999998</v>
      </c>
      <c r="H4187">
        <f t="shared" si="138"/>
        <v>0.69802500000000001</v>
      </c>
      <c r="I4187">
        <f t="shared" si="139"/>
        <v>1.1414948999999999</v>
      </c>
    </row>
    <row r="4188" spans="1:9" x14ac:dyDescent="0.3">
      <c r="A4188" s="3">
        <v>2016</v>
      </c>
      <c r="B4188" t="s">
        <v>189</v>
      </c>
      <c r="C4188" t="s">
        <v>215</v>
      </c>
      <c r="D4188">
        <v>555600</v>
      </c>
      <c r="E4188">
        <v>4</v>
      </c>
      <c r="F4188">
        <v>143.44</v>
      </c>
      <c r="G4188">
        <v>212.8657</v>
      </c>
      <c r="H4188">
        <f t="shared" si="138"/>
        <v>7.1719999999999992E-2</v>
      </c>
      <c r="I4188">
        <f t="shared" si="139"/>
        <v>0.10643285</v>
      </c>
    </row>
    <row r="4189" spans="1:9" x14ac:dyDescent="0.3">
      <c r="A4189" s="3">
        <v>2016</v>
      </c>
      <c r="B4189" t="s">
        <v>189</v>
      </c>
      <c r="C4189" t="s">
        <v>215</v>
      </c>
      <c r="D4189">
        <v>555630</v>
      </c>
      <c r="E4189">
        <v>4</v>
      </c>
      <c r="F4189">
        <v>52.4</v>
      </c>
      <c r="G4189">
        <v>73.772400000000005</v>
      </c>
      <c r="H4189">
        <f t="shared" si="138"/>
        <v>2.6199999999999998E-2</v>
      </c>
      <c r="I4189">
        <f t="shared" si="139"/>
        <v>3.6886200000000001E-2</v>
      </c>
    </row>
    <row r="4190" spans="1:9" x14ac:dyDescent="0.3">
      <c r="A4190" s="3">
        <v>2016</v>
      </c>
      <c r="B4190" t="s">
        <v>189</v>
      </c>
      <c r="C4190" t="s">
        <v>215</v>
      </c>
      <c r="D4190">
        <v>565502</v>
      </c>
      <c r="E4190">
        <v>4</v>
      </c>
      <c r="F4190">
        <v>2254.25</v>
      </c>
      <c r="G4190">
        <v>3082.25</v>
      </c>
      <c r="H4190">
        <f t="shared" si="138"/>
        <v>1.1271249999999999</v>
      </c>
      <c r="I4190">
        <f t="shared" si="139"/>
        <v>1.5411250000000001</v>
      </c>
    </row>
    <row r="4191" spans="1:9" x14ac:dyDescent="0.3">
      <c r="A4191" s="3">
        <v>2016</v>
      </c>
      <c r="B4191" t="s">
        <v>189</v>
      </c>
      <c r="C4191" t="s">
        <v>215</v>
      </c>
      <c r="D4191">
        <v>565534</v>
      </c>
      <c r="E4191">
        <v>4</v>
      </c>
      <c r="F4191">
        <v>34</v>
      </c>
      <c r="G4191">
        <v>68</v>
      </c>
      <c r="H4191">
        <f t="shared" si="138"/>
        <v>1.7000000000000001E-2</v>
      </c>
      <c r="I4191">
        <f t="shared" si="139"/>
        <v>3.4000000000000002E-2</v>
      </c>
    </row>
    <row r="4192" spans="1:9" x14ac:dyDescent="0.3">
      <c r="A4192" s="3">
        <v>2016</v>
      </c>
      <c r="B4192" t="s">
        <v>189</v>
      </c>
      <c r="C4192" t="s">
        <v>215</v>
      </c>
      <c r="D4192">
        <v>565604</v>
      </c>
      <c r="E4192">
        <v>4</v>
      </c>
      <c r="F4192">
        <v>284.25</v>
      </c>
      <c r="G4192">
        <v>525.9153</v>
      </c>
      <c r="H4192">
        <f t="shared" si="138"/>
        <v>0.142125</v>
      </c>
      <c r="I4192">
        <f t="shared" si="139"/>
        <v>0.26295764999999999</v>
      </c>
    </row>
    <row r="4193" spans="1:9" x14ac:dyDescent="0.3">
      <c r="A4193" s="3">
        <v>2016</v>
      </c>
      <c r="B4193" t="s">
        <v>189</v>
      </c>
      <c r="C4193" t="s">
        <v>216</v>
      </c>
      <c r="D4193">
        <v>535731</v>
      </c>
      <c r="E4193">
        <v>4</v>
      </c>
      <c r="F4193">
        <v>0.6</v>
      </c>
      <c r="G4193">
        <v>0.6</v>
      </c>
      <c r="H4193">
        <f t="shared" si="138"/>
        <v>2.9999999999999997E-4</v>
      </c>
      <c r="I4193">
        <f t="shared" si="139"/>
        <v>2.9999999999999997E-4</v>
      </c>
    </row>
    <row r="4194" spans="1:9" x14ac:dyDescent="0.3">
      <c r="A4194" s="3">
        <v>2016</v>
      </c>
      <c r="B4194" t="s">
        <v>189</v>
      </c>
      <c r="C4194" t="s">
        <v>216</v>
      </c>
      <c r="D4194">
        <v>535732</v>
      </c>
      <c r="E4194">
        <v>4</v>
      </c>
      <c r="F4194">
        <v>980.4</v>
      </c>
      <c r="G4194">
        <v>986.3184</v>
      </c>
      <c r="H4194">
        <f t="shared" si="138"/>
        <v>0.49019999999999997</v>
      </c>
      <c r="I4194">
        <f t="shared" si="139"/>
        <v>0.49315920000000002</v>
      </c>
    </row>
    <row r="4195" spans="1:9" x14ac:dyDescent="0.3">
      <c r="A4195" s="3">
        <v>2016</v>
      </c>
      <c r="B4195" t="s">
        <v>189</v>
      </c>
      <c r="C4195" t="s">
        <v>216</v>
      </c>
      <c r="D4195">
        <v>535733</v>
      </c>
      <c r="E4195">
        <v>4</v>
      </c>
      <c r="F4195">
        <v>103</v>
      </c>
      <c r="G4195">
        <v>103.3061</v>
      </c>
      <c r="H4195">
        <f t="shared" si="138"/>
        <v>5.1499999999999997E-2</v>
      </c>
      <c r="I4195">
        <f t="shared" si="139"/>
        <v>5.1653049999999999E-2</v>
      </c>
    </row>
    <row r="4196" spans="1:9" x14ac:dyDescent="0.3">
      <c r="A4196" s="3">
        <v>2016</v>
      </c>
      <c r="B4196" t="s">
        <v>189</v>
      </c>
      <c r="C4196" t="s">
        <v>216</v>
      </c>
      <c r="D4196">
        <v>535734</v>
      </c>
      <c r="E4196">
        <v>4</v>
      </c>
      <c r="F4196">
        <v>109</v>
      </c>
      <c r="G4196">
        <v>109.551</v>
      </c>
      <c r="H4196">
        <f t="shared" si="138"/>
        <v>5.45E-2</v>
      </c>
      <c r="I4196">
        <f t="shared" si="139"/>
        <v>5.4775499999999998E-2</v>
      </c>
    </row>
    <row r="4197" spans="1:9" x14ac:dyDescent="0.3">
      <c r="A4197" s="3">
        <v>2016</v>
      </c>
      <c r="B4197" t="s">
        <v>189</v>
      </c>
      <c r="C4197" t="s">
        <v>216</v>
      </c>
      <c r="D4197">
        <v>545701</v>
      </c>
      <c r="E4197">
        <v>4</v>
      </c>
      <c r="F4197">
        <v>4.2</v>
      </c>
      <c r="G4197">
        <v>4.2857000000000003</v>
      </c>
      <c r="H4197">
        <f t="shared" si="138"/>
        <v>2.1000000000000003E-3</v>
      </c>
      <c r="I4197">
        <f t="shared" si="139"/>
        <v>2.14285E-3</v>
      </c>
    </row>
    <row r="4198" spans="1:9" x14ac:dyDescent="0.3">
      <c r="A4198" s="3">
        <v>2016</v>
      </c>
      <c r="B4198" t="s">
        <v>189</v>
      </c>
      <c r="C4198" t="s">
        <v>216</v>
      </c>
      <c r="D4198">
        <v>545702</v>
      </c>
      <c r="E4198">
        <v>4</v>
      </c>
      <c r="F4198">
        <v>364</v>
      </c>
      <c r="G4198">
        <v>370.16320000000002</v>
      </c>
      <c r="H4198">
        <f t="shared" si="138"/>
        <v>0.182</v>
      </c>
      <c r="I4198">
        <f t="shared" si="139"/>
        <v>0.18508160000000001</v>
      </c>
    </row>
    <row r="4199" spans="1:9" x14ac:dyDescent="0.3">
      <c r="A4199" s="3">
        <v>2016</v>
      </c>
      <c r="B4199" t="s">
        <v>189</v>
      </c>
      <c r="C4199" t="s">
        <v>216</v>
      </c>
      <c r="D4199">
        <v>545703</v>
      </c>
      <c r="E4199">
        <v>4</v>
      </c>
      <c r="F4199">
        <v>33</v>
      </c>
      <c r="G4199">
        <v>33</v>
      </c>
      <c r="H4199">
        <f t="shared" si="138"/>
        <v>1.6500000000000001E-2</v>
      </c>
      <c r="I4199">
        <f t="shared" si="139"/>
        <v>1.6500000000000001E-2</v>
      </c>
    </row>
    <row r="4200" spans="1:9" x14ac:dyDescent="0.3">
      <c r="A4200" s="3">
        <v>2016</v>
      </c>
      <c r="B4200" t="s">
        <v>189</v>
      </c>
      <c r="C4200" t="s">
        <v>216</v>
      </c>
      <c r="D4200">
        <v>545734</v>
      </c>
      <c r="E4200">
        <v>4</v>
      </c>
      <c r="F4200">
        <v>43.5</v>
      </c>
      <c r="G4200">
        <v>43.898000000000003</v>
      </c>
      <c r="H4200">
        <f t="shared" si="138"/>
        <v>2.1749999999999999E-2</v>
      </c>
      <c r="I4200">
        <f t="shared" si="139"/>
        <v>2.1949000000000003E-2</v>
      </c>
    </row>
    <row r="4201" spans="1:9" x14ac:dyDescent="0.3">
      <c r="A4201" s="3">
        <v>2016</v>
      </c>
      <c r="B4201" t="s">
        <v>191</v>
      </c>
      <c r="C4201" t="s">
        <v>217</v>
      </c>
      <c r="D4201">
        <v>565602</v>
      </c>
      <c r="E4201">
        <v>4</v>
      </c>
      <c r="F4201">
        <v>251.82</v>
      </c>
      <c r="G4201">
        <v>256.93029999999999</v>
      </c>
      <c r="H4201">
        <f t="shared" si="138"/>
        <v>0.12590999999999999</v>
      </c>
      <c r="I4201">
        <f t="shared" si="139"/>
        <v>0.12846515</v>
      </c>
    </row>
    <row r="4202" spans="1:9" x14ac:dyDescent="0.3">
      <c r="A4202" s="3">
        <v>2016</v>
      </c>
      <c r="B4202" t="s">
        <v>191</v>
      </c>
      <c r="C4202" t="s">
        <v>217</v>
      </c>
      <c r="D4202">
        <v>565603</v>
      </c>
      <c r="E4202">
        <v>4</v>
      </c>
      <c r="F4202">
        <v>790.92</v>
      </c>
      <c r="G4202">
        <v>806.88739999999996</v>
      </c>
      <c r="H4202">
        <f t="shared" si="138"/>
        <v>0.39545999999999998</v>
      </c>
      <c r="I4202">
        <f t="shared" si="139"/>
        <v>0.40344369999999996</v>
      </c>
    </row>
    <row r="4203" spans="1:9" x14ac:dyDescent="0.3">
      <c r="A4203" s="3">
        <v>2016</v>
      </c>
      <c r="B4203" t="s">
        <v>191</v>
      </c>
      <c r="C4203" t="s">
        <v>217</v>
      </c>
      <c r="D4203">
        <v>575603</v>
      </c>
      <c r="E4203">
        <v>4</v>
      </c>
      <c r="F4203">
        <v>593.80999999999995</v>
      </c>
      <c r="G4203">
        <v>605.84159999999997</v>
      </c>
      <c r="H4203">
        <f t="shared" si="138"/>
        <v>0.29690499999999997</v>
      </c>
      <c r="I4203">
        <f t="shared" si="139"/>
        <v>0.30292079999999999</v>
      </c>
    </row>
    <row r="4204" spans="1:9" x14ac:dyDescent="0.3">
      <c r="A4204" s="3">
        <v>2016</v>
      </c>
      <c r="B4204" t="s">
        <v>191</v>
      </c>
      <c r="C4204" t="s">
        <v>217</v>
      </c>
      <c r="D4204">
        <v>575604</v>
      </c>
      <c r="E4204">
        <v>4</v>
      </c>
      <c r="F4204">
        <v>294.44</v>
      </c>
      <c r="G4204">
        <v>299.00319999999999</v>
      </c>
      <c r="H4204">
        <f t="shared" si="138"/>
        <v>0.14721999999999999</v>
      </c>
      <c r="I4204">
        <f t="shared" si="139"/>
        <v>0.14950159999999998</v>
      </c>
    </row>
    <row r="4205" spans="1:9" x14ac:dyDescent="0.3">
      <c r="A4205" s="3">
        <v>2016</v>
      </c>
      <c r="B4205" t="s">
        <v>191</v>
      </c>
      <c r="C4205" t="s">
        <v>217</v>
      </c>
      <c r="D4205">
        <v>575605</v>
      </c>
      <c r="E4205">
        <v>4</v>
      </c>
      <c r="F4205">
        <v>435.69</v>
      </c>
      <c r="G4205">
        <v>444.23390000000001</v>
      </c>
      <c r="H4205">
        <f t="shared" si="138"/>
        <v>0.21784500000000001</v>
      </c>
      <c r="I4205">
        <f t="shared" si="139"/>
        <v>0.22211695000000001</v>
      </c>
    </row>
    <row r="4206" spans="1:9" x14ac:dyDescent="0.3">
      <c r="A4206" s="3">
        <v>2016</v>
      </c>
      <c r="B4206" t="s">
        <v>191</v>
      </c>
      <c r="C4206" t="s">
        <v>217</v>
      </c>
      <c r="D4206">
        <v>585601</v>
      </c>
      <c r="E4206">
        <v>4</v>
      </c>
      <c r="F4206">
        <v>126.95</v>
      </c>
      <c r="G4206">
        <v>128.85499999999999</v>
      </c>
      <c r="H4206">
        <f t="shared" si="138"/>
        <v>6.3475000000000004E-2</v>
      </c>
      <c r="I4206">
        <f t="shared" si="139"/>
        <v>6.4427499999999999E-2</v>
      </c>
    </row>
    <row r="4207" spans="1:9" x14ac:dyDescent="0.3">
      <c r="A4207" s="3">
        <v>2016</v>
      </c>
      <c r="B4207" t="s">
        <v>191</v>
      </c>
      <c r="C4207" t="s">
        <v>217</v>
      </c>
      <c r="D4207">
        <v>585602</v>
      </c>
      <c r="E4207">
        <v>4</v>
      </c>
      <c r="F4207">
        <v>20.3</v>
      </c>
      <c r="G4207">
        <v>20.585699999999999</v>
      </c>
      <c r="H4207">
        <f t="shared" si="138"/>
        <v>1.0150000000000001E-2</v>
      </c>
      <c r="I4207">
        <f t="shared" si="139"/>
        <v>1.0292849999999999E-2</v>
      </c>
    </row>
    <row r="4208" spans="1:9" x14ac:dyDescent="0.3">
      <c r="A4208" s="3">
        <v>2016</v>
      </c>
      <c r="B4208" t="s">
        <v>191</v>
      </c>
      <c r="C4208" t="s">
        <v>218</v>
      </c>
      <c r="D4208">
        <v>565501</v>
      </c>
      <c r="E4208">
        <v>4</v>
      </c>
      <c r="F4208">
        <v>18606.05</v>
      </c>
      <c r="G4208">
        <v>24960.2673</v>
      </c>
      <c r="H4208">
        <f t="shared" si="138"/>
        <v>9.3030249999999999</v>
      </c>
      <c r="I4208">
        <f t="shared" si="139"/>
        <v>12.480133649999999</v>
      </c>
    </row>
    <row r="4209" spans="1:9" x14ac:dyDescent="0.3">
      <c r="A4209" s="3">
        <v>2016</v>
      </c>
      <c r="B4209" t="s">
        <v>191</v>
      </c>
      <c r="C4209" t="s">
        <v>218</v>
      </c>
      <c r="D4209">
        <v>565533</v>
      </c>
      <c r="E4209">
        <v>4</v>
      </c>
      <c r="F4209">
        <v>112.8</v>
      </c>
      <c r="G4209">
        <v>127.8</v>
      </c>
      <c r="H4209">
        <f t="shared" si="138"/>
        <v>5.6399999999999999E-2</v>
      </c>
      <c r="I4209">
        <f t="shared" si="139"/>
        <v>6.3899999999999998E-2</v>
      </c>
    </row>
    <row r="4210" spans="1:9" x14ac:dyDescent="0.3">
      <c r="A4210" s="3">
        <v>2016</v>
      </c>
      <c r="B4210" t="s">
        <v>191</v>
      </c>
      <c r="C4210" t="s">
        <v>218</v>
      </c>
      <c r="D4210">
        <v>575432</v>
      </c>
      <c r="E4210">
        <v>4</v>
      </c>
      <c r="F4210">
        <v>1535.4</v>
      </c>
      <c r="G4210">
        <v>1977.298</v>
      </c>
      <c r="H4210">
        <f t="shared" si="138"/>
        <v>0.76770000000000005</v>
      </c>
      <c r="I4210">
        <f t="shared" si="139"/>
        <v>0.988649</v>
      </c>
    </row>
    <row r="4211" spans="1:9" x14ac:dyDescent="0.3">
      <c r="A4211" s="3">
        <v>2016</v>
      </c>
      <c r="B4211" t="s">
        <v>191</v>
      </c>
      <c r="C4211" t="s">
        <v>218</v>
      </c>
      <c r="D4211">
        <v>575433</v>
      </c>
      <c r="E4211">
        <v>4</v>
      </c>
      <c r="F4211">
        <v>216</v>
      </c>
      <c r="G4211">
        <v>305</v>
      </c>
      <c r="H4211">
        <f t="shared" si="138"/>
        <v>0.108</v>
      </c>
      <c r="I4211">
        <f t="shared" si="139"/>
        <v>0.1525</v>
      </c>
    </row>
    <row r="4212" spans="1:9" x14ac:dyDescent="0.3">
      <c r="A4212" s="3">
        <v>2016</v>
      </c>
      <c r="B4212" t="s">
        <v>191</v>
      </c>
      <c r="C4212" t="s">
        <v>218</v>
      </c>
      <c r="D4212">
        <v>575501</v>
      </c>
      <c r="E4212">
        <v>4</v>
      </c>
      <c r="F4212">
        <v>792.6</v>
      </c>
      <c r="G4212">
        <v>824.13059999999996</v>
      </c>
      <c r="H4212">
        <f t="shared" si="138"/>
        <v>0.39629999999999999</v>
      </c>
      <c r="I4212">
        <f t="shared" si="139"/>
        <v>0.41206529999999997</v>
      </c>
    </row>
    <row r="4213" spans="1:9" x14ac:dyDescent="0.3">
      <c r="A4213" s="3">
        <v>2016</v>
      </c>
      <c r="B4213" t="s">
        <v>191</v>
      </c>
      <c r="C4213" t="s">
        <v>218</v>
      </c>
      <c r="D4213">
        <v>575502</v>
      </c>
      <c r="E4213">
        <v>4</v>
      </c>
      <c r="F4213">
        <v>5071.3999999999996</v>
      </c>
      <c r="G4213">
        <v>8585.4</v>
      </c>
      <c r="H4213">
        <f t="shared" si="138"/>
        <v>2.5356999999999998</v>
      </c>
      <c r="I4213">
        <f t="shared" si="139"/>
        <v>4.2927</v>
      </c>
    </row>
    <row r="4214" spans="1:9" x14ac:dyDescent="0.3">
      <c r="A4214" s="3">
        <v>2016</v>
      </c>
      <c r="B4214" t="s">
        <v>191</v>
      </c>
      <c r="C4214" t="s">
        <v>218</v>
      </c>
      <c r="D4214">
        <v>575531</v>
      </c>
      <c r="E4214">
        <v>4</v>
      </c>
      <c r="F4214">
        <v>65.099999999999994</v>
      </c>
      <c r="G4214">
        <v>65.099999999999994</v>
      </c>
      <c r="H4214">
        <f t="shared" si="138"/>
        <v>3.2549999999999996E-2</v>
      </c>
      <c r="I4214">
        <f t="shared" si="139"/>
        <v>3.2549999999999996E-2</v>
      </c>
    </row>
    <row r="4215" spans="1:9" x14ac:dyDescent="0.3">
      <c r="A4215" s="3">
        <v>2016</v>
      </c>
      <c r="B4215" t="s">
        <v>191</v>
      </c>
      <c r="C4215" t="s">
        <v>218</v>
      </c>
      <c r="D4215">
        <v>575532</v>
      </c>
      <c r="E4215">
        <v>4</v>
      </c>
      <c r="F4215">
        <v>587.4</v>
      </c>
      <c r="G4215">
        <v>1145.4000000000001</v>
      </c>
      <c r="H4215">
        <f t="shared" ref="H4215:H4278" si="140">F4215/2000</f>
        <v>0.29369999999999996</v>
      </c>
      <c r="I4215">
        <f t="shared" ref="I4215:I4278" si="141">G4215/2000</f>
        <v>0.5727000000000001</v>
      </c>
    </row>
    <row r="4216" spans="1:9" x14ac:dyDescent="0.3">
      <c r="A4216" s="3">
        <v>2016</v>
      </c>
      <c r="B4216" t="s">
        <v>191</v>
      </c>
      <c r="C4216" t="s">
        <v>218</v>
      </c>
      <c r="D4216">
        <v>585432</v>
      </c>
      <c r="E4216">
        <v>4</v>
      </c>
      <c r="F4216">
        <v>3146.2</v>
      </c>
      <c r="G4216">
        <v>5313.2</v>
      </c>
      <c r="H4216">
        <f t="shared" si="140"/>
        <v>1.5730999999999999</v>
      </c>
      <c r="I4216">
        <f t="shared" si="141"/>
        <v>2.6566000000000001</v>
      </c>
    </row>
    <row r="4217" spans="1:9" x14ac:dyDescent="0.3">
      <c r="A4217" s="3">
        <v>2016</v>
      </c>
      <c r="B4217" t="s">
        <v>191</v>
      </c>
      <c r="C4217" t="s">
        <v>218</v>
      </c>
      <c r="D4217">
        <v>585502</v>
      </c>
      <c r="E4217">
        <v>4</v>
      </c>
      <c r="F4217">
        <v>506.4</v>
      </c>
      <c r="G4217">
        <v>803.4</v>
      </c>
      <c r="H4217">
        <f t="shared" si="140"/>
        <v>0.25319999999999998</v>
      </c>
      <c r="I4217">
        <f t="shared" si="141"/>
        <v>0.4017</v>
      </c>
    </row>
    <row r="4218" spans="1:9" x14ac:dyDescent="0.3">
      <c r="A4218" s="3">
        <v>2016</v>
      </c>
      <c r="B4218" t="s">
        <v>191</v>
      </c>
      <c r="C4218" t="s">
        <v>218</v>
      </c>
      <c r="D4218">
        <v>585531</v>
      </c>
      <c r="E4218">
        <v>4</v>
      </c>
      <c r="F4218">
        <v>65.88</v>
      </c>
      <c r="G4218">
        <v>67.081599999999995</v>
      </c>
      <c r="H4218">
        <f t="shared" si="140"/>
        <v>3.2939999999999997E-2</v>
      </c>
      <c r="I4218">
        <f t="shared" si="141"/>
        <v>3.3540799999999996E-2</v>
      </c>
    </row>
    <row r="4219" spans="1:9" x14ac:dyDescent="0.3">
      <c r="A4219" s="3">
        <v>2016</v>
      </c>
      <c r="B4219" t="s">
        <v>191</v>
      </c>
      <c r="C4219" t="s">
        <v>218</v>
      </c>
      <c r="D4219">
        <v>585532</v>
      </c>
      <c r="E4219">
        <v>4</v>
      </c>
      <c r="F4219">
        <v>75.599999999999994</v>
      </c>
      <c r="G4219">
        <v>75.599999999999994</v>
      </c>
      <c r="H4219">
        <f t="shared" si="140"/>
        <v>3.78E-2</v>
      </c>
      <c r="I4219">
        <f t="shared" si="141"/>
        <v>3.78E-2</v>
      </c>
    </row>
    <row r="4220" spans="1:9" x14ac:dyDescent="0.3">
      <c r="A4220" s="3">
        <v>2016</v>
      </c>
      <c r="B4220" t="s">
        <v>191</v>
      </c>
      <c r="C4220" t="s">
        <v>218</v>
      </c>
      <c r="D4220">
        <v>595531</v>
      </c>
      <c r="E4220">
        <v>4</v>
      </c>
      <c r="F4220">
        <v>1.2</v>
      </c>
      <c r="G4220">
        <v>1.2</v>
      </c>
      <c r="H4220">
        <f t="shared" si="140"/>
        <v>5.9999999999999995E-4</v>
      </c>
      <c r="I4220">
        <f t="shared" si="141"/>
        <v>5.9999999999999995E-4</v>
      </c>
    </row>
    <row r="4221" spans="1:9" x14ac:dyDescent="0.3">
      <c r="A4221" s="3">
        <v>2016</v>
      </c>
      <c r="B4221" t="s">
        <v>191</v>
      </c>
      <c r="C4221" t="s">
        <v>218</v>
      </c>
      <c r="D4221">
        <v>595532</v>
      </c>
      <c r="E4221">
        <v>4</v>
      </c>
      <c r="F4221">
        <v>1.5</v>
      </c>
      <c r="G4221">
        <v>1.5</v>
      </c>
      <c r="H4221">
        <f t="shared" si="140"/>
        <v>7.5000000000000002E-4</v>
      </c>
      <c r="I4221">
        <f t="shared" si="141"/>
        <v>7.5000000000000002E-4</v>
      </c>
    </row>
    <row r="4222" spans="1:9" x14ac:dyDescent="0.3">
      <c r="A4222" s="3">
        <v>2016</v>
      </c>
      <c r="B4222" t="s">
        <v>191</v>
      </c>
      <c r="C4222" t="s">
        <v>219</v>
      </c>
      <c r="D4222">
        <v>565632</v>
      </c>
      <c r="E4222">
        <v>4</v>
      </c>
      <c r="F4222">
        <v>12.95</v>
      </c>
      <c r="G4222">
        <v>13.091799999999999</v>
      </c>
      <c r="H4222">
        <f t="shared" si="140"/>
        <v>6.4749999999999999E-3</v>
      </c>
      <c r="I4222">
        <f t="shared" si="141"/>
        <v>6.5458999999999995E-3</v>
      </c>
    </row>
    <row r="4223" spans="1:9" x14ac:dyDescent="0.3">
      <c r="A4223" s="3">
        <v>2016</v>
      </c>
      <c r="B4223" t="s">
        <v>191</v>
      </c>
      <c r="C4223" t="s">
        <v>219</v>
      </c>
      <c r="D4223">
        <v>565633</v>
      </c>
      <c r="E4223">
        <v>4</v>
      </c>
      <c r="F4223">
        <v>1642.9</v>
      </c>
      <c r="G4223">
        <v>1759.0563999999999</v>
      </c>
      <c r="H4223">
        <f t="shared" si="140"/>
        <v>0.82145000000000001</v>
      </c>
      <c r="I4223">
        <f t="shared" si="141"/>
        <v>0.87952819999999998</v>
      </c>
    </row>
    <row r="4224" spans="1:9" x14ac:dyDescent="0.3">
      <c r="A4224" s="3">
        <v>2016</v>
      </c>
      <c r="B4224" t="s">
        <v>191</v>
      </c>
      <c r="C4224" t="s">
        <v>219</v>
      </c>
      <c r="D4224">
        <v>565634</v>
      </c>
      <c r="E4224">
        <v>4</v>
      </c>
      <c r="F4224">
        <v>1044.05</v>
      </c>
      <c r="G4224">
        <v>1044.4908</v>
      </c>
      <c r="H4224">
        <f t="shared" si="140"/>
        <v>0.52202499999999996</v>
      </c>
      <c r="I4224">
        <f t="shared" si="141"/>
        <v>0.52224539999999997</v>
      </c>
    </row>
    <row r="4225" spans="1:9" x14ac:dyDescent="0.3">
      <c r="A4225" s="3">
        <v>2016</v>
      </c>
      <c r="B4225" t="s">
        <v>191</v>
      </c>
      <c r="C4225" t="s">
        <v>219</v>
      </c>
      <c r="D4225">
        <v>565703</v>
      </c>
      <c r="E4225">
        <v>4</v>
      </c>
      <c r="F4225">
        <v>455.59</v>
      </c>
      <c r="G4225">
        <v>463.72719999999998</v>
      </c>
      <c r="H4225">
        <f t="shared" si="140"/>
        <v>0.227795</v>
      </c>
      <c r="I4225">
        <f t="shared" si="141"/>
        <v>0.2318636</v>
      </c>
    </row>
    <row r="4226" spans="1:9" x14ac:dyDescent="0.3">
      <c r="A4226" s="3">
        <v>2016</v>
      </c>
      <c r="B4226" t="s">
        <v>191</v>
      </c>
      <c r="C4226" t="s">
        <v>219</v>
      </c>
      <c r="D4226">
        <v>575632</v>
      </c>
      <c r="E4226">
        <v>4</v>
      </c>
      <c r="F4226">
        <v>2.84</v>
      </c>
      <c r="G4226">
        <v>2.84</v>
      </c>
      <c r="H4226">
        <f t="shared" si="140"/>
        <v>1.4199999999999998E-3</v>
      </c>
      <c r="I4226">
        <f t="shared" si="141"/>
        <v>1.4199999999999998E-3</v>
      </c>
    </row>
    <row r="4227" spans="1:9" x14ac:dyDescent="0.3">
      <c r="A4227" s="3">
        <v>2016</v>
      </c>
      <c r="B4227" t="s">
        <v>191</v>
      </c>
      <c r="C4227" t="s">
        <v>219</v>
      </c>
      <c r="D4227">
        <v>575633</v>
      </c>
      <c r="E4227">
        <v>4</v>
      </c>
      <c r="F4227">
        <v>1.42</v>
      </c>
      <c r="G4227">
        <v>1.42</v>
      </c>
      <c r="H4227">
        <f t="shared" si="140"/>
        <v>7.0999999999999991E-4</v>
      </c>
      <c r="I4227">
        <f t="shared" si="141"/>
        <v>7.0999999999999991E-4</v>
      </c>
    </row>
    <row r="4228" spans="1:9" x14ac:dyDescent="0.3">
      <c r="A4228" s="3">
        <v>2016</v>
      </c>
      <c r="B4228" t="s">
        <v>191</v>
      </c>
      <c r="C4228" t="s">
        <v>219</v>
      </c>
      <c r="D4228">
        <v>575635</v>
      </c>
      <c r="E4228">
        <v>4</v>
      </c>
      <c r="F4228">
        <v>11.21</v>
      </c>
      <c r="G4228">
        <v>11.351800000000001</v>
      </c>
      <c r="H4228">
        <f t="shared" si="140"/>
        <v>5.6050000000000006E-3</v>
      </c>
      <c r="I4228">
        <f t="shared" si="141"/>
        <v>5.6759000000000002E-3</v>
      </c>
    </row>
    <row r="4229" spans="1:9" x14ac:dyDescent="0.3">
      <c r="A4229" s="3">
        <v>2016</v>
      </c>
      <c r="B4229" t="s">
        <v>188</v>
      </c>
      <c r="C4229" t="s">
        <v>220</v>
      </c>
      <c r="D4229">
        <v>585431</v>
      </c>
      <c r="E4229">
        <v>4</v>
      </c>
      <c r="F4229">
        <v>4043.4</v>
      </c>
      <c r="G4229">
        <v>6552.9305999999997</v>
      </c>
      <c r="H4229">
        <f t="shared" si="140"/>
        <v>2.0217000000000001</v>
      </c>
      <c r="I4229">
        <f t="shared" si="141"/>
        <v>3.2764652999999999</v>
      </c>
    </row>
    <row r="4230" spans="1:9" x14ac:dyDescent="0.3">
      <c r="A4230" s="3">
        <v>2016</v>
      </c>
      <c r="B4230" t="s">
        <v>188</v>
      </c>
      <c r="C4230" t="s">
        <v>220</v>
      </c>
      <c r="D4230">
        <v>585501</v>
      </c>
      <c r="E4230">
        <v>4</v>
      </c>
      <c r="F4230">
        <v>11.1</v>
      </c>
      <c r="G4230">
        <v>11.1</v>
      </c>
      <c r="H4230">
        <f t="shared" si="140"/>
        <v>5.5500000000000002E-3</v>
      </c>
      <c r="I4230">
        <f t="shared" si="141"/>
        <v>5.5500000000000002E-3</v>
      </c>
    </row>
    <row r="4231" spans="1:9" x14ac:dyDescent="0.3">
      <c r="A4231" s="3">
        <v>2016</v>
      </c>
      <c r="B4231" t="s">
        <v>188</v>
      </c>
      <c r="C4231" t="s">
        <v>220</v>
      </c>
      <c r="D4231">
        <v>595400</v>
      </c>
      <c r="E4231">
        <v>4</v>
      </c>
      <c r="F4231">
        <v>118.5</v>
      </c>
      <c r="G4231">
        <v>153.5</v>
      </c>
      <c r="H4231">
        <f t="shared" si="140"/>
        <v>5.9249999999999997E-2</v>
      </c>
      <c r="I4231">
        <f t="shared" si="141"/>
        <v>7.6749999999999999E-2</v>
      </c>
    </row>
    <row r="4232" spans="1:9" x14ac:dyDescent="0.3">
      <c r="A4232" s="3">
        <v>2016</v>
      </c>
      <c r="B4232" t="s">
        <v>188</v>
      </c>
      <c r="C4232" t="s">
        <v>220</v>
      </c>
      <c r="D4232">
        <v>595431</v>
      </c>
      <c r="E4232">
        <v>4</v>
      </c>
      <c r="F4232">
        <v>1088.5999999999999</v>
      </c>
      <c r="G4232">
        <v>1288.8244999999999</v>
      </c>
      <c r="H4232">
        <f t="shared" si="140"/>
        <v>0.54430000000000001</v>
      </c>
      <c r="I4232">
        <f t="shared" si="141"/>
        <v>0.64441225000000002</v>
      </c>
    </row>
    <row r="4233" spans="1:9" x14ac:dyDescent="0.3">
      <c r="A4233" s="3">
        <v>2016</v>
      </c>
      <c r="B4233" t="s">
        <v>188</v>
      </c>
      <c r="C4233" t="s">
        <v>220</v>
      </c>
      <c r="D4233">
        <v>595432</v>
      </c>
      <c r="E4233">
        <v>4</v>
      </c>
      <c r="F4233">
        <v>41.8</v>
      </c>
      <c r="G4233">
        <v>42.646999999999998</v>
      </c>
      <c r="H4233">
        <f t="shared" si="140"/>
        <v>2.0899999999999998E-2</v>
      </c>
      <c r="I4233">
        <f t="shared" si="141"/>
        <v>2.1323499999999999E-2</v>
      </c>
    </row>
    <row r="4234" spans="1:9" x14ac:dyDescent="0.3">
      <c r="A4234" s="3">
        <v>2016</v>
      </c>
      <c r="B4234" t="s">
        <v>188</v>
      </c>
      <c r="C4234" t="s">
        <v>220</v>
      </c>
      <c r="D4234">
        <v>595502</v>
      </c>
      <c r="E4234">
        <v>4</v>
      </c>
      <c r="F4234">
        <v>51.1</v>
      </c>
      <c r="G4234">
        <v>51.947000000000003</v>
      </c>
      <c r="H4234">
        <f t="shared" si="140"/>
        <v>2.555E-2</v>
      </c>
      <c r="I4234">
        <f t="shared" si="141"/>
        <v>2.59735E-2</v>
      </c>
    </row>
    <row r="4235" spans="1:9" x14ac:dyDescent="0.3">
      <c r="A4235" s="3">
        <v>2016</v>
      </c>
      <c r="B4235" t="s">
        <v>188</v>
      </c>
      <c r="C4235" t="s">
        <v>220</v>
      </c>
      <c r="D4235">
        <v>595503</v>
      </c>
      <c r="E4235">
        <v>4</v>
      </c>
      <c r="F4235">
        <v>1.2</v>
      </c>
      <c r="G4235">
        <v>1.2</v>
      </c>
      <c r="H4235">
        <f t="shared" si="140"/>
        <v>5.9999999999999995E-4</v>
      </c>
      <c r="I4235">
        <f t="shared" si="141"/>
        <v>5.9999999999999995E-4</v>
      </c>
    </row>
    <row r="4236" spans="1:9" x14ac:dyDescent="0.3">
      <c r="A4236" s="3">
        <v>2016</v>
      </c>
      <c r="B4236" t="s">
        <v>188</v>
      </c>
      <c r="C4236" t="s">
        <v>220</v>
      </c>
      <c r="D4236">
        <v>595504</v>
      </c>
      <c r="E4236">
        <v>4</v>
      </c>
      <c r="F4236">
        <v>1.5</v>
      </c>
      <c r="G4236">
        <v>1.5</v>
      </c>
      <c r="H4236">
        <f t="shared" si="140"/>
        <v>7.5000000000000002E-4</v>
      </c>
      <c r="I4236">
        <f t="shared" si="141"/>
        <v>7.5000000000000002E-4</v>
      </c>
    </row>
    <row r="4237" spans="1:9" x14ac:dyDescent="0.3">
      <c r="A4237" s="3">
        <v>2016</v>
      </c>
      <c r="B4237" t="s">
        <v>188</v>
      </c>
      <c r="C4237" t="s">
        <v>220</v>
      </c>
      <c r="D4237">
        <v>595505</v>
      </c>
      <c r="E4237">
        <v>4</v>
      </c>
      <c r="F4237">
        <v>894.6</v>
      </c>
      <c r="G4237">
        <v>894.6</v>
      </c>
      <c r="H4237">
        <f t="shared" si="140"/>
        <v>0.44730000000000003</v>
      </c>
      <c r="I4237">
        <f t="shared" si="141"/>
        <v>0.44730000000000003</v>
      </c>
    </row>
    <row r="4238" spans="1:9" x14ac:dyDescent="0.3">
      <c r="A4238" s="3">
        <v>2016</v>
      </c>
      <c r="B4238" t="s">
        <v>188</v>
      </c>
      <c r="C4238" t="s">
        <v>220</v>
      </c>
      <c r="D4238">
        <v>595533</v>
      </c>
      <c r="E4238">
        <v>4</v>
      </c>
      <c r="F4238">
        <v>2.4</v>
      </c>
      <c r="G4238">
        <v>2.4</v>
      </c>
      <c r="H4238">
        <f t="shared" si="140"/>
        <v>1.1999999999999999E-3</v>
      </c>
      <c r="I4238">
        <f t="shared" si="141"/>
        <v>1.1999999999999999E-3</v>
      </c>
    </row>
    <row r="4239" spans="1:9" x14ac:dyDescent="0.3">
      <c r="A4239" s="3">
        <v>2016</v>
      </c>
      <c r="B4239" t="s">
        <v>188</v>
      </c>
      <c r="C4239" t="s">
        <v>220</v>
      </c>
      <c r="D4239">
        <v>605400</v>
      </c>
      <c r="E4239">
        <v>4</v>
      </c>
      <c r="F4239">
        <v>260.36</v>
      </c>
      <c r="G4239">
        <v>260.5102</v>
      </c>
      <c r="H4239">
        <f t="shared" si="140"/>
        <v>0.13018000000000002</v>
      </c>
      <c r="I4239">
        <f t="shared" si="141"/>
        <v>0.13025510000000001</v>
      </c>
    </row>
    <row r="4240" spans="1:9" x14ac:dyDescent="0.3">
      <c r="A4240" s="3">
        <v>2016</v>
      </c>
      <c r="B4240" t="s">
        <v>188</v>
      </c>
      <c r="C4240" t="s">
        <v>220</v>
      </c>
      <c r="D4240">
        <v>605431</v>
      </c>
      <c r="E4240">
        <v>4</v>
      </c>
      <c r="F4240">
        <v>111.93</v>
      </c>
      <c r="G4240">
        <v>112.0051</v>
      </c>
      <c r="H4240">
        <f t="shared" si="140"/>
        <v>5.5965000000000001E-2</v>
      </c>
      <c r="I4240">
        <f t="shared" si="141"/>
        <v>5.6002549999999998E-2</v>
      </c>
    </row>
    <row r="4241" spans="1:9" x14ac:dyDescent="0.3">
      <c r="A4241" s="3">
        <v>2016</v>
      </c>
      <c r="B4241" t="s">
        <v>188</v>
      </c>
      <c r="C4241" t="s">
        <v>220</v>
      </c>
      <c r="D4241">
        <v>605501</v>
      </c>
      <c r="E4241">
        <v>4</v>
      </c>
      <c r="F4241">
        <v>55.4</v>
      </c>
      <c r="G4241">
        <v>55.683700000000002</v>
      </c>
      <c r="H4241">
        <f t="shared" si="140"/>
        <v>2.7699999999999999E-2</v>
      </c>
      <c r="I4241">
        <f t="shared" si="141"/>
        <v>2.7841850000000001E-2</v>
      </c>
    </row>
    <row r="4242" spans="1:9" x14ac:dyDescent="0.3">
      <c r="A4242" s="3">
        <v>2016</v>
      </c>
      <c r="B4242" t="s">
        <v>188</v>
      </c>
      <c r="C4242" t="s">
        <v>220</v>
      </c>
      <c r="D4242">
        <v>605502</v>
      </c>
      <c r="E4242">
        <v>4</v>
      </c>
      <c r="F4242">
        <v>65.34</v>
      </c>
      <c r="G4242">
        <v>65.510199999999998</v>
      </c>
      <c r="H4242">
        <f t="shared" si="140"/>
        <v>3.2670000000000005E-2</v>
      </c>
      <c r="I4242">
        <f t="shared" si="141"/>
        <v>3.2755099999999995E-2</v>
      </c>
    </row>
    <row r="4243" spans="1:9" x14ac:dyDescent="0.3">
      <c r="A4243" s="3">
        <v>2016</v>
      </c>
      <c r="B4243" t="s">
        <v>188</v>
      </c>
      <c r="C4243" t="s">
        <v>220</v>
      </c>
      <c r="D4243">
        <v>605503</v>
      </c>
      <c r="E4243">
        <v>4</v>
      </c>
      <c r="F4243">
        <v>28.4</v>
      </c>
      <c r="G4243">
        <v>28.4</v>
      </c>
      <c r="H4243">
        <f t="shared" si="140"/>
        <v>1.4199999999999999E-2</v>
      </c>
      <c r="I4243">
        <f t="shared" si="141"/>
        <v>1.4199999999999999E-2</v>
      </c>
    </row>
    <row r="4244" spans="1:9" x14ac:dyDescent="0.3">
      <c r="A4244" s="3">
        <v>2016</v>
      </c>
      <c r="B4244" t="s">
        <v>188</v>
      </c>
      <c r="C4244" t="s">
        <v>220</v>
      </c>
      <c r="D4244">
        <v>605504</v>
      </c>
      <c r="E4244">
        <v>4</v>
      </c>
      <c r="F4244">
        <v>10.5</v>
      </c>
      <c r="G4244">
        <v>10.5</v>
      </c>
      <c r="H4244">
        <f t="shared" si="140"/>
        <v>5.2500000000000003E-3</v>
      </c>
      <c r="I4244">
        <f t="shared" si="141"/>
        <v>5.2500000000000003E-3</v>
      </c>
    </row>
    <row r="4245" spans="1:9" x14ac:dyDescent="0.3">
      <c r="A4245" s="3">
        <v>2016</v>
      </c>
      <c r="B4245" t="s">
        <v>188</v>
      </c>
      <c r="C4245" t="s">
        <v>220</v>
      </c>
      <c r="D4245">
        <v>605531</v>
      </c>
      <c r="E4245">
        <v>4</v>
      </c>
      <c r="F4245">
        <v>66.459999999999994</v>
      </c>
      <c r="G4245">
        <v>67.795900000000003</v>
      </c>
      <c r="H4245">
        <f t="shared" si="140"/>
        <v>3.3229999999999996E-2</v>
      </c>
      <c r="I4245">
        <f t="shared" si="141"/>
        <v>3.3897950000000003E-2</v>
      </c>
    </row>
    <row r="4246" spans="1:9" x14ac:dyDescent="0.3">
      <c r="A4246" s="3">
        <v>2016</v>
      </c>
      <c r="B4246" t="s">
        <v>188</v>
      </c>
      <c r="C4246" t="s">
        <v>220</v>
      </c>
      <c r="D4246">
        <v>615400</v>
      </c>
      <c r="E4246">
        <v>4</v>
      </c>
      <c r="F4246">
        <v>2425.7800000000002</v>
      </c>
      <c r="G4246">
        <v>2510.7327</v>
      </c>
      <c r="H4246">
        <f t="shared" si="140"/>
        <v>1.21289</v>
      </c>
      <c r="I4246">
        <f t="shared" si="141"/>
        <v>1.2553663500000001</v>
      </c>
    </row>
    <row r="4247" spans="1:9" x14ac:dyDescent="0.3">
      <c r="A4247" s="3">
        <v>2016</v>
      </c>
      <c r="B4247" t="s">
        <v>188</v>
      </c>
      <c r="C4247" t="s">
        <v>220</v>
      </c>
      <c r="D4247">
        <v>615431</v>
      </c>
      <c r="E4247">
        <v>4</v>
      </c>
      <c r="F4247">
        <v>274.33999999999997</v>
      </c>
      <c r="G4247">
        <v>277.19389999999999</v>
      </c>
      <c r="H4247">
        <f t="shared" si="140"/>
        <v>0.13716999999999999</v>
      </c>
      <c r="I4247">
        <f t="shared" si="141"/>
        <v>0.13859695</v>
      </c>
    </row>
    <row r="4248" spans="1:9" x14ac:dyDescent="0.3">
      <c r="A4248" s="3">
        <v>2016</v>
      </c>
      <c r="B4248" t="s">
        <v>188</v>
      </c>
      <c r="C4248" t="s">
        <v>220</v>
      </c>
      <c r="D4248">
        <v>615432</v>
      </c>
      <c r="E4248">
        <v>4</v>
      </c>
      <c r="F4248">
        <v>468</v>
      </c>
      <c r="G4248">
        <v>468</v>
      </c>
      <c r="H4248">
        <f t="shared" si="140"/>
        <v>0.23400000000000001</v>
      </c>
      <c r="I4248">
        <f t="shared" si="141"/>
        <v>0.23400000000000001</v>
      </c>
    </row>
    <row r="4249" spans="1:9" x14ac:dyDescent="0.3">
      <c r="A4249" s="3">
        <v>2016</v>
      </c>
      <c r="B4249" t="s">
        <v>188</v>
      </c>
      <c r="C4249" t="s">
        <v>220</v>
      </c>
      <c r="D4249">
        <v>615503</v>
      </c>
      <c r="E4249">
        <v>4</v>
      </c>
      <c r="F4249">
        <v>32.15</v>
      </c>
      <c r="G4249">
        <v>32.525500000000001</v>
      </c>
      <c r="H4249">
        <f t="shared" si="140"/>
        <v>1.6074999999999999E-2</v>
      </c>
      <c r="I4249">
        <f t="shared" si="141"/>
        <v>1.6262749999999999E-2</v>
      </c>
    </row>
    <row r="4250" spans="1:9" x14ac:dyDescent="0.3">
      <c r="A4250" s="3">
        <v>2016</v>
      </c>
      <c r="B4250" t="s">
        <v>188</v>
      </c>
      <c r="C4250" t="s">
        <v>220</v>
      </c>
      <c r="D4250">
        <v>615505</v>
      </c>
      <c r="E4250">
        <v>4</v>
      </c>
      <c r="F4250">
        <v>51.44</v>
      </c>
      <c r="G4250">
        <v>52.040799999999997</v>
      </c>
      <c r="H4250">
        <f t="shared" si="140"/>
        <v>2.572E-2</v>
      </c>
      <c r="I4250">
        <f t="shared" si="141"/>
        <v>2.6020399999999999E-2</v>
      </c>
    </row>
    <row r="4251" spans="1:9" x14ac:dyDescent="0.3">
      <c r="A4251" s="3">
        <v>2016</v>
      </c>
      <c r="B4251" t="s">
        <v>188</v>
      </c>
      <c r="C4251" t="s">
        <v>220</v>
      </c>
      <c r="D4251">
        <v>625402</v>
      </c>
      <c r="E4251">
        <v>4</v>
      </c>
      <c r="F4251">
        <v>16154.02</v>
      </c>
      <c r="G4251">
        <v>17279.5612</v>
      </c>
      <c r="H4251">
        <f t="shared" si="140"/>
        <v>8.0770099999999996</v>
      </c>
      <c r="I4251">
        <f t="shared" si="141"/>
        <v>8.6397805999999999</v>
      </c>
    </row>
    <row r="4252" spans="1:9" x14ac:dyDescent="0.3">
      <c r="A4252" s="3">
        <v>2016</v>
      </c>
      <c r="B4252" t="s">
        <v>188</v>
      </c>
      <c r="C4252" t="s">
        <v>220</v>
      </c>
      <c r="D4252">
        <v>625433</v>
      </c>
      <c r="E4252">
        <v>4</v>
      </c>
      <c r="F4252">
        <v>19.29</v>
      </c>
      <c r="G4252">
        <v>19.5153</v>
      </c>
      <c r="H4252">
        <f t="shared" si="140"/>
        <v>9.6449999999999991E-3</v>
      </c>
      <c r="I4252">
        <f t="shared" si="141"/>
        <v>9.7576499999999997E-3</v>
      </c>
    </row>
    <row r="4253" spans="1:9" x14ac:dyDescent="0.3">
      <c r="A4253" s="3">
        <v>2016</v>
      </c>
      <c r="B4253" t="s">
        <v>188</v>
      </c>
      <c r="C4253" t="s">
        <v>220</v>
      </c>
      <c r="D4253">
        <v>625435</v>
      </c>
      <c r="E4253">
        <v>4</v>
      </c>
      <c r="F4253">
        <v>19.59</v>
      </c>
      <c r="G4253">
        <v>19.815300000000001</v>
      </c>
      <c r="H4253">
        <f t="shared" si="140"/>
        <v>9.7949999999999999E-3</v>
      </c>
      <c r="I4253">
        <f t="shared" si="141"/>
        <v>9.9076500000000005E-3</v>
      </c>
    </row>
    <row r="4254" spans="1:9" x14ac:dyDescent="0.3">
      <c r="A4254" s="3">
        <v>2016</v>
      </c>
      <c r="B4254" t="s">
        <v>188</v>
      </c>
      <c r="C4254" t="s">
        <v>220</v>
      </c>
      <c r="D4254">
        <v>625436</v>
      </c>
      <c r="E4254">
        <v>4</v>
      </c>
      <c r="F4254">
        <v>1.5</v>
      </c>
      <c r="G4254">
        <v>1.5</v>
      </c>
      <c r="H4254">
        <f t="shared" si="140"/>
        <v>7.5000000000000002E-4</v>
      </c>
      <c r="I4254">
        <f t="shared" si="141"/>
        <v>7.5000000000000002E-4</v>
      </c>
    </row>
    <row r="4255" spans="1:9" x14ac:dyDescent="0.3">
      <c r="A4255" s="3">
        <v>2016</v>
      </c>
      <c r="B4255" t="s">
        <v>188</v>
      </c>
      <c r="C4255" t="s">
        <v>220</v>
      </c>
      <c r="D4255">
        <v>625502</v>
      </c>
      <c r="E4255">
        <v>4</v>
      </c>
      <c r="F4255">
        <v>110</v>
      </c>
      <c r="G4255">
        <v>110</v>
      </c>
      <c r="H4255">
        <f t="shared" si="140"/>
        <v>5.5E-2</v>
      </c>
      <c r="I4255">
        <f t="shared" si="141"/>
        <v>5.5E-2</v>
      </c>
    </row>
    <row r="4256" spans="1:9" x14ac:dyDescent="0.3">
      <c r="A4256" s="3">
        <v>2016</v>
      </c>
      <c r="B4256" t="s">
        <v>188</v>
      </c>
      <c r="C4256" t="s">
        <v>220</v>
      </c>
      <c r="D4256">
        <v>635330</v>
      </c>
      <c r="E4256">
        <v>4</v>
      </c>
      <c r="F4256">
        <v>1187.02</v>
      </c>
      <c r="G4256">
        <v>1187.02</v>
      </c>
      <c r="H4256">
        <f t="shared" si="140"/>
        <v>0.59350999999999998</v>
      </c>
      <c r="I4256">
        <f t="shared" si="141"/>
        <v>0.59350999999999998</v>
      </c>
    </row>
    <row r="4257" spans="1:9" x14ac:dyDescent="0.3">
      <c r="A4257" s="3">
        <v>2016</v>
      </c>
      <c r="B4257" t="s">
        <v>188</v>
      </c>
      <c r="C4257" t="s">
        <v>220</v>
      </c>
      <c r="D4257">
        <v>635400</v>
      </c>
      <c r="E4257">
        <v>4</v>
      </c>
      <c r="F4257">
        <v>3293</v>
      </c>
      <c r="G4257">
        <v>3399</v>
      </c>
      <c r="H4257">
        <f t="shared" si="140"/>
        <v>1.6465000000000001</v>
      </c>
      <c r="I4257">
        <f t="shared" si="141"/>
        <v>1.6995</v>
      </c>
    </row>
    <row r="4258" spans="1:9" x14ac:dyDescent="0.3">
      <c r="A4258" s="3">
        <v>2016</v>
      </c>
      <c r="B4258" t="s">
        <v>188</v>
      </c>
      <c r="C4258" t="s">
        <v>220</v>
      </c>
      <c r="D4258">
        <v>635433</v>
      </c>
      <c r="E4258">
        <v>4</v>
      </c>
      <c r="F4258">
        <v>3.9</v>
      </c>
      <c r="G4258">
        <v>3.9</v>
      </c>
      <c r="H4258">
        <f t="shared" si="140"/>
        <v>1.9499999999999999E-3</v>
      </c>
      <c r="I4258">
        <f t="shared" si="141"/>
        <v>1.9499999999999999E-3</v>
      </c>
    </row>
    <row r="4259" spans="1:9" x14ac:dyDescent="0.3">
      <c r="A4259" s="3">
        <v>2016</v>
      </c>
      <c r="B4259" t="s">
        <v>188</v>
      </c>
      <c r="C4259" t="s">
        <v>220</v>
      </c>
      <c r="D4259">
        <v>635435</v>
      </c>
      <c r="E4259">
        <v>4</v>
      </c>
      <c r="F4259">
        <v>7.5</v>
      </c>
      <c r="G4259">
        <v>7.5</v>
      </c>
      <c r="H4259">
        <f t="shared" si="140"/>
        <v>3.7499999999999999E-3</v>
      </c>
      <c r="I4259">
        <f t="shared" si="141"/>
        <v>3.7499999999999999E-3</v>
      </c>
    </row>
    <row r="4260" spans="1:9" x14ac:dyDescent="0.3">
      <c r="A4260" s="3">
        <v>2016</v>
      </c>
      <c r="B4260" t="s">
        <v>188</v>
      </c>
      <c r="C4260" t="s">
        <v>220</v>
      </c>
      <c r="D4260">
        <v>645331</v>
      </c>
      <c r="E4260">
        <v>4</v>
      </c>
      <c r="F4260">
        <v>1684.4</v>
      </c>
      <c r="G4260">
        <v>2903.4</v>
      </c>
      <c r="H4260">
        <f t="shared" si="140"/>
        <v>0.84220000000000006</v>
      </c>
      <c r="I4260">
        <f t="shared" si="141"/>
        <v>1.4517</v>
      </c>
    </row>
    <row r="4261" spans="1:9" x14ac:dyDescent="0.3">
      <c r="A4261" s="3">
        <v>2016</v>
      </c>
      <c r="B4261" t="s">
        <v>188</v>
      </c>
      <c r="C4261" t="s">
        <v>220</v>
      </c>
      <c r="D4261">
        <v>645401</v>
      </c>
      <c r="E4261">
        <v>4</v>
      </c>
      <c r="F4261">
        <v>23.98</v>
      </c>
      <c r="G4261">
        <v>23.98</v>
      </c>
      <c r="H4261">
        <f t="shared" si="140"/>
        <v>1.1990000000000001E-2</v>
      </c>
      <c r="I4261">
        <f t="shared" si="141"/>
        <v>1.1990000000000001E-2</v>
      </c>
    </row>
    <row r="4262" spans="1:9" x14ac:dyDescent="0.3">
      <c r="A4262" s="3">
        <v>2016</v>
      </c>
      <c r="B4262" t="s">
        <v>188</v>
      </c>
      <c r="C4262" t="s">
        <v>220</v>
      </c>
      <c r="D4262">
        <v>645431</v>
      </c>
      <c r="E4262">
        <v>4</v>
      </c>
      <c r="F4262">
        <v>1.2</v>
      </c>
      <c r="G4262">
        <v>1.2</v>
      </c>
      <c r="H4262">
        <f t="shared" si="140"/>
        <v>5.9999999999999995E-4</v>
      </c>
      <c r="I4262">
        <f t="shared" si="141"/>
        <v>5.9999999999999995E-4</v>
      </c>
    </row>
    <row r="4263" spans="1:9" x14ac:dyDescent="0.3">
      <c r="A4263" s="3">
        <v>2016</v>
      </c>
      <c r="B4263" t="s">
        <v>188</v>
      </c>
      <c r="C4263" t="s">
        <v>221</v>
      </c>
      <c r="D4263">
        <v>645332</v>
      </c>
      <c r="E4263">
        <v>4</v>
      </c>
      <c r="F4263">
        <v>614.66999999999996</v>
      </c>
      <c r="G4263">
        <v>1060.67</v>
      </c>
      <c r="H4263">
        <f t="shared" si="140"/>
        <v>0.30733499999999997</v>
      </c>
      <c r="I4263">
        <f t="shared" si="141"/>
        <v>0.530335</v>
      </c>
    </row>
    <row r="4264" spans="1:9" x14ac:dyDescent="0.3">
      <c r="A4264" s="3">
        <v>2016</v>
      </c>
      <c r="B4264" t="s">
        <v>188</v>
      </c>
      <c r="C4264" t="s">
        <v>221</v>
      </c>
      <c r="D4264">
        <v>645408</v>
      </c>
      <c r="E4264">
        <v>4</v>
      </c>
      <c r="F4264">
        <v>1.67</v>
      </c>
      <c r="G4264">
        <v>1.67</v>
      </c>
      <c r="H4264">
        <f t="shared" si="140"/>
        <v>8.3499999999999991E-4</v>
      </c>
      <c r="I4264">
        <f t="shared" si="141"/>
        <v>8.3499999999999991E-4</v>
      </c>
    </row>
    <row r="4265" spans="1:9" x14ac:dyDescent="0.3">
      <c r="A4265" s="3">
        <v>2016</v>
      </c>
      <c r="B4265" t="s">
        <v>188</v>
      </c>
      <c r="C4265" t="s">
        <v>221</v>
      </c>
      <c r="D4265">
        <v>655330</v>
      </c>
      <c r="E4265">
        <v>4</v>
      </c>
      <c r="F4265">
        <v>2003.48</v>
      </c>
      <c r="G4265">
        <v>3160.48</v>
      </c>
      <c r="H4265">
        <f t="shared" si="140"/>
        <v>1.0017400000000001</v>
      </c>
      <c r="I4265">
        <f t="shared" si="141"/>
        <v>1.5802400000000001</v>
      </c>
    </row>
    <row r="4266" spans="1:9" x14ac:dyDescent="0.3">
      <c r="A4266" s="3">
        <v>2016</v>
      </c>
      <c r="B4266" t="s">
        <v>188</v>
      </c>
      <c r="C4266" t="s">
        <v>221</v>
      </c>
      <c r="D4266">
        <v>655404</v>
      </c>
      <c r="E4266">
        <v>4</v>
      </c>
      <c r="F4266">
        <v>1.67</v>
      </c>
      <c r="G4266">
        <v>1.67</v>
      </c>
      <c r="H4266">
        <f t="shared" si="140"/>
        <v>8.3499999999999991E-4</v>
      </c>
      <c r="I4266">
        <f t="shared" si="141"/>
        <v>8.3499999999999991E-4</v>
      </c>
    </row>
    <row r="4267" spans="1:9" x14ac:dyDescent="0.3">
      <c r="A4267" s="3">
        <v>2016</v>
      </c>
      <c r="B4267" t="s">
        <v>188</v>
      </c>
      <c r="C4267" t="s">
        <v>221</v>
      </c>
      <c r="D4267">
        <v>655405</v>
      </c>
      <c r="E4267">
        <v>4</v>
      </c>
      <c r="F4267">
        <v>9.1999999999999993</v>
      </c>
      <c r="G4267">
        <v>9.1999999999999993</v>
      </c>
      <c r="H4267">
        <f t="shared" si="140"/>
        <v>4.5999999999999999E-3</v>
      </c>
      <c r="I4267">
        <f t="shared" si="141"/>
        <v>4.5999999999999999E-3</v>
      </c>
    </row>
    <row r="4268" spans="1:9" x14ac:dyDescent="0.3">
      <c r="A4268" s="3">
        <v>2016</v>
      </c>
      <c r="B4268" t="s">
        <v>188</v>
      </c>
      <c r="C4268" t="s">
        <v>221</v>
      </c>
      <c r="D4268">
        <v>655412</v>
      </c>
      <c r="E4268">
        <v>4</v>
      </c>
      <c r="F4268">
        <v>1.1000000000000001</v>
      </c>
      <c r="G4268">
        <v>1.1000000000000001</v>
      </c>
      <c r="H4268">
        <f t="shared" si="140"/>
        <v>5.5000000000000003E-4</v>
      </c>
      <c r="I4268">
        <f t="shared" si="141"/>
        <v>5.5000000000000003E-4</v>
      </c>
    </row>
    <row r="4269" spans="1:9" x14ac:dyDescent="0.3">
      <c r="A4269" s="3">
        <v>2016</v>
      </c>
      <c r="B4269" t="s">
        <v>188</v>
      </c>
      <c r="C4269" t="s">
        <v>221</v>
      </c>
      <c r="D4269">
        <v>665301</v>
      </c>
      <c r="E4269">
        <v>4</v>
      </c>
      <c r="F4269">
        <v>115.8</v>
      </c>
      <c r="G4269">
        <v>218.8</v>
      </c>
      <c r="H4269">
        <f t="shared" si="140"/>
        <v>5.79E-2</v>
      </c>
      <c r="I4269">
        <f t="shared" si="141"/>
        <v>0.10940000000000001</v>
      </c>
    </row>
    <row r="4270" spans="1:9" x14ac:dyDescent="0.3">
      <c r="A4270" s="3">
        <v>2016</v>
      </c>
      <c r="B4270" t="s">
        <v>188</v>
      </c>
      <c r="C4270" t="s">
        <v>221</v>
      </c>
      <c r="D4270">
        <v>665302</v>
      </c>
      <c r="E4270">
        <v>4</v>
      </c>
      <c r="F4270">
        <v>40.479999999999997</v>
      </c>
      <c r="G4270">
        <v>80.959999999999994</v>
      </c>
      <c r="H4270">
        <f t="shared" si="140"/>
        <v>2.0239999999999998E-2</v>
      </c>
      <c r="I4270">
        <f t="shared" si="141"/>
        <v>4.0479999999999995E-2</v>
      </c>
    </row>
    <row r="4271" spans="1:9" x14ac:dyDescent="0.3">
      <c r="A4271" s="3">
        <v>2016</v>
      </c>
      <c r="B4271" t="s">
        <v>188</v>
      </c>
      <c r="C4271" t="s">
        <v>221</v>
      </c>
      <c r="D4271">
        <v>665332</v>
      </c>
      <c r="E4271">
        <v>4</v>
      </c>
      <c r="F4271">
        <v>8.35</v>
      </c>
      <c r="G4271">
        <v>8.35</v>
      </c>
      <c r="H4271">
        <f t="shared" si="140"/>
        <v>4.1749999999999999E-3</v>
      </c>
      <c r="I4271">
        <f t="shared" si="141"/>
        <v>4.1749999999999999E-3</v>
      </c>
    </row>
    <row r="4272" spans="1:9" x14ac:dyDescent="0.3">
      <c r="A4272" s="3">
        <v>2016</v>
      </c>
      <c r="B4272" t="s">
        <v>188</v>
      </c>
      <c r="C4272" t="s">
        <v>221</v>
      </c>
      <c r="D4272">
        <v>665333</v>
      </c>
      <c r="E4272">
        <v>4</v>
      </c>
      <c r="F4272">
        <v>61.46</v>
      </c>
      <c r="G4272">
        <v>61.46</v>
      </c>
      <c r="H4272">
        <f t="shared" si="140"/>
        <v>3.073E-2</v>
      </c>
      <c r="I4272">
        <f t="shared" si="141"/>
        <v>3.073E-2</v>
      </c>
    </row>
    <row r="4273" spans="1:9" x14ac:dyDescent="0.3">
      <c r="A4273" s="3">
        <v>2016</v>
      </c>
      <c r="B4273" t="s">
        <v>188</v>
      </c>
      <c r="C4273" t="s">
        <v>221</v>
      </c>
      <c r="D4273">
        <v>675301</v>
      </c>
      <c r="E4273">
        <v>4</v>
      </c>
      <c r="F4273">
        <v>11</v>
      </c>
      <c r="G4273">
        <v>11</v>
      </c>
      <c r="H4273">
        <f t="shared" si="140"/>
        <v>5.4999999999999997E-3</v>
      </c>
      <c r="I4273">
        <f t="shared" si="141"/>
        <v>5.4999999999999997E-3</v>
      </c>
    </row>
    <row r="4274" spans="1:9" x14ac:dyDescent="0.3">
      <c r="A4274" s="3">
        <v>2016</v>
      </c>
      <c r="B4274" t="s">
        <v>188</v>
      </c>
      <c r="C4274" t="s">
        <v>221</v>
      </c>
      <c r="D4274">
        <v>675302</v>
      </c>
      <c r="E4274">
        <v>4</v>
      </c>
      <c r="F4274">
        <v>52.8</v>
      </c>
      <c r="G4274">
        <v>92.8</v>
      </c>
      <c r="H4274">
        <f t="shared" si="140"/>
        <v>2.64E-2</v>
      </c>
      <c r="I4274">
        <f t="shared" si="141"/>
        <v>4.6399999999999997E-2</v>
      </c>
    </row>
    <row r="4275" spans="1:9" x14ac:dyDescent="0.3">
      <c r="A4275" s="3">
        <v>2016</v>
      </c>
      <c r="B4275" t="s">
        <v>188</v>
      </c>
      <c r="C4275" t="s">
        <v>221</v>
      </c>
      <c r="D4275">
        <v>675303</v>
      </c>
      <c r="E4275">
        <v>4</v>
      </c>
      <c r="F4275">
        <v>69.3</v>
      </c>
      <c r="G4275">
        <v>69.3</v>
      </c>
      <c r="H4275">
        <f t="shared" si="140"/>
        <v>3.465E-2</v>
      </c>
      <c r="I4275">
        <f t="shared" si="141"/>
        <v>3.465E-2</v>
      </c>
    </row>
    <row r="4276" spans="1:9" x14ac:dyDescent="0.3">
      <c r="A4276" s="3">
        <v>2016</v>
      </c>
      <c r="B4276" t="s">
        <v>188</v>
      </c>
      <c r="C4276" t="s">
        <v>221</v>
      </c>
      <c r="D4276">
        <v>685200</v>
      </c>
      <c r="E4276">
        <v>4</v>
      </c>
      <c r="F4276">
        <v>82</v>
      </c>
      <c r="G4276">
        <v>164</v>
      </c>
      <c r="H4276">
        <f t="shared" si="140"/>
        <v>4.1000000000000002E-2</v>
      </c>
      <c r="I4276">
        <f t="shared" si="141"/>
        <v>8.2000000000000003E-2</v>
      </c>
    </row>
    <row r="4277" spans="1:9" x14ac:dyDescent="0.3">
      <c r="A4277" s="3">
        <v>2016</v>
      </c>
      <c r="B4277" t="s">
        <v>188</v>
      </c>
      <c r="C4277" t="s">
        <v>221</v>
      </c>
      <c r="D4277">
        <v>685231</v>
      </c>
      <c r="E4277">
        <v>4</v>
      </c>
      <c r="F4277">
        <v>4138.6000000000004</v>
      </c>
      <c r="G4277">
        <v>6644.6</v>
      </c>
      <c r="H4277">
        <f t="shared" si="140"/>
        <v>2.0693000000000001</v>
      </c>
      <c r="I4277">
        <f t="shared" si="141"/>
        <v>3.3223000000000003</v>
      </c>
    </row>
    <row r="4278" spans="1:9" x14ac:dyDescent="0.3">
      <c r="A4278" s="3">
        <v>2016</v>
      </c>
      <c r="B4278" t="s">
        <v>188</v>
      </c>
      <c r="C4278" t="s">
        <v>221</v>
      </c>
      <c r="D4278">
        <v>685301</v>
      </c>
      <c r="E4278">
        <v>4</v>
      </c>
      <c r="F4278">
        <v>5.6</v>
      </c>
      <c r="G4278">
        <v>5.6</v>
      </c>
      <c r="H4278">
        <f t="shared" si="140"/>
        <v>2.8E-3</v>
      </c>
      <c r="I4278">
        <f t="shared" si="141"/>
        <v>2.8E-3</v>
      </c>
    </row>
    <row r="4279" spans="1:9" x14ac:dyDescent="0.3">
      <c r="A4279" s="3">
        <v>2016</v>
      </c>
      <c r="B4279" t="s">
        <v>188</v>
      </c>
      <c r="C4279" t="s">
        <v>221</v>
      </c>
      <c r="D4279">
        <v>685302</v>
      </c>
      <c r="E4279">
        <v>4</v>
      </c>
      <c r="F4279">
        <v>1.8</v>
      </c>
      <c r="G4279">
        <v>1.8</v>
      </c>
      <c r="H4279">
        <f t="shared" ref="H4279:H4342" si="142">F4279/2000</f>
        <v>8.9999999999999998E-4</v>
      </c>
      <c r="I4279">
        <f t="shared" ref="I4279:I4342" si="143">G4279/2000</f>
        <v>8.9999999999999998E-4</v>
      </c>
    </row>
    <row r="4280" spans="1:9" x14ac:dyDescent="0.3">
      <c r="A4280" s="3">
        <v>2016</v>
      </c>
      <c r="B4280" t="s">
        <v>188</v>
      </c>
      <c r="C4280" t="s">
        <v>221</v>
      </c>
      <c r="D4280">
        <v>695235</v>
      </c>
      <c r="E4280">
        <v>4</v>
      </c>
      <c r="F4280">
        <v>2</v>
      </c>
      <c r="G4280">
        <v>2</v>
      </c>
      <c r="H4280">
        <f t="shared" si="142"/>
        <v>1E-3</v>
      </c>
      <c r="I4280">
        <f t="shared" si="143"/>
        <v>1E-3</v>
      </c>
    </row>
    <row r="4281" spans="1:9" x14ac:dyDescent="0.3">
      <c r="A4281" s="3">
        <v>2016</v>
      </c>
      <c r="B4281" t="s">
        <v>188</v>
      </c>
      <c r="C4281" t="s">
        <v>221</v>
      </c>
      <c r="D4281">
        <v>695239</v>
      </c>
      <c r="E4281">
        <v>4</v>
      </c>
      <c r="F4281">
        <v>350.1</v>
      </c>
      <c r="G4281">
        <v>393.8</v>
      </c>
      <c r="H4281">
        <f t="shared" si="142"/>
        <v>0.17505000000000001</v>
      </c>
      <c r="I4281">
        <f t="shared" si="143"/>
        <v>0.19690000000000002</v>
      </c>
    </row>
    <row r="4282" spans="1:9" x14ac:dyDescent="0.3">
      <c r="A4282" s="3">
        <v>2016</v>
      </c>
      <c r="B4282" t="s">
        <v>192</v>
      </c>
      <c r="C4282" t="s">
        <v>222</v>
      </c>
      <c r="D4282">
        <v>665335</v>
      </c>
      <c r="E4282">
        <v>4</v>
      </c>
      <c r="F4282">
        <v>5.61</v>
      </c>
      <c r="G4282">
        <v>5.61</v>
      </c>
      <c r="H4282">
        <f t="shared" si="142"/>
        <v>2.8050000000000002E-3</v>
      </c>
      <c r="I4282">
        <f t="shared" si="143"/>
        <v>2.8050000000000002E-3</v>
      </c>
    </row>
    <row r="4283" spans="1:9" x14ac:dyDescent="0.3">
      <c r="A4283" s="3">
        <v>2016</v>
      </c>
      <c r="B4283" t="s">
        <v>192</v>
      </c>
      <c r="C4283" t="s">
        <v>222</v>
      </c>
      <c r="D4283">
        <v>665403</v>
      </c>
      <c r="E4283">
        <v>4</v>
      </c>
      <c r="F4283">
        <v>971.52</v>
      </c>
      <c r="G4283">
        <v>1943.04</v>
      </c>
      <c r="H4283">
        <f t="shared" si="142"/>
        <v>0.48575999999999997</v>
      </c>
      <c r="I4283">
        <f t="shared" si="143"/>
        <v>0.97151999999999994</v>
      </c>
    </row>
    <row r="4284" spans="1:9" x14ac:dyDescent="0.3">
      <c r="A4284" s="3">
        <v>2016</v>
      </c>
      <c r="B4284" t="s">
        <v>192</v>
      </c>
      <c r="C4284" t="s">
        <v>222</v>
      </c>
      <c r="D4284">
        <v>675304</v>
      </c>
      <c r="E4284">
        <v>4</v>
      </c>
      <c r="F4284">
        <v>42.2</v>
      </c>
      <c r="G4284">
        <v>42.2</v>
      </c>
      <c r="H4284">
        <f t="shared" si="142"/>
        <v>2.1100000000000001E-2</v>
      </c>
      <c r="I4284">
        <f t="shared" si="143"/>
        <v>2.1100000000000001E-2</v>
      </c>
    </row>
    <row r="4285" spans="1:9" x14ac:dyDescent="0.3">
      <c r="A4285" s="3">
        <v>2016</v>
      </c>
      <c r="B4285" t="s">
        <v>192</v>
      </c>
      <c r="C4285" t="s">
        <v>222</v>
      </c>
      <c r="D4285">
        <v>675305</v>
      </c>
      <c r="E4285">
        <v>4</v>
      </c>
      <c r="F4285">
        <v>4.75</v>
      </c>
      <c r="G4285">
        <v>4.75</v>
      </c>
      <c r="H4285">
        <f t="shared" si="142"/>
        <v>2.3749999999999999E-3</v>
      </c>
      <c r="I4285">
        <f t="shared" si="143"/>
        <v>2.3749999999999999E-3</v>
      </c>
    </row>
    <row r="4286" spans="1:9" x14ac:dyDescent="0.3">
      <c r="A4286" s="3">
        <v>2016</v>
      </c>
      <c r="B4286" t="s">
        <v>192</v>
      </c>
      <c r="C4286" t="s">
        <v>222</v>
      </c>
      <c r="D4286">
        <v>675331</v>
      </c>
      <c r="E4286">
        <v>4</v>
      </c>
      <c r="F4286">
        <v>127.79</v>
      </c>
      <c r="G4286">
        <v>128.36269999999999</v>
      </c>
      <c r="H4286">
        <f t="shared" si="142"/>
        <v>6.3895000000000007E-2</v>
      </c>
      <c r="I4286">
        <f t="shared" si="143"/>
        <v>6.4181349999999998E-2</v>
      </c>
    </row>
    <row r="4287" spans="1:9" x14ac:dyDescent="0.3">
      <c r="A4287" s="3">
        <v>2016</v>
      </c>
      <c r="B4287" t="s">
        <v>192</v>
      </c>
      <c r="C4287" t="s">
        <v>222</v>
      </c>
      <c r="D4287">
        <v>675332</v>
      </c>
      <c r="E4287">
        <v>4</v>
      </c>
      <c r="F4287">
        <v>7</v>
      </c>
      <c r="G4287">
        <v>14</v>
      </c>
      <c r="H4287">
        <f t="shared" si="142"/>
        <v>3.5000000000000001E-3</v>
      </c>
      <c r="I4287">
        <f t="shared" si="143"/>
        <v>7.0000000000000001E-3</v>
      </c>
    </row>
    <row r="4288" spans="1:9" x14ac:dyDescent="0.3">
      <c r="A4288" s="3">
        <v>2016</v>
      </c>
      <c r="B4288" t="s">
        <v>192</v>
      </c>
      <c r="C4288" t="s">
        <v>222</v>
      </c>
      <c r="D4288">
        <v>675333</v>
      </c>
      <c r="E4288">
        <v>4</v>
      </c>
      <c r="F4288">
        <v>199.1</v>
      </c>
      <c r="G4288">
        <v>199.1</v>
      </c>
      <c r="H4288">
        <f t="shared" si="142"/>
        <v>9.955E-2</v>
      </c>
      <c r="I4288">
        <f t="shared" si="143"/>
        <v>9.955E-2</v>
      </c>
    </row>
    <row r="4289" spans="1:9" x14ac:dyDescent="0.3">
      <c r="A4289" s="3">
        <v>2016</v>
      </c>
      <c r="B4289" t="s">
        <v>192</v>
      </c>
      <c r="C4289" t="s">
        <v>222</v>
      </c>
      <c r="D4289">
        <v>685233</v>
      </c>
      <c r="E4289">
        <v>4</v>
      </c>
      <c r="F4289">
        <v>46.2</v>
      </c>
      <c r="G4289">
        <v>46.2</v>
      </c>
      <c r="H4289">
        <f t="shared" si="142"/>
        <v>2.3100000000000002E-2</v>
      </c>
      <c r="I4289">
        <f t="shared" si="143"/>
        <v>2.3100000000000002E-2</v>
      </c>
    </row>
    <row r="4290" spans="1:9" x14ac:dyDescent="0.3">
      <c r="A4290" s="3">
        <v>2016</v>
      </c>
      <c r="B4290" t="s">
        <v>192</v>
      </c>
      <c r="C4290" t="s">
        <v>222</v>
      </c>
      <c r="D4290">
        <v>685303</v>
      </c>
      <c r="E4290">
        <v>4</v>
      </c>
      <c r="F4290">
        <v>23.1</v>
      </c>
      <c r="G4290">
        <v>23.1</v>
      </c>
      <c r="H4290">
        <f t="shared" si="142"/>
        <v>1.1550000000000001E-2</v>
      </c>
      <c r="I4290">
        <f t="shared" si="143"/>
        <v>1.1550000000000001E-2</v>
      </c>
    </row>
    <row r="4291" spans="1:9" x14ac:dyDescent="0.3">
      <c r="A4291" s="3">
        <v>2016</v>
      </c>
      <c r="B4291" t="s">
        <v>192</v>
      </c>
      <c r="C4291" t="s">
        <v>222</v>
      </c>
      <c r="D4291">
        <v>685304</v>
      </c>
      <c r="E4291">
        <v>4</v>
      </c>
      <c r="F4291">
        <v>187.8</v>
      </c>
      <c r="G4291">
        <v>187.8</v>
      </c>
      <c r="H4291">
        <f t="shared" si="142"/>
        <v>9.3900000000000011E-2</v>
      </c>
      <c r="I4291">
        <f t="shared" si="143"/>
        <v>9.3900000000000011E-2</v>
      </c>
    </row>
    <row r="4292" spans="1:9" x14ac:dyDescent="0.3">
      <c r="A4292" s="3">
        <v>2016</v>
      </c>
      <c r="B4292" t="s">
        <v>192</v>
      </c>
      <c r="C4292" t="s">
        <v>222</v>
      </c>
      <c r="D4292">
        <v>685305</v>
      </c>
      <c r="E4292">
        <v>4</v>
      </c>
      <c r="F4292">
        <v>69.3</v>
      </c>
      <c r="G4292">
        <v>69.3</v>
      </c>
      <c r="H4292">
        <f t="shared" si="142"/>
        <v>3.465E-2</v>
      </c>
      <c r="I4292">
        <f t="shared" si="143"/>
        <v>3.465E-2</v>
      </c>
    </row>
    <row r="4293" spans="1:9" x14ac:dyDescent="0.3">
      <c r="A4293" s="3">
        <v>2016</v>
      </c>
      <c r="B4293" t="s">
        <v>192</v>
      </c>
      <c r="C4293" t="s">
        <v>222</v>
      </c>
      <c r="D4293">
        <v>685331</v>
      </c>
      <c r="E4293">
        <v>4</v>
      </c>
      <c r="F4293">
        <v>17</v>
      </c>
      <c r="G4293">
        <v>17</v>
      </c>
      <c r="H4293">
        <f t="shared" si="142"/>
        <v>8.5000000000000006E-3</v>
      </c>
      <c r="I4293">
        <f t="shared" si="143"/>
        <v>8.5000000000000006E-3</v>
      </c>
    </row>
    <row r="4294" spans="1:9" x14ac:dyDescent="0.3">
      <c r="A4294" s="3">
        <v>2016</v>
      </c>
      <c r="B4294" t="s">
        <v>192</v>
      </c>
      <c r="C4294" t="s">
        <v>222</v>
      </c>
      <c r="D4294">
        <v>685333</v>
      </c>
      <c r="E4294">
        <v>4</v>
      </c>
      <c r="F4294">
        <v>4.75</v>
      </c>
      <c r="G4294">
        <v>4.75</v>
      </c>
      <c r="H4294">
        <f t="shared" si="142"/>
        <v>2.3749999999999999E-3</v>
      </c>
      <c r="I4294">
        <f t="shared" si="143"/>
        <v>2.3749999999999999E-3</v>
      </c>
    </row>
    <row r="4295" spans="1:9" x14ac:dyDescent="0.3">
      <c r="A4295" s="3">
        <v>2016</v>
      </c>
      <c r="B4295" t="s">
        <v>192</v>
      </c>
      <c r="C4295" t="s">
        <v>222</v>
      </c>
      <c r="D4295">
        <v>695236</v>
      </c>
      <c r="E4295">
        <v>4</v>
      </c>
      <c r="F4295">
        <v>29.4</v>
      </c>
      <c r="G4295">
        <v>33.409100000000002</v>
      </c>
      <c r="H4295">
        <f t="shared" si="142"/>
        <v>1.47E-2</v>
      </c>
      <c r="I4295">
        <f t="shared" si="143"/>
        <v>1.6704550000000002E-2</v>
      </c>
    </row>
    <row r="4296" spans="1:9" x14ac:dyDescent="0.3">
      <c r="A4296" s="3">
        <v>2016</v>
      </c>
      <c r="B4296" t="s">
        <v>192</v>
      </c>
      <c r="C4296" t="s">
        <v>222</v>
      </c>
      <c r="D4296">
        <v>695240</v>
      </c>
      <c r="E4296">
        <v>4</v>
      </c>
      <c r="F4296">
        <v>196.05</v>
      </c>
      <c r="G4296">
        <v>196.05</v>
      </c>
      <c r="H4296">
        <f t="shared" si="142"/>
        <v>9.8025000000000001E-2</v>
      </c>
      <c r="I4296">
        <f t="shared" si="143"/>
        <v>9.8025000000000001E-2</v>
      </c>
    </row>
    <row r="4297" spans="1:9" x14ac:dyDescent="0.3">
      <c r="A4297" s="3">
        <v>2016</v>
      </c>
      <c r="B4297" t="s">
        <v>192</v>
      </c>
      <c r="C4297" t="s">
        <v>222</v>
      </c>
      <c r="D4297">
        <v>695301</v>
      </c>
      <c r="E4297">
        <v>4</v>
      </c>
      <c r="F4297">
        <v>124.75</v>
      </c>
      <c r="G4297">
        <v>125.8955</v>
      </c>
      <c r="H4297">
        <f t="shared" si="142"/>
        <v>6.2375E-2</v>
      </c>
      <c r="I4297">
        <f t="shared" si="143"/>
        <v>6.2947749999999997E-2</v>
      </c>
    </row>
    <row r="4298" spans="1:9" x14ac:dyDescent="0.3">
      <c r="A4298" s="3">
        <v>2016</v>
      </c>
      <c r="B4298" t="s">
        <v>192</v>
      </c>
      <c r="C4298" t="s">
        <v>222</v>
      </c>
      <c r="D4298">
        <v>725130</v>
      </c>
      <c r="E4298">
        <v>4</v>
      </c>
      <c r="F4298">
        <v>22.8</v>
      </c>
      <c r="G4298">
        <v>22.8</v>
      </c>
      <c r="H4298">
        <f t="shared" si="142"/>
        <v>1.14E-2</v>
      </c>
      <c r="I4298">
        <f t="shared" si="143"/>
        <v>1.14E-2</v>
      </c>
    </row>
    <row r="4299" spans="1:9" x14ac:dyDescent="0.3">
      <c r="A4299" s="3">
        <v>2016</v>
      </c>
      <c r="B4299" t="s">
        <v>192</v>
      </c>
      <c r="C4299" t="s">
        <v>222</v>
      </c>
      <c r="D4299">
        <v>735130</v>
      </c>
      <c r="E4299">
        <v>4</v>
      </c>
      <c r="F4299">
        <v>45.2</v>
      </c>
      <c r="G4299">
        <v>45.2</v>
      </c>
      <c r="H4299">
        <f t="shared" si="142"/>
        <v>2.2600000000000002E-2</v>
      </c>
      <c r="I4299">
        <f t="shared" si="143"/>
        <v>2.2600000000000002E-2</v>
      </c>
    </row>
    <row r="4300" spans="1:9" x14ac:dyDescent="0.3">
      <c r="A4300" s="3">
        <v>2016</v>
      </c>
      <c r="B4300" t="s">
        <v>192</v>
      </c>
      <c r="C4300" t="s">
        <v>222</v>
      </c>
      <c r="D4300">
        <v>735201</v>
      </c>
      <c r="E4300">
        <v>4</v>
      </c>
      <c r="F4300">
        <v>265.60000000000002</v>
      </c>
      <c r="G4300">
        <v>265.60000000000002</v>
      </c>
      <c r="H4300">
        <f t="shared" si="142"/>
        <v>0.1328</v>
      </c>
      <c r="I4300">
        <f t="shared" si="143"/>
        <v>0.1328</v>
      </c>
    </row>
    <row r="4301" spans="1:9" x14ac:dyDescent="0.3">
      <c r="A4301" s="3">
        <v>2016</v>
      </c>
      <c r="B4301" t="s">
        <v>192</v>
      </c>
      <c r="C4301" t="s">
        <v>222</v>
      </c>
      <c r="D4301">
        <v>745131</v>
      </c>
      <c r="E4301">
        <v>4</v>
      </c>
      <c r="F4301">
        <v>11.2</v>
      </c>
      <c r="G4301">
        <v>11.2</v>
      </c>
      <c r="H4301">
        <f t="shared" si="142"/>
        <v>5.5999999999999999E-3</v>
      </c>
      <c r="I4301">
        <f t="shared" si="143"/>
        <v>5.5999999999999999E-3</v>
      </c>
    </row>
    <row r="4302" spans="1:9" x14ac:dyDescent="0.3">
      <c r="A4302" s="3">
        <v>2016</v>
      </c>
      <c r="B4302" t="s">
        <v>192</v>
      </c>
      <c r="C4302" t="s">
        <v>222</v>
      </c>
      <c r="D4302">
        <v>755201</v>
      </c>
      <c r="E4302">
        <v>4</v>
      </c>
      <c r="F4302">
        <v>6.4</v>
      </c>
      <c r="G4302">
        <v>6.4</v>
      </c>
      <c r="H4302">
        <f t="shared" si="142"/>
        <v>3.2000000000000002E-3</v>
      </c>
      <c r="I4302">
        <f t="shared" si="143"/>
        <v>3.2000000000000002E-3</v>
      </c>
    </row>
    <row r="4303" spans="1:9" x14ac:dyDescent="0.3">
      <c r="A4303" s="3">
        <v>2016</v>
      </c>
      <c r="B4303" t="s">
        <v>192</v>
      </c>
      <c r="C4303" t="s">
        <v>222</v>
      </c>
      <c r="D4303">
        <v>765205</v>
      </c>
      <c r="E4303">
        <v>4</v>
      </c>
      <c r="F4303">
        <v>3.2</v>
      </c>
      <c r="G4303">
        <v>3.2</v>
      </c>
      <c r="H4303">
        <f t="shared" si="142"/>
        <v>1.6000000000000001E-3</v>
      </c>
      <c r="I4303">
        <f t="shared" si="143"/>
        <v>1.6000000000000001E-3</v>
      </c>
    </row>
    <row r="4304" spans="1:9" x14ac:dyDescent="0.3">
      <c r="A4304" s="3">
        <v>2016</v>
      </c>
      <c r="B4304" t="s">
        <v>192</v>
      </c>
      <c r="C4304" t="s">
        <v>222</v>
      </c>
      <c r="D4304">
        <v>775137</v>
      </c>
      <c r="E4304">
        <v>4</v>
      </c>
      <c r="F4304">
        <v>4</v>
      </c>
      <c r="G4304">
        <v>4</v>
      </c>
      <c r="H4304">
        <f t="shared" si="142"/>
        <v>2E-3</v>
      </c>
      <c r="I4304">
        <f t="shared" si="143"/>
        <v>2E-3</v>
      </c>
    </row>
    <row r="4305" spans="1:9" x14ac:dyDescent="0.3">
      <c r="A4305" s="3">
        <v>2016</v>
      </c>
      <c r="B4305" t="s">
        <v>192</v>
      </c>
      <c r="C4305" t="s">
        <v>222</v>
      </c>
      <c r="D4305">
        <v>775138</v>
      </c>
      <c r="E4305">
        <v>4</v>
      </c>
      <c r="F4305">
        <v>9.6</v>
      </c>
      <c r="G4305">
        <v>9.6</v>
      </c>
      <c r="H4305">
        <f t="shared" si="142"/>
        <v>4.7999999999999996E-3</v>
      </c>
      <c r="I4305">
        <f t="shared" si="143"/>
        <v>4.7999999999999996E-3</v>
      </c>
    </row>
    <row r="4306" spans="1:9" x14ac:dyDescent="0.3">
      <c r="A4306" s="3">
        <v>2016</v>
      </c>
      <c r="B4306" t="s">
        <v>192</v>
      </c>
      <c r="C4306" t="s">
        <v>222</v>
      </c>
      <c r="D4306">
        <v>785131</v>
      </c>
      <c r="E4306">
        <v>4</v>
      </c>
      <c r="F4306">
        <v>416</v>
      </c>
      <c r="G4306">
        <v>832</v>
      </c>
      <c r="H4306">
        <f t="shared" si="142"/>
        <v>0.20799999999999999</v>
      </c>
      <c r="I4306">
        <f t="shared" si="143"/>
        <v>0.41599999999999998</v>
      </c>
    </row>
    <row r="4307" spans="1:9" x14ac:dyDescent="0.3">
      <c r="A4307" s="3">
        <v>2016</v>
      </c>
      <c r="B4307" t="s">
        <v>192</v>
      </c>
      <c r="C4307" t="s">
        <v>222</v>
      </c>
      <c r="D4307">
        <v>845130</v>
      </c>
      <c r="E4307">
        <v>4</v>
      </c>
      <c r="F4307">
        <v>13</v>
      </c>
      <c r="G4307">
        <v>13</v>
      </c>
      <c r="H4307">
        <f t="shared" si="142"/>
        <v>6.4999999999999997E-3</v>
      </c>
      <c r="I4307">
        <f t="shared" si="143"/>
        <v>6.4999999999999997E-3</v>
      </c>
    </row>
    <row r="4308" spans="1:9" x14ac:dyDescent="0.3">
      <c r="A4308" s="3">
        <v>2016</v>
      </c>
      <c r="B4308" t="s">
        <v>192</v>
      </c>
      <c r="C4308" t="s">
        <v>222</v>
      </c>
      <c r="D4308">
        <v>845202</v>
      </c>
      <c r="E4308">
        <v>4</v>
      </c>
      <c r="F4308">
        <v>76</v>
      </c>
      <c r="G4308">
        <v>117</v>
      </c>
      <c r="H4308">
        <f t="shared" si="142"/>
        <v>3.7999999999999999E-2</v>
      </c>
      <c r="I4308">
        <f t="shared" si="143"/>
        <v>5.8500000000000003E-2</v>
      </c>
    </row>
    <row r="4309" spans="1:9" x14ac:dyDescent="0.3">
      <c r="A4309" s="3">
        <v>2016</v>
      </c>
      <c r="B4309" t="s">
        <v>192</v>
      </c>
      <c r="C4309" t="s">
        <v>222</v>
      </c>
      <c r="D4309">
        <v>855100</v>
      </c>
      <c r="E4309">
        <v>4</v>
      </c>
      <c r="F4309">
        <v>319</v>
      </c>
      <c r="G4309">
        <v>319</v>
      </c>
      <c r="H4309">
        <f t="shared" si="142"/>
        <v>0.1595</v>
      </c>
      <c r="I4309">
        <f t="shared" si="143"/>
        <v>0.1595</v>
      </c>
    </row>
    <row r="4310" spans="1:9" x14ac:dyDescent="0.3">
      <c r="A4310" s="3">
        <v>2016</v>
      </c>
      <c r="B4310" t="s">
        <v>192</v>
      </c>
      <c r="C4310" t="s">
        <v>223</v>
      </c>
      <c r="D4310">
        <v>685600</v>
      </c>
      <c r="E4310">
        <v>4</v>
      </c>
      <c r="F4310">
        <v>90</v>
      </c>
      <c r="G4310">
        <v>90</v>
      </c>
      <c r="H4310">
        <f t="shared" si="142"/>
        <v>4.4999999999999998E-2</v>
      </c>
      <c r="I4310">
        <f t="shared" si="143"/>
        <v>4.4999999999999998E-2</v>
      </c>
    </row>
    <row r="4311" spans="1:9" x14ac:dyDescent="0.3">
      <c r="A4311" s="3">
        <v>2016</v>
      </c>
      <c r="B4311" t="s">
        <v>192</v>
      </c>
      <c r="C4311" t="s">
        <v>223</v>
      </c>
      <c r="D4311">
        <v>695600</v>
      </c>
      <c r="E4311">
        <v>4</v>
      </c>
      <c r="F4311">
        <v>253.74</v>
      </c>
      <c r="G4311">
        <v>253.74</v>
      </c>
      <c r="H4311">
        <f t="shared" si="142"/>
        <v>0.12687000000000001</v>
      </c>
      <c r="I4311">
        <f t="shared" si="143"/>
        <v>0.12687000000000001</v>
      </c>
    </row>
    <row r="4312" spans="1:9" x14ac:dyDescent="0.3">
      <c r="A4312" s="3">
        <v>2016</v>
      </c>
      <c r="B4312" t="s">
        <v>192</v>
      </c>
      <c r="C4312" t="s">
        <v>223</v>
      </c>
      <c r="D4312">
        <v>695631</v>
      </c>
      <c r="E4312">
        <v>4</v>
      </c>
      <c r="F4312">
        <v>231.33</v>
      </c>
      <c r="G4312">
        <v>231.33</v>
      </c>
      <c r="H4312">
        <f t="shared" si="142"/>
        <v>0.115665</v>
      </c>
      <c r="I4312">
        <f t="shared" si="143"/>
        <v>0.115665</v>
      </c>
    </row>
    <row r="4313" spans="1:9" x14ac:dyDescent="0.3">
      <c r="A4313" s="3">
        <v>2016</v>
      </c>
      <c r="B4313" t="s">
        <v>192</v>
      </c>
      <c r="C4313" t="s">
        <v>223</v>
      </c>
      <c r="D4313">
        <v>705530</v>
      </c>
      <c r="E4313">
        <v>4</v>
      </c>
      <c r="F4313">
        <v>1.1000000000000001</v>
      </c>
      <c r="G4313">
        <v>1.1000000000000001</v>
      </c>
      <c r="H4313">
        <f t="shared" si="142"/>
        <v>5.5000000000000003E-4</v>
      </c>
      <c r="I4313">
        <f t="shared" si="143"/>
        <v>5.5000000000000003E-4</v>
      </c>
    </row>
    <row r="4314" spans="1:9" x14ac:dyDescent="0.3">
      <c r="A4314" s="3">
        <v>2016</v>
      </c>
      <c r="B4314" t="s">
        <v>192</v>
      </c>
      <c r="C4314" t="s">
        <v>223</v>
      </c>
      <c r="D4314">
        <v>705600</v>
      </c>
      <c r="E4314">
        <v>4</v>
      </c>
      <c r="F4314">
        <v>231.33</v>
      </c>
      <c r="G4314">
        <v>231.33</v>
      </c>
      <c r="H4314">
        <f t="shared" si="142"/>
        <v>0.115665</v>
      </c>
      <c r="I4314">
        <f t="shared" si="143"/>
        <v>0.115665</v>
      </c>
    </row>
    <row r="4315" spans="1:9" x14ac:dyDescent="0.3">
      <c r="A4315" s="3">
        <v>2016</v>
      </c>
      <c r="B4315" t="s">
        <v>192</v>
      </c>
      <c r="C4315" t="s">
        <v>223</v>
      </c>
      <c r="D4315">
        <v>715600</v>
      </c>
      <c r="E4315">
        <v>4</v>
      </c>
      <c r="F4315">
        <v>7.7</v>
      </c>
      <c r="G4315">
        <v>7.7</v>
      </c>
      <c r="H4315">
        <f t="shared" si="142"/>
        <v>3.8500000000000001E-3</v>
      </c>
      <c r="I4315">
        <f t="shared" si="143"/>
        <v>3.8500000000000001E-3</v>
      </c>
    </row>
    <row r="4316" spans="1:9" x14ac:dyDescent="0.3">
      <c r="A4316" s="3">
        <v>2016</v>
      </c>
      <c r="B4316" t="s">
        <v>192</v>
      </c>
      <c r="C4316" t="s">
        <v>223</v>
      </c>
      <c r="D4316">
        <v>725630</v>
      </c>
      <c r="E4316">
        <v>4</v>
      </c>
      <c r="F4316">
        <v>35.1</v>
      </c>
      <c r="G4316">
        <v>35.1</v>
      </c>
      <c r="H4316">
        <f t="shared" si="142"/>
        <v>1.755E-2</v>
      </c>
      <c r="I4316">
        <f t="shared" si="143"/>
        <v>1.755E-2</v>
      </c>
    </row>
    <row r="4317" spans="1:9" x14ac:dyDescent="0.3">
      <c r="A4317" s="3">
        <v>2016</v>
      </c>
      <c r="B4317" t="s">
        <v>192</v>
      </c>
      <c r="C4317" t="s">
        <v>223</v>
      </c>
      <c r="D4317">
        <v>726001</v>
      </c>
      <c r="E4317">
        <v>4</v>
      </c>
      <c r="F4317">
        <v>542.70000000000005</v>
      </c>
      <c r="G4317">
        <v>542.70000000000005</v>
      </c>
      <c r="H4317">
        <f t="shared" si="142"/>
        <v>0.27135000000000004</v>
      </c>
      <c r="I4317">
        <f t="shared" si="143"/>
        <v>0.27135000000000004</v>
      </c>
    </row>
    <row r="4318" spans="1:9" x14ac:dyDescent="0.3">
      <c r="A4318" s="3">
        <v>2016</v>
      </c>
      <c r="B4318" t="s">
        <v>192</v>
      </c>
      <c r="C4318" t="s">
        <v>223</v>
      </c>
      <c r="D4318">
        <v>735700</v>
      </c>
      <c r="E4318">
        <v>4</v>
      </c>
      <c r="F4318">
        <v>6.03</v>
      </c>
      <c r="G4318">
        <v>6.03</v>
      </c>
      <c r="H4318">
        <f t="shared" si="142"/>
        <v>3.0150000000000003E-3</v>
      </c>
      <c r="I4318">
        <f t="shared" si="143"/>
        <v>3.0150000000000003E-3</v>
      </c>
    </row>
    <row r="4319" spans="1:9" x14ac:dyDescent="0.3">
      <c r="A4319" s="3">
        <v>2016</v>
      </c>
      <c r="B4319" t="s">
        <v>192</v>
      </c>
      <c r="C4319" t="s">
        <v>223</v>
      </c>
      <c r="D4319">
        <v>735730</v>
      </c>
      <c r="E4319">
        <v>4</v>
      </c>
      <c r="F4319">
        <v>35.409999999999997</v>
      </c>
      <c r="G4319">
        <v>35.409999999999997</v>
      </c>
      <c r="H4319">
        <f t="shared" si="142"/>
        <v>1.7704999999999999E-2</v>
      </c>
      <c r="I4319">
        <f t="shared" si="143"/>
        <v>1.7704999999999999E-2</v>
      </c>
    </row>
    <row r="4320" spans="1:9" x14ac:dyDescent="0.3">
      <c r="A4320" s="3">
        <v>2016</v>
      </c>
      <c r="B4320" t="s">
        <v>192</v>
      </c>
      <c r="C4320" t="s">
        <v>223</v>
      </c>
      <c r="D4320">
        <v>736001</v>
      </c>
      <c r="E4320">
        <v>4</v>
      </c>
      <c r="F4320">
        <v>30.15</v>
      </c>
      <c r="G4320">
        <v>30.15</v>
      </c>
      <c r="H4320">
        <f t="shared" si="142"/>
        <v>1.5075E-2</v>
      </c>
      <c r="I4320">
        <f t="shared" si="143"/>
        <v>1.5075E-2</v>
      </c>
    </row>
    <row r="4321" spans="1:9" x14ac:dyDescent="0.3">
      <c r="A4321" s="3">
        <v>2016</v>
      </c>
      <c r="B4321" t="s">
        <v>192</v>
      </c>
      <c r="C4321" t="s">
        <v>223</v>
      </c>
      <c r="D4321">
        <v>775830</v>
      </c>
      <c r="E4321">
        <v>4</v>
      </c>
      <c r="F4321">
        <v>6.48</v>
      </c>
      <c r="G4321">
        <v>6.48</v>
      </c>
      <c r="H4321">
        <f t="shared" si="142"/>
        <v>3.2400000000000003E-3</v>
      </c>
      <c r="I4321">
        <f t="shared" si="143"/>
        <v>3.2400000000000003E-3</v>
      </c>
    </row>
    <row r="4322" spans="1:9" x14ac:dyDescent="0.3">
      <c r="A4322" s="3">
        <v>2016</v>
      </c>
      <c r="B4322" t="s">
        <v>192</v>
      </c>
      <c r="C4322" t="s">
        <v>223</v>
      </c>
      <c r="D4322">
        <v>775930</v>
      </c>
      <c r="E4322">
        <v>4</v>
      </c>
      <c r="F4322">
        <v>0.11</v>
      </c>
      <c r="G4322">
        <v>0.11</v>
      </c>
      <c r="H4322">
        <f t="shared" si="142"/>
        <v>5.5000000000000002E-5</v>
      </c>
      <c r="I4322">
        <f t="shared" si="143"/>
        <v>5.5000000000000002E-5</v>
      </c>
    </row>
    <row r="4323" spans="1:9" x14ac:dyDescent="0.3">
      <c r="A4323" s="3">
        <v>2016</v>
      </c>
      <c r="B4323" t="s">
        <v>192</v>
      </c>
      <c r="C4323" t="s">
        <v>223</v>
      </c>
      <c r="D4323">
        <v>785930</v>
      </c>
      <c r="E4323">
        <v>4</v>
      </c>
      <c r="F4323">
        <v>4.32</v>
      </c>
      <c r="G4323">
        <v>4.32</v>
      </c>
      <c r="H4323">
        <f t="shared" si="142"/>
        <v>2.16E-3</v>
      </c>
      <c r="I4323">
        <f t="shared" si="143"/>
        <v>2.16E-3</v>
      </c>
    </row>
    <row r="4324" spans="1:9" x14ac:dyDescent="0.3">
      <c r="A4324" s="3">
        <v>2016</v>
      </c>
      <c r="B4324" t="s">
        <v>192</v>
      </c>
      <c r="C4324" t="s">
        <v>224</v>
      </c>
      <c r="D4324">
        <v>635504</v>
      </c>
      <c r="E4324">
        <v>4</v>
      </c>
      <c r="F4324">
        <v>29.7</v>
      </c>
      <c r="G4324">
        <v>29.7</v>
      </c>
      <c r="H4324">
        <f t="shared" si="142"/>
        <v>1.485E-2</v>
      </c>
      <c r="I4324">
        <f t="shared" si="143"/>
        <v>1.485E-2</v>
      </c>
    </row>
    <row r="4325" spans="1:9" x14ac:dyDescent="0.3">
      <c r="A4325" s="3">
        <v>2016</v>
      </c>
      <c r="B4325" t="s">
        <v>192</v>
      </c>
      <c r="C4325" t="s">
        <v>224</v>
      </c>
      <c r="D4325">
        <v>635530</v>
      </c>
      <c r="E4325">
        <v>4</v>
      </c>
      <c r="F4325">
        <v>17.82</v>
      </c>
      <c r="G4325">
        <v>17.82</v>
      </c>
      <c r="H4325">
        <f t="shared" si="142"/>
        <v>8.9099999999999995E-3</v>
      </c>
      <c r="I4325">
        <f t="shared" si="143"/>
        <v>8.9099999999999995E-3</v>
      </c>
    </row>
    <row r="4326" spans="1:9" x14ac:dyDescent="0.3">
      <c r="A4326" s="3">
        <v>2016</v>
      </c>
      <c r="B4326" t="s">
        <v>192</v>
      </c>
      <c r="C4326" t="s">
        <v>224</v>
      </c>
      <c r="D4326">
        <v>635600</v>
      </c>
      <c r="E4326">
        <v>4</v>
      </c>
      <c r="F4326">
        <v>10</v>
      </c>
      <c r="G4326">
        <v>10</v>
      </c>
      <c r="H4326">
        <f t="shared" si="142"/>
        <v>5.0000000000000001E-3</v>
      </c>
      <c r="I4326">
        <f t="shared" si="143"/>
        <v>5.0000000000000001E-3</v>
      </c>
    </row>
    <row r="4327" spans="1:9" x14ac:dyDescent="0.3">
      <c r="A4327" s="3">
        <v>2016</v>
      </c>
      <c r="B4327" t="s">
        <v>192</v>
      </c>
      <c r="C4327" t="s">
        <v>224</v>
      </c>
      <c r="D4327">
        <v>645501</v>
      </c>
      <c r="E4327">
        <v>4</v>
      </c>
      <c r="F4327">
        <v>18.48</v>
      </c>
      <c r="G4327">
        <v>18.48</v>
      </c>
      <c r="H4327">
        <f t="shared" si="142"/>
        <v>9.2399999999999999E-3</v>
      </c>
      <c r="I4327">
        <f t="shared" si="143"/>
        <v>9.2399999999999999E-3</v>
      </c>
    </row>
    <row r="4328" spans="1:9" x14ac:dyDescent="0.3">
      <c r="A4328" s="3">
        <v>2016</v>
      </c>
      <c r="B4328" t="s">
        <v>192</v>
      </c>
      <c r="C4328" t="s">
        <v>224</v>
      </c>
      <c r="D4328">
        <v>645600</v>
      </c>
      <c r="E4328">
        <v>4</v>
      </c>
      <c r="F4328">
        <v>292</v>
      </c>
      <c r="G4328">
        <v>292</v>
      </c>
      <c r="H4328">
        <f t="shared" si="142"/>
        <v>0.14599999999999999</v>
      </c>
      <c r="I4328">
        <f t="shared" si="143"/>
        <v>0.14599999999999999</v>
      </c>
    </row>
    <row r="4329" spans="1:9" x14ac:dyDescent="0.3">
      <c r="A4329" s="3">
        <v>2016</v>
      </c>
      <c r="B4329" t="s">
        <v>192</v>
      </c>
      <c r="C4329" t="s">
        <v>224</v>
      </c>
      <c r="D4329">
        <v>655430</v>
      </c>
      <c r="E4329">
        <v>4</v>
      </c>
      <c r="F4329">
        <v>30</v>
      </c>
      <c r="G4329">
        <v>30</v>
      </c>
      <c r="H4329">
        <f t="shared" si="142"/>
        <v>1.4999999999999999E-2</v>
      </c>
      <c r="I4329">
        <f t="shared" si="143"/>
        <v>1.4999999999999999E-2</v>
      </c>
    </row>
    <row r="4330" spans="1:9" x14ac:dyDescent="0.3">
      <c r="A4330" s="3">
        <v>2016</v>
      </c>
      <c r="B4330" t="s">
        <v>192</v>
      </c>
      <c r="C4330" t="s">
        <v>224</v>
      </c>
      <c r="D4330">
        <v>655600</v>
      </c>
      <c r="E4330">
        <v>4</v>
      </c>
      <c r="F4330">
        <v>21</v>
      </c>
      <c r="G4330">
        <v>21</v>
      </c>
      <c r="H4330">
        <f t="shared" si="142"/>
        <v>1.0500000000000001E-2</v>
      </c>
      <c r="I4330">
        <f t="shared" si="143"/>
        <v>1.0500000000000001E-2</v>
      </c>
    </row>
    <row r="4331" spans="1:9" x14ac:dyDescent="0.3">
      <c r="A4331" s="3">
        <v>2016</v>
      </c>
      <c r="B4331" t="s">
        <v>192</v>
      </c>
      <c r="C4331" t="s">
        <v>224</v>
      </c>
      <c r="D4331">
        <v>675500</v>
      </c>
      <c r="E4331">
        <v>4</v>
      </c>
      <c r="F4331">
        <v>98</v>
      </c>
      <c r="G4331">
        <v>98</v>
      </c>
      <c r="H4331">
        <f t="shared" si="142"/>
        <v>4.9000000000000002E-2</v>
      </c>
      <c r="I4331">
        <f t="shared" si="143"/>
        <v>4.9000000000000002E-2</v>
      </c>
    </row>
    <row r="4332" spans="1:9" x14ac:dyDescent="0.3">
      <c r="A4332" s="3">
        <v>2017</v>
      </c>
      <c r="B4332" t="s">
        <v>186</v>
      </c>
      <c r="C4332" t="s">
        <v>196</v>
      </c>
      <c r="D4332">
        <v>345602</v>
      </c>
      <c r="E4332">
        <v>1</v>
      </c>
      <c r="F4332">
        <v>1977.6</v>
      </c>
      <c r="G4332">
        <v>1990.4367</v>
      </c>
      <c r="H4332">
        <f t="shared" si="142"/>
        <v>0.9887999999999999</v>
      </c>
      <c r="I4332">
        <f t="shared" si="143"/>
        <v>0.99521835000000003</v>
      </c>
    </row>
    <row r="4333" spans="1:9" x14ac:dyDescent="0.3">
      <c r="A4333" s="3">
        <v>2017</v>
      </c>
      <c r="B4333" t="s">
        <v>186</v>
      </c>
      <c r="C4333" t="s">
        <v>196</v>
      </c>
      <c r="D4333">
        <v>345607</v>
      </c>
      <c r="E4333">
        <v>1</v>
      </c>
      <c r="F4333">
        <v>1129.58</v>
      </c>
      <c r="G4333">
        <v>1130.6279999999999</v>
      </c>
      <c r="H4333">
        <f t="shared" si="142"/>
        <v>0.56479000000000001</v>
      </c>
      <c r="I4333">
        <f t="shared" si="143"/>
        <v>0.56531399999999998</v>
      </c>
    </row>
    <row r="4334" spans="1:9" x14ac:dyDescent="0.3">
      <c r="A4334" s="3">
        <v>2017</v>
      </c>
      <c r="B4334" t="s">
        <v>186</v>
      </c>
      <c r="C4334" t="s">
        <v>196</v>
      </c>
      <c r="D4334">
        <v>355601</v>
      </c>
      <c r="E4334">
        <v>1</v>
      </c>
      <c r="F4334">
        <v>9780.41</v>
      </c>
      <c r="G4334">
        <v>9831.8701999999994</v>
      </c>
      <c r="H4334">
        <f t="shared" si="142"/>
        <v>4.8902049999999999</v>
      </c>
      <c r="I4334">
        <f t="shared" si="143"/>
        <v>4.9159350999999996</v>
      </c>
    </row>
    <row r="4335" spans="1:9" x14ac:dyDescent="0.3">
      <c r="A4335" s="3">
        <v>2017</v>
      </c>
      <c r="B4335" t="s">
        <v>186</v>
      </c>
      <c r="C4335" t="s">
        <v>196</v>
      </c>
      <c r="D4335">
        <v>355602</v>
      </c>
      <c r="E4335">
        <v>1</v>
      </c>
      <c r="F4335">
        <v>1958.86</v>
      </c>
      <c r="G4335">
        <v>1958.86</v>
      </c>
      <c r="H4335">
        <f t="shared" si="142"/>
        <v>0.97942999999999991</v>
      </c>
      <c r="I4335">
        <f t="shared" si="143"/>
        <v>0.97942999999999991</v>
      </c>
    </row>
    <row r="4336" spans="1:9" x14ac:dyDescent="0.3">
      <c r="A4336" s="3">
        <v>2017</v>
      </c>
      <c r="B4336" t="s">
        <v>186</v>
      </c>
      <c r="C4336" t="s">
        <v>196</v>
      </c>
      <c r="D4336">
        <v>355631</v>
      </c>
      <c r="E4336">
        <v>1</v>
      </c>
      <c r="F4336">
        <v>30316.67</v>
      </c>
      <c r="G4336">
        <v>30329.731199999998</v>
      </c>
      <c r="H4336">
        <f t="shared" si="142"/>
        <v>15.158334999999999</v>
      </c>
      <c r="I4336">
        <f t="shared" si="143"/>
        <v>15.164865599999999</v>
      </c>
    </row>
    <row r="4337" spans="1:9" x14ac:dyDescent="0.3">
      <c r="A4337" s="3">
        <v>2017</v>
      </c>
      <c r="B4337" t="s">
        <v>186</v>
      </c>
      <c r="C4337" t="s">
        <v>196</v>
      </c>
      <c r="D4337">
        <v>355632</v>
      </c>
      <c r="E4337">
        <v>1</v>
      </c>
      <c r="F4337">
        <v>435</v>
      </c>
      <c r="G4337">
        <v>435</v>
      </c>
      <c r="H4337">
        <f t="shared" si="142"/>
        <v>0.2175</v>
      </c>
      <c r="I4337">
        <f t="shared" si="143"/>
        <v>0.2175</v>
      </c>
    </row>
    <row r="4338" spans="1:9" x14ac:dyDescent="0.3">
      <c r="A4338" s="3">
        <v>2017</v>
      </c>
      <c r="B4338" t="s">
        <v>186</v>
      </c>
      <c r="C4338" t="s">
        <v>196</v>
      </c>
      <c r="D4338">
        <v>355633</v>
      </c>
      <c r="E4338">
        <v>1</v>
      </c>
      <c r="F4338">
        <v>7678.63</v>
      </c>
      <c r="G4338">
        <v>7692.1139000000003</v>
      </c>
      <c r="H4338">
        <f t="shared" si="142"/>
        <v>3.839315</v>
      </c>
      <c r="I4338">
        <f t="shared" si="143"/>
        <v>3.8460569500000004</v>
      </c>
    </row>
    <row r="4339" spans="1:9" x14ac:dyDescent="0.3">
      <c r="A4339" s="3">
        <v>2017</v>
      </c>
      <c r="B4339" t="s">
        <v>186</v>
      </c>
      <c r="C4339" t="s">
        <v>196</v>
      </c>
      <c r="D4339">
        <v>355634</v>
      </c>
      <c r="E4339">
        <v>1</v>
      </c>
      <c r="F4339">
        <v>1108.71</v>
      </c>
      <c r="G4339">
        <v>1108.71</v>
      </c>
      <c r="H4339">
        <f t="shared" si="142"/>
        <v>0.55435500000000004</v>
      </c>
      <c r="I4339">
        <f t="shared" si="143"/>
        <v>0.55435500000000004</v>
      </c>
    </row>
    <row r="4340" spans="1:9" x14ac:dyDescent="0.3">
      <c r="A4340" s="3">
        <v>2017</v>
      </c>
      <c r="B4340" t="s">
        <v>186</v>
      </c>
      <c r="C4340" t="s">
        <v>196</v>
      </c>
      <c r="D4340">
        <v>355635</v>
      </c>
      <c r="E4340">
        <v>1</v>
      </c>
      <c r="F4340">
        <v>3330.9</v>
      </c>
      <c r="G4340">
        <v>3331.0837000000001</v>
      </c>
      <c r="H4340">
        <f t="shared" si="142"/>
        <v>1.6654500000000001</v>
      </c>
      <c r="I4340">
        <f t="shared" si="143"/>
        <v>1.6655418500000001</v>
      </c>
    </row>
    <row r="4341" spans="1:9" x14ac:dyDescent="0.3">
      <c r="A4341" s="3">
        <v>2017</v>
      </c>
      <c r="B4341" t="s">
        <v>186</v>
      </c>
      <c r="C4341" t="s">
        <v>196</v>
      </c>
      <c r="D4341">
        <v>355702</v>
      </c>
      <c r="E4341">
        <v>1</v>
      </c>
      <c r="F4341">
        <v>1817.83</v>
      </c>
      <c r="G4341">
        <v>1840.7075</v>
      </c>
      <c r="H4341">
        <f t="shared" si="142"/>
        <v>0.90891499999999992</v>
      </c>
      <c r="I4341">
        <f t="shared" si="143"/>
        <v>0.92035374999999997</v>
      </c>
    </row>
    <row r="4342" spans="1:9" x14ac:dyDescent="0.3">
      <c r="A4342" s="3">
        <v>2017</v>
      </c>
      <c r="B4342" t="s">
        <v>186</v>
      </c>
      <c r="C4342" t="s">
        <v>196</v>
      </c>
      <c r="D4342">
        <v>355703</v>
      </c>
      <c r="E4342">
        <v>1</v>
      </c>
      <c r="F4342">
        <v>3742.87</v>
      </c>
      <c r="G4342">
        <v>3744.2226000000001</v>
      </c>
      <c r="H4342">
        <f t="shared" si="142"/>
        <v>1.871435</v>
      </c>
      <c r="I4342">
        <f t="shared" si="143"/>
        <v>1.8721113</v>
      </c>
    </row>
    <row r="4343" spans="1:9" x14ac:dyDescent="0.3">
      <c r="A4343" s="3">
        <v>2017</v>
      </c>
      <c r="B4343" t="s">
        <v>186</v>
      </c>
      <c r="C4343" t="s">
        <v>196</v>
      </c>
      <c r="D4343">
        <v>355704</v>
      </c>
      <c r="E4343">
        <v>1</v>
      </c>
      <c r="F4343">
        <v>150.75</v>
      </c>
      <c r="G4343">
        <v>150.75</v>
      </c>
      <c r="H4343">
        <f t="shared" ref="H4343:H4406" si="144">F4343/2000</f>
        <v>7.5374999999999998E-2</v>
      </c>
      <c r="I4343">
        <f t="shared" ref="I4343:I4406" si="145">G4343/2000</f>
        <v>7.5374999999999998E-2</v>
      </c>
    </row>
    <row r="4344" spans="1:9" x14ac:dyDescent="0.3">
      <c r="A4344" s="3">
        <v>2017</v>
      </c>
      <c r="B4344" t="s">
        <v>186</v>
      </c>
      <c r="C4344" t="s">
        <v>196</v>
      </c>
      <c r="D4344">
        <v>355705</v>
      </c>
      <c r="E4344">
        <v>1</v>
      </c>
      <c r="F4344">
        <v>31</v>
      </c>
      <c r="G4344">
        <v>31</v>
      </c>
      <c r="H4344">
        <f t="shared" si="144"/>
        <v>1.55E-2</v>
      </c>
      <c r="I4344">
        <f t="shared" si="145"/>
        <v>1.55E-2</v>
      </c>
    </row>
    <row r="4345" spans="1:9" x14ac:dyDescent="0.3">
      <c r="A4345" s="3">
        <v>2017</v>
      </c>
      <c r="B4345" t="s">
        <v>186</v>
      </c>
      <c r="C4345" t="s">
        <v>196</v>
      </c>
      <c r="D4345">
        <v>355706</v>
      </c>
      <c r="E4345">
        <v>1</v>
      </c>
      <c r="F4345">
        <v>12.75</v>
      </c>
      <c r="G4345">
        <v>12.75</v>
      </c>
      <c r="H4345">
        <f t="shared" si="144"/>
        <v>6.3749999999999996E-3</v>
      </c>
      <c r="I4345">
        <f t="shared" si="145"/>
        <v>6.3749999999999996E-3</v>
      </c>
    </row>
    <row r="4346" spans="1:9" x14ac:dyDescent="0.3">
      <c r="A4346" s="3">
        <v>2017</v>
      </c>
      <c r="B4346" t="s">
        <v>186</v>
      </c>
      <c r="C4346" t="s">
        <v>196</v>
      </c>
      <c r="D4346">
        <v>365600</v>
      </c>
      <c r="E4346">
        <v>1</v>
      </c>
      <c r="F4346">
        <v>548</v>
      </c>
      <c r="G4346">
        <v>559.18370000000004</v>
      </c>
      <c r="H4346">
        <f t="shared" si="144"/>
        <v>0.27400000000000002</v>
      </c>
      <c r="I4346">
        <f t="shared" si="145"/>
        <v>0.27959185000000003</v>
      </c>
    </row>
    <row r="4347" spans="1:9" x14ac:dyDescent="0.3">
      <c r="A4347" s="3">
        <v>2017</v>
      </c>
      <c r="B4347" t="s">
        <v>186</v>
      </c>
      <c r="C4347" t="s">
        <v>196</v>
      </c>
      <c r="D4347">
        <v>365630</v>
      </c>
      <c r="E4347">
        <v>1</v>
      </c>
      <c r="F4347">
        <v>1905.86</v>
      </c>
      <c r="G4347">
        <v>1905.86</v>
      </c>
      <c r="H4347">
        <f t="shared" si="144"/>
        <v>0.95292999999999994</v>
      </c>
      <c r="I4347">
        <f t="shared" si="145"/>
        <v>0.95292999999999994</v>
      </c>
    </row>
    <row r="4348" spans="1:9" x14ac:dyDescent="0.3">
      <c r="A4348" s="3">
        <v>2017</v>
      </c>
      <c r="B4348" t="s">
        <v>186</v>
      </c>
      <c r="C4348" t="s">
        <v>196</v>
      </c>
      <c r="D4348">
        <v>365701</v>
      </c>
      <c r="E4348">
        <v>1</v>
      </c>
      <c r="F4348">
        <v>17478.96</v>
      </c>
      <c r="G4348">
        <v>17493.96</v>
      </c>
      <c r="H4348">
        <f t="shared" si="144"/>
        <v>8.7394800000000004</v>
      </c>
      <c r="I4348">
        <f t="shared" si="145"/>
        <v>8.7469799999999989</v>
      </c>
    </row>
    <row r="4349" spans="1:9" x14ac:dyDescent="0.3">
      <c r="A4349" s="3">
        <v>2017</v>
      </c>
      <c r="B4349" t="s">
        <v>186</v>
      </c>
      <c r="C4349" t="s">
        <v>196</v>
      </c>
      <c r="D4349">
        <v>365702</v>
      </c>
      <c r="E4349">
        <v>1</v>
      </c>
      <c r="F4349">
        <v>603.20000000000005</v>
      </c>
      <c r="G4349">
        <v>603.20000000000005</v>
      </c>
      <c r="H4349">
        <f t="shared" si="144"/>
        <v>0.30160000000000003</v>
      </c>
      <c r="I4349">
        <f t="shared" si="145"/>
        <v>0.30160000000000003</v>
      </c>
    </row>
    <row r="4350" spans="1:9" x14ac:dyDescent="0.3">
      <c r="A4350" s="3">
        <v>2017</v>
      </c>
      <c r="B4350" t="s">
        <v>186</v>
      </c>
      <c r="C4350" t="s">
        <v>197</v>
      </c>
      <c r="D4350">
        <v>375730</v>
      </c>
      <c r="E4350">
        <v>1</v>
      </c>
      <c r="F4350">
        <v>12713.68</v>
      </c>
      <c r="G4350">
        <v>12722.496300000001</v>
      </c>
      <c r="H4350">
        <f t="shared" si="144"/>
        <v>6.35684</v>
      </c>
      <c r="I4350">
        <f t="shared" si="145"/>
        <v>6.3612481500000007</v>
      </c>
    </row>
    <row r="4351" spans="1:9" x14ac:dyDescent="0.3">
      <c r="A4351" s="3">
        <v>2017</v>
      </c>
      <c r="B4351" t="s">
        <v>186</v>
      </c>
      <c r="C4351" t="s">
        <v>197</v>
      </c>
      <c r="D4351">
        <v>375801</v>
      </c>
      <c r="E4351">
        <v>1</v>
      </c>
      <c r="F4351">
        <v>21202.68</v>
      </c>
      <c r="G4351">
        <v>21202.68</v>
      </c>
      <c r="H4351">
        <f t="shared" si="144"/>
        <v>10.60134</v>
      </c>
      <c r="I4351">
        <f t="shared" si="145"/>
        <v>10.60134</v>
      </c>
    </row>
    <row r="4352" spans="1:9" x14ac:dyDescent="0.3">
      <c r="A4352" s="3">
        <v>2017</v>
      </c>
      <c r="B4352" t="s">
        <v>186</v>
      </c>
      <c r="C4352" t="s">
        <v>197</v>
      </c>
      <c r="D4352">
        <v>375831</v>
      </c>
      <c r="E4352">
        <v>1</v>
      </c>
      <c r="F4352">
        <v>0</v>
      </c>
      <c r="G4352">
        <v>0</v>
      </c>
      <c r="H4352">
        <f t="shared" si="144"/>
        <v>0</v>
      </c>
      <c r="I4352">
        <f t="shared" si="145"/>
        <v>0</v>
      </c>
    </row>
    <row r="4353" spans="1:9" x14ac:dyDescent="0.3">
      <c r="A4353" s="3">
        <v>2017</v>
      </c>
      <c r="B4353" t="s">
        <v>186</v>
      </c>
      <c r="C4353" t="s">
        <v>197</v>
      </c>
      <c r="D4353">
        <v>375832</v>
      </c>
      <c r="E4353">
        <v>1</v>
      </c>
      <c r="F4353">
        <v>580.27</v>
      </c>
      <c r="G4353">
        <v>580.27</v>
      </c>
      <c r="H4353">
        <f t="shared" si="144"/>
        <v>0.29013499999999998</v>
      </c>
      <c r="I4353">
        <f t="shared" si="145"/>
        <v>0.29013499999999998</v>
      </c>
    </row>
    <row r="4354" spans="1:9" x14ac:dyDescent="0.3">
      <c r="A4354" s="3">
        <v>2017</v>
      </c>
      <c r="B4354" t="s">
        <v>186</v>
      </c>
      <c r="C4354" t="s">
        <v>197</v>
      </c>
      <c r="D4354">
        <v>385730</v>
      </c>
      <c r="E4354">
        <v>1</v>
      </c>
      <c r="F4354">
        <v>33.99</v>
      </c>
      <c r="G4354">
        <v>33.99</v>
      </c>
      <c r="H4354">
        <f t="shared" si="144"/>
        <v>1.6995E-2</v>
      </c>
      <c r="I4354">
        <f t="shared" si="145"/>
        <v>1.6995E-2</v>
      </c>
    </row>
    <row r="4355" spans="1:9" x14ac:dyDescent="0.3">
      <c r="A4355" s="3">
        <v>2017</v>
      </c>
      <c r="B4355" t="s">
        <v>186</v>
      </c>
      <c r="C4355" t="s">
        <v>197</v>
      </c>
      <c r="D4355">
        <v>385800</v>
      </c>
      <c r="E4355">
        <v>1</v>
      </c>
      <c r="F4355">
        <v>64053.68</v>
      </c>
      <c r="G4355">
        <v>64061.0677</v>
      </c>
      <c r="H4355">
        <f t="shared" si="144"/>
        <v>32.02684</v>
      </c>
      <c r="I4355">
        <f t="shared" si="145"/>
        <v>32.030533849999998</v>
      </c>
    </row>
    <row r="4356" spans="1:9" x14ac:dyDescent="0.3">
      <c r="A4356" s="3">
        <v>2017</v>
      </c>
      <c r="B4356" t="s">
        <v>186</v>
      </c>
      <c r="C4356" t="s">
        <v>197</v>
      </c>
      <c r="D4356">
        <v>385831</v>
      </c>
      <c r="E4356">
        <v>1</v>
      </c>
      <c r="F4356">
        <v>3655.57</v>
      </c>
      <c r="G4356">
        <v>3655.57</v>
      </c>
      <c r="H4356">
        <f t="shared" si="144"/>
        <v>1.827785</v>
      </c>
      <c r="I4356">
        <f t="shared" si="145"/>
        <v>1.827785</v>
      </c>
    </row>
    <row r="4357" spans="1:9" x14ac:dyDescent="0.3">
      <c r="A4357" s="3">
        <v>2017</v>
      </c>
      <c r="B4357" t="s">
        <v>186</v>
      </c>
      <c r="C4357" t="s">
        <v>197</v>
      </c>
      <c r="D4357">
        <v>385901</v>
      </c>
      <c r="E4357">
        <v>1</v>
      </c>
      <c r="F4357">
        <v>12.02</v>
      </c>
      <c r="G4357">
        <v>12.02</v>
      </c>
      <c r="H4357">
        <f t="shared" si="144"/>
        <v>6.0099999999999997E-3</v>
      </c>
      <c r="I4357">
        <f t="shared" si="145"/>
        <v>6.0099999999999997E-3</v>
      </c>
    </row>
    <row r="4358" spans="1:9" x14ac:dyDescent="0.3">
      <c r="A4358" s="3">
        <v>2017</v>
      </c>
      <c r="B4358" t="s">
        <v>186</v>
      </c>
      <c r="C4358" t="s">
        <v>197</v>
      </c>
      <c r="D4358">
        <v>395800</v>
      </c>
      <c r="E4358">
        <v>1</v>
      </c>
      <c r="F4358">
        <v>35106.94</v>
      </c>
      <c r="G4358">
        <v>35258.062400000003</v>
      </c>
      <c r="H4358">
        <f t="shared" si="144"/>
        <v>17.553470000000001</v>
      </c>
      <c r="I4358">
        <f t="shared" si="145"/>
        <v>17.6290312</v>
      </c>
    </row>
    <row r="4359" spans="1:9" x14ac:dyDescent="0.3">
      <c r="A4359" s="3">
        <v>2017</v>
      </c>
      <c r="B4359" t="s">
        <v>186</v>
      </c>
      <c r="C4359" t="s">
        <v>197</v>
      </c>
      <c r="D4359">
        <v>395830</v>
      </c>
      <c r="E4359">
        <v>1</v>
      </c>
      <c r="F4359">
        <v>1836.28</v>
      </c>
      <c r="G4359">
        <v>1836.28</v>
      </c>
      <c r="H4359">
        <f t="shared" si="144"/>
        <v>0.91813999999999996</v>
      </c>
      <c r="I4359">
        <f t="shared" si="145"/>
        <v>0.91813999999999996</v>
      </c>
    </row>
    <row r="4360" spans="1:9" x14ac:dyDescent="0.3">
      <c r="A4360" s="3">
        <v>2017</v>
      </c>
      <c r="B4360" t="s">
        <v>186</v>
      </c>
      <c r="C4360" t="s">
        <v>197</v>
      </c>
      <c r="D4360">
        <v>395901</v>
      </c>
      <c r="E4360">
        <v>1</v>
      </c>
      <c r="F4360">
        <v>105.77</v>
      </c>
      <c r="G4360">
        <v>105.77</v>
      </c>
      <c r="H4360">
        <f t="shared" si="144"/>
        <v>5.2885000000000001E-2</v>
      </c>
      <c r="I4360">
        <f t="shared" si="145"/>
        <v>5.2885000000000001E-2</v>
      </c>
    </row>
    <row r="4361" spans="1:9" x14ac:dyDescent="0.3">
      <c r="A4361" s="3">
        <v>2017</v>
      </c>
      <c r="B4361" t="s">
        <v>186</v>
      </c>
      <c r="C4361" t="s">
        <v>198</v>
      </c>
      <c r="D4361">
        <v>395931</v>
      </c>
      <c r="E4361">
        <v>1</v>
      </c>
      <c r="F4361">
        <v>53.12</v>
      </c>
      <c r="G4361">
        <v>53.12</v>
      </c>
      <c r="H4361">
        <f t="shared" si="144"/>
        <v>2.656E-2</v>
      </c>
      <c r="I4361">
        <f t="shared" si="145"/>
        <v>2.656E-2</v>
      </c>
    </row>
    <row r="4362" spans="1:9" x14ac:dyDescent="0.3">
      <c r="A4362" s="3">
        <v>2017</v>
      </c>
      <c r="B4362" t="s">
        <v>186</v>
      </c>
      <c r="C4362" t="s">
        <v>198</v>
      </c>
      <c r="D4362">
        <v>405830</v>
      </c>
      <c r="E4362">
        <v>1</v>
      </c>
      <c r="F4362">
        <v>2604.21</v>
      </c>
      <c r="G4362">
        <v>2604.21</v>
      </c>
      <c r="H4362">
        <f t="shared" si="144"/>
        <v>1.3021050000000001</v>
      </c>
      <c r="I4362">
        <f t="shared" si="145"/>
        <v>1.3021050000000001</v>
      </c>
    </row>
    <row r="4363" spans="1:9" x14ac:dyDescent="0.3">
      <c r="A4363" s="3">
        <v>2017</v>
      </c>
      <c r="B4363" t="s">
        <v>186</v>
      </c>
      <c r="C4363" t="s">
        <v>198</v>
      </c>
      <c r="D4363">
        <v>405900</v>
      </c>
      <c r="E4363">
        <v>1</v>
      </c>
      <c r="F4363">
        <v>4114.7299999999996</v>
      </c>
      <c r="G4363">
        <v>4123.4443000000001</v>
      </c>
      <c r="H4363">
        <f t="shared" si="144"/>
        <v>2.0573649999999999</v>
      </c>
      <c r="I4363">
        <f t="shared" si="145"/>
        <v>2.06172215</v>
      </c>
    </row>
    <row r="4364" spans="1:9" x14ac:dyDescent="0.3">
      <c r="A4364" s="3">
        <v>2017</v>
      </c>
      <c r="B4364" t="s">
        <v>186</v>
      </c>
      <c r="C4364" t="s">
        <v>198</v>
      </c>
      <c r="D4364">
        <v>405933</v>
      </c>
      <c r="E4364">
        <v>1</v>
      </c>
      <c r="F4364">
        <v>7.2</v>
      </c>
      <c r="G4364">
        <v>7.2</v>
      </c>
      <c r="H4364">
        <f t="shared" si="144"/>
        <v>3.5999999999999999E-3</v>
      </c>
      <c r="I4364">
        <f t="shared" si="145"/>
        <v>3.5999999999999999E-3</v>
      </c>
    </row>
    <row r="4365" spans="1:9" x14ac:dyDescent="0.3">
      <c r="A4365" s="3">
        <v>2017</v>
      </c>
      <c r="B4365" t="s">
        <v>186</v>
      </c>
      <c r="C4365" t="s">
        <v>198</v>
      </c>
      <c r="D4365">
        <v>405934</v>
      </c>
      <c r="E4365">
        <v>1</v>
      </c>
      <c r="F4365">
        <v>33</v>
      </c>
      <c r="G4365">
        <v>33</v>
      </c>
      <c r="H4365">
        <f t="shared" si="144"/>
        <v>1.6500000000000001E-2</v>
      </c>
      <c r="I4365">
        <f t="shared" si="145"/>
        <v>1.6500000000000001E-2</v>
      </c>
    </row>
    <row r="4366" spans="1:9" x14ac:dyDescent="0.3">
      <c r="A4366" s="3">
        <v>2017</v>
      </c>
      <c r="B4366" t="s">
        <v>186</v>
      </c>
      <c r="C4366" t="s">
        <v>198</v>
      </c>
      <c r="D4366">
        <v>415900</v>
      </c>
      <c r="E4366">
        <v>1</v>
      </c>
      <c r="F4366">
        <v>928.85</v>
      </c>
      <c r="G4366">
        <v>933.01430000000005</v>
      </c>
      <c r="H4366">
        <f t="shared" si="144"/>
        <v>0.46442500000000003</v>
      </c>
      <c r="I4366">
        <f t="shared" si="145"/>
        <v>0.46650715000000004</v>
      </c>
    </row>
    <row r="4367" spans="1:9" x14ac:dyDescent="0.3">
      <c r="A4367" s="3">
        <v>2017</v>
      </c>
      <c r="B4367" t="s">
        <v>186</v>
      </c>
      <c r="C4367" t="s">
        <v>198</v>
      </c>
      <c r="D4367">
        <v>415931</v>
      </c>
      <c r="E4367">
        <v>1</v>
      </c>
      <c r="F4367">
        <v>40.700000000000003</v>
      </c>
      <c r="G4367">
        <v>40.700000000000003</v>
      </c>
      <c r="H4367">
        <f t="shared" si="144"/>
        <v>2.035E-2</v>
      </c>
      <c r="I4367">
        <f t="shared" si="145"/>
        <v>2.035E-2</v>
      </c>
    </row>
    <row r="4368" spans="1:9" x14ac:dyDescent="0.3">
      <c r="A4368" s="3">
        <v>2017</v>
      </c>
      <c r="B4368" t="s">
        <v>186</v>
      </c>
      <c r="C4368" t="s">
        <v>198</v>
      </c>
      <c r="D4368">
        <v>425931</v>
      </c>
      <c r="E4368">
        <v>1</v>
      </c>
      <c r="F4368">
        <v>3138.45</v>
      </c>
      <c r="G4368">
        <v>3159.5504000000001</v>
      </c>
      <c r="H4368">
        <f t="shared" si="144"/>
        <v>1.5692249999999999</v>
      </c>
      <c r="I4368">
        <f t="shared" si="145"/>
        <v>1.5797752</v>
      </c>
    </row>
    <row r="4369" spans="1:9" x14ac:dyDescent="0.3">
      <c r="A4369" s="3">
        <v>2017</v>
      </c>
      <c r="B4369" t="s">
        <v>186</v>
      </c>
      <c r="C4369" t="s">
        <v>198</v>
      </c>
      <c r="D4369">
        <v>426002</v>
      </c>
      <c r="E4369">
        <v>1</v>
      </c>
      <c r="F4369">
        <v>120.2</v>
      </c>
      <c r="G4369">
        <v>120.2</v>
      </c>
      <c r="H4369">
        <f t="shared" si="144"/>
        <v>6.0100000000000001E-2</v>
      </c>
      <c r="I4369">
        <f t="shared" si="145"/>
        <v>6.0100000000000001E-2</v>
      </c>
    </row>
    <row r="4370" spans="1:9" x14ac:dyDescent="0.3">
      <c r="A4370" s="3">
        <v>2017</v>
      </c>
      <c r="B4370" t="s">
        <v>186</v>
      </c>
      <c r="C4370" t="s">
        <v>198</v>
      </c>
      <c r="D4370">
        <v>435900</v>
      </c>
      <c r="E4370">
        <v>2</v>
      </c>
      <c r="F4370">
        <v>180</v>
      </c>
      <c r="G4370">
        <v>180</v>
      </c>
      <c r="H4370">
        <f t="shared" si="144"/>
        <v>0.09</v>
      </c>
      <c r="I4370">
        <f t="shared" si="145"/>
        <v>0.09</v>
      </c>
    </row>
    <row r="4371" spans="1:9" x14ac:dyDescent="0.3">
      <c r="A4371" s="3">
        <v>2017</v>
      </c>
      <c r="B4371" t="s">
        <v>186</v>
      </c>
      <c r="C4371" t="s">
        <v>198</v>
      </c>
      <c r="D4371">
        <v>435931</v>
      </c>
      <c r="E4371">
        <v>2</v>
      </c>
      <c r="F4371">
        <v>1868.83</v>
      </c>
      <c r="G4371">
        <v>1921.7471</v>
      </c>
      <c r="H4371">
        <f t="shared" si="144"/>
        <v>0.934415</v>
      </c>
      <c r="I4371">
        <f t="shared" si="145"/>
        <v>0.96087355000000008</v>
      </c>
    </row>
    <row r="4372" spans="1:9" x14ac:dyDescent="0.3">
      <c r="A4372" s="3">
        <v>2017</v>
      </c>
      <c r="B4372" t="s">
        <v>186</v>
      </c>
      <c r="C4372" t="s">
        <v>199</v>
      </c>
      <c r="D4372">
        <v>325700</v>
      </c>
      <c r="E4372">
        <v>1</v>
      </c>
      <c r="F4372">
        <v>2.4500000000000002</v>
      </c>
      <c r="G4372">
        <v>2.4500000000000002</v>
      </c>
      <c r="H4372">
        <f t="shared" si="144"/>
        <v>1.2250000000000002E-3</v>
      </c>
      <c r="I4372">
        <f t="shared" si="145"/>
        <v>1.2250000000000002E-3</v>
      </c>
    </row>
    <row r="4373" spans="1:9" x14ac:dyDescent="0.3">
      <c r="A4373" s="3">
        <v>2017</v>
      </c>
      <c r="B4373" t="s">
        <v>186</v>
      </c>
      <c r="C4373" t="s">
        <v>199</v>
      </c>
      <c r="D4373">
        <v>335634</v>
      </c>
      <c r="E4373">
        <v>1</v>
      </c>
      <c r="F4373">
        <v>19</v>
      </c>
      <c r="G4373">
        <v>19</v>
      </c>
      <c r="H4373">
        <f t="shared" si="144"/>
        <v>9.4999999999999998E-3</v>
      </c>
      <c r="I4373">
        <f t="shared" si="145"/>
        <v>9.4999999999999998E-3</v>
      </c>
    </row>
    <row r="4374" spans="1:9" x14ac:dyDescent="0.3">
      <c r="A4374" s="3">
        <v>2017</v>
      </c>
      <c r="B4374" t="s">
        <v>186</v>
      </c>
      <c r="C4374" t="s">
        <v>199</v>
      </c>
      <c r="D4374">
        <v>335701</v>
      </c>
      <c r="E4374">
        <v>1</v>
      </c>
      <c r="F4374">
        <v>3343.1</v>
      </c>
      <c r="G4374">
        <v>3343.1</v>
      </c>
      <c r="H4374">
        <f t="shared" si="144"/>
        <v>1.6715499999999999</v>
      </c>
      <c r="I4374">
        <f t="shared" si="145"/>
        <v>1.6715499999999999</v>
      </c>
    </row>
    <row r="4375" spans="1:9" x14ac:dyDescent="0.3">
      <c r="A4375" s="3">
        <v>2017</v>
      </c>
      <c r="B4375" t="s">
        <v>186</v>
      </c>
      <c r="C4375" t="s">
        <v>199</v>
      </c>
      <c r="D4375">
        <v>335702</v>
      </c>
      <c r="E4375">
        <v>1</v>
      </c>
      <c r="F4375">
        <v>35</v>
      </c>
      <c r="G4375">
        <v>35</v>
      </c>
      <c r="H4375">
        <f t="shared" si="144"/>
        <v>1.7500000000000002E-2</v>
      </c>
      <c r="I4375">
        <f t="shared" si="145"/>
        <v>1.7500000000000002E-2</v>
      </c>
    </row>
    <row r="4376" spans="1:9" x14ac:dyDescent="0.3">
      <c r="A4376" s="3">
        <v>2017</v>
      </c>
      <c r="B4376" t="s">
        <v>186</v>
      </c>
      <c r="C4376" t="s">
        <v>199</v>
      </c>
      <c r="D4376">
        <v>335703</v>
      </c>
      <c r="E4376">
        <v>1</v>
      </c>
      <c r="F4376">
        <v>372.2</v>
      </c>
      <c r="G4376">
        <v>372.2</v>
      </c>
      <c r="H4376">
        <f t="shared" si="144"/>
        <v>0.18609999999999999</v>
      </c>
      <c r="I4376">
        <f t="shared" si="145"/>
        <v>0.18609999999999999</v>
      </c>
    </row>
    <row r="4377" spans="1:9" x14ac:dyDescent="0.3">
      <c r="A4377" s="3">
        <v>2017</v>
      </c>
      <c r="B4377" t="s">
        <v>186</v>
      </c>
      <c r="C4377" t="s">
        <v>199</v>
      </c>
      <c r="D4377">
        <v>335733</v>
      </c>
      <c r="E4377">
        <v>1</v>
      </c>
      <c r="F4377">
        <v>31</v>
      </c>
      <c r="G4377">
        <v>31</v>
      </c>
      <c r="H4377">
        <f t="shared" si="144"/>
        <v>1.55E-2</v>
      </c>
      <c r="I4377">
        <f t="shared" si="145"/>
        <v>1.55E-2</v>
      </c>
    </row>
    <row r="4378" spans="1:9" x14ac:dyDescent="0.3">
      <c r="A4378" s="3">
        <v>2017</v>
      </c>
      <c r="B4378" t="s">
        <v>186</v>
      </c>
      <c r="C4378" t="s">
        <v>199</v>
      </c>
      <c r="D4378">
        <v>345534</v>
      </c>
      <c r="E4378">
        <v>1</v>
      </c>
      <c r="F4378">
        <v>3310.02</v>
      </c>
      <c r="G4378">
        <v>3333.5913</v>
      </c>
      <c r="H4378">
        <f t="shared" si="144"/>
        <v>1.6550100000000001</v>
      </c>
      <c r="I4378">
        <f t="shared" si="145"/>
        <v>1.6667956500000001</v>
      </c>
    </row>
    <row r="4379" spans="1:9" x14ac:dyDescent="0.3">
      <c r="A4379" s="3">
        <v>2017</v>
      </c>
      <c r="B4379" t="s">
        <v>186</v>
      </c>
      <c r="C4379" t="s">
        <v>199</v>
      </c>
      <c r="D4379">
        <v>345603</v>
      </c>
      <c r="E4379">
        <v>1</v>
      </c>
      <c r="F4379">
        <v>2790.01</v>
      </c>
      <c r="G4379">
        <v>2795.2498000000001</v>
      </c>
      <c r="H4379">
        <f t="shared" si="144"/>
        <v>1.3950050000000001</v>
      </c>
      <c r="I4379">
        <f t="shared" si="145"/>
        <v>1.3976249000000001</v>
      </c>
    </row>
    <row r="4380" spans="1:9" x14ac:dyDescent="0.3">
      <c r="A4380" s="3">
        <v>2017</v>
      </c>
      <c r="B4380" t="s">
        <v>186</v>
      </c>
      <c r="C4380" t="s">
        <v>199</v>
      </c>
      <c r="D4380">
        <v>345606</v>
      </c>
      <c r="E4380">
        <v>1</v>
      </c>
      <c r="F4380">
        <v>205</v>
      </c>
      <c r="G4380">
        <v>205</v>
      </c>
      <c r="H4380">
        <f t="shared" si="144"/>
        <v>0.10249999999999999</v>
      </c>
      <c r="I4380">
        <f t="shared" si="145"/>
        <v>0.10249999999999999</v>
      </c>
    </row>
    <row r="4381" spans="1:9" x14ac:dyDescent="0.3">
      <c r="A4381" s="3">
        <v>2017</v>
      </c>
      <c r="B4381" t="s">
        <v>186</v>
      </c>
      <c r="C4381" t="s">
        <v>199</v>
      </c>
      <c r="D4381">
        <v>345631</v>
      </c>
      <c r="E4381">
        <v>1</v>
      </c>
      <c r="F4381">
        <v>467.1</v>
      </c>
      <c r="G4381">
        <v>467.51920000000001</v>
      </c>
      <c r="H4381">
        <f t="shared" si="144"/>
        <v>0.23355000000000001</v>
      </c>
      <c r="I4381">
        <f t="shared" si="145"/>
        <v>0.23375960000000001</v>
      </c>
    </row>
    <row r="4382" spans="1:9" x14ac:dyDescent="0.3">
      <c r="A4382" s="3">
        <v>2017</v>
      </c>
      <c r="B4382" t="s">
        <v>186</v>
      </c>
      <c r="C4382" t="s">
        <v>199</v>
      </c>
      <c r="D4382">
        <v>345632</v>
      </c>
      <c r="E4382">
        <v>1</v>
      </c>
      <c r="F4382">
        <v>110</v>
      </c>
      <c r="G4382">
        <v>110</v>
      </c>
      <c r="H4382">
        <f t="shared" si="144"/>
        <v>5.5E-2</v>
      </c>
      <c r="I4382">
        <f t="shared" si="145"/>
        <v>5.5E-2</v>
      </c>
    </row>
    <row r="4383" spans="1:9" x14ac:dyDescent="0.3">
      <c r="A4383" s="3">
        <v>2017</v>
      </c>
      <c r="B4383" t="s">
        <v>186</v>
      </c>
      <c r="C4383" t="s">
        <v>199</v>
      </c>
      <c r="D4383">
        <v>345701</v>
      </c>
      <c r="E4383">
        <v>1</v>
      </c>
      <c r="F4383">
        <v>215.5</v>
      </c>
      <c r="G4383">
        <v>215.5</v>
      </c>
      <c r="H4383">
        <f t="shared" si="144"/>
        <v>0.10775</v>
      </c>
      <c r="I4383">
        <f t="shared" si="145"/>
        <v>0.10775</v>
      </c>
    </row>
    <row r="4384" spans="1:9" x14ac:dyDescent="0.3">
      <c r="A4384" s="3">
        <v>2017</v>
      </c>
      <c r="B4384" t="s">
        <v>186</v>
      </c>
      <c r="C4384" t="s">
        <v>199</v>
      </c>
      <c r="D4384">
        <v>345702</v>
      </c>
      <c r="E4384">
        <v>1</v>
      </c>
      <c r="F4384">
        <v>1687.3</v>
      </c>
      <c r="G4384">
        <v>1687.3</v>
      </c>
      <c r="H4384">
        <f t="shared" si="144"/>
        <v>0.84365000000000001</v>
      </c>
      <c r="I4384">
        <f t="shared" si="145"/>
        <v>0.84365000000000001</v>
      </c>
    </row>
    <row r="4385" spans="1:9" x14ac:dyDescent="0.3">
      <c r="A4385" s="3">
        <v>2017</v>
      </c>
      <c r="B4385" t="s">
        <v>186</v>
      </c>
      <c r="C4385" t="s">
        <v>199</v>
      </c>
      <c r="D4385">
        <v>345705</v>
      </c>
      <c r="E4385">
        <v>1</v>
      </c>
      <c r="F4385">
        <v>91</v>
      </c>
      <c r="G4385">
        <v>91</v>
      </c>
      <c r="H4385">
        <f t="shared" si="144"/>
        <v>4.5499999999999999E-2</v>
      </c>
      <c r="I4385">
        <f t="shared" si="145"/>
        <v>4.5499999999999999E-2</v>
      </c>
    </row>
    <row r="4386" spans="1:9" x14ac:dyDescent="0.3">
      <c r="A4386" s="3">
        <v>2017</v>
      </c>
      <c r="B4386" t="s">
        <v>186</v>
      </c>
      <c r="C4386" t="s">
        <v>199</v>
      </c>
      <c r="D4386">
        <v>345706</v>
      </c>
      <c r="E4386">
        <v>1</v>
      </c>
      <c r="F4386">
        <v>266.10000000000002</v>
      </c>
      <c r="G4386">
        <v>269.22239999999999</v>
      </c>
      <c r="H4386">
        <f t="shared" si="144"/>
        <v>0.13305</v>
      </c>
      <c r="I4386">
        <f t="shared" si="145"/>
        <v>0.13461119999999999</v>
      </c>
    </row>
    <row r="4387" spans="1:9" x14ac:dyDescent="0.3">
      <c r="A4387" s="3">
        <v>2017</v>
      </c>
      <c r="B4387" t="s">
        <v>186</v>
      </c>
      <c r="C4387" t="s">
        <v>199</v>
      </c>
      <c r="D4387">
        <v>345731</v>
      </c>
      <c r="E4387">
        <v>1</v>
      </c>
      <c r="F4387">
        <v>427.96</v>
      </c>
      <c r="G4387">
        <v>427.96</v>
      </c>
      <c r="H4387">
        <f t="shared" si="144"/>
        <v>0.21398</v>
      </c>
      <c r="I4387">
        <f t="shared" si="145"/>
        <v>0.21398</v>
      </c>
    </row>
    <row r="4388" spans="1:9" x14ac:dyDescent="0.3">
      <c r="A4388" s="3">
        <v>2017</v>
      </c>
      <c r="B4388" t="s">
        <v>186</v>
      </c>
      <c r="C4388" t="s">
        <v>199</v>
      </c>
      <c r="D4388">
        <v>345801</v>
      </c>
      <c r="E4388">
        <v>1</v>
      </c>
      <c r="F4388">
        <v>23.2</v>
      </c>
      <c r="G4388">
        <v>23.2</v>
      </c>
      <c r="H4388">
        <f t="shared" si="144"/>
        <v>1.1599999999999999E-2</v>
      </c>
      <c r="I4388">
        <f t="shared" si="145"/>
        <v>1.1599999999999999E-2</v>
      </c>
    </row>
    <row r="4389" spans="1:9" x14ac:dyDescent="0.3">
      <c r="A4389" s="3">
        <v>2017</v>
      </c>
      <c r="B4389" t="s">
        <v>186</v>
      </c>
      <c r="C4389" t="s">
        <v>199</v>
      </c>
      <c r="D4389">
        <v>345803</v>
      </c>
      <c r="E4389">
        <v>1</v>
      </c>
      <c r="F4389">
        <v>59.36</v>
      </c>
      <c r="G4389">
        <v>59.36</v>
      </c>
      <c r="H4389">
        <f t="shared" si="144"/>
        <v>2.9679999999999998E-2</v>
      </c>
      <c r="I4389">
        <f t="shared" si="145"/>
        <v>2.9679999999999998E-2</v>
      </c>
    </row>
    <row r="4390" spans="1:9" x14ac:dyDescent="0.3">
      <c r="A4390" s="3">
        <v>2017</v>
      </c>
      <c r="B4390" t="s">
        <v>186</v>
      </c>
      <c r="C4390" t="s">
        <v>199</v>
      </c>
      <c r="D4390">
        <v>355707</v>
      </c>
      <c r="E4390">
        <v>1</v>
      </c>
      <c r="F4390">
        <v>165.2</v>
      </c>
      <c r="G4390">
        <v>165.2</v>
      </c>
      <c r="H4390">
        <f t="shared" si="144"/>
        <v>8.2599999999999993E-2</v>
      </c>
      <c r="I4390">
        <f t="shared" si="145"/>
        <v>8.2599999999999993E-2</v>
      </c>
    </row>
    <row r="4391" spans="1:9" x14ac:dyDescent="0.3">
      <c r="A4391" s="3">
        <v>2017</v>
      </c>
      <c r="B4391" t="s">
        <v>186</v>
      </c>
      <c r="C4391" t="s">
        <v>199</v>
      </c>
      <c r="D4391">
        <v>355731</v>
      </c>
      <c r="E4391">
        <v>1</v>
      </c>
      <c r="F4391">
        <v>484.7</v>
      </c>
      <c r="G4391">
        <v>484.7</v>
      </c>
      <c r="H4391">
        <f t="shared" si="144"/>
        <v>0.24234999999999998</v>
      </c>
      <c r="I4391">
        <f t="shared" si="145"/>
        <v>0.24234999999999998</v>
      </c>
    </row>
    <row r="4392" spans="1:9" x14ac:dyDescent="0.3">
      <c r="A4392" s="3">
        <v>2017</v>
      </c>
      <c r="B4392" t="s">
        <v>186</v>
      </c>
      <c r="C4392" t="s">
        <v>199</v>
      </c>
      <c r="D4392">
        <v>355732</v>
      </c>
      <c r="E4392">
        <v>1</v>
      </c>
      <c r="F4392">
        <v>118</v>
      </c>
      <c r="G4392">
        <v>118</v>
      </c>
      <c r="H4392">
        <f t="shared" si="144"/>
        <v>5.8999999999999997E-2</v>
      </c>
      <c r="I4392">
        <f t="shared" si="145"/>
        <v>5.8999999999999997E-2</v>
      </c>
    </row>
    <row r="4393" spans="1:9" x14ac:dyDescent="0.3">
      <c r="A4393" s="3">
        <v>2017</v>
      </c>
      <c r="B4393" t="s">
        <v>186</v>
      </c>
      <c r="C4393" t="s">
        <v>199</v>
      </c>
      <c r="D4393">
        <v>355733</v>
      </c>
      <c r="E4393">
        <v>1</v>
      </c>
      <c r="F4393">
        <v>10.199999999999999</v>
      </c>
      <c r="G4393">
        <v>10.199999999999999</v>
      </c>
      <c r="H4393">
        <f t="shared" si="144"/>
        <v>5.0999999999999995E-3</v>
      </c>
      <c r="I4393">
        <f t="shared" si="145"/>
        <v>5.0999999999999995E-3</v>
      </c>
    </row>
    <row r="4394" spans="1:9" x14ac:dyDescent="0.3">
      <c r="A4394" s="3">
        <v>2017</v>
      </c>
      <c r="B4394" t="s">
        <v>186</v>
      </c>
      <c r="C4394" t="s">
        <v>199</v>
      </c>
      <c r="D4394">
        <v>355801</v>
      </c>
      <c r="E4394">
        <v>1</v>
      </c>
      <c r="F4394">
        <v>894.87</v>
      </c>
      <c r="G4394">
        <v>894.87</v>
      </c>
      <c r="H4394">
        <f t="shared" si="144"/>
        <v>0.44743500000000003</v>
      </c>
      <c r="I4394">
        <f t="shared" si="145"/>
        <v>0.44743500000000003</v>
      </c>
    </row>
    <row r="4395" spans="1:9" x14ac:dyDescent="0.3">
      <c r="A4395" s="3">
        <v>2017</v>
      </c>
      <c r="B4395" t="s">
        <v>186</v>
      </c>
      <c r="C4395" t="s">
        <v>199</v>
      </c>
      <c r="D4395">
        <v>355802</v>
      </c>
      <c r="E4395">
        <v>1</v>
      </c>
      <c r="F4395">
        <v>5</v>
      </c>
      <c r="G4395">
        <v>5</v>
      </c>
      <c r="H4395">
        <f t="shared" si="144"/>
        <v>2.5000000000000001E-3</v>
      </c>
      <c r="I4395">
        <f t="shared" si="145"/>
        <v>2.5000000000000001E-3</v>
      </c>
    </row>
    <row r="4396" spans="1:9" x14ac:dyDescent="0.3">
      <c r="A4396" s="3">
        <v>2017</v>
      </c>
      <c r="B4396" t="s">
        <v>186</v>
      </c>
      <c r="C4396" t="s">
        <v>199</v>
      </c>
      <c r="D4396">
        <v>355830</v>
      </c>
      <c r="E4396">
        <v>1</v>
      </c>
      <c r="F4396">
        <v>40</v>
      </c>
      <c r="G4396">
        <v>40</v>
      </c>
      <c r="H4396">
        <f t="shared" si="144"/>
        <v>0.02</v>
      </c>
      <c r="I4396">
        <f t="shared" si="145"/>
        <v>0.02</v>
      </c>
    </row>
    <row r="4397" spans="1:9" x14ac:dyDescent="0.3">
      <c r="A4397" s="3">
        <v>2017</v>
      </c>
      <c r="B4397" t="s">
        <v>186</v>
      </c>
      <c r="C4397" t="s">
        <v>199</v>
      </c>
      <c r="D4397">
        <v>365804</v>
      </c>
      <c r="E4397">
        <v>1</v>
      </c>
      <c r="F4397">
        <v>1978.28</v>
      </c>
      <c r="G4397">
        <v>1978.28</v>
      </c>
      <c r="H4397">
        <f t="shared" si="144"/>
        <v>0.98914000000000002</v>
      </c>
      <c r="I4397">
        <f t="shared" si="145"/>
        <v>0.98914000000000002</v>
      </c>
    </row>
    <row r="4398" spans="1:9" x14ac:dyDescent="0.3">
      <c r="A4398" s="3">
        <v>2017</v>
      </c>
      <c r="B4398" t="s">
        <v>186</v>
      </c>
      <c r="C4398" t="s">
        <v>200</v>
      </c>
      <c r="D4398">
        <v>365731</v>
      </c>
      <c r="E4398">
        <v>1</v>
      </c>
      <c r="F4398">
        <v>20007.7</v>
      </c>
      <c r="G4398">
        <v>20007.7</v>
      </c>
      <c r="H4398">
        <f t="shared" si="144"/>
        <v>10.00385</v>
      </c>
      <c r="I4398">
        <f t="shared" si="145"/>
        <v>10.00385</v>
      </c>
    </row>
    <row r="4399" spans="1:9" x14ac:dyDescent="0.3">
      <c r="A4399" s="3">
        <v>2017</v>
      </c>
      <c r="B4399" t="s">
        <v>186</v>
      </c>
      <c r="C4399" t="s">
        <v>200</v>
      </c>
      <c r="D4399">
        <v>365732</v>
      </c>
      <c r="E4399">
        <v>1</v>
      </c>
      <c r="F4399">
        <v>1481.77</v>
      </c>
      <c r="G4399">
        <v>1494.5251000000001</v>
      </c>
      <c r="H4399">
        <f t="shared" si="144"/>
        <v>0.74088500000000002</v>
      </c>
      <c r="I4399">
        <f t="shared" si="145"/>
        <v>0.74726255000000008</v>
      </c>
    </row>
    <row r="4400" spans="1:9" x14ac:dyDescent="0.3">
      <c r="A4400" s="3">
        <v>2017</v>
      </c>
      <c r="B4400" t="s">
        <v>186</v>
      </c>
      <c r="C4400" t="s">
        <v>200</v>
      </c>
      <c r="D4400">
        <v>365733</v>
      </c>
      <c r="E4400">
        <v>1</v>
      </c>
      <c r="F4400">
        <v>762.6</v>
      </c>
      <c r="G4400">
        <v>763.55449999999996</v>
      </c>
      <c r="H4400">
        <f t="shared" si="144"/>
        <v>0.38130000000000003</v>
      </c>
      <c r="I4400">
        <f t="shared" si="145"/>
        <v>0.38177724999999996</v>
      </c>
    </row>
    <row r="4401" spans="1:9" x14ac:dyDescent="0.3">
      <c r="A4401" s="3">
        <v>2017</v>
      </c>
      <c r="B4401" t="s">
        <v>186</v>
      </c>
      <c r="C4401" t="s">
        <v>200</v>
      </c>
      <c r="D4401">
        <v>365734</v>
      </c>
      <c r="E4401">
        <v>1</v>
      </c>
      <c r="F4401">
        <v>960.48</v>
      </c>
      <c r="G4401">
        <v>987.93920000000003</v>
      </c>
      <c r="H4401">
        <f t="shared" si="144"/>
        <v>0.48024</v>
      </c>
      <c r="I4401">
        <f t="shared" si="145"/>
        <v>0.49396960000000001</v>
      </c>
    </row>
    <row r="4402" spans="1:9" x14ac:dyDescent="0.3">
      <c r="A4402" s="3">
        <v>2017</v>
      </c>
      <c r="B4402" t="s">
        <v>186</v>
      </c>
      <c r="C4402" t="s">
        <v>200</v>
      </c>
      <c r="D4402">
        <v>365735</v>
      </c>
      <c r="E4402">
        <v>1</v>
      </c>
      <c r="F4402">
        <v>6</v>
      </c>
      <c r="G4402">
        <v>6</v>
      </c>
      <c r="H4402">
        <f t="shared" si="144"/>
        <v>3.0000000000000001E-3</v>
      </c>
      <c r="I4402">
        <f t="shared" si="145"/>
        <v>3.0000000000000001E-3</v>
      </c>
    </row>
    <row r="4403" spans="1:9" x14ac:dyDescent="0.3">
      <c r="A4403" s="3">
        <v>2017</v>
      </c>
      <c r="B4403" t="s">
        <v>186</v>
      </c>
      <c r="C4403" t="s">
        <v>200</v>
      </c>
      <c r="D4403">
        <v>365801</v>
      </c>
      <c r="E4403">
        <v>1</v>
      </c>
      <c r="F4403">
        <v>1058.98</v>
      </c>
      <c r="G4403">
        <v>1058.98</v>
      </c>
      <c r="H4403">
        <f t="shared" si="144"/>
        <v>0.52949000000000002</v>
      </c>
      <c r="I4403">
        <f t="shared" si="145"/>
        <v>0.52949000000000002</v>
      </c>
    </row>
    <row r="4404" spans="1:9" x14ac:dyDescent="0.3">
      <c r="A4404" s="3">
        <v>2017</v>
      </c>
      <c r="B4404" t="s">
        <v>186</v>
      </c>
      <c r="C4404" t="s">
        <v>200</v>
      </c>
      <c r="D4404">
        <v>365802</v>
      </c>
      <c r="E4404">
        <v>1</v>
      </c>
      <c r="F4404">
        <v>5</v>
      </c>
      <c r="G4404">
        <v>5</v>
      </c>
      <c r="H4404">
        <f t="shared" si="144"/>
        <v>2.5000000000000001E-3</v>
      </c>
      <c r="I4404">
        <f t="shared" si="145"/>
        <v>2.5000000000000001E-3</v>
      </c>
    </row>
    <row r="4405" spans="1:9" x14ac:dyDescent="0.3">
      <c r="A4405" s="3">
        <v>2017</v>
      </c>
      <c r="B4405" t="s">
        <v>186</v>
      </c>
      <c r="C4405" t="s">
        <v>200</v>
      </c>
      <c r="D4405">
        <v>365803</v>
      </c>
      <c r="E4405">
        <v>1</v>
      </c>
      <c r="F4405">
        <v>1068.81</v>
      </c>
      <c r="G4405">
        <v>1068.81</v>
      </c>
      <c r="H4405">
        <f t="shared" si="144"/>
        <v>0.53440500000000002</v>
      </c>
      <c r="I4405">
        <f t="shared" si="145"/>
        <v>0.53440500000000002</v>
      </c>
    </row>
    <row r="4406" spans="1:9" x14ac:dyDescent="0.3">
      <c r="A4406" s="3">
        <v>2017</v>
      </c>
      <c r="B4406" t="s">
        <v>186</v>
      </c>
      <c r="C4406" t="s">
        <v>200</v>
      </c>
      <c r="D4406">
        <v>365805</v>
      </c>
      <c r="E4406">
        <v>1</v>
      </c>
      <c r="F4406">
        <v>117.72</v>
      </c>
      <c r="G4406">
        <v>117.72</v>
      </c>
      <c r="H4406">
        <f t="shared" si="144"/>
        <v>5.8860000000000003E-2</v>
      </c>
      <c r="I4406">
        <f t="shared" si="145"/>
        <v>5.8860000000000003E-2</v>
      </c>
    </row>
    <row r="4407" spans="1:9" x14ac:dyDescent="0.3">
      <c r="A4407" s="3">
        <v>2017</v>
      </c>
      <c r="B4407" t="s">
        <v>186</v>
      </c>
      <c r="C4407" t="s">
        <v>201</v>
      </c>
      <c r="D4407">
        <v>305431</v>
      </c>
      <c r="E4407">
        <v>1</v>
      </c>
      <c r="F4407">
        <v>195.25</v>
      </c>
      <c r="G4407">
        <v>196.61359999999999</v>
      </c>
      <c r="H4407">
        <f t="shared" ref="H4407:H4470" si="146">F4407/2000</f>
        <v>9.7625000000000003E-2</v>
      </c>
      <c r="I4407">
        <f t="shared" ref="I4407:I4470" si="147">G4407/2000</f>
        <v>9.83068E-2</v>
      </c>
    </row>
    <row r="4408" spans="1:9" x14ac:dyDescent="0.3">
      <c r="A4408" s="3">
        <v>2017</v>
      </c>
      <c r="B4408" t="s">
        <v>186</v>
      </c>
      <c r="C4408" t="s">
        <v>201</v>
      </c>
      <c r="D4408">
        <v>305501</v>
      </c>
      <c r="E4408">
        <v>1</v>
      </c>
      <c r="F4408">
        <v>10.08</v>
      </c>
      <c r="G4408">
        <v>10.2857</v>
      </c>
      <c r="H4408">
        <f t="shared" si="146"/>
        <v>5.0400000000000002E-3</v>
      </c>
      <c r="I4408">
        <f t="shared" si="147"/>
        <v>5.14285E-3</v>
      </c>
    </row>
    <row r="4409" spans="1:9" x14ac:dyDescent="0.3">
      <c r="A4409" s="3">
        <v>2017</v>
      </c>
      <c r="B4409" t="s">
        <v>186</v>
      </c>
      <c r="C4409" t="s">
        <v>201</v>
      </c>
      <c r="D4409">
        <v>305502</v>
      </c>
      <c r="E4409">
        <v>1</v>
      </c>
      <c r="F4409">
        <v>1176.47</v>
      </c>
      <c r="G4409">
        <v>1237.2718</v>
      </c>
      <c r="H4409">
        <f t="shared" si="146"/>
        <v>0.58823500000000006</v>
      </c>
      <c r="I4409">
        <f t="shared" si="147"/>
        <v>0.61863590000000002</v>
      </c>
    </row>
    <row r="4410" spans="1:9" x14ac:dyDescent="0.3">
      <c r="A4410" s="3">
        <v>2017</v>
      </c>
      <c r="B4410" t="s">
        <v>186</v>
      </c>
      <c r="C4410" t="s">
        <v>201</v>
      </c>
      <c r="D4410">
        <v>305531</v>
      </c>
      <c r="E4410">
        <v>1</v>
      </c>
      <c r="F4410">
        <v>147.71</v>
      </c>
      <c r="G4410">
        <v>150.72450000000001</v>
      </c>
      <c r="H4410">
        <f t="shared" si="146"/>
        <v>7.3855000000000004E-2</v>
      </c>
      <c r="I4410">
        <f t="shared" si="147"/>
        <v>7.5362250000000006E-2</v>
      </c>
    </row>
    <row r="4411" spans="1:9" x14ac:dyDescent="0.3">
      <c r="A4411" s="3">
        <v>2017</v>
      </c>
      <c r="B4411" t="s">
        <v>186</v>
      </c>
      <c r="C4411" t="s">
        <v>201</v>
      </c>
      <c r="D4411">
        <v>315431</v>
      </c>
      <c r="E4411">
        <v>1</v>
      </c>
      <c r="F4411">
        <v>38.85</v>
      </c>
      <c r="G4411">
        <v>38.85</v>
      </c>
      <c r="H4411">
        <f t="shared" si="146"/>
        <v>1.9425000000000001E-2</v>
      </c>
      <c r="I4411">
        <f t="shared" si="147"/>
        <v>1.9425000000000001E-2</v>
      </c>
    </row>
    <row r="4412" spans="1:9" x14ac:dyDescent="0.3">
      <c r="A4412" s="3">
        <v>2017</v>
      </c>
      <c r="B4412" t="s">
        <v>186</v>
      </c>
      <c r="C4412" t="s">
        <v>201</v>
      </c>
      <c r="D4412">
        <v>315432</v>
      </c>
      <c r="E4412">
        <v>1</v>
      </c>
      <c r="F4412">
        <v>3254.44</v>
      </c>
      <c r="G4412">
        <v>3286.3488000000002</v>
      </c>
      <c r="H4412">
        <f t="shared" si="146"/>
        <v>1.6272200000000001</v>
      </c>
      <c r="I4412">
        <f t="shared" si="147"/>
        <v>1.6431744000000001</v>
      </c>
    </row>
    <row r="4413" spans="1:9" x14ac:dyDescent="0.3">
      <c r="A4413" s="3">
        <v>2017</v>
      </c>
      <c r="B4413" t="s">
        <v>186</v>
      </c>
      <c r="C4413" t="s">
        <v>201</v>
      </c>
      <c r="D4413">
        <v>315501</v>
      </c>
      <c r="E4413">
        <v>1</v>
      </c>
      <c r="F4413">
        <v>368.3</v>
      </c>
      <c r="G4413">
        <v>383.13799999999998</v>
      </c>
      <c r="H4413">
        <f t="shared" si="146"/>
        <v>0.18415000000000001</v>
      </c>
      <c r="I4413">
        <f t="shared" si="147"/>
        <v>0.19156899999999999</v>
      </c>
    </row>
    <row r="4414" spans="1:9" x14ac:dyDescent="0.3">
      <c r="A4414" s="3">
        <v>2017</v>
      </c>
      <c r="B4414" t="s">
        <v>186</v>
      </c>
      <c r="C4414" t="s">
        <v>201</v>
      </c>
      <c r="D4414">
        <v>315502</v>
      </c>
      <c r="E4414">
        <v>1</v>
      </c>
      <c r="F4414">
        <v>2964.55</v>
      </c>
      <c r="G4414">
        <v>2964.7377999999999</v>
      </c>
      <c r="H4414">
        <f t="shared" si="146"/>
        <v>1.482275</v>
      </c>
      <c r="I4414">
        <f t="shared" si="147"/>
        <v>1.4823689</v>
      </c>
    </row>
    <row r="4415" spans="1:9" x14ac:dyDescent="0.3">
      <c r="A4415" s="3">
        <v>2017</v>
      </c>
      <c r="B4415" t="s">
        <v>186</v>
      </c>
      <c r="C4415" t="s">
        <v>201</v>
      </c>
      <c r="D4415">
        <v>315531</v>
      </c>
      <c r="E4415">
        <v>1</v>
      </c>
      <c r="F4415">
        <v>417.5</v>
      </c>
      <c r="G4415">
        <v>426.0204</v>
      </c>
      <c r="H4415">
        <f t="shared" si="146"/>
        <v>0.20874999999999999</v>
      </c>
      <c r="I4415">
        <f t="shared" si="147"/>
        <v>0.21301020000000001</v>
      </c>
    </row>
    <row r="4416" spans="1:9" x14ac:dyDescent="0.3">
      <c r="A4416" s="3">
        <v>2017</v>
      </c>
      <c r="B4416" t="s">
        <v>186</v>
      </c>
      <c r="C4416" t="s">
        <v>201</v>
      </c>
      <c r="D4416">
        <v>315532</v>
      </c>
      <c r="E4416">
        <v>1</v>
      </c>
      <c r="F4416">
        <v>31.5</v>
      </c>
      <c r="G4416">
        <v>32.142899999999997</v>
      </c>
      <c r="H4416">
        <f t="shared" si="146"/>
        <v>1.575E-2</v>
      </c>
      <c r="I4416">
        <f t="shared" si="147"/>
        <v>1.6071449999999998E-2</v>
      </c>
    </row>
    <row r="4417" spans="1:9" x14ac:dyDescent="0.3">
      <c r="A4417" s="3">
        <v>2017</v>
      </c>
      <c r="B4417" t="s">
        <v>186</v>
      </c>
      <c r="C4417" t="s">
        <v>201</v>
      </c>
      <c r="D4417">
        <v>325431</v>
      </c>
      <c r="E4417">
        <v>1</v>
      </c>
      <c r="F4417">
        <v>660.64</v>
      </c>
      <c r="G4417">
        <v>665.59349999999995</v>
      </c>
      <c r="H4417">
        <f t="shared" si="146"/>
        <v>0.33032</v>
      </c>
      <c r="I4417">
        <f t="shared" si="147"/>
        <v>0.33279674999999997</v>
      </c>
    </row>
    <row r="4418" spans="1:9" x14ac:dyDescent="0.3">
      <c r="A4418" s="3">
        <v>2017</v>
      </c>
      <c r="B4418" t="s">
        <v>186</v>
      </c>
      <c r="C4418" t="s">
        <v>201</v>
      </c>
      <c r="D4418">
        <v>325433</v>
      </c>
      <c r="E4418">
        <v>1</v>
      </c>
      <c r="F4418">
        <v>7348.39</v>
      </c>
      <c r="G4418">
        <v>7425.3319000000001</v>
      </c>
      <c r="H4418">
        <f t="shared" si="146"/>
        <v>3.6741950000000001</v>
      </c>
      <c r="I4418">
        <f t="shared" si="147"/>
        <v>3.7126659499999999</v>
      </c>
    </row>
    <row r="4419" spans="1:9" x14ac:dyDescent="0.3">
      <c r="A4419" s="3">
        <v>2017</v>
      </c>
      <c r="B4419" t="s">
        <v>186</v>
      </c>
      <c r="C4419" t="s">
        <v>201</v>
      </c>
      <c r="D4419">
        <v>325503</v>
      </c>
      <c r="E4419">
        <v>1</v>
      </c>
      <c r="F4419">
        <v>1220.8</v>
      </c>
      <c r="G4419">
        <v>1231.653</v>
      </c>
      <c r="H4419">
        <f t="shared" si="146"/>
        <v>0.61039999999999994</v>
      </c>
      <c r="I4419">
        <f t="shared" si="147"/>
        <v>0.61582650000000005</v>
      </c>
    </row>
    <row r="4420" spans="1:9" x14ac:dyDescent="0.3">
      <c r="A4420" s="3">
        <v>2017</v>
      </c>
      <c r="B4420" t="s">
        <v>186</v>
      </c>
      <c r="C4420" t="s">
        <v>201</v>
      </c>
      <c r="D4420">
        <v>325504</v>
      </c>
      <c r="E4420">
        <v>1</v>
      </c>
      <c r="F4420">
        <v>7</v>
      </c>
      <c r="G4420">
        <v>7.1429</v>
      </c>
      <c r="H4420">
        <f t="shared" si="146"/>
        <v>3.5000000000000001E-3</v>
      </c>
      <c r="I4420">
        <f t="shared" si="147"/>
        <v>3.5714499999999999E-3</v>
      </c>
    </row>
    <row r="4421" spans="1:9" x14ac:dyDescent="0.3">
      <c r="A4421" s="3">
        <v>2017</v>
      </c>
      <c r="B4421" t="s">
        <v>186</v>
      </c>
      <c r="C4421" t="s">
        <v>201</v>
      </c>
      <c r="D4421">
        <v>325531</v>
      </c>
      <c r="E4421">
        <v>1</v>
      </c>
      <c r="F4421">
        <v>9.25</v>
      </c>
      <c r="G4421">
        <v>9.25</v>
      </c>
      <c r="H4421">
        <f t="shared" si="146"/>
        <v>4.6249999999999998E-3</v>
      </c>
      <c r="I4421">
        <f t="shared" si="147"/>
        <v>4.6249999999999998E-3</v>
      </c>
    </row>
    <row r="4422" spans="1:9" x14ac:dyDescent="0.3">
      <c r="A4422" s="3">
        <v>2017</v>
      </c>
      <c r="B4422" t="s">
        <v>186</v>
      </c>
      <c r="C4422" t="s">
        <v>201</v>
      </c>
      <c r="D4422">
        <v>325532</v>
      </c>
      <c r="E4422">
        <v>1</v>
      </c>
      <c r="F4422">
        <v>1489.05</v>
      </c>
      <c r="G4422">
        <v>1498.3459</v>
      </c>
      <c r="H4422">
        <f t="shared" si="146"/>
        <v>0.74452499999999999</v>
      </c>
      <c r="I4422">
        <f t="shared" si="147"/>
        <v>0.74917295000000006</v>
      </c>
    </row>
    <row r="4423" spans="1:9" x14ac:dyDescent="0.3">
      <c r="A4423" s="3">
        <v>2017</v>
      </c>
      <c r="B4423" t="s">
        <v>186</v>
      </c>
      <c r="C4423" t="s">
        <v>201</v>
      </c>
      <c r="D4423">
        <v>325533</v>
      </c>
      <c r="E4423">
        <v>1</v>
      </c>
      <c r="F4423">
        <v>145</v>
      </c>
      <c r="G4423">
        <v>145.95920000000001</v>
      </c>
      <c r="H4423">
        <f t="shared" si="146"/>
        <v>7.2499999999999995E-2</v>
      </c>
      <c r="I4423">
        <f t="shared" si="147"/>
        <v>7.2979600000000006E-2</v>
      </c>
    </row>
    <row r="4424" spans="1:9" x14ac:dyDescent="0.3">
      <c r="A4424" s="3">
        <v>2017</v>
      </c>
      <c r="B4424" t="s">
        <v>186</v>
      </c>
      <c r="C4424" t="s">
        <v>201</v>
      </c>
      <c r="D4424">
        <v>325602</v>
      </c>
      <c r="E4424">
        <v>1</v>
      </c>
      <c r="F4424">
        <v>598.25</v>
      </c>
      <c r="G4424">
        <v>598.25</v>
      </c>
      <c r="H4424">
        <f t="shared" si="146"/>
        <v>0.29912499999999997</v>
      </c>
      <c r="I4424">
        <f t="shared" si="147"/>
        <v>0.29912499999999997</v>
      </c>
    </row>
    <row r="4425" spans="1:9" x14ac:dyDescent="0.3">
      <c r="A4425" s="3">
        <v>2017</v>
      </c>
      <c r="B4425" t="s">
        <v>186</v>
      </c>
      <c r="C4425" t="s">
        <v>201</v>
      </c>
      <c r="D4425">
        <v>325631</v>
      </c>
      <c r="E4425">
        <v>1</v>
      </c>
      <c r="F4425">
        <v>124.4</v>
      </c>
      <c r="G4425">
        <v>124.4</v>
      </c>
      <c r="H4425">
        <f t="shared" si="146"/>
        <v>6.2200000000000005E-2</v>
      </c>
      <c r="I4425">
        <f t="shared" si="147"/>
        <v>6.2200000000000005E-2</v>
      </c>
    </row>
    <row r="4426" spans="1:9" x14ac:dyDescent="0.3">
      <c r="A4426" s="3">
        <v>2017</v>
      </c>
      <c r="B4426" t="s">
        <v>186</v>
      </c>
      <c r="C4426" t="s">
        <v>201</v>
      </c>
      <c r="D4426">
        <v>335506</v>
      </c>
      <c r="E4426">
        <v>1</v>
      </c>
      <c r="F4426">
        <v>191.75</v>
      </c>
      <c r="G4426">
        <v>192.3827</v>
      </c>
      <c r="H4426">
        <f t="shared" si="146"/>
        <v>9.5875000000000002E-2</v>
      </c>
      <c r="I4426">
        <f t="shared" si="147"/>
        <v>9.6191349999999995E-2</v>
      </c>
    </row>
    <row r="4427" spans="1:9" x14ac:dyDescent="0.3">
      <c r="A4427" s="3">
        <v>2017</v>
      </c>
      <c r="B4427" t="s">
        <v>186</v>
      </c>
      <c r="C4427" t="s">
        <v>201</v>
      </c>
      <c r="D4427">
        <v>335533</v>
      </c>
      <c r="E4427">
        <v>1</v>
      </c>
      <c r="F4427">
        <v>1387.1</v>
      </c>
      <c r="G4427">
        <v>1388.2706000000001</v>
      </c>
      <c r="H4427">
        <f t="shared" si="146"/>
        <v>0.69355</v>
      </c>
      <c r="I4427">
        <f t="shared" si="147"/>
        <v>0.69413530000000001</v>
      </c>
    </row>
    <row r="4428" spans="1:9" x14ac:dyDescent="0.3">
      <c r="A4428" s="3">
        <v>2017</v>
      </c>
      <c r="B4428" t="s">
        <v>186</v>
      </c>
      <c r="C4428" t="s">
        <v>201</v>
      </c>
      <c r="D4428">
        <v>335534</v>
      </c>
      <c r="E4428">
        <v>1</v>
      </c>
      <c r="F4428">
        <v>639.6</v>
      </c>
      <c r="G4428">
        <v>640.38040000000001</v>
      </c>
      <c r="H4428">
        <f t="shared" si="146"/>
        <v>0.31980000000000003</v>
      </c>
      <c r="I4428">
        <f t="shared" si="147"/>
        <v>0.32019019999999998</v>
      </c>
    </row>
    <row r="4429" spans="1:9" x14ac:dyDescent="0.3">
      <c r="A4429" s="3">
        <v>2017</v>
      </c>
      <c r="B4429" t="s">
        <v>186</v>
      </c>
      <c r="C4429" t="s">
        <v>201</v>
      </c>
      <c r="D4429">
        <v>335535</v>
      </c>
      <c r="E4429">
        <v>1</v>
      </c>
      <c r="F4429">
        <v>1678.25</v>
      </c>
      <c r="G4429">
        <v>1700.8213000000001</v>
      </c>
      <c r="H4429">
        <f t="shared" si="146"/>
        <v>0.83912500000000001</v>
      </c>
      <c r="I4429">
        <f t="shared" si="147"/>
        <v>0.85041065000000005</v>
      </c>
    </row>
    <row r="4430" spans="1:9" x14ac:dyDescent="0.3">
      <c r="A4430" s="3">
        <v>2017</v>
      </c>
      <c r="B4430" t="s">
        <v>186</v>
      </c>
      <c r="C4430" t="s">
        <v>201</v>
      </c>
      <c r="D4430">
        <v>335601</v>
      </c>
      <c r="E4430">
        <v>1</v>
      </c>
      <c r="F4430">
        <v>2157.81</v>
      </c>
      <c r="G4430">
        <v>2160.4254999999998</v>
      </c>
      <c r="H4430">
        <f t="shared" si="146"/>
        <v>1.078905</v>
      </c>
      <c r="I4430">
        <f t="shared" si="147"/>
        <v>1.0802127499999998</v>
      </c>
    </row>
    <row r="4431" spans="1:9" x14ac:dyDescent="0.3">
      <c r="A4431" s="3">
        <v>2017</v>
      </c>
      <c r="B4431" t="s">
        <v>186</v>
      </c>
      <c r="C4431" t="s">
        <v>201</v>
      </c>
      <c r="D4431">
        <v>335602</v>
      </c>
      <c r="E4431">
        <v>1</v>
      </c>
      <c r="F4431">
        <v>645.5</v>
      </c>
      <c r="G4431">
        <v>645.5</v>
      </c>
      <c r="H4431">
        <f t="shared" si="146"/>
        <v>0.32274999999999998</v>
      </c>
      <c r="I4431">
        <f t="shared" si="147"/>
        <v>0.32274999999999998</v>
      </c>
    </row>
    <row r="4432" spans="1:9" x14ac:dyDescent="0.3">
      <c r="A4432" s="3">
        <v>2017</v>
      </c>
      <c r="B4432" t="s">
        <v>186</v>
      </c>
      <c r="C4432" t="s">
        <v>201</v>
      </c>
      <c r="D4432">
        <v>335633</v>
      </c>
      <c r="E4432">
        <v>1</v>
      </c>
      <c r="F4432">
        <v>36.049999999999997</v>
      </c>
      <c r="G4432">
        <v>36.049999999999997</v>
      </c>
      <c r="H4432">
        <f t="shared" si="146"/>
        <v>1.8024999999999999E-2</v>
      </c>
      <c r="I4432">
        <f t="shared" si="147"/>
        <v>1.8024999999999999E-2</v>
      </c>
    </row>
    <row r="4433" spans="1:9" x14ac:dyDescent="0.3">
      <c r="A4433" s="3">
        <v>2017</v>
      </c>
      <c r="B4433" t="s">
        <v>186</v>
      </c>
      <c r="C4433" t="s">
        <v>201</v>
      </c>
      <c r="D4433">
        <v>345535</v>
      </c>
      <c r="E4433">
        <v>1</v>
      </c>
      <c r="F4433">
        <v>3691.3</v>
      </c>
      <c r="G4433">
        <v>3707.5007999999998</v>
      </c>
      <c r="H4433">
        <f t="shared" si="146"/>
        <v>1.84565</v>
      </c>
      <c r="I4433">
        <f t="shared" si="147"/>
        <v>1.8537503999999998</v>
      </c>
    </row>
    <row r="4434" spans="1:9" x14ac:dyDescent="0.3">
      <c r="A4434" s="3">
        <v>2017</v>
      </c>
      <c r="B4434" t="s">
        <v>186</v>
      </c>
      <c r="C4434" t="s">
        <v>201</v>
      </c>
      <c r="D4434">
        <v>345604</v>
      </c>
      <c r="E4434">
        <v>1</v>
      </c>
      <c r="F4434">
        <v>41.08</v>
      </c>
      <c r="G4434">
        <v>41.918399999999998</v>
      </c>
      <c r="H4434">
        <f t="shared" si="146"/>
        <v>2.0539999999999999E-2</v>
      </c>
      <c r="I4434">
        <f t="shared" si="147"/>
        <v>2.0959200000000001E-2</v>
      </c>
    </row>
    <row r="4435" spans="1:9" x14ac:dyDescent="0.3">
      <c r="A4435" s="3">
        <v>2017</v>
      </c>
      <c r="B4435" t="s">
        <v>186</v>
      </c>
      <c r="C4435" t="s">
        <v>202</v>
      </c>
      <c r="D4435">
        <v>325432</v>
      </c>
      <c r="E4435">
        <v>1</v>
      </c>
      <c r="F4435">
        <v>4483.8</v>
      </c>
      <c r="G4435">
        <v>4573.7069000000001</v>
      </c>
      <c r="H4435">
        <f t="shared" si="146"/>
        <v>2.2419000000000002</v>
      </c>
      <c r="I4435">
        <f t="shared" si="147"/>
        <v>2.2868534500000002</v>
      </c>
    </row>
    <row r="4436" spans="1:9" x14ac:dyDescent="0.3">
      <c r="A4436" s="3">
        <v>2017</v>
      </c>
      <c r="B4436" t="s">
        <v>186</v>
      </c>
      <c r="C4436" t="s">
        <v>202</v>
      </c>
      <c r="D4436">
        <v>335431</v>
      </c>
      <c r="E4436">
        <v>1</v>
      </c>
      <c r="F4436">
        <v>2343.04</v>
      </c>
      <c r="G4436">
        <v>2363.1379999999999</v>
      </c>
      <c r="H4436">
        <f t="shared" si="146"/>
        <v>1.1715199999999999</v>
      </c>
      <c r="I4436">
        <f t="shared" si="147"/>
        <v>1.1815689999999999</v>
      </c>
    </row>
    <row r="4437" spans="1:9" x14ac:dyDescent="0.3">
      <c r="A4437" s="3">
        <v>2017</v>
      </c>
      <c r="B4437" t="s">
        <v>186</v>
      </c>
      <c r="C4437" t="s">
        <v>202</v>
      </c>
      <c r="D4437">
        <v>335432</v>
      </c>
      <c r="E4437">
        <v>1</v>
      </c>
      <c r="F4437">
        <v>534.5</v>
      </c>
      <c r="G4437">
        <v>545.40819999999997</v>
      </c>
      <c r="H4437">
        <f t="shared" si="146"/>
        <v>0.26724999999999999</v>
      </c>
      <c r="I4437">
        <f t="shared" si="147"/>
        <v>0.2727041</v>
      </c>
    </row>
    <row r="4438" spans="1:9" x14ac:dyDescent="0.3">
      <c r="A4438" s="3">
        <v>2017</v>
      </c>
      <c r="B4438" t="s">
        <v>186</v>
      </c>
      <c r="C4438" t="s">
        <v>202</v>
      </c>
      <c r="D4438">
        <v>335433</v>
      </c>
      <c r="E4438">
        <v>1</v>
      </c>
      <c r="F4438">
        <v>1835.76</v>
      </c>
      <c r="G4438">
        <v>1873.2245</v>
      </c>
      <c r="H4438">
        <f t="shared" si="146"/>
        <v>0.91788000000000003</v>
      </c>
      <c r="I4438">
        <f t="shared" si="147"/>
        <v>0.93661225000000004</v>
      </c>
    </row>
    <row r="4439" spans="1:9" x14ac:dyDescent="0.3">
      <c r="A4439" s="3">
        <v>2017</v>
      </c>
      <c r="B4439" t="s">
        <v>186</v>
      </c>
      <c r="C4439" t="s">
        <v>202</v>
      </c>
      <c r="D4439">
        <v>335501</v>
      </c>
      <c r="E4439">
        <v>1</v>
      </c>
      <c r="F4439">
        <v>132.78</v>
      </c>
      <c r="G4439">
        <v>134.17959999999999</v>
      </c>
      <c r="H4439">
        <f t="shared" si="146"/>
        <v>6.6390000000000005E-2</v>
      </c>
      <c r="I4439">
        <f t="shared" si="147"/>
        <v>6.7089799999999991E-2</v>
      </c>
    </row>
    <row r="4440" spans="1:9" x14ac:dyDescent="0.3">
      <c r="A4440" s="3">
        <v>2017</v>
      </c>
      <c r="B4440" t="s">
        <v>186</v>
      </c>
      <c r="C4440" t="s">
        <v>202</v>
      </c>
      <c r="D4440">
        <v>335502</v>
      </c>
      <c r="E4440">
        <v>1</v>
      </c>
      <c r="F4440">
        <v>330.32</v>
      </c>
      <c r="G4440">
        <v>332.79669999999999</v>
      </c>
      <c r="H4440">
        <f t="shared" si="146"/>
        <v>0.16516</v>
      </c>
      <c r="I4440">
        <f t="shared" si="147"/>
        <v>0.16639835</v>
      </c>
    </row>
    <row r="4441" spans="1:9" x14ac:dyDescent="0.3">
      <c r="A4441" s="3">
        <v>2017</v>
      </c>
      <c r="B4441" t="s">
        <v>186</v>
      </c>
      <c r="C4441" t="s">
        <v>202</v>
      </c>
      <c r="D4441">
        <v>335504</v>
      </c>
      <c r="E4441">
        <v>1</v>
      </c>
      <c r="F4441">
        <v>1024.4100000000001</v>
      </c>
      <c r="G4441">
        <v>1027.1963000000001</v>
      </c>
      <c r="H4441">
        <f t="shared" si="146"/>
        <v>0.51220500000000002</v>
      </c>
      <c r="I4441">
        <f t="shared" si="147"/>
        <v>0.51359815000000009</v>
      </c>
    </row>
    <row r="4442" spans="1:9" x14ac:dyDescent="0.3">
      <c r="A4442" s="3">
        <v>2017</v>
      </c>
      <c r="B4442" t="s">
        <v>186</v>
      </c>
      <c r="C4442" t="s">
        <v>202</v>
      </c>
      <c r="D4442">
        <v>335505</v>
      </c>
      <c r="E4442">
        <v>1</v>
      </c>
      <c r="F4442">
        <v>122.55</v>
      </c>
      <c r="G4442">
        <v>123.52549999999999</v>
      </c>
      <c r="H4442">
        <f t="shared" si="146"/>
        <v>6.1274999999999996E-2</v>
      </c>
      <c r="I4442">
        <f t="shared" si="147"/>
        <v>6.1762749999999998E-2</v>
      </c>
    </row>
    <row r="4443" spans="1:9" x14ac:dyDescent="0.3">
      <c r="A4443" s="3">
        <v>2017</v>
      </c>
      <c r="B4443" t="s">
        <v>186</v>
      </c>
      <c r="C4443" t="s">
        <v>202</v>
      </c>
      <c r="D4443">
        <v>335531</v>
      </c>
      <c r="E4443">
        <v>1</v>
      </c>
      <c r="F4443">
        <v>136.63</v>
      </c>
      <c r="G4443">
        <v>136.63</v>
      </c>
      <c r="H4443">
        <f t="shared" si="146"/>
        <v>6.8315000000000001E-2</v>
      </c>
      <c r="I4443">
        <f t="shared" si="147"/>
        <v>6.8315000000000001E-2</v>
      </c>
    </row>
    <row r="4444" spans="1:9" x14ac:dyDescent="0.3">
      <c r="A4444" s="3">
        <v>2017</v>
      </c>
      <c r="B4444" t="s">
        <v>186</v>
      </c>
      <c r="C4444" t="s">
        <v>202</v>
      </c>
      <c r="D4444">
        <v>335532</v>
      </c>
      <c r="E4444">
        <v>1</v>
      </c>
      <c r="F4444">
        <v>893</v>
      </c>
      <c r="G4444">
        <v>901.36739999999998</v>
      </c>
      <c r="H4444">
        <f t="shared" si="146"/>
        <v>0.44650000000000001</v>
      </c>
      <c r="I4444">
        <f t="shared" si="147"/>
        <v>0.45068369999999996</v>
      </c>
    </row>
    <row r="4445" spans="1:9" x14ac:dyDescent="0.3">
      <c r="A4445" s="3">
        <v>2017</v>
      </c>
      <c r="B4445" t="s">
        <v>186</v>
      </c>
      <c r="C4445" t="s">
        <v>202</v>
      </c>
      <c r="D4445">
        <v>345430</v>
      </c>
      <c r="E4445">
        <v>1</v>
      </c>
      <c r="F4445">
        <v>688.86</v>
      </c>
      <c r="G4445">
        <v>691.68449999999996</v>
      </c>
      <c r="H4445">
        <f t="shared" si="146"/>
        <v>0.34443000000000001</v>
      </c>
      <c r="I4445">
        <f t="shared" si="147"/>
        <v>0.34584224999999996</v>
      </c>
    </row>
    <row r="4446" spans="1:9" x14ac:dyDescent="0.3">
      <c r="A4446" s="3">
        <v>2017</v>
      </c>
      <c r="B4446" t="s">
        <v>186</v>
      </c>
      <c r="C4446" t="s">
        <v>202</v>
      </c>
      <c r="D4446">
        <v>345500</v>
      </c>
      <c r="E4446">
        <v>1</v>
      </c>
      <c r="F4446">
        <v>7416.58</v>
      </c>
      <c r="G4446">
        <v>7475.2761</v>
      </c>
      <c r="H4446">
        <f t="shared" si="146"/>
        <v>3.7082899999999999</v>
      </c>
      <c r="I4446">
        <f t="shared" si="147"/>
        <v>3.7376380500000002</v>
      </c>
    </row>
    <row r="4447" spans="1:9" x14ac:dyDescent="0.3">
      <c r="A4447" s="3">
        <v>2017</v>
      </c>
      <c r="B4447" t="s">
        <v>186</v>
      </c>
      <c r="C4447" t="s">
        <v>202</v>
      </c>
      <c r="D4447">
        <v>345532</v>
      </c>
      <c r="E4447">
        <v>1</v>
      </c>
      <c r="F4447">
        <v>27.82</v>
      </c>
      <c r="G4447">
        <v>27.82</v>
      </c>
      <c r="H4447">
        <f t="shared" si="146"/>
        <v>1.391E-2</v>
      </c>
      <c r="I4447">
        <f t="shared" si="147"/>
        <v>1.391E-2</v>
      </c>
    </row>
    <row r="4448" spans="1:9" x14ac:dyDescent="0.3">
      <c r="A4448" s="3">
        <v>2017</v>
      </c>
      <c r="B4448" t="s">
        <v>186</v>
      </c>
      <c r="C4448" t="s">
        <v>202</v>
      </c>
      <c r="D4448">
        <v>345533</v>
      </c>
      <c r="E4448">
        <v>1</v>
      </c>
      <c r="F4448">
        <v>1403.14</v>
      </c>
      <c r="G4448">
        <v>1427.1990000000001</v>
      </c>
      <c r="H4448">
        <f t="shared" si="146"/>
        <v>0.70157000000000003</v>
      </c>
      <c r="I4448">
        <f t="shared" si="147"/>
        <v>0.71359950000000005</v>
      </c>
    </row>
    <row r="4449" spans="1:9" x14ac:dyDescent="0.3">
      <c r="A4449" s="3">
        <v>2017</v>
      </c>
      <c r="B4449" t="s">
        <v>186</v>
      </c>
      <c r="C4449" t="s">
        <v>202</v>
      </c>
      <c r="D4449">
        <v>345536</v>
      </c>
      <c r="E4449">
        <v>1</v>
      </c>
      <c r="F4449">
        <v>2523.35</v>
      </c>
      <c r="G4449">
        <v>2673.3231000000001</v>
      </c>
      <c r="H4449">
        <f t="shared" si="146"/>
        <v>1.2616749999999999</v>
      </c>
      <c r="I4449">
        <f t="shared" si="147"/>
        <v>1.3366615500000001</v>
      </c>
    </row>
    <row r="4450" spans="1:9" x14ac:dyDescent="0.3">
      <c r="A4450" s="3">
        <v>2017</v>
      </c>
      <c r="B4450" t="s">
        <v>186</v>
      </c>
      <c r="C4450" t="s">
        <v>202</v>
      </c>
      <c r="D4450">
        <v>345537</v>
      </c>
      <c r="E4450">
        <v>1</v>
      </c>
      <c r="F4450">
        <v>2102.4499999999998</v>
      </c>
      <c r="G4450">
        <v>2109.7858000000001</v>
      </c>
      <c r="H4450">
        <f t="shared" si="146"/>
        <v>1.0512249999999999</v>
      </c>
      <c r="I4450">
        <f t="shared" si="147"/>
        <v>1.0548929</v>
      </c>
    </row>
    <row r="4451" spans="1:9" x14ac:dyDescent="0.3">
      <c r="A4451" s="3">
        <v>2017</v>
      </c>
      <c r="B4451" t="s">
        <v>186</v>
      </c>
      <c r="C4451" t="s">
        <v>202</v>
      </c>
      <c r="D4451">
        <v>355500</v>
      </c>
      <c r="E4451">
        <v>1</v>
      </c>
      <c r="F4451">
        <v>235</v>
      </c>
      <c r="G4451">
        <v>235</v>
      </c>
      <c r="H4451">
        <f t="shared" si="146"/>
        <v>0.11749999999999999</v>
      </c>
      <c r="I4451">
        <f t="shared" si="147"/>
        <v>0.11749999999999999</v>
      </c>
    </row>
    <row r="4452" spans="1:9" x14ac:dyDescent="0.3">
      <c r="A4452" s="3">
        <v>2017</v>
      </c>
      <c r="B4452" t="s">
        <v>186</v>
      </c>
      <c r="C4452" t="s">
        <v>202</v>
      </c>
      <c r="D4452">
        <v>355530</v>
      </c>
      <c r="E4452">
        <v>1</v>
      </c>
      <c r="F4452">
        <v>2531.21</v>
      </c>
      <c r="G4452">
        <v>2533.8213999999998</v>
      </c>
      <c r="H4452">
        <f t="shared" si="146"/>
        <v>1.2656050000000001</v>
      </c>
      <c r="I4452">
        <f t="shared" si="147"/>
        <v>1.2669106999999999</v>
      </c>
    </row>
    <row r="4453" spans="1:9" x14ac:dyDescent="0.3">
      <c r="A4453" s="3">
        <v>2017</v>
      </c>
      <c r="B4453" t="s">
        <v>187</v>
      </c>
      <c r="C4453" t="s">
        <v>203</v>
      </c>
      <c r="D4453">
        <v>445932</v>
      </c>
      <c r="E4453">
        <v>2</v>
      </c>
      <c r="F4453">
        <v>660</v>
      </c>
      <c r="G4453">
        <v>673.46939999999995</v>
      </c>
      <c r="H4453">
        <f t="shared" si="146"/>
        <v>0.33</v>
      </c>
      <c r="I4453">
        <f t="shared" si="147"/>
        <v>0.3367347</v>
      </c>
    </row>
    <row r="4454" spans="1:9" x14ac:dyDescent="0.3">
      <c r="A4454" s="3">
        <v>2017</v>
      </c>
      <c r="B4454" t="s">
        <v>187</v>
      </c>
      <c r="C4454" t="s">
        <v>203</v>
      </c>
      <c r="D4454">
        <v>465902</v>
      </c>
      <c r="E4454">
        <v>2</v>
      </c>
      <c r="F4454">
        <v>28.05</v>
      </c>
      <c r="G4454">
        <v>28.05</v>
      </c>
      <c r="H4454">
        <f t="shared" si="146"/>
        <v>1.4025000000000001E-2</v>
      </c>
      <c r="I4454">
        <f t="shared" si="147"/>
        <v>1.4025000000000001E-2</v>
      </c>
    </row>
    <row r="4455" spans="1:9" x14ac:dyDescent="0.3">
      <c r="A4455" s="3">
        <v>2017</v>
      </c>
      <c r="B4455" t="s">
        <v>187</v>
      </c>
      <c r="C4455" t="s">
        <v>203</v>
      </c>
      <c r="D4455">
        <v>465903</v>
      </c>
      <c r="E4455">
        <v>2</v>
      </c>
      <c r="F4455">
        <v>27.2</v>
      </c>
      <c r="G4455">
        <v>27.2</v>
      </c>
      <c r="H4455">
        <f t="shared" si="146"/>
        <v>1.3599999999999999E-2</v>
      </c>
      <c r="I4455">
        <f t="shared" si="147"/>
        <v>1.3599999999999999E-2</v>
      </c>
    </row>
    <row r="4456" spans="1:9" x14ac:dyDescent="0.3">
      <c r="A4456" s="3">
        <v>2017</v>
      </c>
      <c r="B4456" t="s">
        <v>187</v>
      </c>
      <c r="C4456" t="s">
        <v>203</v>
      </c>
      <c r="D4456">
        <v>465931</v>
      </c>
      <c r="E4456">
        <v>2</v>
      </c>
      <c r="F4456">
        <v>391.2</v>
      </c>
      <c r="G4456">
        <v>391.2</v>
      </c>
      <c r="H4456">
        <f t="shared" si="146"/>
        <v>0.1956</v>
      </c>
      <c r="I4456">
        <f t="shared" si="147"/>
        <v>0.1956</v>
      </c>
    </row>
    <row r="4457" spans="1:9" x14ac:dyDescent="0.3">
      <c r="A4457" s="3">
        <v>2017</v>
      </c>
      <c r="B4457" t="s">
        <v>187</v>
      </c>
      <c r="C4457" t="s">
        <v>203</v>
      </c>
      <c r="D4457">
        <v>466004</v>
      </c>
      <c r="E4457">
        <v>2</v>
      </c>
      <c r="F4457">
        <v>42</v>
      </c>
      <c r="G4457">
        <v>42.693899999999999</v>
      </c>
      <c r="H4457">
        <f t="shared" si="146"/>
        <v>2.1000000000000001E-2</v>
      </c>
      <c r="I4457">
        <f t="shared" si="147"/>
        <v>2.134695E-2</v>
      </c>
    </row>
    <row r="4458" spans="1:9" x14ac:dyDescent="0.3">
      <c r="A4458" s="3">
        <v>2017</v>
      </c>
      <c r="B4458" t="s">
        <v>187</v>
      </c>
      <c r="C4458" t="s">
        <v>203</v>
      </c>
      <c r="D4458">
        <v>466005</v>
      </c>
      <c r="E4458">
        <v>2</v>
      </c>
      <c r="F4458">
        <v>151.25</v>
      </c>
      <c r="G4458">
        <v>154.33680000000001</v>
      </c>
      <c r="H4458">
        <f t="shared" si="146"/>
        <v>7.5624999999999998E-2</v>
      </c>
      <c r="I4458">
        <f t="shared" si="147"/>
        <v>7.7168400000000012E-2</v>
      </c>
    </row>
    <row r="4459" spans="1:9" x14ac:dyDescent="0.3">
      <c r="A4459" s="3">
        <v>2017</v>
      </c>
      <c r="B4459" t="s">
        <v>187</v>
      </c>
      <c r="C4459" t="s">
        <v>204</v>
      </c>
      <c r="D4459">
        <v>445931</v>
      </c>
      <c r="E4459">
        <v>2</v>
      </c>
      <c r="F4459">
        <v>2325.69</v>
      </c>
      <c r="G4459">
        <v>2356.2258999999999</v>
      </c>
      <c r="H4459">
        <f t="shared" si="146"/>
        <v>1.1628450000000001</v>
      </c>
      <c r="I4459">
        <f t="shared" si="147"/>
        <v>1.17811295</v>
      </c>
    </row>
    <row r="4460" spans="1:9" x14ac:dyDescent="0.3">
      <c r="A4460" s="3">
        <v>2017</v>
      </c>
      <c r="B4460" t="s">
        <v>187</v>
      </c>
      <c r="C4460" t="s">
        <v>204</v>
      </c>
      <c r="D4460">
        <v>446001</v>
      </c>
      <c r="E4460">
        <v>2</v>
      </c>
      <c r="F4460">
        <v>119.14</v>
      </c>
      <c r="G4460">
        <v>121.5714</v>
      </c>
      <c r="H4460">
        <f t="shared" si="146"/>
        <v>5.9569999999999998E-2</v>
      </c>
      <c r="I4460">
        <f t="shared" si="147"/>
        <v>6.0785699999999998E-2</v>
      </c>
    </row>
    <row r="4461" spans="1:9" x14ac:dyDescent="0.3">
      <c r="A4461" s="3">
        <v>2017</v>
      </c>
      <c r="B4461" t="s">
        <v>187</v>
      </c>
      <c r="C4461" t="s">
        <v>204</v>
      </c>
      <c r="D4461">
        <v>455900</v>
      </c>
      <c r="E4461">
        <v>2</v>
      </c>
      <c r="F4461">
        <v>47</v>
      </c>
      <c r="G4461">
        <v>47.959200000000003</v>
      </c>
      <c r="H4461">
        <f t="shared" si="146"/>
        <v>2.35E-2</v>
      </c>
      <c r="I4461">
        <f t="shared" si="147"/>
        <v>2.39796E-2</v>
      </c>
    </row>
    <row r="4462" spans="1:9" x14ac:dyDescent="0.3">
      <c r="A4462" s="3">
        <v>2017</v>
      </c>
      <c r="B4462" t="s">
        <v>187</v>
      </c>
      <c r="C4462" t="s">
        <v>204</v>
      </c>
      <c r="D4462">
        <v>455930</v>
      </c>
      <c r="E4462">
        <v>2</v>
      </c>
      <c r="F4462">
        <v>139.86000000000001</v>
      </c>
      <c r="G4462">
        <v>142.71430000000001</v>
      </c>
      <c r="H4462">
        <f t="shared" si="146"/>
        <v>6.9930000000000006E-2</v>
      </c>
      <c r="I4462">
        <f t="shared" si="147"/>
        <v>7.1357150000000008E-2</v>
      </c>
    </row>
    <row r="4463" spans="1:9" x14ac:dyDescent="0.3">
      <c r="A4463" s="3">
        <v>2017</v>
      </c>
      <c r="B4463" t="s">
        <v>187</v>
      </c>
      <c r="C4463" t="s">
        <v>204</v>
      </c>
      <c r="D4463">
        <v>456001</v>
      </c>
      <c r="E4463">
        <v>2</v>
      </c>
      <c r="F4463">
        <v>16.28</v>
      </c>
      <c r="G4463">
        <v>16.612200000000001</v>
      </c>
      <c r="H4463">
        <f t="shared" si="146"/>
        <v>8.1400000000000014E-3</v>
      </c>
      <c r="I4463">
        <f t="shared" si="147"/>
        <v>8.3061000000000003E-3</v>
      </c>
    </row>
    <row r="4464" spans="1:9" x14ac:dyDescent="0.3">
      <c r="A4464" s="3">
        <v>2017</v>
      </c>
      <c r="B4464" t="s">
        <v>187</v>
      </c>
      <c r="C4464" t="s">
        <v>204</v>
      </c>
      <c r="D4464">
        <v>456004</v>
      </c>
      <c r="E4464">
        <v>2</v>
      </c>
      <c r="F4464">
        <v>20.72</v>
      </c>
      <c r="G4464">
        <v>21.142900000000001</v>
      </c>
      <c r="H4464">
        <f t="shared" si="146"/>
        <v>1.0359999999999999E-2</v>
      </c>
      <c r="I4464">
        <f t="shared" si="147"/>
        <v>1.057145E-2</v>
      </c>
    </row>
    <row r="4465" spans="1:9" x14ac:dyDescent="0.3">
      <c r="A4465" s="3">
        <v>2017</v>
      </c>
      <c r="B4465" t="s">
        <v>187</v>
      </c>
      <c r="C4465" t="s">
        <v>204</v>
      </c>
      <c r="D4465">
        <v>465901</v>
      </c>
      <c r="E4465">
        <v>2</v>
      </c>
      <c r="F4465">
        <v>425.92</v>
      </c>
      <c r="G4465">
        <v>429.6327</v>
      </c>
      <c r="H4465">
        <f t="shared" si="146"/>
        <v>0.21296000000000001</v>
      </c>
      <c r="I4465">
        <f t="shared" si="147"/>
        <v>0.21481634999999999</v>
      </c>
    </row>
    <row r="4466" spans="1:9" x14ac:dyDescent="0.3">
      <c r="A4466" s="3">
        <v>2017</v>
      </c>
      <c r="B4466" t="s">
        <v>187</v>
      </c>
      <c r="C4466" t="s">
        <v>204</v>
      </c>
      <c r="D4466">
        <v>465904</v>
      </c>
      <c r="E4466">
        <v>2</v>
      </c>
      <c r="F4466">
        <v>129.26</v>
      </c>
      <c r="G4466">
        <v>131.898</v>
      </c>
      <c r="H4466">
        <f t="shared" si="146"/>
        <v>6.4629999999999993E-2</v>
      </c>
      <c r="I4466">
        <f t="shared" si="147"/>
        <v>6.5948999999999994E-2</v>
      </c>
    </row>
    <row r="4467" spans="1:9" x14ac:dyDescent="0.3">
      <c r="A4467" s="3">
        <v>2017</v>
      </c>
      <c r="B4467" t="s">
        <v>187</v>
      </c>
      <c r="C4467" t="s">
        <v>204</v>
      </c>
      <c r="D4467">
        <v>465932</v>
      </c>
      <c r="E4467">
        <v>2</v>
      </c>
      <c r="F4467">
        <v>75.63</v>
      </c>
      <c r="G4467">
        <v>77.173500000000004</v>
      </c>
      <c r="H4467">
        <f t="shared" si="146"/>
        <v>3.7814999999999994E-2</v>
      </c>
      <c r="I4467">
        <f t="shared" si="147"/>
        <v>3.8586750000000003E-2</v>
      </c>
    </row>
    <row r="4468" spans="1:9" x14ac:dyDescent="0.3">
      <c r="A4468" s="3">
        <v>2017</v>
      </c>
      <c r="B4468" t="s">
        <v>187</v>
      </c>
      <c r="C4468" t="s">
        <v>204</v>
      </c>
      <c r="D4468">
        <v>465933</v>
      </c>
      <c r="E4468">
        <v>2</v>
      </c>
      <c r="F4468">
        <v>31.43</v>
      </c>
      <c r="G4468">
        <v>32.071399999999997</v>
      </c>
      <c r="H4468">
        <f t="shared" si="146"/>
        <v>1.5715E-2</v>
      </c>
      <c r="I4468">
        <f t="shared" si="147"/>
        <v>1.60357E-2</v>
      </c>
    </row>
    <row r="4469" spans="1:9" x14ac:dyDescent="0.3">
      <c r="A4469" s="3">
        <v>2017</v>
      </c>
      <c r="B4469" t="s">
        <v>187</v>
      </c>
      <c r="C4469" t="s">
        <v>204</v>
      </c>
      <c r="D4469">
        <v>466001</v>
      </c>
      <c r="E4469">
        <v>2</v>
      </c>
      <c r="F4469">
        <v>235.65</v>
      </c>
      <c r="G4469">
        <v>240.41839999999999</v>
      </c>
      <c r="H4469">
        <f t="shared" si="146"/>
        <v>0.117825</v>
      </c>
      <c r="I4469">
        <f t="shared" si="147"/>
        <v>0.1202092</v>
      </c>
    </row>
    <row r="4470" spans="1:9" x14ac:dyDescent="0.3">
      <c r="A4470" s="3">
        <v>2017</v>
      </c>
      <c r="B4470" t="s">
        <v>187</v>
      </c>
      <c r="C4470" t="s">
        <v>204</v>
      </c>
      <c r="D4470">
        <v>475830</v>
      </c>
      <c r="E4470">
        <v>2</v>
      </c>
      <c r="F4470">
        <v>549</v>
      </c>
      <c r="G4470">
        <v>555.93880000000001</v>
      </c>
      <c r="H4470">
        <f t="shared" si="146"/>
        <v>0.27450000000000002</v>
      </c>
      <c r="I4470">
        <f t="shared" si="147"/>
        <v>0.27796940000000003</v>
      </c>
    </row>
    <row r="4471" spans="1:9" x14ac:dyDescent="0.3">
      <c r="A4471" s="3">
        <v>2017</v>
      </c>
      <c r="B4471" t="s">
        <v>187</v>
      </c>
      <c r="C4471" t="s">
        <v>204</v>
      </c>
      <c r="D4471">
        <v>475900</v>
      </c>
      <c r="E4471">
        <v>2</v>
      </c>
      <c r="F4471">
        <v>647.91999999999996</v>
      </c>
      <c r="G4471">
        <v>657.44899999999996</v>
      </c>
      <c r="H4471">
        <f t="shared" ref="H4471:H4534" si="148">F4471/2000</f>
        <v>0.32395999999999997</v>
      </c>
      <c r="I4471">
        <f t="shared" ref="I4471:I4534" si="149">G4471/2000</f>
        <v>0.32872449999999998</v>
      </c>
    </row>
    <row r="4472" spans="1:9" x14ac:dyDescent="0.3">
      <c r="A4472" s="3">
        <v>2017</v>
      </c>
      <c r="B4472" t="s">
        <v>187</v>
      </c>
      <c r="C4472" t="s">
        <v>204</v>
      </c>
      <c r="D4472">
        <v>475931</v>
      </c>
      <c r="E4472">
        <v>2</v>
      </c>
      <c r="F4472">
        <v>599.07000000000005</v>
      </c>
      <c r="G4472">
        <v>618.94899999999996</v>
      </c>
      <c r="H4472">
        <f t="shared" si="148"/>
        <v>0.29953500000000005</v>
      </c>
      <c r="I4472">
        <f t="shared" si="149"/>
        <v>0.30947449999999999</v>
      </c>
    </row>
    <row r="4473" spans="1:9" x14ac:dyDescent="0.3">
      <c r="A4473" s="3">
        <v>2017</v>
      </c>
      <c r="B4473" t="s">
        <v>187</v>
      </c>
      <c r="C4473" t="s">
        <v>204</v>
      </c>
      <c r="D4473">
        <v>476001</v>
      </c>
      <c r="E4473">
        <v>2</v>
      </c>
      <c r="F4473">
        <v>40.409999999999997</v>
      </c>
      <c r="G4473">
        <v>41.234699999999997</v>
      </c>
      <c r="H4473">
        <f t="shared" si="148"/>
        <v>2.0204999999999997E-2</v>
      </c>
      <c r="I4473">
        <f t="shared" si="149"/>
        <v>2.061735E-2</v>
      </c>
    </row>
    <row r="4474" spans="1:9" x14ac:dyDescent="0.3">
      <c r="A4474" s="3">
        <v>2017</v>
      </c>
      <c r="B4474" t="s">
        <v>187</v>
      </c>
      <c r="C4474" t="s">
        <v>204</v>
      </c>
      <c r="D4474">
        <v>485730</v>
      </c>
      <c r="E4474">
        <v>2</v>
      </c>
      <c r="F4474">
        <v>85.44</v>
      </c>
      <c r="G4474">
        <v>87.183700000000002</v>
      </c>
      <c r="H4474">
        <f t="shared" si="148"/>
        <v>4.2720000000000001E-2</v>
      </c>
      <c r="I4474">
        <f t="shared" si="149"/>
        <v>4.3591850000000001E-2</v>
      </c>
    </row>
    <row r="4475" spans="1:9" x14ac:dyDescent="0.3">
      <c r="A4475" s="3">
        <v>2017</v>
      </c>
      <c r="B4475" t="s">
        <v>187</v>
      </c>
      <c r="C4475" t="s">
        <v>204</v>
      </c>
      <c r="D4475">
        <v>485800</v>
      </c>
      <c r="E4475">
        <v>2</v>
      </c>
      <c r="F4475">
        <v>2219.84</v>
      </c>
      <c r="G4475">
        <v>2372.2619</v>
      </c>
      <c r="H4475">
        <f t="shared" si="148"/>
        <v>1.10992</v>
      </c>
      <c r="I4475">
        <f t="shared" si="149"/>
        <v>1.1861309499999999</v>
      </c>
    </row>
    <row r="4476" spans="1:9" x14ac:dyDescent="0.3">
      <c r="A4476" s="3">
        <v>2017</v>
      </c>
      <c r="B4476" t="s">
        <v>187</v>
      </c>
      <c r="C4476" t="s">
        <v>204</v>
      </c>
      <c r="D4476">
        <v>485831</v>
      </c>
      <c r="E4476">
        <v>2</v>
      </c>
      <c r="F4476">
        <v>3120.82</v>
      </c>
      <c r="G4476">
        <v>3229.3062</v>
      </c>
      <c r="H4476">
        <f t="shared" si="148"/>
        <v>1.5604100000000001</v>
      </c>
      <c r="I4476">
        <f t="shared" si="149"/>
        <v>1.6146531</v>
      </c>
    </row>
    <row r="4477" spans="1:9" x14ac:dyDescent="0.3">
      <c r="A4477" s="3">
        <v>2017</v>
      </c>
      <c r="B4477" t="s">
        <v>187</v>
      </c>
      <c r="C4477" t="s">
        <v>204</v>
      </c>
      <c r="D4477">
        <v>485901</v>
      </c>
      <c r="E4477">
        <v>2</v>
      </c>
      <c r="F4477">
        <v>300.52</v>
      </c>
      <c r="G4477">
        <v>303.10199999999998</v>
      </c>
      <c r="H4477">
        <f t="shared" si="148"/>
        <v>0.15026</v>
      </c>
      <c r="I4477">
        <f t="shared" si="149"/>
        <v>0.15155099999999999</v>
      </c>
    </row>
    <row r="4478" spans="1:9" x14ac:dyDescent="0.3">
      <c r="A4478" s="3">
        <v>2017</v>
      </c>
      <c r="B4478" t="s">
        <v>187</v>
      </c>
      <c r="C4478" t="s">
        <v>204</v>
      </c>
      <c r="D4478">
        <v>485931</v>
      </c>
      <c r="E4478">
        <v>2</v>
      </c>
      <c r="F4478">
        <v>184.83</v>
      </c>
      <c r="G4478">
        <v>188.60210000000001</v>
      </c>
      <c r="H4478">
        <f t="shared" si="148"/>
        <v>9.2415000000000011E-2</v>
      </c>
      <c r="I4478">
        <f t="shared" si="149"/>
        <v>9.4301049999999997E-2</v>
      </c>
    </row>
    <row r="4479" spans="1:9" x14ac:dyDescent="0.3">
      <c r="A4479" s="3">
        <v>2017</v>
      </c>
      <c r="B4479" t="s">
        <v>187</v>
      </c>
      <c r="C4479" t="s">
        <v>205</v>
      </c>
      <c r="D4479">
        <v>456031</v>
      </c>
      <c r="E4479">
        <v>2</v>
      </c>
      <c r="F4479">
        <v>1.5</v>
      </c>
      <c r="G4479">
        <v>1.5306</v>
      </c>
      <c r="H4479">
        <f t="shared" si="148"/>
        <v>7.5000000000000002E-4</v>
      </c>
      <c r="I4479">
        <f t="shared" si="149"/>
        <v>7.6530000000000001E-4</v>
      </c>
    </row>
    <row r="4480" spans="1:9" x14ac:dyDescent="0.3">
      <c r="A4480" s="3">
        <v>2017</v>
      </c>
      <c r="B4480" t="s">
        <v>187</v>
      </c>
      <c r="C4480" t="s">
        <v>205</v>
      </c>
      <c r="D4480">
        <v>466003</v>
      </c>
      <c r="E4480">
        <v>2</v>
      </c>
      <c r="F4480">
        <v>324.55</v>
      </c>
      <c r="G4480">
        <v>330.86739999999998</v>
      </c>
      <c r="H4480">
        <f t="shared" si="148"/>
        <v>0.162275</v>
      </c>
      <c r="I4480">
        <f t="shared" si="149"/>
        <v>0.16543369999999999</v>
      </c>
    </row>
    <row r="4481" spans="1:9" x14ac:dyDescent="0.3">
      <c r="A4481" s="3">
        <v>2017</v>
      </c>
      <c r="B4481" t="s">
        <v>187</v>
      </c>
      <c r="C4481" t="s">
        <v>205</v>
      </c>
      <c r="D4481">
        <v>466031</v>
      </c>
      <c r="E4481">
        <v>2</v>
      </c>
      <c r="F4481">
        <v>269.76</v>
      </c>
      <c r="G4481">
        <v>271.83879999999999</v>
      </c>
      <c r="H4481">
        <f t="shared" si="148"/>
        <v>0.13488</v>
      </c>
      <c r="I4481">
        <f t="shared" si="149"/>
        <v>0.1359194</v>
      </c>
    </row>
    <row r="4482" spans="1:9" x14ac:dyDescent="0.3">
      <c r="A4482" s="3">
        <v>2017</v>
      </c>
      <c r="B4482" t="s">
        <v>187</v>
      </c>
      <c r="C4482" t="s">
        <v>205</v>
      </c>
      <c r="D4482">
        <v>466032</v>
      </c>
      <c r="E4482">
        <v>2</v>
      </c>
      <c r="F4482">
        <v>114.2</v>
      </c>
      <c r="G4482">
        <v>116.53060000000001</v>
      </c>
      <c r="H4482">
        <f t="shared" si="148"/>
        <v>5.7099999999999998E-2</v>
      </c>
      <c r="I4482">
        <f t="shared" si="149"/>
        <v>5.8265300000000006E-2</v>
      </c>
    </row>
    <row r="4483" spans="1:9" x14ac:dyDescent="0.3">
      <c r="A4483" s="3">
        <v>2017</v>
      </c>
      <c r="B4483" t="s">
        <v>187</v>
      </c>
      <c r="C4483" t="s">
        <v>205</v>
      </c>
      <c r="D4483">
        <v>466033</v>
      </c>
      <c r="E4483">
        <v>2</v>
      </c>
      <c r="F4483">
        <v>264.02999999999997</v>
      </c>
      <c r="G4483">
        <v>269.41840000000002</v>
      </c>
      <c r="H4483">
        <f t="shared" si="148"/>
        <v>0.13201499999999999</v>
      </c>
      <c r="I4483">
        <f t="shared" si="149"/>
        <v>0.1347092</v>
      </c>
    </row>
    <row r="4484" spans="1:9" x14ac:dyDescent="0.3">
      <c r="A4484" s="3">
        <v>2017</v>
      </c>
      <c r="B4484" t="s">
        <v>187</v>
      </c>
      <c r="C4484" t="s">
        <v>205</v>
      </c>
      <c r="D4484">
        <v>475933</v>
      </c>
      <c r="E4484">
        <v>2</v>
      </c>
      <c r="F4484">
        <v>111.8</v>
      </c>
      <c r="G4484">
        <v>114.0817</v>
      </c>
      <c r="H4484">
        <f t="shared" si="148"/>
        <v>5.5899999999999998E-2</v>
      </c>
      <c r="I4484">
        <f t="shared" si="149"/>
        <v>5.7040849999999997E-2</v>
      </c>
    </row>
    <row r="4485" spans="1:9" x14ac:dyDescent="0.3">
      <c r="A4485" s="3">
        <v>2017</v>
      </c>
      <c r="B4485" t="s">
        <v>187</v>
      </c>
      <c r="C4485" t="s">
        <v>205</v>
      </c>
      <c r="D4485">
        <v>476003</v>
      </c>
      <c r="E4485">
        <v>2</v>
      </c>
      <c r="F4485">
        <v>2399.11</v>
      </c>
      <c r="G4485">
        <v>2448.0718000000002</v>
      </c>
      <c r="H4485">
        <f t="shared" si="148"/>
        <v>1.1995550000000001</v>
      </c>
      <c r="I4485">
        <f t="shared" si="149"/>
        <v>1.2240359000000001</v>
      </c>
    </row>
    <row r="4486" spans="1:9" x14ac:dyDescent="0.3">
      <c r="A4486" s="3">
        <v>2017</v>
      </c>
      <c r="B4486" t="s">
        <v>187</v>
      </c>
      <c r="C4486" t="s">
        <v>205</v>
      </c>
      <c r="D4486">
        <v>476004</v>
      </c>
      <c r="E4486">
        <v>2</v>
      </c>
      <c r="F4486">
        <v>773.65</v>
      </c>
      <c r="G4486">
        <v>789.43880000000001</v>
      </c>
      <c r="H4486">
        <f t="shared" si="148"/>
        <v>0.38682499999999997</v>
      </c>
      <c r="I4486">
        <f t="shared" si="149"/>
        <v>0.3947194</v>
      </c>
    </row>
    <row r="4487" spans="1:9" x14ac:dyDescent="0.3">
      <c r="A4487" s="3">
        <v>2017</v>
      </c>
      <c r="B4487" t="s">
        <v>187</v>
      </c>
      <c r="C4487" t="s">
        <v>205</v>
      </c>
      <c r="D4487">
        <v>476005</v>
      </c>
      <c r="E4487">
        <v>2</v>
      </c>
      <c r="F4487">
        <v>36.54</v>
      </c>
      <c r="G4487">
        <v>37.285699999999999</v>
      </c>
      <c r="H4487">
        <f t="shared" si="148"/>
        <v>1.8269999999999998E-2</v>
      </c>
      <c r="I4487">
        <f t="shared" si="149"/>
        <v>1.8642849999999999E-2</v>
      </c>
    </row>
    <row r="4488" spans="1:9" x14ac:dyDescent="0.3">
      <c r="A4488" s="3">
        <v>2017</v>
      </c>
      <c r="B4488" t="s">
        <v>187</v>
      </c>
      <c r="C4488" t="s">
        <v>205</v>
      </c>
      <c r="D4488">
        <v>476006</v>
      </c>
      <c r="E4488">
        <v>2</v>
      </c>
      <c r="F4488">
        <v>615.04</v>
      </c>
      <c r="G4488">
        <v>627.59199999999998</v>
      </c>
      <c r="H4488">
        <f t="shared" si="148"/>
        <v>0.30751999999999996</v>
      </c>
      <c r="I4488">
        <f t="shared" si="149"/>
        <v>0.31379600000000002</v>
      </c>
    </row>
    <row r="4489" spans="1:9" x14ac:dyDescent="0.3">
      <c r="A4489" s="3">
        <v>2017</v>
      </c>
      <c r="B4489" t="s">
        <v>187</v>
      </c>
      <c r="C4489" t="s">
        <v>205</v>
      </c>
      <c r="D4489">
        <v>476007</v>
      </c>
      <c r="E4489">
        <v>2</v>
      </c>
      <c r="F4489">
        <v>1336.8</v>
      </c>
      <c r="G4489">
        <v>1364.0817</v>
      </c>
      <c r="H4489">
        <f t="shared" si="148"/>
        <v>0.66839999999999999</v>
      </c>
      <c r="I4489">
        <f t="shared" si="149"/>
        <v>0.68204085000000003</v>
      </c>
    </row>
    <row r="4490" spans="1:9" x14ac:dyDescent="0.3">
      <c r="A4490" s="3">
        <v>2017</v>
      </c>
      <c r="B4490" t="s">
        <v>187</v>
      </c>
      <c r="C4490" t="s">
        <v>205</v>
      </c>
      <c r="D4490">
        <v>476008</v>
      </c>
      <c r="E4490">
        <v>2</v>
      </c>
      <c r="F4490">
        <v>1002.25</v>
      </c>
      <c r="G4490">
        <v>1022.7042</v>
      </c>
      <c r="H4490">
        <f t="shared" si="148"/>
        <v>0.50112500000000004</v>
      </c>
      <c r="I4490">
        <f t="shared" si="149"/>
        <v>0.51135209999999998</v>
      </c>
    </row>
    <row r="4491" spans="1:9" x14ac:dyDescent="0.3">
      <c r="A4491" s="3">
        <v>2017</v>
      </c>
      <c r="B4491" t="s">
        <v>187</v>
      </c>
      <c r="C4491" t="s">
        <v>205</v>
      </c>
      <c r="D4491">
        <v>476009</v>
      </c>
      <c r="E4491">
        <v>2</v>
      </c>
      <c r="F4491">
        <v>155.94</v>
      </c>
      <c r="G4491">
        <v>159.1225</v>
      </c>
      <c r="H4491">
        <f t="shared" si="148"/>
        <v>7.7969999999999998E-2</v>
      </c>
      <c r="I4491">
        <f t="shared" si="149"/>
        <v>7.956125E-2</v>
      </c>
    </row>
    <row r="4492" spans="1:9" x14ac:dyDescent="0.3">
      <c r="A4492" s="3">
        <v>2017</v>
      </c>
      <c r="B4492" t="s">
        <v>187</v>
      </c>
      <c r="C4492" t="s">
        <v>205</v>
      </c>
      <c r="D4492">
        <v>476031</v>
      </c>
      <c r="E4492">
        <v>2</v>
      </c>
      <c r="F4492">
        <v>257.62</v>
      </c>
      <c r="G4492">
        <v>262.8775</v>
      </c>
      <c r="H4492">
        <f t="shared" si="148"/>
        <v>0.12881000000000001</v>
      </c>
      <c r="I4492">
        <f t="shared" si="149"/>
        <v>0.13143874999999999</v>
      </c>
    </row>
    <row r="4493" spans="1:9" x14ac:dyDescent="0.3">
      <c r="A4493" s="3">
        <v>2017</v>
      </c>
      <c r="B4493" t="s">
        <v>187</v>
      </c>
      <c r="C4493" t="s">
        <v>205</v>
      </c>
      <c r="D4493">
        <v>476032</v>
      </c>
      <c r="E4493">
        <v>2</v>
      </c>
      <c r="F4493">
        <v>1022.52</v>
      </c>
      <c r="G4493">
        <v>1045.0111999999999</v>
      </c>
      <c r="H4493">
        <f t="shared" si="148"/>
        <v>0.51125999999999994</v>
      </c>
      <c r="I4493">
        <f t="shared" si="149"/>
        <v>0.5225055999999999</v>
      </c>
    </row>
    <row r="4494" spans="1:9" x14ac:dyDescent="0.3">
      <c r="A4494" s="3">
        <v>2017</v>
      </c>
      <c r="B4494" t="s">
        <v>187</v>
      </c>
      <c r="C4494" t="s">
        <v>205</v>
      </c>
      <c r="D4494">
        <v>476033</v>
      </c>
      <c r="E4494">
        <v>2</v>
      </c>
      <c r="F4494">
        <v>39.69</v>
      </c>
      <c r="G4494">
        <v>40.5002</v>
      </c>
      <c r="H4494">
        <f t="shared" si="148"/>
        <v>1.9844999999999998E-2</v>
      </c>
      <c r="I4494">
        <f t="shared" si="149"/>
        <v>2.02501E-2</v>
      </c>
    </row>
    <row r="4495" spans="1:9" x14ac:dyDescent="0.3">
      <c r="A4495" s="3">
        <v>2017</v>
      </c>
      <c r="B4495" t="s">
        <v>187</v>
      </c>
      <c r="C4495" t="s">
        <v>205</v>
      </c>
      <c r="D4495">
        <v>476034</v>
      </c>
      <c r="E4495">
        <v>2</v>
      </c>
      <c r="F4495">
        <v>533.5</v>
      </c>
      <c r="G4495">
        <v>543.13279999999997</v>
      </c>
      <c r="H4495">
        <f t="shared" si="148"/>
        <v>0.26674999999999999</v>
      </c>
      <c r="I4495">
        <f t="shared" si="149"/>
        <v>0.27156639999999999</v>
      </c>
    </row>
    <row r="4496" spans="1:9" x14ac:dyDescent="0.3">
      <c r="A4496" s="3">
        <v>2017</v>
      </c>
      <c r="B4496" t="s">
        <v>187</v>
      </c>
      <c r="C4496" t="s">
        <v>205</v>
      </c>
      <c r="D4496">
        <v>476035</v>
      </c>
      <c r="E4496">
        <v>2</v>
      </c>
      <c r="F4496">
        <v>399.24</v>
      </c>
      <c r="G4496">
        <v>406.1327</v>
      </c>
      <c r="H4496">
        <f t="shared" si="148"/>
        <v>0.19961999999999999</v>
      </c>
      <c r="I4496">
        <f t="shared" si="149"/>
        <v>0.20306635000000001</v>
      </c>
    </row>
    <row r="4497" spans="1:9" x14ac:dyDescent="0.3">
      <c r="A4497" s="3">
        <v>2017</v>
      </c>
      <c r="B4497" t="s">
        <v>187</v>
      </c>
      <c r="C4497" t="s">
        <v>205</v>
      </c>
      <c r="D4497">
        <v>485932</v>
      </c>
      <c r="E4497">
        <v>2</v>
      </c>
      <c r="F4497">
        <v>799.95</v>
      </c>
      <c r="G4497">
        <v>815.96939999999995</v>
      </c>
      <c r="H4497">
        <f t="shared" si="148"/>
        <v>0.39997500000000002</v>
      </c>
      <c r="I4497">
        <f t="shared" si="149"/>
        <v>0.40798469999999998</v>
      </c>
    </row>
    <row r="4498" spans="1:9" x14ac:dyDescent="0.3">
      <c r="A4498" s="3">
        <v>2017</v>
      </c>
      <c r="B4498" t="s">
        <v>187</v>
      </c>
      <c r="C4498" t="s">
        <v>205</v>
      </c>
      <c r="D4498">
        <v>486001</v>
      </c>
      <c r="E4498">
        <v>2</v>
      </c>
      <c r="F4498">
        <v>497.4</v>
      </c>
      <c r="G4498">
        <v>512.18920000000003</v>
      </c>
      <c r="H4498">
        <f t="shared" si="148"/>
        <v>0.24869999999999998</v>
      </c>
      <c r="I4498">
        <f t="shared" si="149"/>
        <v>0.25609460000000001</v>
      </c>
    </row>
    <row r="4499" spans="1:9" x14ac:dyDescent="0.3">
      <c r="A4499" s="3">
        <v>2017</v>
      </c>
      <c r="B4499" t="s">
        <v>187</v>
      </c>
      <c r="C4499" t="s">
        <v>205</v>
      </c>
      <c r="D4499">
        <v>486003</v>
      </c>
      <c r="E4499">
        <v>2</v>
      </c>
      <c r="F4499">
        <v>135</v>
      </c>
      <c r="G4499">
        <v>137.7551</v>
      </c>
      <c r="H4499">
        <f t="shared" si="148"/>
        <v>6.7500000000000004E-2</v>
      </c>
      <c r="I4499">
        <f t="shared" si="149"/>
        <v>6.8877549999999996E-2</v>
      </c>
    </row>
    <row r="4500" spans="1:9" x14ac:dyDescent="0.3">
      <c r="A4500" s="3">
        <v>2017</v>
      </c>
      <c r="B4500" t="s">
        <v>187</v>
      </c>
      <c r="C4500" t="s">
        <v>205</v>
      </c>
      <c r="D4500">
        <v>486031</v>
      </c>
      <c r="E4500">
        <v>2</v>
      </c>
      <c r="F4500">
        <v>19.37</v>
      </c>
      <c r="G4500">
        <v>19.7654</v>
      </c>
      <c r="H4500">
        <f t="shared" si="148"/>
        <v>9.6850000000000009E-3</v>
      </c>
      <c r="I4500">
        <f t="shared" si="149"/>
        <v>9.8826999999999995E-3</v>
      </c>
    </row>
    <row r="4501" spans="1:9" x14ac:dyDescent="0.3">
      <c r="A4501" s="3">
        <v>2017</v>
      </c>
      <c r="B4501" t="s">
        <v>187</v>
      </c>
      <c r="C4501" t="s">
        <v>205</v>
      </c>
      <c r="D4501">
        <v>486033</v>
      </c>
      <c r="E4501">
        <v>2</v>
      </c>
      <c r="F4501">
        <v>72</v>
      </c>
      <c r="G4501">
        <v>73.469399999999993</v>
      </c>
      <c r="H4501">
        <f t="shared" si="148"/>
        <v>3.5999999999999997E-2</v>
      </c>
      <c r="I4501">
        <f t="shared" si="149"/>
        <v>3.6734699999999995E-2</v>
      </c>
    </row>
    <row r="4502" spans="1:9" x14ac:dyDescent="0.3">
      <c r="A4502" s="3">
        <v>2017</v>
      </c>
      <c r="B4502" t="s">
        <v>187</v>
      </c>
      <c r="C4502" t="s">
        <v>205</v>
      </c>
      <c r="D4502">
        <v>486034</v>
      </c>
      <c r="E4502">
        <v>2</v>
      </c>
      <c r="F4502">
        <v>5.92</v>
      </c>
      <c r="G4502">
        <v>6.0407999999999999</v>
      </c>
      <c r="H4502">
        <f t="shared" si="148"/>
        <v>2.96E-3</v>
      </c>
      <c r="I4502">
        <f t="shared" si="149"/>
        <v>3.0203999999999999E-3</v>
      </c>
    </row>
    <row r="4503" spans="1:9" x14ac:dyDescent="0.3">
      <c r="A4503" s="3">
        <v>2017</v>
      </c>
      <c r="B4503" t="s">
        <v>187</v>
      </c>
      <c r="C4503" t="s">
        <v>206</v>
      </c>
      <c r="D4503">
        <v>475932</v>
      </c>
      <c r="E4503">
        <v>2</v>
      </c>
      <c r="F4503">
        <v>1338</v>
      </c>
      <c r="G4503">
        <v>1355.5306</v>
      </c>
      <c r="H4503">
        <f t="shared" si="148"/>
        <v>0.66900000000000004</v>
      </c>
      <c r="I4503">
        <f t="shared" si="149"/>
        <v>0.67776530000000001</v>
      </c>
    </row>
    <row r="4504" spans="1:9" x14ac:dyDescent="0.3">
      <c r="A4504" s="3">
        <v>2017</v>
      </c>
      <c r="B4504" t="s">
        <v>187</v>
      </c>
      <c r="C4504" t="s">
        <v>206</v>
      </c>
      <c r="D4504">
        <v>475934</v>
      </c>
      <c r="E4504">
        <v>2</v>
      </c>
      <c r="F4504">
        <v>65.8</v>
      </c>
      <c r="G4504">
        <v>67.090699999999998</v>
      </c>
      <c r="H4504">
        <f t="shared" si="148"/>
        <v>3.2899999999999999E-2</v>
      </c>
      <c r="I4504">
        <f t="shared" si="149"/>
        <v>3.3545350000000002E-2</v>
      </c>
    </row>
    <row r="4505" spans="1:9" x14ac:dyDescent="0.3">
      <c r="A4505" s="3">
        <v>2017</v>
      </c>
      <c r="B4505" t="s">
        <v>187</v>
      </c>
      <c r="C4505" t="s">
        <v>206</v>
      </c>
      <c r="D4505">
        <v>476002</v>
      </c>
      <c r="E4505">
        <v>2</v>
      </c>
      <c r="F4505">
        <v>38</v>
      </c>
      <c r="G4505">
        <v>38.775500000000001</v>
      </c>
      <c r="H4505">
        <f t="shared" si="148"/>
        <v>1.9E-2</v>
      </c>
      <c r="I4505">
        <f t="shared" si="149"/>
        <v>1.9387750000000002E-2</v>
      </c>
    </row>
    <row r="4506" spans="1:9" x14ac:dyDescent="0.3">
      <c r="A4506" s="3">
        <v>2017</v>
      </c>
      <c r="B4506" t="s">
        <v>187</v>
      </c>
      <c r="C4506" t="s">
        <v>206</v>
      </c>
      <c r="D4506">
        <v>485935</v>
      </c>
      <c r="E4506">
        <v>2</v>
      </c>
      <c r="F4506">
        <v>1689.98</v>
      </c>
      <c r="G4506">
        <v>1725.6289999999999</v>
      </c>
      <c r="H4506">
        <f t="shared" si="148"/>
        <v>0.84499000000000002</v>
      </c>
      <c r="I4506">
        <f t="shared" si="149"/>
        <v>0.86281449999999993</v>
      </c>
    </row>
    <row r="4507" spans="1:9" x14ac:dyDescent="0.3">
      <c r="A4507" s="3">
        <v>2017</v>
      </c>
      <c r="B4507" t="s">
        <v>190</v>
      </c>
      <c r="C4507" t="s">
        <v>225</v>
      </c>
      <c r="D4507">
        <v>525902</v>
      </c>
      <c r="E4507">
        <v>2</v>
      </c>
      <c r="F4507">
        <v>145.5</v>
      </c>
      <c r="G4507">
        <v>148.4693</v>
      </c>
      <c r="H4507">
        <f t="shared" si="148"/>
        <v>7.2749999999999995E-2</v>
      </c>
      <c r="I4507">
        <f t="shared" si="149"/>
        <v>7.4234649999999999E-2</v>
      </c>
    </row>
    <row r="4508" spans="1:9" x14ac:dyDescent="0.3">
      <c r="A4508" s="3">
        <v>2017</v>
      </c>
      <c r="B4508" t="s">
        <v>190</v>
      </c>
      <c r="C4508" t="s">
        <v>225</v>
      </c>
      <c r="D4508">
        <v>525931</v>
      </c>
      <c r="E4508">
        <v>2</v>
      </c>
      <c r="F4508">
        <v>235</v>
      </c>
      <c r="G4508">
        <v>239.79589999999999</v>
      </c>
      <c r="H4508">
        <f t="shared" si="148"/>
        <v>0.11749999999999999</v>
      </c>
      <c r="I4508">
        <f t="shared" si="149"/>
        <v>0.11989794999999999</v>
      </c>
    </row>
    <row r="4509" spans="1:9" x14ac:dyDescent="0.3">
      <c r="A4509" s="3">
        <v>2017</v>
      </c>
      <c r="B4509" t="s">
        <v>190</v>
      </c>
      <c r="C4509" t="s">
        <v>207</v>
      </c>
      <c r="D4509">
        <v>515908</v>
      </c>
      <c r="E4509">
        <v>2</v>
      </c>
      <c r="F4509">
        <v>60</v>
      </c>
      <c r="G4509">
        <v>61.224499999999999</v>
      </c>
      <c r="H4509">
        <f t="shared" si="148"/>
        <v>0.03</v>
      </c>
      <c r="I4509">
        <f t="shared" si="149"/>
        <v>3.0612250000000001E-2</v>
      </c>
    </row>
    <row r="4510" spans="1:9" x14ac:dyDescent="0.3">
      <c r="A4510" s="3">
        <v>2017</v>
      </c>
      <c r="B4510" t="s">
        <v>190</v>
      </c>
      <c r="C4510" t="s">
        <v>207</v>
      </c>
      <c r="D4510">
        <v>515935</v>
      </c>
      <c r="E4510">
        <v>2</v>
      </c>
      <c r="F4510">
        <v>5.8</v>
      </c>
      <c r="G4510">
        <v>5.9184000000000001</v>
      </c>
      <c r="H4510">
        <f t="shared" si="148"/>
        <v>2.8999999999999998E-3</v>
      </c>
      <c r="I4510">
        <f t="shared" si="149"/>
        <v>2.9591999999999999E-3</v>
      </c>
    </row>
    <row r="4511" spans="1:9" x14ac:dyDescent="0.3">
      <c r="A4511" s="3">
        <v>2017</v>
      </c>
      <c r="B4511" t="s">
        <v>190</v>
      </c>
      <c r="C4511" t="s">
        <v>207</v>
      </c>
      <c r="D4511">
        <v>515936</v>
      </c>
      <c r="E4511">
        <v>2</v>
      </c>
      <c r="F4511">
        <v>114</v>
      </c>
      <c r="G4511">
        <v>116.3265</v>
      </c>
      <c r="H4511">
        <f t="shared" si="148"/>
        <v>5.7000000000000002E-2</v>
      </c>
      <c r="I4511">
        <f t="shared" si="149"/>
        <v>5.816325E-2</v>
      </c>
    </row>
    <row r="4512" spans="1:9" x14ac:dyDescent="0.3">
      <c r="A4512" s="3">
        <v>2017</v>
      </c>
      <c r="B4512" t="s">
        <v>190</v>
      </c>
      <c r="C4512" t="s">
        <v>208</v>
      </c>
      <c r="D4512">
        <v>485902</v>
      </c>
      <c r="E4512">
        <v>2</v>
      </c>
      <c r="F4512">
        <v>22.49</v>
      </c>
      <c r="G4512">
        <v>22.949000000000002</v>
      </c>
      <c r="H4512">
        <f t="shared" si="148"/>
        <v>1.1245E-2</v>
      </c>
      <c r="I4512">
        <f t="shared" si="149"/>
        <v>1.14745E-2</v>
      </c>
    </row>
    <row r="4513" spans="1:9" x14ac:dyDescent="0.3">
      <c r="A4513" s="3">
        <v>2017</v>
      </c>
      <c r="B4513" t="s">
        <v>190</v>
      </c>
      <c r="C4513" t="s">
        <v>208</v>
      </c>
      <c r="D4513">
        <v>485934</v>
      </c>
      <c r="E4513">
        <v>2</v>
      </c>
      <c r="F4513">
        <v>153.19</v>
      </c>
      <c r="G4513">
        <v>156.31630000000001</v>
      </c>
      <c r="H4513">
        <f t="shared" si="148"/>
        <v>7.6594999999999996E-2</v>
      </c>
      <c r="I4513">
        <f t="shared" si="149"/>
        <v>7.815815000000001E-2</v>
      </c>
    </row>
    <row r="4514" spans="1:9" x14ac:dyDescent="0.3">
      <c r="A4514" s="3">
        <v>2017</v>
      </c>
      <c r="B4514" t="s">
        <v>190</v>
      </c>
      <c r="C4514" t="s">
        <v>208</v>
      </c>
      <c r="D4514">
        <v>495831</v>
      </c>
      <c r="E4514">
        <v>2</v>
      </c>
      <c r="F4514">
        <v>1666</v>
      </c>
      <c r="G4514">
        <v>1700</v>
      </c>
      <c r="H4514">
        <f t="shared" si="148"/>
        <v>0.83299999999999996</v>
      </c>
      <c r="I4514">
        <f t="shared" si="149"/>
        <v>0.85</v>
      </c>
    </row>
    <row r="4515" spans="1:9" x14ac:dyDescent="0.3">
      <c r="A4515" s="3">
        <v>2017</v>
      </c>
      <c r="B4515" t="s">
        <v>190</v>
      </c>
      <c r="C4515" t="s">
        <v>208</v>
      </c>
      <c r="D4515">
        <v>495901</v>
      </c>
      <c r="E4515">
        <v>2</v>
      </c>
      <c r="F4515">
        <v>300.79000000000002</v>
      </c>
      <c r="G4515">
        <v>306.92849999999999</v>
      </c>
      <c r="H4515">
        <f t="shared" si="148"/>
        <v>0.150395</v>
      </c>
      <c r="I4515">
        <f t="shared" si="149"/>
        <v>0.15346425</v>
      </c>
    </row>
    <row r="4516" spans="1:9" x14ac:dyDescent="0.3">
      <c r="A4516" s="3">
        <v>2017</v>
      </c>
      <c r="B4516" t="s">
        <v>190</v>
      </c>
      <c r="C4516" t="s">
        <v>208</v>
      </c>
      <c r="D4516">
        <v>495931</v>
      </c>
      <c r="E4516">
        <v>2</v>
      </c>
      <c r="F4516">
        <v>636.16999999999996</v>
      </c>
      <c r="G4516">
        <v>648.17340000000002</v>
      </c>
      <c r="H4516">
        <f t="shared" si="148"/>
        <v>0.31808500000000001</v>
      </c>
      <c r="I4516">
        <f t="shared" si="149"/>
        <v>0.32408670000000001</v>
      </c>
    </row>
    <row r="4517" spans="1:9" x14ac:dyDescent="0.3">
      <c r="A4517" s="3">
        <v>2017</v>
      </c>
      <c r="B4517" t="s">
        <v>190</v>
      </c>
      <c r="C4517" t="s">
        <v>208</v>
      </c>
      <c r="D4517">
        <v>495933</v>
      </c>
      <c r="E4517">
        <v>2</v>
      </c>
      <c r="F4517">
        <v>173.99</v>
      </c>
      <c r="G4517">
        <v>177.54089999999999</v>
      </c>
      <c r="H4517">
        <f t="shared" si="148"/>
        <v>8.6995000000000003E-2</v>
      </c>
      <c r="I4517">
        <f t="shared" si="149"/>
        <v>8.8770450000000001E-2</v>
      </c>
    </row>
    <row r="4518" spans="1:9" x14ac:dyDescent="0.3">
      <c r="A4518" s="3">
        <v>2017</v>
      </c>
      <c r="B4518" t="s">
        <v>190</v>
      </c>
      <c r="C4518" t="s">
        <v>208</v>
      </c>
      <c r="D4518">
        <v>495939</v>
      </c>
      <c r="E4518">
        <v>2</v>
      </c>
      <c r="F4518">
        <v>139</v>
      </c>
      <c r="G4518">
        <v>141.83680000000001</v>
      </c>
      <c r="H4518">
        <f t="shared" si="148"/>
        <v>6.9500000000000006E-2</v>
      </c>
      <c r="I4518">
        <f t="shared" si="149"/>
        <v>7.0918400000000006E-2</v>
      </c>
    </row>
    <row r="4519" spans="1:9" x14ac:dyDescent="0.3">
      <c r="A4519" s="3">
        <v>2017</v>
      </c>
      <c r="B4519" t="s">
        <v>190</v>
      </c>
      <c r="C4519" t="s">
        <v>208</v>
      </c>
      <c r="D4519">
        <v>505831</v>
      </c>
      <c r="E4519">
        <v>2</v>
      </c>
      <c r="F4519">
        <v>920.4</v>
      </c>
      <c r="G4519">
        <v>939.18359999999996</v>
      </c>
      <c r="H4519">
        <f t="shared" si="148"/>
        <v>0.4602</v>
      </c>
      <c r="I4519">
        <f t="shared" si="149"/>
        <v>0.4695918</v>
      </c>
    </row>
    <row r="4520" spans="1:9" x14ac:dyDescent="0.3">
      <c r="A4520" s="3">
        <v>2017</v>
      </c>
      <c r="B4520" t="s">
        <v>190</v>
      </c>
      <c r="C4520" t="s">
        <v>208</v>
      </c>
      <c r="D4520">
        <v>505901</v>
      </c>
      <c r="E4520">
        <v>2</v>
      </c>
      <c r="F4520">
        <v>125.65</v>
      </c>
      <c r="G4520">
        <v>128.21430000000001</v>
      </c>
      <c r="H4520">
        <f t="shared" si="148"/>
        <v>6.2825000000000006E-2</v>
      </c>
      <c r="I4520">
        <f t="shared" si="149"/>
        <v>6.4107150000000002E-2</v>
      </c>
    </row>
    <row r="4521" spans="1:9" x14ac:dyDescent="0.3">
      <c r="A4521" s="3">
        <v>2017</v>
      </c>
      <c r="B4521" t="s">
        <v>190</v>
      </c>
      <c r="C4521" t="s">
        <v>208</v>
      </c>
      <c r="D4521">
        <v>505902</v>
      </c>
      <c r="E4521">
        <v>2</v>
      </c>
      <c r="F4521">
        <v>4591.3999999999996</v>
      </c>
      <c r="G4521">
        <v>4731.2614999999996</v>
      </c>
      <c r="H4521">
        <f t="shared" si="148"/>
        <v>2.2956999999999996</v>
      </c>
      <c r="I4521">
        <f t="shared" si="149"/>
        <v>2.3656307499999998</v>
      </c>
    </row>
    <row r="4522" spans="1:9" x14ac:dyDescent="0.3">
      <c r="A4522" s="3">
        <v>2017</v>
      </c>
      <c r="B4522" t="s">
        <v>190</v>
      </c>
      <c r="C4522" t="s">
        <v>208</v>
      </c>
      <c r="D4522">
        <v>505931</v>
      </c>
      <c r="E4522">
        <v>2</v>
      </c>
      <c r="F4522">
        <v>41</v>
      </c>
      <c r="G4522">
        <v>41.8367</v>
      </c>
      <c r="H4522">
        <f t="shared" si="148"/>
        <v>2.0500000000000001E-2</v>
      </c>
      <c r="I4522">
        <f t="shared" si="149"/>
        <v>2.0918349999999999E-2</v>
      </c>
    </row>
    <row r="4523" spans="1:9" x14ac:dyDescent="0.3">
      <c r="A4523" s="3">
        <v>2017</v>
      </c>
      <c r="B4523" t="s">
        <v>190</v>
      </c>
      <c r="C4523" t="s">
        <v>208</v>
      </c>
      <c r="D4523">
        <v>515831</v>
      </c>
      <c r="E4523">
        <v>2</v>
      </c>
      <c r="F4523">
        <v>11</v>
      </c>
      <c r="G4523">
        <v>11</v>
      </c>
      <c r="H4523">
        <f t="shared" si="148"/>
        <v>5.4999999999999997E-3</v>
      </c>
      <c r="I4523">
        <f t="shared" si="149"/>
        <v>5.4999999999999997E-3</v>
      </c>
    </row>
    <row r="4524" spans="1:9" x14ac:dyDescent="0.3">
      <c r="A4524" s="3">
        <v>2017</v>
      </c>
      <c r="B4524" t="s">
        <v>190</v>
      </c>
      <c r="C4524" t="s">
        <v>208</v>
      </c>
      <c r="D4524">
        <v>515902</v>
      </c>
      <c r="E4524">
        <v>2</v>
      </c>
      <c r="F4524">
        <v>836.3</v>
      </c>
      <c r="G4524">
        <v>838.14290000000005</v>
      </c>
      <c r="H4524">
        <f t="shared" si="148"/>
        <v>0.41814999999999997</v>
      </c>
      <c r="I4524">
        <f t="shared" si="149"/>
        <v>0.41907145000000001</v>
      </c>
    </row>
    <row r="4525" spans="1:9" x14ac:dyDescent="0.3">
      <c r="A4525" s="3">
        <v>2017</v>
      </c>
      <c r="B4525" t="s">
        <v>190</v>
      </c>
      <c r="C4525" t="s">
        <v>208</v>
      </c>
      <c r="D4525">
        <v>515904</v>
      </c>
      <c r="E4525">
        <v>2</v>
      </c>
      <c r="F4525">
        <v>414</v>
      </c>
      <c r="G4525">
        <v>422.44900000000001</v>
      </c>
      <c r="H4525">
        <f t="shared" si="148"/>
        <v>0.20699999999999999</v>
      </c>
      <c r="I4525">
        <f t="shared" si="149"/>
        <v>0.21122450000000001</v>
      </c>
    </row>
    <row r="4526" spans="1:9" x14ac:dyDescent="0.3">
      <c r="A4526" s="3">
        <v>2017</v>
      </c>
      <c r="B4526" t="s">
        <v>190</v>
      </c>
      <c r="C4526" t="s">
        <v>209</v>
      </c>
      <c r="D4526">
        <v>495932</v>
      </c>
      <c r="E4526">
        <v>2</v>
      </c>
      <c r="F4526">
        <v>1369.8</v>
      </c>
      <c r="G4526">
        <v>1395.5715</v>
      </c>
      <c r="H4526">
        <f t="shared" si="148"/>
        <v>0.68489999999999995</v>
      </c>
      <c r="I4526">
        <f t="shared" si="149"/>
        <v>0.69778574999999998</v>
      </c>
    </row>
    <row r="4527" spans="1:9" x14ac:dyDescent="0.3">
      <c r="A4527" s="3">
        <v>2017</v>
      </c>
      <c r="B4527" t="s">
        <v>190</v>
      </c>
      <c r="C4527" t="s">
        <v>209</v>
      </c>
      <c r="D4527">
        <v>495934</v>
      </c>
      <c r="E4527">
        <v>2</v>
      </c>
      <c r="F4527">
        <v>2921.2</v>
      </c>
      <c r="G4527">
        <v>2980.8164000000002</v>
      </c>
      <c r="H4527">
        <f t="shared" si="148"/>
        <v>1.4605999999999999</v>
      </c>
      <c r="I4527">
        <f t="shared" si="149"/>
        <v>1.4904082000000001</v>
      </c>
    </row>
    <row r="4528" spans="1:9" x14ac:dyDescent="0.3">
      <c r="A4528" s="3">
        <v>2017</v>
      </c>
      <c r="B4528" t="s">
        <v>190</v>
      </c>
      <c r="C4528" t="s">
        <v>209</v>
      </c>
      <c r="D4528">
        <v>495935</v>
      </c>
      <c r="E4528">
        <v>2</v>
      </c>
      <c r="F4528">
        <v>520.5</v>
      </c>
      <c r="G4528">
        <v>531.12249999999995</v>
      </c>
      <c r="H4528">
        <f t="shared" si="148"/>
        <v>0.26024999999999998</v>
      </c>
      <c r="I4528">
        <f t="shared" si="149"/>
        <v>0.26556124999999997</v>
      </c>
    </row>
    <row r="4529" spans="1:9" x14ac:dyDescent="0.3">
      <c r="A4529" s="3">
        <v>2017</v>
      </c>
      <c r="B4529" t="s">
        <v>190</v>
      </c>
      <c r="C4529" t="s">
        <v>209</v>
      </c>
      <c r="D4529">
        <v>495936</v>
      </c>
      <c r="E4529">
        <v>2</v>
      </c>
      <c r="F4529">
        <v>642.70000000000005</v>
      </c>
      <c r="G4529">
        <v>655.81659999999999</v>
      </c>
      <c r="H4529">
        <f t="shared" si="148"/>
        <v>0.32135000000000002</v>
      </c>
      <c r="I4529">
        <f t="shared" si="149"/>
        <v>0.32790829999999999</v>
      </c>
    </row>
    <row r="4530" spans="1:9" x14ac:dyDescent="0.3">
      <c r="A4530" s="3">
        <v>2017</v>
      </c>
      <c r="B4530" t="s">
        <v>190</v>
      </c>
      <c r="C4530" t="s">
        <v>209</v>
      </c>
      <c r="D4530">
        <v>495938</v>
      </c>
      <c r="E4530">
        <v>2</v>
      </c>
      <c r="F4530">
        <v>578.6</v>
      </c>
      <c r="G4530">
        <v>589.89800000000002</v>
      </c>
      <c r="H4530">
        <f t="shared" si="148"/>
        <v>0.2893</v>
      </c>
      <c r="I4530">
        <f t="shared" si="149"/>
        <v>0.29494900000000002</v>
      </c>
    </row>
    <row r="4531" spans="1:9" x14ac:dyDescent="0.3">
      <c r="A4531" s="3">
        <v>2017</v>
      </c>
      <c r="B4531" t="s">
        <v>190</v>
      </c>
      <c r="C4531" t="s">
        <v>209</v>
      </c>
      <c r="D4531">
        <v>496001</v>
      </c>
      <c r="E4531">
        <v>2</v>
      </c>
      <c r="F4531">
        <v>56.2</v>
      </c>
      <c r="G4531">
        <v>57.347000000000001</v>
      </c>
      <c r="H4531">
        <f t="shared" si="148"/>
        <v>2.81E-2</v>
      </c>
      <c r="I4531">
        <f t="shared" si="149"/>
        <v>2.8673500000000001E-2</v>
      </c>
    </row>
    <row r="4532" spans="1:9" x14ac:dyDescent="0.3">
      <c r="A4532" s="3">
        <v>2017</v>
      </c>
      <c r="B4532" t="s">
        <v>190</v>
      </c>
      <c r="C4532" t="s">
        <v>209</v>
      </c>
      <c r="D4532">
        <v>496002</v>
      </c>
      <c r="E4532">
        <v>2</v>
      </c>
      <c r="F4532">
        <v>154</v>
      </c>
      <c r="G4532">
        <v>156.6326</v>
      </c>
      <c r="H4532">
        <f t="shared" si="148"/>
        <v>7.6999999999999999E-2</v>
      </c>
      <c r="I4532">
        <f t="shared" si="149"/>
        <v>7.8316299999999991E-2</v>
      </c>
    </row>
    <row r="4533" spans="1:9" x14ac:dyDescent="0.3">
      <c r="A4533" s="3">
        <v>2017</v>
      </c>
      <c r="B4533" t="s">
        <v>190</v>
      </c>
      <c r="C4533" t="s">
        <v>209</v>
      </c>
      <c r="D4533">
        <v>505903</v>
      </c>
      <c r="E4533">
        <v>2</v>
      </c>
      <c r="F4533">
        <v>15874.96</v>
      </c>
      <c r="G4533">
        <v>16225.801799999999</v>
      </c>
      <c r="H4533">
        <f t="shared" si="148"/>
        <v>7.9374799999999999</v>
      </c>
      <c r="I4533">
        <f t="shared" si="149"/>
        <v>8.1129008999999996</v>
      </c>
    </row>
    <row r="4534" spans="1:9" x14ac:dyDescent="0.3">
      <c r="A4534" s="3">
        <v>2017</v>
      </c>
      <c r="B4534" t="s">
        <v>190</v>
      </c>
      <c r="C4534" t="s">
        <v>209</v>
      </c>
      <c r="D4534">
        <v>505904</v>
      </c>
      <c r="E4534">
        <v>2</v>
      </c>
      <c r="F4534">
        <v>235.35</v>
      </c>
      <c r="G4534">
        <v>240.15299999999999</v>
      </c>
      <c r="H4534">
        <f t="shared" si="148"/>
        <v>0.117675</v>
      </c>
      <c r="I4534">
        <f t="shared" si="149"/>
        <v>0.1200765</v>
      </c>
    </row>
    <row r="4535" spans="1:9" x14ac:dyDescent="0.3">
      <c r="A4535" s="3">
        <v>2017</v>
      </c>
      <c r="B4535" t="s">
        <v>190</v>
      </c>
      <c r="C4535" t="s">
        <v>209</v>
      </c>
      <c r="D4535">
        <v>505906</v>
      </c>
      <c r="E4535">
        <v>2</v>
      </c>
      <c r="F4535">
        <v>814</v>
      </c>
      <c r="G4535">
        <v>830.61220000000003</v>
      </c>
      <c r="H4535">
        <f t="shared" ref="H4535:H4598" si="150">F4535/2000</f>
        <v>0.40699999999999997</v>
      </c>
      <c r="I4535">
        <f t="shared" ref="I4535:I4598" si="151">G4535/2000</f>
        <v>0.41530610000000001</v>
      </c>
    </row>
    <row r="4536" spans="1:9" x14ac:dyDescent="0.3">
      <c r="A4536" s="3">
        <v>2017</v>
      </c>
      <c r="B4536" t="s">
        <v>190</v>
      </c>
      <c r="C4536" t="s">
        <v>209</v>
      </c>
      <c r="D4536">
        <v>505907</v>
      </c>
      <c r="E4536">
        <v>2</v>
      </c>
      <c r="F4536">
        <v>4055.49</v>
      </c>
      <c r="G4536">
        <v>4138.2555000000002</v>
      </c>
      <c r="H4536">
        <f t="shared" si="150"/>
        <v>2.0277449999999999</v>
      </c>
      <c r="I4536">
        <f t="shared" si="151"/>
        <v>2.0691277500000003</v>
      </c>
    </row>
    <row r="4537" spans="1:9" x14ac:dyDescent="0.3">
      <c r="A4537" s="3">
        <v>2017</v>
      </c>
      <c r="B4537" t="s">
        <v>190</v>
      </c>
      <c r="C4537" t="s">
        <v>209</v>
      </c>
      <c r="D4537">
        <v>505909</v>
      </c>
      <c r="E4537">
        <v>2</v>
      </c>
      <c r="F4537">
        <v>42</v>
      </c>
      <c r="G4537">
        <v>42.857100000000003</v>
      </c>
      <c r="H4537">
        <f t="shared" si="150"/>
        <v>2.1000000000000001E-2</v>
      </c>
      <c r="I4537">
        <f t="shared" si="151"/>
        <v>2.1428550000000001E-2</v>
      </c>
    </row>
    <row r="4538" spans="1:9" x14ac:dyDescent="0.3">
      <c r="A4538" s="3">
        <v>2017</v>
      </c>
      <c r="B4538" t="s">
        <v>190</v>
      </c>
      <c r="C4538" t="s">
        <v>209</v>
      </c>
      <c r="D4538">
        <v>505932</v>
      </c>
      <c r="E4538">
        <v>2</v>
      </c>
      <c r="F4538">
        <v>824.13</v>
      </c>
      <c r="G4538">
        <v>840.94899999999996</v>
      </c>
      <c r="H4538">
        <f t="shared" si="150"/>
        <v>0.41206500000000001</v>
      </c>
      <c r="I4538">
        <f t="shared" si="151"/>
        <v>0.42047449999999997</v>
      </c>
    </row>
    <row r="4539" spans="1:9" x14ac:dyDescent="0.3">
      <c r="A4539" s="3">
        <v>2017</v>
      </c>
      <c r="B4539" t="s">
        <v>190</v>
      </c>
      <c r="C4539" t="s">
        <v>209</v>
      </c>
      <c r="D4539">
        <v>515901</v>
      </c>
      <c r="E4539">
        <v>2</v>
      </c>
      <c r="F4539">
        <v>5798.1</v>
      </c>
      <c r="G4539">
        <v>5916.4287000000004</v>
      </c>
      <c r="H4539">
        <f t="shared" si="150"/>
        <v>2.8990500000000003</v>
      </c>
      <c r="I4539">
        <f t="shared" si="151"/>
        <v>2.95821435</v>
      </c>
    </row>
    <row r="4540" spans="1:9" x14ac:dyDescent="0.3">
      <c r="A4540" s="3">
        <v>2017</v>
      </c>
      <c r="B4540" t="s">
        <v>190</v>
      </c>
      <c r="C4540" t="s">
        <v>209</v>
      </c>
      <c r="D4540">
        <v>515903</v>
      </c>
      <c r="E4540">
        <v>2</v>
      </c>
      <c r="F4540">
        <v>122</v>
      </c>
      <c r="G4540">
        <v>124.4898</v>
      </c>
      <c r="H4540">
        <f t="shared" si="150"/>
        <v>6.0999999999999999E-2</v>
      </c>
      <c r="I4540">
        <f t="shared" si="151"/>
        <v>6.2244899999999999E-2</v>
      </c>
    </row>
    <row r="4541" spans="1:9" x14ac:dyDescent="0.3">
      <c r="A4541" s="3">
        <v>2017</v>
      </c>
      <c r="B4541" t="s">
        <v>190</v>
      </c>
      <c r="C4541" t="s">
        <v>209</v>
      </c>
      <c r="D4541">
        <v>515905</v>
      </c>
      <c r="E4541">
        <v>2</v>
      </c>
      <c r="F4541">
        <v>58</v>
      </c>
      <c r="G4541">
        <v>59.183700000000002</v>
      </c>
      <c r="H4541">
        <f t="shared" si="150"/>
        <v>2.9000000000000001E-2</v>
      </c>
      <c r="I4541">
        <f t="shared" si="151"/>
        <v>2.9591849999999999E-2</v>
      </c>
    </row>
    <row r="4542" spans="1:9" x14ac:dyDescent="0.3">
      <c r="A4542" s="3">
        <v>2017</v>
      </c>
      <c r="B4542" t="s">
        <v>190</v>
      </c>
      <c r="C4542" t="s">
        <v>209</v>
      </c>
      <c r="D4542">
        <v>525836</v>
      </c>
      <c r="E4542">
        <v>2</v>
      </c>
      <c r="F4542">
        <v>84.5</v>
      </c>
      <c r="G4542">
        <v>87.722200000000001</v>
      </c>
      <c r="H4542">
        <f t="shared" si="150"/>
        <v>4.2250000000000003E-2</v>
      </c>
      <c r="I4542">
        <f t="shared" si="151"/>
        <v>4.38611E-2</v>
      </c>
    </row>
    <row r="4543" spans="1:9" x14ac:dyDescent="0.3">
      <c r="A4543" s="3">
        <v>2017</v>
      </c>
      <c r="B4543" t="s">
        <v>189</v>
      </c>
      <c r="C4543" t="s">
        <v>210</v>
      </c>
      <c r="D4543">
        <v>495800</v>
      </c>
      <c r="E4543">
        <v>4</v>
      </c>
      <c r="F4543">
        <v>2404.17</v>
      </c>
      <c r="G4543">
        <v>2865.5745000000002</v>
      </c>
      <c r="H4543">
        <f t="shared" si="150"/>
        <v>1.2020850000000001</v>
      </c>
      <c r="I4543">
        <f t="shared" si="151"/>
        <v>1.4327872500000001</v>
      </c>
    </row>
    <row r="4544" spans="1:9" x14ac:dyDescent="0.3">
      <c r="A4544" s="3">
        <v>2017</v>
      </c>
      <c r="B4544" t="s">
        <v>189</v>
      </c>
      <c r="C4544" t="s">
        <v>210</v>
      </c>
      <c r="D4544">
        <v>495832</v>
      </c>
      <c r="E4544">
        <v>4</v>
      </c>
      <c r="F4544">
        <v>774.44</v>
      </c>
      <c r="G4544">
        <v>802.0421</v>
      </c>
      <c r="H4544">
        <f t="shared" si="150"/>
        <v>0.38722000000000001</v>
      </c>
      <c r="I4544">
        <f t="shared" si="151"/>
        <v>0.40102104999999999</v>
      </c>
    </row>
    <row r="4545" spans="1:9" x14ac:dyDescent="0.3">
      <c r="A4545" s="3">
        <v>2017</v>
      </c>
      <c r="B4545" t="s">
        <v>189</v>
      </c>
      <c r="C4545" t="s">
        <v>210</v>
      </c>
      <c r="D4545">
        <v>505800</v>
      </c>
      <c r="E4545">
        <v>4</v>
      </c>
      <c r="F4545">
        <v>1392.04</v>
      </c>
      <c r="G4545">
        <v>1404.5625</v>
      </c>
      <c r="H4545">
        <f t="shared" si="150"/>
        <v>0.69601999999999997</v>
      </c>
      <c r="I4545">
        <f t="shared" si="151"/>
        <v>0.70228124999999997</v>
      </c>
    </row>
    <row r="4546" spans="1:9" x14ac:dyDescent="0.3">
      <c r="A4546" s="3">
        <v>2017</v>
      </c>
      <c r="B4546" t="s">
        <v>189</v>
      </c>
      <c r="C4546" t="s">
        <v>210</v>
      </c>
      <c r="D4546">
        <v>505832</v>
      </c>
      <c r="E4546">
        <v>4</v>
      </c>
      <c r="F4546">
        <v>3882.1</v>
      </c>
      <c r="G4546">
        <v>4179.0204000000003</v>
      </c>
      <c r="H4546">
        <f t="shared" si="150"/>
        <v>1.9410499999999999</v>
      </c>
      <c r="I4546">
        <f t="shared" si="151"/>
        <v>2.0895102000000003</v>
      </c>
    </row>
    <row r="4547" spans="1:9" x14ac:dyDescent="0.3">
      <c r="A4547" s="3">
        <v>2017</v>
      </c>
      <c r="B4547" t="s">
        <v>189</v>
      </c>
      <c r="C4547" t="s">
        <v>210</v>
      </c>
      <c r="D4547">
        <v>515801</v>
      </c>
      <c r="E4547">
        <v>4</v>
      </c>
      <c r="F4547">
        <v>31.92</v>
      </c>
      <c r="G4547">
        <v>35.883200000000002</v>
      </c>
      <c r="H4547">
        <f t="shared" si="150"/>
        <v>1.5960000000000002E-2</v>
      </c>
      <c r="I4547">
        <f t="shared" si="151"/>
        <v>1.7941600000000002E-2</v>
      </c>
    </row>
    <row r="4548" spans="1:9" x14ac:dyDescent="0.3">
      <c r="A4548" s="3">
        <v>2017</v>
      </c>
      <c r="B4548" t="s">
        <v>189</v>
      </c>
      <c r="C4548" t="s">
        <v>210</v>
      </c>
      <c r="D4548">
        <v>515802</v>
      </c>
      <c r="E4548">
        <v>4</v>
      </c>
      <c r="F4548">
        <v>511.56</v>
      </c>
      <c r="G4548">
        <v>546.80309999999997</v>
      </c>
      <c r="H4548">
        <f t="shared" si="150"/>
        <v>0.25578000000000001</v>
      </c>
      <c r="I4548">
        <f t="shared" si="151"/>
        <v>0.27340154999999999</v>
      </c>
    </row>
    <row r="4549" spans="1:9" x14ac:dyDescent="0.3">
      <c r="A4549" s="3">
        <v>2017</v>
      </c>
      <c r="B4549" t="s">
        <v>189</v>
      </c>
      <c r="C4549" t="s">
        <v>210</v>
      </c>
      <c r="D4549">
        <v>515833</v>
      </c>
      <c r="E4549">
        <v>4</v>
      </c>
      <c r="F4549">
        <v>45.86</v>
      </c>
      <c r="G4549">
        <v>51.332900000000002</v>
      </c>
      <c r="H4549">
        <f t="shared" si="150"/>
        <v>2.2929999999999999E-2</v>
      </c>
      <c r="I4549">
        <f t="shared" si="151"/>
        <v>2.566645E-2</v>
      </c>
    </row>
    <row r="4550" spans="1:9" x14ac:dyDescent="0.3">
      <c r="A4550" s="3">
        <v>2017</v>
      </c>
      <c r="B4550" t="s">
        <v>189</v>
      </c>
      <c r="C4550" t="s">
        <v>210</v>
      </c>
      <c r="D4550">
        <v>525801</v>
      </c>
      <c r="E4550">
        <v>4</v>
      </c>
      <c r="F4550">
        <v>4.8</v>
      </c>
      <c r="G4550">
        <v>4.8</v>
      </c>
      <c r="H4550">
        <f t="shared" si="150"/>
        <v>2.3999999999999998E-3</v>
      </c>
      <c r="I4550">
        <f t="shared" si="151"/>
        <v>2.3999999999999998E-3</v>
      </c>
    </row>
    <row r="4551" spans="1:9" x14ac:dyDescent="0.3">
      <c r="A4551" s="3">
        <v>2017</v>
      </c>
      <c r="B4551" t="s">
        <v>189</v>
      </c>
      <c r="C4551" t="s">
        <v>210</v>
      </c>
      <c r="D4551">
        <v>525802</v>
      </c>
      <c r="E4551">
        <v>4</v>
      </c>
      <c r="F4551">
        <v>35</v>
      </c>
      <c r="G4551">
        <v>35.408200000000001</v>
      </c>
      <c r="H4551">
        <f t="shared" si="150"/>
        <v>1.7500000000000002E-2</v>
      </c>
      <c r="I4551">
        <f t="shared" si="151"/>
        <v>1.77041E-2</v>
      </c>
    </row>
    <row r="4552" spans="1:9" x14ac:dyDescent="0.3">
      <c r="A4552" s="3">
        <v>2017</v>
      </c>
      <c r="B4552" t="s">
        <v>189</v>
      </c>
      <c r="C4552" t="s">
        <v>210</v>
      </c>
      <c r="D4552">
        <v>525803</v>
      </c>
      <c r="E4552">
        <v>4</v>
      </c>
      <c r="F4552">
        <v>354.1</v>
      </c>
      <c r="G4552">
        <v>358.02870000000001</v>
      </c>
      <c r="H4552">
        <f t="shared" si="150"/>
        <v>0.17705000000000001</v>
      </c>
      <c r="I4552">
        <f t="shared" si="151"/>
        <v>0.17901435000000002</v>
      </c>
    </row>
    <row r="4553" spans="1:9" x14ac:dyDescent="0.3">
      <c r="A4553" s="3">
        <v>2017</v>
      </c>
      <c r="B4553" t="s">
        <v>189</v>
      </c>
      <c r="C4553" t="s">
        <v>210</v>
      </c>
      <c r="D4553">
        <v>525805</v>
      </c>
      <c r="E4553">
        <v>4</v>
      </c>
      <c r="F4553">
        <v>263</v>
      </c>
      <c r="G4553">
        <v>280.87759999999997</v>
      </c>
      <c r="H4553">
        <f t="shared" si="150"/>
        <v>0.13150000000000001</v>
      </c>
      <c r="I4553">
        <f t="shared" si="151"/>
        <v>0.14043879999999997</v>
      </c>
    </row>
    <row r="4554" spans="1:9" x14ac:dyDescent="0.3">
      <c r="A4554" s="3">
        <v>2017</v>
      </c>
      <c r="B4554" t="s">
        <v>189</v>
      </c>
      <c r="C4554" t="s">
        <v>210</v>
      </c>
      <c r="D4554">
        <v>525806</v>
      </c>
      <c r="E4554">
        <v>4</v>
      </c>
      <c r="F4554">
        <v>175.95</v>
      </c>
      <c r="G4554">
        <v>192.12350000000001</v>
      </c>
      <c r="H4554">
        <f t="shared" si="150"/>
        <v>8.7974999999999998E-2</v>
      </c>
      <c r="I4554">
        <f t="shared" si="151"/>
        <v>9.6061750000000001E-2</v>
      </c>
    </row>
    <row r="4555" spans="1:9" x14ac:dyDescent="0.3">
      <c r="A4555" s="3">
        <v>2017</v>
      </c>
      <c r="B4555" t="s">
        <v>189</v>
      </c>
      <c r="C4555" t="s">
        <v>210</v>
      </c>
      <c r="D4555">
        <v>525807</v>
      </c>
      <c r="E4555">
        <v>4</v>
      </c>
      <c r="F4555">
        <v>347.3</v>
      </c>
      <c r="G4555">
        <v>351.74790000000002</v>
      </c>
      <c r="H4555">
        <f t="shared" si="150"/>
        <v>0.17365</v>
      </c>
      <c r="I4555">
        <f t="shared" si="151"/>
        <v>0.17587395</v>
      </c>
    </row>
    <row r="4556" spans="1:9" x14ac:dyDescent="0.3">
      <c r="A4556" s="3">
        <v>2017</v>
      </c>
      <c r="B4556" t="s">
        <v>189</v>
      </c>
      <c r="C4556" t="s">
        <v>210</v>
      </c>
      <c r="D4556">
        <v>525832</v>
      </c>
      <c r="E4556">
        <v>4</v>
      </c>
      <c r="F4556">
        <v>513</v>
      </c>
      <c r="G4556">
        <v>523.46939999999995</v>
      </c>
      <c r="H4556">
        <f t="shared" si="150"/>
        <v>0.25650000000000001</v>
      </c>
      <c r="I4556">
        <f t="shared" si="151"/>
        <v>0.26173469999999999</v>
      </c>
    </row>
    <row r="4557" spans="1:9" x14ac:dyDescent="0.3">
      <c r="A4557" s="3">
        <v>2017</v>
      </c>
      <c r="B4557" t="s">
        <v>189</v>
      </c>
      <c r="C4557" t="s">
        <v>210</v>
      </c>
      <c r="D4557">
        <v>525833</v>
      </c>
      <c r="E4557">
        <v>4</v>
      </c>
      <c r="F4557">
        <v>2337.7199999999998</v>
      </c>
      <c r="G4557">
        <v>2380.1716000000001</v>
      </c>
      <c r="H4557">
        <f t="shared" si="150"/>
        <v>1.16886</v>
      </c>
      <c r="I4557">
        <f t="shared" si="151"/>
        <v>1.1900858000000001</v>
      </c>
    </row>
    <row r="4558" spans="1:9" x14ac:dyDescent="0.3">
      <c r="A4558" s="3">
        <v>2017</v>
      </c>
      <c r="B4558" t="s">
        <v>189</v>
      </c>
      <c r="C4558" t="s">
        <v>210</v>
      </c>
      <c r="D4558">
        <v>525834</v>
      </c>
      <c r="E4558">
        <v>4</v>
      </c>
      <c r="F4558">
        <v>80</v>
      </c>
      <c r="G4558">
        <v>81.489800000000002</v>
      </c>
      <c r="H4558">
        <f t="shared" si="150"/>
        <v>0.04</v>
      </c>
      <c r="I4558">
        <f t="shared" si="151"/>
        <v>4.0744900000000001E-2</v>
      </c>
    </row>
    <row r="4559" spans="1:9" x14ac:dyDescent="0.3">
      <c r="A4559" s="3">
        <v>2017</v>
      </c>
      <c r="B4559" t="s">
        <v>189</v>
      </c>
      <c r="C4559" t="s">
        <v>210</v>
      </c>
      <c r="D4559">
        <v>535802</v>
      </c>
      <c r="E4559">
        <v>4</v>
      </c>
      <c r="F4559">
        <v>667.95</v>
      </c>
      <c r="G4559">
        <v>668.29690000000005</v>
      </c>
      <c r="H4559">
        <f t="shared" si="150"/>
        <v>0.33397500000000002</v>
      </c>
      <c r="I4559">
        <f t="shared" si="151"/>
        <v>0.33414845000000004</v>
      </c>
    </row>
    <row r="4560" spans="1:9" x14ac:dyDescent="0.3">
      <c r="A4560" s="3">
        <v>2017</v>
      </c>
      <c r="B4560" t="s">
        <v>189</v>
      </c>
      <c r="C4560" t="s">
        <v>210</v>
      </c>
      <c r="D4560">
        <v>535803</v>
      </c>
      <c r="E4560">
        <v>4</v>
      </c>
      <c r="F4560">
        <v>16.649999999999999</v>
      </c>
      <c r="G4560">
        <v>16.649999999999999</v>
      </c>
      <c r="H4560">
        <f t="shared" si="150"/>
        <v>8.3249999999999991E-3</v>
      </c>
      <c r="I4560">
        <f t="shared" si="151"/>
        <v>8.3249999999999991E-3</v>
      </c>
    </row>
    <row r="4561" spans="1:9" x14ac:dyDescent="0.3">
      <c r="A4561" s="3">
        <v>2017</v>
      </c>
      <c r="B4561" t="s">
        <v>189</v>
      </c>
      <c r="C4561" t="s">
        <v>211</v>
      </c>
      <c r="D4561">
        <v>505700</v>
      </c>
      <c r="E4561">
        <v>4</v>
      </c>
      <c r="F4561">
        <v>1016.05</v>
      </c>
      <c r="G4561">
        <v>1041.05</v>
      </c>
      <c r="H4561">
        <f t="shared" si="150"/>
        <v>0.50802499999999995</v>
      </c>
      <c r="I4561">
        <f t="shared" si="151"/>
        <v>0.52052500000000002</v>
      </c>
    </row>
    <row r="4562" spans="1:9" x14ac:dyDescent="0.3">
      <c r="A4562" s="3">
        <v>2017</v>
      </c>
      <c r="B4562" t="s">
        <v>189</v>
      </c>
      <c r="C4562" t="s">
        <v>211</v>
      </c>
      <c r="D4562">
        <v>515630</v>
      </c>
      <c r="E4562">
        <v>4</v>
      </c>
      <c r="F4562">
        <v>1055.28</v>
      </c>
      <c r="G4562">
        <v>1076.3820000000001</v>
      </c>
      <c r="H4562">
        <f t="shared" si="150"/>
        <v>0.52764</v>
      </c>
      <c r="I4562">
        <f t="shared" si="151"/>
        <v>0.53819100000000009</v>
      </c>
    </row>
    <row r="4563" spans="1:9" x14ac:dyDescent="0.3">
      <c r="A4563" s="3">
        <v>2017</v>
      </c>
      <c r="B4563" t="s">
        <v>189</v>
      </c>
      <c r="C4563" t="s">
        <v>211</v>
      </c>
      <c r="D4563">
        <v>515700</v>
      </c>
      <c r="E4563">
        <v>4</v>
      </c>
      <c r="F4563">
        <v>1901.96</v>
      </c>
      <c r="G4563">
        <v>2006.96</v>
      </c>
      <c r="H4563">
        <f t="shared" si="150"/>
        <v>0.95098000000000005</v>
      </c>
      <c r="I4563">
        <f t="shared" si="151"/>
        <v>1.0034799999999999</v>
      </c>
    </row>
    <row r="4564" spans="1:9" x14ac:dyDescent="0.3">
      <c r="A4564" s="3">
        <v>2017</v>
      </c>
      <c r="B4564" t="s">
        <v>189</v>
      </c>
      <c r="C4564" t="s">
        <v>211</v>
      </c>
      <c r="D4564">
        <v>525600</v>
      </c>
      <c r="E4564">
        <v>4</v>
      </c>
      <c r="F4564">
        <v>3641.76</v>
      </c>
      <c r="G4564">
        <v>4749.9592000000002</v>
      </c>
      <c r="H4564">
        <f t="shared" si="150"/>
        <v>1.8208800000000001</v>
      </c>
      <c r="I4564">
        <f t="shared" si="151"/>
        <v>2.3749796000000001</v>
      </c>
    </row>
    <row r="4565" spans="1:9" x14ac:dyDescent="0.3">
      <c r="A4565" s="3">
        <v>2017</v>
      </c>
      <c r="B4565" t="s">
        <v>189</v>
      </c>
      <c r="C4565" t="s">
        <v>211</v>
      </c>
      <c r="D4565">
        <v>525630</v>
      </c>
      <c r="E4565">
        <v>4</v>
      </c>
      <c r="F4565">
        <v>1995.34</v>
      </c>
      <c r="G4565">
        <v>2687.5319</v>
      </c>
      <c r="H4565">
        <f t="shared" si="150"/>
        <v>0.99766999999999995</v>
      </c>
      <c r="I4565">
        <f t="shared" si="151"/>
        <v>1.3437659499999999</v>
      </c>
    </row>
    <row r="4566" spans="1:9" x14ac:dyDescent="0.3">
      <c r="A4566" s="3">
        <v>2017</v>
      </c>
      <c r="B4566" t="s">
        <v>189</v>
      </c>
      <c r="C4566" t="s">
        <v>211</v>
      </c>
      <c r="D4566">
        <v>525701</v>
      </c>
      <c r="E4566">
        <v>4</v>
      </c>
      <c r="F4566">
        <v>233</v>
      </c>
      <c r="G4566">
        <v>233</v>
      </c>
      <c r="H4566">
        <f t="shared" si="150"/>
        <v>0.11650000000000001</v>
      </c>
      <c r="I4566">
        <f t="shared" si="151"/>
        <v>0.11650000000000001</v>
      </c>
    </row>
    <row r="4567" spans="1:9" x14ac:dyDescent="0.3">
      <c r="A4567" s="3">
        <v>2017</v>
      </c>
      <c r="B4567" t="s">
        <v>189</v>
      </c>
      <c r="C4567" t="s">
        <v>211</v>
      </c>
      <c r="D4567">
        <v>525702</v>
      </c>
      <c r="E4567">
        <v>4</v>
      </c>
      <c r="F4567">
        <v>217</v>
      </c>
      <c r="G4567">
        <v>217</v>
      </c>
      <c r="H4567">
        <f t="shared" si="150"/>
        <v>0.1085</v>
      </c>
      <c r="I4567">
        <f t="shared" si="151"/>
        <v>0.1085</v>
      </c>
    </row>
    <row r="4568" spans="1:9" x14ac:dyDescent="0.3">
      <c r="A4568" s="3">
        <v>2017</v>
      </c>
      <c r="B4568" t="s">
        <v>189</v>
      </c>
      <c r="C4568" t="s">
        <v>212</v>
      </c>
      <c r="D4568">
        <v>535801</v>
      </c>
      <c r="E4568">
        <v>4</v>
      </c>
      <c r="F4568">
        <v>2.2999999999999998</v>
      </c>
      <c r="G4568">
        <v>2.3469000000000002</v>
      </c>
      <c r="H4568">
        <f t="shared" si="150"/>
        <v>1.15E-3</v>
      </c>
      <c r="I4568">
        <f t="shared" si="151"/>
        <v>1.1734500000000001E-3</v>
      </c>
    </row>
    <row r="4569" spans="1:9" x14ac:dyDescent="0.3">
      <c r="A4569" s="3">
        <v>2017</v>
      </c>
      <c r="B4569" t="s">
        <v>189</v>
      </c>
      <c r="C4569" t="s">
        <v>212</v>
      </c>
      <c r="D4569">
        <v>535831</v>
      </c>
      <c r="E4569">
        <v>4</v>
      </c>
      <c r="F4569">
        <v>82</v>
      </c>
      <c r="G4569">
        <v>82</v>
      </c>
      <c r="H4569">
        <f t="shared" si="150"/>
        <v>4.1000000000000002E-2</v>
      </c>
      <c r="I4569">
        <f t="shared" si="151"/>
        <v>4.1000000000000002E-2</v>
      </c>
    </row>
    <row r="4570" spans="1:9" x14ac:dyDescent="0.3">
      <c r="A4570" s="3">
        <v>2017</v>
      </c>
      <c r="B4570" t="s">
        <v>189</v>
      </c>
      <c r="C4570" t="s">
        <v>212</v>
      </c>
      <c r="D4570">
        <v>545731</v>
      </c>
      <c r="E4570">
        <v>4</v>
      </c>
      <c r="F4570">
        <v>67</v>
      </c>
      <c r="G4570">
        <v>67</v>
      </c>
      <c r="H4570">
        <f t="shared" si="150"/>
        <v>3.3500000000000002E-2</v>
      </c>
      <c r="I4570">
        <f t="shared" si="151"/>
        <v>3.3500000000000002E-2</v>
      </c>
    </row>
    <row r="4571" spans="1:9" x14ac:dyDescent="0.3">
      <c r="A4571" s="3">
        <v>2017</v>
      </c>
      <c r="B4571" t="s">
        <v>189</v>
      </c>
      <c r="C4571" t="s">
        <v>212</v>
      </c>
      <c r="D4571">
        <v>545732</v>
      </c>
      <c r="E4571">
        <v>4</v>
      </c>
      <c r="F4571">
        <v>5.5</v>
      </c>
      <c r="G4571">
        <v>5.5612000000000004</v>
      </c>
      <c r="H4571">
        <f t="shared" si="150"/>
        <v>2.7499999999999998E-3</v>
      </c>
      <c r="I4571">
        <f t="shared" si="151"/>
        <v>2.7806000000000003E-3</v>
      </c>
    </row>
    <row r="4572" spans="1:9" x14ac:dyDescent="0.3">
      <c r="A4572" s="3">
        <v>2017</v>
      </c>
      <c r="B4572" t="s">
        <v>189</v>
      </c>
      <c r="C4572" t="s">
        <v>212</v>
      </c>
      <c r="D4572">
        <v>545803</v>
      </c>
      <c r="E4572">
        <v>4</v>
      </c>
      <c r="F4572">
        <v>92.2</v>
      </c>
      <c r="G4572">
        <v>93.816299999999998</v>
      </c>
      <c r="H4572">
        <f t="shared" si="150"/>
        <v>4.6100000000000002E-2</v>
      </c>
      <c r="I4572">
        <f t="shared" si="151"/>
        <v>4.6908149999999996E-2</v>
      </c>
    </row>
    <row r="4573" spans="1:9" x14ac:dyDescent="0.3">
      <c r="A4573" s="3">
        <v>2017</v>
      </c>
      <c r="B4573" t="s">
        <v>189</v>
      </c>
      <c r="C4573" t="s">
        <v>212</v>
      </c>
      <c r="D4573">
        <v>545804</v>
      </c>
      <c r="E4573">
        <v>4</v>
      </c>
      <c r="F4573">
        <v>14.85</v>
      </c>
      <c r="G4573">
        <v>15.1531</v>
      </c>
      <c r="H4573">
        <f t="shared" si="150"/>
        <v>7.4250000000000002E-3</v>
      </c>
      <c r="I4573">
        <f t="shared" si="151"/>
        <v>7.5765500000000005E-3</v>
      </c>
    </row>
    <row r="4574" spans="1:9" x14ac:dyDescent="0.3">
      <c r="A4574" s="3">
        <v>2017</v>
      </c>
      <c r="B4574" t="s">
        <v>189</v>
      </c>
      <c r="C4574" t="s">
        <v>212</v>
      </c>
      <c r="D4574">
        <v>555701</v>
      </c>
      <c r="E4574">
        <v>4</v>
      </c>
      <c r="F4574">
        <v>1471</v>
      </c>
      <c r="G4574">
        <v>1500.3525</v>
      </c>
      <c r="H4574">
        <f t="shared" si="150"/>
        <v>0.73550000000000004</v>
      </c>
      <c r="I4574">
        <f t="shared" si="151"/>
        <v>0.75017624999999999</v>
      </c>
    </row>
    <row r="4575" spans="1:9" x14ac:dyDescent="0.3">
      <c r="A4575" s="3">
        <v>2017</v>
      </c>
      <c r="B4575" t="s">
        <v>189</v>
      </c>
      <c r="C4575" t="s">
        <v>212</v>
      </c>
      <c r="D4575">
        <v>555702</v>
      </c>
      <c r="E4575">
        <v>4</v>
      </c>
      <c r="F4575">
        <v>4.5</v>
      </c>
      <c r="G4575">
        <v>4.5918999999999999</v>
      </c>
      <c r="H4575">
        <f t="shared" si="150"/>
        <v>2.2499999999999998E-3</v>
      </c>
      <c r="I4575">
        <f t="shared" si="151"/>
        <v>2.2959499999999997E-3</v>
      </c>
    </row>
    <row r="4576" spans="1:9" x14ac:dyDescent="0.3">
      <c r="A4576" s="3">
        <v>2017</v>
      </c>
      <c r="B4576" t="s">
        <v>189</v>
      </c>
      <c r="C4576" t="s">
        <v>212</v>
      </c>
      <c r="D4576">
        <v>555732</v>
      </c>
      <c r="E4576">
        <v>4</v>
      </c>
      <c r="F4576">
        <v>144.4</v>
      </c>
      <c r="G4576">
        <v>147.34690000000001</v>
      </c>
      <c r="H4576">
        <f t="shared" si="150"/>
        <v>7.22E-2</v>
      </c>
      <c r="I4576">
        <f t="shared" si="151"/>
        <v>7.3673450000000001E-2</v>
      </c>
    </row>
    <row r="4577" spans="1:9" x14ac:dyDescent="0.3">
      <c r="A4577" s="3">
        <v>2017</v>
      </c>
      <c r="B4577" t="s">
        <v>189</v>
      </c>
      <c r="C4577" t="s">
        <v>212</v>
      </c>
      <c r="D4577">
        <v>565635</v>
      </c>
      <c r="E4577">
        <v>4</v>
      </c>
      <c r="F4577">
        <v>3</v>
      </c>
      <c r="G4577">
        <v>3.0611999999999999</v>
      </c>
      <c r="H4577">
        <f t="shared" si="150"/>
        <v>1.5E-3</v>
      </c>
      <c r="I4577">
        <f t="shared" si="151"/>
        <v>1.5306E-3</v>
      </c>
    </row>
    <row r="4578" spans="1:9" x14ac:dyDescent="0.3">
      <c r="A4578" s="3">
        <v>2017</v>
      </c>
      <c r="B4578" t="s">
        <v>189</v>
      </c>
      <c r="C4578" t="s">
        <v>212</v>
      </c>
      <c r="D4578">
        <v>565702</v>
      </c>
      <c r="E4578">
        <v>4</v>
      </c>
      <c r="F4578">
        <v>817.32</v>
      </c>
      <c r="G4578">
        <v>824.84649999999999</v>
      </c>
      <c r="H4578">
        <f t="shared" si="150"/>
        <v>0.40866000000000002</v>
      </c>
      <c r="I4578">
        <f t="shared" si="151"/>
        <v>0.41242325000000002</v>
      </c>
    </row>
    <row r="4579" spans="1:9" x14ac:dyDescent="0.3">
      <c r="A4579" s="3">
        <v>2017</v>
      </c>
      <c r="B4579" t="s">
        <v>189</v>
      </c>
      <c r="C4579" t="s">
        <v>212</v>
      </c>
      <c r="D4579">
        <v>565704</v>
      </c>
      <c r="E4579">
        <v>4</v>
      </c>
      <c r="F4579">
        <v>453.02</v>
      </c>
      <c r="G4579">
        <v>453.11189999999999</v>
      </c>
      <c r="H4579">
        <f t="shared" si="150"/>
        <v>0.22650999999999999</v>
      </c>
      <c r="I4579">
        <f t="shared" si="151"/>
        <v>0.22655595000000001</v>
      </c>
    </row>
    <row r="4580" spans="1:9" x14ac:dyDescent="0.3">
      <c r="A4580" s="3">
        <v>2017</v>
      </c>
      <c r="B4580" t="s">
        <v>189</v>
      </c>
      <c r="C4580" t="s">
        <v>213</v>
      </c>
      <c r="D4580">
        <v>495730</v>
      </c>
      <c r="E4580">
        <v>4</v>
      </c>
      <c r="F4580">
        <v>2113.0700000000002</v>
      </c>
      <c r="G4580">
        <v>2155.9173000000001</v>
      </c>
      <c r="H4580">
        <f t="shared" si="150"/>
        <v>1.056535</v>
      </c>
      <c r="I4580">
        <f t="shared" si="151"/>
        <v>1.07795865</v>
      </c>
    </row>
    <row r="4581" spans="1:9" x14ac:dyDescent="0.3">
      <c r="A4581" s="3">
        <v>2017</v>
      </c>
      <c r="B4581" t="s">
        <v>189</v>
      </c>
      <c r="C4581" t="s">
        <v>213</v>
      </c>
      <c r="D4581">
        <v>505730</v>
      </c>
      <c r="E4581">
        <v>4</v>
      </c>
      <c r="F4581">
        <v>10478.290000000001</v>
      </c>
      <c r="G4581">
        <v>11322.7757</v>
      </c>
      <c r="H4581">
        <f t="shared" si="150"/>
        <v>5.2391450000000006</v>
      </c>
      <c r="I4581">
        <f t="shared" si="151"/>
        <v>5.6613878499999997</v>
      </c>
    </row>
    <row r="4582" spans="1:9" x14ac:dyDescent="0.3">
      <c r="A4582" s="3">
        <v>2017</v>
      </c>
      <c r="B4582" t="s">
        <v>189</v>
      </c>
      <c r="C4582" t="s">
        <v>213</v>
      </c>
      <c r="D4582">
        <v>515730</v>
      </c>
      <c r="E4582">
        <v>4</v>
      </c>
      <c r="F4582">
        <v>207.44</v>
      </c>
      <c r="G4582">
        <v>223.68039999999999</v>
      </c>
      <c r="H4582">
        <f t="shared" si="150"/>
        <v>0.10371999999999999</v>
      </c>
      <c r="I4582">
        <f t="shared" si="151"/>
        <v>0.1118402</v>
      </c>
    </row>
    <row r="4583" spans="1:9" x14ac:dyDescent="0.3">
      <c r="A4583" s="3">
        <v>2017</v>
      </c>
      <c r="B4583" t="s">
        <v>189</v>
      </c>
      <c r="C4583" t="s">
        <v>213</v>
      </c>
      <c r="D4583">
        <v>525731</v>
      </c>
      <c r="E4583">
        <v>4</v>
      </c>
      <c r="F4583">
        <v>359.65</v>
      </c>
      <c r="G4583">
        <v>362.75200000000001</v>
      </c>
      <c r="H4583">
        <f t="shared" si="150"/>
        <v>0.17982499999999998</v>
      </c>
      <c r="I4583">
        <f t="shared" si="151"/>
        <v>0.18137600000000001</v>
      </c>
    </row>
    <row r="4584" spans="1:9" x14ac:dyDescent="0.3">
      <c r="A4584" s="3">
        <v>2017</v>
      </c>
      <c r="B4584" t="s">
        <v>189</v>
      </c>
      <c r="C4584" t="s">
        <v>213</v>
      </c>
      <c r="D4584">
        <v>525732</v>
      </c>
      <c r="E4584">
        <v>4</v>
      </c>
      <c r="F4584">
        <v>191</v>
      </c>
      <c r="G4584">
        <v>191.72450000000001</v>
      </c>
      <c r="H4584">
        <f t="shared" si="150"/>
        <v>9.5500000000000002E-2</v>
      </c>
      <c r="I4584">
        <f t="shared" si="151"/>
        <v>9.586225000000001E-2</v>
      </c>
    </row>
    <row r="4585" spans="1:9" x14ac:dyDescent="0.3">
      <c r="A4585" s="3">
        <v>2017</v>
      </c>
      <c r="B4585" t="s">
        <v>189</v>
      </c>
      <c r="C4585" t="s">
        <v>213</v>
      </c>
      <c r="D4585">
        <v>525733</v>
      </c>
      <c r="E4585">
        <v>4</v>
      </c>
      <c r="F4585">
        <v>402.1</v>
      </c>
      <c r="G4585">
        <v>405.9898</v>
      </c>
      <c r="H4585">
        <f t="shared" si="150"/>
        <v>0.20105000000000001</v>
      </c>
      <c r="I4585">
        <f t="shared" si="151"/>
        <v>0.20299490000000001</v>
      </c>
    </row>
    <row r="4586" spans="1:9" x14ac:dyDescent="0.3">
      <c r="A4586" s="3">
        <v>2017</v>
      </c>
      <c r="B4586" t="s">
        <v>189</v>
      </c>
      <c r="C4586" t="s">
        <v>214</v>
      </c>
      <c r="D4586">
        <v>535530</v>
      </c>
      <c r="E4586">
        <v>4</v>
      </c>
      <c r="F4586">
        <v>429.69</v>
      </c>
      <c r="G4586">
        <v>593.61860000000001</v>
      </c>
      <c r="H4586">
        <f t="shared" si="150"/>
        <v>0.21484500000000001</v>
      </c>
      <c r="I4586">
        <f t="shared" si="151"/>
        <v>0.2968093</v>
      </c>
    </row>
    <row r="4587" spans="1:9" x14ac:dyDescent="0.3">
      <c r="A4587" s="3">
        <v>2017</v>
      </c>
      <c r="B4587" t="s">
        <v>189</v>
      </c>
      <c r="C4587" t="s">
        <v>214</v>
      </c>
      <c r="D4587">
        <v>535601</v>
      </c>
      <c r="E4587">
        <v>4</v>
      </c>
      <c r="F4587">
        <v>42.3</v>
      </c>
      <c r="G4587">
        <v>42.3</v>
      </c>
      <c r="H4587">
        <f t="shared" si="150"/>
        <v>2.1149999999999999E-2</v>
      </c>
      <c r="I4587">
        <f t="shared" si="151"/>
        <v>2.1149999999999999E-2</v>
      </c>
    </row>
    <row r="4588" spans="1:9" x14ac:dyDescent="0.3">
      <c r="A4588" s="3">
        <v>2017</v>
      </c>
      <c r="B4588" t="s">
        <v>189</v>
      </c>
      <c r="C4588" t="s">
        <v>214</v>
      </c>
      <c r="D4588">
        <v>535602</v>
      </c>
      <c r="E4588">
        <v>4</v>
      </c>
      <c r="F4588">
        <v>453.78</v>
      </c>
      <c r="G4588">
        <v>469.03629999999998</v>
      </c>
      <c r="H4588">
        <f t="shared" si="150"/>
        <v>0.22688999999999998</v>
      </c>
      <c r="I4588">
        <f t="shared" si="151"/>
        <v>0.23451814999999998</v>
      </c>
    </row>
    <row r="4589" spans="1:9" x14ac:dyDescent="0.3">
      <c r="A4589" s="3">
        <v>2017</v>
      </c>
      <c r="B4589" t="s">
        <v>189</v>
      </c>
      <c r="C4589" t="s">
        <v>214</v>
      </c>
      <c r="D4589">
        <v>535632</v>
      </c>
      <c r="E4589">
        <v>4</v>
      </c>
      <c r="F4589">
        <v>330.63</v>
      </c>
      <c r="G4589">
        <v>333.5308</v>
      </c>
      <c r="H4589">
        <f t="shared" si="150"/>
        <v>0.16531499999999999</v>
      </c>
      <c r="I4589">
        <f t="shared" si="151"/>
        <v>0.16676540000000001</v>
      </c>
    </row>
    <row r="4590" spans="1:9" x14ac:dyDescent="0.3">
      <c r="A4590" s="3">
        <v>2017</v>
      </c>
      <c r="B4590" t="s">
        <v>189</v>
      </c>
      <c r="C4590" t="s">
        <v>214</v>
      </c>
      <c r="D4590">
        <v>535634</v>
      </c>
      <c r="E4590">
        <v>4</v>
      </c>
      <c r="F4590">
        <v>75</v>
      </c>
      <c r="G4590">
        <v>75</v>
      </c>
      <c r="H4590">
        <f t="shared" si="150"/>
        <v>3.7499999999999999E-2</v>
      </c>
      <c r="I4590">
        <f t="shared" si="151"/>
        <v>3.7499999999999999E-2</v>
      </c>
    </row>
    <row r="4591" spans="1:9" x14ac:dyDescent="0.3">
      <c r="A4591" s="3">
        <v>2017</v>
      </c>
      <c r="B4591" t="s">
        <v>189</v>
      </c>
      <c r="C4591" t="s">
        <v>214</v>
      </c>
      <c r="D4591">
        <v>535704</v>
      </c>
      <c r="E4591">
        <v>4</v>
      </c>
      <c r="F4591">
        <v>1.6</v>
      </c>
      <c r="G4591">
        <v>1.6</v>
      </c>
      <c r="H4591">
        <f t="shared" si="150"/>
        <v>8.0000000000000004E-4</v>
      </c>
      <c r="I4591">
        <f t="shared" si="151"/>
        <v>8.0000000000000004E-4</v>
      </c>
    </row>
    <row r="4592" spans="1:9" x14ac:dyDescent="0.3">
      <c r="A4592" s="3">
        <v>2017</v>
      </c>
      <c r="B4592" t="s">
        <v>189</v>
      </c>
      <c r="C4592" t="s">
        <v>214</v>
      </c>
      <c r="D4592">
        <v>535705</v>
      </c>
      <c r="E4592">
        <v>4</v>
      </c>
      <c r="F4592">
        <v>42.4</v>
      </c>
      <c r="G4592">
        <v>42.4</v>
      </c>
      <c r="H4592">
        <f t="shared" si="150"/>
        <v>2.12E-2</v>
      </c>
      <c r="I4592">
        <f t="shared" si="151"/>
        <v>2.12E-2</v>
      </c>
    </row>
    <row r="4593" spans="1:9" x14ac:dyDescent="0.3">
      <c r="A4593" s="3">
        <v>2017</v>
      </c>
      <c r="B4593" t="s">
        <v>189</v>
      </c>
      <c r="C4593" t="s">
        <v>215</v>
      </c>
      <c r="D4593">
        <v>545530</v>
      </c>
      <c r="E4593">
        <v>4</v>
      </c>
      <c r="F4593">
        <v>645.79999999999995</v>
      </c>
      <c r="G4593">
        <v>648.3306</v>
      </c>
      <c r="H4593">
        <f t="shared" si="150"/>
        <v>0.32289999999999996</v>
      </c>
      <c r="I4593">
        <f t="shared" si="151"/>
        <v>0.32416529999999999</v>
      </c>
    </row>
    <row r="4594" spans="1:9" x14ac:dyDescent="0.3">
      <c r="A4594" s="3">
        <v>2017</v>
      </c>
      <c r="B4594" t="s">
        <v>189</v>
      </c>
      <c r="C4594" t="s">
        <v>215</v>
      </c>
      <c r="D4594">
        <v>545601</v>
      </c>
      <c r="E4594">
        <v>4</v>
      </c>
      <c r="F4594">
        <v>6.5</v>
      </c>
      <c r="G4594">
        <v>6.6326999999999998</v>
      </c>
      <c r="H4594">
        <f t="shared" si="150"/>
        <v>3.2499999999999999E-3</v>
      </c>
      <c r="I4594">
        <f t="shared" si="151"/>
        <v>3.31635E-3</v>
      </c>
    </row>
    <row r="4595" spans="1:9" x14ac:dyDescent="0.3">
      <c r="A4595" s="3">
        <v>2017</v>
      </c>
      <c r="B4595" t="s">
        <v>189</v>
      </c>
      <c r="C4595" t="s">
        <v>215</v>
      </c>
      <c r="D4595">
        <v>545602</v>
      </c>
      <c r="E4595">
        <v>4</v>
      </c>
      <c r="F4595">
        <v>9221.74</v>
      </c>
      <c r="G4595">
        <v>10019.795099999999</v>
      </c>
      <c r="H4595">
        <f t="shared" si="150"/>
        <v>4.6108700000000002</v>
      </c>
      <c r="I4595">
        <f t="shared" si="151"/>
        <v>5.0098975499999998</v>
      </c>
    </row>
    <row r="4596" spans="1:9" x14ac:dyDescent="0.3">
      <c r="A4596" s="3">
        <v>2017</v>
      </c>
      <c r="B4596" t="s">
        <v>189</v>
      </c>
      <c r="C4596" t="s">
        <v>215</v>
      </c>
      <c r="D4596">
        <v>545631</v>
      </c>
      <c r="E4596">
        <v>4</v>
      </c>
      <c r="F4596">
        <v>104</v>
      </c>
      <c r="G4596">
        <v>104</v>
      </c>
      <c r="H4596">
        <f t="shared" si="150"/>
        <v>5.1999999999999998E-2</v>
      </c>
      <c r="I4596">
        <f t="shared" si="151"/>
        <v>5.1999999999999998E-2</v>
      </c>
    </row>
    <row r="4597" spans="1:9" x14ac:dyDescent="0.3">
      <c r="A4597" s="3">
        <v>2017</v>
      </c>
      <c r="B4597" t="s">
        <v>189</v>
      </c>
      <c r="C4597" t="s">
        <v>215</v>
      </c>
      <c r="D4597">
        <v>545633</v>
      </c>
      <c r="E4597">
        <v>4</v>
      </c>
      <c r="F4597">
        <v>51.2</v>
      </c>
      <c r="G4597">
        <v>52.244999999999997</v>
      </c>
      <c r="H4597">
        <f t="shared" si="150"/>
        <v>2.5600000000000001E-2</v>
      </c>
      <c r="I4597">
        <f t="shared" si="151"/>
        <v>2.61225E-2</v>
      </c>
    </row>
    <row r="4598" spans="1:9" x14ac:dyDescent="0.3">
      <c r="A4598" s="3">
        <v>2017</v>
      </c>
      <c r="B4598" t="s">
        <v>189</v>
      </c>
      <c r="C4598" t="s">
        <v>215</v>
      </c>
      <c r="D4598">
        <v>555500</v>
      </c>
      <c r="E4598">
        <v>4</v>
      </c>
      <c r="F4598">
        <v>737</v>
      </c>
      <c r="G4598">
        <v>1192</v>
      </c>
      <c r="H4598">
        <f t="shared" si="150"/>
        <v>0.36849999999999999</v>
      </c>
      <c r="I4598">
        <f t="shared" si="151"/>
        <v>0.59599999999999997</v>
      </c>
    </row>
    <row r="4599" spans="1:9" x14ac:dyDescent="0.3">
      <c r="A4599" s="3">
        <v>2017</v>
      </c>
      <c r="B4599" t="s">
        <v>189</v>
      </c>
      <c r="C4599" t="s">
        <v>215</v>
      </c>
      <c r="D4599">
        <v>555531</v>
      </c>
      <c r="E4599">
        <v>4</v>
      </c>
      <c r="F4599">
        <v>144.9</v>
      </c>
      <c r="G4599">
        <v>144.9</v>
      </c>
      <c r="H4599">
        <f t="shared" ref="H4599:H4662" si="152">F4599/2000</f>
        <v>7.2450000000000001E-2</v>
      </c>
      <c r="I4599">
        <f t="shared" ref="I4599:I4662" si="153">G4599/2000</f>
        <v>7.2450000000000001E-2</v>
      </c>
    </row>
    <row r="4600" spans="1:9" x14ac:dyDescent="0.3">
      <c r="A4600" s="3">
        <v>2017</v>
      </c>
      <c r="B4600" t="s">
        <v>189</v>
      </c>
      <c r="C4600" t="s">
        <v>215</v>
      </c>
      <c r="D4600">
        <v>555532</v>
      </c>
      <c r="E4600">
        <v>4</v>
      </c>
      <c r="F4600">
        <v>4069.41</v>
      </c>
      <c r="G4600">
        <v>4883.1225999999997</v>
      </c>
      <c r="H4600">
        <f t="shared" si="152"/>
        <v>2.0347049999999998</v>
      </c>
      <c r="I4600">
        <f t="shared" si="153"/>
        <v>2.4415613</v>
      </c>
    </row>
    <row r="4601" spans="1:9" x14ac:dyDescent="0.3">
      <c r="A4601" s="3">
        <v>2017</v>
      </c>
      <c r="B4601" t="s">
        <v>189</v>
      </c>
      <c r="C4601" t="s">
        <v>215</v>
      </c>
      <c r="D4601">
        <v>555600</v>
      </c>
      <c r="E4601">
        <v>4</v>
      </c>
      <c r="F4601">
        <v>48.87</v>
      </c>
      <c r="G4601">
        <v>48.900399999999998</v>
      </c>
      <c r="H4601">
        <f t="shared" si="152"/>
        <v>2.4434999999999998E-2</v>
      </c>
      <c r="I4601">
        <f t="shared" si="153"/>
        <v>2.4450199999999998E-2</v>
      </c>
    </row>
    <row r="4602" spans="1:9" x14ac:dyDescent="0.3">
      <c r="A4602" s="3">
        <v>2017</v>
      </c>
      <c r="B4602" t="s">
        <v>189</v>
      </c>
      <c r="C4602" t="s">
        <v>215</v>
      </c>
      <c r="D4602">
        <v>555630</v>
      </c>
      <c r="E4602">
        <v>4</v>
      </c>
      <c r="F4602">
        <v>1380.21</v>
      </c>
      <c r="G4602">
        <v>1705.2743</v>
      </c>
      <c r="H4602">
        <f t="shared" si="152"/>
        <v>0.69010499999999997</v>
      </c>
      <c r="I4602">
        <f t="shared" si="153"/>
        <v>0.85263715000000007</v>
      </c>
    </row>
    <row r="4603" spans="1:9" x14ac:dyDescent="0.3">
      <c r="A4603" s="3">
        <v>2017</v>
      </c>
      <c r="B4603" t="s">
        <v>189</v>
      </c>
      <c r="C4603" t="s">
        <v>215</v>
      </c>
      <c r="D4603">
        <v>565502</v>
      </c>
      <c r="E4603">
        <v>4</v>
      </c>
      <c r="F4603">
        <v>1020.79</v>
      </c>
      <c r="G4603">
        <v>1105.9050999999999</v>
      </c>
      <c r="H4603">
        <f t="shared" si="152"/>
        <v>0.51039499999999993</v>
      </c>
      <c r="I4603">
        <f t="shared" si="153"/>
        <v>0.55295254999999999</v>
      </c>
    </row>
    <row r="4604" spans="1:9" x14ac:dyDescent="0.3">
      <c r="A4604" s="3">
        <v>2017</v>
      </c>
      <c r="B4604" t="s">
        <v>189</v>
      </c>
      <c r="C4604" t="s">
        <v>215</v>
      </c>
      <c r="D4604">
        <v>565534</v>
      </c>
      <c r="E4604">
        <v>4</v>
      </c>
      <c r="F4604">
        <v>4.6399999999999997</v>
      </c>
      <c r="G4604">
        <v>4.7347000000000001</v>
      </c>
      <c r="H4604">
        <f t="shared" si="152"/>
        <v>2.32E-3</v>
      </c>
      <c r="I4604">
        <f t="shared" si="153"/>
        <v>2.3673500000000003E-3</v>
      </c>
    </row>
    <row r="4605" spans="1:9" x14ac:dyDescent="0.3">
      <c r="A4605" s="3">
        <v>2017</v>
      </c>
      <c r="B4605" t="s">
        <v>189</v>
      </c>
      <c r="C4605" t="s">
        <v>215</v>
      </c>
      <c r="D4605">
        <v>565604</v>
      </c>
      <c r="E4605">
        <v>4</v>
      </c>
      <c r="F4605">
        <v>4.21</v>
      </c>
      <c r="G4605">
        <v>4.2960000000000003</v>
      </c>
      <c r="H4605">
        <f t="shared" si="152"/>
        <v>2.1050000000000001E-3</v>
      </c>
      <c r="I4605">
        <f t="shared" si="153"/>
        <v>2.1480000000000002E-3</v>
      </c>
    </row>
    <row r="4606" spans="1:9" x14ac:dyDescent="0.3">
      <c r="A4606" s="3">
        <v>2017</v>
      </c>
      <c r="B4606" t="s">
        <v>189</v>
      </c>
      <c r="C4606" t="s">
        <v>216</v>
      </c>
      <c r="D4606">
        <v>535732</v>
      </c>
      <c r="E4606">
        <v>4</v>
      </c>
      <c r="F4606">
        <v>2297.1</v>
      </c>
      <c r="G4606">
        <v>2317.3265000000001</v>
      </c>
      <c r="H4606">
        <f t="shared" si="152"/>
        <v>1.14855</v>
      </c>
      <c r="I4606">
        <f t="shared" si="153"/>
        <v>1.15866325</v>
      </c>
    </row>
    <row r="4607" spans="1:9" x14ac:dyDescent="0.3">
      <c r="A4607" s="3">
        <v>2017</v>
      </c>
      <c r="B4607" t="s">
        <v>189</v>
      </c>
      <c r="C4607" t="s">
        <v>216</v>
      </c>
      <c r="D4607">
        <v>535733</v>
      </c>
      <c r="E4607">
        <v>4</v>
      </c>
      <c r="F4607">
        <v>105.1</v>
      </c>
      <c r="G4607">
        <v>105.8245</v>
      </c>
      <c r="H4607">
        <f t="shared" si="152"/>
        <v>5.2549999999999999E-2</v>
      </c>
      <c r="I4607">
        <f t="shared" si="153"/>
        <v>5.2912250000000001E-2</v>
      </c>
    </row>
    <row r="4608" spans="1:9" x14ac:dyDescent="0.3">
      <c r="A4608" s="3">
        <v>2017</v>
      </c>
      <c r="B4608" t="s">
        <v>189</v>
      </c>
      <c r="C4608" t="s">
        <v>216</v>
      </c>
      <c r="D4608">
        <v>545701</v>
      </c>
      <c r="E4608">
        <v>4</v>
      </c>
      <c r="F4608">
        <v>8</v>
      </c>
      <c r="G4608">
        <v>8</v>
      </c>
      <c r="H4608">
        <f t="shared" si="152"/>
        <v>4.0000000000000001E-3</v>
      </c>
      <c r="I4608">
        <f t="shared" si="153"/>
        <v>4.0000000000000001E-3</v>
      </c>
    </row>
    <row r="4609" spans="1:9" x14ac:dyDescent="0.3">
      <c r="A4609" s="3">
        <v>2017</v>
      </c>
      <c r="B4609" t="s">
        <v>189</v>
      </c>
      <c r="C4609" t="s">
        <v>216</v>
      </c>
      <c r="D4609">
        <v>545702</v>
      </c>
      <c r="E4609">
        <v>4</v>
      </c>
      <c r="F4609">
        <v>249.21</v>
      </c>
      <c r="G4609">
        <v>253.14789999999999</v>
      </c>
      <c r="H4609">
        <f t="shared" si="152"/>
        <v>0.12460500000000001</v>
      </c>
      <c r="I4609">
        <f t="shared" si="153"/>
        <v>0.12657394999999999</v>
      </c>
    </row>
    <row r="4610" spans="1:9" x14ac:dyDescent="0.3">
      <c r="A4610" s="3">
        <v>2017</v>
      </c>
      <c r="B4610" t="s">
        <v>189</v>
      </c>
      <c r="C4610" t="s">
        <v>216</v>
      </c>
      <c r="D4610">
        <v>545703</v>
      </c>
      <c r="E4610">
        <v>4</v>
      </c>
      <c r="F4610">
        <v>465</v>
      </c>
      <c r="G4610">
        <v>465</v>
      </c>
      <c r="H4610">
        <f t="shared" si="152"/>
        <v>0.23250000000000001</v>
      </c>
      <c r="I4610">
        <f t="shared" si="153"/>
        <v>0.23250000000000001</v>
      </c>
    </row>
    <row r="4611" spans="1:9" x14ac:dyDescent="0.3">
      <c r="A4611" s="3">
        <v>2017</v>
      </c>
      <c r="B4611" t="s">
        <v>189</v>
      </c>
      <c r="C4611" t="s">
        <v>216</v>
      </c>
      <c r="D4611">
        <v>545734</v>
      </c>
      <c r="E4611">
        <v>4</v>
      </c>
      <c r="F4611">
        <v>319.10000000000002</v>
      </c>
      <c r="G4611">
        <v>321.74290000000002</v>
      </c>
      <c r="H4611">
        <f t="shared" si="152"/>
        <v>0.15955000000000003</v>
      </c>
      <c r="I4611">
        <f t="shared" si="153"/>
        <v>0.16087145</v>
      </c>
    </row>
    <row r="4612" spans="1:9" x14ac:dyDescent="0.3">
      <c r="A4612" s="3">
        <v>2017</v>
      </c>
      <c r="B4612" t="s">
        <v>191</v>
      </c>
      <c r="C4612" t="s">
        <v>217</v>
      </c>
      <c r="D4612">
        <v>565602</v>
      </c>
      <c r="E4612">
        <v>4</v>
      </c>
      <c r="F4612">
        <v>1.9</v>
      </c>
      <c r="G4612">
        <v>1.9388000000000001</v>
      </c>
      <c r="H4612">
        <f t="shared" si="152"/>
        <v>9.5E-4</v>
      </c>
      <c r="I4612">
        <f t="shared" si="153"/>
        <v>9.6940000000000004E-4</v>
      </c>
    </row>
    <row r="4613" spans="1:9" x14ac:dyDescent="0.3">
      <c r="A4613" s="3">
        <v>2017</v>
      </c>
      <c r="B4613" t="s">
        <v>191</v>
      </c>
      <c r="C4613" t="s">
        <v>217</v>
      </c>
      <c r="D4613">
        <v>565603</v>
      </c>
      <c r="E4613">
        <v>4</v>
      </c>
      <c r="F4613">
        <v>2.2400000000000002</v>
      </c>
      <c r="G4613">
        <v>2.2856999999999998</v>
      </c>
      <c r="H4613">
        <f t="shared" si="152"/>
        <v>1.1200000000000001E-3</v>
      </c>
      <c r="I4613">
        <f t="shared" si="153"/>
        <v>1.1428499999999999E-3</v>
      </c>
    </row>
    <row r="4614" spans="1:9" x14ac:dyDescent="0.3">
      <c r="A4614" s="3">
        <v>2017</v>
      </c>
      <c r="B4614" t="s">
        <v>191</v>
      </c>
      <c r="C4614" t="s">
        <v>217</v>
      </c>
      <c r="D4614">
        <v>575603</v>
      </c>
      <c r="E4614">
        <v>4</v>
      </c>
      <c r="F4614">
        <v>184.76</v>
      </c>
      <c r="G4614">
        <v>185.678</v>
      </c>
      <c r="H4614">
        <f t="shared" si="152"/>
        <v>9.237999999999999E-2</v>
      </c>
      <c r="I4614">
        <f t="shared" si="153"/>
        <v>9.2839000000000005E-2</v>
      </c>
    </row>
    <row r="4615" spans="1:9" x14ac:dyDescent="0.3">
      <c r="A4615" s="3">
        <v>2017</v>
      </c>
      <c r="B4615" t="s">
        <v>191</v>
      </c>
      <c r="C4615" t="s">
        <v>217</v>
      </c>
      <c r="D4615">
        <v>575604</v>
      </c>
      <c r="E4615">
        <v>4</v>
      </c>
      <c r="F4615">
        <v>118.7</v>
      </c>
      <c r="G4615">
        <v>119.3326</v>
      </c>
      <c r="H4615">
        <f t="shared" si="152"/>
        <v>5.935E-2</v>
      </c>
      <c r="I4615">
        <f t="shared" si="153"/>
        <v>5.9666299999999999E-2</v>
      </c>
    </row>
    <row r="4616" spans="1:9" x14ac:dyDescent="0.3">
      <c r="A4616" s="3">
        <v>2017</v>
      </c>
      <c r="B4616" t="s">
        <v>191</v>
      </c>
      <c r="C4616" t="s">
        <v>217</v>
      </c>
      <c r="D4616">
        <v>575605</v>
      </c>
      <c r="E4616">
        <v>4</v>
      </c>
      <c r="F4616">
        <v>412.56</v>
      </c>
      <c r="G4616">
        <v>414.09390000000002</v>
      </c>
      <c r="H4616">
        <f t="shared" si="152"/>
        <v>0.20627999999999999</v>
      </c>
      <c r="I4616">
        <f t="shared" si="153"/>
        <v>0.20704695000000001</v>
      </c>
    </row>
    <row r="4617" spans="1:9" x14ac:dyDescent="0.3">
      <c r="A4617" s="3">
        <v>2017</v>
      </c>
      <c r="B4617" t="s">
        <v>191</v>
      </c>
      <c r="C4617" t="s">
        <v>217</v>
      </c>
      <c r="D4617">
        <v>585601</v>
      </c>
      <c r="E4617">
        <v>4</v>
      </c>
      <c r="F4617">
        <v>74</v>
      </c>
      <c r="G4617">
        <v>75.510199999999998</v>
      </c>
      <c r="H4617">
        <f t="shared" si="152"/>
        <v>3.6999999999999998E-2</v>
      </c>
      <c r="I4617">
        <f t="shared" si="153"/>
        <v>3.77551E-2</v>
      </c>
    </row>
    <row r="4618" spans="1:9" x14ac:dyDescent="0.3">
      <c r="A4618" s="3">
        <v>2017</v>
      </c>
      <c r="B4618" t="s">
        <v>191</v>
      </c>
      <c r="C4618" t="s">
        <v>217</v>
      </c>
      <c r="D4618">
        <v>585602</v>
      </c>
      <c r="E4618">
        <v>4</v>
      </c>
      <c r="F4618">
        <v>81.52</v>
      </c>
      <c r="G4618">
        <v>82.513900000000007</v>
      </c>
      <c r="H4618">
        <f t="shared" si="152"/>
        <v>4.0759999999999998E-2</v>
      </c>
      <c r="I4618">
        <f t="shared" si="153"/>
        <v>4.1256950000000001E-2</v>
      </c>
    </row>
    <row r="4619" spans="1:9" x14ac:dyDescent="0.3">
      <c r="A4619" s="3">
        <v>2017</v>
      </c>
      <c r="B4619" t="s">
        <v>191</v>
      </c>
      <c r="C4619" t="s">
        <v>218</v>
      </c>
      <c r="D4619">
        <v>565501</v>
      </c>
      <c r="E4619">
        <v>4</v>
      </c>
      <c r="F4619">
        <v>14606.18</v>
      </c>
      <c r="G4619">
        <v>16722.640800000001</v>
      </c>
      <c r="H4619">
        <f t="shared" si="152"/>
        <v>7.3030900000000001</v>
      </c>
      <c r="I4619">
        <f t="shared" si="153"/>
        <v>8.3613204000000003</v>
      </c>
    </row>
    <row r="4620" spans="1:9" x14ac:dyDescent="0.3">
      <c r="A4620" s="3">
        <v>2017</v>
      </c>
      <c r="B4620" t="s">
        <v>191</v>
      </c>
      <c r="C4620" t="s">
        <v>218</v>
      </c>
      <c r="D4620">
        <v>565533</v>
      </c>
      <c r="E4620">
        <v>4</v>
      </c>
      <c r="F4620">
        <v>2006.56</v>
      </c>
      <c r="G4620">
        <v>2007.6429000000001</v>
      </c>
      <c r="H4620">
        <f t="shared" si="152"/>
        <v>1.0032799999999999</v>
      </c>
      <c r="I4620">
        <f t="shared" si="153"/>
        <v>1.00382145</v>
      </c>
    </row>
    <row r="4621" spans="1:9" x14ac:dyDescent="0.3">
      <c r="A4621" s="3">
        <v>2017</v>
      </c>
      <c r="B4621" t="s">
        <v>191</v>
      </c>
      <c r="C4621" t="s">
        <v>218</v>
      </c>
      <c r="D4621">
        <v>575432</v>
      </c>
      <c r="E4621">
        <v>4</v>
      </c>
      <c r="F4621">
        <v>2102.1999999999998</v>
      </c>
      <c r="G4621">
        <v>2211.2505999999998</v>
      </c>
      <c r="H4621">
        <f t="shared" si="152"/>
        <v>1.0510999999999999</v>
      </c>
      <c r="I4621">
        <f t="shared" si="153"/>
        <v>1.1056253</v>
      </c>
    </row>
    <row r="4622" spans="1:9" x14ac:dyDescent="0.3">
      <c r="A4622" s="3">
        <v>2017</v>
      </c>
      <c r="B4622" t="s">
        <v>191</v>
      </c>
      <c r="C4622" t="s">
        <v>218</v>
      </c>
      <c r="D4622">
        <v>575433</v>
      </c>
      <c r="E4622">
        <v>4</v>
      </c>
      <c r="F4622">
        <v>1.7</v>
      </c>
      <c r="G4622">
        <v>1.7</v>
      </c>
      <c r="H4622">
        <f t="shared" si="152"/>
        <v>8.4999999999999995E-4</v>
      </c>
      <c r="I4622">
        <f t="shared" si="153"/>
        <v>8.4999999999999995E-4</v>
      </c>
    </row>
    <row r="4623" spans="1:9" x14ac:dyDescent="0.3">
      <c r="A4623" s="3">
        <v>2017</v>
      </c>
      <c r="B4623" t="s">
        <v>191</v>
      </c>
      <c r="C4623" t="s">
        <v>218</v>
      </c>
      <c r="D4623">
        <v>575501</v>
      </c>
      <c r="E4623">
        <v>4</v>
      </c>
      <c r="F4623">
        <v>1992.82</v>
      </c>
      <c r="G4623">
        <v>2429.3209000000002</v>
      </c>
      <c r="H4623">
        <f t="shared" si="152"/>
        <v>0.99641000000000002</v>
      </c>
      <c r="I4623">
        <f t="shared" si="153"/>
        <v>1.21466045</v>
      </c>
    </row>
    <row r="4624" spans="1:9" x14ac:dyDescent="0.3">
      <c r="A4624" s="3">
        <v>2017</v>
      </c>
      <c r="B4624" t="s">
        <v>191</v>
      </c>
      <c r="C4624" t="s">
        <v>218</v>
      </c>
      <c r="D4624">
        <v>575502</v>
      </c>
      <c r="E4624">
        <v>4</v>
      </c>
      <c r="F4624">
        <v>2466.1999999999998</v>
      </c>
      <c r="G4624">
        <v>3377.2</v>
      </c>
      <c r="H4624">
        <f t="shared" si="152"/>
        <v>1.2330999999999999</v>
      </c>
      <c r="I4624">
        <f t="shared" si="153"/>
        <v>1.6885999999999999</v>
      </c>
    </row>
    <row r="4625" spans="1:9" x14ac:dyDescent="0.3">
      <c r="A4625" s="3">
        <v>2017</v>
      </c>
      <c r="B4625" t="s">
        <v>191</v>
      </c>
      <c r="C4625" t="s">
        <v>218</v>
      </c>
      <c r="D4625">
        <v>575531</v>
      </c>
      <c r="E4625">
        <v>4</v>
      </c>
      <c r="F4625">
        <v>5.66</v>
      </c>
      <c r="G4625">
        <v>5.6734999999999998</v>
      </c>
      <c r="H4625">
        <f t="shared" si="152"/>
        <v>2.8300000000000001E-3</v>
      </c>
      <c r="I4625">
        <f t="shared" si="153"/>
        <v>2.8367499999999999E-3</v>
      </c>
    </row>
    <row r="4626" spans="1:9" x14ac:dyDescent="0.3">
      <c r="A4626" s="3">
        <v>2017</v>
      </c>
      <c r="B4626" t="s">
        <v>191</v>
      </c>
      <c r="C4626" t="s">
        <v>218</v>
      </c>
      <c r="D4626">
        <v>575532</v>
      </c>
      <c r="E4626">
        <v>4</v>
      </c>
      <c r="F4626">
        <v>6.5</v>
      </c>
      <c r="G4626">
        <v>6.5</v>
      </c>
      <c r="H4626">
        <f t="shared" si="152"/>
        <v>3.2499999999999999E-3</v>
      </c>
      <c r="I4626">
        <f t="shared" si="153"/>
        <v>3.2499999999999999E-3</v>
      </c>
    </row>
    <row r="4627" spans="1:9" x14ac:dyDescent="0.3">
      <c r="A4627" s="3">
        <v>2017</v>
      </c>
      <c r="B4627" t="s">
        <v>191</v>
      </c>
      <c r="C4627" t="s">
        <v>218</v>
      </c>
      <c r="D4627">
        <v>585432</v>
      </c>
      <c r="E4627">
        <v>4</v>
      </c>
      <c r="F4627">
        <v>3063.96</v>
      </c>
      <c r="G4627">
        <v>4406.0081</v>
      </c>
      <c r="H4627">
        <f t="shared" si="152"/>
        <v>1.5319800000000001</v>
      </c>
      <c r="I4627">
        <f t="shared" si="153"/>
        <v>2.2030040500000001</v>
      </c>
    </row>
    <row r="4628" spans="1:9" x14ac:dyDescent="0.3">
      <c r="A4628" s="3">
        <v>2017</v>
      </c>
      <c r="B4628" t="s">
        <v>191</v>
      </c>
      <c r="C4628" t="s">
        <v>218</v>
      </c>
      <c r="D4628">
        <v>585502</v>
      </c>
      <c r="E4628">
        <v>4</v>
      </c>
      <c r="F4628">
        <v>581.20000000000005</v>
      </c>
      <c r="G4628">
        <v>665.2</v>
      </c>
      <c r="H4628">
        <f t="shared" si="152"/>
        <v>0.29060000000000002</v>
      </c>
      <c r="I4628">
        <f t="shared" si="153"/>
        <v>0.33260000000000001</v>
      </c>
    </row>
    <row r="4629" spans="1:9" x14ac:dyDescent="0.3">
      <c r="A4629" s="3">
        <v>2017</v>
      </c>
      <c r="B4629" t="s">
        <v>191</v>
      </c>
      <c r="C4629" t="s">
        <v>218</v>
      </c>
      <c r="D4629">
        <v>585531</v>
      </c>
      <c r="E4629">
        <v>4</v>
      </c>
      <c r="F4629">
        <v>65.34</v>
      </c>
      <c r="G4629">
        <v>66.673400000000001</v>
      </c>
      <c r="H4629">
        <f t="shared" si="152"/>
        <v>3.2670000000000005E-2</v>
      </c>
      <c r="I4629">
        <f t="shared" si="153"/>
        <v>3.3336700000000004E-2</v>
      </c>
    </row>
    <row r="4630" spans="1:9" x14ac:dyDescent="0.3">
      <c r="A4630" s="3">
        <v>2017</v>
      </c>
      <c r="B4630" t="s">
        <v>191</v>
      </c>
      <c r="C4630" t="s">
        <v>218</v>
      </c>
      <c r="D4630">
        <v>585532</v>
      </c>
      <c r="E4630">
        <v>4</v>
      </c>
      <c r="F4630">
        <v>320.3</v>
      </c>
      <c r="G4630">
        <v>321.32040000000001</v>
      </c>
      <c r="H4630">
        <f t="shared" si="152"/>
        <v>0.16015000000000001</v>
      </c>
      <c r="I4630">
        <f t="shared" si="153"/>
        <v>0.1606602</v>
      </c>
    </row>
    <row r="4631" spans="1:9" x14ac:dyDescent="0.3">
      <c r="A4631" s="3">
        <v>2017</v>
      </c>
      <c r="B4631" t="s">
        <v>191</v>
      </c>
      <c r="C4631" t="s">
        <v>219</v>
      </c>
      <c r="D4631">
        <v>565632</v>
      </c>
      <c r="E4631">
        <v>4</v>
      </c>
      <c r="F4631">
        <v>59.35</v>
      </c>
      <c r="G4631">
        <v>59.35</v>
      </c>
      <c r="H4631">
        <f t="shared" si="152"/>
        <v>2.9675E-2</v>
      </c>
      <c r="I4631">
        <f t="shared" si="153"/>
        <v>2.9675E-2</v>
      </c>
    </row>
    <row r="4632" spans="1:9" x14ac:dyDescent="0.3">
      <c r="A4632" s="3">
        <v>2017</v>
      </c>
      <c r="B4632" t="s">
        <v>191</v>
      </c>
      <c r="C4632" t="s">
        <v>219</v>
      </c>
      <c r="D4632">
        <v>565633</v>
      </c>
      <c r="E4632">
        <v>4</v>
      </c>
      <c r="F4632">
        <v>1568.25</v>
      </c>
      <c r="G4632">
        <v>1598.1081999999999</v>
      </c>
      <c r="H4632">
        <f t="shared" si="152"/>
        <v>0.78412499999999996</v>
      </c>
      <c r="I4632">
        <f t="shared" si="153"/>
        <v>0.79905409999999999</v>
      </c>
    </row>
    <row r="4633" spans="1:9" x14ac:dyDescent="0.3">
      <c r="A4633" s="3">
        <v>2017</v>
      </c>
      <c r="B4633" t="s">
        <v>191</v>
      </c>
      <c r="C4633" t="s">
        <v>219</v>
      </c>
      <c r="D4633">
        <v>565634</v>
      </c>
      <c r="E4633">
        <v>4</v>
      </c>
      <c r="F4633">
        <v>351.15</v>
      </c>
      <c r="G4633">
        <v>358.31630000000001</v>
      </c>
      <c r="H4633">
        <f t="shared" si="152"/>
        <v>0.17557499999999998</v>
      </c>
      <c r="I4633">
        <f t="shared" si="153"/>
        <v>0.17915815000000002</v>
      </c>
    </row>
    <row r="4634" spans="1:9" x14ac:dyDescent="0.3">
      <c r="A4634" s="3">
        <v>2017</v>
      </c>
      <c r="B4634" t="s">
        <v>191</v>
      </c>
      <c r="C4634" t="s">
        <v>219</v>
      </c>
      <c r="D4634">
        <v>565703</v>
      </c>
      <c r="E4634">
        <v>4</v>
      </c>
      <c r="F4634">
        <v>752.96</v>
      </c>
      <c r="G4634">
        <v>768.30700000000002</v>
      </c>
      <c r="H4634">
        <f t="shared" si="152"/>
        <v>0.37648000000000004</v>
      </c>
      <c r="I4634">
        <f t="shared" si="153"/>
        <v>0.38415349999999998</v>
      </c>
    </row>
    <row r="4635" spans="1:9" x14ac:dyDescent="0.3">
      <c r="A4635" s="3">
        <v>2017</v>
      </c>
      <c r="B4635" t="s">
        <v>191</v>
      </c>
      <c r="C4635" t="s">
        <v>219</v>
      </c>
      <c r="D4635">
        <v>575632</v>
      </c>
      <c r="E4635">
        <v>4</v>
      </c>
      <c r="F4635">
        <v>0.6</v>
      </c>
      <c r="G4635">
        <v>0.61219999999999997</v>
      </c>
      <c r="H4635">
        <f t="shared" si="152"/>
        <v>2.9999999999999997E-4</v>
      </c>
      <c r="I4635">
        <f t="shared" si="153"/>
        <v>3.0609999999999996E-4</v>
      </c>
    </row>
    <row r="4636" spans="1:9" x14ac:dyDescent="0.3">
      <c r="A4636" s="3">
        <v>2017</v>
      </c>
      <c r="B4636" t="s">
        <v>191</v>
      </c>
      <c r="C4636" t="s">
        <v>219</v>
      </c>
      <c r="D4636">
        <v>575633</v>
      </c>
      <c r="E4636">
        <v>4</v>
      </c>
      <c r="F4636">
        <v>1.1599999999999999</v>
      </c>
      <c r="G4636">
        <v>1.1837</v>
      </c>
      <c r="H4636">
        <f t="shared" si="152"/>
        <v>5.8E-4</v>
      </c>
      <c r="I4636">
        <f t="shared" si="153"/>
        <v>5.9184999999999999E-4</v>
      </c>
    </row>
    <row r="4637" spans="1:9" x14ac:dyDescent="0.3">
      <c r="A4637" s="3">
        <v>2017</v>
      </c>
      <c r="B4637" t="s">
        <v>191</v>
      </c>
      <c r="C4637" t="s">
        <v>219</v>
      </c>
      <c r="D4637">
        <v>575635</v>
      </c>
      <c r="E4637">
        <v>4</v>
      </c>
      <c r="F4637">
        <v>30.15</v>
      </c>
      <c r="G4637">
        <v>30.7653</v>
      </c>
      <c r="H4637">
        <f t="shared" si="152"/>
        <v>1.5075E-2</v>
      </c>
      <c r="I4637">
        <f t="shared" si="153"/>
        <v>1.5382649999999999E-2</v>
      </c>
    </row>
    <row r="4638" spans="1:9" x14ac:dyDescent="0.3">
      <c r="A4638" s="3">
        <v>2017</v>
      </c>
      <c r="B4638" t="s">
        <v>188</v>
      </c>
      <c r="C4638" t="s">
        <v>220</v>
      </c>
      <c r="D4638">
        <v>585400</v>
      </c>
      <c r="E4638">
        <v>4</v>
      </c>
      <c r="F4638">
        <v>1380</v>
      </c>
      <c r="G4638">
        <v>1380</v>
      </c>
      <c r="H4638">
        <f t="shared" si="152"/>
        <v>0.69</v>
      </c>
      <c r="I4638">
        <f t="shared" si="153"/>
        <v>0.69</v>
      </c>
    </row>
    <row r="4639" spans="1:9" x14ac:dyDescent="0.3">
      <c r="A4639" s="3">
        <v>2017</v>
      </c>
      <c r="B4639" t="s">
        <v>188</v>
      </c>
      <c r="C4639" t="s">
        <v>220</v>
      </c>
      <c r="D4639">
        <v>585431</v>
      </c>
      <c r="E4639">
        <v>4</v>
      </c>
      <c r="F4639">
        <v>4205.58</v>
      </c>
      <c r="G4639">
        <v>5543.6693999999998</v>
      </c>
      <c r="H4639">
        <f t="shared" si="152"/>
        <v>2.1027900000000002</v>
      </c>
      <c r="I4639">
        <f t="shared" si="153"/>
        <v>2.7718346999999999</v>
      </c>
    </row>
    <row r="4640" spans="1:9" x14ac:dyDescent="0.3">
      <c r="A4640" s="3">
        <v>2017</v>
      </c>
      <c r="B4640" t="s">
        <v>188</v>
      </c>
      <c r="C4640" t="s">
        <v>220</v>
      </c>
      <c r="D4640">
        <v>585501</v>
      </c>
      <c r="E4640">
        <v>4</v>
      </c>
      <c r="F4640">
        <v>1.6</v>
      </c>
      <c r="G4640">
        <v>1.6</v>
      </c>
      <c r="H4640">
        <f t="shared" si="152"/>
        <v>8.0000000000000004E-4</v>
      </c>
      <c r="I4640">
        <f t="shared" si="153"/>
        <v>8.0000000000000004E-4</v>
      </c>
    </row>
    <row r="4641" spans="1:9" x14ac:dyDescent="0.3">
      <c r="A4641" s="3">
        <v>2017</v>
      </c>
      <c r="B4641" t="s">
        <v>188</v>
      </c>
      <c r="C4641" t="s">
        <v>220</v>
      </c>
      <c r="D4641">
        <v>595400</v>
      </c>
      <c r="E4641">
        <v>4</v>
      </c>
      <c r="F4641">
        <v>244</v>
      </c>
      <c r="G4641">
        <v>244</v>
      </c>
      <c r="H4641">
        <f t="shared" si="152"/>
        <v>0.122</v>
      </c>
      <c r="I4641">
        <f t="shared" si="153"/>
        <v>0.122</v>
      </c>
    </row>
    <row r="4642" spans="1:9" x14ac:dyDescent="0.3">
      <c r="A4642" s="3">
        <v>2017</v>
      </c>
      <c r="B4642" t="s">
        <v>188</v>
      </c>
      <c r="C4642" t="s">
        <v>220</v>
      </c>
      <c r="D4642">
        <v>595431</v>
      </c>
      <c r="E4642">
        <v>4</v>
      </c>
      <c r="F4642">
        <v>1887.2</v>
      </c>
      <c r="G4642">
        <v>2298.1388000000002</v>
      </c>
      <c r="H4642">
        <f t="shared" si="152"/>
        <v>0.94359999999999999</v>
      </c>
      <c r="I4642">
        <f t="shared" si="153"/>
        <v>1.1490694000000001</v>
      </c>
    </row>
    <row r="4643" spans="1:9" x14ac:dyDescent="0.3">
      <c r="A4643" s="3">
        <v>2017</v>
      </c>
      <c r="B4643" t="s">
        <v>188</v>
      </c>
      <c r="C4643" t="s">
        <v>220</v>
      </c>
      <c r="D4643">
        <v>595432</v>
      </c>
      <c r="E4643">
        <v>4</v>
      </c>
      <c r="F4643">
        <v>6.4</v>
      </c>
      <c r="G4643">
        <v>6.4</v>
      </c>
      <c r="H4643">
        <f t="shared" si="152"/>
        <v>3.2000000000000002E-3</v>
      </c>
      <c r="I4643">
        <f t="shared" si="153"/>
        <v>3.2000000000000002E-3</v>
      </c>
    </row>
    <row r="4644" spans="1:9" x14ac:dyDescent="0.3">
      <c r="A4644" s="3">
        <v>2017</v>
      </c>
      <c r="B4644" t="s">
        <v>188</v>
      </c>
      <c r="C4644" t="s">
        <v>220</v>
      </c>
      <c r="D4644">
        <v>595502</v>
      </c>
      <c r="E4644">
        <v>4</v>
      </c>
      <c r="F4644">
        <v>276.45</v>
      </c>
      <c r="G4644">
        <v>281.88369999999998</v>
      </c>
      <c r="H4644">
        <f t="shared" si="152"/>
        <v>0.13822499999999999</v>
      </c>
      <c r="I4644">
        <f t="shared" si="153"/>
        <v>0.14094184999999998</v>
      </c>
    </row>
    <row r="4645" spans="1:9" x14ac:dyDescent="0.3">
      <c r="A4645" s="3">
        <v>2017</v>
      </c>
      <c r="B4645" t="s">
        <v>188</v>
      </c>
      <c r="C4645" t="s">
        <v>220</v>
      </c>
      <c r="D4645">
        <v>595505</v>
      </c>
      <c r="E4645">
        <v>4</v>
      </c>
      <c r="F4645">
        <v>449.4</v>
      </c>
      <c r="G4645">
        <v>475.3877</v>
      </c>
      <c r="H4645">
        <f t="shared" si="152"/>
        <v>0.22469999999999998</v>
      </c>
      <c r="I4645">
        <f t="shared" si="153"/>
        <v>0.23769384999999998</v>
      </c>
    </row>
    <row r="4646" spans="1:9" x14ac:dyDescent="0.3">
      <c r="A4646" s="3">
        <v>2017</v>
      </c>
      <c r="B4646" t="s">
        <v>188</v>
      </c>
      <c r="C4646" t="s">
        <v>220</v>
      </c>
      <c r="D4646">
        <v>595533</v>
      </c>
      <c r="E4646">
        <v>4</v>
      </c>
      <c r="F4646">
        <v>140</v>
      </c>
      <c r="G4646">
        <v>140</v>
      </c>
      <c r="H4646">
        <f t="shared" si="152"/>
        <v>7.0000000000000007E-2</v>
      </c>
      <c r="I4646">
        <f t="shared" si="153"/>
        <v>7.0000000000000007E-2</v>
      </c>
    </row>
    <row r="4647" spans="1:9" x14ac:dyDescent="0.3">
      <c r="A4647" s="3">
        <v>2017</v>
      </c>
      <c r="B4647" t="s">
        <v>188</v>
      </c>
      <c r="C4647" t="s">
        <v>220</v>
      </c>
      <c r="D4647">
        <v>605400</v>
      </c>
      <c r="E4647">
        <v>4</v>
      </c>
      <c r="F4647">
        <v>520</v>
      </c>
      <c r="G4647">
        <v>1029</v>
      </c>
      <c r="H4647">
        <f t="shared" si="152"/>
        <v>0.26</v>
      </c>
      <c r="I4647">
        <f t="shared" si="153"/>
        <v>0.51449999999999996</v>
      </c>
    </row>
    <row r="4648" spans="1:9" x14ac:dyDescent="0.3">
      <c r="A4648" s="3">
        <v>2017</v>
      </c>
      <c r="B4648" t="s">
        <v>188</v>
      </c>
      <c r="C4648" t="s">
        <v>220</v>
      </c>
      <c r="D4648">
        <v>605431</v>
      </c>
      <c r="E4648">
        <v>4</v>
      </c>
      <c r="F4648">
        <v>27.2</v>
      </c>
      <c r="G4648">
        <v>27.2</v>
      </c>
      <c r="H4648">
        <f t="shared" si="152"/>
        <v>1.3599999999999999E-2</v>
      </c>
      <c r="I4648">
        <f t="shared" si="153"/>
        <v>1.3599999999999999E-2</v>
      </c>
    </row>
    <row r="4649" spans="1:9" x14ac:dyDescent="0.3">
      <c r="A4649" s="3">
        <v>2017</v>
      </c>
      <c r="B4649" t="s">
        <v>188</v>
      </c>
      <c r="C4649" t="s">
        <v>220</v>
      </c>
      <c r="D4649">
        <v>605501</v>
      </c>
      <c r="E4649">
        <v>4</v>
      </c>
      <c r="F4649">
        <v>12.9</v>
      </c>
      <c r="G4649">
        <v>13.1633</v>
      </c>
      <c r="H4649">
        <f t="shared" si="152"/>
        <v>6.45E-3</v>
      </c>
      <c r="I4649">
        <f t="shared" si="153"/>
        <v>6.5816499999999997E-3</v>
      </c>
    </row>
    <row r="4650" spans="1:9" x14ac:dyDescent="0.3">
      <c r="A4650" s="3">
        <v>2017</v>
      </c>
      <c r="B4650" t="s">
        <v>188</v>
      </c>
      <c r="C4650" t="s">
        <v>220</v>
      </c>
      <c r="D4650">
        <v>605503</v>
      </c>
      <c r="E4650">
        <v>4</v>
      </c>
      <c r="F4650">
        <v>93.4</v>
      </c>
      <c r="G4650">
        <v>95.1755</v>
      </c>
      <c r="H4650">
        <f t="shared" si="152"/>
        <v>4.6700000000000005E-2</v>
      </c>
      <c r="I4650">
        <f t="shared" si="153"/>
        <v>4.7587749999999998E-2</v>
      </c>
    </row>
    <row r="4651" spans="1:9" x14ac:dyDescent="0.3">
      <c r="A4651" s="3">
        <v>2017</v>
      </c>
      <c r="B4651" t="s">
        <v>188</v>
      </c>
      <c r="C4651" t="s">
        <v>220</v>
      </c>
      <c r="D4651">
        <v>605505</v>
      </c>
      <c r="E4651">
        <v>4</v>
      </c>
      <c r="F4651">
        <v>58</v>
      </c>
      <c r="G4651">
        <v>59.183700000000002</v>
      </c>
      <c r="H4651">
        <f t="shared" si="152"/>
        <v>2.9000000000000001E-2</v>
      </c>
      <c r="I4651">
        <f t="shared" si="153"/>
        <v>2.9591849999999999E-2</v>
      </c>
    </row>
    <row r="4652" spans="1:9" x14ac:dyDescent="0.3">
      <c r="A4652" s="3">
        <v>2017</v>
      </c>
      <c r="B4652" t="s">
        <v>188</v>
      </c>
      <c r="C4652" t="s">
        <v>220</v>
      </c>
      <c r="D4652">
        <v>615330</v>
      </c>
      <c r="E4652">
        <v>4</v>
      </c>
      <c r="F4652">
        <v>18</v>
      </c>
      <c r="G4652">
        <v>36</v>
      </c>
      <c r="H4652">
        <f t="shared" si="152"/>
        <v>8.9999999999999993E-3</v>
      </c>
      <c r="I4652">
        <f t="shared" si="153"/>
        <v>1.7999999999999999E-2</v>
      </c>
    </row>
    <row r="4653" spans="1:9" x14ac:dyDescent="0.3">
      <c r="A4653" s="3">
        <v>2017</v>
      </c>
      <c r="B4653" t="s">
        <v>188</v>
      </c>
      <c r="C4653" t="s">
        <v>220</v>
      </c>
      <c r="D4653">
        <v>615400</v>
      </c>
      <c r="E4653">
        <v>4</v>
      </c>
      <c r="F4653">
        <v>3251.5</v>
      </c>
      <c r="G4653">
        <v>3359.5</v>
      </c>
      <c r="H4653">
        <f t="shared" si="152"/>
        <v>1.62575</v>
      </c>
      <c r="I4653">
        <f t="shared" si="153"/>
        <v>1.6797500000000001</v>
      </c>
    </row>
    <row r="4654" spans="1:9" x14ac:dyDescent="0.3">
      <c r="A4654" s="3">
        <v>2017</v>
      </c>
      <c r="B4654" t="s">
        <v>188</v>
      </c>
      <c r="C4654" t="s">
        <v>220</v>
      </c>
      <c r="D4654">
        <v>615431</v>
      </c>
      <c r="E4654">
        <v>4</v>
      </c>
      <c r="F4654">
        <v>74.8</v>
      </c>
      <c r="G4654">
        <v>74.8</v>
      </c>
      <c r="H4654">
        <f t="shared" si="152"/>
        <v>3.7399999999999996E-2</v>
      </c>
      <c r="I4654">
        <f t="shared" si="153"/>
        <v>3.7399999999999996E-2</v>
      </c>
    </row>
    <row r="4655" spans="1:9" x14ac:dyDescent="0.3">
      <c r="A4655" s="3">
        <v>2017</v>
      </c>
      <c r="B4655" t="s">
        <v>188</v>
      </c>
      <c r="C4655" t="s">
        <v>220</v>
      </c>
      <c r="D4655">
        <v>615432</v>
      </c>
      <c r="E4655">
        <v>4</v>
      </c>
      <c r="F4655">
        <v>129.54</v>
      </c>
      <c r="G4655">
        <v>129.54</v>
      </c>
      <c r="H4655">
        <f t="shared" si="152"/>
        <v>6.4769999999999994E-2</v>
      </c>
      <c r="I4655">
        <f t="shared" si="153"/>
        <v>6.4769999999999994E-2</v>
      </c>
    </row>
    <row r="4656" spans="1:9" x14ac:dyDescent="0.3">
      <c r="A4656" s="3">
        <v>2017</v>
      </c>
      <c r="B4656" t="s">
        <v>188</v>
      </c>
      <c r="C4656" t="s">
        <v>220</v>
      </c>
      <c r="D4656">
        <v>615503</v>
      </c>
      <c r="E4656">
        <v>4</v>
      </c>
      <c r="F4656">
        <v>11</v>
      </c>
      <c r="G4656">
        <v>11</v>
      </c>
      <c r="H4656">
        <f t="shared" si="152"/>
        <v>5.4999999999999997E-3</v>
      </c>
      <c r="I4656">
        <f t="shared" si="153"/>
        <v>5.4999999999999997E-3</v>
      </c>
    </row>
    <row r="4657" spans="1:9" x14ac:dyDescent="0.3">
      <c r="A4657" s="3">
        <v>2017</v>
      </c>
      <c r="B4657" t="s">
        <v>188</v>
      </c>
      <c r="C4657" t="s">
        <v>220</v>
      </c>
      <c r="D4657">
        <v>615505</v>
      </c>
      <c r="E4657">
        <v>4</v>
      </c>
      <c r="F4657">
        <v>30.8</v>
      </c>
      <c r="G4657">
        <v>30.8</v>
      </c>
      <c r="H4657">
        <f t="shared" si="152"/>
        <v>1.54E-2</v>
      </c>
      <c r="I4657">
        <f t="shared" si="153"/>
        <v>1.54E-2</v>
      </c>
    </row>
    <row r="4658" spans="1:9" x14ac:dyDescent="0.3">
      <c r="A4658" s="3">
        <v>2017</v>
      </c>
      <c r="B4658" t="s">
        <v>188</v>
      </c>
      <c r="C4658" t="s">
        <v>220</v>
      </c>
      <c r="D4658">
        <v>625401</v>
      </c>
      <c r="E4658">
        <v>4</v>
      </c>
      <c r="F4658">
        <v>780.25</v>
      </c>
      <c r="G4658">
        <v>780.73979999999995</v>
      </c>
      <c r="H4658">
        <f t="shared" si="152"/>
        <v>0.390125</v>
      </c>
      <c r="I4658">
        <f t="shared" si="153"/>
        <v>0.39036989999999999</v>
      </c>
    </row>
    <row r="4659" spans="1:9" x14ac:dyDescent="0.3">
      <c r="A4659" s="3">
        <v>2017</v>
      </c>
      <c r="B4659" t="s">
        <v>188</v>
      </c>
      <c r="C4659" t="s">
        <v>220</v>
      </c>
      <c r="D4659">
        <v>625402</v>
      </c>
      <c r="E4659">
        <v>4</v>
      </c>
      <c r="F4659">
        <v>12040.23</v>
      </c>
      <c r="G4659">
        <v>22917.179</v>
      </c>
      <c r="H4659">
        <f t="shared" si="152"/>
        <v>6.0201149999999997</v>
      </c>
      <c r="I4659">
        <f t="shared" si="153"/>
        <v>11.4585895</v>
      </c>
    </row>
    <row r="4660" spans="1:9" x14ac:dyDescent="0.3">
      <c r="A4660" s="3">
        <v>2017</v>
      </c>
      <c r="B4660" t="s">
        <v>188</v>
      </c>
      <c r="C4660" t="s">
        <v>220</v>
      </c>
      <c r="D4660">
        <v>625403</v>
      </c>
      <c r="E4660">
        <v>4</v>
      </c>
      <c r="F4660">
        <v>33</v>
      </c>
      <c r="G4660">
        <v>33</v>
      </c>
      <c r="H4660">
        <f t="shared" si="152"/>
        <v>1.6500000000000001E-2</v>
      </c>
      <c r="I4660">
        <f t="shared" si="153"/>
        <v>1.6500000000000001E-2</v>
      </c>
    </row>
    <row r="4661" spans="1:9" x14ac:dyDescent="0.3">
      <c r="A4661" s="3">
        <v>2017</v>
      </c>
      <c r="B4661" t="s">
        <v>188</v>
      </c>
      <c r="C4661" t="s">
        <v>220</v>
      </c>
      <c r="D4661">
        <v>625431</v>
      </c>
      <c r="E4661">
        <v>4</v>
      </c>
      <c r="F4661">
        <v>24</v>
      </c>
      <c r="G4661">
        <v>24.489799999999999</v>
      </c>
      <c r="H4661">
        <f t="shared" si="152"/>
        <v>1.2E-2</v>
      </c>
      <c r="I4661">
        <f t="shared" si="153"/>
        <v>1.22449E-2</v>
      </c>
    </row>
    <row r="4662" spans="1:9" x14ac:dyDescent="0.3">
      <c r="A4662" s="3">
        <v>2017</v>
      </c>
      <c r="B4662" t="s">
        <v>188</v>
      </c>
      <c r="C4662" t="s">
        <v>220</v>
      </c>
      <c r="D4662">
        <v>625432</v>
      </c>
      <c r="E4662">
        <v>4</v>
      </c>
      <c r="F4662">
        <v>125.73</v>
      </c>
      <c r="G4662">
        <v>125.73</v>
      </c>
      <c r="H4662">
        <f t="shared" si="152"/>
        <v>6.2865000000000004E-2</v>
      </c>
      <c r="I4662">
        <f t="shared" si="153"/>
        <v>6.2865000000000004E-2</v>
      </c>
    </row>
    <row r="4663" spans="1:9" x14ac:dyDescent="0.3">
      <c r="A4663" s="3">
        <v>2017</v>
      </c>
      <c r="B4663" t="s">
        <v>188</v>
      </c>
      <c r="C4663" t="s">
        <v>220</v>
      </c>
      <c r="D4663">
        <v>625433</v>
      </c>
      <c r="E4663">
        <v>4</v>
      </c>
      <c r="F4663">
        <v>8.8000000000000007</v>
      </c>
      <c r="G4663">
        <v>8.8000000000000007</v>
      </c>
      <c r="H4663">
        <f t="shared" ref="H4663:H4726" si="154">F4663/2000</f>
        <v>4.4000000000000003E-3</v>
      </c>
      <c r="I4663">
        <f t="shared" ref="I4663:I4726" si="155">G4663/2000</f>
        <v>4.4000000000000003E-3</v>
      </c>
    </row>
    <row r="4664" spans="1:9" x14ac:dyDescent="0.3">
      <c r="A4664" s="3">
        <v>2017</v>
      </c>
      <c r="B4664" t="s">
        <v>188</v>
      </c>
      <c r="C4664" t="s">
        <v>220</v>
      </c>
      <c r="D4664">
        <v>625435</v>
      </c>
      <c r="E4664">
        <v>4</v>
      </c>
      <c r="F4664">
        <v>6.6</v>
      </c>
      <c r="G4664">
        <v>6.6</v>
      </c>
      <c r="H4664">
        <f t="shared" si="154"/>
        <v>3.3E-3</v>
      </c>
      <c r="I4664">
        <f t="shared" si="155"/>
        <v>3.3E-3</v>
      </c>
    </row>
    <row r="4665" spans="1:9" x14ac:dyDescent="0.3">
      <c r="A4665" s="3">
        <v>2017</v>
      </c>
      <c r="B4665" t="s">
        <v>188</v>
      </c>
      <c r="C4665" t="s">
        <v>220</v>
      </c>
      <c r="D4665">
        <v>635330</v>
      </c>
      <c r="E4665">
        <v>4</v>
      </c>
      <c r="F4665">
        <v>12223.5</v>
      </c>
      <c r="G4665">
        <v>12326</v>
      </c>
      <c r="H4665">
        <f t="shared" si="154"/>
        <v>6.1117499999999998</v>
      </c>
      <c r="I4665">
        <f t="shared" si="155"/>
        <v>6.1630000000000003</v>
      </c>
    </row>
    <row r="4666" spans="1:9" x14ac:dyDescent="0.3">
      <c r="A4666" s="3">
        <v>2017</v>
      </c>
      <c r="B4666" t="s">
        <v>188</v>
      </c>
      <c r="C4666" t="s">
        <v>220</v>
      </c>
      <c r="D4666">
        <v>635400</v>
      </c>
      <c r="E4666">
        <v>4</v>
      </c>
      <c r="F4666">
        <v>2125</v>
      </c>
      <c r="G4666">
        <v>2127</v>
      </c>
      <c r="H4666">
        <f t="shared" si="154"/>
        <v>1.0625</v>
      </c>
      <c r="I4666">
        <f t="shared" si="155"/>
        <v>1.0634999999999999</v>
      </c>
    </row>
    <row r="4667" spans="1:9" x14ac:dyDescent="0.3">
      <c r="A4667" s="3">
        <v>2017</v>
      </c>
      <c r="B4667" t="s">
        <v>188</v>
      </c>
      <c r="C4667" t="s">
        <v>220</v>
      </c>
      <c r="D4667">
        <v>635434</v>
      </c>
      <c r="E4667">
        <v>4</v>
      </c>
      <c r="F4667">
        <v>29.6</v>
      </c>
      <c r="G4667">
        <v>29.6</v>
      </c>
      <c r="H4667">
        <f t="shared" si="154"/>
        <v>1.4800000000000001E-2</v>
      </c>
      <c r="I4667">
        <f t="shared" si="155"/>
        <v>1.4800000000000001E-2</v>
      </c>
    </row>
    <row r="4668" spans="1:9" x14ac:dyDescent="0.3">
      <c r="A4668" s="3">
        <v>2017</v>
      </c>
      <c r="B4668" t="s">
        <v>188</v>
      </c>
      <c r="C4668" t="s">
        <v>220</v>
      </c>
      <c r="D4668">
        <v>635435</v>
      </c>
      <c r="E4668">
        <v>4</v>
      </c>
      <c r="F4668">
        <v>17</v>
      </c>
      <c r="G4668">
        <v>17</v>
      </c>
      <c r="H4668">
        <f t="shared" si="154"/>
        <v>8.5000000000000006E-3</v>
      </c>
      <c r="I4668">
        <f t="shared" si="155"/>
        <v>8.5000000000000006E-3</v>
      </c>
    </row>
    <row r="4669" spans="1:9" x14ac:dyDescent="0.3">
      <c r="A4669" s="3">
        <v>2017</v>
      </c>
      <c r="B4669" t="s">
        <v>188</v>
      </c>
      <c r="C4669" t="s">
        <v>220</v>
      </c>
      <c r="D4669">
        <v>645331</v>
      </c>
      <c r="E4669">
        <v>4</v>
      </c>
      <c r="F4669">
        <v>4272.3999999999996</v>
      </c>
      <c r="G4669">
        <v>7790.5429000000004</v>
      </c>
      <c r="H4669">
        <f t="shared" si="154"/>
        <v>2.1361999999999997</v>
      </c>
      <c r="I4669">
        <f t="shared" si="155"/>
        <v>3.8952714500000001</v>
      </c>
    </row>
    <row r="4670" spans="1:9" x14ac:dyDescent="0.3">
      <c r="A4670" s="3">
        <v>2017</v>
      </c>
      <c r="B4670" t="s">
        <v>188</v>
      </c>
      <c r="C4670" t="s">
        <v>220</v>
      </c>
      <c r="D4670">
        <v>645401</v>
      </c>
      <c r="E4670">
        <v>4</v>
      </c>
      <c r="F4670">
        <v>426.2</v>
      </c>
      <c r="G4670">
        <v>685.2</v>
      </c>
      <c r="H4670">
        <f t="shared" si="154"/>
        <v>0.21309999999999998</v>
      </c>
      <c r="I4670">
        <f t="shared" si="155"/>
        <v>0.34260000000000002</v>
      </c>
    </row>
    <row r="4671" spans="1:9" x14ac:dyDescent="0.3">
      <c r="A4671" s="3">
        <v>2017</v>
      </c>
      <c r="B4671" t="s">
        <v>188</v>
      </c>
      <c r="C4671" t="s">
        <v>220</v>
      </c>
      <c r="D4671">
        <v>645403</v>
      </c>
      <c r="E4671">
        <v>4</v>
      </c>
      <c r="F4671">
        <v>25</v>
      </c>
      <c r="G4671">
        <v>25</v>
      </c>
      <c r="H4671">
        <f t="shared" si="154"/>
        <v>1.2500000000000001E-2</v>
      </c>
      <c r="I4671">
        <f t="shared" si="155"/>
        <v>1.2500000000000001E-2</v>
      </c>
    </row>
    <row r="4672" spans="1:9" x14ac:dyDescent="0.3">
      <c r="A4672" s="3">
        <v>2017</v>
      </c>
      <c r="B4672" t="s">
        <v>188</v>
      </c>
      <c r="C4672" t="s">
        <v>220</v>
      </c>
      <c r="D4672">
        <v>645431</v>
      </c>
      <c r="E4672">
        <v>4</v>
      </c>
      <c r="F4672">
        <v>99</v>
      </c>
      <c r="G4672">
        <v>99</v>
      </c>
      <c r="H4672">
        <f t="shared" si="154"/>
        <v>4.9500000000000002E-2</v>
      </c>
      <c r="I4672">
        <f t="shared" si="155"/>
        <v>4.9500000000000002E-2</v>
      </c>
    </row>
    <row r="4673" spans="1:9" x14ac:dyDescent="0.3">
      <c r="A4673" s="3">
        <v>2017</v>
      </c>
      <c r="B4673" t="s">
        <v>188</v>
      </c>
      <c r="C4673" t="s">
        <v>221</v>
      </c>
      <c r="D4673">
        <v>645332</v>
      </c>
      <c r="E4673">
        <v>4</v>
      </c>
      <c r="F4673">
        <v>698.6</v>
      </c>
      <c r="G4673">
        <v>1376.6</v>
      </c>
      <c r="H4673">
        <f t="shared" si="154"/>
        <v>0.3493</v>
      </c>
      <c r="I4673">
        <f t="shared" si="155"/>
        <v>0.68829999999999991</v>
      </c>
    </row>
    <row r="4674" spans="1:9" x14ac:dyDescent="0.3">
      <c r="A4674" s="3">
        <v>2017</v>
      </c>
      <c r="B4674" t="s">
        <v>188</v>
      </c>
      <c r="C4674" t="s">
        <v>221</v>
      </c>
      <c r="D4674">
        <v>645408</v>
      </c>
      <c r="E4674">
        <v>4</v>
      </c>
      <c r="F4674">
        <v>3.6</v>
      </c>
      <c r="G4674">
        <v>3.6</v>
      </c>
      <c r="H4674">
        <f t="shared" si="154"/>
        <v>1.8E-3</v>
      </c>
      <c r="I4674">
        <f t="shared" si="155"/>
        <v>1.8E-3</v>
      </c>
    </row>
    <row r="4675" spans="1:9" x14ac:dyDescent="0.3">
      <c r="A4675" s="3">
        <v>2017</v>
      </c>
      <c r="B4675" t="s">
        <v>188</v>
      </c>
      <c r="C4675" t="s">
        <v>221</v>
      </c>
      <c r="D4675">
        <v>655300</v>
      </c>
      <c r="E4675">
        <v>4</v>
      </c>
      <c r="F4675">
        <v>42</v>
      </c>
      <c r="G4675">
        <v>84</v>
      </c>
      <c r="H4675">
        <f t="shared" si="154"/>
        <v>2.1000000000000001E-2</v>
      </c>
      <c r="I4675">
        <f t="shared" si="155"/>
        <v>4.2000000000000003E-2</v>
      </c>
    </row>
    <row r="4676" spans="1:9" x14ac:dyDescent="0.3">
      <c r="A4676" s="3">
        <v>2017</v>
      </c>
      <c r="B4676" t="s">
        <v>188</v>
      </c>
      <c r="C4676" t="s">
        <v>221</v>
      </c>
      <c r="D4676">
        <v>655330</v>
      </c>
      <c r="E4676">
        <v>4</v>
      </c>
      <c r="F4676">
        <v>5821.4</v>
      </c>
      <c r="G4676">
        <v>8560.4</v>
      </c>
      <c r="H4676">
        <f t="shared" si="154"/>
        <v>2.9106999999999998</v>
      </c>
      <c r="I4676">
        <f t="shared" si="155"/>
        <v>4.2801999999999998</v>
      </c>
    </row>
    <row r="4677" spans="1:9" x14ac:dyDescent="0.3">
      <c r="A4677" s="3">
        <v>2017</v>
      </c>
      <c r="B4677" t="s">
        <v>188</v>
      </c>
      <c r="C4677" t="s">
        <v>221</v>
      </c>
      <c r="D4677">
        <v>655404</v>
      </c>
      <c r="E4677">
        <v>4</v>
      </c>
      <c r="F4677">
        <v>3.6</v>
      </c>
      <c r="G4677">
        <v>3.6</v>
      </c>
      <c r="H4677">
        <f t="shared" si="154"/>
        <v>1.8E-3</v>
      </c>
      <c r="I4677">
        <f t="shared" si="155"/>
        <v>1.8E-3</v>
      </c>
    </row>
    <row r="4678" spans="1:9" x14ac:dyDescent="0.3">
      <c r="A4678" s="3">
        <v>2017</v>
      </c>
      <c r="B4678" t="s">
        <v>188</v>
      </c>
      <c r="C4678" t="s">
        <v>221</v>
      </c>
      <c r="D4678">
        <v>665301</v>
      </c>
      <c r="E4678">
        <v>4</v>
      </c>
      <c r="F4678">
        <v>371.65</v>
      </c>
      <c r="G4678">
        <v>583.65</v>
      </c>
      <c r="H4678">
        <f t="shared" si="154"/>
        <v>0.18582499999999999</v>
      </c>
      <c r="I4678">
        <f t="shared" si="155"/>
        <v>0.291825</v>
      </c>
    </row>
    <row r="4679" spans="1:9" x14ac:dyDescent="0.3">
      <c r="A4679" s="3">
        <v>2017</v>
      </c>
      <c r="B4679" t="s">
        <v>188</v>
      </c>
      <c r="C4679" t="s">
        <v>221</v>
      </c>
      <c r="D4679">
        <v>665302</v>
      </c>
      <c r="E4679">
        <v>4</v>
      </c>
      <c r="F4679">
        <v>2.4</v>
      </c>
      <c r="G4679">
        <v>2.4</v>
      </c>
      <c r="H4679">
        <f t="shared" si="154"/>
        <v>1.1999999999999999E-3</v>
      </c>
      <c r="I4679">
        <f t="shared" si="155"/>
        <v>1.1999999999999999E-3</v>
      </c>
    </row>
    <row r="4680" spans="1:9" x14ac:dyDescent="0.3">
      <c r="A4680" s="3">
        <v>2017</v>
      </c>
      <c r="B4680" t="s">
        <v>188</v>
      </c>
      <c r="C4680" t="s">
        <v>221</v>
      </c>
      <c r="D4680">
        <v>665331</v>
      </c>
      <c r="E4680">
        <v>4</v>
      </c>
      <c r="F4680">
        <v>283.10000000000002</v>
      </c>
      <c r="G4680">
        <v>369.24290000000002</v>
      </c>
      <c r="H4680">
        <f t="shared" si="154"/>
        <v>0.14155000000000001</v>
      </c>
      <c r="I4680">
        <f t="shared" si="155"/>
        <v>0.18462145000000002</v>
      </c>
    </row>
    <row r="4681" spans="1:9" x14ac:dyDescent="0.3">
      <c r="A4681" s="3">
        <v>2017</v>
      </c>
      <c r="B4681" t="s">
        <v>188</v>
      </c>
      <c r="C4681" t="s">
        <v>221</v>
      </c>
      <c r="D4681">
        <v>665332</v>
      </c>
      <c r="E4681">
        <v>4</v>
      </c>
      <c r="F4681">
        <v>15.1</v>
      </c>
      <c r="G4681">
        <v>15.1</v>
      </c>
      <c r="H4681">
        <f t="shared" si="154"/>
        <v>7.5499999999999994E-3</v>
      </c>
      <c r="I4681">
        <f t="shared" si="155"/>
        <v>7.5499999999999994E-3</v>
      </c>
    </row>
    <row r="4682" spans="1:9" x14ac:dyDescent="0.3">
      <c r="A4682" s="3">
        <v>2017</v>
      </c>
      <c r="B4682" t="s">
        <v>188</v>
      </c>
      <c r="C4682" t="s">
        <v>221</v>
      </c>
      <c r="D4682">
        <v>665333</v>
      </c>
      <c r="E4682">
        <v>4</v>
      </c>
      <c r="F4682">
        <v>228.4</v>
      </c>
      <c r="G4682">
        <v>404.4</v>
      </c>
      <c r="H4682">
        <f t="shared" si="154"/>
        <v>0.1142</v>
      </c>
      <c r="I4682">
        <f t="shared" si="155"/>
        <v>0.20219999999999999</v>
      </c>
    </row>
    <row r="4683" spans="1:9" x14ac:dyDescent="0.3">
      <c r="A4683" s="3">
        <v>2017</v>
      </c>
      <c r="B4683" t="s">
        <v>188</v>
      </c>
      <c r="C4683" t="s">
        <v>221</v>
      </c>
      <c r="D4683">
        <v>675230</v>
      </c>
      <c r="E4683">
        <v>4</v>
      </c>
      <c r="F4683">
        <v>970</v>
      </c>
      <c r="G4683">
        <v>1940</v>
      </c>
      <c r="H4683">
        <f t="shared" si="154"/>
        <v>0.48499999999999999</v>
      </c>
      <c r="I4683">
        <f t="shared" si="155"/>
        <v>0.97</v>
      </c>
    </row>
    <row r="4684" spans="1:9" x14ac:dyDescent="0.3">
      <c r="A4684" s="3">
        <v>2017</v>
      </c>
      <c r="B4684" t="s">
        <v>188</v>
      </c>
      <c r="C4684" t="s">
        <v>221</v>
      </c>
      <c r="D4684">
        <v>675301</v>
      </c>
      <c r="E4684">
        <v>4</v>
      </c>
      <c r="F4684">
        <v>26.2</v>
      </c>
      <c r="G4684">
        <v>26.2</v>
      </c>
      <c r="H4684">
        <f t="shared" si="154"/>
        <v>1.3099999999999999E-2</v>
      </c>
      <c r="I4684">
        <f t="shared" si="155"/>
        <v>1.3099999999999999E-2</v>
      </c>
    </row>
    <row r="4685" spans="1:9" x14ac:dyDescent="0.3">
      <c r="A4685" s="3">
        <v>2017</v>
      </c>
      <c r="B4685" t="s">
        <v>188</v>
      </c>
      <c r="C4685" t="s">
        <v>221</v>
      </c>
      <c r="D4685">
        <v>675302</v>
      </c>
      <c r="E4685">
        <v>4</v>
      </c>
      <c r="F4685">
        <v>3835.05</v>
      </c>
      <c r="G4685">
        <v>6126.05</v>
      </c>
      <c r="H4685">
        <f t="shared" si="154"/>
        <v>1.9175250000000001</v>
      </c>
      <c r="I4685">
        <f t="shared" si="155"/>
        <v>3.0630250000000001</v>
      </c>
    </row>
    <row r="4686" spans="1:9" x14ac:dyDescent="0.3">
      <c r="A4686" s="3">
        <v>2017</v>
      </c>
      <c r="B4686" t="s">
        <v>188</v>
      </c>
      <c r="C4686" t="s">
        <v>221</v>
      </c>
      <c r="D4686">
        <v>675303</v>
      </c>
      <c r="E4686">
        <v>4</v>
      </c>
      <c r="F4686">
        <v>82.2</v>
      </c>
      <c r="G4686">
        <v>162.19999999999999</v>
      </c>
      <c r="H4686">
        <f t="shared" si="154"/>
        <v>4.1100000000000005E-2</v>
      </c>
      <c r="I4686">
        <f t="shared" si="155"/>
        <v>8.1099999999999992E-2</v>
      </c>
    </row>
    <row r="4687" spans="1:9" x14ac:dyDescent="0.3">
      <c r="A4687" s="3">
        <v>2017</v>
      </c>
      <c r="B4687" t="s">
        <v>188</v>
      </c>
      <c r="C4687" t="s">
        <v>221</v>
      </c>
      <c r="D4687">
        <v>685231</v>
      </c>
      <c r="E4687">
        <v>4</v>
      </c>
      <c r="F4687">
        <v>6542.45</v>
      </c>
      <c r="G4687">
        <v>13006.4908</v>
      </c>
      <c r="H4687">
        <f t="shared" si="154"/>
        <v>3.2712249999999998</v>
      </c>
      <c r="I4687">
        <f t="shared" si="155"/>
        <v>6.5032454</v>
      </c>
    </row>
    <row r="4688" spans="1:9" x14ac:dyDescent="0.3">
      <c r="A4688" s="3">
        <v>2017</v>
      </c>
      <c r="B4688" t="s">
        <v>188</v>
      </c>
      <c r="C4688" t="s">
        <v>221</v>
      </c>
      <c r="D4688">
        <v>685232</v>
      </c>
      <c r="E4688">
        <v>4</v>
      </c>
      <c r="F4688">
        <v>4</v>
      </c>
      <c r="G4688">
        <v>4</v>
      </c>
      <c r="H4688">
        <f t="shared" si="154"/>
        <v>2E-3</v>
      </c>
      <c r="I4688">
        <f t="shared" si="155"/>
        <v>2E-3</v>
      </c>
    </row>
    <row r="4689" spans="1:9" x14ac:dyDescent="0.3">
      <c r="A4689" s="3">
        <v>2017</v>
      </c>
      <c r="B4689" t="s">
        <v>188</v>
      </c>
      <c r="C4689" t="s">
        <v>221</v>
      </c>
      <c r="D4689">
        <v>685301</v>
      </c>
      <c r="E4689">
        <v>4</v>
      </c>
      <c r="F4689">
        <v>783</v>
      </c>
      <c r="G4689">
        <v>1267</v>
      </c>
      <c r="H4689">
        <f t="shared" si="154"/>
        <v>0.39150000000000001</v>
      </c>
      <c r="I4689">
        <f t="shared" si="155"/>
        <v>0.63349999999999995</v>
      </c>
    </row>
    <row r="4690" spans="1:9" x14ac:dyDescent="0.3">
      <c r="A4690" s="3">
        <v>2017</v>
      </c>
      <c r="B4690" t="s">
        <v>188</v>
      </c>
      <c r="C4690" t="s">
        <v>221</v>
      </c>
      <c r="D4690">
        <v>685302</v>
      </c>
      <c r="E4690">
        <v>4</v>
      </c>
      <c r="F4690">
        <v>6.5</v>
      </c>
      <c r="G4690">
        <v>6.5</v>
      </c>
      <c r="H4690">
        <f t="shared" si="154"/>
        <v>3.2499999999999999E-3</v>
      </c>
      <c r="I4690">
        <f t="shared" si="155"/>
        <v>3.2499999999999999E-3</v>
      </c>
    </row>
    <row r="4691" spans="1:9" x14ac:dyDescent="0.3">
      <c r="A4691" s="3">
        <v>2017</v>
      </c>
      <c r="B4691" t="s">
        <v>188</v>
      </c>
      <c r="C4691" t="s">
        <v>221</v>
      </c>
      <c r="D4691">
        <v>695200</v>
      </c>
      <c r="E4691">
        <v>4</v>
      </c>
      <c r="F4691">
        <v>222</v>
      </c>
      <c r="G4691">
        <v>444</v>
      </c>
      <c r="H4691">
        <f t="shared" si="154"/>
        <v>0.111</v>
      </c>
      <c r="I4691">
        <f t="shared" si="155"/>
        <v>0.222</v>
      </c>
    </row>
    <row r="4692" spans="1:9" x14ac:dyDescent="0.3">
      <c r="A4692" s="3">
        <v>2017</v>
      </c>
      <c r="B4692" t="s">
        <v>188</v>
      </c>
      <c r="C4692" t="s">
        <v>221</v>
      </c>
      <c r="D4692">
        <v>695235</v>
      </c>
      <c r="E4692">
        <v>4</v>
      </c>
      <c r="F4692">
        <v>4</v>
      </c>
      <c r="G4692">
        <v>4</v>
      </c>
      <c r="H4692">
        <f t="shared" si="154"/>
        <v>2E-3</v>
      </c>
      <c r="I4692">
        <f t="shared" si="155"/>
        <v>2E-3</v>
      </c>
    </row>
    <row r="4693" spans="1:9" x14ac:dyDescent="0.3">
      <c r="A4693" s="3">
        <v>2017</v>
      </c>
      <c r="B4693" t="s">
        <v>188</v>
      </c>
      <c r="C4693" t="s">
        <v>221</v>
      </c>
      <c r="D4693">
        <v>695239</v>
      </c>
      <c r="E4693">
        <v>4</v>
      </c>
      <c r="F4693">
        <v>2157.5</v>
      </c>
      <c r="G4693">
        <v>2682.4184</v>
      </c>
      <c r="H4693">
        <f t="shared" si="154"/>
        <v>1.0787500000000001</v>
      </c>
      <c r="I4693">
        <f t="shared" si="155"/>
        <v>1.3412092</v>
      </c>
    </row>
    <row r="4694" spans="1:9" x14ac:dyDescent="0.3">
      <c r="A4694" s="3">
        <v>2017</v>
      </c>
      <c r="B4694" t="s">
        <v>192</v>
      </c>
      <c r="C4694" t="s">
        <v>222</v>
      </c>
      <c r="D4694">
        <v>655409</v>
      </c>
      <c r="E4694">
        <v>4</v>
      </c>
      <c r="F4694">
        <v>83.83</v>
      </c>
      <c r="G4694">
        <v>157.83000000000001</v>
      </c>
      <c r="H4694">
        <f t="shared" si="154"/>
        <v>4.1915000000000001E-2</v>
      </c>
      <c r="I4694">
        <f t="shared" si="155"/>
        <v>7.8915000000000013E-2</v>
      </c>
    </row>
    <row r="4695" spans="1:9" x14ac:dyDescent="0.3">
      <c r="A4695" s="3">
        <v>2017</v>
      </c>
      <c r="B4695" t="s">
        <v>192</v>
      </c>
      <c r="C4695" t="s">
        <v>222</v>
      </c>
      <c r="D4695">
        <v>665401</v>
      </c>
      <c r="E4695">
        <v>4</v>
      </c>
      <c r="F4695">
        <v>289.10000000000002</v>
      </c>
      <c r="G4695">
        <v>320.2</v>
      </c>
      <c r="H4695">
        <f t="shared" si="154"/>
        <v>0.14455000000000001</v>
      </c>
      <c r="I4695">
        <f t="shared" si="155"/>
        <v>0.16009999999999999</v>
      </c>
    </row>
    <row r="4696" spans="1:9" x14ac:dyDescent="0.3">
      <c r="A4696" s="3">
        <v>2017</v>
      </c>
      <c r="B4696" t="s">
        <v>192</v>
      </c>
      <c r="C4696" t="s">
        <v>222</v>
      </c>
      <c r="D4696">
        <v>665403</v>
      </c>
      <c r="E4696">
        <v>4</v>
      </c>
      <c r="F4696">
        <v>29.6</v>
      </c>
      <c r="G4696">
        <v>29.6</v>
      </c>
      <c r="H4696">
        <f t="shared" si="154"/>
        <v>1.4800000000000001E-2</v>
      </c>
      <c r="I4696">
        <f t="shared" si="155"/>
        <v>1.4800000000000001E-2</v>
      </c>
    </row>
    <row r="4697" spans="1:9" x14ac:dyDescent="0.3">
      <c r="A4697" s="3">
        <v>2017</v>
      </c>
      <c r="B4697" t="s">
        <v>192</v>
      </c>
      <c r="C4697" t="s">
        <v>222</v>
      </c>
      <c r="D4697">
        <v>675304</v>
      </c>
      <c r="E4697">
        <v>4</v>
      </c>
      <c r="F4697">
        <v>34.6</v>
      </c>
      <c r="G4697">
        <v>54.6</v>
      </c>
      <c r="H4697">
        <f t="shared" si="154"/>
        <v>1.7299999999999999E-2</v>
      </c>
      <c r="I4697">
        <f t="shared" si="155"/>
        <v>2.7300000000000001E-2</v>
      </c>
    </row>
    <row r="4698" spans="1:9" x14ac:dyDescent="0.3">
      <c r="A4698" s="3">
        <v>2017</v>
      </c>
      <c r="B4698" t="s">
        <v>192</v>
      </c>
      <c r="C4698" t="s">
        <v>222</v>
      </c>
      <c r="D4698">
        <v>675305</v>
      </c>
      <c r="E4698">
        <v>4</v>
      </c>
      <c r="F4698">
        <v>25.8</v>
      </c>
      <c r="G4698">
        <v>45.8</v>
      </c>
      <c r="H4698">
        <f t="shared" si="154"/>
        <v>1.29E-2</v>
      </c>
      <c r="I4698">
        <f t="shared" si="155"/>
        <v>2.29E-2</v>
      </c>
    </row>
    <row r="4699" spans="1:9" x14ac:dyDescent="0.3">
      <c r="A4699" s="3">
        <v>2017</v>
      </c>
      <c r="B4699" t="s">
        <v>192</v>
      </c>
      <c r="C4699" t="s">
        <v>222</v>
      </c>
      <c r="D4699">
        <v>675331</v>
      </c>
      <c r="E4699">
        <v>4</v>
      </c>
      <c r="F4699">
        <v>357.15</v>
      </c>
      <c r="G4699">
        <v>605.95000000000005</v>
      </c>
      <c r="H4699">
        <f t="shared" si="154"/>
        <v>0.17857499999999998</v>
      </c>
      <c r="I4699">
        <f t="shared" si="155"/>
        <v>0.30297500000000005</v>
      </c>
    </row>
    <row r="4700" spans="1:9" x14ac:dyDescent="0.3">
      <c r="A4700" s="3">
        <v>2017</v>
      </c>
      <c r="B4700" t="s">
        <v>192</v>
      </c>
      <c r="C4700" t="s">
        <v>222</v>
      </c>
      <c r="D4700">
        <v>675332</v>
      </c>
      <c r="E4700">
        <v>4</v>
      </c>
      <c r="F4700">
        <v>90.9</v>
      </c>
      <c r="G4700">
        <v>150.9</v>
      </c>
      <c r="H4700">
        <f t="shared" si="154"/>
        <v>4.5450000000000004E-2</v>
      </c>
      <c r="I4700">
        <f t="shared" si="155"/>
        <v>7.5450000000000003E-2</v>
      </c>
    </row>
    <row r="4701" spans="1:9" x14ac:dyDescent="0.3">
      <c r="A4701" s="3">
        <v>2017</v>
      </c>
      <c r="B4701" t="s">
        <v>192</v>
      </c>
      <c r="C4701" t="s">
        <v>222</v>
      </c>
      <c r="D4701">
        <v>675333</v>
      </c>
      <c r="E4701">
        <v>4</v>
      </c>
      <c r="F4701">
        <v>260.5</v>
      </c>
      <c r="G4701">
        <v>260.5</v>
      </c>
      <c r="H4701">
        <f t="shared" si="154"/>
        <v>0.13025</v>
      </c>
      <c r="I4701">
        <f t="shared" si="155"/>
        <v>0.13025</v>
      </c>
    </row>
    <row r="4702" spans="1:9" x14ac:dyDescent="0.3">
      <c r="A4702" s="3">
        <v>2017</v>
      </c>
      <c r="B4702" t="s">
        <v>192</v>
      </c>
      <c r="C4702" t="s">
        <v>222</v>
      </c>
      <c r="D4702">
        <v>685303</v>
      </c>
      <c r="E4702">
        <v>4</v>
      </c>
      <c r="F4702">
        <v>11.6</v>
      </c>
      <c r="G4702">
        <v>11.6</v>
      </c>
      <c r="H4702">
        <f t="shared" si="154"/>
        <v>5.7999999999999996E-3</v>
      </c>
      <c r="I4702">
        <f t="shared" si="155"/>
        <v>5.7999999999999996E-3</v>
      </c>
    </row>
    <row r="4703" spans="1:9" x14ac:dyDescent="0.3">
      <c r="A4703" s="3">
        <v>2017</v>
      </c>
      <c r="B4703" t="s">
        <v>192</v>
      </c>
      <c r="C4703" t="s">
        <v>222</v>
      </c>
      <c r="D4703">
        <v>685304</v>
      </c>
      <c r="E4703">
        <v>4</v>
      </c>
      <c r="F4703">
        <v>25.4</v>
      </c>
      <c r="G4703">
        <v>25.4</v>
      </c>
      <c r="H4703">
        <f t="shared" si="154"/>
        <v>1.2699999999999999E-2</v>
      </c>
      <c r="I4703">
        <f t="shared" si="155"/>
        <v>1.2699999999999999E-2</v>
      </c>
    </row>
    <row r="4704" spans="1:9" x14ac:dyDescent="0.3">
      <c r="A4704" s="3">
        <v>2017</v>
      </c>
      <c r="B4704" t="s">
        <v>192</v>
      </c>
      <c r="C4704" t="s">
        <v>222</v>
      </c>
      <c r="D4704">
        <v>685331</v>
      </c>
      <c r="E4704">
        <v>4</v>
      </c>
      <c r="F4704">
        <v>94.6</v>
      </c>
      <c r="G4704">
        <v>125.7</v>
      </c>
      <c r="H4704">
        <f t="shared" si="154"/>
        <v>4.7299999999999995E-2</v>
      </c>
      <c r="I4704">
        <f t="shared" si="155"/>
        <v>6.2850000000000003E-2</v>
      </c>
    </row>
    <row r="4705" spans="1:9" x14ac:dyDescent="0.3">
      <c r="A4705" s="3">
        <v>2017</v>
      </c>
      <c r="B4705" t="s">
        <v>192</v>
      </c>
      <c r="C4705" t="s">
        <v>222</v>
      </c>
      <c r="D4705">
        <v>695238</v>
      </c>
      <c r="E4705">
        <v>4</v>
      </c>
      <c r="F4705">
        <v>5.2</v>
      </c>
      <c r="G4705">
        <v>5.2</v>
      </c>
      <c r="H4705">
        <f t="shared" si="154"/>
        <v>2.5999999999999999E-3</v>
      </c>
      <c r="I4705">
        <f t="shared" si="155"/>
        <v>2.5999999999999999E-3</v>
      </c>
    </row>
    <row r="4706" spans="1:9" x14ac:dyDescent="0.3">
      <c r="A4706" s="3">
        <v>2017</v>
      </c>
      <c r="B4706" t="s">
        <v>192</v>
      </c>
      <c r="C4706" t="s">
        <v>222</v>
      </c>
      <c r="D4706">
        <v>695301</v>
      </c>
      <c r="E4706">
        <v>4</v>
      </c>
      <c r="F4706">
        <v>205.85</v>
      </c>
      <c r="G4706">
        <v>337.01330000000002</v>
      </c>
      <c r="H4706">
        <f t="shared" si="154"/>
        <v>0.102925</v>
      </c>
      <c r="I4706">
        <f t="shared" si="155"/>
        <v>0.16850665000000001</v>
      </c>
    </row>
    <row r="4707" spans="1:9" x14ac:dyDescent="0.3">
      <c r="A4707" s="3">
        <v>2017</v>
      </c>
      <c r="B4707" t="s">
        <v>192</v>
      </c>
      <c r="C4707" t="s">
        <v>222</v>
      </c>
      <c r="D4707">
        <v>705232</v>
      </c>
      <c r="E4707">
        <v>4</v>
      </c>
      <c r="F4707">
        <v>10.15</v>
      </c>
      <c r="G4707">
        <v>10.15</v>
      </c>
      <c r="H4707">
        <f t="shared" si="154"/>
        <v>5.0750000000000005E-3</v>
      </c>
      <c r="I4707">
        <f t="shared" si="155"/>
        <v>5.0750000000000005E-3</v>
      </c>
    </row>
    <row r="4708" spans="1:9" x14ac:dyDescent="0.3">
      <c r="A4708" s="3">
        <v>2017</v>
      </c>
      <c r="B4708" t="s">
        <v>192</v>
      </c>
      <c r="C4708" t="s">
        <v>222</v>
      </c>
      <c r="D4708">
        <v>705233</v>
      </c>
      <c r="E4708">
        <v>4</v>
      </c>
      <c r="F4708">
        <v>10.15</v>
      </c>
      <c r="G4708">
        <v>10.15</v>
      </c>
      <c r="H4708">
        <f t="shared" si="154"/>
        <v>5.0750000000000005E-3</v>
      </c>
      <c r="I4708">
        <f t="shared" si="155"/>
        <v>5.0750000000000005E-3</v>
      </c>
    </row>
    <row r="4709" spans="1:9" x14ac:dyDescent="0.3">
      <c r="A4709" s="3">
        <v>2017</v>
      </c>
      <c r="B4709" t="s">
        <v>192</v>
      </c>
      <c r="C4709" t="s">
        <v>222</v>
      </c>
      <c r="D4709">
        <v>705300</v>
      </c>
      <c r="E4709">
        <v>4</v>
      </c>
      <c r="F4709">
        <v>23.2</v>
      </c>
      <c r="G4709">
        <v>23.2</v>
      </c>
      <c r="H4709">
        <f t="shared" si="154"/>
        <v>1.1599999999999999E-2</v>
      </c>
      <c r="I4709">
        <f t="shared" si="155"/>
        <v>1.1599999999999999E-2</v>
      </c>
    </row>
    <row r="4710" spans="1:9" x14ac:dyDescent="0.3">
      <c r="A4710" s="3">
        <v>2017</v>
      </c>
      <c r="B4710" t="s">
        <v>192</v>
      </c>
      <c r="C4710" t="s">
        <v>222</v>
      </c>
      <c r="D4710">
        <v>715231</v>
      </c>
      <c r="E4710">
        <v>4</v>
      </c>
      <c r="F4710">
        <v>7.25</v>
      </c>
      <c r="G4710">
        <v>7.25</v>
      </c>
      <c r="H4710">
        <f t="shared" si="154"/>
        <v>3.6250000000000002E-3</v>
      </c>
      <c r="I4710">
        <f t="shared" si="155"/>
        <v>3.6250000000000002E-3</v>
      </c>
    </row>
    <row r="4711" spans="1:9" x14ac:dyDescent="0.3">
      <c r="A4711" s="3">
        <v>2017</v>
      </c>
      <c r="B4711" t="s">
        <v>192</v>
      </c>
      <c r="C4711" t="s">
        <v>222</v>
      </c>
      <c r="D4711">
        <v>795230</v>
      </c>
      <c r="E4711">
        <v>4</v>
      </c>
      <c r="F4711">
        <v>544</v>
      </c>
      <c r="G4711">
        <v>544</v>
      </c>
      <c r="H4711">
        <f t="shared" si="154"/>
        <v>0.27200000000000002</v>
      </c>
      <c r="I4711">
        <f t="shared" si="155"/>
        <v>0.27200000000000002</v>
      </c>
    </row>
    <row r="4712" spans="1:9" x14ac:dyDescent="0.3">
      <c r="A4712" s="3">
        <v>2017</v>
      </c>
      <c r="B4712" t="s">
        <v>192</v>
      </c>
      <c r="C4712" t="s">
        <v>223</v>
      </c>
      <c r="D4712">
        <v>685500</v>
      </c>
      <c r="E4712">
        <v>4</v>
      </c>
      <c r="F4712">
        <v>66.569999999999993</v>
      </c>
      <c r="G4712">
        <v>66.569999999999993</v>
      </c>
      <c r="H4712">
        <f t="shared" si="154"/>
        <v>3.3284999999999995E-2</v>
      </c>
      <c r="I4712">
        <f t="shared" si="155"/>
        <v>3.3284999999999995E-2</v>
      </c>
    </row>
    <row r="4713" spans="1:9" x14ac:dyDescent="0.3">
      <c r="A4713" s="3">
        <v>2017</v>
      </c>
      <c r="B4713" t="s">
        <v>192</v>
      </c>
      <c r="C4713" t="s">
        <v>223</v>
      </c>
      <c r="D4713">
        <v>685530</v>
      </c>
      <c r="E4713">
        <v>4</v>
      </c>
      <c r="F4713">
        <v>37.15</v>
      </c>
      <c r="G4713">
        <v>37.15</v>
      </c>
      <c r="H4713">
        <f t="shared" si="154"/>
        <v>1.8574999999999998E-2</v>
      </c>
      <c r="I4713">
        <f t="shared" si="155"/>
        <v>1.8574999999999998E-2</v>
      </c>
    </row>
    <row r="4714" spans="1:9" x14ac:dyDescent="0.3">
      <c r="A4714" s="3">
        <v>2017</v>
      </c>
      <c r="B4714" t="s">
        <v>192</v>
      </c>
      <c r="C4714" t="s">
        <v>223</v>
      </c>
      <c r="D4714">
        <v>705600</v>
      </c>
      <c r="E4714">
        <v>4</v>
      </c>
      <c r="F4714">
        <v>35</v>
      </c>
      <c r="G4714">
        <v>35</v>
      </c>
      <c r="H4714">
        <f t="shared" si="154"/>
        <v>1.7500000000000002E-2</v>
      </c>
      <c r="I4714">
        <f t="shared" si="155"/>
        <v>1.7500000000000002E-2</v>
      </c>
    </row>
    <row r="4715" spans="1:9" x14ac:dyDescent="0.3">
      <c r="A4715" s="3">
        <v>2017</v>
      </c>
      <c r="B4715" t="s">
        <v>192</v>
      </c>
      <c r="C4715" t="s">
        <v>223</v>
      </c>
      <c r="D4715">
        <v>715600</v>
      </c>
      <c r="E4715">
        <v>4</v>
      </c>
      <c r="F4715">
        <v>8</v>
      </c>
      <c r="G4715">
        <v>8</v>
      </c>
      <c r="H4715">
        <f t="shared" si="154"/>
        <v>4.0000000000000001E-3</v>
      </c>
      <c r="I4715">
        <f t="shared" si="155"/>
        <v>4.0000000000000001E-3</v>
      </c>
    </row>
    <row r="4716" spans="1:9" x14ac:dyDescent="0.3">
      <c r="A4716" s="3">
        <v>2017</v>
      </c>
      <c r="B4716" t="s">
        <v>192</v>
      </c>
      <c r="C4716" t="s">
        <v>223</v>
      </c>
      <c r="D4716">
        <v>735600</v>
      </c>
      <c r="E4716">
        <v>4</v>
      </c>
      <c r="F4716">
        <v>20.5</v>
      </c>
      <c r="G4716">
        <v>41</v>
      </c>
      <c r="H4716">
        <f t="shared" si="154"/>
        <v>1.025E-2</v>
      </c>
      <c r="I4716">
        <f t="shared" si="155"/>
        <v>2.0500000000000001E-2</v>
      </c>
    </row>
    <row r="4717" spans="1:9" x14ac:dyDescent="0.3">
      <c r="A4717" s="3">
        <v>2017</v>
      </c>
      <c r="B4717" t="s">
        <v>192</v>
      </c>
      <c r="C4717" t="s">
        <v>223</v>
      </c>
      <c r="D4717">
        <v>745700</v>
      </c>
      <c r="E4717">
        <v>4</v>
      </c>
      <c r="F4717">
        <v>20.5</v>
      </c>
      <c r="G4717">
        <v>41</v>
      </c>
      <c r="H4717">
        <f t="shared" si="154"/>
        <v>1.025E-2</v>
      </c>
      <c r="I4717">
        <f t="shared" si="155"/>
        <v>2.0500000000000001E-2</v>
      </c>
    </row>
    <row r="4718" spans="1:9" x14ac:dyDescent="0.3">
      <c r="A4718" s="3">
        <v>2017</v>
      </c>
      <c r="B4718" t="s">
        <v>192</v>
      </c>
      <c r="C4718" t="s">
        <v>223</v>
      </c>
      <c r="D4718">
        <v>775830</v>
      </c>
      <c r="E4718">
        <v>4</v>
      </c>
      <c r="F4718">
        <v>606</v>
      </c>
      <c r="G4718">
        <v>606</v>
      </c>
      <c r="H4718">
        <f t="shared" si="154"/>
        <v>0.30299999999999999</v>
      </c>
      <c r="I4718">
        <f t="shared" si="155"/>
        <v>0.30299999999999999</v>
      </c>
    </row>
    <row r="4719" spans="1:9" x14ac:dyDescent="0.3">
      <c r="A4719" s="3">
        <v>2017</v>
      </c>
      <c r="B4719" t="s">
        <v>192</v>
      </c>
      <c r="C4719" t="s">
        <v>224</v>
      </c>
      <c r="D4719">
        <v>645434</v>
      </c>
      <c r="E4719">
        <v>4</v>
      </c>
      <c r="F4719">
        <v>0.2</v>
      </c>
      <c r="G4719">
        <v>0.2</v>
      </c>
      <c r="H4719">
        <f t="shared" si="154"/>
        <v>1E-4</v>
      </c>
      <c r="I4719">
        <f t="shared" si="155"/>
        <v>1E-4</v>
      </c>
    </row>
    <row r="4720" spans="1:9" x14ac:dyDescent="0.3">
      <c r="A4720" s="3">
        <v>2017</v>
      </c>
      <c r="B4720" t="s">
        <v>192</v>
      </c>
      <c r="C4720" t="s">
        <v>224</v>
      </c>
      <c r="D4720">
        <v>645501</v>
      </c>
      <c r="E4720">
        <v>4</v>
      </c>
      <c r="F4720">
        <v>2</v>
      </c>
      <c r="G4720">
        <v>2</v>
      </c>
      <c r="H4720">
        <f t="shared" si="154"/>
        <v>1E-3</v>
      </c>
      <c r="I4720">
        <f t="shared" si="155"/>
        <v>1E-3</v>
      </c>
    </row>
    <row r="4721" spans="1:9" x14ac:dyDescent="0.3">
      <c r="A4721" s="3">
        <v>2017</v>
      </c>
      <c r="B4721" t="s">
        <v>192</v>
      </c>
      <c r="C4721" t="s">
        <v>224</v>
      </c>
      <c r="D4721">
        <v>645530</v>
      </c>
      <c r="E4721">
        <v>4</v>
      </c>
      <c r="F4721">
        <v>7.64</v>
      </c>
      <c r="G4721">
        <v>7.64</v>
      </c>
      <c r="H4721">
        <f t="shared" si="154"/>
        <v>3.82E-3</v>
      </c>
      <c r="I4721">
        <f t="shared" si="155"/>
        <v>3.82E-3</v>
      </c>
    </row>
    <row r="4722" spans="1:9" x14ac:dyDescent="0.3">
      <c r="A4722" s="3">
        <v>2017</v>
      </c>
      <c r="B4722" t="s">
        <v>192</v>
      </c>
      <c r="C4722" t="s">
        <v>224</v>
      </c>
      <c r="D4722">
        <v>655430</v>
      </c>
      <c r="E4722">
        <v>4</v>
      </c>
      <c r="F4722">
        <v>40.32</v>
      </c>
      <c r="G4722">
        <v>40.32</v>
      </c>
      <c r="H4722">
        <f t="shared" si="154"/>
        <v>2.0160000000000001E-2</v>
      </c>
      <c r="I4722">
        <f t="shared" si="155"/>
        <v>2.0160000000000001E-2</v>
      </c>
    </row>
    <row r="4723" spans="1:9" x14ac:dyDescent="0.3">
      <c r="A4723" s="3">
        <v>2017</v>
      </c>
      <c r="B4723" t="s">
        <v>192</v>
      </c>
      <c r="C4723" t="s">
        <v>224</v>
      </c>
      <c r="D4723">
        <v>655500</v>
      </c>
      <c r="E4723">
        <v>4</v>
      </c>
      <c r="F4723">
        <v>25.52</v>
      </c>
      <c r="G4723">
        <v>25.52</v>
      </c>
      <c r="H4723">
        <f t="shared" si="154"/>
        <v>1.2760000000000001E-2</v>
      </c>
      <c r="I4723">
        <f t="shared" si="155"/>
        <v>1.2760000000000001E-2</v>
      </c>
    </row>
    <row r="4724" spans="1:9" x14ac:dyDescent="0.3">
      <c r="A4724" s="3">
        <v>2017</v>
      </c>
      <c r="B4724" t="s">
        <v>192</v>
      </c>
      <c r="C4724" t="s">
        <v>224</v>
      </c>
      <c r="D4724">
        <v>655530</v>
      </c>
      <c r="E4724">
        <v>4</v>
      </c>
      <c r="F4724">
        <v>0.76</v>
      </c>
      <c r="G4724">
        <v>0.76</v>
      </c>
      <c r="H4724">
        <f t="shared" si="154"/>
        <v>3.8000000000000002E-4</v>
      </c>
      <c r="I4724">
        <f t="shared" si="155"/>
        <v>3.8000000000000002E-4</v>
      </c>
    </row>
    <row r="4725" spans="1:9" x14ac:dyDescent="0.3">
      <c r="A4725" s="3">
        <v>2017</v>
      </c>
      <c r="B4725" t="s">
        <v>192</v>
      </c>
      <c r="C4725" t="s">
        <v>224</v>
      </c>
      <c r="D4725">
        <v>665430</v>
      </c>
      <c r="E4725">
        <v>4</v>
      </c>
      <c r="F4725">
        <v>36</v>
      </c>
      <c r="G4725">
        <v>36</v>
      </c>
      <c r="H4725">
        <f t="shared" si="154"/>
        <v>1.7999999999999999E-2</v>
      </c>
      <c r="I4725">
        <f t="shared" si="155"/>
        <v>1.7999999999999999E-2</v>
      </c>
    </row>
    <row r="4726" spans="1:9" x14ac:dyDescent="0.3">
      <c r="A4726" s="3">
        <v>2017</v>
      </c>
      <c r="B4726" t="s">
        <v>192</v>
      </c>
      <c r="C4726" t="s">
        <v>224</v>
      </c>
      <c r="D4726">
        <v>665500</v>
      </c>
      <c r="E4726">
        <v>4</v>
      </c>
      <c r="F4726">
        <v>25.59</v>
      </c>
      <c r="G4726">
        <v>25.59</v>
      </c>
      <c r="H4726">
        <f t="shared" si="154"/>
        <v>1.2794999999999999E-2</v>
      </c>
      <c r="I4726">
        <f t="shared" si="155"/>
        <v>1.2794999999999999E-2</v>
      </c>
    </row>
    <row r="4727" spans="1:9" x14ac:dyDescent="0.3">
      <c r="A4727" s="3">
        <v>2017</v>
      </c>
      <c r="B4727" t="s">
        <v>192</v>
      </c>
      <c r="C4727" t="s">
        <v>224</v>
      </c>
      <c r="D4727">
        <v>675500</v>
      </c>
      <c r="E4727">
        <v>4</v>
      </c>
      <c r="F4727">
        <v>16.02</v>
      </c>
      <c r="G4727">
        <v>16.02</v>
      </c>
      <c r="H4727">
        <f t="shared" ref="H4727:H4790" si="156">F4727/2000</f>
        <v>8.0099999999999998E-3</v>
      </c>
      <c r="I4727">
        <f t="shared" ref="I4727:I4790" si="157">G4727/2000</f>
        <v>8.0099999999999998E-3</v>
      </c>
    </row>
    <row r="4728" spans="1:9" x14ac:dyDescent="0.3">
      <c r="A4728" s="3">
        <v>2018</v>
      </c>
      <c r="B4728" t="s">
        <v>186</v>
      </c>
      <c r="C4728" t="s">
        <v>196</v>
      </c>
      <c r="D4728">
        <v>345602</v>
      </c>
      <c r="E4728">
        <v>1</v>
      </c>
      <c r="F4728">
        <v>16623.099999999999</v>
      </c>
      <c r="G4728">
        <v>16628.554599999999</v>
      </c>
      <c r="H4728">
        <f t="shared" si="156"/>
        <v>8.3115499999999987</v>
      </c>
      <c r="I4728">
        <f t="shared" si="157"/>
        <v>8.3142773000000005</v>
      </c>
    </row>
    <row r="4729" spans="1:9" x14ac:dyDescent="0.3">
      <c r="A4729" s="3">
        <v>2018</v>
      </c>
      <c r="B4729" t="s">
        <v>186</v>
      </c>
      <c r="C4729" t="s">
        <v>196</v>
      </c>
      <c r="D4729">
        <v>345607</v>
      </c>
      <c r="E4729">
        <v>1</v>
      </c>
      <c r="F4729">
        <v>3062.61</v>
      </c>
      <c r="G4729">
        <v>3066.7570999999998</v>
      </c>
      <c r="H4729">
        <f t="shared" si="156"/>
        <v>1.5313050000000001</v>
      </c>
      <c r="I4729">
        <f t="shared" si="157"/>
        <v>1.5333785499999999</v>
      </c>
    </row>
    <row r="4730" spans="1:9" x14ac:dyDescent="0.3">
      <c r="A4730" s="3">
        <v>2018</v>
      </c>
      <c r="B4730" t="s">
        <v>186</v>
      </c>
      <c r="C4730" t="s">
        <v>196</v>
      </c>
      <c r="D4730">
        <v>345608</v>
      </c>
      <c r="E4730">
        <v>1</v>
      </c>
      <c r="F4730">
        <v>243</v>
      </c>
      <c r="G4730">
        <v>243</v>
      </c>
      <c r="H4730">
        <f t="shared" si="156"/>
        <v>0.1215</v>
      </c>
      <c r="I4730">
        <f t="shared" si="157"/>
        <v>0.1215</v>
      </c>
    </row>
    <row r="4731" spans="1:9" x14ac:dyDescent="0.3">
      <c r="A4731" s="3">
        <v>2018</v>
      </c>
      <c r="B4731" t="s">
        <v>186</v>
      </c>
      <c r="C4731" t="s">
        <v>196</v>
      </c>
      <c r="D4731">
        <v>355601</v>
      </c>
      <c r="E4731">
        <v>1</v>
      </c>
      <c r="F4731">
        <v>17058.13</v>
      </c>
      <c r="G4731">
        <v>17098.8796</v>
      </c>
      <c r="H4731">
        <f t="shared" si="156"/>
        <v>8.529065000000001</v>
      </c>
      <c r="I4731">
        <f t="shared" si="157"/>
        <v>8.5494398</v>
      </c>
    </row>
    <row r="4732" spans="1:9" x14ac:dyDescent="0.3">
      <c r="A4732" s="3">
        <v>2018</v>
      </c>
      <c r="B4732" t="s">
        <v>186</v>
      </c>
      <c r="C4732" t="s">
        <v>196</v>
      </c>
      <c r="D4732">
        <v>355602</v>
      </c>
      <c r="E4732">
        <v>1</v>
      </c>
      <c r="F4732">
        <v>1521.66</v>
      </c>
      <c r="G4732">
        <v>1523.3987999999999</v>
      </c>
      <c r="H4732">
        <f t="shared" si="156"/>
        <v>0.76083000000000001</v>
      </c>
      <c r="I4732">
        <f t="shared" si="157"/>
        <v>0.76169939999999992</v>
      </c>
    </row>
    <row r="4733" spans="1:9" x14ac:dyDescent="0.3">
      <c r="A4733" s="3">
        <v>2018</v>
      </c>
      <c r="B4733" t="s">
        <v>186</v>
      </c>
      <c r="C4733" t="s">
        <v>196</v>
      </c>
      <c r="D4733">
        <v>355631</v>
      </c>
      <c r="E4733">
        <v>1</v>
      </c>
      <c r="F4733">
        <v>72162.3</v>
      </c>
      <c r="G4733">
        <v>72233.679300000003</v>
      </c>
      <c r="H4733">
        <f t="shared" si="156"/>
        <v>36.081150000000001</v>
      </c>
      <c r="I4733">
        <f t="shared" si="157"/>
        <v>36.116839650000003</v>
      </c>
    </row>
    <row r="4734" spans="1:9" x14ac:dyDescent="0.3">
      <c r="A4734" s="3">
        <v>2018</v>
      </c>
      <c r="B4734" t="s">
        <v>186</v>
      </c>
      <c r="C4734" t="s">
        <v>196</v>
      </c>
      <c r="D4734">
        <v>355632</v>
      </c>
      <c r="E4734">
        <v>1</v>
      </c>
      <c r="F4734">
        <v>322.3</v>
      </c>
      <c r="G4734">
        <v>322.3</v>
      </c>
      <c r="H4734">
        <f t="shared" si="156"/>
        <v>0.16115000000000002</v>
      </c>
      <c r="I4734">
        <f t="shared" si="157"/>
        <v>0.16115000000000002</v>
      </c>
    </row>
    <row r="4735" spans="1:9" x14ac:dyDescent="0.3">
      <c r="A4735" s="3">
        <v>2018</v>
      </c>
      <c r="B4735" t="s">
        <v>186</v>
      </c>
      <c r="C4735" t="s">
        <v>196</v>
      </c>
      <c r="D4735">
        <v>355633</v>
      </c>
      <c r="E4735">
        <v>1</v>
      </c>
      <c r="F4735">
        <v>7154.72</v>
      </c>
      <c r="G4735">
        <v>7182.9247999999998</v>
      </c>
      <c r="H4735">
        <f t="shared" si="156"/>
        <v>3.5773600000000001</v>
      </c>
      <c r="I4735">
        <f t="shared" si="157"/>
        <v>3.5914623999999997</v>
      </c>
    </row>
    <row r="4736" spans="1:9" x14ac:dyDescent="0.3">
      <c r="A4736" s="3">
        <v>2018</v>
      </c>
      <c r="B4736" t="s">
        <v>186</v>
      </c>
      <c r="C4736" t="s">
        <v>196</v>
      </c>
      <c r="D4736">
        <v>355634</v>
      </c>
      <c r="E4736">
        <v>1</v>
      </c>
      <c r="F4736">
        <v>2117.6</v>
      </c>
      <c r="G4736">
        <v>2121.7163999999998</v>
      </c>
      <c r="H4736">
        <f t="shared" si="156"/>
        <v>1.0588</v>
      </c>
      <c r="I4736">
        <f t="shared" si="157"/>
        <v>1.0608582</v>
      </c>
    </row>
    <row r="4737" spans="1:9" x14ac:dyDescent="0.3">
      <c r="A4737" s="3">
        <v>2018</v>
      </c>
      <c r="B4737" t="s">
        <v>186</v>
      </c>
      <c r="C4737" t="s">
        <v>196</v>
      </c>
      <c r="D4737">
        <v>355635</v>
      </c>
      <c r="E4737">
        <v>1</v>
      </c>
      <c r="F4737">
        <v>2264.15</v>
      </c>
      <c r="G4737">
        <v>2264.3541</v>
      </c>
      <c r="H4737">
        <f t="shared" si="156"/>
        <v>1.1320749999999999</v>
      </c>
      <c r="I4737">
        <f t="shared" si="157"/>
        <v>1.1321770499999999</v>
      </c>
    </row>
    <row r="4738" spans="1:9" x14ac:dyDescent="0.3">
      <c r="A4738" s="3">
        <v>2018</v>
      </c>
      <c r="B4738" t="s">
        <v>186</v>
      </c>
      <c r="C4738" t="s">
        <v>196</v>
      </c>
      <c r="D4738">
        <v>355702</v>
      </c>
      <c r="E4738">
        <v>1</v>
      </c>
      <c r="F4738">
        <v>5691.58</v>
      </c>
      <c r="G4738">
        <v>5694.0135</v>
      </c>
      <c r="H4738">
        <f t="shared" si="156"/>
        <v>2.84579</v>
      </c>
      <c r="I4738">
        <f t="shared" si="157"/>
        <v>2.8470067499999998</v>
      </c>
    </row>
    <row r="4739" spans="1:9" x14ac:dyDescent="0.3">
      <c r="A4739" s="3">
        <v>2018</v>
      </c>
      <c r="B4739" t="s">
        <v>186</v>
      </c>
      <c r="C4739" t="s">
        <v>196</v>
      </c>
      <c r="D4739">
        <v>355703</v>
      </c>
      <c r="E4739">
        <v>1</v>
      </c>
      <c r="F4739">
        <v>2332.64</v>
      </c>
      <c r="G4739">
        <v>2342.4439000000002</v>
      </c>
      <c r="H4739">
        <f t="shared" si="156"/>
        <v>1.16632</v>
      </c>
      <c r="I4739">
        <f t="shared" si="157"/>
        <v>1.1712219500000001</v>
      </c>
    </row>
    <row r="4740" spans="1:9" x14ac:dyDescent="0.3">
      <c r="A4740" s="3">
        <v>2018</v>
      </c>
      <c r="B4740" t="s">
        <v>186</v>
      </c>
      <c r="C4740" t="s">
        <v>196</v>
      </c>
      <c r="D4740">
        <v>355704</v>
      </c>
      <c r="E4740">
        <v>1</v>
      </c>
      <c r="F4740">
        <v>302.2</v>
      </c>
      <c r="G4740">
        <v>302.2</v>
      </c>
      <c r="H4740">
        <f t="shared" si="156"/>
        <v>0.15109999999999998</v>
      </c>
      <c r="I4740">
        <f t="shared" si="157"/>
        <v>0.15109999999999998</v>
      </c>
    </row>
    <row r="4741" spans="1:9" x14ac:dyDescent="0.3">
      <c r="A4741" s="3">
        <v>2018</v>
      </c>
      <c r="B4741" t="s">
        <v>186</v>
      </c>
      <c r="C4741" t="s">
        <v>196</v>
      </c>
      <c r="D4741">
        <v>355705</v>
      </c>
      <c r="E4741">
        <v>1</v>
      </c>
      <c r="F4741">
        <v>46.5</v>
      </c>
      <c r="G4741">
        <v>46.5</v>
      </c>
      <c r="H4741">
        <f t="shared" si="156"/>
        <v>2.325E-2</v>
      </c>
      <c r="I4741">
        <f t="shared" si="157"/>
        <v>2.325E-2</v>
      </c>
    </row>
    <row r="4742" spans="1:9" x14ac:dyDescent="0.3">
      <c r="A4742" s="3">
        <v>2018</v>
      </c>
      <c r="B4742" t="s">
        <v>186</v>
      </c>
      <c r="C4742" t="s">
        <v>196</v>
      </c>
      <c r="D4742">
        <v>355706</v>
      </c>
      <c r="E4742">
        <v>1</v>
      </c>
      <c r="F4742">
        <v>18.7</v>
      </c>
      <c r="G4742">
        <v>18.7</v>
      </c>
      <c r="H4742">
        <f t="shared" si="156"/>
        <v>9.3499999999999989E-3</v>
      </c>
      <c r="I4742">
        <f t="shared" si="157"/>
        <v>9.3499999999999989E-3</v>
      </c>
    </row>
    <row r="4743" spans="1:9" x14ac:dyDescent="0.3">
      <c r="A4743" s="3">
        <v>2018</v>
      </c>
      <c r="B4743" t="s">
        <v>186</v>
      </c>
      <c r="C4743" t="s">
        <v>196</v>
      </c>
      <c r="D4743">
        <v>365630</v>
      </c>
      <c r="E4743">
        <v>1</v>
      </c>
      <c r="F4743">
        <v>11444.4</v>
      </c>
      <c r="G4743">
        <v>11444.4</v>
      </c>
      <c r="H4743">
        <f t="shared" si="156"/>
        <v>5.7222</v>
      </c>
      <c r="I4743">
        <f t="shared" si="157"/>
        <v>5.7222</v>
      </c>
    </row>
    <row r="4744" spans="1:9" x14ac:dyDescent="0.3">
      <c r="A4744" s="3">
        <v>2018</v>
      </c>
      <c r="B4744" t="s">
        <v>186</v>
      </c>
      <c r="C4744" t="s">
        <v>196</v>
      </c>
      <c r="D4744">
        <v>365701</v>
      </c>
      <c r="E4744">
        <v>1</v>
      </c>
      <c r="F4744">
        <v>27742.06</v>
      </c>
      <c r="G4744">
        <v>27767.4022</v>
      </c>
      <c r="H4744">
        <f t="shared" si="156"/>
        <v>13.871030000000001</v>
      </c>
      <c r="I4744">
        <f t="shared" si="157"/>
        <v>13.8837011</v>
      </c>
    </row>
    <row r="4745" spans="1:9" x14ac:dyDescent="0.3">
      <c r="A4745" s="3">
        <v>2018</v>
      </c>
      <c r="B4745" t="s">
        <v>186</v>
      </c>
      <c r="C4745" t="s">
        <v>196</v>
      </c>
      <c r="D4745">
        <v>365702</v>
      </c>
      <c r="E4745">
        <v>1</v>
      </c>
      <c r="F4745">
        <v>326.74</v>
      </c>
      <c r="G4745">
        <v>326.74</v>
      </c>
      <c r="H4745">
        <f t="shared" si="156"/>
        <v>0.16337000000000002</v>
      </c>
      <c r="I4745">
        <f t="shared" si="157"/>
        <v>0.16337000000000002</v>
      </c>
    </row>
    <row r="4746" spans="1:9" x14ac:dyDescent="0.3">
      <c r="A4746" s="3">
        <v>2018</v>
      </c>
      <c r="B4746" t="s">
        <v>186</v>
      </c>
      <c r="C4746" t="s">
        <v>197</v>
      </c>
      <c r="D4746">
        <v>375730</v>
      </c>
      <c r="E4746">
        <v>1</v>
      </c>
      <c r="F4746">
        <v>7948.57</v>
      </c>
      <c r="G4746">
        <v>7948.57</v>
      </c>
      <c r="H4746">
        <f t="shared" si="156"/>
        <v>3.9742850000000001</v>
      </c>
      <c r="I4746">
        <f t="shared" si="157"/>
        <v>3.9742850000000001</v>
      </c>
    </row>
    <row r="4747" spans="1:9" x14ac:dyDescent="0.3">
      <c r="A4747" s="3">
        <v>2018</v>
      </c>
      <c r="B4747" t="s">
        <v>186</v>
      </c>
      <c r="C4747" t="s">
        <v>197</v>
      </c>
      <c r="D4747">
        <v>375801</v>
      </c>
      <c r="E4747">
        <v>1</v>
      </c>
      <c r="F4747">
        <v>15066.99</v>
      </c>
      <c r="G4747">
        <v>15066.99</v>
      </c>
      <c r="H4747">
        <f t="shared" si="156"/>
        <v>7.5334950000000003</v>
      </c>
      <c r="I4747">
        <f t="shared" si="157"/>
        <v>7.5334950000000003</v>
      </c>
    </row>
    <row r="4748" spans="1:9" x14ac:dyDescent="0.3">
      <c r="A4748" s="3">
        <v>2018</v>
      </c>
      <c r="B4748" t="s">
        <v>186</v>
      </c>
      <c r="C4748" t="s">
        <v>197</v>
      </c>
      <c r="D4748">
        <v>375831</v>
      </c>
      <c r="E4748">
        <v>1</v>
      </c>
      <c r="F4748">
        <v>651</v>
      </c>
      <c r="G4748">
        <v>651</v>
      </c>
      <c r="H4748">
        <f t="shared" si="156"/>
        <v>0.32550000000000001</v>
      </c>
      <c r="I4748">
        <f t="shared" si="157"/>
        <v>0.32550000000000001</v>
      </c>
    </row>
    <row r="4749" spans="1:9" x14ac:dyDescent="0.3">
      <c r="A4749" s="3">
        <v>2018</v>
      </c>
      <c r="B4749" t="s">
        <v>186</v>
      </c>
      <c r="C4749" t="s">
        <v>197</v>
      </c>
      <c r="D4749">
        <v>375832</v>
      </c>
      <c r="E4749">
        <v>1</v>
      </c>
      <c r="F4749">
        <v>306.94</v>
      </c>
      <c r="G4749">
        <v>306.94</v>
      </c>
      <c r="H4749">
        <f t="shared" si="156"/>
        <v>0.15347</v>
      </c>
      <c r="I4749">
        <f t="shared" si="157"/>
        <v>0.15347</v>
      </c>
    </row>
    <row r="4750" spans="1:9" x14ac:dyDescent="0.3">
      <c r="A4750" s="3">
        <v>2018</v>
      </c>
      <c r="B4750" t="s">
        <v>186</v>
      </c>
      <c r="C4750" t="s">
        <v>197</v>
      </c>
      <c r="D4750">
        <v>385800</v>
      </c>
      <c r="E4750">
        <v>1</v>
      </c>
      <c r="F4750">
        <v>25025.119999999999</v>
      </c>
      <c r="G4750">
        <v>25093.935399999998</v>
      </c>
      <c r="H4750">
        <f t="shared" si="156"/>
        <v>12.512559999999999</v>
      </c>
      <c r="I4750">
        <f t="shared" si="157"/>
        <v>12.5469677</v>
      </c>
    </row>
    <row r="4751" spans="1:9" x14ac:dyDescent="0.3">
      <c r="A4751" s="3">
        <v>2018</v>
      </c>
      <c r="B4751" t="s">
        <v>186</v>
      </c>
      <c r="C4751" t="s">
        <v>197</v>
      </c>
      <c r="D4751">
        <v>385831</v>
      </c>
      <c r="E4751">
        <v>1</v>
      </c>
      <c r="F4751">
        <v>2631.62</v>
      </c>
      <c r="G4751">
        <v>2634.7015999999999</v>
      </c>
      <c r="H4751">
        <f t="shared" si="156"/>
        <v>1.3158099999999999</v>
      </c>
      <c r="I4751">
        <f t="shared" si="157"/>
        <v>1.3173508</v>
      </c>
    </row>
    <row r="4752" spans="1:9" x14ac:dyDescent="0.3">
      <c r="A4752" s="3">
        <v>2018</v>
      </c>
      <c r="B4752" t="s">
        <v>186</v>
      </c>
      <c r="C4752" t="s">
        <v>197</v>
      </c>
      <c r="D4752">
        <v>385902</v>
      </c>
      <c r="E4752">
        <v>1</v>
      </c>
      <c r="F4752">
        <v>112.06</v>
      </c>
      <c r="G4752">
        <v>112.06</v>
      </c>
      <c r="H4752">
        <f t="shared" si="156"/>
        <v>5.6030000000000003E-2</v>
      </c>
      <c r="I4752">
        <f t="shared" si="157"/>
        <v>5.6030000000000003E-2</v>
      </c>
    </row>
    <row r="4753" spans="1:9" x14ac:dyDescent="0.3">
      <c r="A4753" s="3">
        <v>2018</v>
      </c>
      <c r="B4753" t="s">
        <v>186</v>
      </c>
      <c r="C4753" t="s">
        <v>197</v>
      </c>
      <c r="D4753">
        <v>395800</v>
      </c>
      <c r="E4753">
        <v>1</v>
      </c>
      <c r="F4753">
        <v>8381.36</v>
      </c>
      <c r="G4753">
        <v>8773.1151000000009</v>
      </c>
      <c r="H4753">
        <f t="shared" si="156"/>
        <v>4.1906800000000004</v>
      </c>
      <c r="I4753">
        <f t="shared" si="157"/>
        <v>4.38655755</v>
      </c>
    </row>
    <row r="4754" spans="1:9" x14ac:dyDescent="0.3">
      <c r="A4754" s="3">
        <v>2018</v>
      </c>
      <c r="B4754" t="s">
        <v>186</v>
      </c>
      <c r="C4754" t="s">
        <v>197</v>
      </c>
      <c r="D4754">
        <v>395830</v>
      </c>
      <c r="E4754">
        <v>1</v>
      </c>
      <c r="F4754">
        <v>2415.3200000000002</v>
      </c>
      <c r="G4754">
        <v>2415.5648999999999</v>
      </c>
      <c r="H4754">
        <f t="shared" si="156"/>
        <v>1.2076600000000002</v>
      </c>
      <c r="I4754">
        <f t="shared" si="157"/>
        <v>1.2077824499999998</v>
      </c>
    </row>
    <row r="4755" spans="1:9" x14ac:dyDescent="0.3">
      <c r="A4755" s="3">
        <v>2018</v>
      </c>
      <c r="B4755" t="s">
        <v>186</v>
      </c>
      <c r="C4755" t="s">
        <v>197</v>
      </c>
      <c r="D4755">
        <v>395901</v>
      </c>
      <c r="E4755">
        <v>1</v>
      </c>
      <c r="F4755">
        <v>24.11</v>
      </c>
      <c r="G4755">
        <v>24.11</v>
      </c>
      <c r="H4755">
        <f t="shared" si="156"/>
        <v>1.2055E-2</v>
      </c>
      <c r="I4755">
        <f t="shared" si="157"/>
        <v>1.2055E-2</v>
      </c>
    </row>
    <row r="4756" spans="1:9" x14ac:dyDescent="0.3">
      <c r="A4756" s="3">
        <v>2018</v>
      </c>
      <c r="B4756" t="s">
        <v>186</v>
      </c>
      <c r="C4756" t="s">
        <v>198</v>
      </c>
      <c r="D4756">
        <v>395931</v>
      </c>
      <c r="E4756">
        <v>1</v>
      </c>
      <c r="F4756">
        <v>181.99</v>
      </c>
      <c r="G4756">
        <v>181.99</v>
      </c>
      <c r="H4756">
        <f t="shared" si="156"/>
        <v>9.0995000000000006E-2</v>
      </c>
      <c r="I4756">
        <f t="shared" si="157"/>
        <v>9.0995000000000006E-2</v>
      </c>
    </row>
    <row r="4757" spans="1:9" x14ac:dyDescent="0.3">
      <c r="A4757" s="3">
        <v>2018</v>
      </c>
      <c r="B4757" t="s">
        <v>186</v>
      </c>
      <c r="C4757" t="s">
        <v>198</v>
      </c>
      <c r="D4757">
        <v>405830</v>
      </c>
      <c r="E4757">
        <v>1</v>
      </c>
      <c r="F4757">
        <v>1751.01</v>
      </c>
      <c r="G4757">
        <v>1759.9896000000001</v>
      </c>
      <c r="H4757">
        <f t="shared" si="156"/>
        <v>0.87550499999999998</v>
      </c>
      <c r="I4757">
        <f t="shared" si="157"/>
        <v>0.87999480000000008</v>
      </c>
    </row>
    <row r="4758" spans="1:9" x14ac:dyDescent="0.3">
      <c r="A4758" s="3">
        <v>2018</v>
      </c>
      <c r="B4758" t="s">
        <v>186</v>
      </c>
      <c r="C4758" t="s">
        <v>198</v>
      </c>
      <c r="D4758">
        <v>405900</v>
      </c>
      <c r="E4758">
        <v>1</v>
      </c>
      <c r="F4758">
        <v>4234.6099999999997</v>
      </c>
      <c r="G4758">
        <v>4235.1427000000003</v>
      </c>
      <c r="H4758">
        <f t="shared" si="156"/>
        <v>2.117305</v>
      </c>
      <c r="I4758">
        <f t="shared" si="157"/>
        <v>2.11757135</v>
      </c>
    </row>
    <row r="4759" spans="1:9" x14ac:dyDescent="0.3">
      <c r="A4759" s="3">
        <v>2018</v>
      </c>
      <c r="B4759" t="s">
        <v>186</v>
      </c>
      <c r="C4759" t="s">
        <v>198</v>
      </c>
      <c r="D4759">
        <v>405933</v>
      </c>
      <c r="E4759">
        <v>1</v>
      </c>
      <c r="F4759">
        <v>57.58</v>
      </c>
      <c r="G4759">
        <v>57.736800000000002</v>
      </c>
      <c r="H4759">
        <f t="shared" si="156"/>
        <v>2.879E-2</v>
      </c>
      <c r="I4759">
        <f t="shared" si="157"/>
        <v>2.8868400000000002E-2</v>
      </c>
    </row>
    <row r="4760" spans="1:9" x14ac:dyDescent="0.3">
      <c r="A4760" s="3">
        <v>2018</v>
      </c>
      <c r="B4760" t="s">
        <v>186</v>
      </c>
      <c r="C4760" t="s">
        <v>198</v>
      </c>
      <c r="D4760">
        <v>405934</v>
      </c>
      <c r="E4760">
        <v>1</v>
      </c>
      <c r="F4760">
        <v>92.47</v>
      </c>
      <c r="G4760">
        <v>92.47</v>
      </c>
      <c r="H4760">
        <f t="shared" si="156"/>
        <v>4.6234999999999998E-2</v>
      </c>
      <c r="I4760">
        <f t="shared" si="157"/>
        <v>4.6234999999999998E-2</v>
      </c>
    </row>
    <row r="4761" spans="1:9" x14ac:dyDescent="0.3">
      <c r="A4761" s="3">
        <v>2018</v>
      </c>
      <c r="B4761" t="s">
        <v>186</v>
      </c>
      <c r="C4761" t="s">
        <v>198</v>
      </c>
      <c r="D4761">
        <v>415830</v>
      </c>
      <c r="E4761">
        <v>1</v>
      </c>
      <c r="F4761">
        <v>103.5</v>
      </c>
      <c r="G4761">
        <v>104.53060000000001</v>
      </c>
      <c r="H4761">
        <f t="shared" si="156"/>
        <v>5.1749999999999997E-2</v>
      </c>
      <c r="I4761">
        <f t="shared" si="157"/>
        <v>5.2265300000000001E-2</v>
      </c>
    </row>
    <row r="4762" spans="1:9" x14ac:dyDescent="0.3">
      <c r="A4762" s="3">
        <v>2018</v>
      </c>
      <c r="B4762" t="s">
        <v>186</v>
      </c>
      <c r="C4762" t="s">
        <v>198</v>
      </c>
      <c r="D4762">
        <v>415900</v>
      </c>
      <c r="E4762">
        <v>1</v>
      </c>
      <c r="F4762">
        <v>1376.22</v>
      </c>
      <c r="G4762">
        <v>1385.0228999999999</v>
      </c>
      <c r="H4762">
        <f t="shared" si="156"/>
        <v>0.68811</v>
      </c>
      <c r="I4762">
        <f t="shared" si="157"/>
        <v>0.69251144999999992</v>
      </c>
    </row>
    <row r="4763" spans="1:9" x14ac:dyDescent="0.3">
      <c r="A4763" s="3">
        <v>2018</v>
      </c>
      <c r="B4763" t="s">
        <v>186</v>
      </c>
      <c r="C4763" t="s">
        <v>198</v>
      </c>
      <c r="D4763">
        <v>415931</v>
      </c>
      <c r="E4763">
        <v>1</v>
      </c>
      <c r="F4763">
        <v>700.68</v>
      </c>
      <c r="G4763">
        <v>700.72860000000003</v>
      </c>
      <c r="H4763">
        <f t="shared" si="156"/>
        <v>0.35033999999999998</v>
      </c>
      <c r="I4763">
        <f t="shared" si="157"/>
        <v>0.35036430000000002</v>
      </c>
    </row>
    <row r="4764" spans="1:9" x14ac:dyDescent="0.3">
      <c r="A4764" s="3">
        <v>2018</v>
      </c>
      <c r="B4764" t="s">
        <v>186</v>
      </c>
      <c r="C4764" t="s">
        <v>198</v>
      </c>
      <c r="D4764">
        <v>425931</v>
      </c>
      <c r="E4764">
        <v>1</v>
      </c>
      <c r="F4764">
        <v>743.7</v>
      </c>
      <c r="G4764">
        <v>753.71230000000003</v>
      </c>
      <c r="H4764">
        <f t="shared" si="156"/>
        <v>0.37185000000000001</v>
      </c>
      <c r="I4764">
        <f t="shared" si="157"/>
        <v>0.37685615</v>
      </c>
    </row>
    <row r="4765" spans="1:9" x14ac:dyDescent="0.3">
      <c r="A4765" s="3">
        <v>2018</v>
      </c>
      <c r="B4765" t="s">
        <v>186</v>
      </c>
      <c r="C4765" t="s">
        <v>198</v>
      </c>
      <c r="D4765">
        <v>426002</v>
      </c>
      <c r="E4765">
        <v>1</v>
      </c>
      <c r="F4765">
        <v>16.45</v>
      </c>
      <c r="G4765">
        <v>16.45</v>
      </c>
      <c r="H4765">
        <f t="shared" si="156"/>
        <v>8.2249999999999997E-3</v>
      </c>
      <c r="I4765">
        <f t="shared" si="157"/>
        <v>8.2249999999999997E-3</v>
      </c>
    </row>
    <row r="4766" spans="1:9" x14ac:dyDescent="0.3">
      <c r="A4766" s="3">
        <v>2018</v>
      </c>
      <c r="B4766" t="s">
        <v>186</v>
      </c>
      <c r="C4766" t="s">
        <v>198</v>
      </c>
      <c r="D4766">
        <v>435931</v>
      </c>
      <c r="E4766">
        <v>2</v>
      </c>
      <c r="F4766">
        <v>3602.69</v>
      </c>
      <c r="G4766">
        <v>3617.0472</v>
      </c>
      <c r="H4766">
        <f t="shared" si="156"/>
        <v>1.801345</v>
      </c>
      <c r="I4766">
        <f t="shared" si="157"/>
        <v>1.8085236</v>
      </c>
    </row>
    <row r="4767" spans="1:9" x14ac:dyDescent="0.3">
      <c r="A4767" s="3">
        <v>2018</v>
      </c>
      <c r="B4767" t="s">
        <v>186</v>
      </c>
      <c r="C4767" t="s">
        <v>199</v>
      </c>
      <c r="D4767">
        <v>335701</v>
      </c>
      <c r="E4767">
        <v>1</v>
      </c>
      <c r="F4767">
        <v>3374.23</v>
      </c>
      <c r="G4767">
        <v>3374.23</v>
      </c>
      <c r="H4767">
        <f t="shared" si="156"/>
        <v>1.6871149999999999</v>
      </c>
      <c r="I4767">
        <f t="shared" si="157"/>
        <v>1.6871149999999999</v>
      </c>
    </row>
    <row r="4768" spans="1:9" x14ac:dyDescent="0.3">
      <c r="A4768" s="3">
        <v>2018</v>
      </c>
      <c r="B4768" t="s">
        <v>186</v>
      </c>
      <c r="C4768" t="s">
        <v>199</v>
      </c>
      <c r="D4768">
        <v>335702</v>
      </c>
      <c r="E4768">
        <v>1</v>
      </c>
      <c r="F4768">
        <v>1</v>
      </c>
      <c r="G4768">
        <v>1</v>
      </c>
      <c r="H4768">
        <f t="shared" si="156"/>
        <v>5.0000000000000001E-4</v>
      </c>
      <c r="I4768">
        <f t="shared" si="157"/>
        <v>5.0000000000000001E-4</v>
      </c>
    </row>
    <row r="4769" spans="1:9" x14ac:dyDescent="0.3">
      <c r="A4769" s="3">
        <v>2018</v>
      </c>
      <c r="B4769" t="s">
        <v>186</v>
      </c>
      <c r="C4769" t="s">
        <v>199</v>
      </c>
      <c r="D4769">
        <v>335703</v>
      </c>
      <c r="E4769">
        <v>1</v>
      </c>
      <c r="F4769">
        <v>419.51</v>
      </c>
      <c r="G4769">
        <v>419.51</v>
      </c>
      <c r="H4769">
        <f t="shared" si="156"/>
        <v>0.209755</v>
      </c>
      <c r="I4769">
        <f t="shared" si="157"/>
        <v>0.209755</v>
      </c>
    </row>
    <row r="4770" spans="1:9" x14ac:dyDescent="0.3">
      <c r="A4770" s="3">
        <v>2018</v>
      </c>
      <c r="B4770" t="s">
        <v>186</v>
      </c>
      <c r="C4770" t="s">
        <v>199</v>
      </c>
      <c r="D4770">
        <v>335731</v>
      </c>
      <c r="E4770">
        <v>1</v>
      </c>
      <c r="F4770">
        <v>36.44</v>
      </c>
      <c r="G4770">
        <v>36.44</v>
      </c>
      <c r="H4770">
        <f t="shared" si="156"/>
        <v>1.822E-2</v>
      </c>
      <c r="I4770">
        <f t="shared" si="157"/>
        <v>1.822E-2</v>
      </c>
    </row>
    <row r="4771" spans="1:9" x14ac:dyDescent="0.3">
      <c r="A4771" s="3">
        <v>2018</v>
      </c>
      <c r="B4771" t="s">
        <v>186</v>
      </c>
      <c r="C4771" t="s">
        <v>199</v>
      </c>
      <c r="D4771">
        <v>335732</v>
      </c>
      <c r="E4771">
        <v>1</v>
      </c>
      <c r="F4771">
        <v>59.93</v>
      </c>
      <c r="G4771">
        <v>59.93</v>
      </c>
      <c r="H4771">
        <f t="shared" si="156"/>
        <v>2.9964999999999999E-2</v>
      </c>
      <c r="I4771">
        <f t="shared" si="157"/>
        <v>2.9964999999999999E-2</v>
      </c>
    </row>
    <row r="4772" spans="1:9" x14ac:dyDescent="0.3">
      <c r="A4772" s="3">
        <v>2018</v>
      </c>
      <c r="B4772" t="s">
        <v>186</v>
      </c>
      <c r="C4772" t="s">
        <v>199</v>
      </c>
      <c r="D4772">
        <v>345534</v>
      </c>
      <c r="E4772">
        <v>1</v>
      </c>
      <c r="F4772">
        <v>4170.3999999999996</v>
      </c>
      <c r="G4772">
        <v>4209.2773999999999</v>
      </c>
      <c r="H4772">
        <f t="shared" si="156"/>
        <v>2.0851999999999999</v>
      </c>
      <c r="I4772">
        <f t="shared" si="157"/>
        <v>2.1046386999999998</v>
      </c>
    </row>
    <row r="4773" spans="1:9" x14ac:dyDescent="0.3">
      <c r="A4773" s="3">
        <v>2018</v>
      </c>
      <c r="B4773" t="s">
        <v>186</v>
      </c>
      <c r="C4773" t="s">
        <v>199</v>
      </c>
      <c r="D4773">
        <v>345603</v>
      </c>
      <c r="E4773">
        <v>1</v>
      </c>
      <c r="F4773">
        <v>15421.05</v>
      </c>
      <c r="G4773">
        <v>15430.700800000001</v>
      </c>
      <c r="H4773">
        <f t="shared" si="156"/>
        <v>7.7105249999999996</v>
      </c>
      <c r="I4773">
        <f t="shared" si="157"/>
        <v>7.7153504000000002</v>
      </c>
    </row>
    <row r="4774" spans="1:9" x14ac:dyDescent="0.3">
      <c r="A4774" s="3">
        <v>2018</v>
      </c>
      <c r="B4774" t="s">
        <v>186</v>
      </c>
      <c r="C4774" t="s">
        <v>199</v>
      </c>
      <c r="D4774">
        <v>345605</v>
      </c>
      <c r="E4774">
        <v>1</v>
      </c>
      <c r="F4774">
        <v>72</v>
      </c>
      <c r="G4774">
        <v>72</v>
      </c>
      <c r="H4774">
        <f t="shared" si="156"/>
        <v>3.5999999999999997E-2</v>
      </c>
      <c r="I4774">
        <f t="shared" si="157"/>
        <v>3.5999999999999997E-2</v>
      </c>
    </row>
    <row r="4775" spans="1:9" x14ac:dyDescent="0.3">
      <c r="A4775" s="3">
        <v>2018</v>
      </c>
      <c r="B4775" t="s">
        <v>186</v>
      </c>
      <c r="C4775" t="s">
        <v>199</v>
      </c>
      <c r="D4775">
        <v>345606</v>
      </c>
      <c r="E4775">
        <v>1</v>
      </c>
      <c r="F4775">
        <v>186.92</v>
      </c>
      <c r="G4775">
        <v>186.92</v>
      </c>
      <c r="H4775">
        <f t="shared" si="156"/>
        <v>9.3459999999999988E-2</v>
      </c>
      <c r="I4775">
        <f t="shared" si="157"/>
        <v>9.3459999999999988E-2</v>
      </c>
    </row>
    <row r="4776" spans="1:9" x14ac:dyDescent="0.3">
      <c r="A4776" s="3">
        <v>2018</v>
      </c>
      <c r="B4776" t="s">
        <v>186</v>
      </c>
      <c r="C4776" t="s">
        <v>199</v>
      </c>
      <c r="D4776">
        <v>345631</v>
      </c>
      <c r="E4776">
        <v>1</v>
      </c>
      <c r="F4776">
        <v>653.87</v>
      </c>
      <c r="G4776">
        <v>658.31489999999997</v>
      </c>
      <c r="H4776">
        <f t="shared" si="156"/>
        <v>0.32693499999999998</v>
      </c>
      <c r="I4776">
        <f t="shared" si="157"/>
        <v>0.32915744999999996</v>
      </c>
    </row>
    <row r="4777" spans="1:9" x14ac:dyDescent="0.3">
      <c r="A4777" s="3">
        <v>2018</v>
      </c>
      <c r="B4777" t="s">
        <v>186</v>
      </c>
      <c r="C4777" t="s">
        <v>199</v>
      </c>
      <c r="D4777">
        <v>345632</v>
      </c>
      <c r="E4777">
        <v>1</v>
      </c>
      <c r="F4777">
        <v>55.53</v>
      </c>
      <c r="G4777">
        <v>55.53</v>
      </c>
      <c r="H4777">
        <f t="shared" si="156"/>
        <v>2.7765000000000001E-2</v>
      </c>
      <c r="I4777">
        <f t="shared" si="157"/>
        <v>2.7765000000000001E-2</v>
      </c>
    </row>
    <row r="4778" spans="1:9" x14ac:dyDescent="0.3">
      <c r="A4778" s="3">
        <v>2018</v>
      </c>
      <c r="B4778" t="s">
        <v>186</v>
      </c>
      <c r="C4778" t="s">
        <v>199</v>
      </c>
      <c r="D4778">
        <v>345701</v>
      </c>
      <c r="E4778">
        <v>1</v>
      </c>
      <c r="F4778">
        <v>1008.67</v>
      </c>
      <c r="G4778">
        <v>1010.2857</v>
      </c>
      <c r="H4778">
        <f t="shared" si="156"/>
        <v>0.50433499999999998</v>
      </c>
      <c r="I4778">
        <f t="shared" si="157"/>
        <v>0.50514285000000003</v>
      </c>
    </row>
    <row r="4779" spans="1:9" x14ac:dyDescent="0.3">
      <c r="A4779" s="3">
        <v>2018</v>
      </c>
      <c r="B4779" t="s">
        <v>186</v>
      </c>
      <c r="C4779" t="s">
        <v>199</v>
      </c>
      <c r="D4779">
        <v>345702</v>
      </c>
      <c r="E4779">
        <v>1</v>
      </c>
      <c r="F4779">
        <v>2869.83</v>
      </c>
      <c r="G4779">
        <v>2873.6053999999999</v>
      </c>
      <c r="H4779">
        <f t="shared" si="156"/>
        <v>1.4349149999999999</v>
      </c>
      <c r="I4779">
        <f t="shared" si="157"/>
        <v>1.4368026999999999</v>
      </c>
    </row>
    <row r="4780" spans="1:9" x14ac:dyDescent="0.3">
      <c r="A4780" s="3">
        <v>2018</v>
      </c>
      <c r="B4780" t="s">
        <v>186</v>
      </c>
      <c r="C4780" t="s">
        <v>199</v>
      </c>
      <c r="D4780">
        <v>345705</v>
      </c>
      <c r="E4780">
        <v>1</v>
      </c>
      <c r="F4780">
        <v>88.32</v>
      </c>
      <c r="G4780">
        <v>88.930599999999998</v>
      </c>
      <c r="H4780">
        <f t="shared" si="156"/>
        <v>4.4159999999999998E-2</v>
      </c>
      <c r="I4780">
        <f t="shared" si="157"/>
        <v>4.4465299999999999E-2</v>
      </c>
    </row>
    <row r="4781" spans="1:9" x14ac:dyDescent="0.3">
      <c r="A4781" s="3">
        <v>2018</v>
      </c>
      <c r="B4781" t="s">
        <v>186</v>
      </c>
      <c r="C4781" t="s">
        <v>199</v>
      </c>
      <c r="D4781">
        <v>345706</v>
      </c>
      <c r="E4781">
        <v>1</v>
      </c>
      <c r="F4781">
        <v>8.51</v>
      </c>
      <c r="G4781">
        <v>8.6428999999999991</v>
      </c>
      <c r="H4781">
        <f t="shared" si="156"/>
        <v>4.2550000000000001E-3</v>
      </c>
      <c r="I4781">
        <f t="shared" si="157"/>
        <v>4.3214499999999993E-3</v>
      </c>
    </row>
    <row r="4782" spans="1:9" x14ac:dyDescent="0.3">
      <c r="A4782" s="3">
        <v>2018</v>
      </c>
      <c r="B4782" t="s">
        <v>186</v>
      </c>
      <c r="C4782" t="s">
        <v>199</v>
      </c>
      <c r="D4782">
        <v>345731</v>
      </c>
      <c r="E4782">
        <v>1</v>
      </c>
      <c r="F4782">
        <v>164.81</v>
      </c>
      <c r="G4782">
        <v>165.15100000000001</v>
      </c>
      <c r="H4782">
        <f t="shared" si="156"/>
        <v>8.2405000000000006E-2</v>
      </c>
      <c r="I4782">
        <f t="shared" si="157"/>
        <v>8.257550000000001E-2</v>
      </c>
    </row>
    <row r="4783" spans="1:9" x14ac:dyDescent="0.3">
      <c r="A4783" s="3">
        <v>2018</v>
      </c>
      <c r="B4783" t="s">
        <v>186</v>
      </c>
      <c r="C4783" t="s">
        <v>199</v>
      </c>
      <c r="D4783">
        <v>345732</v>
      </c>
      <c r="E4783">
        <v>1</v>
      </c>
      <c r="F4783">
        <v>27.66</v>
      </c>
      <c r="G4783">
        <v>27.66</v>
      </c>
      <c r="H4783">
        <f t="shared" si="156"/>
        <v>1.383E-2</v>
      </c>
      <c r="I4783">
        <f t="shared" si="157"/>
        <v>1.383E-2</v>
      </c>
    </row>
    <row r="4784" spans="1:9" x14ac:dyDescent="0.3">
      <c r="A4784" s="3">
        <v>2018</v>
      </c>
      <c r="B4784" t="s">
        <v>186</v>
      </c>
      <c r="C4784" t="s">
        <v>199</v>
      </c>
      <c r="D4784">
        <v>345801</v>
      </c>
      <c r="E4784">
        <v>1</v>
      </c>
      <c r="F4784">
        <v>96.11</v>
      </c>
      <c r="G4784">
        <v>96.222200000000001</v>
      </c>
      <c r="H4784">
        <f t="shared" si="156"/>
        <v>4.8055E-2</v>
      </c>
      <c r="I4784">
        <f t="shared" si="157"/>
        <v>4.8111100000000004E-2</v>
      </c>
    </row>
    <row r="4785" spans="1:9" x14ac:dyDescent="0.3">
      <c r="A4785" s="3">
        <v>2018</v>
      </c>
      <c r="B4785" t="s">
        <v>186</v>
      </c>
      <c r="C4785" t="s">
        <v>199</v>
      </c>
      <c r="D4785">
        <v>345803</v>
      </c>
      <c r="E4785">
        <v>1</v>
      </c>
      <c r="F4785">
        <v>29.3</v>
      </c>
      <c r="G4785">
        <v>29.816299999999998</v>
      </c>
      <c r="H4785">
        <f t="shared" si="156"/>
        <v>1.465E-2</v>
      </c>
      <c r="I4785">
        <f t="shared" si="157"/>
        <v>1.4908149999999998E-2</v>
      </c>
    </row>
    <row r="4786" spans="1:9" x14ac:dyDescent="0.3">
      <c r="A4786" s="3">
        <v>2018</v>
      </c>
      <c r="B4786" t="s">
        <v>186</v>
      </c>
      <c r="C4786" t="s">
        <v>199</v>
      </c>
      <c r="D4786">
        <v>355707</v>
      </c>
      <c r="E4786">
        <v>1</v>
      </c>
      <c r="F4786">
        <v>256.39999999999998</v>
      </c>
      <c r="G4786">
        <v>256.39999999999998</v>
      </c>
      <c r="H4786">
        <f t="shared" si="156"/>
        <v>0.12819999999999998</v>
      </c>
      <c r="I4786">
        <f t="shared" si="157"/>
        <v>0.12819999999999998</v>
      </c>
    </row>
    <row r="4787" spans="1:9" x14ac:dyDescent="0.3">
      <c r="A4787" s="3">
        <v>2018</v>
      </c>
      <c r="B4787" t="s">
        <v>186</v>
      </c>
      <c r="C4787" t="s">
        <v>199</v>
      </c>
      <c r="D4787">
        <v>355731</v>
      </c>
      <c r="E4787">
        <v>1</v>
      </c>
      <c r="F4787">
        <v>1100</v>
      </c>
      <c r="G4787">
        <v>1100</v>
      </c>
      <c r="H4787">
        <f t="shared" si="156"/>
        <v>0.55000000000000004</v>
      </c>
      <c r="I4787">
        <f t="shared" si="157"/>
        <v>0.55000000000000004</v>
      </c>
    </row>
    <row r="4788" spans="1:9" x14ac:dyDescent="0.3">
      <c r="A4788" s="3">
        <v>2018</v>
      </c>
      <c r="B4788" t="s">
        <v>186</v>
      </c>
      <c r="C4788" t="s">
        <v>199</v>
      </c>
      <c r="D4788">
        <v>355732</v>
      </c>
      <c r="E4788">
        <v>1</v>
      </c>
      <c r="F4788">
        <v>115</v>
      </c>
      <c r="G4788">
        <v>115</v>
      </c>
      <c r="H4788">
        <f t="shared" si="156"/>
        <v>5.7500000000000002E-2</v>
      </c>
      <c r="I4788">
        <f t="shared" si="157"/>
        <v>5.7500000000000002E-2</v>
      </c>
    </row>
    <row r="4789" spans="1:9" x14ac:dyDescent="0.3">
      <c r="A4789" s="3">
        <v>2018</v>
      </c>
      <c r="B4789" t="s">
        <v>186</v>
      </c>
      <c r="C4789" t="s">
        <v>199</v>
      </c>
      <c r="D4789">
        <v>355733</v>
      </c>
      <c r="E4789">
        <v>1</v>
      </c>
      <c r="F4789">
        <v>63.9</v>
      </c>
      <c r="G4789">
        <v>64.102000000000004</v>
      </c>
      <c r="H4789">
        <f t="shared" si="156"/>
        <v>3.1949999999999999E-2</v>
      </c>
      <c r="I4789">
        <f t="shared" si="157"/>
        <v>3.2051000000000003E-2</v>
      </c>
    </row>
    <row r="4790" spans="1:9" x14ac:dyDescent="0.3">
      <c r="A4790" s="3">
        <v>2018</v>
      </c>
      <c r="B4790" t="s">
        <v>186</v>
      </c>
      <c r="C4790" t="s">
        <v>199</v>
      </c>
      <c r="D4790">
        <v>355801</v>
      </c>
      <c r="E4790">
        <v>1</v>
      </c>
      <c r="F4790">
        <v>745.25</v>
      </c>
      <c r="G4790">
        <v>745.58669999999995</v>
      </c>
      <c r="H4790">
        <f t="shared" si="156"/>
        <v>0.37262499999999998</v>
      </c>
      <c r="I4790">
        <f t="shared" si="157"/>
        <v>0.37279334999999997</v>
      </c>
    </row>
    <row r="4791" spans="1:9" x14ac:dyDescent="0.3">
      <c r="A4791" s="3">
        <v>2018</v>
      </c>
      <c r="B4791" t="s">
        <v>186</v>
      </c>
      <c r="C4791" t="s">
        <v>199</v>
      </c>
      <c r="D4791">
        <v>355830</v>
      </c>
      <c r="E4791">
        <v>1</v>
      </c>
      <c r="F4791">
        <v>6.3</v>
      </c>
      <c r="G4791">
        <v>6.3673000000000002</v>
      </c>
      <c r="H4791">
        <f t="shared" ref="H4791:H4854" si="158">F4791/2000</f>
        <v>3.15E-3</v>
      </c>
      <c r="I4791">
        <f t="shared" ref="I4791:I4854" si="159">G4791/2000</f>
        <v>3.1836500000000001E-3</v>
      </c>
    </row>
    <row r="4792" spans="1:9" x14ac:dyDescent="0.3">
      <c r="A4792" s="3">
        <v>2018</v>
      </c>
      <c r="B4792" t="s">
        <v>186</v>
      </c>
      <c r="C4792" t="s">
        <v>199</v>
      </c>
      <c r="D4792">
        <v>355900</v>
      </c>
      <c r="E4792">
        <v>1</v>
      </c>
      <c r="F4792">
        <v>6.6</v>
      </c>
      <c r="G4792">
        <v>6.7347000000000001</v>
      </c>
      <c r="H4792">
        <f t="shared" si="158"/>
        <v>3.3E-3</v>
      </c>
      <c r="I4792">
        <f t="shared" si="159"/>
        <v>3.3673499999999999E-3</v>
      </c>
    </row>
    <row r="4793" spans="1:9" x14ac:dyDescent="0.3">
      <c r="A4793" s="3">
        <v>2018</v>
      </c>
      <c r="B4793" t="s">
        <v>186</v>
      </c>
      <c r="C4793" t="s">
        <v>199</v>
      </c>
      <c r="D4793">
        <v>365804</v>
      </c>
      <c r="E4793">
        <v>1</v>
      </c>
      <c r="F4793">
        <v>2737.2</v>
      </c>
      <c r="G4793">
        <v>2738.1224999999999</v>
      </c>
      <c r="H4793">
        <f t="shared" si="158"/>
        <v>1.3685999999999998</v>
      </c>
      <c r="I4793">
        <f t="shared" si="159"/>
        <v>1.3690612499999999</v>
      </c>
    </row>
    <row r="4794" spans="1:9" x14ac:dyDescent="0.3">
      <c r="A4794" s="3">
        <v>2018</v>
      </c>
      <c r="B4794" t="s">
        <v>186</v>
      </c>
      <c r="C4794" t="s">
        <v>199</v>
      </c>
      <c r="D4794">
        <v>365830</v>
      </c>
      <c r="E4794">
        <v>1</v>
      </c>
      <c r="F4794">
        <v>21.36</v>
      </c>
      <c r="G4794">
        <v>21.36</v>
      </c>
      <c r="H4794">
        <f t="shared" si="158"/>
        <v>1.068E-2</v>
      </c>
      <c r="I4794">
        <f t="shared" si="159"/>
        <v>1.068E-2</v>
      </c>
    </row>
    <row r="4795" spans="1:9" x14ac:dyDescent="0.3">
      <c r="A4795" s="3">
        <v>2018</v>
      </c>
      <c r="B4795" t="s">
        <v>186</v>
      </c>
      <c r="C4795" t="s">
        <v>200</v>
      </c>
      <c r="D4795">
        <v>365731</v>
      </c>
      <c r="E4795">
        <v>1</v>
      </c>
      <c r="F4795">
        <v>15945.14</v>
      </c>
      <c r="G4795">
        <v>15959.7309</v>
      </c>
      <c r="H4795">
        <f t="shared" si="158"/>
        <v>7.9725699999999993</v>
      </c>
      <c r="I4795">
        <f t="shared" si="159"/>
        <v>7.9798654500000001</v>
      </c>
    </row>
    <row r="4796" spans="1:9" x14ac:dyDescent="0.3">
      <c r="A4796" s="3">
        <v>2018</v>
      </c>
      <c r="B4796" t="s">
        <v>186</v>
      </c>
      <c r="C4796" t="s">
        <v>200</v>
      </c>
      <c r="D4796">
        <v>365732</v>
      </c>
      <c r="E4796">
        <v>1</v>
      </c>
      <c r="F4796">
        <v>444.86</v>
      </c>
      <c r="G4796">
        <v>447.29349999999999</v>
      </c>
      <c r="H4796">
        <f t="shared" si="158"/>
        <v>0.22243000000000002</v>
      </c>
      <c r="I4796">
        <f t="shared" si="159"/>
        <v>0.22364675000000001</v>
      </c>
    </row>
    <row r="4797" spans="1:9" x14ac:dyDescent="0.3">
      <c r="A4797" s="3">
        <v>2018</v>
      </c>
      <c r="B4797" t="s">
        <v>186</v>
      </c>
      <c r="C4797" t="s">
        <v>200</v>
      </c>
      <c r="D4797">
        <v>365733</v>
      </c>
      <c r="E4797">
        <v>1</v>
      </c>
      <c r="F4797">
        <v>1135.7</v>
      </c>
      <c r="G4797">
        <v>1135.7</v>
      </c>
      <c r="H4797">
        <f t="shared" si="158"/>
        <v>0.56785000000000008</v>
      </c>
      <c r="I4797">
        <f t="shared" si="159"/>
        <v>0.56785000000000008</v>
      </c>
    </row>
    <row r="4798" spans="1:9" x14ac:dyDescent="0.3">
      <c r="A4798" s="3">
        <v>2018</v>
      </c>
      <c r="B4798" t="s">
        <v>186</v>
      </c>
      <c r="C4798" t="s">
        <v>200</v>
      </c>
      <c r="D4798">
        <v>365734</v>
      </c>
      <c r="E4798">
        <v>1</v>
      </c>
      <c r="F4798">
        <v>3409.44</v>
      </c>
      <c r="G4798">
        <v>3411.3175999999999</v>
      </c>
      <c r="H4798">
        <f t="shared" si="158"/>
        <v>1.70472</v>
      </c>
      <c r="I4798">
        <f t="shared" si="159"/>
        <v>1.7056587999999999</v>
      </c>
    </row>
    <row r="4799" spans="1:9" x14ac:dyDescent="0.3">
      <c r="A4799" s="3">
        <v>2018</v>
      </c>
      <c r="B4799" t="s">
        <v>186</v>
      </c>
      <c r="C4799" t="s">
        <v>200</v>
      </c>
      <c r="D4799">
        <v>365801</v>
      </c>
      <c r="E4799">
        <v>1</v>
      </c>
      <c r="F4799">
        <v>1166.48</v>
      </c>
      <c r="G4799">
        <v>1166.6370999999999</v>
      </c>
      <c r="H4799">
        <f t="shared" si="158"/>
        <v>0.58323999999999998</v>
      </c>
      <c r="I4799">
        <f t="shared" si="159"/>
        <v>0.58331854999999999</v>
      </c>
    </row>
    <row r="4800" spans="1:9" x14ac:dyDescent="0.3">
      <c r="A4800" s="3">
        <v>2018</v>
      </c>
      <c r="B4800" t="s">
        <v>186</v>
      </c>
      <c r="C4800" t="s">
        <v>200</v>
      </c>
      <c r="D4800">
        <v>365802</v>
      </c>
      <c r="E4800">
        <v>1</v>
      </c>
      <c r="F4800">
        <v>502.74</v>
      </c>
      <c r="G4800">
        <v>505.0582</v>
      </c>
      <c r="H4800">
        <f t="shared" si="158"/>
        <v>0.25136999999999998</v>
      </c>
      <c r="I4800">
        <f t="shared" si="159"/>
        <v>0.25252910000000001</v>
      </c>
    </row>
    <row r="4801" spans="1:9" x14ac:dyDescent="0.3">
      <c r="A4801" s="3">
        <v>2018</v>
      </c>
      <c r="B4801" t="s">
        <v>186</v>
      </c>
      <c r="C4801" t="s">
        <v>200</v>
      </c>
      <c r="D4801">
        <v>365803</v>
      </c>
      <c r="E4801">
        <v>1</v>
      </c>
      <c r="F4801">
        <v>2282.09</v>
      </c>
      <c r="G4801">
        <v>2289.7264</v>
      </c>
      <c r="H4801">
        <f t="shared" si="158"/>
        <v>1.1410450000000001</v>
      </c>
      <c r="I4801">
        <f t="shared" si="159"/>
        <v>1.1448632000000001</v>
      </c>
    </row>
    <row r="4802" spans="1:9" x14ac:dyDescent="0.3">
      <c r="A4802" s="3">
        <v>2018</v>
      </c>
      <c r="B4802" t="s">
        <v>186</v>
      </c>
      <c r="C4802" t="s">
        <v>200</v>
      </c>
      <c r="D4802">
        <v>365805</v>
      </c>
      <c r="E4802">
        <v>1</v>
      </c>
      <c r="F4802">
        <v>189</v>
      </c>
      <c r="G4802">
        <v>189</v>
      </c>
      <c r="H4802">
        <f t="shared" si="158"/>
        <v>9.4500000000000001E-2</v>
      </c>
      <c r="I4802">
        <f t="shared" si="159"/>
        <v>9.4500000000000001E-2</v>
      </c>
    </row>
    <row r="4803" spans="1:9" x14ac:dyDescent="0.3">
      <c r="A4803" s="3">
        <v>2018</v>
      </c>
      <c r="B4803" t="s">
        <v>186</v>
      </c>
      <c r="C4803" t="s">
        <v>201</v>
      </c>
      <c r="D4803">
        <v>305431</v>
      </c>
      <c r="E4803">
        <v>1</v>
      </c>
      <c r="F4803">
        <v>1075.1300000000001</v>
      </c>
      <c r="G4803">
        <v>1078.4367999999999</v>
      </c>
      <c r="H4803">
        <f t="shared" si="158"/>
        <v>0.53756500000000007</v>
      </c>
      <c r="I4803">
        <f t="shared" si="159"/>
        <v>0.53921839999999999</v>
      </c>
    </row>
    <row r="4804" spans="1:9" x14ac:dyDescent="0.3">
      <c r="A4804" s="3">
        <v>2018</v>
      </c>
      <c r="B4804" t="s">
        <v>186</v>
      </c>
      <c r="C4804" t="s">
        <v>201</v>
      </c>
      <c r="D4804">
        <v>305501</v>
      </c>
      <c r="E4804">
        <v>1</v>
      </c>
      <c r="F4804">
        <v>40</v>
      </c>
      <c r="G4804">
        <v>40.673499999999997</v>
      </c>
      <c r="H4804">
        <f t="shared" si="158"/>
        <v>0.02</v>
      </c>
      <c r="I4804">
        <f t="shared" si="159"/>
        <v>2.0336749999999997E-2</v>
      </c>
    </row>
    <row r="4805" spans="1:9" x14ac:dyDescent="0.3">
      <c r="A4805" s="3">
        <v>2018</v>
      </c>
      <c r="B4805" t="s">
        <v>186</v>
      </c>
      <c r="C4805" t="s">
        <v>201</v>
      </c>
      <c r="D4805">
        <v>305502</v>
      </c>
      <c r="E4805">
        <v>1</v>
      </c>
      <c r="F4805">
        <v>5909.5</v>
      </c>
      <c r="G4805">
        <v>5941.7347</v>
      </c>
      <c r="H4805">
        <f t="shared" si="158"/>
        <v>2.9547500000000002</v>
      </c>
      <c r="I4805">
        <f t="shared" si="159"/>
        <v>2.9708673499999998</v>
      </c>
    </row>
    <row r="4806" spans="1:9" x14ac:dyDescent="0.3">
      <c r="A4806" s="3">
        <v>2018</v>
      </c>
      <c r="B4806" t="s">
        <v>186</v>
      </c>
      <c r="C4806" t="s">
        <v>201</v>
      </c>
      <c r="D4806">
        <v>305503</v>
      </c>
      <c r="E4806">
        <v>1</v>
      </c>
      <c r="F4806">
        <v>284.22000000000003</v>
      </c>
      <c r="G4806">
        <v>287.46730000000002</v>
      </c>
      <c r="H4806">
        <f t="shared" si="158"/>
        <v>0.14211000000000001</v>
      </c>
      <c r="I4806">
        <f t="shared" si="159"/>
        <v>0.14373365000000002</v>
      </c>
    </row>
    <row r="4807" spans="1:9" x14ac:dyDescent="0.3">
      <c r="A4807" s="3">
        <v>2018</v>
      </c>
      <c r="B4807" t="s">
        <v>186</v>
      </c>
      <c r="C4807" t="s">
        <v>201</v>
      </c>
      <c r="D4807">
        <v>305531</v>
      </c>
      <c r="E4807">
        <v>1</v>
      </c>
      <c r="F4807">
        <v>336.75</v>
      </c>
      <c r="G4807">
        <v>343.6225</v>
      </c>
      <c r="H4807">
        <f t="shared" si="158"/>
        <v>0.168375</v>
      </c>
      <c r="I4807">
        <f t="shared" si="159"/>
        <v>0.17181125</v>
      </c>
    </row>
    <row r="4808" spans="1:9" x14ac:dyDescent="0.3">
      <c r="A4808" s="3">
        <v>2018</v>
      </c>
      <c r="B4808" t="s">
        <v>186</v>
      </c>
      <c r="C4808" t="s">
        <v>201</v>
      </c>
      <c r="D4808">
        <v>315431</v>
      </c>
      <c r="E4808">
        <v>1</v>
      </c>
      <c r="F4808">
        <v>11030.69</v>
      </c>
      <c r="G4808">
        <v>11147.45</v>
      </c>
      <c r="H4808">
        <f t="shared" si="158"/>
        <v>5.5153449999999999</v>
      </c>
      <c r="I4808">
        <f t="shared" si="159"/>
        <v>5.5737250000000005</v>
      </c>
    </row>
    <row r="4809" spans="1:9" x14ac:dyDescent="0.3">
      <c r="A4809" s="3">
        <v>2018</v>
      </c>
      <c r="B4809" t="s">
        <v>186</v>
      </c>
      <c r="C4809" t="s">
        <v>201</v>
      </c>
      <c r="D4809">
        <v>315432</v>
      </c>
      <c r="E4809">
        <v>1</v>
      </c>
      <c r="F4809">
        <v>4947.29</v>
      </c>
      <c r="G4809">
        <v>4996.2442000000001</v>
      </c>
      <c r="H4809">
        <f t="shared" si="158"/>
        <v>2.4736449999999999</v>
      </c>
      <c r="I4809">
        <f t="shared" si="159"/>
        <v>2.4981221000000002</v>
      </c>
    </row>
    <row r="4810" spans="1:9" x14ac:dyDescent="0.3">
      <c r="A4810" s="3">
        <v>2018</v>
      </c>
      <c r="B4810" t="s">
        <v>186</v>
      </c>
      <c r="C4810" t="s">
        <v>201</v>
      </c>
      <c r="D4810">
        <v>315501</v>
      </c>
      <c r="E4810">
        <v>1</v>
      </c>
      <c r="F4810">
        <v>481.31</v>
      </c>
      <c r="G4810">
        <v>494.18920000000003</v>
      </c>
      <c r="H4810">
        <f t="shared" si="158"/>
        <v>0.24065500000000001</v>
      </c>
      <c r="I4810">
        <f t="shared" si="159"/>
        <v>0.24709460000000003</v>
      </c>
    </row>
    <row r="4811" spans="1:9" x14ac:dyDescent="0.3">
      <c r="A4811" s="3">
        <v>2018</v>
      </c>
      <c r="B4811" t="s">
        <v>186</v>
      </c>
      <c r="C4811" t="s">
        <v>201</v>
      </c>
      <c r="D4811">
        <v>315502</v>
      </c>
      <c r="E4811">
        <v>1</v>
      </c>
      <c r="F4811">
        <v>1403.42</v>
      </c>
      <c r="G4811">
        <v>1407.8367000000001</v>
      </c>
      <c r="H4811">
        <f t="shared" si="158"/>
        <v>0.70171000000000006</v>
      </c>
      <c r="I4811">
        <f t="shared" si="159"/>
        <v>0.70391835000000003</v>
      </c>
    </row>
    <row r="4812" spans="1:9" x14ac:dyDescent="0.3">
      <c r="A4812" s="3">
        <v>2018</v>
      </c>
      <c r="B4812" t="s">
        <v>186</v>
      </c>
      <c r="C4812" t="s">
        <v>201</v>
      </c>
      <c r="D4812">
        <v>315503</v>
      </c>
      <c r="E4812">
        <v>1</v>
      </c>
      <c r="F4812">
        <v>99</v>
      </c>
      <c r="G4812">
        <v>99</v>
      </c>
      <c r="H4812">
        <f t="shared" si="158"/>
        <v>4.9500000000000002E-2</v>
      </c>
      <c r="I4812">
        <f t="shared" si="159"/>
        <v>4.9500000000000002E-2</v>
      </c>
    </row>
    <row r="4813" spans="1:9" x14ac:dyDescent="0.3">
      <c r="A4813" s="3">
        <v>2018</v>
      </c>
      <c r="B4813" t="s">
        <v>186</v>
      </c>
      <c r="C4813" t="s">
        <v>201</v>
      </c>
      <c r="D4813">
        <v>315504</v>
      </c>
      <c r="E4813">
        <v>1</v>
      </c>
      <c r="F4813">
        <v>1</v>
      </c>
      <c r="G4813">
        <v>1</v>
      </c>
      <c r="H4813">
        <f t="shared" si="158"/>
        <v>5.0000000000000001E-4</v>
      </c>
      <c r="I4813">
        <f t="shared" si="159"/>
        <v>5.0000000000000001E-4</v>
      </c>
    </row>
    <row r="4814" spans="1:9" x14ac:dyDescent="0.3">
      <c r="A4814" s="3">
        <v>2018</v>
      </c>
      <c r="B4814" t="s">
        <v>186</v>
      </c>
      <c r="C4814" t="s">
        <v>201</v>
      </c>
      <c r="D4814">
        <v>315531</v>
      </c>
      <c r="E4814">
        <v>1</v>
      </c>
      <c r="F4814">
        <v>632.25</v>
      </c>
      <c r="G4814">
        <v>645.15309999999999</v>
      </c>
      <c r="H4814">
        <f t="shared" si="158"/>
        <v>0.31612499999999999</v>
      </c>
      <c r="I4814">
        <f t="shared" si="159"/>
        <v>0.32257655000000002</v>
      </c>
    </row>
    <row r="4815" spans="1:9" x14ac:dyDescent="0.3">
      <c r="A4815" s="3">
        <v>2018</v>
      </c>
      <c r="B4815" t="s">
        <v>186</v>
      </c>
      <c r="C4815" t="s">
        <v>201</v>
      </c>
      <c r="D4815">
        <v>315532</v>
      </c>
      <c r="E4815">
        <v>1</v>
      </c>
      <c r="F4815">
        <v>118.4</v>
      </c>
      <c r="G4815">
        <v>120.81659999999999</v>
      </c>
      <c r="H4815">
        <f t="shared" si="158"/>
        <v>5.9200000000000003E-2</v>
      </c>
      <c r="I4815">
        <f t="shared" si="159"/>
        <v>6.0408299999999998E-2</v>
      </c>
    </row>
    <row r="4816" spans="1:9" x14ac:dyDescent="0.3">
      <c r="A4816" s="3">
        <v>2018</v>
      </c>
      <c r="B4816" t="s">
        <v>186</v>
      </c>
      <c r="C4816" t="s">
        <v>201</v>
      </c>
      <c r="D4816">
        <v>325431</v>
      </c>
      <c r="E4816">
        <v>1</v>
      </c>
      <c r="F4816">
        <v>6062.19</v>
      </c>
      <c r="G4816">
        <v>6135.9143000000004</v>
      </c>
      <c r="H4816">
        <f t="shared" si="158"/>
        <v>3.0310949999999997</v>
      </c>
      <c r="I4816">
        <f t="shared" si="159"/>
        <v>3.0679571500000002</v>
      </c>
    </row>
    <row r="4817" spans="1:9" x14ac:dyDescent="0.3">
      <c r="A4817" s="3">
        <v>2018</v>
      </c>
      <c r="B4817" t="s">
        <v>186</v>
      </c>
      <c r="C4817" t="s">
        <v>201</v>
      </c>
      <c r="D4817">
        <v>325433</v>
      </c>
      <c r="E4817">
        <v>1</v>
      </c>
      <c r="F4817">
        <v>5700.84</v>
      </c>
      <c r="G4817">
        <v>5869.0924999999997</v>
      </c>
      <c r="H4817">
        <f t="shared" si="158"/>
        <v>2.8504200000000002</v>
      </c>
      <c r="I4817">
        <f t="shared" si="159"/>
        <v>2.9345462499999999</v>
      </c>
    </row>
    <row r="4818" spans="1:9" x14ac:dyDescent="0.3">
      <c r="A4818" s="3">
        <v>2018</v>
      </c>
      <c r="B4818" t="s">
        <v>186</v>
      </c>
      <c r="C4818" t="s">
        <v>201</v>
      </c>
      <c r="D4818">
        <v>325501</v>
      </c>
      <c r="E4818">
        <v>1</v>
      </c>
      <c r="F4818">
        <v>235</v>
      </c>
      <c r="G4818">
        <v>235</v>
      </c>
      <c r="H4818">
        <f t="shared" si="158"/>
        <v>0.11749999999999999</v>
      </c>
      <c r="I4818">
        <f t="shared" si="159"/>
        <v>0.11749999999999999</v>
      </c>
    </row>
    <row r="4819" spans="1:9" x14ac:dyDescent="0.3">
      <c r="A4819" s="3">
        <v>2018</v>
      </c>
      <c r="B4819" t="s">
        <v>186</v>
      </c>
      <c r="C4819" t="s">
        <v>201</v>
      </c>
      <c r="D4819">
        <v>325503</v>
      </c>
      <c r="E4819">
        <v>1</v>
      </c>
      <c r="F4819">
        <v>481</v>
      </c>
      <c r="G4819">
        <v>485</v>
      </c>
      <c r="H4819">
        <f t="shared" si="158"/>
        <v>0.24049999999999999</v>
      </c>
      <c r="I4819">
        <f t="shared" si="159"/>
        <v>0.24249999999999999</v>
      </c>
    </row>
    <row r="4820" spans="1:9" x14ac:dyDescent="0.3">
      <c r="A4820" s="3">
        <v>2018</v>
      </c>
      <c r="B4820" t="s">
        <v>186</v>
      </c>
      <c r="C4820" t="s">
        <v>201</v>
      </c>
      <c r="D4820">
        <v>325531</v>
      </c>
      <c r="E4820">
        <v>1</v>
      </c>
      <c r="F4820">
        <v>30.1</v>
      </c>
      <c r="G4820">
        <v>30.714300000000001</v>
      </c>
      <c r="H4820">
        <f t="shared" si="158"/>
        <v>1.5050000000000001E-2</v>
      </c>
      <c r="I4820">
        <f t="shared" si="159"/>
        <v>1.535715E-2</v>
      </c>
    </row>
    <row r="4821" spans="1:9" x14ac:dyDescent="0.3">
      <c r="A4821" s="3">
        <v>2018</v>
      </c>
      <c r="B4821" t="s">
        <v>186</v>
      </c>
      <c r="C4821" t="s">
        <v>201</v>
      </c>
      <c r="D4821">
        <v>325532</v>
      </c>
      <c r="E4821">
        <v>1</v>
      </c>
      <c r="F4821">
        <v>533.20000000000005</v>
      </c>
      <c r="G4821">
        <v>534.42859999999996</v>
      </c>
      <c r="H4821">
        <f t="shared" si="158"/>
        <v>0.2666</v>
      </c>
      <c r="I4821">
        <f t="shared" si="159"/>
        <v>0.26721429999999996</v>
      </c>
    </row>
    <row r="4822" spans="1:9" x14ac:dyDescent="0.3">
      <c r="A4822" s="3">
        <v>2018</v>
      </c>
      <c r="B4822" t="s">
        <v>186</v>
      </c>
      <c r="C4822" t="s">
        <v>201</v>
      </c>
      <c r="D4822">
        <v>325533</v>
      </c>
      <c r="E4822">
        <v>1</v>
      </c>
      <c r="F4822">
        <v>487</v>
      </c>
      <c r="G4822">
        <v>487.81630000000001</v>
      </c>
      <c r="H4822">
        <f t="shared" si="158"/>
        <v>0.24349999999999999</v>
      </c>
      <c r="I4822">
        <f t="shared" si="159"/>
        <v>0.24390815000000002</v>
      </c>
    </row>
    <row r="4823" spans="1:9" x14ac:dyDescent="0.3">
      <c r="A4823" s="3">
        <v>2018</v>
      </c>
      <c r="B4823" t="s">
        <v>186</v>
      </c>
      <c r="C4823" t="s">
        <v>201</v>
      </c>
      <c r="D4823">
        <v>325601</v>
      </c>
      <c r="E4823">
        <v>1</v>
      </c>
      <c r="F4823">
        <v>206.56</v>
      </c>
      <c r="G4823">
        <v>207.5429</v>
      </c>
      <c r="H4823">
        <f t="shared" si="158"/>
        <v>0.10328</v>
      </c>
      <c r="I4823">
        <f t="shared" si="159"/>
        <v>0.10377145</v>
      </c>
    </row>
    <row r="4824" spans="1:9" x14ac:dyDescent="0.3">
      <c r="A4824" s="3">
        <v>2018</v>
      </c>
      <c r="B4824" t="s">
        <v>186</v>
      </c>
      <c r="C4824" t="s">
        <v>201</v>
      </c>
      <c r="D4824">
        <v>325602</v>
      </c>
      <c r="E4824">
        <v>1</v>
      </c>
      <c r="F4824">
        <v>1375.58</v>
      </c>
      <c r="G4824">
        <v>1378.5286000000001</v>
      </c>
      <c r="H4824">
        <f t="shared" si="158"/>
        <v>0.68779000000000001</v>
      </c>
      <c r="I4824">
        <f t="shared" si="159"/>
        <v>0.68926430000000005</v>
      </c>
    </row>
    <row r="4825" spans="1:9" x14ac:dyDescent="0.3">
      <c r="A4825" s="3">
        <v>2018</v>
      </c>
      <c r="B4825" t="s">
        <v>186</v>
      </c>
      <c r="C4825" t="s">
        <v>201</v>
      </c>
      <c r="D4825">
        <v>325603</v>
      </c>
      <c r="E4825">
        <v>1</v>
      </c>
      <c r="F4825">
        <v>600</v>
      </c>
      <c r="G4825">
        <v>600</v>
      </c>
      <c r="H4825">
        <f t="shared" si="158"/>
        <v>0.3</v>
      </c>
      <c r="I4825">
        <f t="shared" si="159"/>
        <v>0.3</v>
      </c>
    </row>
    <row r="4826" spans="1:9" x14ac:dyDescent="0.3">
      <c r="A4826" s="3">
        <v>2018</v>
      </c>
      <c r="B4826" t="s">
        <v>186</v>
      </c>
      <c r="C4826" t="s">
        <v>201</v>
      </c>
      <c r="D4826">
        <v>325631</v>
      </c>
      <c r="E4826">
        <v>1</v>
      </c>
      <c r="F4826">
        <v>53.36</v>
      </c>
      <c r="G4826">
        <v>53.36</v>
      </c>
      <c r="H4826">
        <f t="shared" si="158"/>
        <v>2.6679999999999999E-2</v>
      </c>
      <c r="I4826">
        <f t="shared" si="159"/>
        <v>2.6679999999999999E-2</v>
      </c>
    </row>
    <row r="4827" spans="1:9" x14ac:dyDescent="0.3">
      <c r="A4827" s="3">
        <v>2018</v>
      </c>
      <c r="B4827" t="s">
        <v>186</v>
      </c>
      <c r="C4827" t="s">
        <v>201</v>
      </c>
      <c r="D4827">
        <v>325632</v>
      </c>
      <c r="E4827">
        <v>1</v>
      </c>
      <c r="F4827">
        <v>0</v>
      </c>
      <c r="G4827">
        <v>0</v>
      </c>
      <c r="H4827">
        <f t="shared" si="158"/>
        <v>0</v>
      </c>
      <c r="I4827">
        <f t="shared" si="159"/>
        <v>0</v>
      </c>
    </row>
    <row r="4828" spans="1:9" x14ac:dyDescent="0.3">
      <c r="A4828" s="3">
        <v>2018</v>
      </c>
      <c r="B4828" t="s">
        <v>186</v>
      </c>
      <c r="C4828" t="s">
        <v>201</v>
      </c>
      <c r="D4828">
        <v>335506</v>
      </c>
      <c r="E4828">
        <v>1</v>
      </c>
      <c r="F4828">
        <v>576.21</v>
      </c>
      <c r="G4828">
        <v>596.20230000000004</v>
      </c>
      <c r="H4828">
        <f t="shared" si="158"/>
        <v>0.288105</v>
      </c>
      <c r="I4828">
        <f t="shared" si="159"/>
        <v>0.29810115000000004</v>
      </c>
    </row>
    <row r="4829" spans="1:9" x14ac:dyDescent="0.3">
      <c r="A4829" s="3">
        <v>2018</v>
      </c>
      <c r="B4829" t="s">
        <v>186</v>
      </c>
      <c r="C4829" t="s">
        <v>201</v>
      </c>
      <c r="D4829">
        <v>335533</v>
      </c>
      <c r="E4829">
        <v>1</v>
      </c>
      <c r="F4829">
        <v>2965.96</v>
      </c>
      <c r="G4829">
        <v>2976.8472999999999</v>
      </c>
      <c r="H4829">
        <f t="shared" si="158"/>
        <v>1.48298</v>
      </c>
      <c r="I4829">
        <f t="shared" si="159"/>
        <v>1.4884236499999999</v>
      </c>
    </row>
    <row r="4830" spans="1:9" x14ac:dyDescent="0.3">
      <c r="A4830" s="3">
        <v>2018</v>
      </c>
      <c r="B4830" t="s">
        <v>186</v>
      </c>
      <c r="C4830" t="s">
        <v>201</v>
      </c>
      <c r="D4830">
        <v>335534</v>
      </c>
      <c r="E4830">
        <v>1</v>
      </c>
      <c r="F4830">
        <v>2938.16</v>
      </c>
      <c r="G4830">
        <v>2939.7656999999999</v>
      </c>
      <c r="H4830">
        <f t="shared" si="158"/>
        <v>1.4690799999999999</v>
      </c>
      <c r="I4830">
        <f t="shared" si="159"/>
        <v>1.4698828499999999</v>
      </c>
    </row>
    <row r="4831" spans="1:9" x14ac:dyDescent="0.3">
      <c r="A4831" s="3">
        <v>2018</v>
      </c>
      <c r="B4831" t="s">
        <v>186</v>
      </c>
      <c r="C4831" t="s">
        <v>201</v>
      </c>
      <c r="D4831">
        <v>335535</v>
      </c>
      <c r="E4831">
        <v>1</v>
      </c>
      <c r="F4831">
        <v>2103.6</v>
      </c>
      <c r="G4831">
        <v>2124.0117</v>
      </c>
      <c r="H4831">
        <f t="shared" si="158"/>
        <v>1.0517999999999998</v>
      </c>
      <c r="I4831">
        <f t="shared" si="159"/>
        <v>1.06200585</v>
      </c>
    </row>
    <row r="4832" spans="1:9" x14ac:dyDescent="0.3">
      <c r="A4832" s="3">
        <v>2018</v>
      </c>
      <c r="B4832" t="s">
        <v>186</v>
      </c>
      <c r="C4832" t="s">
        <v>201</v>
      </c>
      <c r="D4832">
        <v>335601</v>
      </c>
      <c r="E4832">
        <v>1</v>
      </c>
      <c r="F4832">
        <v>1872.36</v>
      </c>
      <c r="G4832">
        <v>1876.68</v>
      </c>
      <c r="H4832">
        <f t="shared" si="158"/>
        <v>0.9361799999999999</v>
      </c>
      <c r="I4832">
        <f t="shared" si="159"/>
        <v>0.93834000000000006</v>
      </c>
    </row>
    <row r="4833" spans="1:9" x14ac:dyDescent="0.3">
      <c r="A4833" s="3">
        <v>2018</v>
      </c>
      <c r="B4833" t="s">
        <v>186</v>
      </c>
      <c r="C4833" t="s">
        <v>201</v>
      </c>
      <c r="D4833">
        <v>335602</v>
      </c>
      <c r="E4833">
        <v>1</v>
      </c>
      <c r="F4833">
        <v>416.85</v>
      </c>
      <c r="G4833">
        <v>417.45</v>
      </c>
      <c r="H4833">
        <f t="shared" si="158"/>
        <v>0.208425</v>
      </c>
      <c r="I4833">
        <f t="shared" si="159"/>
        <v>0.20872499999999999</v>
      </c>
    </row>
    <row r="4834" spans="1:9" x14ac:dyDescent="0.3">
      <c r="A4834" s="3">
        <v>2018</v>
      </c>
      <c r="B4834" t="s">
        <v>186</v>
      </c>
      <c r="C4834" t="s">
        <v>201</v>
      </c>
      <c r="D4834">
        <v>335633</v>
      </c>
      <c r="E4834">
        <v>1</v>
      </c>
      <c r="F4834">
        <v>33.299999999999997</v>
      </c>
      <c r="G4834">
        <v>33.9</v>
      </c>
      <c r="H4834">
        <f t="shared" si="158"/>
        <v>1.6649999999999998E-2</v>
      </c>
      <c r="I4834">
        <f t="shared" si="159"/>
        <v>1.695E-2</v>
      </c>
    </row>
    <row r="4835" spans="1:9" x14ac:dyDescent="0.3">
      <c r="A4835" s="3">
        <v>2018</v>
      </c>
      <c r="B4835" t="s">
        <v>186</v>
      </c>
      <c r="C4835" t="s">
        <v>201</v>
      </c>
      <c r="D4835">
        <v>345535</v>
      </c>
      <c r="E4835">
        <v>1</v>
      </c>
      <c r="F4835">
        <v>4347.24</v>
      </c>
      <c r="G4835">
        <v>4376.2138999999997</v>
      </c>
      <c r="H4835">
        <f t="shared" si="158"/>
        <v>2.1736200000000001</v>
      </c>
      <c r="I4835">
        <f t="shared" si="159"/>
        <v>2.1881069499999999</v>
      </c>
    </row>
    <row r="4836" spans="1:9" x14ac:dyDescent="0.3">
      <c r="A4836" s="3">
        <v>2018</v>
      </c>
      <c r="B4836" t="s">
        <v>186</v>
      </c>
      <c r="C4836" t="s">
        <v>201</v>
      </c>
      <c r="D4836">
        <v>345604</v>
      </c>
      <c r="E4836">
        <v>1</v>
      </c>
      <c r="F4836">
        <v>319.7</v>
      </c>
      <c r="G4836">
        <v>322.10000000000002</v>
      </c>
      <c r="H4836">
        <f t="shared" si="158"/>
        <v>0.15984999999999999</v>
      </c>
      <c r="I4836">
        <f t="shared" si="159"/>
        <v>0.16105</v>
      </c>
    </row>
    <row r="4837" spans="1:9" x14ac:dyDescent="0.3">
      <c r="A4837" s="3">
        <v>2018</v>
      </c>
      <c r="B4837" t="s">
        <v>186</v>
      </c>
      <c r="C4837" t="s">
        <v>202</v>
      </c>
      <c r="D4837">
        <v>325432</v>
      </c>
      <c r="E4837">
        <v>1</v>
      </c>
      <c r="F4837">
        <v>1554.2</v>
      </c>
      <c r="G4837">
        <v>1585.2091</v>
      </c>
      <c r="H4837">
        <f t="shared" si="158"/>
        <v>0.77710000000000001</v>
      </c>
      <c r="I4837">
        <f t="shared" si="159"/>
        <v>0.79260454999999996</v>
      </c>
    </row>
    <row r="4838" spans="1:9" x14ac:dyDescent="0.3">
      <c r="A4838" s="3">
        <v>2018</v>
      </c>
      <c r="B4838" t="s">
        <v>186</v>
      </c>
      <c r="C4838" t="s">
        <v>202</v>
      </c>
      <c r="D4838">
        <v>325434</v>
      </c>
      <c r="E4838">
        <v>1</v>
      </c>
      <c r="F4838">
        <v>47.37</v>
      </c>
      <c r="G4838">
        <v>47.911200000000001</v>
      </c>
      <c r="H4838">
        <f t="shared" si="158"/>
        <v>2.3684999999999998E-2</v>
      </c>
      <c r="I4838">
        <f t="shared" si="159"/>
        <v>2.3955600000000001E-2</v>
      </c>
    </row>
    <row r="4839" spans="1:9" x14ac:dyDescent="0.3">
      <c r="A4839" s="3">
        <v>2018</v>
      </c>
      <c r="B4839" t="s">
        <v>186</v>
      </c>
      <c r="C4839" t="s">
        <v>202</v>
      </c>
      <c r="D4839">
        <v>335431</v>
      </c>
      <c r="E4839">
        <v>1</v>
      </c>
      <c r="F4839">
        <v>2043.8</v>
      </c>
      <c r="G4839">
        <v>2071.2040999999999</v>
      </c>
      <c r="H4839">
        <f t="shared" si="158"/>
        <v>1.0219</v>
      </c>
      <c r="I4839">
        <f t="shared" si="159"/>
        <v>1.0356020500000001</v>
      </c>
    </row>
    <row r="4840" spans="1:9" x14ac:dyDescent="0.3">
      <c r="A4840" s="3">
        <v>2018</v>
      </c>
      <c r="B4840" t="s">
        <v>186</v>
      </c>
      <c r="C4840" t="s">
        <v>202</v>
      </c>
      <c r="D4840">
        <v>335432</v>
      </c>
      <c r="E4840">
        <v>1</v>
      </c>
      <c r="F4840">
        <v>26</v>
      </c>
      <c r="G4840">
        <v>29.545500000000001</v>
      </c>
      <c r="H4840">
        <f t="shared" si="158"/>
        <v>1.2999999999999999E-2</v>
      </c>
      <c r="I4840">
        <f t="shared" si="159"/>
        <v>1.4772749999999999E-2</v>
      </c>
    </row>
    <row r="4841" spans="1:9" x14ac:dyDescent="0.3">
      <c r="A4841" s="3">
        <v>2018</v>
      </c>
      <c r="B4841" t="s">
        <v>186</v>
      </c>
      <c r="C4841" t="s">
        <v>202</v>
      </c>
      <c r="D4841">
        <v>335433</v>
      </c>
      <c r="E4841">
        <v>1</v>
      </c>
      <c r="F4841">
        <v>1229.75</v>
      </c>
      <c r="G4841">
        <v>1251.2553</v>
      </c>
      <c r="H4841">
        <f t="shared" si="158"/>
        <v>0.61487499999999995</v>
      </c>
      <c r="I4841">
        <f t="shared" si="159"/>
        <v>0.62562764999999998</v>
      </c>
    </row>
    <row r="4842" spans="1:9" x14ac:dyDescent="0.3">
      <c r="A4842" s="3">
        <v>2018</v>
      </c>
      <c r="B4842" t="s">
        <v>186</v>
      </c>
      <c r="C4842" t="s">
        <v>202</v>
      </c>
      <c r="D4842">
        <v>335501</v>
      </c>
      <c r="E4842">
        <v>1</v>
      </c>
      <c r="F4842">
        <v>209.48</v>
      </c>
      <c r="G4842">
        <v>213.15950000000001</v>
      </c>
      <c r="H4842">
        <f t="shared" si="158"/>
        <v>0.10474</v>
      </c>
      <c r="I4842">
        <f t="shared" si="159"/>
        <v>0.10657975</v>
      </c>
    </row>
    <row r="4843" spans="1:9" x14ac:dyDescent="0.3">
      <c r="A4843" s="3">
        <v>2018</v>
      </c>
      <c r="B4843" t="s">
        <v>186</v>
      </c>
      <c r="C4843" t="s">
        <v>202</v>
      </c>
      <c r="D4843">
        <v>335502</v>
      </c>
      <c r="E4843">
        <v>1</v>
      </c>
      <c r="F4843">
        <v>157.28</v>
      </c>
      <c r="G4843">
        <v>160.0204</v>
      </c>
      <c r="H4843">
        <f t="shared" si="158"/>
        <v>7.8640000000000002E-2</v>
      </c>
      <c r="I4843">
        <f t="shared" si="159"/>
        <v>8.0010200000000004E-2</v>
      </c>
    </row>
    <row r="4844" spans="1:9" x14ac:dyDescent="0.3">
      <c r="A4844" s="3">
        <v>2018</v>
      </c>
      <c r="B4844" t="s">
        <v>186</v>
      </c>
      <c r="C4844" t="s">
        <v>202</v>
      </c>
      <c r="D4844">
        <v>335504</v>
      </c>
      <c r="E4844">
        <v>1</v>
      </c>
      <c r="F4844">
        <v>660.52</v>
      </c>
      <c r="G4844">
        <v>669.40070000000003</v>
      </c>
      <c r="H4844">
        <f t="shared" si="158"/>
        <v>0.33026</v>
      </c>
      <c r="I4844">
        <f t="shared" si="159"/>
        <v>0.33470035000000004</v>
      </c>
    </row>
    <row r="4845" spans="1:9" x14ac:dyDescent="0.3">
      <c r="A4845" s="3">
        <v>2018</v>
      </c>
      <c r="B4845" t="s">
        <v>186</v>
      </c>
      <c r="C4845" t="s">
        <v>202</v>
      </c>
      <c r="D4845">
        <v>335505</v>
      </c>
      <c r="E4845">
        <v>1</v>
      </c>
      <c r="F4845">
        <v>309.85000000000002</v>
      </c>
      <c r="G4845">
        <v>321.9898</v>
      </c>
      <c r="H4845">
        <f t="shared" si="158"/>
        <v>0.15492500000000001</v>
      </c>
      <c r="I4845">
        <f t="shared" si="159"/>
        <v>0.1609949</v>
      </c>
    </row>
    <row r="4846" spans="1:9" x14ac:dyDescent="0.3">
      <c r="A4846" s="3">
        <v>2018</v>
      </c>
      <c r="B4846" t="s">
        <v>186</v>
      </c>
      <c r="C4846" t="s">
        <v>202</v>
      </c>
      <c r="D4846">
        <v>335531</v>
      </c>
      <c r="E4846">
        <v>1</v>
      </c>
      <c r="F4846">
        <v>1618</v>
      </c>
      <c r="G4846">
        <v>1780</v>
      </c>
      <c r="H4846">
        <f t="shared" si="158"/>
        <v>0.80900000000000005</v>
      </c>
      <c r="I4846">
        <f t="shared" si="159"/>
        <v>0.89</v>
      </c>
    </row>
    <row r="4847" spans="1:9" x14ac:dyDescent="0.3">
      <c r="A4847" s="3">
        <v>2018</v>
      </c>
      <c r="B4847" t="s">
        <v>186</v>
      </c>
      <c r="C4847" t="s">
        <v>202</v>
      </c>
      <c r="D4847">
        <v>335532</v>
      </c>
      <c r="E4847">
        <v>1</v>
      </c>
      <c r="F4847">
        <v>1865.28</v>
      </c>
      <c r="G4847">
        <v>1866.4440999999999</v>
      </c>
      <c r="H4847">
        <f t="shared" si="158"/>
        <v>0.93264000000000002</v>
      </c>
      <c r="I4847">
        <f t="shared" si="159"/>
        <v>0.93322204999999991</v>
      </c>
    </row>
    <row r="4848" spans="1:9" x14ac:dyDescent="0.3">
      <c r="A4848" s="3">
        <v>2018</v>
      </c>
      <c r="B4848" t="s">
        <v>186</v>
      </c>
      <c r="C4848" t="s">
        <v>202</v>
      </c>
      <c r="D4848">
        <v>345430</v>
      </c>
      <c r="E4848">
        <v>1</v>
      </c>
      <c r="F4848">
        <v>814.01</v>
      </c>
      <c r="G4848">
        <v>827.8877</v>
      </c>
      <c r="H4848">
        <f t="shared" si="158"/>
        <v>0.40700500000000001</v>
      </c>
      <c r="I4848">
        <f t="shared" si="159"/>
        <v>0.41394385</v>
      </c>
    </row>
    <row r="4849" spans="1:9" x14ac:dyDescent="0.3">
      <c r="A4849" s="3">
        <v>2018</v>
      </c>
      <c r="B4849" t="s">
        <v>186</v>
      </c>
      <c r="C4849" t="s">
        <v>202</v>
      </c>
      <c r="D4849">
        <v>345500</v>
      </c>
      <c r="E4849">
        <v>1</v>
      </c>
      <c r="F4849">
        <v>5340.7</v>
      </c>
      <c r="G4849">
        <v>5371.0775000000003</v>
      </c>
      <c r="H4849">
        <f t="shared" si="158"/>
        <v>2.67035</v>
      </c>
      <c r="I4849">
        <f t="shared" si="159"/>
        <v>2.6855387500000001</v>
      </c>
    </row>
    <row r="4850" spans="1:9" x14ac:dyDescent="0.3">
      <c r="A4850" s="3">
        <v>2018</v>
      </c>
      <c r="B4850" t="s">
        <v>186</v>
      </c>
      <c r="C4850" t="s">
        <v>202</v>
      </c>
      <c r="D4850">
        <v>345532</v>
      </c>
      <c r="E4850">
        <v>1</v>
      </c>
      <c r="F4850">
        <v>2371</v>
      </c>
      <c r="G4850">
        <v>2371</v>
      </c>
      <c r="H4850">
        <f t="shared" si="158"/>
        <v>1.1855</v>
      </c>
      <c r="I4850">
        <f t="shared" si="159"/>
        <v>1.1855</v>
      </c>
    </row>
    <row r="4851" spans="1:9" x14ac:dyDescent="0.3">
      <c r="A4851" s="3">
        <v>2018</v>
      </c>
      <c r="B4851" t="s">
        <v>186</v>
      </c>
      <c r="C4851" t="s">
        <v>202</v>
      </c>
      <c r="D4851">
        <v>345533</v>
      </c>
      <c r="E4851">
        <v>1</v>
      </c>
      <c r="F4851">
        <v>1064.6500000000001</v>
      </c>
      <c r="G4851">
        <v>1066.3</v>
      </c>
      <c r="H4851">
        <f t="shared" si="158"/>
        <v>0.53232500000000005</v>
      </c>
      <c r="I4851">
        <f t="shared" si="159"/>
        <v>0.53315000000000001</v>
      </c>
    </row>
    <row r="4852" spans="1:9" x14ac:dyDescent="0.3">
      <c r="A4852" s="3">
        <v>2018</v>
      </c>
      <c r="B4852" t="s">
        <v>186</v>
      </c>
      <c r="C4852" t="s">
        <v>202</v>
      </c>
      <c r="D4852">
        <v>345536</v>
      </c>
      <c r="E4852">
        <v>1</v>
      </c>
      <c r="F4852">
        <v>617.98</v>
      </c>
      <c r="G4852">
        <v>622.95349999999996</v>
      </c>
      <c r="H4852">
        <f t="shared" si="158"/>
        <v>0.30898999999999999</v>
      </c>
      <c r="I4852">
        <f t="shared" si="159"/>
        <v>0.31147674999999997</v>
      </c>
    </row>
    <row r="4853" spans="1:9" x14ac:dyDescent="0.3">
      <c r="A4853" s="3">
        <v>2018</v>
      </c>
      <c r="B4853" t="s">
        <v>186</v>
      </c>
      <c r="C4853" t="s">
        <v>202</v>
      </c>
      <c r="D4853">
        <v>345537</v>
      </c>
      <c r="E4853">
        <v>1</v>
      </c>
      <c r="F4853">
        <v>3283.64</v>
      </c>
      <c r="G4853">
        <v>3298.2204000000002</v>
      </c>
      <c r="H4853">
        <f t="shared" si="158"/>
        <v>1.6418199999999998</v>
      </c>
      <c r="I4853">
        <f t="shared" si="159"/>
        <v>1.6491102</v>
      </c>
    </row>
    <row r="4854" spans="1:9" x14ac:dyDescent="0.3">
      <c r="A4854" s="3">
        <v>2018</v>
      </c>
      <c r="B4854" t="s">
        <v>186</v>
      </c>
      <c r="C4854" t="s">
        <v>202</v>
      </c>
      <c r="D4854">
        <v>355530</v>
      </c>
      <c r="E4854">
        <v>1</v>
      </c>
      <c r="F4854">
        <v>3538.47</v>
      </c>
      <c r="G4854">
        <v>3542.9913999999999</v>
      </c>
      <c r="H4854">
        <f t="shared" si="158"/>
        <v>1.7692349999999999</v>
      </c>
      <c r="I4854">
        <f t="shared" si="159"/>
        <v>1.7714957</v>
      </c>
    </row>
    <row r="4855" spans="1:9" x14ac:dyDescent="0.3">
      <c r="A4855" s="3">
        <v>2018</v>
      </c>
      <c r="B4855" t="s">
        <v>187</v>
      </c>
      <c r="C4855" t="s">
        <v>203</v>
      </c>
      <c r="D4855">
        <v>445932</v>
      </c>
      <c r="E4855">
        <v>2</v>
      </c>
      <c r="F4855">
        <v>370</v>
      </c>
      <c r="G4855">
        <v>377.55099999999999</v>
      </c>
      <c r="H4855">
        <f t="shared" ref="H4855:H4918" si="160">F4855/2000</f>
        <v>0.185</v>
      </c>
      <c r="I4855">
        <f t="shared" ref="I4855:I4918" si="161">G4855/2000</f>
        <v>0.18877549999999998</v>
      </c>
    </row>
    <row r="4856" spans="1:9" x14ac:dyDescent="0.3">
      <c r="A4856" s="3">
        <v>2018</v>
      </c>
      <c r="B4856" t="s">
        <v>187</v>
      </c>
      <c r="C4856" t="s">
        <v>203</v>
      </c>
      <c r="D4856">
        <v>456002</v>
      </c>
      <c r="E4856">
        <v>2</v>
      </c>
      <c r="F4856">
        <v>90.75</v>
      </c>
      <c r="G4856">
        <v>92.602099999999993</v>
      </c>
      <c r="H4856">
        <f t="shared" si="160"/>
        <v>4.5374999999999999E-2</v>
      </c>
      <c r="I4856">
        <f t="shared" si="161"/>
        <v>4.6301049999999996E-2</v>
      </c>
    </row>
    <row r="4857" spans="1:9" x14ac:dyDescent="0.3">
      <c r="A4857" s="3">
        <v>2018</v>
      </c>
      <c r="B4857" t="s">
        <v>187</v>
      </c>
      <c r="C4857" t="s">
        <v>203</v>
      </c>
      <c r="D4857">
        <v>466004</v>
      </c>
      <c r="E4857">
        <v>2</v>
      </c>
      <c r="F4857">
        <v>86.6</v>
      </c>
      <c r="G4857">
        <v>86.836799999999997</v>
      </c>
      <c r="H4857">
        <f t="shared" si="160"/>
        <v>4.3299999999999998E-2</v>
      </c>
      <c r="I4857">
        <f t="shared" si="161"/>
        <v>4.3418399999999996E-2</v>
      </c>
    </row>
    <row r="4858" spans="1:9" x14ac:dyDescent="0.3">
      <c r="A4858" s="3">
        <v>2018</v>
      </c>
      <c r="B4858" t="s">
        <v>187</v>
      </c>
      <c r="C4858" t="s">
        <v>203</v>
      </c>
      <c r="D4858">
        <v>466005</v>
      </c>
      <c r="E4858">
        <v>2</v>
      </c>
      <c r="F4858">
        <v>79.62</v>
      </c>
      <c r="G4858">
        <v>81.244900000000001</v>
      </c>
      <c r="H4858">
        <f t="shared" si="160"/>
        <v>3.9810000000000005E-2</v>
      </c>
      <c r="I4858">
        <f t="shared" si="161"/>
        <v>4.0622449999999997E-2</v>
      </c>
    </row>
    <row r="4859" spans="1:9" x14ac:dyDescent="0.3">
      <c r="A4859" s="3">
        <v>2018</v>
      </c>
      <c r="B4859" t="s">
        <v>187</v>
      </c>
      <c r="C4859" t="s">
        <v>204</v>
      </c>
      <c r="D4859">
        <v>445900</v>
      </c>
      <c r="E4859">
        <v>2</v>
      </c>
      <c r="F4859">
        <v>389.4</v>
      </c>
      <c r="G4859">
        <v>389.4</v>
      </c>
      <c r="H4859">
        <f t="shared" si="160"/>
        <v>0.19469999999999998</v>
      </c>
      <c r="I4859">
        <f t="shared" si="161"/>
        <v>0.19469999999999998</v>
      </c>
    </row>
    <row r="4860" spans="1:9" x14ac:dyDescent="0.3">
      <c r="A4860" s="3">
        <v>2018</v>
      </c>
      <c r="B4860" t="s">
        <v>187</v>
      </c>
      <c r="C4860" t="s">
        <v>204</v>
      </c>
      <c r="D4860">
        <v>445931</v>
      </c>
      <c r="E4860">
        <v>2</v>
      </c>
      <c r="F4860">
        <v>4727.8900000000003</v>
      </c>
      <c r="G4860">
        <v>4812.9411</v>
      </c>
      <c r="H4860">
        <f t="shared" si="160"/>
        <v>2.3639450000000002</v>
      </c>
      <c r="I4860">
        <f t="shared" si="161"/>
        <v>2.4064705499999999</v>
      </c>
    </row>
    <row r="4861" spans="1:9" x14ac:dyDescent="0.3">
      <c r="A4861" s="3">
        <v>2018</v>
      </c>
      <c r="B4861" t="s">
        <v>187</v>
      </c>
      <c r="C4861" t="s">
        <v>204</v>
      </c>
      <c r="D4861">
        <v>446001</v>
      </c>
      <c r="E4861">
        <v>2</v>
      </c>
      <c r="F4861">
        <v>292.41000000000003</v>
      </c>
      <c r="G4861">
        <v>296.37740000000002</v>
      </c>
      <c r="H4861">
        <f t="shared" si="160"/>
        <v>0.146205</v>
      </c>
      <c r="I4861">
        <f t="shared" si="161"/>
        <v>0.14818870000000001</v>
      </c>
    </row>
    <row r="4862" spans="1:9" x14ac:dyDescent="0.3">
      <c r="A4862" s="3">
        <v>2018</v>
      </c>
      <c r="B4862" t="s">
        <v>187</v>
      </c>
      <c r="C4862" t="s">
        <v>204</v>
      </c>
      <c r="D4862">
        <v>455900</v>
      </c>
      <c r="E4862">
        <v>2</v>
      </c>
      <c r="F4862">
        <v>180.52</v>
      </c>
      <c r="G4862">
        <v>183.6371</v>
      </c>
      <c r="H4862">
        <f t="shared" si="160"/>
        <v>9.0260000000000007E-2</v>
      </c>
      <c r="I4862">
        <f t="shared" si="161"/>
        <v>9.1818549999999999E-2</v>
      </c>
    </row>
    <row r="4863" spans="1:9" x14ac:dyDescent="0.3">
      <c r="A4863" s="3">
        <v>2018</v>
      </c>
      <c r="B4863" t="s">
        <v>187</v>
      </c>
      <c r="C4863" t="s">
        <v>204</v>
      </c>
      <c r="D4863">
        <v>455930</v>
      </c>
      <c r="E4863">
        <v>2</v>
      </c>
      <c r="F4863">
        <v>389.88</v>
      </c>
      <c r="G4863">
        <v>395.16980000000001</v>
      </c>
      <c r="H4863">
        <f t="shared" si="160"/>
        <v>0.19494</v>
      </c>
      <c r="I4863">
        <f t="shared" si="161"/>
        <v>0.19758490000000001</v>
      </c>
    </row>
    <row r="4864" spans="1:9" x14ac:dyDescent="0.3">
      <c r="A4864" s="3">
        <v>2018</v>
      </c>
      <c r="B4864" t="s">
        <v>187</v>
      </c>
      <c r="C4864" t="s">
        <v>204</v>
      </c>
      <c r="D4864">
        <v>456001</v>
      </c>
      <c r="E4864">
        <v>2</v>
      </c>
      <c r="F4864">
        <v>108.3</v>
      </c>
      <c r="G4864">
        <v>109.7694</v>
      </c>
      <c r="H4864">
        <f t="shared" si="160"/>
        <v>5.4149999999999997E-2</v>
      </c>
      <c r="I4864">
        <f t="shared" si="161"/>
        <v>5.4884700000000002E-2</v>
      </c>
    </row>
    <row r="4865" spans="1:9" x14ac:dyDescent="0.3">
      <c r="A4865" s="3">
        <v>2018</v>
      </c>
      <c r="B4865" t="s">
        <v>187</v>
      </c>
      <c r="C4865" t="s">
        <v>204</v>
      </c>
      <c r="D4865">
        <v>456004</v>
      </c>
      <c r="E4865">
        <v>2</v>
      </c>
      <c r="F4865">
        <v>10.83</v>
      </c>
      <c r="G4865">
        <v>10.976900000000001</v>
      </c>
      <c r="H4865">
        <f t="shared" si="160"/>
        <v>5.4149999999999997E-3</v>
      </c>
      <c r="I4865">
        <f t="shared" si="161"/>
        <v>5.4884500000000006E-3</v>
      </c>
    </row>
    <row r="4866" spans="1:9" x14ac:dyDescent="0.3">
      <c r="A4866" s="3">
        <v>2018</v>
      </c>
      <c r="B4866" t="s">
        <v>187</v>
      </c>
      <c r="C4866" t="s">
        <v>204</v>
      </c>
      <c r="D4866">
        <v>465901</v>
      </c>
      <c r="E4866">
        <v>2</v>
      </c>
      <c r="F4866">
        <v>772.38</v>
      </c>
      <c r="G4866">
        <v>773.16989999999998</v>
      </c>
      <c r="H4866">
        <f t="shared" si="160"/>
        <v>0.38618999999999998</v>
      </c>
      <c r="I4866">
        <f t="shared" si="161"/>
        <v>0.38658494999999998</v>
      </c>
    </row>
    <row r="4867" spans="1:9" x14ac:dyDescent="0.3">
      <c r="A4867" s="3">
        <v>2018</v>
      </c>
      <c r="B4867" t="s">
        <v>187</v>
      </c>
      <c r="C4867" t="s">
        <v>204</v>
      </c>
      <c r="D4867">
        <v>465904</v>
      </c>
      <c r="E4867">
        <v>2</v>
      </c>
      <c r="F4867">
        <v>29.6</v>
      </c>
      <c r="G4867">
        <v>30.151</v>
      </c>
      <c r="H4867">
        <f t="shared" si="160"/>
        <v>1.4800000000000001E-2</v>
      </c>
      <c r="I4867">
        <f t="shared" si="161"/>
        <v>1.50755E-2</v>
      </c>
    </row>
    <row r="4868" spans="1:9" x14ac:dyDescent="0.3">
      <c r="A4868" s="3">
        <v>2018</v>
      </c>
      <c r="B4868" t="s">
        <v>187</v>
      </c>
      <c r="C4868" t="s">
        <v>204</v>
      </c>
      <c r="D4868">
        <v>465932</v>
      </c>
      <c r="E4868">
        <v>2</v>
      </c>
      <c r="F4868">
        <v>843.59</v>
      </c>
      <c r="G4868">
        <v>882.03309999999999</v>
      </c>
      <c r="H4868">
        <f t="shared" si="160"/>
        <v>0.42179500000000003</v>
      </c>
      <c r="I4868">
        <f t="shared" si="161"/>
        <v>0.44101655000000001</v>
      </c>
    </row>
    <row r="4869" spans="1:9" x14ac:dyDescent="0.3">
      <c r="A4869" s="3">
        <v>2018</v>
      </c>
      <c r="B4869" t="s">
        <v>187</v>
      </c>
      <c r="C4869" t="s">
        <v>204</v>
      </c>
      <c r="D4869">
        <v>465933</v>
      </c>
      <c r="E4869">
        <v>2</v>
      </c>
      <c r="F4869">
        <v>69.5</v>
      </c>
      <c r="G4869">
        <v>70.785700000000006</v>
      </c>
      <c r="H4869">
        <f t="shared" si="160"/>
        <v>3.4750000000000003E-2</v>
      </c>
      <c r="I4869">
        <f t="shared" si="161"/>
        <v>3.5392850000000003E-2</v>
      </c>
    </row>
    <row r="4870" spans="1:9" x14ac:dyDescent="0.3">
      <c r="A4870" s="3">
        <v>2018</v>
      </c>
      <c r="B4870" t="s">
        <v>187</v>
      </c>
      <c r="C4870" t="s">
        <v>204</v>
      </c>
      <c r="D4870">
        <v>466001</v>
      </c>
      <c r="E4870">
        <v>2</v>
      </c>
      <c r="F4870">
        <v>188.63</v>
      </c>
      <c r="G4870">
        <v>191.53200000000001</v>
      </c>
      <c r="H4870">
        <f t="shared" si="160"/>
        <v>9.4314999999999996E-2</v>
      </c>
      <c r="I4870">
        <f t="shared" si="161"/>
        <v>9.5766000000000004E-2</v>
      </c>
    </row>
    <row r="4871" spans="1:9" x14ac:dyDescent="0.3">
      <c r="A4871" s="3">
        <v>2018</v>
      </c>
      <c r="B4871" t="s">
        <v>187</v>
      </c>
      <c r="C4871" t="s">
        <v>204</v>
      </c>
      <c r="D4871">
        <v>475830</v>
      </c>
      <c r="E4871">
        <v>2</v>
      </c>
      <c r="F4871">
        <v>46</v>
      </c>
      <c r="G4871">
        <v>46</v>
      </c>
      <c r="H4871">
        <f t="shared" si="160"/>
        <v>2.3E-2</v>
      </c>
      <c r="I4871">
        <f t="shared" si="161"/>
        <v>2.3E-2</v>
      </c>
    </row>
    <row r="4872" spans="1:9" x14ac:dyDescent="0.3">
      <c r="A4872" s="3">
        <v>2018</v>
      </c>
      <c r="B4872" t="s">
        <v>187</v>
      </c>
      <c r="C4872" t="s">
        <v>204</v>
      </c>
      <c r="D4872">
        <v>475900</v>
      </c>
      <c r="E4872">
        <v>2</v>
      </c>
      <c r="F4872">
        <v>797.61</v>
      </c>
      <c r="G4872">
        <v>800.25900000000001</v>
      </c>
      <c r="H4872">
        <f t="shared" si="160"/>
        <v>0.39880500000000002</v>
      </c>
      <c r="I4872">
        <f t="shared" si="161"/>
        <v>0.40012950000000003</v>
      </c>
    </row>
    <row r="4873" spans="1:9" x14ac:dyDescent="0.3">
      <c r="A4873" s="3">
        <v>2018</v>
      </c>
      <c r="B4873" t="s">
        <v>187</v>
      </c>
      <c r="C4873" t="s">
        <v>204</v>
      </c>
      <c r="D4873">
        <v>475931</v>
      </c>
      <c r="E4873">
        <v>2</v>
      </c>
      <c r="F4873">
        <v>572.53</v>
      </c>
      <c r="G4873">
        <v>583.3193</v>
      </c>
      <c r="H4873">
        <f t="shared" si="160"/>
        <v>0.28626499999999999</v>
      </c>
      <c r="I4873">
        <f t="shared" si="161"/>
        <v>0.29165964999999999</v>
      </c>
    </row>
    <row r="4874" spans="1:9" x14ac:dyDescent="0.3">
      <c r="A4874" s="3">
        <v>2018</v>
      </c>
      <c r="B4874" t="s">
        <v>187</v>
      </c>
      <c r="C4874" t="s">
        <v>204</v>
      </c>
      <c r="D4874">
        <v>476001</v>
      </c>
      <c r="E4874">
        <v>2</v>
      </c>
      <c r="F4874">
        <v>69.5</v>
      </c>
      <c r="G4874">
        <v>70.785700000000006</v>
      </c>
      <c r="H4874">
        <f t="shared" si="160"/>
        <v>3.4750000000000003E-2</v>
      </c>
      <c r="I4874">
        <f t="shared" si="161"/>
        <v>3.5392850000000003E-2</v>
      </c>
    </row>
    <row r="4875" spans="1:9" x14ac:dyDescent="0.3">
      <c r="A4875" s="3">
        <v>2018</v>
      </c>
      <c r="B4875" t="s">
        <v>187</v>
      </c>
      <c r="C4875" t="s">
        <v>204</v>
      </c>
      <c r="D4875">
        <v>485730</v>
      </c>
      <c r="E4875">
        <v>2</v>
      </c>
      <c r="F4875">
        <v>561.65</v>
      </c>
      <c r="G4875">
        <v>605.65</v>
      </c>
      <c r="H4875">
        <f t="shared" si="160"/>
        <v>0.28082499999999999</v>
      </c>
      <c r="I4875">
        <f t="shared" si="161"/>
        <v>0.30282500000000001</v>
      </c>
    </row>
    <row r="4876" spans="1:9" x14ac:dyDescent="0.3">
      <c r="A4876" s="3">
        <v>2018</v>
      </c>
      <c r="B4876" t="s">
        <v>187</v>
      </c>
      <c r="C4876" t="s">
        <v>204</v>
      </c>
      <c r="D4876">
        <v>485800</v>
      </c>
      <c r="E4876">
        <v>2</v>
      </c>
      <c r="F4876">
        <v>1939</v>
      </c>
      <c r="G4876">
        <v>2271.5857999999998</v>
      </c>
      <c r="H4876">
        <f t="shared" si="160"/>
        <v>0.96950000000000003</v>
      </c>
      <c r="I4876">
        <f t="shared" si="161"/>
        <v>1.1357929</v>
      </c>
    </row>
    <row r="4877" spans="1:9" x14ac:dyDescent="0.3">
      <c r="A4877" s="3">
        <v>2018</v>
      </c>
      <c r="B4877" t="s">
        <v>187</v>
      </c>
      <c r="C4877" t="s">
        <v>204</v>
      </c>
      <c r="D4877">
        <v>485831</v>
      </c>
      <c r="E4877">
        <v>2</v>
      </c>
      <c r="F4877">
        <v>3828.21</v>
      </c>
      <c r="G4877">
        <v>3879.1242000000002</v>
      </c>
      <c r="H4877">
        <f t="shared" si="160"/>
        <v>1.9141049999999999</v>
      </c>
      <c r="I4877">
        <f t="shared" si="161"/>
        <v>1.9395621000000001</v>
      </c>
    </row>
    <row r="4878" spans="1:9" x14ac:dyDescent="0.3">
      <c r="A4878" s="3">
        <v>2018</v>
      </c>
      <c r="B4878" t="s">
        <v>187</v>
      </c>
      <c r="C4878" t="s">
        <v>204</v>
      </c>
      <c r="D4878">
        <v>485901</v>
      </c>
      <c r="E4878">
        <v>2</v>
      </c>
      <c r="F4878">
        <v>335.74</v>
      </c>
      <c r="G4878">
        <v>339.71940000000001</v>
      </c>
      <c r="H4878">
        <f t="shared" si="160"/>
        <v>0.16786999999999999</v>
      </c>
      <c r="I4878">
        <f t="shared" si="161"/>
        <v>0.1698597</v>
      </c>
    </row>
    <row r="4879" spans="1:9" x14ac:dyDescent="0.3">
      <c r="A4879" s="3">
        <v>2018</v>
      </c>
      <c r="B4879" t="s">
        <v>187</v>
      </c>
      <c r="C4879" t="s">
        <v>204</v>
      </c>
      <c r="D4879">
        <v>485931</v>
      </c>
      <c r="E4879">
        <v>2</v>
      </c>
      <c r="F4879">
        <v>85.55</v>
      </c>
      <c r="G4879">
        <v>87.295900000000003</v>
      </c>
      <c r="H4879">
        <f t="shared" si="160"/>
        <v>4.2775000000000001E-2</v>
      </c>
      <c r="I4879">
        <f t="shared" si="161"/>
        <v>4.3647950000000005E-2</v>
      </c>
    </row>
    <row r="4880" spans="1:9" x14ac:dyDescent="0.3">
      <c r="A4880" s="3">
        <v>2018</v>
      </c>
      <c r="B4880" t="s">
        <v>187</v>
      </c>
      <c r="C4880" t="s">
        <v>205</v>
      </c>
      <c r="D4880">
        <v>456031</v>
      </c>
      <c r="E4880">
        <v>2</v>
      </c>
      <c r="F4880">
        <v>10.75</v>
      </c>
      <c r="G4880">
        <v>10.9694</v>
      </c>
      <c r="H4880">
        <f t="shared" si="160"/>
        <v>5.3749999999999996E-3</v>
      </c>
      <c r="I4880">
        <f t="shared" si="161"/>
        <v>5.4847000000000003E-3</v>
      </c>
    </row>
    <row r="4881" spans="1:9" x14ac:dyDescent="0.3">
      <c r="A4881" s="3">
        <v>2018</v>
      </c>
      <c r="B4881" t="s">
        <v>187</v>
      </c>
      <c r="C4881" t="s">
        <v>205</v>
      </c>
      <c r="D4881">
        <v>466003</v>
      </c>
      <c r="E4881">
        <v>2</v>
      </c>
      <c r="F4881">
        <v>651.38</v>
      </c>
      <c r="G4881">
        <v>664.67359999999996</v>
      </c>
      <c r="H4881">
        <f t="shared" si="160"/>
        <v>0.32568999999999998</v>
      </c>
      <c r="I4881">
        <f t="shared" si="161"/>
        <v>0.33233679999999999</v>
      </c>
    </row>
    <row r="4882" spans="1:9" x14ac:dyDescent="0.3">
      <c r="A4882" s="3">
        <v>2018</v>
      </c>
      <c r="B4882" t="s">
        <v>187</v>
      </c>
      <c r="C4882" t="s">
        <v>205</v>
      </c>
      <c r="D4882">
        <v>466031</v>
      </c>
      <c r="E4882">
        <v>2</v>
      </c>
      <c r="F4882">
        <v>398.81</v>
      </c>
      <c r="G4882">
        <v>406.15289999999999</v>
      </c>
      <c r="H4882">
        <f t="shared" si="160"/>
        <v>0.199405</v>
      </c>
      <c r="I4882">
        <f t="shared" si="161"/>
        <v>0.20307644999999999</v>
      </c>
    </row>
    <row r="4883" spans="1:9" x14ac:dyDescent="0.3">
      <c r="A4883" s="3">
        <v>2018</v>
      </c>
      <c r="B4883" t="s">
        <v>187</v>
      </c>
      <c r="C4883" t="s">
        <v>205</v>
      </c>
      <c r="D4883">
        <v>466032</v>
      </c>
      <c r="E4883">
        <v>2</v>
      </c>
      <c r="F4883">
        <v>73.040000000000006</v>
      </c>
      <c r="G4883">
        <v>74.530600000000007</v>
      </c>
      <c r="H4883">
        <f t="shared" si="160"/>
        <v>3.6520000000000004E-2</v>
      </c>
      <c r="I4883">
        <f t="shared" si="161"/>
        <v>3.7265300000000001E-2</v>
      </c>
    </row>
    <row r="4884" spans="1:9" x14ac:dyDescent="0.3">
      <c r="A4884" s="3">
        <v>2018</v>
      </c>
      <c r="B4884" t="s">
        <v>187</v>
      </c>
      <c r="C4884" t="s">
        <v>205</v>
      </c>
      <c r="D4884">
        <v>466033</v>
      </c>
      <c r="E4884">
        <v>2</v>
      </c>
      <c r="F4884">
        <v>92.2</v>
      </c>
      <c r="G4884">
        <v>94.081699999999998</v>
      </c>
      <c r="H4884">
        <f t="shared" si="160"/>
        <v>4.6100000000000002E-2</v>
      </c>
      <c r="I4884">
        <f t="shared" si="161"/>
        <v>4.7040850000000002E-2</v>
      </c>
    </row>
    <row r="4885" spans="1:9" x14ac:dyDescent="0.3">
      <c r="A4885" s="3">
        <v>2018</v>
      </c>
      <c r="B4885" t="s">
        <v>187</v>
      </c>
      <c r="C4885" t="s">
        <v>205</v>
      </c>
      <c r="D4885">
        <v>475933</v>
      </c>
      <c r="E4885">
        <v>2</v>
      </c>
      <c r="F4885">
        <v>444.6</v>
      </c>
      <c r="G4885">
        <v>446.16329999999999</v>
      </c>
      <c r="H4885">
        <f t="shared" si="160"/>
        <v>0.2223</v>
      </c>
      <c r="I4885">
        <f t="shared" si="161"/>
        <v>0.22308164999999999</v>
      </c>
    </row>
    <row r="4886" spans="1:9" x14ac:dyDescent="0.3">
      <c r="A4886" s="3">
        <v>2018</v>
      </c>
      <c r="B4886" t="s">
        <v>187</v>
      </c>
      <c r="C4886" t="s">
        <v>205</v>
      </c>
      <c r="D4886">
        <v>476003</v>
      </c>
      <c r="E4886">
        <v>2</v>
      </c>
      <c r="F4886">
        <v>536.26</v>
      </c>
      <c r="G4886">
        <v>539.57159999999999</v>
      </c>
      <c r="H4886">
        <f t="shared" si="160"/>
        <v>0.26812999999999998</v>
      </c>
      <c r="I4886">
        <f t="shared" si="161"/>
        <v>0.26978580000000002</v>
      </c>
    </row>
    <row r="4887" spans="1:9" x14ac:dyDescent="0.3">
      <c r="A4887" s="3">
        <v>2018</v>
      </c>
      <c r="B4887" t="s">
        <v>187</v>
      </c>
      <c r="C4887" t="s">
        <v>205</v>
      </c>
      <c r="D4887">
        <v>476004</v>
      </c>
      <c r="E4887">
        <v>2</v>
      </c>
      <c r="F4887">
        <v>608.74</v>
      </c>
      <c r="G4887">
        <v>616.9796</v>
      </c>
      <c r="H4887">
        <f t="shared" si="160"/>
        <v>0.30437000000000003</v>
      </c>
      <c r="I4887">
        <f t="shared" si="161"/>
        <v>0.30848979999999998</v>
      </c>
    </row>
    <row r="4888" spans="1:9" x14ac:dyDescent="0.3">
      <c r="A4888" s="3">
        <v>2018</v>
      </c>
      <c r="B4888" t="s">
        <v>187</v>
      </c>
      <c r="C4888" t="s">
        <v>205</v>
      </c>
      <c r="D4888">
        <v>476005</v>
      </c>
      <c r="E4888">
        <v>2</v>
      </c>
      <c r="F4888">
        <v>66.400000000000006</v>
      </c>
      <c r="G4888">
        <v>67.755099999999999</v>
      </c>
      <c r="H4888">
        <f t="shared" si="160"/>
        <v>3.32E-2</v>
      </c>
      <c r="I4888">
        <f t="shared" si="161"/>
        <v>3.3877549999999999E-2</v>
      </c>
    </row>
    <row r="4889" spans="1:9" x14ac:dyDescent="0.3">
      <c r="A4889" s="3">
        <v>2018</v>
      </c>
      <c r="B4889" t="s">
        <v>187</v>
      </c>
      <c r="C4889" t="s">
        <v>205</v>
      </c>
      <c r="D4889">
        <v>476006</v>
      </c>
      <c r="E4889">
        <v>2</v>
      </c>
      <c r="F4889">
        <v>177.06</v>
      </c>
      <c r="G4889">
        <v>180.67349999999999</v>
      </c>
      <c r="H4889">
        <f t="shared" si="160"/>
        <v>8.8529999999999998E-2</v>
      </c>
      <c r="I4889">
        <f t="shared" si="161"/>
        <v>9.0336749999999993E-2</v>
      </c>
    </row>
    <row r="4890" spans="1:9" x14ac:dyDescent="0.3">
      <c r="A4890" s="3">
        <v>2018</v>
      </c>
      <c r="B4890" t="s">
        <v>187</v>
      </c>
      <c r="C4890" t="s">
        <v>205</v>
      </c>
      <c r="D4890">
        <v>476007</v>
      </c>
      <c r="E4890">
        <v>2</v>
      </c>
      <c r="F4890">
        <v>906.8</v>
      </c>
      <c r="G4890">
        <v>1314.5918999999999</v>
      </c>
      <c r="H4890">
        <f t="shared" si="160"/>
        <v>0.45339999999999997</v>
      </c>
      <c r="I4890">
        <f t="shared" si="161"/>
        <v>0.65729594999999996</v>
      </c>
    </row>
    <row r="4891" spans="1:9" x14ac:dyDescent="0.3">
      <c r="A4891" s="3">
        <v>2018</v>
      </c>
      <c r="B4891" t="s">
        <v>187</v>
      </c>
      <c r="C4891" t="s">
        <v>205</v>
      </c>
      <c r="D4891">
        <v>476008</v>
      </c>
      <c r="E4891">
        <v>2</v>
      </c>
      <c r="F4891">
        <v>910.02</v>
      </c>
      <c r="G4891">
        <v>914.71389999999997</v>
      </c>
      <c r="H4891">
        <f t="shared" si="160"/>
        <v>0.45500999999999997</v>
      </c>
      <c r="I4891">
        <f t="shared" si="161"/>
        <v>0.45735694999999998</v>
      </c>
    </row>
    <row r="4892" spans="1:9" x14ac:dyDescent="0.3">
      <c r="A4892" s="3">
        <v>2018</v>
      </c>
      <c r="B4892" t="s">
        <v>187</v>
      </c>
      <c r="C4892" t="s">
        <v>205</v>
      </c>
      <c r="D4892">
        <v>476009</v>
      </c>
      <c r="E4892">
        <v>2</v>
      </c>
      <c r="F4892">
        <v>9</v>
      </c>
      <c r="G4892">
        <v>9</v>
      </c>
      <c r="H4892">
        <f t="shared" si="160"/>
        <v>4.4999999999999997E-3</v>
      </c>
      <c r="I4892">
        <f t="shared" si="161"/>
        <v>4.4999999999999997E-3</v>
      </c>
    </row>
    <row r="4893" spans="1:9" x14ac:dyDescent="0.3">
      <c r="A4893" s="3">
        <v>2018</v>
      </c>
      <c r="B4893" t="s">
        <v>187</v>
      </c>
      <c r="C4893" t="s">
        <v>205</v>
      </c>
      <c r="D4893">
        <v>476031</v>
      </c>
      <c r="E4893">
        <v>2</v>
      </c>
      <c r="F4893">
        <v>549.5</v>
      </c>
      <c r="G4893">
        <v>550.02</v>
      </c>
      <c r="H4893">
        <f t="shared" si="160"/>
        <v>0.27474999999999999</v>
      </c>
      <c r="I4893">
        <f t="shared" si="161"/>
        <v>0.27500999999999998</v>
      </c>
    </row>
    <row r="4894" spans="1:9" x14ac:dyDescent="0.3">
      <c r="A4894" s="3">
        <v>2018</v>
      </c>
      <c r="B4894" t="s">
        <v>187</v>
      </c>
      <c r="C4894" t="s">
        <v>205</v>
      </c>
      <c r="D4894">
        <v>476032</v>
      </c>
      <c r="E4894">
        <v>2</v>
      </c>
      <c r="F4894">
        <v>1585.08</v>
      </c>
      <c r="G4894">
        <v>2711.5920000000001</v>
      </c>
      <c r="H4894">
        <f t="shared" si="160"/>
        <v>0.79253999999999991</v>
      </c>
      <c r="I4894">
        <f t="shared" si="161"/>
        <v>1.355796</v>
      </c>
    </row>
    <row r="4895" spans="1:9" x14ac:dyDescent="0.3">
      <c r="A4895" s="3">
        <v>2018</v>
      </c>
      <c r="B4895" t="s">
        <v>187</v>
      </c>
      <c r="C4895" t="s">
        <v>205</v>
      </c>
      <c r="D4895">
        <v>476033</v>
      </c>
      <c r="E4895">
        <v>2</v>
      </c>
      <c r="F4895">
        <v>291</v>
      </c>
      <c r="G4895">
        <v>296.93889999999999</v>
      </c>
      <c r="H4895">
        <f t="shared" si="160"/>
        <v>0.14549999999999999</v>
      </c>
      <c r="I4895">
        <f t="shared" si="161"/>
        <v>0.14846945</v>
      </c>
    </row>
    <row r="4896" spans="1:9" x14ac:dyDescent="0.3">
      <c r="A4896" s="3">
        <v>2018</v>
      </c>
      <c r="B4896" t="s">
        <v>187</v>
      </c>
      <c r="C4896" t="s">
        <v>205</v>
      </c>
      <c r="D4896">
        <v>476034</v>
      </c>
      <c r="E4896">
        <v>2</v>
      </c>
      <c r="F4896">
        <v>446</v>
      </c>
      <c r="G4896">
        <v>455.10210000000001</v>
      </c>
      <c r="H4896">
        <f t="shared" si="160"/>
        <v>0.223</v>
      </c>
      <c r="I4896">
        <f t="shared" si="161"/>
        <v>0.22755105</v>
      </c>
    </row>
    <row r="4897" spans="1:9" x14ac:dyDescent="0.3">
      <c r="A4897" s="3">
        <v>2018</v>
      </c>
      <c r="B4897" t="s">
        <v>187</v>
      </c>
      <c r="C4897" t="s">
        <v>205</v>
      </c>
      <c r="D4897">
        <v>476035</v>
      </c>
      <c r="E4897">
        <v>2</v>
      </c>
      <c r="F4897">
        <v>579.89</v>
      </c>
      <c r="G4897">
        <v>591.72450000000003</v>
      </c>
      <c r="H4897">
        <f t="shared" si="160"/>
        <v>0.28994500000000001</v>
      </c>
      <c r="I4897">
        <f t="shared" si="161"/>
        <v>0.29586224999999999</v>
      </c>
    </row>
    <row r="4898" spans="1:9" x14ac:dyDescent="0.3">
      <c r="A4898" s="3">
        <v>2018</v>
      </c>
      <c r="B4898" t="s">
        <v>187</v>
      </c>
      <c r="C4898" t="s">
        <v>205</v>
      </c>
      <c r="D4898">
        <v>476036</v>
      </c>
      <c r="E4898">
        <v>2</v>
      </c>
      <c r="F4898">
        <v>8.4</v>
      </c>
      <c r="G4898">
        <v>8.4</v>
      </c>
      <c r="H4898">
        <f t="shared" si="160"/>
        <v>4.2000000000000006E-3</v>
      </c>
      <c r="I4898">
        <f t="shared" si="161"/>
        <v>4.2000000000000006E-3</v>
      </c>
    </row>
    <row r="4899" spans="1:9" x14ac:dyDescent="0.3">
      <c r="A4899" s="3">
        <v>2018</v>
      </c>
      <c r="B4899" t="s">
        <v>187</v>
      </c>
      <c r="C4899" t="s">
        <v>205</v>
      </c>
      <c r="D4899">
        <v>485932</v>
      </c>
      <c r="E4899">
        <v>2</v>
      </c>
      <c r="F4899">
        <v>331.2</v>
      </c>
      <c r="G4899">
        <v>337.95940000000002</v>
      </c>
      <c r="H4899">
        <f t="shared" si="160"/>
        <v>0.1656</v>
      </c>
      <c r="I4899">
        <f t="shared" si="161"/>
        <v>0.16897970000000001</v>
      </c>
    </row>
    <row r="4900" spans="1:9" x14ac:dyDescent="0.3">
      <c r="A4900" s="3">
        <v>2018</v>
      </c>
      <c r="B4900" t="s">
        <v>187</v>
      </c>
      <c r="C4900" t="s">
        <v>205</v>
      </c>
      <c r="D4900">
        <v>486001</v>
      </c>
      <c r="E4900">
        <v>2</v>
      </c>
      <c r="F4900">
        <v>352.5</v>
      </c>
      <c r="G4900">
        <v>355.87759999999997</v>
      </c>
      <c r="H4900">
        <f t="shared" si="160"/>
        <v>0.17624999999999999</v>
      </c>
      <c r="I4900">
        <f t="shared" si="161"/>
        <v>0.17793879999999998</v>
      </c>
    </row>
    <row r="4901" spans="1:9" x14ac:dyDescent="0.3">
      <c r="A4901" s="3">
        <v>2018</v>
      </c>
      <c r="B4901" t="s">
        <v>187</v>
      </c>
      <c r="C4901" t="s">
        <v>205</v>
      </c>
      <c r="D4901">
        <v>486005</v>
      </c>
      <c r="E4901">
        <v>2</v>
      </c>
      <c r="F4901">
        <v>10.5</v>
      </c>
      <c r="G4901">
        <v>10.7143</v>
      </c>
      <c r="H4901">
        <f t="shared" si="160"/>
        <v>5.2500000000000003E-3</v>
      </c>
      <c r="I4901">
        <f t="shared" si="161"/>
        <v>5.3571499999999998E-3</v>
      </c>
    </row>
    <row r="4902" spans="1:9" x14ac:dyDescent="0.3">
      <c r="A4902" s="3">
        <v>2018</v>
      </c>
      <c r="B4902" t="s">
        <v>187</v>
      </c>
      <c r="C4902" t="s">
        <v>205</v>
      </c>
      <c r="D4902">
        <v>486031</v>
      </c>
      <c r="E4902">
        <v>2</v>
      </c>
      <c r="F4902">
        <v>0.12</v>
      </c>
      <c r="G4902">
        <v>0.12239999999999999</v>
      </c>
      <c r="H4902">
        <f t="shared" si="160"/>
        <v>5.9999999999999995E-5</v>
      </c>
      <c r="I4902">
        <f t="shared" si="161"/>
        <v>6.1199999999999997E-5</v>
      </c>
    </row>
    <row r="4903" spans="1:9" x14ac:dyDescent="0.3">
      <c r="A4903" s="3">
        <v>2018</v>
      </c>
      <c r="B4903" t="s">
        <v>187</v>
      </c>
      <c r="C4903" t="s">
        <v>205</v>
      </c>
      <c r="D4903">
        <v>486034</v>
      </c>
      <c r="E4903">
        <v>2</v>
      </c>
      <c r="F4903">
        <v>19.920000000000002</v>
      </c>
      <c r="G4903">
        <v>20.326499999999999</v>
      </c>
      <c r="H4903">
        <f t="shared" si="160"/>
        <v>9.9600000000000001E-3</v>
      </c>
      <c r="I4903">
        <f t="shared" si="161"/>
        <v>1.016325E-2</v>
      </c>
    </row>
    <row r="4904" spans="1:9" x14ac:dyDescent="0.3">
      <c r="A4904" s="3">
        <v>2018</v>
      </c>
      <c r="B4904" t="s">
        <v>187</v>
      </c>
      <c r="C4904" t="s">
        <v>206</v>
      </c>
      <c r="D4904">
        <v>475932</v>
      </c>
      <c r="E4904">
        <v>2</v>
      </c>
      <c r="F4904">
        <v>753</v>
      </c>
      <c r="G4904">
        <v>764.51020000000005</v>
      </c>
      <c r="H4904">
        <f t="shared" si="160"/>
        <v>0.3765</v>
      </c>
      <c r="I4904">
        <f t="shared" si="161"/>
        <v>0.38225510000000001</v>
      </c>
    </row>
    <row r="4905" spans="1:9" x14ac:dyDescent="0.3">
      <c r="A4905" s="3">
        <v>2018</v>
      </c>
      <c r="B4905" t="s">
        <v>187</v>
      </c>
      <c r="C4905" t="s">
        <v>206</v>
      </c>
      <c r="D4905">
        <v>475934</v>
      </c>
      <c r="E4905">
        <v>2</v>
      </c>
      <c r="F4905">
        <v>16</v>
      </c>
      <c r="G4905">
        <v>16.326499999999999</v>
      </c>
      <c r="H4905">
        <f t="shared" si="160"/>
        <v>8.0000000000000002E-3</v>
      </c>
      <c r="I4905">
        <f t="shared" si="161"/>
        <v>8.1632500000000004E-3</v>
      </c>
    </row>
    <row r="4906" spans="1:9" x14ac:dyDescent="0.3">
      <c r="A4906" s="3">
        <v>2018</v>
      </c>
      <c r="B4906" t="s">
        <v>187</v>
      </c>
      <c r="C4906" t="s">
        <v>206</v>
      </c>
      <c r="D4906">
        <v>485935</v>
      </c>
      <c r="E4906">
        <v>2</v>
      </c>
      <c r="F4906">
        <v>680.3</v>
      </c>
      <c r="G4906">
        <v>693.24490000000003</v>
      </c>
      <c r="H4906">
        <f t="shared" si="160"/>
        <v>0.34014999999999995</v>
      </c>
      <c r="I4906">
        <f t="shared" si="161"/>
        <v>0.34662245000000003</v>
      </c>
    </row>
    <row r="4907" spans="1:9" x14ac:dyDescent="0.3">
      <c r="A4907" s="3">
        <v>2018</v>
      </c>
      <c r="B4907" t="s">
        <v>190</v>
      </c>
      <c r="C4907" t="s">
        <v>225</v>
      </c>
      <c r="D4907">
        <v>525902</v>
      </c>
      <c r="E4907">
        <v>2</v>
      </c>
      <c r="F4907">
        <v>495.35</v>
      </c>
      <c r="G4907">
        <v>505.41840000000002</v>
      </c>
      <c r="H4907">
        <f t="shared" si="160"/>
        <v>0.24767500000000001</v>
      </c>
      <c r="I4907">
        <f t="shared" si="161"/>
        <v>0.25270920000000002</v>
      </c>
    </row>
    <row r="4908" spans="1:9" x14ac:dyDescent="0.3">
      <c r="A4908" s="3">
        <v>2018</v>
      </c>
      <c r="B4908" t="s">
        <v>190</v>
      </c>
      <c r="C4908" t="s">
        <v>207</v>
      </c>
      <c r="D4908">
        <v>515907</v>
      </c>
      <c r="E4908">
        <v>2</v>
      </c>
      <c r="F4908">
        <v>337.6</v>
      </c>
      <c r="G4908">
        <v>344.4898</v>
      </c>
      <c r="H4908">
        <f t="shared" si="160"/>
        <v>0.16880000000000001</v>
      </c>
      <c r="I4908">
        <f t="shared" si="161"/>
        <v>0.17224490000000001</v>
      </c>
    </row>
    <row r="4909" spans="1:9" x14ac:dyDescent="0.3">
      <c r="A4909" s="3">
        <v>2018</v>
      </c>
      <c r="B4909" t="s">
        <v>190</v>
      </c>
      <c r="C4909" t="s">
        <v>207</v>
      </c>
      <c r="D4909">
        <v>515935</v>
      </c>
      <c r="E4909">
        <v>2</v>
      </c>
      <c r="F4909">
        <v>6</v>
      </c>
      <c r="G4909">
        <v>6</v>
      </c>
      <c r="H4909">
        <f t="shared" si="160"/>
        <v>3.0000000000000001E-3</v>
      </c>
      <c r="I4909">
        <f t="shared" si="161"/>
        <v>3.0000000000000001E-3</v>
      </c>
    </row>
    <row r="4910" spans="1:9" x14ac:dyDescent="0.3">
      <c r="A4910" s="3">
        <v>2018</v>
      </c>
      <c r="B4910" t="s">
        <v>190</v>
      </c>
      <c r="C4910" t="s">
        <v>208</v>
      </c>
      <c r="D4910">
        <v>485832</v>
      </c>
      <c r="E4910">
        <v>2</v>
      </c>
      <c r="F4910">
        <v>176</v>
      </c>
      <c r="G4910">
        <v>179.59180000000001</v>
      </c>
      <c r="H4910">
        <f t="shared" si="160"/>
        <v>8.7999999999999995E-2</v>
      </c>
      <c r="I4910">
        <f t="shared" si="161"/>
        <v>8.9795899999999998E-2</v>
      </c>
    </row>
    <row r="4911" spans="1:9" x14ac:dyDescent="0.3">
      <c r="A4911" s="3">
        <v>2018</v>
      </c>
      <c r="B4911" t="s">
        <v>190</v>
      </c>
      <c r="C4911" t="s">
        <v>208</v>
      </c>
      <c r="D4911">
        <v>485902</v>
      </c>
      <c r="E4911">
        <v>2</v>
      </c>
      <c r="F4911">
        <v>41.4</v>
      </c>
      <c r="G4911">
        <v>41.994999999999997</v>
      </c>
      <c r="H4911">
        <f t="shared" si="160"/>
        <v>2.07E-2</v>
      </c>
      <c r="I4911">
        <f t="shared" si="161"/>
        <v>2.0997499999999999E-2</v>
      </c>
    </row>
    <row r="4912" spans="1:9" x14ac:dyDescent="0.3">
      <c r="A4912" s="3">
        <v>2018</v>
      </c>
      <c r="B4912" t="s">
        <v>190</v>
      </c>
      <c r="C4912" t="s">
        <v>208</v>
      </c>
      <c r="D4912">
        <v>485934</v>
      </c>
      <c r="E4912">
        <v>2</v>
      </c>
      <c r="F4912">
        <v>0.47</v>
      </c>
      <c r="G4912">
        <v>0.47960000000000003</v>
      </c>
      <c r="H4912">
        <f t="shared" si="160"/>
        <v>2.3499999999999999E-4</v>
      </c>
      <c r="I4912">
        <f t="shared" si="161"/>
        <v>2.398E-4</v>
      </c>
    </row>
    <row r="4913" spans="1:9" x14ac:dyDescent="0.3">
      <c r="A4913" s="3">
        <v>2018</v>
      </c>
      <c r="B4913" t="s">
        <v>190</v>
      </c>
      <c r="C4913" t="s">
        <v>208</v>
      </c>
      <c r="D4913">
        <v>495831</v>
      </c>
      <c r="E4913">
        <v>2</v>
      </c>
      <c r="F4913">
        <v>804</v>
      </c>
      <c r="G4913">
        <v>828.75689999999997</v>
      </c>
      <c r="H4913">
        <f t="shared" si="160"/>
        <v>0.40200000000000002</v>
      </c>
      <c r="I4913">
        <f t="shared" si="161"/>
        <v>0.41437845000000001</v>
      </c>
    </row>
    <row r="4914" spans="1:9" x14ac:dyDescent="0.3">
      <c r="A4914" s="3">
        <v>2018</v>
      </c>
      <c r="B4914" t="s">
        <v>190</v>
      </c>
      <c r="C4914" t="s">
        <v>208</v>
      </c>
      <c r="D4914">
        <v>495901</v>
      </c>
      <c r="E4914">
        <v>2</v>
      </c>
      <c r="F4914">
        <v>483.32</v>
      </c>
      <c r="G4914">
        <v>490.87759999999997</v>
      </c>
      <c r="H4914">
        <f t="shared" si="160"/>
        <v>0.24165999999999999</v>
      </c>
      <c r="I4914">
        <f t="shared" si="161"/>
        <v>0.24543879999999998</v>
      </c>
    </row>
    <row r="4915" spans="1:9" x14ac:dyDescent="0.3">
      <c r="A4915" s="3">
        <v>2018</v>
      </c>
      <c r="B4915" t="s">
        <v>190</v>
      </c>
      <c r="C4915" t="s">
        <v>208</v>
      </c>
      <c r="D4915">
        <v>495931</v>
      </c>
      <c r="E4915">
        <v>2</v>
      </c>
      <c r="F4915">
        <v>875.85</v>
      </c>
      <c r="G4915">
        <v>893.72450000000003</v>
      </c>
      <c r="H4915">
        <f t="shared" si="160"/>
        <v>0.43792500000000001</v>
      </c>
      <c r="I4915">
        <f t="shared" si="161"/>
        <v>0.44686225000000002</v>
      </c>
    </row>
    <row r="4916" spans="1:9" x14ac:dyDescent="0.3">
      <c r="A4916" s="3">
        <v>2018</v>
      </c>
      <c r="B4916" t="s">
        <v>190</v>
      </c>
      <c r="C4916" t="s">
        <v>208</v>
      </c>
      <c r="D4916">
        <v>495933</v>
      </c>
      <c r="E4916">
        <v>2</v>
      </c>
      <c r="F4916">
        <v>83.74</v>
      </c>
      <c r="G4916">
        <v>84.785300000000007</v>
      </c>
      <c r="H4916">
        <f t="shared" si="160"/>
        <v>4.1869999999999997E-2</v>
      </c>
      <c r="I4916">
        <f t="shared" si="161"/>
        <v>4.2392650000000004E-2</v>
      </c>
    </row>
    <row r="4917" spans="1:9" x14ac:dyDescent="0.3">
      <c r="A4917" s="3">
        <v>2018</v>
      </c>
      <c r="B4917" t="s">
        <v>190</v>
      </c>
      <c r="C4917" t="s">
        <v>208</v>
      </c>
      <c r="D4917">
        <v>505831</v>
      </c>
      <c r="E4917">
        <v>2</v>
      </c>
      <c r="F4917">
        <v>396.42</v>
      </c>
      <c r="G4917">
        <v>402.38780000000003</v>
      </c>
      <c r="H4917">
        <f t="shared" si="160"/>
        <v>0.19821</v>
      </c>
      <c r="I4917">
        <f t="shared" si="161"/>
        <v>0.20119390000000001</v>
      </c>
    </row>
    <row r="4918" spans="1:9" x14ac:dyDescent="0.3">
      <c r="A4918" s="3">
        <v>2018</v>
      </c>
      <c r="B4918" t="s">
        <v>190</v>
      </c>
      <c r="C4918" t="s">
        <v>208</v>
      </c>
      <c r="D4918">
        <v>505901</v>
      </c>
      <c r="E4918">
        <v>2</v>
      </c>
      <c r="F4918">
        <v>611.89</v>
      </c>
      <c r="G4918">
        <v>623.49270000000001</v>
      </c>
      <c r="H4918">
        <f t="shared" si="160"/>
        <v>0.30594499999999997</v>
      </c>
      <c r="I4918">
        <f t="shared" si="161"/>
        <v>0.31174635000000001</v>
      </c>
    </row>
    <row r="4919" spans="1:9" x14ac:dyDescent="0.3">
      <c r="A4919" s="3">
        <v>2018</v>
      </c>
      <c r="B4919" t="s">
        <v>190</v>
      </c>
      <c r="C4919" t="s">
        <v>208</v>
      </c>
      <c r="D4919">
        <v>505902</v>
      </c>
      <c r="E4919">
        <v>2</v>
      </c>
      <c r="F4919">
        <v>2022.22</v>
      </c>
      <c r="G4919">
        <v>2095.3204999999998</v>
      </c>
      <c r="H4919">
        <f t="shared" ref="H4919:H4982" si="162">F4919/2000</f>
        <v>1.01111</v>
      </c>
      <c r="I4919">
        <f t="shared" ref="I4919:I4982" si="163">G4919/2000</f>
        <v>1.0476602499999998</v>
      </c>
    </row>
    <row r="4920" spans="1:9" x14ac:dyDescent="0.3">
      <c r="A4920" s="3">
        <v>2018</v>
      </c>
      <c r="B4920" t="s">
        <v>190</v>
      </c>
      <c r="C4920" t="s">
        <v>208</v>
      </c>
      <c r="D4920">
        <v>515831</v>
      </c>
      <c r="E4920">
        <v>2</v>
      </c>
      <c r="F4920">
        <v>609</v>
      </c>
      <c r="G4920">
        <v>621.42859999999996</v>
      </c>
      <c r="H4920">
        <f t="shared" si="162"/>
        <v>0.30449999999999999</v>
      </c>
      <c r="I4920">
        <f t="shared" si="163"/>
        <v>0.3107143</v>
      </c>
    </row>
    <row r="4921" spans="1:9" x14ac:dyDescent="0.3">
      <c r="A4921" s="3">
        <v>2018</v>
      </c>
      <c r="B4921" t="s">
        <v>190</v>
      </c>
      <c r="C4921" t="s">
        <v>208</v>
      </c>
      <c r="D4921">
        <v>515902</v>
      </c>
      <c r="E4921">
        <v>2</v>
      </c>
      <c r="F4921">
        <v>621.76</v>
      </c>
      <c r="G4921">
        <v>632.90060000000005</v>
      </c>
      <c r="H4921">
        <f t="shared" si="162"/>
        <v>0.31087999999999999</v>
      </c>
      <c r="I4921">
        <f t="shared" si="163"/>
        <v>0.31645030000000002</v>
      </c>
    </row>
    <row r="4922" spans="1:9" x14ac:dyDescent="0.3">
      <c r="A4922" s="3">
        <v>2018</v>
      </c>
      <c r="B4922" t="s">
        <v>190</v>
      </c>
      <c r="C4922" t="s">
        <v>208</v>
      </c>
      <c r="D4922">
        <v>515904</v>
      </c>
      <c r="E4922">
        <v>2</v>
      </c>
      <c r="F4922">
        <v>239.04</v>
      </c>
      <c r="G4922">
        <v>239.27510000000001</v>
      </c>
      <c r="H4922">
        <f t="shared" si="162"/>
        <v>0.11952</v>
      </c>
      <c r="I4922">
        <f t="shared" si="163"/>
        <v>0.11963755000000001</v>
      </c>
    </row>
    <row r="4923" spans="1:9" x14ac:dyDescent="0.3">
      <c r="A4923" s="3">
        <v>2018</v>
      </c>
      <c r="B4923" t="s">
        <v>190</v>
      </c>
      <c r="C4923" t="s">
        <v>208</v>
      </c>
      <c r="D4923">
        <v>525831</v>
      </c>
      <c r="E4923">
        <v>2</v>
      </c>
      <c r="F4923">
        <v>84</v>
      </c>
      <c r="G4923">
        <v>85.714299999999994</v>
      </c>
      <c r="H4923">
        <f t="shared" si="162"/>
        <v>4.2000000000000003E-2</v>
      </c>
      <c r="I4923">
        <f t="shared" si="163"/>
        <v>4.2857149999999997E-2</v>
      </c>
    </row>
    <row r="4924" spans="1:9" x14ac:dyDescent="0.3">
      <c r="A4924" s="3">
        <v>2018</v>
      </c>
      <c r="B4924" t="s">
        <v>190</v>
      </c>
      <c r="C4924" t="s">
        <v>209</v>
      </c>
      <c r="D4924">
        <v>495932</v>
      </c>
      <c r="E4924">
        <v>2</v>
      </c>
      <c r="F4924">
        <v>914.29</v>
      </c>
      <c r="G4924">
        <v>932.94889999999998</v>
      </c>
      <c r="H4924">
        <f t="shared" si="162"/>
        <v>0.45714499999999997</v>
      </c>
      <c r="I4924">
        <f t="shared" si="163"/>
        <v>0.46647444999999998</v>
      </c>
    </row>
    <row r="4925" spans="1:9" x14ac:dyDescent="0.3">
      <c r="A4925" s="3">
        <v>2018</v>
      </c>
      <c r="B4925" t="s">
        <v>190</v>
      </c>
      <c r="C4925" t="s">
        <v>209</v>
      </c>
      <c r="D4925">
        <v>495934</v>
      </c>
      <c r="E4925">
        <v>2</v>
      </c>
      <c r="F4925">
        <v>556</v>
      </c>
      <c r="G4925">
        <v>567.34690000000001</v>
      </c>
      <c r="H4925">
        <f t="shared" si="162"/>
        <v>0.27800000000000002</v>
      </c>
      <c r="I4925">
        <f t="shared" si="163"/>
        <v>0.28367344999999999</v>
      </c>
    </row>
    <row r="4926" spans="1:9" x14ac:dyDescent="0.3">
      <c r="A4926" s="3">
        <v>2018</v>
      </c>
      <c r="B4926" t="s">
        <v>190</v>
      </c>
      <c r="C4926" t="s">
        <v>209</v>
      </c>
      <c r="D4926">
        <v>495936</v>
      </c>
      <c r="E4926">
        <v>2</v>
      </c>
      <c r="F4926">
        <v>330.7</v>
      </c>
      <c r="G4926">
        <v>337.44900000000001</v>
      </c>
      <c r="H4926">
        <f t="shared" si="162"/>
        <v>0.16535</v>
      </c>
      <c r="I4926">
        <f t="shared" si="163"/>
        <v>0.1687245</v>
      </c>
    </row>
    <row r="4927" spans="1:9" x14ac:dyDescent="0.3">
      <c r="A4927" s="3">
        <v>2018</v>
      </c>
      <c r="B4927" t="s">
        <v>190</v>
      </c>
      <c r="C4927" t="s">
        <v>209</v>
      </c>
      <c r="D4927">
        <v>495938</v>
      </c>
      <c r="E4927">
        <v>2</v>
      </c>
      <c r="F4927">
        <v>201.75</v>
      </c>
      <c r="G4927">
        <v>205.86750000000001</v>
      </c>
      <c r="H4927">
        <f t="shared" si="162"/>
        <v>0.10087500000000001</v>
      </c>
      <c r="I4927">
        <f t="shared" si="163"/>
        <v>0.10293375</v>
      </c>
    </row>
    <row r="4928" spans="1:9" x14ac:dyDescent="0.3">
      <c r="A4928" s="3">
        <v>2018</v>
      </c>
      <c r="B4928" t="s">
        <v>190</v>
      </c>
      <c r="C4928" t="s">
        <v>209</v>
      </c>
      <c r="D4928">
        <v>496002</v>
      </c>
      <c r="E4928">
        <v>2</v>
      </c>
      <c r="F4928">
        <v>5.3</v>
      </c>
      <c r="G4928">
        <v>5.4081999999999999</v>
      </c>
      <c r="H4928">
        <f t="shared" si="162"/>
        <v>2.65E-3</v>
      </c>
      <c r="I4928">
        <f t="shared" si="163"/>
        <v>2.7041000000000001E-3</v>
      </c>
    </row>
    <row r="4929" spans="1:9" x14ac:dyDescent="0.3">
      <c r="A4929" s="3">
        <v>2018</v>
      </c>
      <c r="B4929" t="s">
        <v>190</v>
      </c>
      <c r="C4929" t="s">
        <v>209</v>
      </c>
      <c r="D4929">
        <v>505903</v>
      </c>
      <c r="E4929">
        <v>2</v>
      </c>
      <c r="F4929">
        <v>7620.87</v>
      </c>
      <c r="G4929">
        <v>7767.1126000000004</v>
      </c>
      <c r="H4929">
        <f t="shared" si="162"/>
        <v>3.810435</v>
      </c>
      <c r="I4929">
        <f t="shared" si="163"/>
        <v>3.8835563000000004</v>
      </c>
    </row>
    <row r="4930" spans="1:9" x14ac:dyDescent="0.3">
      <c r="A4930" s="3">
        <v>2018</v>
      </c>
      <c r="B4930" t="s">
        <v>190</v>
      </c>
      <c r="C4930" t="s">
        <v>209</v>
      </c>
      <c r="D4930">
        <v>505904</v>
      </c>
      <c r="E4930">
        <v>2</v>
      </c>
      <c r="F4930">
        <v>216.9</v>
      </c>
      <c r="G4930">
        <v>221.32650000000001</v>
      </c>
      <c r="H4930">
        <f t="shared" si="162"/>
        <v>0.10845</v>
      </c>
      <c r="I4930">
        <f t="shared" si="163"/>
        <v>0.11066325</v>
      </c>
    </row>
    <row r="4931" spans="1:9" x14ac:dyDescent="0.3">
      <c r="A4931" s="3">
        <v>2018</v>
      </c>
      <c r="B4931" t="s">
        <v>190</v>
      </c>
      <c r="C4931" t="s">
        <v>209</v>
      </c>
      <c r="D4931">
        <v>505905</v>
      </c>
      <c r="E4931">
        <v>2</v>
      </c>
      <c r="F4931">
        <v>69.8</v>
      </c>
      <c r="G4931">
        <v>71.224400000000003</v>
      </c>
      <c r="H4931">
        <f t="shared" si="162"/>
        <v>3.49E-2</v>
      </c>
      <c r="I4931">
        <f t="shared" si="163"/>
        <v>3.5612200000000004E-2</v>
      </c>
    </row>
    <row r="4932" spans="1:9" x14ac:dyDescent="0.3">
      <c r="A4932" s="3">
        <v>2018</v>
      </c>
      <c r="B4932" t="s">
        <v>190</v>
      </c>
      <c r="C4932" t="s">
        <v>209</v>
      </c>
      <c r="D4932">
        <v>505906</v>
      </c>
      <c r="E4932">
        <v>2</v>
      </c>
      <c r="F4932">
        <v>492.8</v>
      </c>
      <c r="G4932">
        <v>502.8571</v>
      </c>
      <c r="H4932">
        <f t="shared" si="162"/>
        <v>0.24640000000000001</v>
      </c>
      <c r="I4932">
        <f t="shared" si="163"/>
        <v>0.25142855000000003</v>
      </c>
    </row>
    <row r="4933" spans="1:9" x14ac:dyDescent="0.3">
      <c r="A4933" s="3">
        <v>2018</v>
      </c>
      <c r="B4933" t="s">
        <v>190</v>
      </c>
      <c r="C4933" t="s">
        <v>209</v>
      </c>
      <c r="D4933">
        <v>505907</v>
      </c>
      <c r="E4933">
        <v>2</v>
      </c>
      <c r="F4933">
        <v>2145.42</v>
      </c>
      <c r="G4933">
        <v>2185.2451999999998</v>
      </c>
      <c r="H4933">
        <f t="shared" si="162"/>
        <v>1.0727100000000001</v>
      </c>
      <c r="I4933">
        <f t="shared" si="163"/>
        <v>1.0926225999999999</v>
      </c>
    </row>
    <row r="4934" spans="1:9" x14ac:dyDescent="0.3">
      <c r="A4934" s="3">
        <v>2018</v>
      </c>
      <c r="B4934" t="s">
        <v>190</v>
      </c>
      <c r="C4934" t="s">
        <v>209</v>
      </c>
      <c r="D4934">
        <v>505909</v>
      </c>
      <c r="E4934">
        <v>2</v>
      </c>
      <c r="F4934">
        <v>332.6</v>
      </c>
      <c r="G4934">
        <v>339.3877</v>
      </c>
      <c r="H4934">
        <f t="shared" si="162"/>
        <v>0.1663</v>
      </c>
      <c r="I4934">
        <f t="shared" si="163"/>
        <v>0.16969385000000001</v>
      </c>
    </row>
    <row r="4935" spans="1:9" x14ac:dyDescent="0.3">
      <c r="A4935" s="3">
        <v>2018</v>
      </c>
      <c r="B4935" t="s">
        <v>190</v>
      </c>
      <c r="C4935" t="s">
        <v>209</v>
      </c>
      <c r="D4935">
        <v>505932</v>
      </c>
      <c r="E4935">
        <v>2</v>
      </c>
      <c r="F4935">
        <v>233.12</v>
      </c>
      <c r="G4935">
        <v>236.99270000000001</v>
      </c>
      <c r="H4935">
        <f t="shared" si="162"/>
        <v>0.11656</v>
      </c>
      <c r="I4935">
        <f t="shared" si="163"/>
        <v>0.11849635</v>
      </c>
    </row>
    <row r="4936" spans="1:9" x14ac:dyDescent="0.3">
      <c r="A4936" s="3">
        <v>2018</v>
      </c>
      <c r="B4936" t="s">
        <v>190</v>
      </c>
      <c r="C4936" t="s">
        <v>209</v>
      </c>
      <c r="D4936">
        <v>505933</v>
      </c>
      <c r="E4936">
        <v>2</v>
      </c>
      <c r="F4936">
        <v>0.04</v>
      </c>
      <c r="G4936">
        <v>0.04</v>
      </c>
      <c r="H4936">
        <f t="shared" si="162"/>
        <v>2.0000000000000002E-5</v>
      </c>
      <c r="I4936">
        <f t="shared" si="163"/>
        <v>2.0000000000000002E-5</v>
      </c>
    </row>
    <row r="4937" spans="1:9" x14ac:dyDescent="0.3">
      <c r="A4937" s="3">
        <v>2018</v>
      </c>
      <c r="B4937" t="s">
        <v>190</v>
      </c>
      <c r="C4937" t="s">
        <v>209</v>
      </c>
      <c r="D4937">
        <v>505934</v>
      </c>
      <c r="E4937">
        <v>2</v>
      </c>
      <c r="F4937">
        <v>27.66</v>
      </c>
      <c r="G4937">
        <v>28.143699999999999</v>
      </c>
      <c r="H4937">
        <f t="shared" si="162"/>
        <v>1.383E-2</v>
      </c>
      <c r="I4937">
        <f t="shared" si="163"/>
        <v>1.407185E-2</v>
      </c>
    </row>
    <row r="4938" spans="1:9" x14ac:dyDescent="0.3">
      <c r="A4938" s="3">
        <v>2018</v>
      </c>
      <c r="B4938" t="s">
        <v>190</v>
      </c>
      <c r="C4938" t="s">
        <v>209</v>
      </c>
      <c r="D4938">
        <v>515901</v>
      </c>
      <c r="E4938">
        <v>2</v>
      </c>
      <c r="F4938">
        <v>2570.5100000000002</v>
      </c>
      <c r="G4938">
        <v>2614.9241999999999</v>
      </c>
      <c r="H4938">
        <f t="shared" si="162"/>
        <v>1.285255</v>
      </c>
      <c r="I4938">
        <f t="shared" si="163"/>
        <v>1.3074621</v>
      </c>
    </row>
    <row r="4939" spans="1:9" x14ac:dyDescent="0.3">
      <c r="A4939" s="3">
        <v>2018</v>
      </c>
      <c r="B4939" t="s">
        <v>190</v>
      </c>
      <c r="C4939" t="s">
        <v>209</v>
      </c>
      <c r="D4939">
        <v>515903</v>
      </c>
      <c r="E4939">
        <v>2</v>
      </c>
      <c r="F4939">
        <v>389.9</v>
      </c>
      <c r="G4939">
        <v>402.13589999999999</v>
      </c>
      <c r="H4939">
        <f t="shared" si="162"/>
        <v>0.19494999999999998</v>
      </c>
      <c r="I4939">
        <f t="shared" si="163"/>
        <v>0.20106795</v>
      </c>
    </row>
    <row r="4940" spans="1:9" x14ac:dyDescent="0.3">
      <c r="A4940" s="3">
        <v>2018</v>
      </c>
      <c r="B4940" t="s">
        <v>190</v>
      </c>
      <c r="C4940" t="s">
        <v>209</v>
      </c>
      <c r="D4940">
        <v>515905</v>
      </c>
      <c r="E4940">
        <v>2</v>
      </c>
      <c r="F4940">
        <v>88.5</v>
      </c>
      <c r="G4940">
        <v>90.781499999999994</v>
      </c>
      <c r="H4940">
        <f t="shared" si="162"/>
        <v>4.4249999999999998E-2</v>
      </c>
      <c r="I4940">
        <f t="shared" si="163"/>
        <v>4.5390749999999994E-2</v>
      </c>
    </row>
    <row r="4941" spans="1:9" x14ac:dyDescent="0.3">
      <c r="A4941" s="3">
        <v>2018</v>
      </c>
      <c r="B4941" t="s">
        <v>190</v>
      </c>
      <c r="C4941" t="s">
        <v>209</v>
      </c>
      <c r="D4941">
        <v>515906</v>
      </c>
      <c r="E4941">
        <v>2</v>
      </c>
      <c r="F4941">
        <v>15.7</v>
      </c>
      <c r="G4941">
        <v>15.7714</v>
      </c>
      <c r="H4941">
        <f t="shared" si="162"/>
        <v>7.8499999999999993E-3</v>
      </c>
      <c r="I4941">
        <f t="shared" si="163"/>
        <v>7.8857000000000007E-3</v>
      </c>
    </row>
    <row r="4942" spans="1:9" x14ac:dyDescent="0.3">
      <c r="A4942" s="3">
        <v>2018</v>
      </c>
      <c r="B4942" t="s">
        <v>190</v>
      </c>
      <c r="C4942" t="s">
        <v>209</v>
      </c>
      <c r="D4942">
        <v>525836</v>
      </c>
      <c r="E4942">
        <v>2</v>
      </c>
      <c r="F4942">
        <v>11</v>
      </c>
      <c r="G4942">
        <v>11.224500000000001</v>
      </c>
      <c r="H4942">
        <f t="shared" si="162"/>
        <v>5.4999999999999997E-3</v>
      </c>
      <c r="I4942">
        <f t="shared" si="163"/>
        <v>5.6122500000000001E-3</v>
      </c>
    </row>
    <row r="4943" spans="1:9" x14ac:dyDescent="0.3">
      <c r="A4943" s="3">
        <v>2018</v>
      </c>
      <c r="B4943" t="s">
        <v>189</v>
      </c>
      <c r="C4943" t="s">
        <v>210</v>
      </c>
      <c r="D4943">
        <v>495800</v>
      </c>
      <c r="E4943">
        <v>4</v>
      </c>
      <c r="F4943">
        <v>4820.53</v>
      </c>
      <c r="G4943">
        <v>4937.3473000000004</v>
      </c>
      <c r="H4943">
        <f t="shared" si="162"/>
        <v>2.4102649999999999</v>
      </c>
      <c r="I4943">
        <f t="shared" si="163"/>
        <v>2.4686736500000004</v>
      </c>
    </row>
    <row r="4944" spans="1:9" x14ac:dyDescent="0.3">
      <c r="A4944" s="3">
        <v>2018</v>
      </c>
      <c r="B4944" t="s">
        <v>189</v>
      </c>
      <c r="C4944" t="s">
        <v>210</v>
      </c>
      <c r="D4944">
        <v>495832</v>
      </c>
      <c r="E4944">
        <v>4</v>
      </c>
      <c r="F4944">
        <v>723.65</v>
      </c>
      <c r="G4944">
        <v>759.2287</v>
      </c>
      <c r="H4944">
        <f t="shared" si="162"/>
        <v>0.36182500000000001</v>
      </c>
      <c r="I4944">
        <f t="shared" si="163"/>
        <v>0.37961434999999999</v>
      </c>
    </row>
    <row r="4945" spans="1:9" x14ac:dyDescent="0.3">
      <c r="A4945" s="3">
        <v>2018</v>
      </c>
      <c r="B4945" t="s">
        <v>189</v>
      </c>
      <c r="C4945" t="s">
        <v>210</v>
      </c>
      <c r="D4945">
        <v>505800</v>
      </c>
      <c r="E4945">
        <v>4</v>
      </c>
      <c r="F4945">
        <v>617.25</v>
      </c>
      <c r="G4945">
        <v>622.39859999999999</v>
      </c>
      <c r="H4945">
        <f t="shared" si="162"/>
        <v>0.30862499999999998</v>
      </c>
      <c r="I4945">
        <f t="shared" si="163"/>
        <v>0.31119930000000001</v>
      </c>
    </row>
    <row r="4946" spans="1:9" x14ac:dyDescent="0.3">
      <c r="A4946" s="3">
        <v>2018</v>
      </c>
      <c r="B4946" t="s">
        <v>189</v>
      </c>
      <c r="C4946" t="s">
        <v>210</v>
      </c>
      <c r="D4946">
        <v>505832</v>
      </c>
      <c r="E4946">
        <v>4</v>
      </c>
      <c r="F4946">
        <v>224.83</v>
      </c>
      <c r="G4946">
        <v>259.23379999999997</v>
      </c>
      <c r="H4946">
        <f t="shared" si="162"/>
        <v>0.112415</v>
      </c>
      <c r="I4946">
        <f t="shared" si="163"/>
        <v>0.12961689999999998</v>
      </c>
    </row>
    <row r="4947" spans="1:9" x14ac:dyDescent="0.3">
      <c r="A4947" s="3">
        <v>2018</v>
      </c>
      <c r="B4947" t="s">
        <v>189</v>
      </c>
      <c r="C4947" t="s">
        <v>210</v>
      </c>
      <c r="D4947">
        <v>515801</v>
      </c>
      <c r="E4947">
        <v>4</v>
      </c>
      <c r="F4947">
        <v>815.16</v>
      </c>
      <c r="G4947">
        <v>830.87750000000005</v>
      </c>
      <c r="H4947">
        <f t="shared" si="162"/>
        <v>0.40758</v>
      </c>
      <c r="I4947">
        <f t="shared" si="163"/>
        <v>0.41543875000000002</v>
      </c>
    </row>
    <row r="4948" spans="1:9" x14ac:dyDescent="0.3">
      <c r="A4948" s="3">
        <v>2018</v>
      </c>
      <c r="B4948" t="s">
        <v>189</v>
      </c>
      <c r="C4948" t="s">
        <v>210</v>
      </c>
      <c r="D4948">
        <v>515802</v>
      </c>
      <c r="E4948">
        <v>4</v>
      </c>
      <c r="F4948">
        <v>511.42</v>
      </c>
      <c r="G4948">
        <v>515.26430000000005</v>
      </c>
      <c r="H4948">
        <f t="shared" si="162"/>
        <v>0.25570999999999999</v>
      </c>
      <c r="I4948">
        <f t="shared" si="163"/>
        <v>0.25763215</v>
      </c>
    </row>
    <row r="4949" spans="1:9" x14ac:dyDescent="0.3">
      <c r="A4949" s="3">
        <v>2018</v>
      </c>
      <c r="B4949" t="s">
        <v>189</v>
      </c>
      <c r="C4949" t="s">
        <v>210</v>
      </c>
      <c r="D4949">
        <v>515833</v>
      </c>
      <c r="E4949">
        <v>4</v>
      </c>
      <c r="F4949">
        <v>464.3</v>
      </c>
      <c r="G4949">
        <v>472.2269</v>
      </c>
      <c r="H4949">
        <f t="shared" si="162"/>
        <v>0.23215</v>
      </c>
      <c r="I4949">
        <f t="shared" si="163"/>
        <v>0.23611345</v>
      </c>
    </row>
    <row r="4950" spans="1:9" x14ac:dyDescent="0.3">
      <c r="A4950" s="3">
        <v>2018</v>
      </c>
      <c r="B4950" t="s">
        <v>189</v>
      </c>
      <c r="C4950" t="s">
        <v>210</v>
      </c>
      <c r="D4950">
        <v>525802</v>
      </c>
      <c r="E4950">
        <v>4</v>
      </c>
      <c r="F4950">
        <v>10</v>
      </c>
      <c r="G4950">
        <v>10.2041</v>
      </c>
      <c r="H4950">
        <f t="shared" si="162"/>
        <v>5.0000000000000001E-3</v>
      </c>
      <c r="I4950">
        <f t="shared" si="163"/>
        <v>5.1020500000000003E-3</v>
      </c>
    </row>
    <row r="4951" spans="1:9" x14ac:dyDescent="0.3">
      <c r="A4951" s="3">
        <v>2018</v>
      </c>
      <c r="B4951" t="s">
        <v>189</v>
      </c>
      <c r="C4951" t="s">
        <v>210</v>
      </c>
      <c r="D4951">
        <v>525803</v>
      </c>
      <c r="E4951">
        <v>4</v>
      </c>
      <c r="F4951">
        <v>114</v>
      </c>
      <c r="G4951">
        <v>114</v>
      </c>
      <c r="H4951">
        <f t="shared" si="162"/>
        <v>5.7000000000000002E-2</v>
      </c>
      <c r="I4951">
        <f t="shared" si="163"/>
        <v>5.7000000000000002E-2</v>
      </c>
    </row>
    <row r="4952" spans="1:9" x14ac:dyDescent="0.3">
      <c r="A4952" s="3">
        <v>2018</v>
      </c>
      <c r="B4952" t="s">
        <v>189</v>
      </c>
      <c r="C4952" t="s">
        <v>210</v>
      </c>
      <c r="D4952">
        <v>525805</v>
      </c>
      <c r="E4952">
        <v>4</v>
      </c>
      <c r="F4952">
        <v>44.47</v>
      </c>
      <c r="G4952">
        <v>45.313099999999999</v>
      </c>
      <c r="H4952">
        <f t="shared" si="162"/>
        <v>2.2234999999999998E-2</v>
      </c>
      <c r="I4952">
        <f t="shared" si="163"/>
        <v>2.2656550000000001E-2</v>
      </c>
    </row>
    <row r="4953" spans="1:9" x14ac:dyDescent="0.3">
      <c r="A4953" s="3">
        <v>2018</v>
      </c>
      <c r="B4953" t="s">
        <v>189</v>
      </c>
      <c r="C4953" t="s">
        <v>210</v>
      </c>
      <c r="D4953">
        <v>525806</v>
      </c>
      <c r="E4953">
        <v>4</v>
      </c>
      <c r="F4953">
        <v>371.6</v>
      </c>
      <c r="G4953">
        <v>374.452</v>
      </c>
      <c r="H4953">
        <f t="shared" si="162"/>
        <v>0.18580000000000002</v>
      </c>
      <c r="I4953">
        <f t="shared" si="163"/>
        <v>0.187226</v>
      </c>
    </row>
    <row r="4954" spans="1:9" x14ac:dyDescent="0.3">
      <c r="A4954" s="3">
        <v>2018</v>
      </c>
      <c r="B4954" t="s">
        <v>189</v>
      </c>
      <c r="C4954" t="s">
        <v>210</v>
      </c>
      <c r="D4954">
        <v>525807</v>
      </c>
      <c r="E4954">
        <v>4</v>
      </c>
      <c r="F4954">
        <v>176.38</v>
      </c>
      <c r="G4954">
        <v>179.42859999999999</v>
      </c>
      <c r="H4954">
        <f t="shared" si="162"/>
        <v>8.8190000000000004E-2</v>
      </c>
      <c r="I4954">
        <f t="shared" si="163"/>
        <v>8.9714299999999997E-2</v>
      </c>
    </row>
    <row r="4955" spans="1:9" x14ac:dyDescent="0.3">
      <c r="A4955" s="3">
        <v>2018</v>
      </c>
      <c r="B4955" t="s">
        <v>189</v>
      </c>
      <c r="C4955" t="s">
        <v>210</v>
      </c>
      <c r="D4955">
        <v>525832</v>
      </c>
      <c r="E4955">
        <v>4</v>
      </c>
      <c r="F4955">
        <v>1.6</v>
      </c>
      <c r="G4955">
        <v>1.6327</v>
      </c>
      <c r="H4955">
        <f t="shared" si="162"/>
        <v>8.0000000000000004E-4</v>
      </c>
      <c r="I4955">
        <f t="shared" si="163"/>
        <v>8.1634999999999997E-4</v>
      </c>
    </row>
    <row r="4956" spans="1:9" x14ac:dyDescent="0.3">
      <c r="A4956" s="3">
        <v>2018</v>
      </c>
      <c r="B4956" t="s">
        <v>189</v>
      </c>
      <c r="C4956" t="s">
        <v>210</v>
      </c>
      <c r="D4956">
        <v>525833</v>
      </c>
      <c r="E4956">
        <v>4</v>
      </c>
      <c r="F4956">
        <v>624.22</v>
      </c>
      <c r="G4956">
        <v>631.03060000000005</v>
      </c>
      <c r="H4956">
        <f t="shared" si="162"/>
        <v>0.31211</v>
      </c>
      <c r="I4956">
        <f t="shared" si="163"/>
        <v>0.3155153</v>
      </c>
    </row>
    <row r="4957" spans="1:9" x14ac:dyDescent="0.3">
      <c r="A4957" s="3">
        <v>2018</v>
      </c>
      <c r="B4957" t="s">
        <v>189</v>
      </c>
      <c r="C4957" t="s">
        <v>210</v>
      </c>
      <c r="D4957">
        <v>525834</v>
      </c>
      <c r="E4957">
        <v>4</v>
      </c>
      <c r="F4957">
        <v>53</v>
      </c>
      <c r="G4957">
        <v>53.306100000000001</v>
      </c>
      <c r="H4957">
        <f t="shared" si="162"/>
        <v>2.6499999999999999E-2</v>
      </c>
      <c r="I4957">
        <f t="shared" si="163"/>
        <v>2.6653050000000001E-2</v>
      </c>
    </row>
    <row r="4958" spans="1:9" x14ac:dyDescent="0.3">
      <c r="A4958" s="3">
        <v>2018</v>
      </c>
      <c r="B4958" t="s">
        <v>189</v>
      </c>
      <c r="C4958" t="s">
        <v>210</v>
      </c>
      <c r="D4958">
        <v>535802</v>
      </c>
      <c r="E4958">
        <v>4</v>
      </c>
      <c r="F4958">
        <v>5.5</v>
      </c>
      <c r="G4958">
        <v>5.5</v>
      </c>
      <c r="H4958">
        <f t="shared" si="162"/>
        <v>2.7499999999999998E-3</v>
      </c>
      <c r="I4958">
        <f t="shared" si="163"/>
        <v>2.7499999999999998E-3</v>
      </c>
    </row>
    <row r="4959" spans="1:9" x14ac:dyDescent="0.3">
      <c r="A4959" s="3">
        <v>2018</v>
      </c>
      <c r="B4959" t="s">
        <v>189</v>
      </c>
      <c r="C4959" t="s">
        <v>210</v>
      </c>
      <c r="D4959">
        <v>535803</v>
      </c>
      <c r="E4959">
        <v>4</v>
      </c>
      <c r="F4959">
        <v>49</v>
      </c>
      <c r="G4959">
        <v>49.6327</v>
      </c>
      <c r="H4959">
        <f t="shared" si="162"/>
        <v>2.4500000000000001E-2</v>
      </c>
      <c r="I4959">
        <f t="shared" si="163"/>
        <v>2.4816350000000001E-2</v>
      </c>
    </row>
    <row r="4960" spans="1:9" x14ac:dyDescent="0.3">
      <c r="A4960" s="3">
        <v>2018</v>
      </c>
      <c r="B4960" t="s">
        <v>189</v>
      </c>
      <c r="C4960" t="s">
        <v>211</v>
      </c>
      <c r="D4960">
        <v>495630</v>
      </c>
      <c r="E4960">
        <v>4</v>
      </c>
      <c r="F4960">
        <v>176</v>
      </c>
      <c r="G4960">
        <v>176</v>
      </c>
      <c r="H4960">
        <f t="shared" si="162"/>
        <v>8.7999999999999995E-2</v>
      </c>
      <c r="I4960">
        <f t="shared" si="163"/>
        <v>8.7999999999999995E-2</v>
      </c>
    </row>
    <row r="4961" spans="1:9" x14ac:dyDescent="0.3">
      <c r="A4961" s="3">
        <v>2018</v>
      </c>
      <c r="B4961" t="s">
        <v>189</v>
      </c>
      <c r="C4961" t="s">
        <v>211</v>
      </c>
      <c r="D4961">
        <v>495700</v>
      </c>
      <c r="E4961">
        <v>4</v>
      </c>
      <c r="F4961">
        <v>44</v>
      </c>
      <c r="G4961">
        <v>88</v>
      </c>
      <c r="H4961">
        <f t="shared" si="162"/>
        <v>2.1999999999999999E-2</v>
      </c>
      <c r="I4961">
        <f t="shared" si="163"/>
        <v>4.3999999999999997E-2</v>
      </c>
    </row>
    <row r="4962" spans="1:9" x14ac:dyDescent="0.3">
      <c r="A4962" s="3">
        <v>2018</v>
      </c>
      <c r="B4962" t="s">
        <v>189</v>
      </c>
      <c r="C4962" t="s">
        <v>211</v>
      </c>
      <c r="D4962">
        <v>505700</v>
      </c>
      <c r="E4962">
        <v>4</v>
      </c>
      <c r="F4962">
        <v>576.26</v>
      </c>
      <c r="G4962">
        <v>578.02329999999995</v>
      </c>
      <c r="H4962">
        <f t="shared" si="162"/>
        <v>0.28813</v>
      </c>
      <c r="I4962">
        <f t="shared" si="163"/>
        <v>0.28901164999999995</v>
      </c>
    </row>
    <row r="4963" spans="1:9" x14ac:dyDescent="0.3">
      <c r="A4963" s="3">
        <v>2018</v>
      </c>
      <c r="B4963" t="s">
        <v>189</v>
      </c>
      <c r="C4963" t="s">
        <v>211</v>
      </c>
      <c r="D4963">
        <v>515630</v>
      </c>
      <c r="E4963">
        <v>4</v>
      </c>
      <c r="F4963">
        <v>746.47</v>
      </c>
      <c r="G4963">
        <v>809.00879999999995</v>
      </c>
      <c r="H4963">
        <f t="shared" si="162"/>
        <v>0.37323500000000004</v>
      </c>
      <c r="I4963">
        <f t="shared" si="163"/>
        <v>0.40450439999999999</v>
      </c>
    </row>
    <row r="4964" spans="1:9" x14ac:dyDescent="0.3">
      <c r="A4964" s="3">
        <v>2018</v>
      </c>
      <c r="B4964" t="s">
        <v>189</v>
      </c>
      <c r="C4964" t="s">
        <v>211</v>
      </c>
      <c r="D4964">
        <v>515700</v>
      </c>
      <c r="E4964">
        <v>4</v>
      </c>
      <c r="F4964">
        <v>1870.41</v>
      </c>
      <c r="G4964">
        <v>2453.4589999999998</v>
      </c>
      <c r="H4964">
        <f t="shared" si="162"/>
        <v>0.93520500000000006</v>
      </c>
      <c r="I4964">
        <f t="shared" si="163"/>
        <v>1.2267294999999998</v>
      </c>
    </row>
    <row r="4965" spans="1:9" x14ac:dyDescent="0.3">
      <c r="A4965" s="3">
        <v>2018</v>
      </c>
      <c r="B4965" t="s">
        <v>189</v>
      </c>
      <c r="C4965" t="s">
        <v>211</v>
      </c>
      <c r="D4965">
        <v>525600</v>
      </c>
      <c r="E4965">
        <v>4</v>
      </c>
      <c r="F4965">
        <v>864.12</v>
      </c>
      <c r="G4965">
        <v>1252.1199999999999</v>
      </c>
      <c r="H4965">
        <f t="shared" si="162"/>
        <v>0.43206</v>
      </c>
      <c r="I4965">
        <f t="shared" si="163"/>
        <v>0.62605999999999995</v>
      </c>
    </row>
    <row r="4966" spans="1:9" x14ac:dyDescent="0.3">
      <c r="A4966" s="3">
        <v>2018</v>
      </c>
      <c r="B4966" t="s">
        <v>189</v>
      </c>
      <c r="C4966" t="s">
        <v>211</v>
      </c>
      <c r="D4966">
        <v>525630</v>
      </c>
      <c r="E4966">
        <v>4</v>
      </c>
      <c r="F4966">
        <v>535.44000000000005</v>
      </c>
      <c r="G4966">
        <v>600.01139999999998</v>
      </c>
      <c r="H4966">
        <f t="shared" si="162"/>
        <v>0.26772000000000001</v>
      </c>
      <c r="I4966">
        <f t="shared" si="163"/>
        <v>0.30000569999999999</v>
      </c>
    </row>
    <row r="4967" spans="1:9" x14ac:dyDescent="0.3">
      <c r="A4967" s="3">
        <v>2018</v>
      </c>
      <c r="B4967" t="s">
        <v>189</v>
      </c>
      <c r="C4967" t="s">
        <v>211</v>
      </c>
      <c r="D4967">
        <v>525701</v>
      </c>
      <c r="E4967">
        <v>4</v>
      </c>
      <c r="F4967">
        <v>35.9</v>
      </c>
      <c r="G4967">
        <v>36.1449</v>
      </c>
      <c r="H4967">
        <f t="shared" si="162"/>
        <v>1.7950000000000001E-2</v>
      </c>
      <c r="I4967">
        <f t="shared" si="163"/>
        <v>1.807245E-2</v>
      </c>
    </row>
    <row r="4968" spans="1:9" x14ac:dyDescent="0.3">
      <c r="A4968" s="3">
        <v>2018</v>
      </c>
      <c r="B4968" t="s">
        <v>189</v>
      </c>
      <c r="C4968" t="s">
        <v>211</v>
      </c>
      <c r="D4968">
        <v>525702</v>
      </c>
      <c r="E4968">
        <v>4</v>
      </c>
      <c r="F4968">
        <v>448.19</v>
      </c>
      <c r="G4968">
        <v>448.56060000000002</v>
      </c>
      <c r="H4968">
        <f t="shared" si="162"/>
        <v>0.22409499999999999</v>
      </c>
      <c r="I4968">
        <f t="shared" si="163"/>
        <v>0.22428030000000002</v>
      </c>
    </row>
    <row r="4969" spans="1:9" x14ac:dyDescent="0.3">
      <c r="A4969" s="3">
        <v>2018</v>
      </c>
      <c r="B4969" t="s">
        <v>189</v>
      </c>
      <c r="C4969" t="s">
        <v>212</v>
      </c>
      <c r="D4969">
        <v>545732</v>
      </c>
      <c r="E4969">
        <v>4</v>
      </c>
      <c r="F4969">
        <v>97</v>
      </c>
      <c r="G4969">
        <v>194</v>
      </c>
      <c r="H4969">
        <f t="shared" si="162"/>
        <v>4.8500000000000001E-2</v>
      </c>
      <c r="I4969">
        <f t="shared" si="163"/>
        <v>9.7000000000000003E-2</v>
      </c>
    </row>
    <row r="4970" spans="1:9" x14ac:dyDescent="0.3">
      <c r="A4970" s="3">
        <v>2018</v>
      </c>
      <c r="B4970" t="s">
        <v>189</v>
      </c>
      <c r="C4970" t="s">
        <v>212</v>
      </c>
      <c r="D4970">
        <v>555701</v>
      </c>
      <c r="E4970">
        <v>4</v>
      </c>
      <c r="F4970">
        <v>1093.77</v>
      </c>
      <c r="G4970">
        <v>1149.8860999999999</v>
      </c>
      <c r="H4970">
        <f t="shared" si="162"/>
        <v>0.54688499999999995</v>
      </c>
      <c r="I4970">
        <f t="shared" si="163"/>
        <v>0.57494305000000001</v>
      </c>
    </row>
    <row r="4971" spans="1:9" x14ac:dyDescent="0.3">
      <c r="A4971" s="3">
        <v>2018</v>
      </c>
      <c r="B4971" t="s">
        <v>189</v>
      </c>
      <c r="C4971" t="s">
        <v>212</v>
      </c>
      <c r="D4971">
        <v>555702</v>
      </c>
      <c r="E4971">
        <v>4</v>
      </c>
      <c r="F4971">
        <v>128.80000000000001</v>
      </c>
      <c r="G4971">
        <v>131.42859999999999</v>
      </c>
      <c r="H4971">
        <f t="shared" si="162"/>
        <v>6.4399999999999999E-2</v>
      </c>
      <c r="I4971">
        <f t="shared" si="163"/>
        <v>6.5714299999999989E-2</v>
      </c>
    </row>
    <row r="4972" spans="1:9" x14ac:dyDescent="0.3">
      <c r="A4972" s="3">
        <v>2018</v>
      </c>
      <c r="B4972" t="s">
        <v>189</v>
      </c>
      <c r="C4972" t="s">
        <v>212</v>
      </c>
      <c r="D4972">
        <v>565702</v>
      </c>
      <c r="E4972">
        <v>4</v>
      </c>
      <c r="F4972">
        <v>732.89</v>
      </c>
      <c r="G4972">
        <v>756.91359999999997</v>
      </c>
      <c r="H4972">
        <f t="shared" si="162"/>
        <v>0.36644500000000002</v>
      </c>
      <c r="I4972">
        <f t="shared" si="163"/>
        <v>0.37845679999999998</v>
      </c>
    </row>
    <row r="4973" spans="1:9" x14ac:dyDescent="0.3">
      <c r="A4973" s="3">
        <v>2018</v>
      </c>
      <c r="B4973" t="s">
        <v>189</v>
      </c>
      <c r="C4973" t="s">
        <v>212</v>
      </c>
      <c r="D4973">
        <v>565704</v>
      </c>
      <c r="E4973">
        <v>4</v>
      </c>
      <c r="F4973">
        <v>25.9</v>
      </c>
      <c r="G4973">
        <v>26.338799999999999</v>
      </c>
      <c r="H4973">
        <f t="shared" si="162"/>
        <v>1.295E-2</v>
      </c>
      <c r="I4973">
        <f t="shared" si="163"/>
        <v>1.31694E-2</v>
      </c>
    </row>
    <row r="4974" spans="1:9" x14ac:dyDescent="0.3">
      <c r="A4974" s="3">
        <v>2018</v>
      </c>
      <c r="B4974" t="s">
        <v>189</v>
      </c>
      <c r="C4974" t="s">
        <v>213</v>
      </c>
      <c r="D4974">
        <v>495730</v>
      </c>
      <c r="E4974">
        <v>4</v>
      </c>
      <c r="F4974">
        <v>3843.91</v>
      </c>
      <c r="G4974">
        <v>3850.8195000000001</v>
      </c>
      <c r="H4974">
        <f t="shared" si="162"/>
        <v>1.9219549999999999</v>
      </c>
      <c r="I4974">
        <f t="shared" si="163"/>
        <v>1.92540975</v>
      </c>
    </row>
    <row r="4975" spans="1:9" x14ac:dyDescent="0.3">
      <c r="A4975" s="3">
        <v>2018</v>
      </c>
      <c r="B4975" t="s">
        <v>189</v>
      </c>
      <c r="C4975" t="s">
        <v>213</v>
      </c>
      <c r="D4975">
        <v>505730</v>
      </c>
      <c r="E4975">
        <v>4</v>
      </c>
      <c r="F4975">
        <v>2246.56</v>
      </c>
      <c r="G4975">
        <v>2368.0488</v>
      </c>
      <c r="H4975">
        <f t="shared" si="162"/>
        <v>1.1232800000000001</v>
      </c>
      <c r="I4975">
        <f t="shared" si="163"/>
        <v>1.1840244</v>
      </c>
    </row>
    <row r="4976" spans="1:9" x14ac:dyDescent="0.3">
      <c r="A4976" s="3">
        <v>2018</v>
      </c>
      <c r="B4976" t="s">
        <v>189</v>
      </c>
      <c r="C4976" t="s">
        <v>213</v>
      </c>
      <c r="D4976">
        <v>515730</v>
      </c>
      <c r="E4976">
        <v>4</v>
      </c>
      <c r="F4976">
        <v>285.63</v>
      </c>
      <c r="G4976">
        <v>286.94740000000002</v>
      </c>
      <c r="H4976">
        <f t="shared" si="162"/>
        <v>0.142815</v>
      </c>
      <c r="I4976">
        <f t="shared" si="163"/>
        <v>0.14347370000000001</v>
      </c>
    </row>
    <row r="4977" spans="1:9" x14ac:dyDescent="0.3">
      <c r="A4977" s="3">
        <v>2018</v>
      </c>
      <c r="B4977" t="s">
        <v>189</v>
      </c>
      <c r="C4977" t="s">
        <v>213</v>
      </c>
      <c r="D4977">
        <v>525731</v>
      </c>
      <c r="E4977">
        <v>4</v>
      </c>
      <c r="F4977">
        <v>128.85</v>
      </c>
      <c r="G4977">
        <v>130.3981</v>
      </c>
      <c r="H4977">
        <f t="shared" si="162"/>
        <v>6.4424999999999996E-2</v>
      </c>
      <c r="I4977">
        <f t="shared" si="163"/>
        <v>6.5199049999999995E-2</v>
      </c>
    </row>
    <row r="4978" spans="1:9" x14ac:dyDescent="0.3">
      <c r="A4978" s="3">
        <v>2018</v>
      </c>
      <c r="B4978" t="s">
        <v>189</v>
      </c>
      <c r="C4978" t="s">
        <v>213</v>
      </c>
      <c r="D4978">
        <v>525732</v>
      </c>
      <c r="E4978">
        <v>4</v>
      </c>
      <c r="F4978">
        <v>172.24</v>
      </c>
      <c r="G4978">
        <v>175.42859999999999</v>
      </c>
      <c r="H4978">
        <f t="shared" si="162"/>
        <v>8.6120000000000002E-2</v>
      </c>
      <c r="I4978">
        <f t="shared" si="163"/>
        <v>8.7714299999999995E-2</v>
      </c>
    </row>
    <row r="4979" spans="1:9" x14ac:dyDescent="0.3">
      <c r="A4979" s="3">
        <v>2018</v>
      </c>
      <c r="B4979" t="s">
        <v>189</v>
      </c>
      <c r="C4979" t="s">
        <v>213</v>
      </c>
      <c r="D4979">
        <v>525733</v>
      </c>
      <c r="E4979">
        <v>4</v>
      </c>
      <c r="F4979">
        <v>175.8</v>
      </c>
      <c r="G4979">
        <v>176.69380000000001</v>
      </c>
      <c r="H4979">
        <f t="shared" si="162"/>
        <v>8.7900000000000006E-2</v>
      </c>
      <c r="I4979">
        <f t="shared" si="163"/>
        <v>8.8346900000000006E-2</v>
      </c>
    </row>
    <row r="4980" spans="1:9" x14ac:dyDescent="0.3">
      <c r="A4980" s="3">
        <v>2018</v>
      </c>
      <c r="B4980" t="s">
        <v>189</v>
      </c>
      <c r="C4980" t="s">
        <v>214</v>
      </c>
      <c r="D4980">
        <v>535530</v>
      </c>
      <c r="E4980">
        <v>4</v>
      </c>
      <c r="F4980">
        <v>3262.34</v>
      </c>
      <c r="G4980">
        <v>3352.8298</v>
      </c>
      <c r="H4980">
        <f t="shared" si="162"/>
        <v>1.63117</v>
      </c>
      <c r="I4980">
        <f t="shared" si="163"/>
        <v>1.6764148999999999</v>
      </c>
    </row>
    <row r="4981" spans="1:9" x14ac:dyDescent="0.3">
      <c r="A4981" s="3">
        <v>2018</v>
      </c>
      <c r="B4981" t="s">
        <v>189</v>
      </c>
      <c r="C4981" t="s">
        <v>214</v>
      </c>
      <c r="D4981">
        <v>535601</v>
      </c>
      <c r="E4981">
        <v>4</v>
      </c>
      <c r="F4981">
        <v>226.26</v>
      </c>
      <c r="G4981">
        <v>230.8775</v>
      </c>
      <c r="H4981">
        <f t="shared" si="162"/>
        <v>0.11312999999999999</v>
      </c>
      <c r="I4981">
        <f t="shared" si="163"/>
        <v>0.11543874999999999</v>
      </c>
    </row>
    <row r="4982" spans="1:9" x14ac:dyDescent="0.3">
      <c r="A4982" s="3">
        <v>2018</v>
      </c>
      <c r="B4982" t="s">
        <v>189</v>
      </c>
      <c r="C4982" t="s">
        <v>214</v>
      </c>
      <c r="D4982">
        <v>535602</v>
      </c>
      <c r="E4982">
        <v>4</v>
      </c>
      <c r="F4982">
        <v>1288.71</v>
      </c>
      <c r="G4982">
        <v>1338.8856000000001</v>
      </c>
      <c r="H4982">
        <f t="shared" si="162"/>
        <v>0.64435500000000001</v>
      </c>
      <c r="I4982">
        <f t="shared" si="163"/>
        <v>0.6694428</v>
      </c>
    </row>
    <row r="4983" spans="1:9" x14ac:dyDescent="0.3">
      <c r="A4983" s="3">
        <v>2018</v>
      </c>
      <c r="B4983" t="s">
        <v>189</v>
      </c>
      <c r="C4983" t="s">
        <v>214</v>
      </c>
      <c r="D4983">
        <v>535631</v>
      </c>
      <c r="E4983">
        <v>4</v>
      </c>
      <c r="F4983">
        <v>263</v>
      </c>
      <c r="G4983">
        <v>263</v>
      </c>
      <c r="H4983">
        <f t="shared" ref="H4983:H5046" si="164">F4983/2000</f>
        <v>0.13150000000000001</v>
      </c>
      <c r="I4983">
        <f t="shared" ref="I4983:I5046" si="165">G4983/2000</f>
        <v>0.13150000000000001</v>
      </c>
    </row>
    <row r="4984" spans="1:9" x14ac:dyDescent="0.3">
      <c r="A4984" s="3">
        <v>2018</v>
      </c>
      <c r="B4984" t="s">
        <v>189</v>
      </c>
      <c r="C4984" t="s">
        <v>214</v>
      </c>
      <c r="D4984">
        <v>535632</v>
      </c>
      <c r="E4984">
        <v>4</v>
      </c>
      <c r="F4984">
        <v>347.44</v>
      </c>
      <c r="G4984">
        <v>347.44</v>
      </c>
      <c r="H4984">
        <f t="shared" si="164"/>
        <v>0.17371999999999999</v>
      </c>
      <c r="I4984">
        <f t="shared" si="165"/>
        <v>0.17371999999999999</v>
      </c>
    </row>
    <row r="4985" spans="1:9" x14ac:dyDescent="0.3">
      <c r="A4985" s="3">
        <v>2018</v>
      </c>
      <c r="B4985" t="s">
        <v>189</v>
      </c>
      <c r="C4985" t="s">
        <v>214</v>
      </c>
      <c r="D4985">
        <v>535633</v>
      </c>
      <c r="E4985">
        <v>4</v>
      </c>
      <c r="F4985">
        <v>4.8600000000000003</v>
      </c>
      <c r="G4985">
        <v>4.8600000000000003</v>
      </c>
      <c r="H4985">
        <f t="shared" si="164"/>
        <v>2.4300000000000003E-3</v>
      </c>
      <c r="I4985">
        <f t="shared" si="165"/>
        <v>2.4300000000000003E-3</v>
      </c>
    </row>
    <row r="4986" spans="1:9" x14ac:dyDescent="0.3">
      <c r="A4986" s="3">
        <v>2018</v>
      </c>
      <c r="B4986" t="s">
        <v>189</v>
      </c>
      <c r="C4986" t="s">
        <v>214</v>
      </c>
      <c r="D4986">
        <v>535634</v>
      </c>
      <c r="E4986">
        <v>4</v>
      </c>
      <c r="F4986">
        <v>380</v>
      </c>
      <c r="G4986">
        <v>380</v>
      </c>
      <c r="H4986">
        <f t="shared" si="164"/>
        <v>0.19</v>
      </c>
      <c r="I4986">
        <f t="shared" si="165"/>
        <v>0.19</v>
      </c>
    </row>
    <row r="4987" spans="1:9" x14ac:dyDescent="0.3">
      <c r="A4987" s="3">
        <v>2018</v>
      </c>
      <c r="B4987" t="s">
        <v>189</v>
      </c>
      <c r="C4987" t="s">
        <v>214</v>
      </c>
      <c r="D4987">
        <v>535703</v>
      </c>
      <c r="E4987">
        <v>4</v>
      </c>
      <c r="F4987">
        <v>63.6</v>
      </c>
      <c r="G4987">
        <v>63.918399999999998</v>
      </c>
      <c r="H4987">
        <f t="shared" si="164"/>
        <v>3.1800000000000002E-2</v>
      </c>
      <c r="I4987">
        <f t="shared" si="165"/>
        <v>3.19592E-2</v>
      </c>
    </row>
    <row r="4988" spans="1:9" x14ac:dyDescent="0.3">
      <c r="A4988" s="3">
        <v>2018</v>
      </c>
      <c r="B4988" t="s">
        <v>189</v>
      </c>
      <c r="C4988" t="s">
        <v>214</v>
      </c>
      <c r="D4988">
        <v>535705</v>
      </c>
      <c r="E4988">
        <v>4</v>
      </c>
      <c r="F4988">
        <v>273.2</v>
      </c>
      <c r="G4988">
        <v>274.55099999999999</v>
      </c>
      <c r="H4988">
        <f t="shared" si="164"/>
        <v>0.1366</v>
      </c>
      <c r="I4988">
        <f t="shared" si="165"/>
        <v>0.13727549999999999</v>
      </c>
    </row>
    <row r="4989" spans="1:9" x14ac:dyDescent="0.3">
      <c r="A4989" s="3">
        <v>2018</v>
      </c>
      <c r="B4989" t="s">
        <v>189</v>
      </c>
      <c r="C4989" t="s">
        <v>215</v>
      </c>
      <c r="D4989">
        <v>535702</v>
      </c>
      <c r="E4989">
        <v>4</v>
      </c>
      <c r="F4989">
        <v>3.6</v>
      </c>
      <c r="G4989">
        <v>3.6</v>
      </c>
      <c r="H4989">
        <f t="shared" si="164"/>
        <v>1.8E-3</v>
      </c>
      <c r="I4989">
        <f t="shared" si="165"/>
        <v>1.8E-3</v>
      </c>
    </row>
    <row r="4990" spans="1:9" x14ac:dyDescent="0.3">
      <c r="A4990" s="3">
        <v>2018</v>
      </c>
      <c r="B4990" t="s">
        <v>189</v>
      </c>
      <c r="C4990" t="s">
        <v>215</v>
      </c>
      <c r="D4990">
        <v>545530</v>
      </c>
      <c r="E4990">
        <v>4</v>
      </c>
      <c r="F4990">
        <v>4049.64</v>
      </c>
      <c r="G4990">
        <v>4304.6400000000003</v>
      </c>
      <c r="H4990">
        <f t="shared" si="164"/>
        <v>2.0248200000000001</v>
      </c>
      <c r="I4990">
        <f t="shared" si="165"/>
        <v>2.15232</v>
      </c>
    </row>
    <row r="4991" spans="1:9" x14ac:dyDescent="0.3">
      <c r="A4991" s="3">
        <v>2018</v>
      </c>
      <c r="B4991" t="s">
        <v>189</v>
      </c>
      <c r="C4991" t="s">
        <v>215</v>
      </c>
      <c r="D4991">
        <v>545601</v>
      </c>
      <c r="E4991">
        <v>4</v>
      </c>
      <c r="F4991">
        <v>134.6</v>
      </c>
      <c r="G4991">
        <v>136.7184</v>
      </c>
      <c r="H4991">
        <f t="shared" si="164"/>
        <v>6.7299999999999999E-2</v>
      </c>
      <c r="I4991">
        <f t="shared" si="165"/>
        <v>6.8359199999999995E-2</v>
      </c>
    </row>
    <row r="4992" spans="1:9" x14ac:dyDescent="0.3">
      <c r="A4992" s="3">
        <v>2018</v>
      </c>
      <c r="B4992" t="s">
        <v>189</v>
      </c>
      <c r="C4992" t="s">
        <v>215</v>
      </c>
      <c r="D4992">
        <v>545602</v>
      </c>
      <c r="E4992">
        <v>4</v>
      </c>
      <c r="F4992">
        <v>2015.44</v>
      </c>
      <c r="G4992">
        <v>2022.6031</v>
      </c>
      <c r="H4992">
        <f t="shared" si="164"/>
        <v>1.0077199999999999</v>
      </c>
      <c r="I4992">
        <f t="shared" si="165"/>
        <v>1.01130155</v>
      </c>
    </row>
    <row r="4993" spans="1:9" x14ac:dyDescent="0.3">
      <c r="A4993" s="3">
        <v>2018</v>
      </c>
      <c r="B4993" t="s">
        <v>189</v>
      </c>
      <c r="C4993" t="s">
        <v>215</v>
      </c>
      <c r="D4993">
        <v>545631</v>
      </c>
      <c r="E4993">
        <v>4</v>
      </c>
      <c r="F4993">
        <v>65.7</v>
      </c>
      <c r="G4993">
        <v>66.275499999999994</v>
      </c>
      <c r="H4993">
        <f t="shared" si="164"/>
        <v>3.2850000000000004E-2</v>
      </c>
      <c r="I4993">
        <f t="shared" si="165"/>
        <v>3.3137749999999994E-2</v>
      </c>
    </row>
    <row r="4994" spans="1:9" x14ac:dyDescent="0.3">
      <c r="A4994" s="3">
        <v>2018</v>
      </c>
      <c r="B4994" t="s">
        <v>189</v>
      </c>
      <c r="C4994" t="s">
        <v>215</v>
      </c>
      <c r="D4994">
        <v>545632</v>
      </c>
      <c r="E4994">
        <v>4</v>
      </c>
      <c r="F4994">
        <v>17.600000000000001</v>
      </c>
      <c r="G4994">
        <v>17.8857</v>
      </c>
      <c r="H4994">
        <f t="shared" si="164"/>
        <v>8.8000000000000005E-3</v>
      </c>
      <c r="I4994">
        <f t="shared" si="165"/>
        <v>8.9428500000000005E-3</v>
      </c>
    </row>
    <row r="4995" spans="1:9" x14ac:dyDescent="0.3">
      <c r="A4995" s="3">
        <v>2018</v>
      </c>
      <c r="B4995" t="s">
        <v>189</v>
      </c>
      <c r="C4995" t="s">
        <v>215</v>
      </c>
      <c r="D4995">
        <v>545633</v>
      </c>
      <c r="E4995">
        <v>4</v>
      </c>
      <c r="F4995">
        <v>30.8</v>
      </c>
      <c r="G4995">
        <v>31.428599999999999</v>
      </c>
      <c r="H4995">
        <f t="shared" si="164"/>
        <v>1.54E-2</v>
      </c>
      <c r="I4995">
        <f t="shared" si="165"/>
        <v>1.57143E-2</v>
      </c>
    </row>
    <row r="4996" spans="1:9" x14ac:dyDescent="0.3">
      <c r="A4996" s="3">
        <v>2018</v>
      </c>
      <c r="B4996" t="s">
        <v>189</v>
      </c>
      <c r="C4996" t="s">
        <v>215</v>
      </c>
      <c r="D4996">
        <v>555500</v>
      </c>
      <c r="E4996">
        <v>4</v>
      </c>
      <c r="F4996">
        <v>3145.1</v>
      </c>
      <c r="G4996">
        <v>3975.1939000000002</v>
      </c>
      <c r="H4996">
        <f t="shared" si="164"/>
        <v>1.5725499999999999</v>
      </c>
      <c r="I4996">
        <f t="shared" si="165"/>
        <v>1.9875969500000001</v>
      </c>
    </row>
    <row r="4997" spans="1:9" x14ac:dyDescent="0.3">
      <c r="A4997" s="3">
        <v>2018</v>
      </c>
      <c r="B4997" t="s">
        <v>189</v>
      </c>
      <c r="C4997" t="s">
        <v>215</v>
      </c>
      <c r="D4997">
        <v>555531</v>
      </c>
      <c r="E4997">
        <v>4</v>
      </c>
      <c r="F4997">
        <v>120</v>
      </c>
      <c r="G4997">
        <v>120</v>
      </c>
      <c r="H4997">
        <f t="shared" si="164"/>
        <v>0.06</v>
      </c>
      <c r="I4997">
        <f t="shared" si="165"/>
        <v>0.06</v>
      </c>
    </row>
    <row r="4998" spans="1:9" x14ac:dyDescent="0.3">
      <c r="A4998" s="3">
        <v>2018</v>
      </c>
      <c r="B4998" t="s">
        <v>189</v>
      </c>
      <c r="C4998" t="s">
        <v>215</v>
      </c>
      <c r="D4998">
        <v>555532</v>
      </c>
      <c r="E4998">
        <v>4</v>
      </c>
      <c r="F4998">
        <v>1375.48</v>
      </c>
      <c r="G4998">
        <v>2559.08</v>
      </c>
      <c r="H4998">
        <f t="shared" si="164"/>
        <v>0.68774000000000002</v>
      </c>
      <c r="I4998">
        <f t="shared" si="165"/>
        <v>1.2795399999999999</v>
      </c>
    </row>
    <row r="4999" spans="1:9" x14ac:dyDescent="0.3">
      <c r="A4999" s="3">
        <v>2018</v>
      </c>
      <c r="B4999" t="s">
        <v>189</v>
      </c>
      <c r="C4999" t="s">
        <v>215</v>
      </c>
      <c r="D4999">
        <v>555600</v>
      </c>
      <c r="E4999">
        <v>4</v>
      </c>
      <c r="F4999">
        <v>111.15</v>
      </c>
      <c r="G4999">
        <v>111.7989</v>
      </c>
      <c r="H4999">
        <f t="shared" si="164"/>
        <v>5.5574999999999999E-2</v>
      </c>
      <c r="I4999">
        <f t="shared" si="165"/>
        <v>5.5899450000000003E-2</v>
      </c>
    </row>
    <row r="5000" spans="1:9" x14ac:dyDescent="0.3">
      <c r="A5000" s="3">
        <v>2018</v>
      </c>
      <c r="B5000" t="s">
        <v>189</v>
      </c>
      <c r="C5000" t="s">
        <v>215</v>
      </c>
      <c r="D5000">
        <v>555630</v>
      </c>
      <c r="E5000">
        <v>4</v>
      </c>
      <c r="F5000">
        <v>192.11</v>
      </c>
      <c r="G5000">
        <v>290.59980000000002</v>
      </c>
      <c r="H5000">
        <f t="shared" si="164"/>
        <v>9.6055000000000001E-2</v>
      </c>
      <c r="I5000">
        <f t="shared" si="165"/>
        <v>0.14529990000000001</v>
      </c>
    </row>
    <row r="5001" spans="1:9" x14ac:dyDescent="0.3">
      <c r="A5001" s="3">
        <v>2018</v>
      </c>
      <c r="B5001" t="s">
        <v>189</v>
      </c>
      <c r="C5001" t="s">
        <v>215</v>
      </c>
      <c r="D5001">
        <v>565502</v>
      </c>
      <c r="E5001">
        <v>4</v>
      </c>
      <c r="F5001">
        <v>355.52</v>
      </c>
      <c r="G5001">
        <v>432.52</v>
      </c>
      <c r="H5001">
        <f t="shared" si="164"/>
        <v>0.17776</v>
      </c>
      <c r="I5001">
        <f t="shared" si="165"/>
        <v>0.21625999999999998</v>
      </c>
    </row>
    <row r="5002" spans="1:9" x14ac:dyDescent="0.3">
      <c r="A5002" s="3">
        <v>2018</v>
      </c>
      <c r="B5002" t="s">
        <v>189</v>
      </c>
      <c r="C5002" t="s">
        <v>215</v>
      </c>
      <c r="D5002">
        <v>565534</v>
      </c>
      <c r="E5002">
        <v>4</v>
      </c>
      <c r="F5002">
        <v>15.84</v>
      </c>
      <c r="G5002">
        <v>15.84</v>
      </c>
      <c r="H5002">
        <f t="shared" si="164"/>
        <v>7.92E-3</v>
      </c>
      <c r="I5002">
        <f t="shared" si="165"/>
        <v>7.92E-3</v>
      </c>
    </row>
    <row r="5003" spans="1:9" x14ac:dyDescent="0.3">
      <c r="A5003" s="3">
        <v>2018</v>
      </c>
      <c r="B5003" t="s">
        <v>189</v>
      </c>
      <c r="C5003" t="s">
        <v>216</v>
      </c>
      <c r="D5003">
        <v>535732</v>
      </c>
      <c r="E5003">
        <v>4</v>
      </c>
      <c r="F5003">
        <v>543</v>
      </c>
      <c r="G5003">
        <v>546.40819999999997</v>
      </c>
      <c r="H5003">
        <f t="shared" si="164"/>
        <v>0.27150000000000002</v>
      </c>
      <c r="I5003">
        <f t="shared" si="165"/>
        <v>0.27320410000000001</v>
      </c>
    </row>
    <row r="5004" spans="1:9" x14ac:dyDescent="0.3">
      <c r="A5004" s="3">
        <v>2018</v>
      </c>
      <c r="B5004" t="s">
        <v>189</v>
      </c>
      <c r="C5004" t="s">
        <v>216</v>
      </c>
      <c r="D5004">
        <v>535733</v>
      </c>
      <c r="E5004">
        <v>4</v>
      </c>
      <c r="F5004">
        <v>302</v>
      </c>
      <c r="G5004">
        <v>308.16329999999999</v>
      </c>
      <c r="H5004">
        <f t="shared" si="164"/>
        <v>0.151</v>
      </c>
      <c r="I5004">
        <f t="shared" si="165"/>
        <v>0.15408164999999999</v>
      </c>
    </row>
    <row r="5005" spans="1:9" x14ac:dyDescent="0.3">
      <c r="A5005" s="3">
        <v>2018</v>
      </c>
      <c r="B5005" t="s">
        <v>189</v>
      </c>
      <c r="C5005" t="s">
        <v>216</v>
      </c>
      <c r="D5005">
        <v>535734</v>
      </c>
      <c r="E5005">
        <v>4</v>
      </c>
      <c r="F5005">
        <v>108.5</v>
      </c>
      <c r="G5005">
        <v>108.5</v>
      </c>
      <c r="H5005">
        <f t="shared" si="164"/>
        <v>5.425E-2</v>
      </c>
      <c r="I5005">
        <f t="shared" si="165"/>
        <v>5.425E-2</v>
      </c>
    </row>
    <row r="5006" spans="1:9" x14ac:dyDescent="0.3">
      <c r="A5006" s="3">
        <v>2018</v>
      </c>
      <c r="B5006" t="s">
        <v>189</v>
      </c>
      <c r="C5006" t="s">
        <v>216</v>
      </c>
      <c r="D5006">
        <v>545702</v>
      </c>
      <c r="E5006">
        <v>4</v>
      </c>
      <c r="F5006">
        <v>304.2</v>
      </c>
      <c r="G5006">
        <v>309.59589999999997</v>
      </c>
      <c r="H5006">
        <f t="shared" si="164"/>
        <v>0.15209999999999999</v>
      </c>
      <c r="I5006">
        <f t="shared" si="165"/>
        <v>0.15479794999999999</v>
      </c>
    </row>
    <row r="5007" spans="1:9" x14ac:dyDescent="0.3">
      <c r="A5007" s="3">
        <v>2018</v>
      </c>
      <c r="B5007" t="s">
        <v>189</v>
      </c>
      <c r="C5007" t="s">
        <v>216</v>
      </c>
      <c r="D5007">
        <v>545734</v>
      </c>
      <c r="E5007">
        <v>4</v>
      </c>
      <c r="F5007">
        <v>401</v>
      </c>
      <c r="G5007">
        <v>408.08170000000001</v>
      </c>
      <c r="H5007">
        <f t="shared" si="164"/>
        <v>0.20050000000000001</v>
      </c>
      <c r="I5007">
        <f t="shared" si="165"/>
        <v>0.20404085</v>
      </c>
    </row>
    <row r="5008" spans="1:9" x14ac:dyDescent="0.3">
      <c r="A5008" s="3">
        <v>2018</v>
      </c>
      <c r="B5008" t="s">
        <v>191</v>
      </c>
      <c r="C5008" t="s">
        <v>217</v>
      </c>
      <c r="D5008">
        <v>565602</v>
      </c>
      <c r="E5008">
        <v>4</v>
      </c>
      <c r="F5008">
        <v>4.4000000000000004</v>
      </c>
      <c r="G5008">
        <v>4.4016000000000002</v>
      </c>
      <c r="H5008">
        <f t="shared" si="164"/>
        <v>2.2000000000000001E-3</v>
      </c>
      <c r="I5008">
        <f t="shared" si="165"/>
        <v>2.2008000000000002E-3</v>
      </c>
    </row>
    <row r="5009" spans="1:9" x14ac:dyDescent="0.3">
      <c r="A5009" s="3">
        <v>2018</v>
      </c>
      <c r="B5009" t="s">
        <v>191</v>
      </c>
      <c r="C5009" t="s">
        <v>217</v>
      </c>
      <c r="D5009">
        <v>565603</v>
      </c>
      <c r="E5009">
        <v>4</v>
      </c>
      <c r="F5009">
        <v>15.68</v>
      </c>
      <c r="G5009">
        <v>16</v>
      </c>
      <c r="H5009">
        <f t="shared" si="164"/>
        <v>7.8399999999999997E-3</v>
      </c>
      <c r="I5009">
        <f t="shared" si="165"/>
        <v>8.0000000000000002E-3</v>
      </c>
    </row>
    <row r="5010" spans="1:9" x14ac:dyDescent="0.3">
      <c r="A5010" s="3">
        <v>2018</v>
      </c>
      <c r="B5010" t="s">
        <v>191</v>
      </c>
      <c r="C5010" t="s">
        <v>217</v>
      </c>
      <c r="D5010">
        <v>575603</v>
      </c>
      <c r="E5010">
        <v>4</v>
      </c>
      <c r="F5010">
        <v>114.9</v>
      </c>
      <c r="G5010">
        <v>123.0543</v>
      </c>
      <c r="H5010">
        <f t="shared" si="164"/>
        <v>5.7450000000000001E-2</v>
      </c>
      <c r="I5010">
        <f t="shared" si="165"/>
        <v>6.1527149999999996E-2</v>
      </c>
    </row>
    <row r="5011" spans="1:9" x14ac:dyDescent="0.3">
      <c r="A5011" s="3">
        <v>2018</v>
      </c>
      <c r="B5011" t="s">
        <v>191</v>
      </c>
      <c r="C5011" t="s">
        <v>217</v>
      </c>
      <c r="D5011">
        <v>575604</v>
      </c>
      <c r="E5011">
        <v>4</v>
      </c>
      <c r="F5011">
        <v>229.46</v>
      </c>
      <c r="G5011">
        <v>233.96780000000001</v>
      </c>
      <c r="H5011">
        <f t="shared" si="164"/>
        <v>0.11473</v>
      </c>
      <c r="I5011">
        <f t="shared" si="165"/>
        <v>0.1169839</v>
      </c>
    </row>
    <row r="5012" spans="1:9" x14ac:dyDescent="0.3">
      <c r="A5012" s="3">
        <v>2018</v>
      </c>
      <c r="B5012" t="s">
        <v>191</v>
      </c>
      <c r="C5012" t="s">
        <v>217</v>
      </c>
      <c r="D5012">
        <v>575605</v>
      </c>
      <c r="E5012">
        <v>4</v>
      </c>
      <c r="F5012">
        <v>451.84</v>
      </c>
      <c r="G5012">
        <v>461.06119999999999</v>
      </c>
      <c r="H5012">
        <f t="shared" si="164"/>
        <v>0.22591999999999998</v>
      </c>
      <c r="I5012">
        <f t="shared" si="165"/>
        <v>0.2305306</v>
      </c>
    </row>
    <row r="5013" spans="1:9" x14ac:dyDescent="0.3">
      <c r="A5013" s="3">
        <v>2018</v>
      </c>
      <c r="B5013" t="s">
        <v>191</v>
      </c>
      <c r="C5013" t="s">
        <v>217</v>
      </c>
      <c r="D5013">
        <v>585601</v>
      </c>
      <c r="E5013">
        <v>4</v>
      </c>
      <c r="F5013">
        <v>107.14</v>
      </c>
      <c r="G5013">
        <v>114.9979</v>
      </c>
      <c r="H5013">
        <f t="shared" si="164"/>
        <v>5.357E-2</v>
      </c>
      <c r="I5013">
        <f t="shared" si="165"/>
        <v>5.749895E-2</v>
      </c>
    </row>
    <row r="5014" spans="1:9" x14ac:dyDescent="0.3">
      <c r="A5014" s="3">
        <v>2018</v>
      </c>
      <c r="B5014" t="s">
        <v>191</v>
      </c>
      <c r="C5014" t="s">
        <v>217</v>
      </c>
      <c r="D5014">
        <v>585602</v>
      </c>
      <c r="E5014">
        <v>4</v>
      </c>
      <c r="F5014">
        <v>0.78</v>
      </c>
      <c r="G5014">
        <v>0.78</v>
      </c>
      <c r="H5014">
        <f t="shared" si="164"/>
        <v>3.8999999999999999E-4</v>
      </c>
      <c r="I5014">
        <f t="shared" si="165"/>
        <v>3.8999999999999999E-4</v>
      </c>
    </row>
    <row r="5015" spans="1:9" x14ac:dyDescent="0.3">
      <c r="A5015" s="3">
        <v>2018</v>
      </c>
      <c r="B5015" t="s">
        <v>191</v>
      </c>
      <c r="C5015" t="s">
        <v>218</v>
      </c>
      <c r="D5015">
        <v>565402</v>
      </c>
      <c r="E5015">
        <v>4</v>
      </c>
      <c r="F5015">
        <v>49</v>
      </c>
      <c r="G5015">
        <v>98</v>
      </c>
      <c r="H5015">
        <f t="shared" si="164"/>
        <v>2.4500000000000001E-2</v>
      </c>
      <c r="I5015">
        <f t="shared" si="165"/>
        <v>4.9000000000000002E-2</v>
      </c>
    </row>
    <row r="5016" spans="1:9" x14ac:dyDescent="0.3">
      <c r="A5016" s="3">
        <v>2018</v>
      </c>
      <c r="B5016" t="s">
        <v>191</v>
      </c>
      <c r="C5016" t="s">
        <v>218</v>
      </c>
      <c r="D5016">
        <v>565431</v>
      </c>
      <c r="E5016">
        <v>4</v>
      </c>
      <c r="F5016">
        <v>59.5</v>
      </c>
      <c r="G5016">
        <v>60.714300000000001</v>
      </c>
      <c r="H5016">
        <f t="shared" si="164"/>
        <v>2.9749999999999999E-2</v>
      </c>
      <c r="I5016">
        <f t="shared" si="165"/>
        <v>3.0357149999999999E-2</v>
      </c>
    </row>
    <row r="5017" spans="1:9" x14ac:dyDescent="0.3">
      <c r="A5017" s="3">
        <v>2018</v>
      </c>
      <c r="B5017" t="s">
        <v>191</v>
      </c>
      <c r="C5017" t="s">
        <v>218</v>
      </c>
      <c r="D5017">
        <v>565501</v>
      </c>
      <c r="E5017">
        <v>4</v>
      </c>
      <c r="F5017">
        <v>21472.34</v>
      </c>
      <c r="G5017">
        <v>26145.144100000001</v>
      </c>
      <c r="H5017">
        <f t="shared" si="164"/>
        <v>10.73617</v>
      </c>
      <c r="I5017">
        <f t="shared" si="165"/>
        <v>13.072572050000002</v>
      </c>
    </row>
    <row r="5018" spans="1:9" x14ac:dyDescent="0.3">
      <c r="A5018" s="3">
        <v>2018</v>
      </c>
      <c r="B5018" t="s">
        <v>191</v>
      </c>
      <c r="C5018" t="s">
        <v>218</v>
      </c>
      <c r="D5018">
        <v>565533</v>
      </c>
      <c r="E5018">
        <v>4</v>
      </c>
      <c r="F5018">
        <v>1396.84</v>
      </c>
      <c r="G5018">
        <v>1605.4685999999999</v>
      </c>
      <c r="H5018">
        <f t="shared" si="164"/>
        <v>0.69841999999999993</v>
      </c>
      <c r="I5018">
        <f t="shared" si="165"/>
        <v>0.80273430000000001</v>
      </c>
    </row>
    <row r="5019" spans="1:9" x14ac:dyDescent="0.3">
      <c r="A5019" s="3">
        <v>2018</v>
      </c>
      <c r="B5019" t="s">
        <v>191</v>
      </c>
      <c r="C5019" t="s">
        <v>218</v>
      </c>
      <c r="D5019">
        <v>575432</v>
      </c>
      <c r="E5019">
        <v>4</v>
      </c>
      <c r="F5019">
        <v>1080.8</v>
      </c>
      <c r="G5019">
        <v>1197.0816</v>
      </c>
      <c r="H5019">
        <f t="shared" si="164"/>
        <v>0.54039999999999999</v>
      </c>
      <c r="I5019">
        <f t="shared" si="165"/>
        <v>0.59854079999999998</v>
      </c>
    </row>
    <row r="5020" spans="1:9" x14ac:dyDescent="0.3">
      <c r="A5020" s="3">
        <v>2018</v>
      </c>
      <c r="B5020" t="s">
        <v>191</v>
      </c>
      <c r="C5020" t="s">
        <v>218</v>
      </c>
      <c r="D5020">
        <v>575501</v>
      </c>
      <c r="E5020">
        <v>4</v>
      </c>
      <c r="F5020">
        <v>540.5</v>
      </c>
      <c r="G5020">
        <v>547.29589999999996</v>
      </c>
      <c r="H5020">
        <f t="shared" si="164"/>
        <v>0.27024999999999999</v>
      </c>
      <c r="I5020">
        <f t="shared" si="165"/>
        <v>0.27364794999999997</v>
      </c>
    </row>
    <row r="5021" spans="1:9" x14ac:dyDescent="0.3">
      <c r="A5021" s="3">
        <v>2018</v>
      </c>
      <c r="B5021" t="s">
        <v>191</v>
      </c>
      <c r="C5021" t="s">
        <v>218</v>
      </c>
      <c r="D5021">
        <v>575502</v>
      </c>
      <c r="E5021">
        <v>4</v>
      </c>
      <c r="F5021">
        <v>2887.8</v>
      </c>
      <c r="G5021">
        <v>4121.5878000000002</v>
      </c>
      <c r="H5021">
        <f t="shared" si="164"/>
        <v>1.4439000000000002</v>
      </c>
      <c r="I5021">
        <f t="shared" si="165"/>
        <v>2.0607939000000002</v>
      </c>
    </row>
    <row r="5022" spans="1:9" x14ac:dyDescent="0.3">
      <c r="A5022" s="3">
        <v>2018</v>
      </c>
      <c r="B5022" t="s">
        <v>191</v>
      </c>
      <c r="C5022" t="s">
        <v>218</v>
      </c>
      <c r="D5022">
        <v>575531</v>
      </c>
      <c r="E5022">
        <v>4</v>
      </c>
      <c r="F5022">
        <v>21.26</v>
      </c>
      <c r="G5022">
        <v>21.26</v>
      </c>
      <c r="H5022">
        <f t="shared" si="164"/>
        <v>1.0630000000000001E-2</v>
      </c>
      <c r="I5022">
        <f t="shared" si="165"/>
        <v>1.0630000000000001E-2</v>
      </c>
    </row>
    <row r="5023" spans="1:9" x14ac:dyDescent="0.3">
      <c r="A5023" s="3">
        <v>2018</v>
      </c>
      <c r="B5023" t="s">
        <v>191</v>
      </c>
      <c r="C5023" t="s">
        <v>218</v>
      </c>
      <c r="D5023">
        <v>575532</v>
      </c>
      <c r="E5023">
        <v>4</v>
      </c>
      <c r="F5023">
        <v>34.06</v>
      </c>
      <c r="G5023">
        <v>34.06</v>
      </c>
      <c r="H5023">
        <f t="shared" si="164"/>
        <v>1.703E-2</v>
      </c>
      <c r="I5023">
        <f t="shared" si="165"/>
        <v>1.703E-2</v>
      </c>
    </row>
    <row r="5024" spans="1:9" x14ac:dyDescent="0.3">
      <c r="A5024" s="3">
        <v>2018</v>
      </c>
      <c r="B5024" t="s">
        <v>191</v>
      </c>
      <c r="C5024" t="s">
        <v>218</v>
      </c>
      <c r="D5024">
        <v>585432</v>
      </c>
      <c r="E5024">
        <v>4</v>
      </c>
      <c r="F5024">
        <v>2381.6799999999998</v>
      </c>
      <c r="G5024">
        <v>3688.8366999999998</v>
      </c>
      <c r="H5024">
        <f t="shared" si="164"/>
        <v>1.1908399999999999</v>
      </c>
      <c r="I5024">
        <f t="shared" si="165"/>
        <v>1.84441835</v>
      </c>
    </row>
    <row r="5025" spans="1:9" x14ac:dyDescent="0.3">
      <c r="A5025" s="3">
        <v>2018</v>
      </c>
      <c r="B5025" t="s">
        <v>191</v>
      </c>
      <c r="C5025" t="s">
        <v>218</v>
      </c>
      <c r="D5025">
        <v>585502</v>
      </c>
      <c r="E5025">
        <v>4</v>
      </c>
      <c r="F5025">
        <v>1087.8</v>
      </c>
      <c r="G5025">
        <v>1087.8</v>
      </c>
      <c r="H5025">
        <f t="shared" si="164"/>
        <v>0.54389999999999994</v>
      </c>
      <c r="I5025">
        <f t="shared" si="165"/>
        <v>0.54389999999999994</v>
      </c>
    </row>
    <row r="5026" spans="1:9" x14ac:dyDescent="0.3">
      <c r="A5026" s="3">
        <v>2018</v>
      </c>
      <c r="B5026" t="s">
        <v>191</v>
      </c>
      <c r="C5026" t="s">
        <v>218</v>
      </c>
      <c r="D5026">
        <v>585531</v>
      </c>
      <c r="E5026">
        <v>4</v>
      </c>
      <c r="F5026">
        <v>61.6</v>
      </c>
      <c r="G5026">
        <v>62.814300000000003</v>
      </c>
      <c r="H5026">
        <f t="shared" si="164"/>
        <v>3.0800000000000001E-2</v>
      </c>
      <c r="I5026">
        <f t="shared" si="165"/>
        <v>3.1407150000000002E-2</v>
      </c>
    </row>
    <row r="5027" spans="1:9" x14ac:dyDescent="0.3">
      <c r="A5027" s="3">
        <v>2018</v>
      </c>
      <c r="B5027" t="s">
        <v>191</v>
      </c>
      <c r="C5027" t="s">
        <v>218</v>
      </c>
      <c r="D5027">
        <v>585532</v>
      </c>
      <c r="E5027">
        <v>4</v>
      </c>
      <c r="F5027">
        <v>28.27</v>
      </c>
      <c r="G5027">
        <v>28.27</v>
      </c>
      <c r="H5027">
        <f t="shared" si="164"/>
        <v>1.4135E-2</v>
      </c>
      <c r="I5027">
        <f t="shared" si="165"/>
        <v>1.4135E-2</v>
      </c>
    </row>
    <row r="5028" spans="1:9" x14ac:dyDescent="0.3">
      <c r="A5028" s="3">
        <v>2018</v>
      </c>
      <c r="B5028" t="s">
        <v>191</v>
      </c>
      <c r="C5028" t="s">
        <v>218</v>
      </c>
      <c r="D5028">
        <v>595506</v>
      </c>
      <c r="E5028">
        <v>4</v>
      </c>
      <c r="F5028">
        <v>125.7</v>
      </c>
      <c r="G5028">
        <v>128.2653</v>
      </c>
      <c r="H5028">
        <f t="shared" si="164"/>
        <v>6.2850000000000003E-2</v>
      </c>
      <c r="I5028">
        <f t="shared" si="165"/>
        <v>6.4132649999999999E-2</v>
      </c>
    </row>
    <row r="5029" spans="1:9" x14ac:dyDescent="0.3">
      <c r="A5029" s="3">
        <v>2018</v>
      </c>
      <c r="B5029" t="s">
        <v>191</v>
      </c>
      <c r="C5029" t="s">
        <v>218</v>
      </c>
      <c r="D5029">
        <v>595531</v>
      </c>
      <c r="E5029">
        <v>4</v>
      </c>
      <c r="F5029">
        <v>71.349999999999994</v>
      </c>
      <c r="G5029">
        <v>71.349999999999994</v>
      </c>
      <c r="H5029">
        <f t="shared" si="164"/>
        <v>3.5674999999999998E-2</v>
      </c>
      <c r="I5029">
        <f t="shared" si="165"/>
        <v>3.5674999999999998E-2</v>
      </c>
    </row>
    <row r="5030" spans="1:9" x14ac:dyDescent="0.3">
      <c r="A5030" s="3">
        <v>2018</v>
      </c>
      <c r="B5030" t="s">
        <v>191</v>
      </c>
      <c r="C5030" t="s">
        <v>218</v>
      </c>
      <c r="D5030">
        <v>595532</v>
      </c>
      <c r="E5030">
        <v>4</v>
      </c>
      <c r="F5030">
        <v>5.9</v>
      </c>
      <c r="G5030">
        <v>5.9</v>
      </c>
      <c r="H5030">
        <f t="shared" si="164"/>
        <v>2.9500000000000004E-3</v>
      </c>
      <c r="I5030">
        <f t="shared" si="165"/>
        <v>2.9500000000000004E-3</v>
      </c>
    </row>
    <row r="5031" spans="1:9" x14ac:dyDescent="0.3">
      <c r="A5031" s="3">
        <v>2018</v>
      </c>
      <c r="B5031" t="s">
        <v>191</v>
      </c>
      <c r="C5031" t="s">
        <v>219</v>
      </c>
      <c r="D5031">
        <v>565632</v>
      </c>
      <c r="E5031">
        <v>4</v>
      </c>
      <c r="F5031">
        <v>10</v>
      </c>
      <c r="G5031">
        <v>10.2041</v>
      </c>
      <c r="H5031">
        <f t="shared" si="164"/>
        <v>5.0000000000000001E-3</v>
      </c>
      <c r="I5031">
        <f t="shared" si="165"/>
        <v>5.1020500000000003E-3</v>
      </c>
    </row>
    <row r="5032" spans="1:9" x14ac:dyDescent="0.3">
      <c r="A5032" s="3">
        <v>2018</v>
      </c>
      <c r="B5032" t="s">
        <v>191</v>
      </c>
      <c r="C5032" t="s">
        <v>219</v>
      </c>
      <c r="D5032">
        <v>565633</v>
      </c>
      <c r="E5032">
        <v>4</v>
      </c>
      <c r="F5032">
        <v>1084.6600000000001</v>
      </c>
      <c r="G5032">
        <v>1110.376</v>
      </c>
      <c r="H5032">
        <f t="shared" si="164"/>
        <v>0.54233000000000009</v>
      </c>
      <c r="I5032">
        <f t="shared" si="165"/>
        <v>0.55518800000000001</v>
      </c>
    </row>
    <row r="5033" spans="1:9" x14ac:dyDescent="0.3">
      <c r="A5033" s="3">
        <v>2018</v>
      </c>
      <c r="B5033" t="s">
        <v>191</v>
      </c>
      <c r="C5033" t="s">
        <v>219</v>
      </c>
      <c r="D5033">
        <v>565634</v>
      </c>
      <c r="E5033">
        <v>4</v>
      </c>
      <c r="F5033">
        <v>1196.6199999999999</v>
      </c>
      <c r="G5033">
        <v>1282.7926</v>
      </c>
      <c r="H5033">
        <f t="shared" si="164"/>
        <v>0.5983099999999999</v>
      </c>
      <c r="I5033">
        <f t="shared" si="165"/>
        <v>0.64139630000000003</v>
      </c>
    </row>
    <row r="5034" spans="1:9" x14ac:dyDescent="0.3">
      <c r="A5034" s="3">
        <v>2018</v>
      </c>
      <c r="B5034" t="s">
        <v>191</v>
      </c>
      <c r="C5034" t="s">
        <v>219</v>
      </c>
      <c r="D5034">
        <v>565703</v>
      </c>
      <c r="E5034">
        <v>4</v>
      </c>
      <c r="F5034">
        <v>2026.65</v>
      </c>
      <c r="G5034">
        <v>2029.1011000000001</v>
      </c>
      <c r="H5034">
        <f t="shared" si="164"/>
        <v>1.013325</v>
      </c>
      <c r="I5034">
        <f t="shared" si="165"/>
        <v>1.0145505500000001</v>
      </c>
    </row>
    <row r="5035" spans="1:9" x14ac:dyDescent="0.3">
      <c r="A5035" s="3">
        <v>2018</v>
      </c>
      <c r="B5035" t="s">
        <v>191</v>
      </c>
      <c r="C5035" t="s">
        <v>219</v>
      </c>
      <c r="D5035">
        <v>575632</v>
      </c>
      <c r="E5035">
        <v>4</v>
      </c>
      <c r="F5035">
        <v>0.16</v>
      </c>
      <c r="G5035">
        <v>0.1633</v>
      </c>
      <c r="H5035">
        <f t="shared" si="164"/>
        <v>8.0000000000000007E-5</v>
      </c>
      <c r="I5035">
        <f t="shared" si="165"/>
        <v>8.1650000000000006E-5</v>
      </c>
    </row>
    <row r="5036" spans="1:9" x14ac:dyDescent="0.3">
      <c r="A5036" s="3">
        <v>2018</v>
      </c>
      <c r="B5036" t="s">
        <v>191</v>
      </c>
      <c r="C5036" t="s">
        <v>219</v>
      </c>
      <c r="D5036">
        <v>575633</v>
      </c>
      <c r="E5036">
        <v>4</v>
      </c>
      <c r="F5036">
        <v>4.6399999999999997</v>
      </c>
      <c r="G5036">
        <v>4.7347000000000001</v>
      </c>
      <c r="H5036">
        <f t="shared" si="164"/>
        <v>2.32E-3</v>
      </c>
      <c r="I5036">
        <f t="shared" si="165"/>
        <v>2.3673500000000003E-3</v>
      </c>
    </row>
    <row r="5037" spans="1:9" x14ac:dyDescent="0.3">
      <c r="A5037" s="3">
        <v>2018</v>
      </c>
      <c r="B5037" t="s">
        <v>191</v>
      </c>
      <c r="C5037" t="s">
        <v>219</v>
      </c>
      <c r="D5037">
        <v>575635</v>
      </c>
      <c r="E5037">
        <v>4</v>
      </c>
      <c r="F5037">
        <v>415.3</v>
      </c>
      <c r="G5037">
        <v>423.77550000000002</v>
      </c>
      <c r="H5037">
        <f t="shared" si="164"/>
        <v>0.20765</v>
      </c>
      <c r="I5037">
        <f t="shared" si="165"/>
        <v>0.21188775000000001</v>
      </c>
    </row>
    <row r="5038" spans="1:9" x14ac:dyDescent="0.3">
      <c r="A5038" s="3">
        <v>2018</v>
      </c>
      <c r="B5038" t="s">
        <v>188</v>
      </c>
      <c r="C5038" t="s">
        <v>220</v>
      </c>
      <c r="D5038">
        <v>585400</v>
      </c>
      <c r="E5038">
        <v>4</v>
      </c>
      <c r="F5038">
        <v>2954</v>
      </c>
      <c r="G5038">
        <v>5247</v>
      </c>
      <c r="H5038">
        <f t="shared" si="164"/>
        <v>1.4770000000000001</v>
      </c>
      <c r="I5038">
        <f t="shared" si="165"/>
        <v>2.6234999999999999</v>
      </c>
    </row>
    <row r="5039" spans="1:9" x14ac:dyDescent="0.3">
      <c r="A5039" s="3">
        <v>2018</v>
      </c>
      <c r="B5039" t="s">
        <v>188</v>
      </c>
      <c r="C5039" t="s">
        <v>220</v>
      </c>
      <c r="D5039">
        <v>585431</v>
      </c>
      <c r="E5039">
        <v>4</v>
      </c>
      <c r="F5039">
        <v>12090.6</v>
      </c>
      <c r="G5039">
        <v>18463.053100000001</v>
      </c>
      <c r="H5039">
        <f t="shared" si="164"/>
        <v>6.0453000000000001</v>
      </c>
      <c r="I5039">
        <f t="shared" si="165"/>
        <v>9.2315265499999999</v>
      </c>
    </row>
    <row r="5040" spans="1:9" x14ac:dyDescent="0.3">
      <c r="A5040" s="3">
        <v>2018</v>
      </c>
      <c r="B5040" t="s">
        <v>188</v>
      </c>
      <c r="C5040" t="s">
        <v>220</v>
      </c>
      <c r="D5040">
        <v>585501</v>
      </c>
      <c r="E5040">
        <v>4</v>
      </c>
      <c r="F5040">
        <v>3.7</v>
      </c>
      <c r="G5040">
        <v>3.7</v>
      </c>
      <c r="H5040">
        <f t="shared" si="164"/>
        <v>1.8500000000000001E-3</v>
      </c>
      <c r="I5040">
        <f t="shared" si="165"/>
        <v>1.8500000000000001E-3</v>
      </c>
    </row>
    <row r="5041" spans="1:9" x14ac:dyDescent="0.3">
      <c r="A5041" s="3">
        <v>2018</v>
      </c>
      <c r="B5041" t="s">
        <v>188</v>
      </c>
      <c r="C5041" t="s">
        <v>220</v>
      </c>
      <c r="D5041">
        <v>595400</v>
      </c>
      <c r="E5041">
        <v>4</v>
      </c>
      <c r="F5041">
        <v>452.5</v>
      </c>
      <c r="G5041">
        <v>474</v>
      </c>
      <c r="H5041">
        <f t="shared" si="164"/>
        <v>0.22625000000000001</v>
      </c>
      <c r="I5041">
        <f t="shared" si="165"/>
        <v>0.23699999999999999</v>
      </c>
    </row>
    <row r="5042" spans="1:9" x14ac:dyDescent="0.3">
      <c r="A5042" s="3">
        <v>2018</v>
      </c>
      <c r="B5042" t="s">
        <v>188</v>
      </c>
      <c r="C5042" t="s">
        <v>220</v>
      </c>
      <c r="D5042">
        <v>595431</v>
      </c>
      <c r="E5042">
        <v>4</v>
      </c>
      <c r="F5042">
        <v>5200.03</v>
      </c>
      <c r="G5042">
        <v>9319.9171999999999</v>
      </c>
      <c r="H5042">
        <f t="shared" si="164"/>
        <v>2.600015</v>
      </c>
      <c r="I5042">
        <f t="shared" si="165"/>
        <v>4.6599585999999995</v>
      </c>
    </row>
    <row r="5043" spans="1:9" x14ac:dyDescent="0.3">
      <c r="A5043" s="3">
        <v>2018</v>
      </c>
      <c r="B5043" t="s">
        <v>188</v>
      </c>
      <c r="C5043" t="s">
        <v>220</v>
      </c>
      <c r="D5043">
        <v>595432</v>
      </c>
      <c r="E5043">
        <v>4</v>
      </c>
      <c r="F5043">
        <v>1.05</v>
      </c>
      <c r="G5043">
        <v>1.05</v>
      </c>
      <c r="H5043">
        <f t="shared" si="164"/>
        <v>5.2500000000000008E-4</v>
      </c>
      <c r="I5043">
        <f t="shared" si="165"/>
        <v>5.2500000000000008E-4</v>
      </c>
    </row>
    <row r="5044" spans="1:9" x14ac:dyDescent="0.3">
      <c r="A5044" s="3">
        <v>2018</v>
      </c>
      <c r="B5044" t="s">
        <v>188</v>
      </c>
      <c r="C5044" t="s">
        <v>220</v>
      </c>
      <c r="D5044">
        <v>595502</v>
      </c>
      <c r="E5044">
        <v>4</v>
      </c>
      <c r="F5044">
        <v>5.6</v>
      </c>
      <c r="G5044">
        <v>5.6</v>
      </c>
      <c r="H5044">
        <f t="shared" si="164"/>
        <v>2.8E-3</v>
      </c>
      <c r="I5044">
        <f t="shared" si="165"/>
        <v>2.8E-3</v>
      </c>
    </row>
    <row r="5045" spans="1:9" x14ac:dyDescent="0.3">
      <c r="A5045" s="3">
        <v>2018</v>
      </c>
      <c r="B5045" t="s">
        <v>188</v>
      </c>
      <c r="C5045" t="s">
        <v>220</v>
      </c>
      <c r="D5045">
        <v>595503</v>
      </c>
      <c r="E5045">
        <v>4</v>
      </c>
      <c r="F5045">
        <v>3</v>
      </c>
      <c r="G5045">
        <v>3</v>
      </c>
      <c r="H5045">
        <f t="shared" si="164"/>
        <v>1.5E-3</v>
      </c>
      <c r="I5045">
        <f t="shared" si="165"/>
        <v>1.5E-3</v>
      </c>
    </row>
    <row r="5046" spans="1:9" x14ac:dyDescent="0.3">
      <c r="A5046" s="3">
        <v>2018</v>
      </c>
      <c r="B5046" t="s">
        <v>188</v>
      </c>
      <c r="C5046" t="s">
        <v>220</v>
      </c>
      <c r="D5046">
        <v>595504</v>
      </c>
      <c r="E5046">
        <v>4</v>
      </c>
      <c r="F5046">
        <v>20.5</v>
      </c>
      <c r="G5046">
        <v>20.5</v>
      </c>
      <c r="H5046">
        <f t="shared" si="164"/>
        <v>1.025E-2</v>
      </c>
      <c r="I5046">
        <f t="shared" si="165"/>
        <v>1.025E-2</v>
      </c>
    </row>
    <row r="5047" spans="1:9" x14ac:dyDescent="0.3">
      <c r="A5047" s="3">
        <v>2018</v>
      </c>
      <c r="B5047" t="s">
        <v>188</v>
      </c>
      <c r="C5047" t="s">
        <v>220</v>
      </c>
      <c r="D5047">
        <v>595505</v>
      </c>
      <c r="E5047">
        <v>4</v>
      </c>
      <c r="F5047">
        <v>261.7</v>
      </c>
      <c r="G5047">
        <v>261.7</v>
      </c>
      <c r="H5047">
        <f t="shared" ref="H5047:H5110" si="166">F5047/2000</f>
        <v>0.13084999999999999</v>
      </c>
      <c r="I5047">
        <f t="shared" ref="I5047:I5110" si="167">G5047/2000</f>
        <v>0.13084999999999999</v>
      </c>
    </row>
    <row r="5048" spans="1:9" x14ac:dyDescent="0.3">
      <c r="A5048" s="3">
        <v>2018</v>
      </c>
      <c r="B5048" t="s">
        <v>188</v>
      </c>
      <c r="C5048" t="s">
        <v>220</v>
      </c>
      <c r="D5048">
        <v>595533</v>
      </c>
      <c r="E5048">
        <v>4</v>
      </c>
      <c r="F5048">
        <v>15.1</v>
      </c>
      <c r="G5048">
        <v>15.1</v>
      </c>
      <c r="H5048">
        <f t="shared" si="166"/>
        <v>7.5499999999999994E-3</v>
      </c>
      <c r="I5048">
        <f t="shared" si="167"/>
        <v>7.5499999999999994E-3</v>
      </c>
    </row>
    <row r="5049" spans="1:9" x14ac:dyDescent="0.3">
      <c r="A5049" s="3">
        <v>2018</v>
      </c>
      <c r="B5049" t="s">
        <v>188</v>
      </c>
      <c r="C5049" t="s">
        <v>220</v>
      </c>
      <c r="D5049">
        <v>605400</v>
      </c>
      <c r="E5049">
        <v>4</v>
      </c>
      <c r="F5049">
        <v>795.44</v>
      </c>
      <c r="G5049">
        <v>1235.44</v>
      </c>
      <c r="H5049">
        <f t="shared" si="166"/>
        <v>0.39772000000000002</v>
      </c>
      <c r="I5049">
        <f t="shared" si="167"/>
        <v>0.61772000000000005</v>
      </c>
    </row>
    <row r="5050" spans="1:9" x14ac:dyDescent="0.3">
      <c r="A5050" s="3">
        <v>2018</v>
      </c>
      <c r="B5050" t="s">
        <v>188</v>
      </c>
      <c r="C5050" t="s">
        <v>220</v>
      </c>
      <c r="D5050">
        <v>605431</v>
      </c>
      <c r="E5050">
        <v>4</v>
      </c>
      <c r="F5050">
        <v>24.95</v>
      </c>
      <c r="G5050">
        <v>25.031600000000001</v>
      </c>
      <c r="H5050">
        <f t="shared" si="166"/>
        <v>1.2475E-2</v>
      </c>
      <c r="I5050">
        <f t="shared" si="167"/>
        <v>1.2515800000000001E-2</v>
      </c>
    </row>
    <row r="5051" spans="1:9" x14ac:dyDescent="0.3">
      <c r="A5051" s="3">
        <v>2018</v>
      </c>
      <c r="B5051" t="s">
        <v>188</v>
      </c>
      <c r="C5051" t="s">
        <v>220</v>
      </c>
      <c r="D5051">
        <v>605501</v>
      </c>
      <c r="E5051">
        <v>4</v>
      </c>
      <c r="F5051">
        <v>17.8</v>
      </c>
      <c r="G5051">
        <v>17.8</v>
      </c>
      <c r="H5051">
        <f t="shared" si="166"/>
        <v>8.8999999999999999E-3</v>
      </c>
      <c r="I5051">
        <f t="shared" si="167"/>
        <v>8.8999999999999999E-3</v>
      </c>
    </row>
    <row r="5052" spans="1:9" x14ac:dyDescent="0.3">
      <c r="A5052" s="3">
        <v>2018</v>
      </c>
      <c r="B5052" t="s">
        <v>188</v>
      </c>
      <c r="C5052" t="s">
        <v>220</v>
      </c>
      <c r="D5052">
        <v>605503</v>
      </c>
      <c r="E5052">
        <v>4</v>
      </c>
      <c r="F5052">
        <v>57.75</v>
      </c>
      <c r="G5052">
        <v>57.75</v>
      </c>
      <c r="H5052">
        <f t="shared" si="166"/>
        <v>2.8875000000000001E-2</v>
      </c>
      <c r="I5052">
        <f t="shared" si="167"/>
        <v>2.8875000000000001E-2</v>
      </c>
    </row>
    <row r="5053" spans="1:9" x14ac:dyDescent="0.3">
      <c r="A5053" s="3">
        <v>2018</v>
      </c>
      <c r="B5053" t="s">
        <v>188</v>
      </c>
      <c r="C5053" t="s">
        <v>220</v>
      </c>
      <c r="D5053">
        <v>605504</v>
      </c>
      <c r="E5053">
        <v>4</v>
      </c>
      <c r="F5053">
        <v>33</v>
      </c>
      <c r="G5053">
        <v>33</v>
      </c>
      <c r="H5053">
        <f t="shared" si="166"/>
        <v>1.6500000000000001E-2</v>
      </c>
      <c r="I5053">
        <f t="shared" si="167"/>
        <v>1.6500000000000001E-2</v>
      </c>
    </row>
    <row r="5054" spans="1:9" x14ac:dyDescent="0.3">
      <c r="A5054" s="3">
        <v>2018</v>
      </c>
      <c r="B5054" t="s">
        <v>188</v>
      </c>
      <c r="C5054" t="s">
        <v>220</v>
      </c>
      <c r="D5054">
        <v>605507</v>
      </c>
      <c r="E5054">
        <v>4</v>
      </c>
      <c r="F5054">
        <v>16</v>
      </c>
      <c r="G5054">
        <v>16</v>
      </c>
      <c r="H5054">
        <f t="shared" si="166"/>
        <v>8.0000000000000002E-3</v>
      </c>
      <c r="I5054">
        <f t="shared" si="167"/>
        <v>8.0000000000000002E-3</v>
      </c>
    </row>
    <row r="5055" spans="1:9" x14ac:dyDescent="0.3">
      <c r="A5055" s="3">
        <v>2018</v>
      </c>
      <c r="B5055" t="s">
        <v>188</v>
      </c>
      <c r="C5055" t="s">
        <v>220</v>
      </c>
      <c r="D5055">
        <v>615330</v>
      </c>
      <c r="E5055">
        <v>4</v>
      </c>
      <c r="F5055">
        <v>249</v>
      </c>
      <c r="G5055">
        <v>249</v>
      </c>
      <c r="H5055">
        <f t="shared" si="166"/>
        <v>0.1245</v>
      </c>
      <c r="I5055">
        <f t="shared" si="167"/>
        <v>0.1245</v>
      </c>
    </row>
    <row r="5056" spans="1:9" x14ac:dyDescent="0.3">
      <c r="A5056" s="3">
        <v>2018</v>
      </c>
      <c r="B5056" t="s">
        <v>188</v>
      </c>
      <c r="C5056" t="s">
        <v>220</v>
      </c>
      <c r="D5056">
        <v>615400</v>
      </c>
      <c r="E5056">
        <v>4</v>
      </c>
      <c r="F5056">
        <v>169.47</v>
      </c>
      <c r="G5056">
        <v>171.64529999999999</v>
      </c>
      <c r="H5056">
        <f t="shared" si="166"/>
        <v>8.4735000000000005E-2</v>
      </c>
      <c r="I5056">
        <f t="shared" si="167"/>
        <v>8.582265E-2</v>
      </c>
    </row>
    <row r="5057" spans="1:9" x14ac:dyDescent="0.3">
      <c r="A5057" s="3">
        <v>2018</v>
      </c>
      <c r="B5057" t="s">
        <v>188</v>
      </c>
      <c r="C5057" t="s">
        <v>220</v>
      </c>
      <c r="D5057">
        <v>615431</v>
      </c>
      <c r="E5057">
        <v>4</v>
      </c>
      <c r="F5057">
        <v>251.48</v>
      </c>
      <c r="G5057">
        <v>251.48</v>
      </c>
      <c r="H5057">
        <f t="shared" si="166"/>
        <v>0.12573999999999999</v>
      </c>
      <c r="I5057">
        <f t="shared" si="167"/>
        <v>0.12573999999999999</v>
      </c>
    </row>
    <row r="5058" spans="1:9" x14ac:dyDescent="0.3">
      <c r="A5058" s="3">
        <v>2018</v>
      </c>
      <c r="B5058" t="s">
        <v>188</v>
      </c>
      <c r="C5058" t="s">
        <v>220</v>
      </c>
      <c r="D5058">
        <v>615432</v>
      </c>
      <c r="E5058">
        <v>4</v>
      </c>
      <c r="F5058">
        <v>110.4</v>
      </c>
      <c r="G5058">
        <v>110.4</v>
      </c>
      <c r="H5058">
        <f t="shared" si="166"/>
        <v>5.5200000000000006E-2</v>
      </c>
      <c r="I5058">
        <f t="shared" si="167"/>
        <v>5.5200000000000006E-2</v>
      </c>
    </row>
    <row r="5059" spans="1:9" x14ac:dyDescent="0.3">
      <c r="A5059" s="3">
        <v>2018</v>
      </c>
      <c r="B5059" t="s">
        <v>188</v>
      </c>
      <c r="C5059" t="s">
        <v>220</v>
      </c>
      <c r="D5059">
        <v>615503</v>
      </c>
      <c r="E5059">
        <v>4</v>
      </c>
      <c r="F5059">
        <v>3.36</v>
      </c>
      <c r="G5059">
        <v>3.36</v>
      </c>
      <c r="H5059">
        <f t="shared" si="166"/>
        <v>1.6799999999999999E-3</v>
      </c>
      <c r="I5059">
        <f t="shared" si="167"/>
        <v>1.6799999999999999E-3</v>
      </c>
    </row>
    <row r="5060" spans="1:9" x14ac:dyDescent="0.3">
      <c r="A5060" s="3">
        <v>2018</v>
      </c>
      <c r="B5060" t="s">
        <v>188</v>
      </c>
      <c r="C5060" t="s">
        <v>220</v>
      </c>
      <c r="D5060">
        <v>615505</v>
      </c>
      <c r="E5060">
        <v>4</v>
      </c>
      <c r="F5060">
        <v>50.4</v>
      </c>
      <c r="G5060">
        <v>50.4</v>
      </c>
      <c r="H5060">
        <f t="shared" si="166"/>
        <v>2.52E-2</v>
      </c>
      <c r="I5060">
        <f t="shared" si="167"/>
        <v>2.52E-2</v>
      </c>
    </row>
    <row r="5061" spans="1:9" x14ac:dyDescent="0.3">
      <c r="A5061" s="3">
        <v>2018</v>
      </c>
      <c r="B5061" t="s">
        <v>188</v>
      </c>
      <c r="C5061" t="s">
        <v>220</v>
      </c>
      <c r="D5061">
        <v>625330</v>
      </c>
      <c r="E5061">
        <v>4</v>
      </c>
      <c r="F5061">
        <v>207</v>
      </c>
      <c r="G5061">
        <v>207</v>
      </c>
      <c r="H5061">
        <f t="shared" si="166"/>
        <v>0.10349999999999999</v>
      </c>
      <c r="I5061">
        <f t="shared" si="167"/>
        <v>0.10349999999999999</v>
      </c>
    </row>
    <row r="5062" spans="1:9" x14ac:dyDescent="0.3">
      <c r="A5062" s="3">
        <v>2018</v>
      </c>
      <c r="B5062" t="s">
        <v>188</v>
      </c>
      <c r="C5062" t="s">
        <v>220</v>
      </c>
      <c r="D5062">
        <v>625401</v>
      </c>
      <c r="E5062">
        <v>4</v>
      </c>
      <c r="F5062">
        <v>85</v>
      </c>
      <c r="G5062">
        <v>86.734700000000004</v>
      </c>
      <c r="H5062">
        <f t="shared" si="166"/>
        <v>4.2500000000000003E-2</v>
      </c>
      <c r="I5062">
        <f t="shared" si="167"/>
        <v>4.3367349999999999E-2</v>
      </c>
    </row>
    <row r="5063" spans="1:9" x14ac:dyDescent="0.3">
      <c r="A5063" s="3">
        <v>2018</v>
      </c>
      <c r="B5063" t="s">
        <v>188</v>
      </c>
      <c r="C5063" t="s">
        <v>220</v>
      </c>
      <c r="D5063">
        <v>625402</v>
      </c>
      <c r="E5063">
        <v>4</v>
      </c>
      <c r="F5063">
        <v>1792.46</v>
      </c>
      <c r="G5063">
        <v>2471.8987999999999</v>
      </c>
      <c r="H5063">
        <f t="shared" si="166"/>
        <v>0.89622999999999997</v>
      </c>
      <c r="I5063">
        <f t="shared" si="167"/>
        <v>1.2359494</v>
      </c>
    </row>
    <row r="5064" spans="1:9" x14ac:dyDescent="0.3">
      <c r="A5064" s="3">
        <v>2018</v>
      </c>
      <c r="B5064" t="s">
        <v>188</v>
      </c>
      <c r="C5064" t="s">
        <v>220</v>
      </c>
      <c r="D5064">
        <v>625433</v>
      </c>
      <c r="E5064">
        <v>4</v>
      </c>
      <c r="F5064">
        <v>3.36</v>
      </c>
      <c r="G5064">
        <v>3.36</v>
      </c>
      <c r="H5064">
        <f t="shared" si="166"/>
        <v>1.6799999999999999E-3</v>
      </c>
      <c r="I5064">
        <f t="shared" si="167"/>
        <v>1.6799999999999999E-3</v>
      </c>
    </row>
    <row r="5065" spans="1:9" x14ac:dyDescent="0.3">
      <c r="A5065" s="3">
        <v>2018</v>
      </c>
      <c r="B5065" t="s">
        <v>188</v>
      </c>
      <c r="C5065" t="s">
        <v>220</v>
      </c>
      <c r="D5065">
        <v>625435</v>
      </c>
      <c r="E5065">
        <v>4</v>
      </c>
      <c r="F5065">
        <v>61.95</v>
      </c>
      <c r="G5065">
        <v>62.559800000000003</v>
      </c>
      <c r="H5065">
        <f t="shared" si="166"/>
        <v>3.0975000000000003E-2</v>
      </c>
      <c r="I5065">
        <f t="shared" si="167"/>
        <v>3.1279899999999999E-2</v>
      </c>
    </row>
    <row r="5066" spans="1:9" x14ac:dyDescent="0.3">
      <c r="A5066" s="3">
        <v>2018</v>
      </c>
      <c r="B5066" t="s">
        <v>188</v>
      </c>
      <c r="C5066" t="s">
        <v>220</v>
      </c>
      <c r="D5066">
        <v>625437</v>
      </c>
      <c r="E5066">
        <v>4</v>
      </c>
      <c r="F5066">
        <v>4.5</v>
      </c>
      <c r="G5066">
        <v>4.5918000000000001</v>
      </c>
      <c r="H5066">
        <f t="shared" si="166"/>
        <v>2.2499999999999998E-3</v>
      </c>
      <c r="I5066">
        <f t="shared" si="167"/>
        <v>2.2959E-3</v>
      </c>
    </row>
    <row r="5067" spans="1:9" x14ac:dyDescent="0.3">
      <c r="A5067" s="3">
        <v>2018</v>
      </c>
      <c r="B5067" t="s">
        <v>188</v>
      </c>
      <c r="C5067" t="s">
        <v>220</v>
      </c>
      <c r="D5067">
        <v>635330</v>
      </c>
      <c r="E5067">
        <v>4</v>
      </c>
      <c r="F5067">
        <v>149.87</v>
      </c>
      <c r="G5067">
        <v>151.2929</v>
      </c>
      <c r="H5067">
        <f t="shared" si="166"/>
        <v>7.4935000000000002E-2</v>
      </c>
      <c r="I5067">
        <f t="shared" si="167"/>
        <v>7.5646450000000004E-2</v>
      </c>
    </row>
    <row r="5068" spans="1:9" x14ac:dyDescent="0.3">
      <c r="A5068" s="3">
        <v>2018</v>
      </c>
      <c r="B5068" t="s">
        <v>188</v>
      </c>
      <c r="C5068" t="s">
        <v>220</v>
      </c>
      <c r="D5068">
        <v>635400</v>
      </c>
      <c r="E5068">
        <v>4</v>
      </c>
      <c r="F5068">
        <v>136.75</v>
      </c>
      <c r="G5068">
        <v>138.44390000000001</v>
      </c>
      <c r="H5068">
        <f t="shared" si="166"/>
        <v>6.8375000000000005E-2</v>
      </c>
      <c r="I5068">
        <f t="shared" si="167"/>
        <v>6.9221950000000004E-2</v>
      </c>
    </row>
    <row r="5069" spans="1:9" x14ac:dyDescent="0.3">
      <c r="A5069" s="3">
        <v>2018</v>
      </c>
      <c r="B5069" t="s">
        <v>188</v>
      </c>
      <c r="C5069" t="s">
        <v>220</v>
      </c>
      <c r="D5069">
        <v>635432</v>
      </c>
      <c r="E5069">
        <v>4</v>
      </c>
      <c r="F5069">
        <v>4.5</v>
      </c>
      <c r="G5069">
        <v>4.5918000000000001</v>
      </c>
      <c r="H5069">
        <f t="shared" si="166"/>
        <v>2.2499999999999998E-3</v>
      </c>
      <c r="I5069">
        <f t="shared" si="167"/>
        <v>2.2959E-3</v>
      </c>
    </row>
    <row r="5070" spans="1:9" x14ac:dyDescent="0.3">
      <c r="A5070" s="3">
        <v>2018</v>
      </c>
      <c r="B5070" t="s">
        <v>188</v>
      </c>
      <c r="C5070" t="s">
        <v>220</v>
      </c>
      <c r="D5070">
        <v>635433</v>
      </c>
      <c r="E5070">
        <v>4</v>
      </c>
      <c r="F5070">
        <v>16.41</v>
      </c>
      <c r="G5070">
        <v>16.613299999999999</v>
      </c>
      <c r="H5070">
        <f t="shared" si="166"/>
        <v>8.2050000000000005E-3</v>
      </c>
      <c r="I5070">
        <f t="shared" si="167"/>
        <v>8.3066499999999988E-3</v>
      </c>
    </row>
    <row r="5071" spans="1:9" x14ac:dyDescent="0.3">
      <c r="A5071" s="3">
        <v>2018</v>
      </c>
      <c r="B5071" t="s">
        <v>188</v>
      </c>
      <c r="C5071" t="s">
        <v>220</v>
      </c>
      <c r="D5071">
        <v>635435</v>
      </c>
      <c r="E5071">
        <v>4</v>
      </c>
      <c r="F5071">
        <v>97.49</v>
      </c>
      <c r="G5071">
        <v>98.733599999999996</v>
      </c>
      <c r="H5071">
        <f t="shared" si="166"/>
        <v>4.8744999999999997E-2</v>
      </c>
      <c r="I5071">
        <f t="shared" si="167"/>
        <v>4.9366799999999995E-2</v>
      </c>
    </row>
    <row r="5072" spans="1:9" x14ac:dyDescent="0.3">
      <c r="A5072" s="3">
        <v>2018</v>
      </c>
      <c r="B5072" t="s">
        <v>188</v>
      </c>
      <c r="C5072" t="s">
        <v>220</v>
      </c>
      <c r="D5072">
        <v>645331</v>
      </c>
      <c r="E5072">
        <v>4</v>
      </c>
      <c r="F5072">
        <v>5080.7299999999996</v>
      </c>
      <c r="G5072">
        <v>8269.3397999999997</v>
      </c>
      <c r="H5072">
        <f t="shared" si="166"/>
        <v>2.540365</v>
      </c>
      <c r="I5072">
        <f t="shared" si="167"/>
        <v>4.1346698999999996</v>
      </c>
    </row>
    <row r="5073" spans="1:9" x14ac:dyDescent="0.3">
      <c r="A5073" s="3">
        <v>2018</v>
      </c>
      <c r="B5073" t="s">
        <v>188</v>
      </c>
      <c r="C5073" t="s">
        <v>220</v>
      </c>
      <c r="D5073">
        <v>645401</v>
      </c>
      <c r="E5073">
        <v>4</v>
      </c>
      <c r="F5073">
        <v>60.17</v>
      </c>
      <c r="G5073">
        <v>60.915300000000002</v>
      </c>
      <c r="H5073">
        <f t="shared" si="166"/>
        <v>3.0085000000000001E-2</v>
      </c>
      <c r="I5073">
        <f t="shared" si="167"/>
        <v>3.0457649999999999E-2</v>
      </c>
    </row>
    <row r="5074" spans="1:9" x14ac:dyDescent="0.3">
      <c r="A5074" s="3">
        <v>2018</v>
      </c>
      <c r="B5074" t="s">
        <v>188</v>
      </c>
      <c r="C5074" t="s">
        <v>220</v>
      </c>
      <c r="D5074">
        <v>645431</v>
      </c>
      <c r="E5074">
        <v>4</v>
      </c>
      <c r="F5074">
        <v>16.41</v>
      </c>
      <c r="G5074">
        <v>16.613299999999999</v>
      </c>
      <c r="H5074">
        <f t="shared" si="166"/>
        <v>8.2050000000000005E-3</v>
      </c>
      <c r="I5074">
        <f t="shared" si="167"/>
        <v>8.3066499999999988E-3</v>
      </c>
    </row>
    <row r="5075" spans="1:9" x14ac:dyDescent="0.3">
      <c r="A5075" s="3">
        <v>2018</v>
      </c>
      <c r="B5075" t="s">
        <v>188</v>
      </c>
      <c r="C5075" t="s">
        <v>221</v>
      </c>
      <c r="D5075">
        <v>645332</v>
      </c>
      <c r="E5075">
        <v>4</v>
      </c>
      <c r="F5075">
        <v>8.5</v>
      </c>
      <c r="G5075">
        <v>8.5</v>
      </c>
      <c r="H5075">
        <f t="shared" si="166"/>
        <v>4.2500000000000003E-3</v>
      </c>
      <c r="I5075">
        <f t="shared" si="167"/>
        <v>4.2500000000000003E-3</v>
      </c>
    </row>
    <row r="5076" spans="1:9" x14ac:dyDescent="0.3">
      <c r="A5076" s="3">
        <v>2018</v>
      </c>
      <c r="B5076" t="s">
        <v>188</v>
      </c>
      <c r="C5076" t="s">
        <v>221</v>
      </c>
      <c r="D5076">
        <v>645408</v>
      </c>
      <c r="E5076">
        <v>4</v>
      </c>
      <c r="F5076">
        <v>10.94</v>
      </c>
      <c r="G5076">
        <v>11.0755</v>
      </c>
      <c r="H5076">
        <f t="shared" si="166"/>
        <v>5.47E-3</v>
      </c>
      <c r="I5076">
        <f t="shared" si="167"/>
        <v>5.5377500000000001E-3</v>
      </c>
    </row>
    <row r="5077" spans="1:9" x14ac:dyDescent="0.3">
      <c r="A5077" s="3">
        <v>2018</v>
      </c>
      <c r="B5077" t="s">
        <v>188</v>
      </c>
      <c r="C5077" t="s">
        <v>221</v>
      </c>
      <c r="D5077">
        <v>655330</v>
      </c>
      <c r="E5077">
        <v>4</v>
      </c>
      <c r="F5077">
        <v>6205.85</v>
      </c>
      <c r="G5077">
        <v>9326.85</v>
      </c>
      <c r="H5077">
        <f t="shared" si="166"/>
        <v>3.1029250000000004</v>
      </c>
      <c r="I5077">
        <f t="shared" si="167"/>
        <v>4.6634250000000002</v>
      </c>
    </row>
    <row r="5078" spans="1:9" x14ac:dyDescent="0.3">
      <c r="A5078" s="3">
        <v>2018</v>
      </c>
      <c r="B5078" t="s">
        <v>188</v>
      </c>
      <c r="C5078" t="s">
        <v>221</v>
      </c>
      <c r="D5078">
        <v>655404</v>
      </c>
      <c r="E5078">
        <v>4</v>
      </c>
      <c r="F5078">
        <v>0.55000000000000004</v>
      </c>
      <c r="G5078">
        <v>0.55000000000000004</v>
      </c>
      <c r="H5078">
        <f t="shared" si="166"/>
        <v>2.7500000000000002E-4</v>
      </c>
      <c r="I5078">
        <f t="shared" si="167"/>
        <v>2.7500000000000002E-4</v>
      </c>
    </row>
    <row r="5079" spans="1:9" x14ac:dyDescent="0.3">
      <c r="A5079" s="3">
        <v>2018</v>
      </c>
      <c r="B5079" t="s">
        <v>188</v>
      </c>
      <c r="C5079" t="s">
        <v>221</v>
      </c>
      <c r="D5079">
        <v>665230</v>
      </c>
      <c r="E5079">
        <v>4</v>
      </c>
      <c r="F5079">
        <v>618</v>
      </c>
      <c r="G5079">
        <v>971</v>
      </c>
      <c r="H5079">
        <f t="shared" si="166"/>
        <v>0.309</v>
      </c>
      <c r="I5079">
        <f t="shared" si="167"/>
        <v>0.48549999999999999</v>
      </c>
    </row>
    <row r="5080" spans="1:9" x14ac:dyDescent="0.3">
      <c r="A5080" s="3">
        <v>2018</v>
      </c>
      <c r="B5080" t="s">
        <v>188</v>
      </c>
      <c r="C5080" t="s">
        <v>221</v>
      </c>
      <c r="D5080">
        <v>665301</v>
      </c>
      <c r="E5080">
        <v>4</v>
      </c>
      <c r="F5080">
        <v>1653.9</v>
      </c>
      <c r="G5080">
        <v>1653.9</v>
      </c>
      <c r="H5080">
        <f t="shared" si="166"/>
        <v>0.82695000000000007</v>
      </c>
      <c r="I5080">
        <f t="shared" si="167"/>
        <v>0.82695000000000007</v>
      </c>
    </row>
    <row r="5081" spans="1:9" x14ac:dyDescent="0.3">
      <c r="A5081" s="3">
        <v>2018</v>
      </c>
      <c r="B5081" t="s">
        <v>188</v>
      </c>
      <c r="C5081" t="s">
        <v>221</v>
      </c>
      <c r="D5081">
        <v>665331</v>
      </c>
      <c r="E5081">
        <v>4</v>
      </c>
      <c r="F5081">
        <v>27.8</v>
      </c>
      <c r="G5081">
        <v>27.8</v>
      </c>
      <c r="H5081">
        <f t="shared" si="166"/>
        <v>1.3900000000000001E-2</v>
      </c>
      <c r="I5081">
        <f t="shared" si="167"/>
        <v>1.3900000000000001E-2</v>
      </c>
    </row>
    <row r="5082" spans="1:9" x14ac:dyDescent="0.3">
      <c r="A5082" s="3">
        <v>2018</v>
      </c>
      <c r="B5082" t="s">
        <v>188</v>
      </c>
      <c r="C5082" t="s">
        <v>221</v>
      </c>
      <c r="D5082">
        <v>665332</v>
      </c>
      <c r="E5082">
        <v>4</v>
      </c>
      <c r="F5082">
        <v>0.5</v>
      </c>
      <c r="G5082">
        <v>0.5</v>
      </c>
      <c r="H5082">
        <f t="shared" si="166"/>
        <v>2.5000000000000001E-4</v>
      </c>
      <c r="I5082">
        <f t="shared" si="167"/>
        <v>2.5000000000000001E-4</v>
      </c>
    </row>
    <row r="5083" spans="1:9" x14ac:dyDescent="0.3">
      <c r="A5083" s="3">
        <v>2018</v>
      </c>
      <c r="B5083" t="s">
        <v>188</v>
      </c>
      <c r="C5083" t="s">
        <v>221</v>
      </c>
      <c r="D5083">
        <v>665333</v>
      </c>
      <c r="E5083">
        <v>4</v>
      </c>
      <c r="F5083">
        <v>223.07</v>
      </c>
      <c r="G5083">
        <v>323.07</v>
      </c>
      <c r="H5083">
        <f t="shared" si="166"/>
        <v>0.111535</v>
      </c>
      <c r="I5083">
        <f t="shared" si="167"/>
        <v>0.16153499999999998</v>
      </c>
    </row>
    <row r="5084" spans="1:9" x14ac:dyDescent="0.3">
      <c r="A5084" s="3">
        <v>2018</v>
      </c>
      <c r="B5084" t="s">
        <v>188</v>
      </c>
      <c r="C5084" t="s">
        <v>221</v>
      </c>
      <c r="D5084">
        <v>675230</v>
      </c>
      <c r="E5084">
        <v>4</v>
      </c>
      <c r="F5084">
        <v>3608</v>
      </c>
      <c r="G5084">
        <v>4785</v>
      </c>
      <c r="H5084">
        <f t="shared" si="166"/>
        <v>1.804</v>
      </c>
      <c r="I5084">
        <f t="shared" si="167"/>
        <v>2.3925000000000001</v>
      </c>
    </row>
    <row r="5085" spans="1:9" x14ac:dyDescent="0.3">
      <c r="A5085" s="3">
        <v>2018</v>
      </c>
      <c r="B5085" t="s">
        <v>188</v>
      </c>
      <c r="C5085" t="s">
        <v>221</v>
      </c>
      <c r="D5085">
        <v>675301</v>
      </c>
      <c r="E5085">
        <v>4</v>
      </c>
      <c r="F5085">
        <v>1.27</v>
      </c>
      <c r="G5085">
        <v>1.2959000000000001</v>
      </c>
      <c r="H5085">
        <f t="shared" si="166"/>
        <v>6.3500000000000004E-4</v>
      </c>
      <c r="I5085">
        <f t="shared" si="167"/>
        <v>6.4795E-4</v>
      </c>
    </row>
    <row r="5086" spans="1:9" x14ac:dyDescent="0.3">
      <c r="A5086" s="3">
        <v>2018</v>
      </c>
      <c r="B5086" t="s">
        <v>188</v>
      </c>
      <c r="C5086" t="s">
        <v>221</v>
      </c>
      <c r="D5086">
        <v>675302</v>
      </c>
      <c r="E5086">
        <v>4</v>
      </c>
      <c r="F5086">
        <v>428.16</v>
      </c>
      <c r="G5086">
        <v>746.3673</v>
      </c>
      <c r="H5086">
        <f t="shared" si="166"/>
        <v>0.21408000000000002</v>
      </c>
      <c r="I5086">
        <f t="shared" si="167"/>
        <v>0.37318364999999998</v>
      </c>
    </row>
    <row r="5087" spans="1:9" x14ac:dyDescent="0.3">
      <c r="A5087" s="3">
        <v>2018</v>
      </c>
      <c r="B5087" t="s">
        <v>188</v>
      </c>
      <c r="C5087" t="s">
        <v>221</v>
      </c>
      <c r="D5087">
        <v>675303</v>
      </c>
      <c r="E5087">
        <v>4</v>
      </c>
      <c r="F5087">
        <v>28</v>
      </c>
      <c r="G5087">
        <v>28</v>
      </c>
      <c r="H5087">
        <f t="shared" si="166"/>
        <v>1.4E-2</v>
      </c>
      <c r="I5087">
        <f t="shared" si="167"/>
        <v>1.4E-2</v>
      </c>
    </row>
    <row r="5088" spans="1:9" x14ac:dyDescent="0.3">
      <c r="A5088" s="3">
        <v>2018</v>
      </c>
      <c r="B5088" t="s">
        <v>188</v>
      </c>
      <c r="C5088" t="s">
        <v>221</v>
      </c>
      <c r="D5088">
        <v>685231</v>
      </c>
      <c r="E5088">
        <v>4</v>
      </c>
      <c r="F5088">
        <v>3002.25</v>
      </c>
      <c r="G5088">
        <v>5729.1229000000003</v>
      </c>
      <c r="H5088">
        <f t="shared" si="166"/>
        <v>1.501125</v>
      </c>
      <c r="I5088">
        <f t="shared" si="167"/>
        <v>2.8645614500000001</v>
      </c>
    </row>
    <row r="5089" spans="1:9" x14ac:dyDescent="0.3">
      <c r="A5089" s="3">
        <v>2018</v>
      </c>
      <c r="B5089" t="s">
        <v>188</v>
      </c>
      <c r="C5089" t="s">
        <v>221</v>
      </c>
      <c r="D5089">
        <v>685301</v>
      </c>
      <c r="E5089">
        <v>4</v>
      </c>
      <c r="F5089">
        <v>1.27</v>
      </c>
      <c r="G5089">
        <v>1.2959000000000001</v>
      </c>
      <c r="H5089">
        <f t="shared" si="166"/>
        <v>6.3500000000000004E-4</v>
      </c>
      <c r="I5089">
        <f t="shared" si="167"/>
        <v>6.4795E-4</v>
      </c>
    </row>
    <row r="5090" spans="1:9" x14ac:dyDescent="0.3">
      <c r="A5090" s="3">
        <v>2018</v>
      </c>
      <c r="B5090" t="s">
        <v>188</v>
      </c>
      <c r="C5090" t="s">
        <v>221</v>
      </c>
      <c r="D5090">
        <v>685302</v>
      </c>
      <c r="E5090">
        <v>4</v>
      </c>
      <c r="F5090">
        <v>10.16</v>
      </c>
      <c r="G5090">
        <v>10.3673</v>
      </c>
      <c r="H5090">
        <f t="shared" si="166"/>
        <v>5.0800000000000003E-3</v>
      </c>
      <c r="I5090">
        <f t="shared" si="167"/>
        <v>5.1836499999999997E-3</v>
      </c>
    </row>
    <row r="5091" spans="1:9" x14ac:dyDescent="0.3">
      <c r="A5091" s="3">
        <v>2018</v>
      </c>
      <c r="B5091" t="s">
        <v>188</v>
      </c>
      <c r="C5091" t="s">
        <v>221</v>
      </c>
      <c r="D5091">
        <v>695200</v>
      </c>
      <c r="E5091">
        <v>4</v>
      </c>
      <c r="F5091">
        <v>70</v>
      </c>
      <c r="G5091">
        <v>111</v>
      </c>
      <c r="H5091">
        <f t="shared" si="166"/>
        <v>3.5000000000000003E-2</v>
      </c>
      <c r="I5091">
        <f t="shared" si="167"/>
        <v>5.5500000000000001E-2</v>
      </c>
    </row>
    <row r="5092" spans="1:9" x14ac:dyDescent="0.3">
      <c r="A5092" s="3">
        <v>2018</v>
      </c>
      <c r="B5092" t="s">
        <v>188</v>
      </c>
      <c r="C5092" t="s">
        <v>221</v>
      </c>
      <c r="D5092">
        <v>695237</v>
      </c>
      <c r="E5092">
        <v>4</v>
      </c>
      <c r="F5092">
        <v>91</v>
      </c>
      <c r="G5092">
        <v>92.857200000000006</v>
      </c>
      <c r="H5092">
        <f t="shared" si="166"/>
        <v>4.5499999999999999E-2</v>
      </c>
      <c r="I5092">
        <f t="shared" si="167"/>
        <v>4.64286E-2</v>
      </c>
    </row>
    <row r="5093" spans="1:9" x14ac:dyDescent="0.3">
      <c r="A5093" s="3">
        <v>2018</v>
      </c>
      <c r="B5093" t="s">
        <v>188</v>
      </c>
      <c r="C5093" t="s">
        <v>221</v>
      </c>
      <c r="D5093">
        <v>695239</v>
      </c>
      <c r="E5093">
        <v>4</v>
      </c>
      <c r="F5093">
        <v>696.17</v>
      </c>
      <c r="G5093">
        <v>703.06330000000003</v>
      </c>
      <c r="H5093">
        <f t="shared" si="166"/>
        <v>0.34808499999999998</v>
      </c>
      <c r="I5093">
        <f t="shared" si="167"/>
        <v>0.35153165000000003</v>
      </c>
    </row>
    <row r="5094" spans="1:9" x14ac:dyDescent="0.3">
      <c r="A5094" s="3">
        <v>2018</v>
      </c>
      <c r="B5094" t="s">
        <v>192</v>
      </c>
      <c r="C5094" t="s">
        <v>222</v>
      </c>
      <c r="D5094">
        <v>655409</v>
      </c>
      <c r="E5094">
        <v>4</v>
      </c>
      <c r="F5094">
        <v>10.48</v>
      </c>
      <c r="G5094">
        <v>10.48</v>
      </c>
      <c r="H5094">
        <f t="shared" si="166"/>
        <v>5.2399999999999999E-3</v>
      </c>
      <c r="I5094">
        <f t="shared" si="167"/>
        <v>5.2399999999999999E-3</v>
      </c>
    </row>
    <row r="5095" spans="1:9" x14ac:dyDescent="0.3">
      <c r="A5095" s="3">
        <v>2018</v>
      </c>
      <c r="B5095" t="s">
        <v>192</v>
      </c>
      <c r="C5095" t="s">
        <v>222</v>
      </c>
      <c r="D5095">
        <v>665401</v>
      </c>
      <c r="E5095">
        <v>4</v>
      </c>
      <c r="F5095">
        <v>23.33</v>
      </c>
      <c r="G5095">
        <v>23.33</v>
      </c>
      <c r="H5095">
        <f t="shared" si="166"/>
        <v>1.1664999999999998E-2</v>
      </c>
      <c r="I5095">
        <f t="shared" si="167"/>
        <v>1.1664999999999998E-2</v>
      </c>
    </row>
    <row r="5096" spans="1:9" x14ac:dyDescent="0.3">
      <c r="A5096" s="3">
        <v>2018</v>
      </c>
      <c r="B5096" t="s">
        <v>192</v>
      </c>
      <c r="C5096" t="s">
        <v>222</v>
      </c>
      <c r="D5096">
        <v>665403</v>
      </c>
      <c r="E5096">
        <v>4</v>
      </c>
      <c r="F5096">
        <v>1.17</v>
      </c>
      <c r="G5096">
        <v>1.17</v>
      </c>
      <c r="H5096">
        <f t="shared" si="166"/>
        <v>5.8500000000000002E-4</v>
      </c>
      <c r="I5096">
        <f t="shared" si="167"/>
        <v>5.8500000000000002E-4</v>
      </c>
    </row>
    <row r="5097" spans="1:9" x14ac:dyDescent="0.3">
      <c r="A5097" s="3">
        <v>2018</v>
      </c>
      <c r="B5097" t="s">
        <v>192</v>
      </c>
      <c r="C5097" t="s">
        <v>222</v>
      </c>
      <c r="D5097">
        <v>675331</v>
      </c>
      <c r="E5097">
        <v>4</v>
      </c>
      <c r="F5097">
        <v>8.25</v>
      </c>
      <c r="G5097">
        <v>8.25</v>
      </c>
      <c r="H5097">
        <f t="shared" si="166"/>
        <v>4.1250000000000002E-3</v>
      </c>
      <c r="I5097">
        <f t="shared" si="167"/>
        <v>4.1250000000000002E-3</v>
      </c>
    </row>
    <row r="5098" spans="1:9" x14ac:dyDescent="0.3">
      <c r="A5098" s="3">
        <v>2018</v>
      </c>
      <c r="B5098" t="s">
        <v>192</v>
      </c>
      <c r="C5098" t="s">
        <v>222</v>
      </c>
      <c r="D5098">
        <v>675332</v>
      </c>
      <c r="E5098">
        <v>4</v>
      </c>
      <c r="F5098">
        <v>1.27</v>
      </c>
      <c r="G5098">
        <v>1.2959000000000001</v>
      </c>
      <c r="H5098">
        <f t="shared" si="166"/>
        <v>6.3500000000000004E-4</v>
      </c>
      <c r="I5098">
        <f t="shared" si="167"/>
        <v>6.4795E-4</v>
      </c>
    </row>
    <row r="5099" spans="1:9" x14ac:dyDescent="0.3">
      <c r="A5099" s="3">
        <v>2018</v>
      </c>
      <c r="B5099" t="s">
        <v>192</v>
      </c>
      <c r="C5099" t="s">
        <v>222</v>
      </c>
      <c r="D5099">
        <v>675333</v>
      </c>
      <c r="E5099">
        <v>4</v>
      </c>
      <c r="F5099">
        <v>8.89</v>
      </c>
      <c r="G5099">
        <v>9.0714000000000006</v>
      </c>
      <c r="H5099">
        <f t="shared" si="166"/>
        <v>4.4450000000000002E-3</v>
      </c>
      <c r="I5099">
        <f t="shared" si="167"/>
        <v>4.5357000000000001E-3</v>
      </c>
    </row>
    <row r="5100" spans="1:9" x14ac:dyDescent="0.3">
      <c r="A5100" s="3">
        <v>2018</v>
      </c>
      <c r="B5100" t="s">
        <v>192</v>
      </c>
      <c r="C5100" t="s">
        <v>222</v>
      </c>
      <c r="D5100">
        <v>685304</v>
      </c>
      <c r="E5100">
        <v>4</v>
      </c>
      <c r="F5100">
        <v>315.08</v>
      </c>
      <c r="G5100">
        <v>434.28570000000002</v>
      </c>
      <c r="H5100">
        <f t="shared" si="166"/>
        <v>0.15753999999999999</v>
      </c>
      <c r="I5100">
        <f t="shared" si="167"/>
        <v>0.21714285</v>
      </c>
    </row>
    <row r="5101" spans="1:9" x14ac:dyDescent="0.3">
      <c r="A5101" s="3">
        <v>2018</v>
      </c>
      <c r="B5101" t="s">
        <v>192</v>
      </c>
      <c r="C5101" t="s">
        <v>222</v>
      </c>
      <c r="D5101">
        <v>685331</v>
      </c>
      <c r="E5101">
        <v>4</v>
      </c>
      <c r="F5101">
        <v>11.5</v>
      </c>
      <c r="G5101">
        <v>11.5</v>
      </c>
      <c r="H5101">
        <f t="shared" si="166"/>
        <v>5.7499999999999999E-3</v>
      </c>
      <c r="I5101">
        <f t="shared" si="167"/>
        <v>5.7499999999999999E-3</v>
      </c>
    </row>
    <row r="5102" spans="1:9" x14ac:dyDescent="0.3">
      <c r="A5102" s="3">
        <v>2018</v>
      </c>
      <c r="B5102" t="s">
        <v>192</v>
      </c>
      <c r="C5102" t="s">
        <v>222</v>
      </c>
      <c r="D5102">
        <v>695234</v>
      </c>
      <c r="E5102">
        <v>4</v>
      </c>
      <c r="F5102">
        <v>46.8</v>
      </c>
      <c r="G5102">
        <v>93.6</v>
      </c>
      <c r="H5102">
        <f t="shared" si="166"/>
        <v>2.3399999999999997E-2</v>
      </c>
      <c r="I5102">
        <f t="shared" si="167"/>
        <v>4.6799999999999994E-2</v>
      </c>
    </row>
    <row r="5103" spans="1:9" x14ac:dyDescent="0.3">
      <c r="A5103" s="3">
        <v>2018</v>
      </c>
      <c r="B5103" t="s">
        <v>192</v>
      </c>
      <c r="C5103" t="s">
        <v>222</v>
      </c>
      <c r="D5103">
        <v>695301</v>
      </c>
      <c r="E5103">
        <v>4</v>
      </c>
      <c r="F5103">
        <v>96.6</v>
      </c>
      <c r="G5103">
        <v>96.6</v>
      </c>
      <c r="H5103">
        <f t="shared" si="166"/>
        <v>4.8299999999999996E-2</v>
      </c>
      <c r="I5103">
        <f t="shared" si="167"/>
        <v>4.8299999999999996E-2</v>
      </c>
    </row>
    <row r="5104" spans="1:9" x14ac:dyDescent="0.3">
      <c r="A5104" s="3">
        <v>2018</v>
      </c>
      <c r="B5104" t="s">
        <v>192</v>
      </c>
      <c r="C5104" t="s">
        <v>222</v>
      </c>
      <c r="D5104">
        <v>705231</v>
      </c>
      <c r="E5104">
        <v>4</v>
      </c>
      <c r="F5104">
        <v>51</v>
      </c>
      <c r="G5104">
        <v>102</v>
      </c>
      <c r="H5104">
        <f t="shared" si="166"/>
        <v>2.5499999999999998E-2</v>
      </c>
      <c r="I5104">
        <f t="shared" si="167"/>
        <v>5.0999999999999997E-2</v>
      </c>
    </row>
    <row r="5105" spans="1:9" x14ac:dyDescent="0.3">
      <c r="A5105" s="3">
        <v>2018</v>
      </c>
      <c r="B5105" t="s">
        <v>192</v>
      </c>
      <c r="C5105" t="s">
        <v>222</v>
      </c>
      <c r="D5105">
        <v>705300</v>
      </c>
      <c r="E5105">
        <v>4</v>
      </c>
      <c r="F5105">
        <v>714</v>
      </c>
      <c r="G5105">
        <v>714</v>
      </c>
      <c r="H5105">
        <f t="shared" si="166"/>
        <v>0.35699999999999998</v>
      </c>
      <c r="I5105">
        <f t="shared" si="167"/>
        <v>0.35699999999999998</v>
      </c>
    </row>
    <row r="5106" spans="1:9" x14ac:dyDescent="0.3">
      <c r="A5106" s="3">
        <v>2018</v>
      </c>
      <c r="B5106" t="s">
        <v>192</v>
      </c>
      <c r="C5106" t="s">
        <v>222</v>
      </c>
      <c r="D5106">
        <v>715202</v>
      </c>
      <c r="E5106">
        <v>4</v>
      </c>
      <c r="F5106">
        <v>342</v>
      </c>
      <c r="G5106">
        <v>342</v>
      </c>
      <c r="H5106">
        <f t="shared" si="166"/>
        <v>0.17100000000000001</v>
      </c>
      <c r="I5106">
        <f t="shared" si="167"/>
        <v>0.17100000000000001</v>
      </c>
    </row>
    <row r="5107" spans="1:9" x14ac:dyDescent="0.3">
      <c r="A5107" s="3">
        <v>2018</v>
      </c>
      <c r="B5107" t="s">
        <v>192</v>
      </c>
      <c r="C5107" t="s">
        <v>222</v>
      </c>
      <c r="D5107">
        <v>715231</v>
      </c>
      <c r="E5107">
        <v>4</v>
      </c>
      <c r="F5107">
        <v>15.24</v>
      </c>
      <c r="G5107">
        <v>15.551</v>
      </c>
      <c r="H5107">
        <f t="shared" si="166"/>
        <v>7.62E-3</v>
      </c>
      <c r="I5107">
        <f t="shared" si="167"/>
        <v>7.7755000000000003E-3</v>
      </c>
    </row>
    <row r="5108" spans="1:9" x14ac:dyDescent="0.3">
      <c r="A5108" s="3">
        <v>2018</v>
      </c>
      <c r="B5108" t="s">
        <v>192</v>
      </c>
      <c r="C5108" t="s">
        <v>223</v>
      </c>
      <c r="D5108">
        <v>695600</v>
      </c>
      <c r="E5108">
        <v>4</v>
      </c>
      <c r="F5108">
        <v>75</v>
      </c>
      <c r="G5108">
        <v>75</v>
      </c>
      <c r="H5108">
        <f t="shared" si="166"/>
        <v>3.7499999999999999E-2</v>
      </c>
      <c r="I5108">
        <f t="shared" si="167"/>
        <v>3.7499999999999999E-2</v>
      </c>
    </row>
    <row r="5109" spans="1:9" x14ac:dyDescent="0.3">
      <c r="A5109" s="3">
        <v>2018</v>
      </c>
      <c r="B5109" t="s">
        <v>192</v>
      </c>
      <c r="C5109" t="s">
        <v>223</v>
      </c>
      <c r="D5109">
        <v>705600</v>
      </c>
      <c r="E5109">
        <v>4</v>
      </c>
      <c r="F5109">
        <v>829</v>
      </c>
      <c r="G5109">
        <v>829</v>
      </c>
      <c r="H5109">
        <f t="shared" si="166"/>
        <v>0.41449999999999998</v>
      </c>
      <c r="I5109">
        <f t="shared" si="167"/>
        <v>0.41449999999999998</v>
      </c>
    </row>
    <row r="5110" spans="1:9" x14ac:dyDescent="0.3">
      <c r="A5110" s="3">
        <v>2018</v>
      </c>
      <c r="B5110" t="s">
        <v>192</v>
      </c>
      <c r="C5110" t="s">
        <v>223</v>
      </c>
      <c r="D5110">
        <v>725630</v>
      </c>
      <c r="E5110">
        <v>4</v>
      </c>
      <c r="F5110">
        <v>112</v>
      </c>
      <c r="G5110">
        <v>224</v>
      </c>
      <c r="H5110">
        <f t="shared" si="166"/>
        <v>5.6000000000000001E-2</v>
      </c>
      <c r="I5110">
        <f t="shared" si="167"/>
        <v>0.112</v>
      </c>
    </row>
    <row r="5111" spans="1:9" x14ac:dyDescent="0.3">
      <c r="A5111" s="3">
        <v>2018</v>
      </c>
      <c r="B5111" t="s">
        <v>192</v>
      </c>
      <c r="C5111" t="s">
        <v>223</v>
      </c>
      <c r="D5111">
        <v>735630</v>
      </c>
      <c r="E5111">
        <v>4</v>
      </c>
      <c r="F5111">
        <v>79</v>
      </c>
      <c r="G5111">
        <v>158</v>
      </c>
      <c r="H5111">
        <f t="shared" ref="H5111:H5174" si="168">F5111/2000</f>
        <v>3.95E-2</v>
      </c>
      <c r="I5111">
        <f t="shared" ref="I5111:I5174" si="169">G5111/2000</f>
        <v>7.9000000000000001E-2</v>
      </c>
    </row>
    <row r="5112" spans="1:9" x14ac:dyDescent="0.3">
      <c r="A5112" s="3">
        <v>2018</v>
      </c>
      <c r="B5112" t="s">
        <v>192</v>
      </c>
      <c r="C5112" t="s">
        <v>223</v>
      </c>
      <c r="D5112">
        <v>735730</v>
      </c>
      <c r="E5112">
        <v>4</v>
      </c>
      <c r="F5112">
        <v>34</v>
      </c>
      <c r="G5112">
        <v>34</v>
      </c>
      <c r="H5112">
        <f t="shared" si="168"/>
        <v>1.7000000000000001E-2</v>
      </c>
      <c r="I5112">
        <f t="shared" si="169"/>
        <v>1.7000000000000001E-2</v>
      </c>
    </row>
    <row r="5113" spans="1:9" x14ac:dyDescent="0.3">
      <c r="A5113" s="3">
        <v>2018</v>
      </c>
      <c r="B5113" t="s">
        <v>192</v>
      </c>
      <c r="C5113" t="s">
        <v>223</v>
      </c>
      <c r="D5113">
        <v>745730</v>
      </c>
      <c r="E5113">
        <v>4</v>
      </c>
      <c r="F5113">
        <v>41</v>
      </c>
      <c r="G5113">
        <v>41</v>
      </c>
      <c r="H5113">
        <f t="shared" si="168"/>
        <v>2.0500000000000001E-2</v>
      </c>
      <c r="I5113">
        <f t="shared" si="169"/>
        <v>2.0500000000000001E-2</v>
      </c>
    </row>
    <row r="5114" spans="1:9" x14ac:dyDescent="0.3">
      <c r="A5114" s="3">
        <v>2018</v>
      </c>
      <c r="B5114" t="s">
        <v>192</v>
      </c>
      <c r="C5114" t="s">
        <v>224</v>
      </c>
      <c r="D5114">
        <v>635504</v>
      </c>
      <c r="E5114">
        <v>4</v>
      </c>
      <c r="F5114">
        <v>2.6</v>
      </c>
      <c r="G5114">
        <v>2.6</v>
      </c>
      <c r="H5114">
        <f t="shared" si="168"/>
        <v>1.2999999999999999E-3</v>
      </c>
      <c r="I5114">
        <f t="shared" si="169"/>
        <v>1.2999999999999999E-3</v>
      </c>
    </row>
    <row r="5115" spans="1:9" x14ac:dyDescent="0.3">
      <c r="A5115" s="3">
        <v>2018</v>
      </c>
      <c r="B5115" t="s">
        <v>192</v>
      </c>
      <c r="C5115" t="s">
        <v>224</v>
      </c>
      <c r="D5115">
        <v>635530</v>
      </c>
      <c r="E5115">
        <v>4</v>
      </c>
      <c r="F5115">
        <v>36.4</v>
      </c>
      <c r="G5115">
        <v>36.4</v>
      </c>
      <c r="H5115">
        <f t="shared" si="168"/>
        <v>1.8200000000000001E-2</v>
      </c>
      <c r="I5115">
        <f t="shared" si="169"/>
        <v>1.8200000000000001E-2</v>
      </c>
    </row>
    <row r="5116" spans="1:9" x14ac:dyDescent="0.3">
      <c r="A5116" s="3">
        <v>2018</v>
      </c>
      <c r="B5116" t="s">
        <v>192</v>
      </c>
      <c r="C5116" t="s">
        <v>224</v>
      </c>
      <c r="D5116">
        <v>635600</v>
      </c>
      <c r="E5116">
        <v>4</v>
      </c>
      <c r="F5116">
        <v>68</v>
      </c>
      <c r="G5116">
        <v>68</v>
      </c>
      <c r="H5116">
        <f t="shared" si="168"/>
        <v>3.4000000000000002E-2</v>
      </c>
      <c r="I5116">
        <f t="shared" si="169"/>
        <v>3.4000000000000002E-2</v>
      </c>
    </row>
    <row r="5117" spans="1:9" x14ac:dyDescent="0.3">
      <c r="A5117" s="3">
        <v>2018</v>
      </c>
      <c r="B5117" t="s">
        <v>192</v>
      </c>
      <c r="C5117" t="s">
        <v>224</v>
      </c>
      <c r="D5117">
        <v>645433</v>
      </c>
      <c r="E5117">
        <v>4</v>
      </c>
      <c r="F5117">
        <v>4</v>
      </c>
      <c r="G5117">
        <v>4</v>
      </c>
      <c r="H5117">
        <f t="shared" si="168"/>
        <v>2E-3</v>
      </c>
      <c r="I5117">
        <f t="shared" si="169"/>
        <v>2E-3</v>
      </c>
    </row>
    <row r="5118" spans="1:9" x14ac:dyDescent="0.3">
      <c r="A5118" s="3">
        <v>2018</v>
      </c>
      <c r="B5118" t="s">
        <v>192</v>
      </c>
      <c r="C5118" t="s">
        <v>224</v>
      </c>
      <c r="D5118">
        <v>645600</v>
      </c>
      <c r="E5118">
        <v>4</v>
      </c>
      <c r="F5118">
        <v>3</v>
      </c>
      <c r="G5118">
        <v>3</v>
      </c>
      <c r="H5118">
        <f t="shared" si="168"/>
        <v>1.5E-3</v>
      </c>
      <c r="I5118">
        <f t="shared" si="169"/>
        <v>1.5E-3</v>
      </c>
    </row>
    <row r="5119" spans="1:9" x14ac:dyDescent="0.3">
      <c r="A5119" s="3">
        <v>2018</v>
      </c>
      <c r="B5119" t="s">
        <v>192</v>
      </c>
      <c r="C5119" t="s">
        <v>224</v>
      </c>
      <c r="D5119">
        <v>675500</v>
      </c>
      <c r="E5119">
        <v>4</v>
      </c>
      <c r="F5119">
        <v>2.52</v>
      </c>
      <c r="G5119">
        <v>2.52</v>
      </c>
      <c r="H5119">
        <f t="shared" si="168"/>
        <v>1.2600000000000001E-3</v>
      </c>
      <c r="I5119">
        <f t="shared" si="169"/>
        <v>1.2600000000000001E-3</v>
      </c>
    </row>
    <row r="5120" spans="1:9" x14ac:dyDescent="0.3">
      <c r="A5120" s="3">
        <v>2019</v>
      </c>
      <c r="B5120" t="s">
        <v>186</v>
      </c>
      <c r="C5120" t="s">
        <v>196</v>
      </c>
      <c r="D5120">
        <v>345602</v>
      </c>
      <c r="E5120">
        <v>1</v>
      </c>
      <c r="F5120">
        <v>1350.14</v>
      </c>
      <c r="G5120">
        <v>1352.4882</v>
      </c>
      <c r="H5120">
        <f t="shared" si="168"/>
        <v>0.67507000000000006</v>
      </c>
      <c r="I5120">
        <f t="shared" si="169"/>
        <v>0.67624410000000001</v>
      </c>
    </row>
    <row r="5121" spans="1:9" x14ac:dyDescent="0.3">
      <c r="A5121" s="3">
        <v>2019</v>
      </c>
      <c r="B5121" t="s">
        <v>186</v>
      </c>
      <c r="C5121" t="s">
        <v>196</v>
      </c>
      <c r="D5121">
        <v>345607</v>
      </c>
      <c r="E5121">
        <v>1</v>
      </c>
      <c r="F5121">
        <v>3052.18</v>
      </c>
      <c r="G5121">
        <v>3058.1570999999999</v>
      </c>
      <c r="H5121">
        <f t="shared" si="168"/>
        <v>1.5260899999999999</v>
      </c>
      <c r="I5121">
        <f t="shared" si="169"/>
        <v>1.5290785499999999</v>
      </c>
    </row>
    <row r="5122" spans="1:9" x14ac:dyDescent="0.3">
      <c r="A5122" s="3">
        <v>2019</v>
      </c>
      <c r="B5122" t="s">
        <v>186</v>
      </c>
      <c r="C5122" t="s">
        <v>196</v>
      </c>
      <c r="D5122">
        <v>355601</v>
      </c>
      <c r="E5122">
        <v>1</v>
      </c>
      <c r="F5122">
        <v>12375.16</v>
      </c>
      <c r="G5122">
        <v>12482.008900000001</v>
      </c>
      <c r="H5122">
        <f t="shared" si="168"/>
        <v>6.1875799999999996</v>
      </c>
      <c r="I5122">
        <f t="shared" si="169"/>
        <v>6.2410044500000001</v>
      </c>
    </row>
    <row r="5123" spans="1:9" x14ac:dyDescent="0.3">
      <c r="A5123" s="3">
        <v>2019</v>
      </c>
      <c r="B5123" t="s">
        <v>186</v>
      </c>
      <c r="C5123" t="s">
        <v>196</v>
      </c>
      <c r="D5123">
        <v>355602</v>
      </c>
      <c r="E5123">
        <v>1</v>
      </c>
      <c r="F5123">
        <v>3345.38</v>
      </c>
      <c r="G5123">
        <v>3352.6396</v>
      </c>
      <c r="H5123">
        <f t="shared" si="168"/>
        <v>1.67269</v>
      </c>
      <c r="I5123">
        <f t="shared" si="169"/>
        <v>1.6763197999999999</v>
      </c>
    </row>
    <row r="5124" spans="1:9" x14ac:dyDescent="0.3">
      <c r="A5124" s="3">
        <v>2019</v>
      </c>
      <c r="B5124" t="s">
        <v>186</v>
      </c>
      <c r="C5124" t="s">
        <v>196</v>
      </c>
      <c r="D5124">
        <v>355631</v>
      </c>
      <c r="E5124">
        <v>1</v>
      </c>
      <c r="F5124">
        <v>31127.95</v>
      </c>
      <c r="G5124">
        <v>31192.839400000001</v>
      </c>
      <c r="H5124">
        <f t="shared" si="168"/>
        <v>15.563975000000001</v>
      </c>
      <c r="I5124">
        <f t="shared" si="169"/>
        <v>15.5964197</v>
      </c>
    </row>
    <row r="5125" spans="1:9" x14ac:dyDescent="0.3">
      <c r="A5125" s="3">
        <v>2019</v>
      </c>
      <c r="B5125" t="s">
        <v>186</v>
      </c>
      <c r="C5125" t="s">
        <v>196</v>
      </c>
      <c r="D5125">
        <v>355632</v>
      </c>
      <c r="E5125">
        <v>1</v>
      </c>
      <c r="F5125">
        <v>167</v>
      </c>
      <c r="G5125">
        <v>168.95920000000001</v>
      </c>
      <c r="H5125">
        <f t="shared" si="168"/>
        <v>8.3500000000000005E-2</v>
      </c>
      <c r="I5125">
        <f t="shared" si="169"/>
        <v>8.4479600000000002E-2</v>
      </c>
    </row>
    <row r="5126" spans="1:9" x14ac:dyDescent="0.3">
      <c r="A5126" s="3">
        <v>2019</v>
      </c>
      <c r="B5126" t="s">
        <v>186</v>
      </c>
      <c r="C5126" t="s">
        <v>196</v>
      </c>
      <c r="D5126">
        <v>355633</v>
      </c>
      <c r="E5126">
        <v>1</v>
      </c>
      <c r="F5126">
        <v>7862.45</v>
      </c>
      <c r="G5126">
        <v>7885.9008999999996</v>
      </c>
      <c r="H5126">
        <f t="shared" si="168"/>
        <v>3.931225</v>
      </c>
      <c r="I5126">
        <f t="shared" si="169"/>
        <v>3.9429504499999997</v>
      </c>
    </row>
    <row r="5127" spans="1:9" x14ac:dyDescent="0.3">
      <c r="A5127" s="3">
        <v>2019</v>
      </c>
      <c r="B5127" t="s">
        <v>186</v>
      </c>
      <c r="C5127" t="s">
        <v>196</v>
      </c>
      <c r="D5127">
        <v>355634</v>
      </c>
      <c r="E5127">
        <v>1</v>
      </c>
      <c r="F5127">
        <v>530.01</v>
      </c>
      <c r="G5127">
        <v>534.11210000000005</v>
      </c>
      <c r="H5127">
        <f t="shared" si="168"/>
        <v>0.26500499999999999</v>
      </c>
      <c r="I5127">
        <f t="shared" si="169"/>
        <v>0.26705605000000004</v>
      </c>
    </row>
    <row r="5128" spans="1:9" x14ac:dyDescent="0.3">
      <c r="A5128" s="3">
        <v>2019</v>
      </c>
      <c r="B5128" t="s">
        <v>186</v>
      </c>
      <c r="C5128" t="s">
        <v>196</v>
      </c>
      <c r="D5128">
        <v>355635</v>
      </c>
      <c r="E5128">
        <v>1</v>
      </c>
      <c r="F5128">
        <v>1085.02</v>
      </c>
      <c r="G5128">
        <v>1089.5805</v>
      </c>
      <c r="H5128">
        <f t="shared" si="168"/>
        <v>0.54250999999999994</v>
      </c>
      <c r="I5128">
        <f t="shared" si="169"/>
        <v>0.54479025000000003</v>
      </c>
    </row>
    <row r="5129" spans="1:9" x14ac:dyDescent="0.3">
      <c r="A5129" s="3">
        <v>2019</v>
      </c>
      <c r="B5129" t="s">
        <v>186</v>
      </c>
      <c r="C5129" t="s">
        <v>196</v>
      </c>
      <c r="D5129">
        <v>355702</v>
      </c>
      <c r="E5129">
        <v>1</v>
      </c>
      <c r="F5129">
        <v>2956.32</v>
      </c>
      <c r="G5129">
        <v>2964.0473999999999</v>
      </c>
      <c r="H5129">
        <f t="shared" si="168"/>
        <v>1.4781600000000001</v>
      </c>
      <c r="I5129">
        <f t="shared" si="169"/>
        <v>1.4820237000000001</v>
      </c>
    </row>
    <row r="5130" spans="1:9" x14ac:dyDescent="0.3">
      <c r="A5130" s="3">
        <v>2019</v>
      </c>
      <c r="B5130" t="s">
        <v>186</v>
      </c>
      <c r="C5130" t="s">
        <v>196</v>
      </c>
      <c r="D5130">
        <v>355703</v>
      </c>
      <c r="E5130">
        <v>1</v>
      </c>
      <c r="F5130">
        <v>1911.26</v>
      </c>
      <c r="G5130">
        <v>1913.5376000000001</v>
      </c>
      <c r="H5130">
        <f t="shared" si="168"/>
        <v>0.95562999999999998</v>
      </c>
      <c r="I5130">
        <f t="shared" si="169"/>
        <v>0.95676880000000009</v>
      </c>
    </row>
    <row r="5131" spans="1:9" x14ac:dyDescent="0.3">
      <c r="A5131" s="3">
        <v>2019</v>
      </c>
      <c r="B5131" t="s">
        <v>186</v>
      </c>
      <c r="C5131" t="s">
        <v>196</v>
      </c>
      <c r="D5131">
        <v>355704</v>
      </c>
      <c r="E5131">
        <v>1</v>
      </c>
      <c r="F5131">
        <v>167.5</v>
      </c>
      <c r="G5131">
        <v>167.6429</v>
      </c>
      <c r="H5131">
        <f t="shared" si="168"/>
        <v>8.3750000000000005E-2</v>
      </c>
      <c r="I5131">
        <f t="shared" si="169"/>
        <v>8.3821449999999992E-2</v>
      </c>
    </row>
    <row r="5132" spans="1:9" x14ac:dyDescent="0.3">
      <c r="A5132" s="3">
        <v>2019</v>
      </c>
      <c r="B5132" t="s">
        <v>186</v>
      </c>
      <c r="C5132" t="s">
        <v>196</v>
      </c>
      <c r="D5132">
        <v>355705</v>
      </c>
      <c r="E5132">
        <v>1</v>
      </c>
      <c r="F5132">
        <v>110</v>
      </c>
      <c r="G5132">
        <v>110</v>
      </c>
      <c r="H5132">
        <f t="shared" si="168"/>
        <v>5.5E-2</v>
      </c>
      <c r="I5132">
        <f t="shared" si="169"/>
        <v>5.5E-2</v>
      </c>
    </row>
    <row r="5133" spans="1:9" x14ac:dyDescent="0.3">
      <c r="A5133" s="3">
        <v>2019</v>
      </c>
      <c r="B5133" t="s">
        <v>186</v>
      </c>
      <c r="C5133" t="s">
        <v>196</v>
      </c>
      <c r="D5133">
        <v>355706</v>
      </c>
      <c r="E5133">
        <v>1</v>
      </c>
      <c r="F5133">
        <v>37</v>
      </c>
      <c r="G5133">
        <v>37</v>
      </c>
      <c r="H5133">
        <f t="shared" si="168"/>
        <v>1.8499999999999999E-2</v>
      </c>
      <c r="I5133">
        <f t="shared" si="169"/>
        <v>1.8499999999999999E-2</v>
      </c>
    </row>
    <row r="5134" spans="1:9" x14ac:dyDescent="0.3">
      <c r="A5134" s="3">
        <v>2019</v>
      </c>
      <c r="B5134" t="s">
        <v>186</v>
      </c>
      <c r="C5134" t="s">
        <v>196</v>
      </c>
      <c r="D5134">
        <v>365630</v>
      </c>
      <c r="E5134">
        <v>1</v>
      </c>
      <c r="F5134">
        <v>410.9</v>
      </c>
      <c r="G5134">
        <v>410.9</v>
      </c>
      <c r="H5134">
        <f t="shared" si="168"/>
        <v>0.20544999999999999</v>
      </c>
      <c r="I5134">
        <f t="shared" si="169"/>
        <v>0.20544999999999999</v>
      </c>
    </row>
    <row r="5135" spans="1:9" x14ac:dyDescent="0.3">
      <c r="A5135" s="3">
        <v>2019</v>
      </c>
      <c r="B5135" t="s">
        <v>186</v>
      </c>
      <c r="C5135" t="s">
        <v>196</v>
      </c>
      <c r="D5135">
        <v>365701</v>
      </c>
      <c r="E5135">
        <v>1</v>
      </c>
      <c r="F5135">
        <v>9685.3799999999992</v>
      </c>
      <c r="G5135">
        <v>9703.4150000000009</v>
      </c>
      <c r="H5135">
        <f t="shared" si="168"/>
        <v>4.8426899999999993</v>
      </c>
      <c r="I5135">
        <f t="shared" si="169"/>
        <v>4.8517075000000007</v>
      </c>
    </row>
    <row r="5136" spans="1:9" x14ac:dyDescent="0.3">
      <c r="A5136" s="3">
        <v>2019</v>
      </c>
      <c r="B5136" t="s">
        <v>186</v>
      </c>
      <c r="C5136" t="s">
        <v>196</v>
      </c>
      <c r="D5136">
        <v>365702</v>
      </c>
      <c r="E5136">
        <v>1</v>
      </c>
      <c r="F5136">
        <v>2132.21</v>
      </c>
      <c r="G5136">
        <v>2141.6817000000001</v>
      </c>
      <c r="H5136">
        <f t="shared" si="168"/>
        <v>1.0661050000000001</v>
      </c>
      <c r="I5136">
        <f t="shared" si="169"/>
        <v>1.07084085</v>
      </c>
    </row>
    <row r="5137" spans="1:9" x14ac:dyDescent="0.3">
      <c r="A5137" s="3">
        <v>2019</v>
      </c>
      <c r="B5137" t="s">
        <v>186</v>
      </c>
      <c r="C5137" t="s">
        <v>197</v>
      </c>
      <c r="D5137">
        <v>375730</v>
      </c>
      <c r="E5137">
        <v>1</v>
      </c>
      <c r="F5137">
        <v>8644.83</v>
      </c>
      <c r="G5137">
        <v>8644.83</v>
      </c>
      <c r="H5137">
        <f t="shared" si="168"/>
        <v>4.3224150000000003</v>
      </c>
      <c r="I5137">
        <f t="shared" si="169"/>
        <v>4.3224150000000003</v>
      </c>
    </row>
    <row r="5138" spans="1:9" x14ac:dyDescent="0.3">
      <c r="A5138" s="3">
        <v>2019</v>
      </c>
      <c r="B5138" t="s">
        <v>186</v>
      </c>
      <c r="C5138" t="s">
        <v>197</v>
      </c>
      <c r="D5138">
        <v>375801</v>
      </c>
      <c r="E5138">
        <v>1</v>
      </c>
      <c r="F5138">
        <v>9995.51</v>
      </c>
      <c r="G5138">
        <v>10013.413</v>
      </c>
      <c r="H5138">
        <f t="shared" si="168"/>
        <v>4.9977549999999997</v>
      </c>
      <c r="I5138">
        <f t="shared" si="169"/>
        <v>5.0067064999999999</v>
      </c>
    </row>
    <row r="5139" spans="1:9" x14ac:dyDescent="0.3">
      <c r="A5139" s="3">
        <v>2019</v>
      </c>
      <c r="B5139" t="s">
        <v>186</v>
      </c>
      <c r="C5139" t="s">
        <v>197</v>
      </c>
      <c r="D5139">
        <v>375802</v>
      </c>
      <c r="E5139">
        <v>1</v>
      </c>
      <c r="F5139">
        <v>8.44</v>
      </c>
      <c r="G5139">
        <v>8.44</v>
      </c>
      <c r="H5139">
        <f t="shared" si="168"/>
        <v>4.2199999999999998E-3</v>
      </c>
      <c r="I5139">
        <f t="shared" si="169"/>
        <v>4.2199999999999998E-3</v>
      </c>
    </row>
    <row r="5140" spans="1:9" x14ac:dyDescent="0.3">
      <c r="A5140" s="3">
        <v>2019</v>
      </c>
      <c r="B5140" t="s">
        <v>186</v>
      </c>
      <c r="C5140" t="s">
        <v>197</v>
      </c>
      <c r="D5140">
        <v>375831</v>
      </c>
      <c r="E5140">
        <v>1</v>
      </c>
      <c r="F5140">
        <v>435.01</v>
      </c>
      <c r="G5140">
        <v>435.01</v>
      </c>
      <c r="H5140">
        <f t="shared" si="168"/>
        <v>0.217505</v>
      </c>
      <c r="I5140">
        <f t="shared" si="169"/>
        <v>0.217505</v>
      </c>
    </row>
    <row r="5141" spans="1:9" x14ac:dyDescent="0.3">
      <c r="A5141" s="3">
        <v>2019</v>
      </c>
      <c r="B5141" t="s">
        <v>186</v>
      </c>
      <c r="C5141" t="s">
        <v>197</v>
      </c>
      <c r="D5141">
        <v>375832</v>
      </c>
      <c r="E5141">
        <v>1</v>
      </c>
      <c r="F5141">
        <v>799.65</v>
      </c>
      <c r="G5141">
        <v>799.65</v>
      </c>
      <c r="H5141">
        <f t="shared" si="168"/>
        <v>0.39982499999999999</v>
      </c>
      <c r="I5141">
        <f t="shared" si="169"/>
        <v>0.39982499999999999</v>
      </c>
    </row>
    <row r="5142" spans="1:9" x14ac:dyDescent="0.3">
      <c r="A5142" s="3">
        <v>2019</v>
      </c>
      <c r="B5142" t="s">
        <v>186</v>
      </c>
      <c r="C5142" t="s">
        <v>197</v>
      </c>
      <c r="D5142">
        <v>385800</v>
      </c>
      <c r="E5142">
        <v>1</v>
      </c>
      <c r="F5142">
        <v>23424.41</v>
      </c>
      <c r="G5142">
        <v>23808.209699999999</v>
      </c>
      <c r="H5142">
        <f t="shared" si="168"/>
        <v>11.712204999999999</v>
      </c>
      <c r="I5142">
        <f t="shared" si="169"/>
        <v>11.90410485</v>
      </c>
    </row>
    <row r="5143" spans="1:9" x14ac:dyDescent="0.3">
      <c r="A5143" s="3">
        <v>2019</v>
      </c>
      <c r="B5143" t="s">
        <v>186</v>
      </c>
      <c r="C5143" t="s">
        <v>197</v>
      </c>
      <c r="D5143">
        <v>385831</v>
      </c>
      <c r="E5143">
        <v>1</v>
      </c>
      <c r="F5143">
        <v>5945.8</v>
      </c>
      <c r="G5143">
        <v>5945.8</v>
      </c>
      <c r="H5143">
        <f t="shared" si="168"/>
        <v>2.9729000000000001</v>
      </c>
      <c r="I5143">
        <f t="shared" si="169"/>
        <v>2.9729000000000001</v>
      </c>
    </row>
    <row r="5144" spans="1:9" x14ac:dyDescent="0.3">
      <c r="A5144" s="3">
        <v>2019</v>
      </c>
      <c r="B5144" t="s">
        <v>186</v>
      </c>
      <c r="C5144" t="s">
        <v>197</v>
      </c>
      <c r="D5144">
        <v>385901</v>
      </c>
      <c r="E5144">
        <v>1</v>
      </c>
      <c r="F5144">
        <v>42.99</v>
      </c>
      <c r="G5144">
        <v>42.99</v>
      </c>
      <c r="H5144">
        <f t="shared" si="168"/>
        <v>2.1495E-2</v>
      </c>
      <c r="I5144">
        <f t="shared" si="169"/>
        <v>2.1495E-2</v>
      </c>
    </row>
    <row r="5145" spans="1:9" x14ac:dyDescent="0.3">
      <c r="A5145" s="3">
        <v>2019</v>
      </c>
      <c r="B5145" t="s">
        <v>186</v>
      </c>
      <c r="C5145" t="s">
        <v>197</v>
      </c>
      <c r="D5145">
        <v>385902</v>
      </c>
      <c r="E5145">
        <v>1</v>
      </c>
      <c r="F5145">
        <v>502</v>
      </c>
      <c r="G5145">
        <v>502</v>
      </c>
      <c r="H5145">
        <f t="shared" si="168"/>
        <v>0.251</v>
      </c>
      <c r="I5145">
        <f t="shared" si="169"/>
        <v>0.251</v>
      </c>
    </row>
    <row r="5146" spans="1:9" x14ac:dyDescent="0.3">
      <c r="A5146" s="3">
        <v>2019</v>
      </c>
      <c r="B5146" t="s">
        <v>186</v>
      </c>
      <c r="C5146" t="s">
        <v>197</v>
      </c>
      <c r="D5146">
        <v>395800</v>
      </c>
      <c r="E5146">
        <v>1</v>
      </c>
      <c r="F5146">
        <v>12367.97</v>
      </c>
      <c r="G5146">
        <v>12774.016900000001</v>
      </c>
      <c r="H5146">
        <f t="shared" si="168"/>
        <v>6.1839849999999998</v>
      </c>
      <c r="I5146">
        <f t="shared" si="169"/>
        <v>6.3870084500000006</v>
      </c>
    </row>
    <row r="5147" spans="1:9" x14ac:dyDescent="0.3">
      <c r="A5147" s="3">
        <v>2019</v>
      </c>
      <c r="B5147" t="s">
        <v>186</v>
      </c>
      <c r="C5147" t="s">
        <v>197</v>
      </c>
      <c r="D5147">
        <v>395830</v>
      </c>
      <c r="E5147">
        <v>1</v>
      </c>
      <c r="F5147">
        <v>4588.5600000000004</v>
      </c>
      <c r="G5147">
        <v>4588.7701999999999</v>
      </c>
      <c r="H5147">
        <f t="shared" si="168"/>
        <v>2.2942800000000001</v>
      </c>
      <c r="I5147">
        <f t="shared" si="169"/>
        <v>2.2943851</v>
      </c>
    </row>
    <row r="5148" spans="1:9" x14ac:dyDescent="0.3">
      <c r="A5148" s="3">
        <v>2019</v>
      </c>
      <c r="B5148" t="s">
        <v>186</v>
      </c>
      <c r="C5148" t="s">
        <v>197</v>
      </c>
      <c r="D5148">
        <v>395901</v>
      </c>
      <c r="E5148">
        <v>1</v>
      </c>
      <c r="F5148">
        <v>160.9</v>
      </c>
      <c r="G5148">
        <v>160.9</v>
      </c>
      <c r="H5148">
        <f t="shared" si="168"/>
        <v>8.0450000000000008E-2</v>
      </c>
      <c r="I5148">
        <f t="shared" si="169"/>
        <v>8.0450000000000008E-2</v>
      </c>
    </row>
    <row r="5149" spans="1:9" x14ac:dyDescent="0.3">
      <c r="A5149" s="3">
        <v>2019</v>
      </c>
      <c r="B5149" t="s">
        <v>186</v>
      </c>
      <c r="C5149" t="s">
        <v>198</v>
      </c>
      <c r="D5149">
        <v>395931</v>
      </c>
      <c r="E5149">
        <v>1</v>
      </c>
      <c r="F5149">
        <v>276.8</v>
      </c>
      <c r="G5149">
        <v>276.8</v>
      </c>
      <c r="H5149">
        <f t="shared" si="168"/>
        <v>0.1384</v>
      </c>
      <c r="I5149">
        <f t="shared" si="169"/>
        <v>0.1384</v>
      </c>
    </row>
    <row r="5150" spans="1:9" x14ac:dyDescent="0.3">
      <c r="A5150" s="3">
        <v>2019</v>
      </c>
      <c r="B5150" t="s">
        <v>186</v>
      </c>
      <c r="C5150" t="s">
        <v>198</v>
      </c>
      <c r="D5150">
        <v>405830</v>
      </c>
      <c r="E5150">
        <v>1</v>
      </c>
      <c r="F5150">
        <v>1160.2</v>
      </c>
      <c r="G5150">
        <v>1160.2</v>
      </c>
      <c r="H5150">
        <f t="shared" si="168"/>
        <v>0.58010000000000006</v>
      </c>
      <c r="I5150">
        <f t="shared" si="169"/>
        <v>0.58010000000000006</v>
      </c>
    </row>
    <row r="5151" spans="1:9" x14ac:dyDescent="0.3">
      <c r="A5151" s="3">
        <v>2019</v>
      </c>
      <c r="B5151" t="s">
        <v>186</v>
      </c>
      <c r="C5151" t="s">
        <v>198</v>
      </c>
      <c r="D5151">
        <v>405900</v>
      </c>
      <c r="E5151">
        <v>1</v>
      </c>
      <c r="F5151">
        <v>7711.64</v>
      </c>
      <c r="G5151">
        <v>7715.5991999999997</v>
      </c>
      <c r="H5151">
        <f t="shared" si="168"/>
        <v>3.85582</v>
      </c>
      <c r="I5151">
        <f t="shared" si="169"/>
        <v>3.8577995999999999</v>
      </c>
    </row>
    <row r="5152" spans="1:9" x14ac:dyDescent="0.3">
      <c r="A5152" s="3">
        <v>2019</v>
      </c>
      <c r="B5152" t="s">
        <v>186</v>
      </c>
      <c r="C5152" t="s">
        <v>198</v>
      </c>
      <c r="D5152">
        <v>405933</v>
      </c>
      <c r="E5152">
        <v>1</v>
      </c>
      <c r="F5152">
        <v>60.39</v>
      </c>
      <c r="G5152">
        <v>142.29</v>
      </c>
      <c r="H5152">
        <f t="shared" si="168"/>
        <v>3.0195E-2</v>
      </c>
      <c r="I5152">
        <f t="shared" si="169"/>
        <v>7.1145E-2</v>
      </c>
    </row>
    <row r="5153" spans="1:9" x14ac:dyDescent="0.3">
      <c r="A5153" s="3">
        <v>2019</v>
      </c>
      <c r="B5153" t="s">
        <v>186</v>
      </c>
      <c r="C5153" t="s">
        <v>198</v>
      </c>
      <c r="D5153">
        <v>405934</v>
      </c>
      <c r="E5153">
        <v>1</v>
      </c>
      <c r="F5153">
        <v>99.2</v>
      </c>
      <c r="G5153">
        <v>99.2</v>
      </c>
      <c r="H5153">
        <f t="shared" si="168"/>
        <v>4.9599999999999998E-2</v>
      </c>
      <c r="I5153">
        <f t="shared" si="169"/>
        <v>4.9599999999999998E-2</v>
      </c>
    </row>
    <row r="5154" spans="1:9" x14ac:dyDescent="0.3">
      <c r="A5154" s="3">
        <v>2019</v>
      </c>
      <c r="B5154" t="s">
        <v>186</v>
      </c>
      <c r="C5154" t="s">
        <v>198</v>
      </c>
      <c r="D5154">
        <v>415830</v>
      </c>
      <c r="E5154">
        <v>1</v>
      </c>
      <c r="F5154">
        <v>265.5</v>
      </c>
      <c r="G5154">
        <v>265.5</v>
      </c>
      <c r="H5154">
        <f t="shared" si="168"/>
        <v>0.13275000000000001</v>
      </c>
      <c r="I5154">
        <f t="shared" si="169"/>
        <v>0.13275000000000001</v>
      </c>
    </row>
    <row r="5155" spans="1:9" x14ac:dyDescent="0.3">
      <c r="A5155" s="3">
        <v>2019</v>
      </c>
      <c r="B5155" t="s">
        <v>186</v>
      </c>
      <c r="C5155" t="s">
        <v>198</v>
      </c>
      <c r="D5155">
        <v>415900</v>
      </c>
      <c r="E5155">
        <v>1</v>
      </c>
      <c r="F5155">
        <v>2322.59</v>
      </c>
      <c r="G5155">
        <v>2323.3357000000001</v>
      </c>
      <c r="H5155">
        <f t="shared" si="168"/>
        <v>1.161295</v>
      </c>
      <c r="I5155">
        <f t="shared" si="169"/>
        <v>1.1616678499999999</v>
      </c>
    </row>
    <row r="5156" spans="1:9" x14ac:dyDescent="0.3">
      <c r="A5156" s="3">
        <v>2019</v>
      </c>
      <c r="B5156" t="s">
        <v>186</v>
      </c>
      <c r="C5156" t="s">
        <v>198</v>
      </c>
      <c r="D5156">
        <v>415931</v>
      </c>
      <c r="E5156">
        <v>1</v>
      </c>
      <c r="F5156">
        <v>140.19999999999999</v>
      </c>
      <c r="G5156">
        <v>140.4</v>
      </c>
      <c r="H5156">
        <f t="shared" si="168"/>
        <v>7.0099999999999996E-2</v>
      </c>
      <c r="I5156">
        <f t="shared" si="169"/>
        <v>7.0199999999999999E-2</v>
      </c>
    </row>
    <row r="5157" spans="1:9" x14ac:dyDescent="0.3">
      <c r="A5157" s="3">
        <v>2019</v>
      </c>
      <c r="B5157" t="s">
        <v>186</v>
      </c>
      <c r="C5157" t="s">
        <v>198</v>
      </c>
      <c r="D5157">
        <v>415932</v>
      </c>
      <c r="E5157">
        <v>1</v>
      </c>
      <c r="F5157">
        <v>5.0599999999999996</v>
      </c>
      <c r="G5157">
        <v>5.1071</v>
      </c>
      <c r="H5157">
        <f t="shared" si="168"/>
        <v>2.5299999999999997E-3</v>
      </c>
      <c r="I5157">
        <f t="shared" si="169"/>
        <v>2.5535499999999999E-3</v>
      </c>
    </row>
    <row r="5158" spans="1:9" x14ac:dyDescent="0.3">
      <c r="A5158" s="3">
        <v>2019</v>
      </c>
      <c r="B5158" t="s">
        <v>186</v>
      </c>
      <c r="C5158" t="s">
        <v>198</v>
      </c>
      <c r="D5158">
        <v>425830</v>
      </c>
      <c r="E5158">
        <v>1</v>
      </c>
      <c r="F5158">
        <v>41.58</v>
      </c>
      <c r="G5158">
        <v>41.58</v>
      </c>
      <c r="H5158">
        <f t="shared" si="168"/>
        <v>2.0789999999999999E-2</v>
      </c>
      <c r="I5158">
        <f t="shared" si="169"/>
        <v>2.0789999999999999E-2</v>
      </c>
    </row>
    <row r="5159" spans="1:9" x14ac:dyDescent="0.3">
      <c r="A5159" s="3">
        <v>2019</v>
      </c>
      <c r="B5159" t="s">
        <v>186</v>
      </c>
      <c r="C5159" t="s">
        <v>198</v>
      </c>
      <c r="D5159">
        <v>425900</v>
      </c>
      <c r="E5159">
        <v>1</v>
      </c>
      <c r="F5159">
        <v>20.85</v>
      </c>
      <c r="G5159">
        <v>21.196899999999999</v>
      </c>
      <c r="H5159">
        <f t="shared" si="168"/>
        <v>1.0425E-2</v>
      </c>
      <c r="I5159">
        <f t="shared" si="169"/>
        <v>1.0598449999999999E-2</v>
      </c>
    </row>
    <row r="5160" spans="1:9" x14ac:dyDescent="0.3">
      <c r="A5160" s="3">
        <v>2019</v>
      </c>
      <c r="B5160" t="s">
        <v>186</v>
      </c>
      <c r="C5160" t="s">
        <v>198</v>
      </c>
      <c r="D5160">
        <v>425931</v>
      </c>
      <c r="E5160">
        <v>1</v>
      </c>
      <c r="F5160">
        <v>2416.12</v>
      </c>
      <c r="G5160">
        <v>2428.0367000000001</v>
      </c>
      <c r="H5160">
        <f t="shared" si="168"/>
        <v>1.2080599999999999</v>
      </c>
      <c r="I5160">
        <f t="shared" si="169"/>
        <v>1.2140183500000001</v>
      </c>
    </row>
    <row r="5161" spans="1:9" x14ac:dyDescent="0.3">
      <c r="A5161" s="3">
        <v>2019</v>
      </c>
      <c r="B5161" t="s">
        <v>186</v>
      </c>
      <c r="C5161" t="s">
        <v>198</v>
      </c>
      <c r="D5161">
        <v>426002</v>
      </c>
      <c r="E5161">
        <v>1</v>
      </c>
      <c r="F5161">
        <v>0.46</v>
      </c>
      <c r="G5161">
        <v>0.46429999999999999</v>
      </c>
      <c r="H5161">
        <f t="shared" si="168"/>
        <v>2.3000000000000001E-4</v>
      </c>
      <c r="I5161">
        <f t="shared" si="169"/>
        <v>2.3215000000000001E-4</v>
      </c>
    </row>
    <row r="5162" spans="1:9" x14ac:dyDescent="0.3">
      <c r="A5162" s="3">
        <v>2019</v>
      </c>
      <c r="B5162" t="s">
        <v>186</v>
      </c>
      <c r="C5162" t="s">
        <v>198</v>
      </c>
      <c r="D5162">
        <v>435900</v>
      </c>
      <c r="E5162">
        <v>2</v>
      </c>
      <c r="F5162">
        <v>838</v>
      </c>
      <c r="G5162">
        <v>840.59190000000001</v>
      </c>
      <c r="H5162">
        <f t="shared" si="168"/>
        <v>0.41899999999999998</v>
      </c>
      <c r="I5162">
        <f t="shared" si="169"/>
        <v>0.42029595000000003</v>
      </c>
    </row>
    <row r="5163" spans="1:9" x14ac:dyDescent="0.3">
      <c r="A5163" s="3">
        <v>2019</v>
      </c>
      <c r="B5163" t="s">
        <v>186</v>
      </c>
      <c r="C5163" t="s">
        <v>198</v>
      </c>
      <c r="D5163">
        <v>435931</v>
      </c>
      <c r="E5163">
        <v>2</v>
      </c>
      <c r="F5163">
        <v>6447.45</v>
      </c>
      <c r="G5163">
        <v>6621.7525999999998</v>
      </c>
      <c r="H5163">
        <f t="shared" si="168"/>
        <v>3.223725</v>
      </c>
      <c r="I5163">
        <f t="shared" si="169"/>
        <v>3.3108762999999999</v>
      </c>
    </row>
    <row r="5164" spans="1:9" x14ac:dyDescent="0.3">
      <c r="A5164" s="3">
        <v>2019</v>
      </c>
      <c r="B5164" t="s">
        <v>186</v>
      </c>
      <c r="C5164" t="s">
        <v>198</v>
      </c>
      <c r="D5164">
        <v>435932</v>
      </c>
      <c r="E5164">
        <v>2</v>
      </c>
      <c r="F5164">
        <v>8.2799999999999994</v>
      </c>
      <c r="G5164">
        <v>8.3571000000000009</v>
      </c>
      <c r="H5164">
        <f t="shared" si="168"/>
        <v>4.1399999999999996E-3</v>
      </c>
      <c r="I5164">
        <f t="shared" si="169"/>
        <v>4.1785500000000005E-3</v>
      </c>
    </row>
    <row r="5165" spans="1:9" x14ac:dyDescent="0.3">
      <c r="A5165" s="3">
        <v>2019</v>
      </c>
      <c r="B5165" t="s">
        <v>186</v>
      </c>
      <c r="C5165" t="s">
        <v>199</v>
      </c>
      <c r="D5165">
        <v>335631</v>
      </c>
      <c r="E5165">
        <v>1</v>
      </c>
      <c r="F5165">
        <v>140.80000000000001</v>
      </c>
      <c r="G5165">
        <v>140.80000000000001</v>
      </c>
      <c r="H5165">
        <f t="shared" si="168"/>
        <v>7.0400000000000004E-2</v>
      </c>
      <c r="I5165">
        <f t="shared" si="169"/>
        <v>7.0400000000000004E-2</v>
      </c>
    </row>
    <row r="5166" spans="1:9" x14ac:dyDescent="0.3">
      <c r="A5166" s="3">
        <v>2019</v>
      </c>
      <c r="B5166" t="s">
        <v>186</v>
      </c>
      <c r="C5166" t="s">
        <v>199</v>
      </c>
      <c r="D5166">
        <v>335701</v>
      </c>
      <c r="E5166">
        <v>1</v>
      </c>
      <c r="F5166">
        <v>3773.98</v>
      </c>
      <c r="G5166">
        <v>3783.2973000000002</v>
      </c>
      <c r="H5166">
        <f t="shared" si="168"/>
        <v>1.8869899999999999</v>
      </c>
      <c r="I5166">
        <f t="shared" si="169"/>
        <v>1.89164865</v>
      </c>
    </row>
    <row r="5167" spans="1:9" x14ac:dyDescent="0.3">
      <c r="A5167" s="3">
        <v>2019</v>
      </c>
      <c r="B5167" t="s">
        <v>186</v>
      </c>
      <c r="C5167" t="s">
        <v>199</v>
      </c>
      <c r="D5167">
        <v>335702</v>
      </c>
      <c r="E5167">
        <v>1</v>
      </c>
      <c r="F5167">
        <v>23</v>
      </c>
      <c r="G5167">
        <v>23</v>
      </c>
      <c r="H5167">
        <f t="shared" si="168"/>
        <v>1.15E-2</v>
      </c>
      <c r="I5167">
        <f t="shared" si="169"/>
        <v>1.15E-2</v>
      </c>
    </row>
    <row r="5168" spans="1:9" x14ac:dyDescent="0.3">
      <c r="A5168" s="3">
        <v>2019</v>
      </c>
      <c r="B5168" t="s">
        <v>186</v>
      </c>
      <c r="C5168" t="s">
        <v>199</v>
      </c>
      <c r="D5168">
        <v>335703</v>
      </c>
      <c r="E5168">
        <v>1</v>
      </c>
      <c r="F5168">
        <v>33.28</v>
      </c>
      <c r="G5168">
        <v>33.371400000000001</v>
      </c>
      <c r="H5168">
        <f t="shared" si="168"/>
        <v>1.6640000000000002E-2</v>
      </c>
      <c r="I5168">
        <f t="shared" si="169"/>
        <v>1.6685700000000001E-2</v>
      </c>
    </row>
    <row r="5169" spans="1:9" x14ac:dyDescent="0.3">
      <c r="A5169" s="3">
        <v>2019</v>
      </c>
      <c r="B5169" t="s">
        <v>186</v>
      </c>
      <c r="C5169" t="s">
        <v>199</v>
      </c>
      <c r="D5169">
        <v>335705</v>
      </c>
      <c r="E5169">
        <v>1</v>
      </c>
      <c r="F5169">
        <v>8</v>
      </c>
      <c r="G5169">
        <v>8</v>
      </c>
      <c r="H5169">
        <f t="shared" si="168"/>
        <v>4.0000000000000001E-3</v>
      </c>
      <c r="I5169">
        <f t="shared" si="169"/>
        <v>4.0000000000000001E-3</v>
      </c>
    </row>
    <row r="5170" spans="1:9" x14ac:dyDescent="0.3">
      <c r="A5170" s="3">
        <v>2019</v>
      </c>
      <c r="B5170" t="s">
        <v>186</v>
      </c>
      <c r="C5170" t="s">
        <v>199</v>
      </c>
      <c r="D5170">
        <v>335731</v>
      </c>
      <c r="E5170">
        <v>1</v>
      </c>
      <c r="F5170">
        <v>6.3</v>
      </c>
      <c r="G5170">
        <v>6.3653000000000004</v>
      </c>
      <c r="H5170">
        <f t="shared" si="168"/>
        <v>3.15E-3</v>
      </c>
      <c r="I5170">
        <f t="shared" si="169"/>
        <v>3.1826500000000004E-3</v>
      </c>
    </row>
    <row r="5171" spans="1:9" x14ac:dyDescent="0.3">
      <c r="A5171" s="3">
        <v>2019</v>
      </c>
      <c r="B5171" t="s">
        <v>186</v>
      </c>
      <c r="C5171" t="s">
        <v>199</v>
      </c>
      <c r="D5171">
        <v>335732</v>
      </c>
      <c r="E5171">
        <v>1</v>
      </c>
      <c r="F5171">
        <v>8.98</v>
      </c>
      <c r="G5171">
        <v>9.1366999999999994</v>
      </c>
      <c r="H5171">
        <f t="shared" si="168"/>
        <v>4.4900000000000001E-3</v>
      </c>
      <c r="I5171">
        <f t="shared" si="169"/>
        <v>4.5683499999999997E-3</v>
      </c>
    </row>
    <row r="5172" spans="1:9" x14ac:dyDescent="0.3">
      <c r="A5172" s="3">
        <v>2019</v>
      </c>
      <c r="B5172" t="s">
        <v>186</v>
      </c>
      <c r="C5172" t="s">
        <v>199</v>
      </c>
      <c r="D5172">
        <v>335733</v>
      </c>
      <c r="E5172">
        <v>1</v>
      </c>
      <c r="F5172">
        <v>22</v>
      </c>
      <c r="G5172">
        <v>22</v>
      </c>
      <c r="H5172">
        <f t="shared" si="168"/>
        <v>1.0999999999999999E-2</v>
      </c>
      <c r="I5172">
        <f t="shared" si="169"/>
        <v>1.0999999999999999E-2</v>
      </c>
    </row>
    <row r="5173" spans="1:9" x14ac:dyDescent="0.3">
      <c r="A5173" s="3">
        <v>2019</v>
      </c>
      <c r="B5173" t="s">
        <v>186</v>
      </c>
      <c r="C5173" t="s">
        <v>199</v>
      </c>
      <c r="D5173">
        <v>345534</v>
      </c>
      <c r="E5173">
        <v>1</v>
      </c>
      <c r="F5173">
        <v>2008.85</v>
      </c>
      <c r="G5173">
        <v>2008.85</v>
      </c>
      <c r="H5173">
        <f t="shared" si="168"/>
        <v>1.0044249999999999</v>
      </c>
      <c r="I5173">
        <f t="shared" si="169"/>
        <v>1.0044249999999999</v>
      </c>
    </row>
    <row r="5174" spans="1:9" x14ac:dyDescent="0.3">
      <c r="A5174" s="3">
        <v>2019</v>
      </c>
      <c r="B5174" t="s">
        <v>186</v>
      </c>
      <c r="C5174" t="s">
        <v>199</v>
      </c>
      <c r="D5174">
        <v>345603</v>
      </c>
      <c r="E5174">
        <v>1</v>
      </c>
      <c r="F5174">
        <v>7842.45</v>
      </c>
      <c r="G5174">
        <v>7876.2741999999998</v>
      </c>
      <c r="H5174">
        <f t="shared" si="168"/>
        <v>3.9212249999999997</v>
      </c>
      <c r="I5174">
        <f t="shared" si="169"/>
        <v>3.9381371000000001</v>
      </c>
    </row>
    <row r="5175" spans="1:9" x14ac:dyDescent="0.3">
      <c r="A5175" s="3">
        <v>2019</v>
      </c>
      <c r="B5175" t="s">
        <v>186</v>
      </c>
      <c r="C5175" t="s">
        <v>199</v>
      </c>
      <c r="D5175">
        <v>345606</v>
      </c>
      <c r="E5175">
        <v>1</v>
      </c>
      <c r="F5175">
        <v>254</v>
      </c>
      <c r="G5175">
        <v>254</v>
      </c>
      <c r="H5175">
        <f t="shared" ref="H5175:H5238" si="170">F5175/2000</f>
        <v>0.127</v>
      </c>
      <c r="I5175">
        <f t="shared" ref="I5175:I5238" si="171">G5175/2000</f>
        <v>0.127</v>
      </c>
    </row>
    <row r="5176" spans="1:9" x14ac:dyDescent="0.3">
      <c r="A5176" s="3">
        <v>2019</v>
      </c>
      <c r="B5176" t="s">
        <v>186</v>
      </c>
      <c r="C5176" t="s">
        <v>199</v>
      </c>
      <c r="D5176">
        <v>345631</v>
      </c>
      <c r="E5176">
        <v>1</v>
      </c>
      <c r="F5176">
        <v>1123.0999999999999</v>
      </c>
      <c r="G5176">
        <v>1128.4751000000001</v>
      </c>
      <c r="H5176">
        <f t="shared" si="170"/>
        <v>0.56154999999999999</v>
      </c>
      <c r="I5176">
        <f t="shared" si="171"/>
        <v>0.56423755000000009</v>
      </c>
    </row>
    <row r="5177" spans="1:9" x14ac:dyDescent="0.3">
      <c r="A5177" s="3">
        <v>2019</v>
      </c>
      <c r="B5177" t="s">
        <v>186</v>
      </c>
      <c r="C5177" t="s">
        <v>199</v>
      </c>
      <c r="D5177">
        <v>345701</v>
      </c>
      <c r="E5177">
        <v>1</v>
      </c>
      <c r="F5177">
        <v>1307.68</v>
      </c>
      <c r="G5177">
        <v>1307.7453</v>
      </c>
      <c r="H5177">
        <f t="shared" si="170"/>
        <v>0.65383999999999998</v>
      </c>
      <c r="I5177">
        <f t="shared" si="171"/>
        <v>0.65387265000000006</v>
      </c>
    </row>
    <row r="5178" spans="1:9" x14ac:dyDescent="0.3">
      <c r="A5178" s="3">
        <v>2019</v>
      </c>
      <c r="B5178" t="s">
        <v>186</v>
      </c>
      <c r="C5178" t="s">
        <v>199</v>
      </c>
      <c r="D5178">
        <v>345702</v>
      </c>
      <c r="E5178">
        <v>1</v>
      </c>
      <c r="F5178">
        <v>1887.05</v>
      </c>
      <c r="G5178">
        <v>1893.1931999999999</v>
      </c>
      <c r="H5178">
        <f t="shared" si="170"/>
        <v>0.94352499999999995</v>
      </c>
      <c r="I5178">
        <f t="shared" si="171"/>
        <v>0.94659660000000001</v>
      </c>
    </row>
    <row r="5179" spans="1:9" x14ac:dyDescent="0.3">
      <c r="A5179" s="3">
        <v>2019</v>
      </c>
      <c r="B5179" t="s">
        <v>186</v>
      </c>
      <c r="C5179" t="s">
        <v>199</v>
      </c>
      <c r="D5179">
        <v>345703</v>
      </c>
      <c r="E5179">
        <v>1</v>
      </c>
      <c r="F5179">
        <v>15.6</v>
      </c>
      <c r="G5179">
        <v>15.6</v>
      </c>
      <c r="H5179">
        <f t="shared" si="170"/>
        <v>7.7999999999999996E-3</v>
      </c>
      <c r="I5179">
        <f t="shared" si="171"/>
        <v>7.7999999999999996E-3</v>
      </c>
    </row>
    <row r="5180" spans="1:9" x14ac:dyDescent="0.3">
      <c r="A5180" s="3">
        <v>2019</v>
      </c>
      <c r="B5180" t="s">
        <v>186</v>
      </c>
      <c r="C5180" t="s">
        <v>199</v>
      </c>
      <c r="D5180">
        <v>345705</v>
      </c>
      <c r="E5180">
        <v>1</v>
      </c>
      <c r="F5180">
        <v>90.5</v>
      </c>
      <c r="G5180">
        <v>90.5</v>
      </c>
      <c r="H5180">
        <f t="shared" si="170"/>
        <v>4.5249999999999999E-2</v>
      </c>
      <c r="I5180">
        <f t="shared" si="171"/>
        <v>4.5249999999999999E-2</v>
      </c>
    </row>
    <row r="5181" spans="1:9" x14ac:dyDescent="0.3">
      <c r="A5181" s="3">
        <v>2019</v>
      </c>
      <c r="B5181" t="s">
        <v>186</v>
      </c>
      <c r="C5181" t="s">
        <v>199</v>
      </c>
      <c r="D5181">
        <v>345706</v>
      </c>
      <c r="E5181">
        <v>1</v>
      </c>
      <c r="F5181">
        <v>599.75</v>
      </c>
      <c r="G5181">
        <v>599.75</v>
      </c>
      <c r="H5181">
        <f t="shared" si="170"/>
        <v>0.299875</v>
      </c>
      <c r="I5181">
        <f t="shared" si="171"/>
        <v>0.299875</v>
      </c>
    </row>
    <row r="5182" spans="1:9" x14ac:dyDescent="0.3">
      <c r="A5182" s="3">
        <v>2019</v>
      </c>
      <c r="B5182" t="s">
        <v>186</v>
      </c>
      <c r="C5182" t="s">
        <v>199</v>
      </c>
      <c r="D5182">
        <v>345731</v>
      </c>
      <c r="E5182">
        <v>1</v>
      </c>
      <c r="F5182">
        <v>941.2</v>
      </c>
      <c r="G5182">
        <v>941.27840000000003</v>
      </c>
      <c r="H5182">
        <f t="shared" si="170"/>
        <v>0.47060000000000002</v>
      </c>
      <c r="I5182">
        <f t="shared" si="171"/>
        <v>0.47063920000000004</v>
      </c>
    </row>
    <row r="5183" spans="1:9" x14ac:dyDescent="0.3">
      <c r="A5183" s="3">
        <v>2019</v>
      </c>
      <c r="B5183" t="s">
        <v>186</v>
      </c>
      <c r="C5183" t="s">
        <v>199</v>
      </c>
      <c r="D5183">
        <v>345732</v>
      </c>
      <c r="E5183">
        <v>1</v>
      </c>
      <c r="F5183">
        <v>75.8</v>
      </c>
      <c r="G5183">
        <v>75.8</v>
      </c>
      <c r="H5183">
        <f t="shared" si="170"/>
        <v>3.7899999999999996E-2</v>
      </c>
      <c r="I5183">
        <f t="shared" si="171"/>
        <v>3.7899999999999996E-2</v>
      </c>
    </row>
    <row r="5184" spans="1:9" x14ac:dyDescent="0.3">
      <c r="A5184" s="3">
        <v>2019</v>
      </c>
      <c r="B5184" t="s">
        <v>186</v>
      </c>
      <c r="C5184" t="s">
        <v>199</v>
      </c>
      <c r="D5184">
        <v>345801</v>
      </c>
      <c r="E5184">
        <v>1</v>
      </c>
      <c r="F5184">
        <v>83.02</v>
      </c>
      <c r="G5184">
        <v>83.971000000000004</v>
      </c>
      <c r="H5184">
        <f t="shared" si="170"/>
        <v>4.1509999999999998E-2</v>
      </c>
      <c r="I5184">
        <f t="shared" si="171"/>
        <v>4.1985500000000002E-2</v>
      </c>
    </row>
    <row r="5185" spans="1:9" x14ac:dyDescent="0.3">
      <c r="A5185" s="3">
        <v>2019</v>
      </c>
      <c r="B5185" t="s">
        <v>186</v>
      </c>
      <c r="C5185" t="s">
        <v>199</v>
      </c>
      <c r="D5185">
        <v>345803</v>
      </c>
      <c r="E5185">
        <v>1</v>
      </c>
      <c r="F5185">
        <v>395.28</v>
      </c>
      <c r="G5185">
        <v>400.59730000000002</v>
      </c>
      <c r="H5185">
        <f t="shared" si="170"/>
        <v>0.19763999999999998</v>
      </c>
      <c r="I5185">
        <f t="shared" si="171"/>
        <v>0.20029865000000002</v>
      </c>
    </row>
    <row r="5186" spans="1:9" x14ac:dyDescent="0.3">
      <c r="A5186" s="3">
        <v>2019</v>
      </c>
      <c r="B5186" t="s">
        <v>186</v>
      </c>
      <c r="C5186" t="s">
        <v>199</v>
      </c>
      <c r="D5186">
        <v>355707</v>
      </c>
      <c r="E5186">
        <v>1</v>
      </c>
      <c r="F5186">
        <v>179.5</v>
      </c>
      <c r="G5186">
        <v>179.5</v>
      </c>
      <c r="H5186">
        <f t="shared" si="170"/>
        <v>8.9749999999999996E-2</v>
      </c>
      <c r="I5186">
        <f t="shared" si="171"/>
        <v>8.9749999999999996E-2</v>
      </c>
    </row>
    <row r="5187" spans="1:9" x14ac:dyDescent="0.3">
      <c r="A5187" s="3">
        <v>2019</v>
      </c>
      <c r="B5187" t="s">
        <v>186</v>
      </c>
      <c r="C5187" t="s">
        <v>199</v>
      </c>
      <c r="D5187">
        <v>355731</v>
      </c>
      <c r="E5187">
        <v>1</v>
      </c>
      <c r="F5187">
        <v>296</v>
      </c>
      <c r="G5187">
        <v>296</v>
      </c>
      <c r="H5187">
        <f t="shared" si="170"/>
        <v>0.14799999999999999</v>
      </c>
      <c r="I5187">
        <f t="shared" si="171"/>
        <v>0.14799999999999999</v>
      </c>
    </row>
    <row r="5188" spans="1:9" x14ac:dyDescent="0.3">
      <c r="A5188" s="3">
        <v>2019</v>
      </c>
      <c r="B5188" t="s">
        <v>186</v>
      </c>
      <c r="C5188" t="s">
        <v>199</v>
      </c>
      <c r="D5188">
        <v>355732</v>
      </c>
      <c r="E5188">
        <v>1</v>
      </c>
      <c r="F5188">
        <v>52.5</v>
      </c>
      <c r="G5188">
        <v>52.5</v>
      </c>
      <c r="H5188">
        <f t="shared" si="170"/>
        <v>2.6249999999999999E-2</v>
      </c>
      <c r="I5188">
        <f t="shared" si="171"/>
        <v>2.6249999999999999E-2</v>
      </c>
    </row>
    <row r="5189" spans="1:9" x14ac:dyDescent="0.3">
      <c r="A5189" s="3">
        <v>2019</v>
      </c>
      <c r="B5189" t="s">
        <v>186</v>
      </c>
      <c r="C5189" t="s">
        <v>199</v>
      </c>
      <c r="D5189">
        <v>355733</v>
      </c>
      <c r="E5189">
        <v>1</v>
      </c>
      <c r="F5189">
        <v>45.5</v>
      </c>
      <c r="G5189">
        <v>45.5</v>
      </c>
      <c r="H5189">
        <f t="shared" si="170"/>
        <v>2.2749999999999999E-2</v>
      </c>
      <c r="I5189">
        <f t="shared" si="171"/>
        <v>2.2749999999999999E-2</v>
      </c>
    </row>
    <row r="5190" spans="1:9" x14ac:dyDescent="0.3">
      <c r="A5190" s="3">
        <v>2019</v>
      </c>
      <c r="B5190" t="s">
        <v>186</v>
      </c>
      <c r="C5190" t="s">
        <v>199</v>
      </c>
      <c r="D5190">
        <v>355801</v>
      </c>
      <c r="E5190">
        <v>1</v>
      </c>
      <c r="F5190">
        <v>235.54</v>
      </c>
      <c r="G5190">
        <v>235.95429999999999</v>
      </c>
      <c r="H5190">
        <f t="shared" si="170"/>
        <v>0.11777</v>
      </c>
      <c r="I5190">
        <f t="shared" si="171"/>
        <v>0.11797714999999999</v>
      </c>
    </row>
    <row r="5191" spans="1:9" x14ac:dyDescent="0.3">
      <c r="A5191" s="3">
        <v>2019</v>
      </c>
      <c r="B5191" t="s">
        <v>186</v>
      </c>
      <c r="C5191" t="s">
        <v>199</v>
      </c>
      <c r="D5191">
        <v>355830</v>
      </c>
      <c r="E5191">
        <v>1</v>
      </c>
      <c r="F5191">
        <v>27.48</v>
      </c>
      <c r="G5191">
        <v>28.0032</v>
      </c>
      <c r="H5191">
        <f t="shared" si="170"/>
        <v>1.374E-2</v>
      </c>
      <c r="I5191">
        <f t="shared" si="171"/>
        <v>1.4001599999999999E-2</v>
      </c>
    </row>
    <row r="5192" spans="1:9" x14ac:dyDescent="0.3">
      <c r="A5192" s="3">
        <v>2019</v>
      </c>
      <c r="B5192" t="s">
        <v>186</v>
      </c>
      <c r="C5192" t="s">
        <v>199</v>
      </c>
      <c r="D5192">
        <v>365804</v>
      </c>
      <c r="E5192">
        <v>1</v>
      </c>
      <c r="F5192">
        <v>1561.33</v>
      </c>
      <c r="G5192">
        <v>1562.5728999999999</v>
      </c>
      <c r="H5192">
        <f t="shared" si="170"/>
        <v>0.78066499999999994</v>
      </c>
      <c r="I5192">
        <f t="shared" si="171"/>
        <v>0.78128644999999997</v>
      </c>
    </row>
    <row r="5193" spans="1:9" x14ac:dyDescent="0.3">
      <c r="A5193" s="3">
        <v>2019</v>
      </c>
      <c r="B5193" t="s">
        <v>186</v>
      </c>
      <c r="C5193" t="s">
        <v>199</v>
      </c>
      <c r="D5193">
        <v>365830</v>
      </c>
      <c r="E5193">
        <v>1</v>
      </c>
      <c r="F5193">
        <v>220.17</v>
      </c>
      <c r="G5193">
        <v>220.17</v>
      </c>
      <c r="H5193">
        <f t="shared" si="170"/>
        <v>0.11008499999999999</v>
      </c>
      <c r="I5193">
        <f t="shared" si="171"/>
        <v>0.11008499999999999</v>
      </c>
    </row>
    <row r="5194" spans="1:9" x14ac:dyDescent="0.3">
      <c r="A5194" s="3">
        <v>2019</v>
      </c>
      <c r="B5194" t="s">
        <v>186</v>
      </c>
      <c r="C5194" t="s">
        <v>200</v>
      </c>
      <c r="D5194">
        <v>365731</v>
      </c>
      <c r="E5194">
        <v>1</v>
      </c>
      <c r="F5194">
        <v>11676.63</v>
      </c>
      <c r="G5194">
        <v>11687.679</v>
      </c>
      <c r="H5194">
        <f t="shared" si="170"/>
        <v>5.8383149999999997</v>
      </c>
      <c r="I5194">
        <f t="shared" si="171"/>
        <v>5.8438394999999996</v>
      </c>
    </row>
    <row r="5195" spans="1:9" x14ac:dyDescent="0.3">
      <c r="A5195" s="3">
        <v>2019</v>
      </c>
      <c r="B5195" t="s">
        <v>186</v>
      </c>
      <c r="C5195" t="s">
        <v>200</v>
      </c>
      <c r="D5195">
        <v>365732</v>
      </c>
      <c r="E5195">
        <v>1</v>
      </c>
      <c r="F5195">
        <v>3152.18</v>
      </c>
      <c r="G5195">
        <v>3152.18</v>
      </c>
      <c r="H5195">
        <f t="shared" si="170"/>
        <v>1.57609</v>
      </c>
      <c r="I5195">
        <f t="shared" si="171"/>
        <v>1.57609</v>
      </c>
    </row>
    <row r="5196" spans="1:9" x14ac:dyDescent="0.3">
      <c r="A5196" s="3">
        <v>2019</v>
      </c>
      <c r="B5196" t="s">
        <v>186</v>
      </c>
      <c r="C5196" t="s">
        <v>200</v>
      </c>
      <c r="D5196">
        <v>365733</v>
      </c>
      <c r="E5196">
        <v>1</v>
      </c>
      <c r="F5196">
        <v>3297.18</v>
      </c>
      <c r="G5196">
        <v>3311.6831999999999</v>
      </c>
      <c r="H5196">
        <f t="shared" si="170"/>
        <v>1.64859</v>
      </c>
      <c r="I5196">
        <f t="shared" si="171"/>
        <v>1.6558416</v>
      </c>
    </row>
    <row r="5197" spans="1:9" x14ac:dyDescent="0.3">
      <c r="A5197" s="3">
        <v>2019</v>
      </c>
      <c r="B5197" t="s">
        <v>186</v>
      </c>
      <c r="C5197" t="s">
        <v>200</v>
      </c>
      <c r="D5197">
        <v>365734</v>
      </c>
      <c r="E5197">
        <v>1</v>
      </c>
      <c r="F5197">
        <v>4731.18</v>
      </c>
      <c r="G5197">
        <v>4735.8702000000003</v>
      </c>
      <c r="H5197">
        <f t="shared" si="170"/>
        <v>2.3655900000000001</v>
      </c>
      <c r="I5197">
        <f t="shared" si="171"/>
        <v>2.3679351</v>
      </c>
    </row>
    <row r="5198" spans="1:9" x14ac:dyDescent="0.3">
      <c r="A5198" s="3">
        <v>2019</v>
      </c>
      <c r="B5198" t="s">
        <v>186</v>
      </c>
      <c r="C5198" t="s">
        <v>200</v>
      </c>
      <c r="D5198">
        <v>365801</v>
      </c>
      <c r="E5198">
        <v>1</v>
      </c>
      <c r="F5198">
        <v>1619.15</v>
      </c>
      <c r="G5198">
        <v>1629.6697999999999</v>
      </c>
      <c r="H5198">
        <f t="shared" si="170"/>
        <v>0.80957500000000004</v>
      </c>
      <c r="I5198">
        <f t="shared" si="171"/>
        <v>0.81483489999999992</v>
      </c>
    </row>
    <row r="5199" spans="1:9" x14ac:dyDescent="0.3">
      <c r="A5199" s="3">
        <v>2019</v>
      </c>
      <c r="B5199" t="s">
        <v>186</v>
      </c>
      <c r="C5199" t="s">
        <v>200</v>
      </c>
      <c r="D5199">
        <v>365802</v>
      </c>
      <c r="E5199">
        <v>1</v>
      </c>
      <c r="F5199">
        <v>2733.2</v>
      </c>
      <c r="G5199">
        <v>2735.3429000000001</v>
      </c>
      <c r="H5199">
        <f t="shared" si="170"/>
        <v>1.3665999999999998</v>
      </c>
      <c r="I5199">
        <f t="shared" si="171"/>
        <v>1.36767145</v>
      </c>
    </row>
    <row r="5200" spans="1:9" x14ac:dyDescent="0.3">
      <c r="A5200" s="3">
        <v>2019</v>
      </c>
      <c r="B5200" t="s">
        <v>186</v>
      </c>
      <c r="C5200" t="s">
        <v>200</v>
      </c>
      <c r="D5200">
        <v>365803</v>
      </c>
      <c r="E5200">
        <v>1</v>
      </c>
      <c r="F5200">
        <v>2812.81</v>
      </c>
      <c r="G5200">
        <v>2812.81</v>
      </c>
      <c r="H5200">
        <f t="shared" si="170"/>
        <v>1.4064049999999999</v>
      </c>
      <c r="I5200">
        <f t="shared" si="171"/>
        <v>1.4064049999999999</v>
      </c>
    </row>
    <row r="5201" spans="1:9" x14ac:dyDescent="0.3">
      <c r="A5201" s="3">
        <v>2019</v>
      </c>
      <c r="B5201" t="s">
        <v>186</v>
      </c>
      <c r="C5201" t="s">
        <v>200</v>
      </c>
      <c r="D5201">
        <v>365805</v>
      </c>
      <c r="E5201">
        <v>1</v>
      </c>
      <c r="F5201">
        <v>147</v>
      </c>
      <c r="G5201">
        <v>147</v>
      </c>
      <c r="H5201">
        <f t="shared" si="170"/>
        <v>7.3499999999999996E-2</v>
      </c>
      <c r="I5201">
        <f t="shared" si="171"/>
        <v>7.3499999999999996E-2</v>
      </c>
    </row>
    <row r="5202" spans="1:9" x14ac:dyDescent="0.3">
      <c r="A5202" s="3">
        <v>2019</v>
      </c>
      <c r="B5202" t="s">
        <v>186</v>
      </c>
      <c r="C5202" t="s">
        <v>201</v>
      </c>
      <c r="D5202">
        <v>305431</v>
      </c>
      <c r="E5202">
        <v>1</v>
      </c>
      <c r="F5202">
        <v>188.43</v>
      </c>
      <c r="G5202">
        <v>189.87569999999999</v>
      </c>
      <c r="H5202">
        <f t="shared" si="170"/>
        <v>9.4215000000000007E-2</v>
      </c>
      <c r="I5202">
        <f t="shared" si="171"/>
        <v>9.4937850000000004E-2</v>
      </c>
    </row>
    <row r="5203" spans="1:9" x14ac:dyDescent="0.3">
      <c r="A5203" s="3">
        <v>2019</v>
      </c>
      <c r="B5203" t="s">
        <v>186</v>
      </c>
      <c r="C5203" t="s">
        <v>201</v>
      </c>
      <c r="D5203">
        <v>305501</v>
      </c>
      <c r="E5203">
        <v>1</v>
      </c>
      <c r="F5203">
        <v>180</v>
      </c>
      <c r="G5203">
        <v>180</v>
      </c>
      <c r="H5203">
        <f t="shared" si="170"/>
        <v>0.09</v>
      </c>
      <c r="I5203">
        <f t="shared" si="171"/>
        <v>0.09</v>
      </c>
    </row>
    <row r="5204" spans="1:9" x14ac:dyDescent="0.3">
      <c r="A5204" s="3">
        <v>2019</v>
      </c>
      <c r="B5204" t="s">
        <v>186</v>
      </c>
      <c r="C5204" t="s">
        <v>201</v>
      </c>
      <c r="D5204">
        <v>305531</v>
      </c>
      <c r="E5204">
        <v>1</v>
      </c>
      <c r="F5204">
        <v>1388</v>
      </c>
      <c r="G5204">
        <v>1388</v>
      </c>
      <c r="H5204">
        <f t="shared" si="170"/>
        <v>0.69399999999999995</v>
      </c>
      <c r="I5204">
        <f t="shared" si="171"/>
        <v>0.69399999999999995</v>
      </c>
    </row>
    <row r="5205" spans="1:9" x14ac:dyDescent="0.3">
      <c r="A5205" s="3">
        <v>2019</v>
      </c>
      <c r="B5205" t="s">
        <v>186</v>
      </c>
      <c r="C5205" t="s">
        <v>201</v>
      </c>
      <c r="D5205">
        <v>315431</v>
      </c>
      <c r="E5205">
        <v>1</v>
      </c>
      <c r="F5205">
        <v>572.25</v>
      </c>
      <c r="G5205">
        <v>579.96230000000003</v>
      </c>
      <c r="H5205">
        <f t="shared" si="170"/>
        <v>0.28612500000000002</v>
      </c>
      <c r="I5205">
        <f t="shared" si="171"/>
        <v>0.28998115000000002</v>
      </c>
    </row>
    <row r="5206" spans="1:9" x14ac:dyDescent="0.3">
      <c r="A5206" s="3">
        <v>2019</v>
      </c>
      <c r="B5206" t="s">
        <v>186</v>
      </c>
      <c r="C5206" t="s">
        <v>201</v>
      </c>
      <c r="D5206">
        <v>315432</v>
      </c>
      <c r="E5206">
        <v>1</v>
      </c>
      <c r="F5206">
        <v>2999.23</v>
      </c>
      <c r="G5206">
        <v>3044.4267</v>
      </c>
      <c r="H5206">
        <f t="shared" si="170"/>
        <v>1.4996149999999999</v>
      </c>
      <c r="I5206">
        <f t="shared" si="171"/>
        <v>1.5222133499999999</v>
      </c>
    </row>
    <row r="5207" spans="1:9" x14ac:dyDescent="0.3">
      <c r="A5207" s="3">
        <v>2019</v>
      </c>
      <c r="B5207" t="s">
        <v>186</v>
      </c>
      <c r="C5207" t="s">
        <v>201</v>
      </c>
      <c r="D5207">
        <v>315501</v>
      </c>
      <c r="E5207">
        <v>1</v>
      </c>
      <c r="F5207">
        <v>386.05</v>
      </c>
      <c r="G5207">
        <v>391.22890000000001</v>
      </c>
      <c r="H5207">
        <f t="shared" si="170"/>
        <v>0.193025</v>
      </c>
      <c r="I5207">
        <f t="shared" si="171"/>
        <v>0.19561445</v>
      </c>
    </row>
    <row r="5208" spans="1:9" x14ac:dyDescent="0.3">
      <c r="A5208" s="3">
        <v>2019</v>
      </c>
      <c r="B5208" t="s">
        <v>186</v>
      </c>
      <c r="C5208" t="s">
        <v>201</v>
      </c>
      <c r="D5208">
        <v>315502</v>
      </c>
      <c r="E5208">
        <v>1</v>
      </c>
      <c r="F5208">
        <v>2202.9699999999998</v>
      </c>
      <c r="G5208">
        <v>2223.3721999999998</v>
      </c>
      <c r="H5208">
        <f t="shared" si="170"/>
        <v>1.1014849999999998</v>
      </c>
      <c r="I5208">
        <f t="shared" si="171"/>
        <v>1.1116860999999998</v>
      </c>
    </row>
    <row r="5209" spans="1:9" x14ac:dyDescent="0.3">
      <c r="A5209" s="3">
        <v>2019</v>
      </c>
      <c r="B5209" t="s">
        <v>186</v>
      </c>
      <c r="C5209" t="s">
        <v>201</v>
      </c>
      <c r="D5209">
        <v>315503</v>
      </c>
      <c r="E5209">
        <v>1</v>
      </c>
      <c r="F5209">
        <v>60.03</v>
      </c>
      <c r="G5209">
        <v>61.255099999999999</v>
      </c>
      <c r="H5209">
        <f t="shared" si="170"/>
        <v>3.0015E-2</v>
      </c>
      <c r="I5209">
        <f t="shared" si="171"/>
        <v>3.062755E-2</v>
      </c>
    </row>
    <row r="5210" spans="1:9" x14ac:dyDescent="0.3">
      <c r="A5210" s="3">
        <v>2019</v>
      </c>
      <c r="B5210" t="s">
        <v>186</v>
      </c>
      <c r="C5210" t="s">
        <v>201</v>
      </c>
      <c r="D5210">
        <v>325431</v>
      </c>
      <c r="E5210">
        <v>1</v>
      </c>
      <c r="F5210">
        <v>5286.79</v>
      </c>
      <c r="G5210">
        <v>5387.2168000000001</v>
      </c>
      <c r="H5210">
        <f t="shared" si="170"/>
        <v>2.6433949999999999</v>
      </c>
      <c r="I5210">
        <f t="shared" si="171"/>
        <v>2.6936084</v>
      </c>
    </row>
    <row r="5211" spans="1:9" x14ac:dyDescent="0.3">
      <c r="A5211" s="3">
        <v>2019</v>
      </c>
      <c r="B5211" t="s">
        <v>186</v>
      </c>
      <c r="C5211" t="s">
        <v>201</v>
      </c>
      <c r="D5211">
        <v>325433</v>
      </c>
      <c r="E5211">
        <v>1</v>
      </c>
      <c r="F5211">
        <v>30285.06</v>
      </c>
      <c r="G5211">
        <v>30553.549599999998</v>
      </c>
      <c r="H5211">
        <f t="shared" si="170"/>
        <v>15.142530000000001</v>
      </c>
      <c r="I5211">
        <f t="shared" si="171"/>
        <v>15.2767748</v>
      </c>
    </row>
    <row r="5212" spans="1:9" x14ac:dyDescent="0.3">
      <c r="A5212" s="3">
        <v>2019</v>
      </c>
      <c r="B5212" t="s">
        <v>186</v>
      </c>
      <c r="C5212" t="s">
        <v>201</v>
      </c>
      <c r="D5212">
        <v>325501</v>
      </c>
      <c r="E5212">
        <v>1</v>
      </c>
      <c r="F5212">
        <v>164</v>
      </c>
      <c r="G5212">
        <v>167.14279999999999</v>
      </c>
      <c r="H5212">
        <f t="shared" si="170"/>
        <v>8.2000000000000003E-2</v>
      </c>
      <c r="I5212">
        <f t="shared" si="171"/>
        <v>8.357139999999999E-2</v>
      </c>
    </row>
    <row r="5213" spans="1:9" x14ac:dyDescent="0.3">
      <c r="A5213" s="3">
        <v>2019</v>
      </c>
      <c r="B5213" t="s">
        <v>186</v>
      </c>
      <c r="C5213" t="s">
        <v>201</v>
      </c>
      <c r="D5213">
        <v>325502</v>
      </c>
      <c r="E5213">
        <v>1</v>
      </c>
      <c r="F5213">
        <v>626</v>
      </c>
      <c r="G5213">
        <v>638.77560000000005</v>
      </c>
      <c r="H5213">
        <f t="shared" si="170"/>
        <v>0.313</v>
      </c>
      <c r="I5213">
        <f t="shared" si="171"/>
        <v>0.3193878</v>
      </c>
    </row>
    <row r="5214" spans="1:9" x14ac:dyDescent="0.3">
      <c r="A5214" s="3">
        <v>2019</v>
      </c>
      <c r="B5214" t="s">
        <v>186</v>
      </c>
      <c r="C5214" t="s">
        <v>201</v>
      </c>
      <c r="D5214">
        <v>325503</v>
      </c>
      <c r="E5214">
        <v>1</v>
      </c>
      <c r="F5214">
        <v>45</v>
      </c>
      <c r="G5214">
        <v>45.918500000000002</v>
      </c>
      <c r="H5214">
        <f t="shared" si="170"/>
        <v>2.2499999999999999E-2</v>
      </c>
      <c r="I5214">
        <f t="shared" si="171"/>
        <v>2.295925E-2</v>
      </c>
    </row>
    <row r="5215" spans="1:9" x14ac:dyDescent="0.3">
      <c r="A5215" s="3">
        <v>2019</v>
      </c>
      <c r="B5215" t="s">
        <v>186</v>
      </c>
      <c r="C5215" t="s">
        <v>201</v>
      </c>
      <c r="D5215">
        <v>325531</v>
      </c>
      <c r="E5215">
        <v>1</v>
      </c>
      <c r="F5215">
        <v>80.650000000000006</v>
      </c>
      <c r="G5215">
        <v>81.254499999999993</v>
      </c>
      <c r="H5215">
        <f t="shared" si="170"/>
        <v>4.0325E-2</v>
      </c>
      <c r="I5215">
        <f t="shared" si="171"/>
        <v>4.0627249999999997E-2</v>
      </c>
    </row>
    <row r="5216" spans="1:9" x14ac:dyDescent="0.3">
      <c r="A5216" s="3">
        <v>2019</v>
      </c>
      <c r="B5216" t="s">
        <v>186</v>
      </c>
      <c r="C5216" t="s">
        <v>201</v>
      </c>
      <c r="D5216">
        <v>325532</v>
      </c>
      <c r="E5216">
        <v>1</v>
      </c>
      <c r="F5216">
        <v>715.33</v>
      </c>
      <c r="G5216">
        <v>727.5059</v>
      </c>
      <c r="H5216">
        <f t="shared" si="170"/>
        <v>0.35766500000000001</v>
      </c>
      <c r="I5216">
        <f t="shared" si="171"/>
        <v>0.36375295000000002</v>
      </c>
    </row>
    <row r="5217" spans="1:9" x14ac:dyDescent="0.3">
      <c r="A5217" s="3">
        <v>2019</v>
      </c>
      <c r="B5217" t="s">
        <v>186</v>
      </c>
      <c r="C5217" t="s">
        <v>201</v>
      </c>
      <c r="D5217">
        <v>325533</v>
      </c>
      <c r="E5217">
        <v>1</v>
      </c>
      <c r="F5217">
        <v>174</v>
      </c>
      <c r="G5217">
        <v>174</v>
      </c>
      <c r="H5217">
        <f t="shared" si="170"/>
        <v>8.6999999999999994E-2</v>
      </c>
      <c r="I5217">
        <f t="shared" si="171"/>
        <v>8.6999999999999994E-2</v>
      </c>
    </row>
    <row r="5218" spans="1:9" x14ac:dyDescent="0.3">
      <c r="A5218" s="3">
        <v>2019</v>
      </c>
      <c r="B5218" t="s">
        <v>186</v>
      </c>
      <c r="C5218" t="s">
        <v>201</v>
      </c>
      <c r="D5218">
        <v>325601</v>
      </c>
      <c r="E5218">
        <v>1</v>
      </c>
      <c r="F5218">
        <v>31</v>
      </c>
      <c r="G5218">
        <v>31.244900000000001</v>
      </c>
      <c r="H5218">
        <f t="shared" si="170"/>
        <v>1.55E-2</v>
      </c>
      <c r="I5218">
        <f t="shared" si="171"/>
        <v>1.5622450000000001E-2</v>
      </c>
    </row>
    <row r="5219" spans="1:9" x14ac:dyDescent="0.3">
      <c r="A5219" s="3">
        <v>2019</v>
      </c>
      <c r="B5219" t="s">
        <v>186</v>
      </c>
      <c r="C5219" t="s">
        <v>201</v>
      </c>
      <c r="D5219">
        <v>325602</v>
      </c>
      <c r="E5219">
        <v>1</v>
      </c>
      <c r="F5219">
        <v>1853</v>
      </c>
      <c r="G5219">
        <v>1853.8571999999999</v>
      </c>
      <c r="H5219">
        <f t="shared" si="170"/>
        <v>0.92649999999999999</v>
      </c>
      <c r="I5219">
        <f t="shared" si="171"/>
        <v>0.92692859999999999</v>
      </c>
    </row>
    <row r="5220" spans="1:9" x14ac:dyDescent="0.3">
      <c r="A5220" s="3">
        <v>2019</v>
      </c>
      <c r="B5220" t="s">
        <v>186</v>
      </c>
      <c r="C5220" t="s">
        <v>201</v>
      </c>
      <c r="D5220">
        <v>325603</v>
      </c>
      <c r="E5220">
        <v>1</v>
      </c>
      <c r="F5220">
        <v>55</v>
      </c>
      <c r="G5220">
        <v>55.857199999999999</v>
      </c>
      <c r="H5220">
        <f t="shared" si="170"/>
        <v>2.75E-2</v>
      </c>
      <c r="I5220">
        <f t="shared" si="171"/>
        <v>2.7928599999999998E-2</v>
      </c>
    </row>
    <row r="5221" spans="1:9" x14ac:dyDescent="0.3">
      <c r="A5221" s="3">
        <v>2019</v>
      </c>
      <c r="B5221" t="s">
        <v>186</v>
      </c>
      <c r="C5221" t="s">
        <v>201</v>
      </c>
      <c r="D5221">
        <v>325631</v>
      </c>
      <c r="E5221">
        <v>1</v>
      </c>
      <c r="F5221">
        <v>51.52</v>
      </c>
      <c r="G5221">
        <v>51.559199999999997</v>
      </c>
      <c r="H5221">
        <f t="shared" si="170"/>
        <v>2.5760000000000002E-2</v>
      </c>
      <c r="I5221">
        <f t="shared" si="171"/>
        <v>2.57796E-2</v>
      </c>
    </row>
    <row r="5222" spans="1:9" x14ac:dyDescent="0.3">
      <c r="A5222" s="3">
        <v>2019</v>
      </c>
      <c r="B5222" t="s">
        <v>186</v>
      </c>
      <c r="C5222" t="s">
        <v>201</v>
      </c>
      <c r="D5222">
        <v>335506</v>
      </c>
      <c r="E5222">
        <v>1</v>
      </c>
      <c r="F5222">
        <v>378</v>
      </c>
      <c r="G5222">
        <v>384.89800000000002</v>
      </c>
      <c r="H5222">
        <f t="shared" si="170"/>
        <v>0.189</v>
      </c>
      <c r="I5222">
        <f t="shared" si="171"/>
        <v>0.19244900000000001</v>
      </c>
    </row>
    <row r="5223" spans="1:9" x14ac:dyDescent="0.3">
      <c r="A5223" s="3">
        <v>2019</v>
      </c>
      <c r="B5223" t="s">
        <v>186</v>
      </c>
      <c r="C5223" t="s">
        <v>201</v>
      </c>
      <c r="D5223">
        <v>335533</v>
      </c>
      <c r="E5223">
        <v>1</v>
      </c>
      <c r="F5223">
        <v>4950.01</v>
      </c>
      <c r="G5223">
        <v>5010.0169999999998</v>
      </c>
      <c r="H5223">
        <f t="shared" si="170"/>
        <v>2.4750049999999999</v>
      </c>
      <c r="I5223">
        <f t="shared" si="171"/>
        <v>2.5050084999999997</v>
      </c>
    </row>
    <row r="5224" spans="1:9" x14ac:dyDescent="0.3">
      <c r="A5224" s="3">
        <v>2019</v>
      </c>
      <c r="B5224" t="s">
        <v>186</v>
      </c>
      <c r="C5224" t="s">
        <v>201</v>
      </c>
      <c r="D5224">
        <v>335534</v>
      </c>
      <c r="E5224">
        <v>1</v>
      </c>
      <c r="F5224">
        <v>589.44000000000005</v>
      </c>
      <c r="G5224">
        <v>602.85659999999996</v>
      </c>
      <c r="H5224">
        <f t="shared" si="170"/>
        <v>0.29472000000000004</v>
      </c>
      <c r="I5224">
        <f t="shared" si="171"/>
        <v>0.30142829999999998</v>
      </c>
    </row>
    <row r="5225" spans="1:9" x14ac:dyDescent="0.3">
      <c r="A5225" s="3">
        <v>2019</v>
      </c>
      <c r="B5225" t="s">
        <v>186</v>
      </c>
      <c r="C5225" t="s">
        <v>201</v>
      </c>
      <c r="D5225">
        <v>335535</v>
      </c>
      <c r="E5225">
        <v>1</v>
      </c>
      <c r="F5225">
        <v>2632.2</v>
      </c>
      <c r="G5225">
        <v>2683.4692</v>
      </c>
      <c r="H5225">
        <f t="shared" si="170"/>
        <v>1.3160999999999998</v>
      </c>
      <c r="I5225">
        <f t="shared" si="171"/>
        <v>1.3417346000000001</v>
      </c>
    </row>
    <row r="5226" spans="1:9" x14ac:dyDescent="0.3">
      <c r="A5226" s="3">
        <v>2019</v>
      </c>
      <c r="B5226" t="s">
        <v>186</v>
      </c>
      <c r="C5226" t="s">
        <v>201</v>
      </c>
      <c r="D5226">
        <v>335601</v>
      </c>
      <c r="E5226">
        <v>1</v>
      </c>
      <c r="F5226">
        <v>1103.72</v>
      </c>
      <c r="G5226">
        <v>1107.8018999999999</v>
      </c>
      <c r="H5226">
        <f t="shared" si="170"/>
        <v>0.55186000000000002</v>
      </c>
      <c r="I5226">
        <f t="shared" si="171"/>
        <v>0.55390094999999995</v>
      </c>
    </row>
    <row r="5227" spans="1:9" x14ac:dyDescent="0.3">
      <c r="A5227" s="3">
        <v>2019</v>
      </c>
      <c r="B5227" t="s">
        <v>186</v>
      </c>
      <c r="C5227" t="s">
        <v>201</v>
      </c>
      <c r="D5227">
        <v>335602</v>
      </c>
      <c r="E5227">
        <v>1</v>
      </c>
      <c r="F5227">
        <v>539</v>
      </c>
      <c r="G5227">
        <v>543.10199999999998</v>
      </c>
      <c r="H5227">
        <f t="shared" si="170"/>
        <v>0.26950000000000002</v>
      </c>
      <c r="I5227">
        <f t="shared" si="171"/>
        <v>0.27155099999999999</v>
      </c>
    </row>
    <row r="5228" spans="1:9" x14ac:dyDescent="0.3">
      <c r="A5228" s="3">
        <v>2019</v>
      </c>
      <c r="B5228" t="s">
        <v>186</v>
      </c>
      <c r="C5228" t="s">
        <v>201</v>
      </c>
      <c r="D5228">
        <v>335632</v>
      </c>
      <c r="E5228">
        <v>1</v>
      </c>
      <c r="F5228">
        <v>22</v>
      </c>
      <c r="G5228">
        <v>22</v>
      </c>
      <c r="H5228">
        <f t="shared" si="170"/>
        <v>1.0999999999999999E-2</v>
      </c>
      <c r="I5228">
        <f t="shared" si="171"/>
        <v>1.0999999999999999E-2</v>
      </c>
    </row>
    <row r="5229" spans="1:9" x14ac:dyDescent="0.3">
      <c r="A5229" s="3">
        <v>2019</v>
      </c>
      <c r="B5229" t="s">
        <v>186</v>
      </c>
      <c r="C5229" t="s">
        <v>201</v>
      </c>
      <c r="D5229">
        <v>345535</v>
      </c>
      <c r="E5229">
        <v>1</v>
      </c>
      <c r="F5229">
        <v>2046.07</v>
      </c>
      <c r="G5229">
        <v>2060.7260999999999</v>
      </c>
      <c r="H5229">
        <f t="shared" si="170"/>
        <v>1.0230349999999999</v>
      </c>
      <c r="I5229">
        <f t="shared" si="171"/>
        <v>1.0303630499999998</v>
      </c>
    </row>
    <row r="5230" spans="1:9" x14ac:dyDescent="0.3">
      <c r="A5230" s="3">
        <v>2019</v>
      </c>
      <c r="B5230" t="s">
        <v>186</v>
      </c>
      <c r="C5230" t="s">
        <v>201</v>
      </c>
      <c r="D5230">
        <v>345604</v>
      </c>
      <c r="E5230">
        <v>1</v>
      </c>
      <c r="F5230">
        <v>531.47</v>
      </c>
      <c r="G5230">
        <v>534.79470000000003</v>
      </c>
      <c r="H5230">
        <f t="shared" si="170"/>
        <v>0.265735</v>
      </c>
      <c r="I5230">
        <f t="shared" si="171"/>
        <v>0.26739735000000003</v>
      </c>
    </row>
    <row r="5231" spans="1:9" x14ac:dyDescent="0.3">
      <c r="A5231" s="3">
        <v>2019</v>
      </c>
      <c r="B5231" t="s">
        <v>186</v>
      </c>
      <c r="C5231" t="s">
        <v>202</v>
      </c>
      <c r="D5231">
        <v>325432</v>
      </c>
      <c r="E5231">
        <v>1</v>
      </c>
      <c r="F5231">
        <v>153.18</v>
      </c>
      <c r="G5231">
        <v>155.018</v>
      </c>
      <c r="H5231">
        <f t="shared" si="170"/>
        <v>7.6590000000000005E-2</v>
      </c>
      <c r="I5231">
        <f t="shared" si="171"/>
        <v>7.7508999999999995E-2</v>
      </c>
    </row>
    <row r="5232" spans="1:9" x14ac:dyDescent="0.3">
      <c r="A5232" s="3">
        <v>2019</v>
      </c>
      <c r="B5232" t="s">
        <v>186</v>
      </c>
      <c r="C5232" t="s">
        <v>202</v>
      </c>
      <c r="D5232">
        <v>325434</v>
      </c>
      <c r="E5232">
        <v>1</v>
      </c>
      <c r="F5232">
        <v>304.97000000000003</v>
      </c>
      <c r="G5232">
        <v>307.5</v>
      </c>
      <c r="H5232">
        <f t="shared" si="170"/>
        <v>0.15248500000000001</v>
      </c>
      <c r="I5232">
        <f t="shared" si="171"/>
        <v>0.15375</v>
      </c>
    </row>
    <row r="5233" spans="1:9" x14ac:dyDescent="0.3">
      <c r="A5233" s="3">
        <v>2019</v>
      </c>
      <c r="B5233" t="s">
        <v>186</v>
      </c>
      <c r="C5233" t="s">
        <v>202</v>
      </c>
      <c r="D5233">
        <v>335431</v>
      </c>
      <c r="E5233">
        <v>1</v>
      </c>
      <c r="F5233">
        <v>8584.15</v>
      </c>
      <c r="G5233">
        <v>8632.0372000000007</v>
      </c>
      <c r="H5233">
        <f t="shared" si="170"/>
        <v>4.2920749999999996</v>
      </c>
      <c r="I5233">
        <f t="shared" si="171"/>
        <v>4.3160186000000005</v>
      </c>
    </row>
    <row r="5234" spans="1:9" x14ac:dyDescent="0.3">
      <c r="A5234" s="3">
        <v>2019</v>
      </c>
      <c r="B5234" t="s">
        <v>186</v>
      </c>
      <c r="C5234" t="s">
        <v>202</v>
      </c>
      <c r="D5234">
        <v>335432</v>
      </c>
      <c r="E5234">
        <v>1</v>
      </c>
      <c r="F5234">
        <v>4157</v>
      </c>
      <c r="G5234">
        <v>4228.3062</v>
      </c>
      <c r="H5234">
        <f t="shared" si="170"/>
        <v>2.0785</v>
      </c>
      <c r="I5234">
        <f t="shared" si="171"/>
        <v>2.1141530999999998</v>
      </c>
    </row>
    <row r="5235" spans="1:9" x14ac:dyDescent="0.3">
      <c r="A5235" s="3">
        <v>2019</v>
      </c>
      <c r="B5235" t="s">
        <v>186</v>
      </c>
      <c r="C5235" t="s">
        <v>202</v>
      </c>
      <c r="D5235">
        <v>335501</v>
      </c>
      <c r="E5235">
        <v>1</v>
      </c>
      <c r="F5235">
        <v>10127.68</v>
      </c>
      <c r="G5235">
        <v>10187.9535</v>
      </c>
      <c r="H5235">
        <f t="shared" si="170"/>
        <v>5.0638399999999999</v>
      </c>
      <c r="I5235">
        <f t="shared" si="171"/>
        <v>5.0939767499999995</v>
      </c>
    </row>
    <row r="5236" spans="1:9" x14ac:dyDescent="0.3">
      <c r="A5236" s="3">
        <v>2019</v>
      </c>
      <c r="B5236" t="s">
        <v>186</v>
      </c>
      <c r="C5236" t="s">
        <v>202</v>
      </c>
      <c r="D5236">
        <v>335502</v>
      </c>
      <c r="E5236">
        <v>1</v>
      </c>
      <c r="F5236">
        <v>8267.6</v>
      </c>
      <c r="G5236">
        <v>8356.3727999999992</v>
      </c>
      <c r="H5236">
        <f t="shared" si="170"/>
        <v>4.1337999999999999</v>
      </c>
      <c r="I5236">
        <f t="shared" si="171"/>
        <v>4.1781863999999995</v>
      </c>
    </row>
    <row r="5237" spans="1:9" x14ac:dyDescent="0.3">
      <c r="A5237" s="3">
        <v>2019</v>
      </c>
      <c r="B5237" t="s">
        <v>186</v>
      </c>
      <c r="C5237" t="s">
        <v>202</v>
      </c>
      <c r="D5237">
        <v>335503</v>
      </c>
      <c r="E5237">
        <v>1</v>
      </c>
      <c r="F5237">
        <v>3006</v>
      </c>
      <c r="G5237">
        <v>3007</v>
      </c>
      <c r="H5237">
        <f t="shared" si="170"/>
        <v>1.5029999999999999</v>
      </c>
      <c r="I5237">
        <f t="shared" si="171"/>
        <v>1.5035000000000001</v>
      </c>
    </row>
    <row r="5238" spans="1:9" x14ac:dyDescent="0.3">
      <c r="A5238" s="3">
        <v>2019</v>
      </c>
      <c r="B5238" t="s">
        <v>186</v>
      </c>
      <c r="C5238" t="s">
        <v>202</v>
      </c>
      <c r="D5238">
        <v>335504</v>
      </c>
      <c r="E5238">
        <v>1</v>
      </c>
      <c r="F5238">
        <v>1868.68</v>
      </c>
      <c r="G5238">
        <v>1894.2881</v>
      </c>
      <c r="H5238">
        <f t="shared" si="170"/>
        <v>0.93434000000000006</v>
      </c>
      <c r="I5238">
        <f t="shared" si="171"/>
        <v>0.94714405000000002</v>
      </c>
    </row>
    <row r="5239" spans="1:9" x14ac:dyDescent="0.3">
      <c r="A5239" s="3">
        <v>2019</v>
      </c>
      <c r="B5239" t="s">
        <v>186</v>
      </c>
      <c r="C5239" t="s">
        <v>202</v>
      </c>
      <c r="D5239">
        <v>335505</v>
      </c>
      <c r="E5239">
        <v>1</v>
      </c>
      <c r="F5239">
        <v>112.86</v>
      </c>
      <c r="G5239">
        <v>115.16330000000001</v>
      </c>
      <c r="H5239">
        <f t="shared" ref="H5239:H5302" si="172">F5239/2000</f>
        <v>5.6430000000000001E-2</v>
      </c>
      <c r="I5239">
        <f t="shared" ref="I5239:I5302" si="173">G5239/2000</f>
        <v>5.7581650000000005E-2</v>
      </c>
    </row>
    <row r="5240" spans="1:9" x14ac:dyDescent="0.3">
      <c r="A5240" s="3">
        <v>2019</v>
      </c>
      <c r="B5240" t="s">
        <v>186</v>
      </c>
      <c r="C5240" t="s">
        <v>202</v>
      </c>
      <c r="D5240">
        <v>335531</v>
      </c>
      <c r="E5240">
        <v>1</v>
      </c>
      <c r="F5240">
        <v>4361.07</v>
      </c>
      <c r="G5240">
        <v>4476.7815000000001</v>
      </c>
      <c r="H5240">
        <f t="shared" si="172"/>
        <v>2.1805349999999999</v>
      </c>
      <c r="I5240">
        <f t="shared" si="173"/>
        <v>2.2383907500000002</v>
      </c>
    </row>
    <row r="5241" spans="1:9" x14ac:dyDescent="0.3">
      <c r="A5241" s="3">
        <v>2019</v>
      </c>
      <c r="B5241" t="s">
        <v>186</v>
      </c>
      <c r="C5241" t="s">
        <v>202</v>
      </c>
      <c r="D5241">
        <v>335532</v>
      </c>
      <c r="E5241">
        <v>1</v>
      </c>
      <c r="F5241">
        <v>2099.61</v>
      </c>
      <c r="G5241">
        <v>2145.538</v>
      </c>
      <c r="H5241">
        <f t="shared" si="172"/>
        <v>1.0498050000000001</v>
      </c>
      <c r="I5241">
        <f t="shared" si="173"/>
        <v>1.0727690000000001</v>
      </c>
    </row>
    <row r="5242" spans="1:9" x14ac:dyDescent="0.3">
      <c r="A5242" s="3">
        <v>2019</v>
      </c>
      <c r="B5242" t="s">
        <v>186</v>
      </c>
      <c r="C5242" t="s">
        <v>202</v>
      </c>
      <c r="D5242">
        <v>345430</v>
      </c>
      <c r="E5242">
        <v>1</v>
      </c>
      <c r="F5242">
        <v>13078.15</v>
      </c>
      <c r="G5242">
        <v>13088.3164</v>
      </c>
      <c r="H5242">
        <f t="shared" si="172"/>
        <v>6.5390749999999995</v>
      </c>
      <c r="I5242">
        <f t="shared" si="173"/>
        <v>6.5441582</v>
      </c>
    </row>
    <row r="5243" spans="1:9" x14ac:dyDescent="0.3">
      <c r="A5243" s="3">
        <v>2019</v>
      </c>
      <c r="B5243" t="s">
        <v>186</v>
      </c>
      <c r="C5243" t="s">
        <v>202</v>
      </c>
      <c r="D5243">
        <v>345500</v>
      </c>
      <c r="E5243">
        <v>1</v>
      </c>
      <c r="F5243">
        <v>30459.64</v>
      </c>
      <c r="G5243">
        <v>30740.1371</v>
      </c>
      <c r="H5243">
        <f t="shared" si="172"/>
        <v>15.22982</v>
      </c>
      <c r="I5243">
        <f t="shared" si="173"/>
        <v>15.370068549999999</v>
      </c>
    </row>
    <row r="5244" spans="1:9" x14ac:dyDescent="0.3">
      <c r="A5244" s="3">
        <v>2019</v>
      </c>
      <c r="B5244" t="s">
        <v>186</v>
      </c>
      <c r="C5244" t="s">
        <v>202</v>
      </c>
      <c r="D5244">
        <v>345532</v>
      </c>
      <c r="E5244">
        <v>1</v>
      </c>
      <c r="F5244">
        <v>1358.56</v>
      </c>
      <c r="G5244">
        <v>1359.0498</v>
      </c>
      <c r="H5244">
        <f t="shared" si="172"/>
        <v>0.67927999999999999</v>
      </c>
      <c r="I5244">
        <f t="shared" si="173"/>
        <v>0.67952489999999999</v>
      </c>
    </row>
    <row r="5245" spans="1:9" x14ac:dyDescent="0.3">
      <c r="A5245" s="3">
        <v>2019</v>
      </c>
      <c r="B5245" t="s">
        <v>186</v>
      </c>
      <c r="C5245" t="s">
        <v>202</v>
      </c>
      <c r="D5245">
        <v>345533</v>
      </c>
      <c r="E5245">
        <v>1</v>
      </c>
      <c r="F5245">
        <v>2697.76</v>
      </c>
      <c r="G5245">
        <v>2706.3224</v>
      </c>
      <c r="H5245">
        <f t="shared" si="172"/>
        <v>1.3488800000000001</v>
      </c>
      <c r="I5245">
        <f t="shared" si="173"/>
        <v>1.3531612</v>
      </c>
    </row>
    <row r="5246" spans="1:9" x14ac:dyDescent="0.3">
      <c r="A5246" s="3">
        <v>2019</v>
      </c>
      <c r="B5246" t="s">
        <v>186</v>
      </c>
      <c r="C5246" t="s">
        <v>202</v>
      </c>
      <c r="D5246">
        <v>345536</v>
      </c>
      <c r="E5246">
        <v>1</v>
      </c>
      <c r="F5246">
        <v>4972.21</v>
      </c>
      <c r="G5246">
        <v>5048.1755999999996</v>
      </c>
      <c r="H5246">
        <f t="shared" si="172"/>
        <v>2.4861050000000002</v>
      </c>
      <c r="I5246">
        <f t="shared" si="173"/>
        <v>2.5240877999999998</v>
      </c>
    </row>
    <row r="5247" spans="1:9" x14ac:dyDescent="0.3">
      <c r="A5247" s="3">
        <v>2019</v>
      </c>
      <c r="B5247" t="s">
        <v>186</v>
      </c>
      <c r="C5247" t="s">
        <v>202</v>
      </c>
      <c r="D5247">
        <v>345537</v>
      </c>
      <c r="E5247">
        <v>1</v>
      </c>
      <c r="F5247">
        <v>25801.79</v>
      </c>
      <c r="G5247">
        <v>25829.544900000001</v>
      </c>
      <c r="H5247">
        <f t="shared" si="172"/>
        <v>12.900895</v>
      </c>
      <c r="I5247">
        <f t="shared" si="173"/>
        <v>12.914772450000001</v>
      </c>
    </row>
    <row r="5248" spans="1:9" x14ac:dyDescent="0.3">
      <c r="A5248" s="3">
        <v>2019</v>
      </c>
      <c r="B5248" t="s">
        <v>186</v>
      </c>
      <c r="C5248" t="s">
        <v>202</v>
      </c>
      <c r="D5248">
        <v>355530</v>
      </c>
      <c r="E5248">
        <v>1</v>
      </c>
      <c r="F5248">
        <v>3776.22</v>
      </c>
      <c r="G5248">
        <v>3788.8087999999998</v>
      </c>
      <c r="H5248">
        <f t="shared" si="172"/>
        <v>1.88811</v>
      </c>
      <c r="I5248">
        <f t="shared" si="173"/>
        <v>1.8944044</v>
      </c>
    </row>
    <row r="5249" spans="1:9" x14ac:dyDescent="0.3">
      <c r="A5249" s="3">
        <v>2019</v>
      </c>
      <c r="B5249" t="s">
        <v>187</v>
      </c>
      <c r="C5249" t="s">
        <v>203</v>
      </c>
      <c r="D5249">
        <v>445932</v>
      </c>
      <c r="E5249">
        <v>2</v>
      </c>
      <c r="F5249">
        <v>1527.12</v>
      </c>
      <c r="G5249">
        <v>1557.2775999999999</v>
      </c>
      <c r="H5249">
        <f t="shared" si="172"/>
        <v>0.76355999999999991</v>
      </c>
      <c r="I5249">
        <f t="shared" si="173"/>
        <v>0.77863879999999996</v>
      </c>
    </row>
    <row r="5250" spans="1:9" x14ac:dyDescent="0.3">
      <c r="A5250" s="3">
        <v>2019</v>
      </c>
      <c r="B5250" t="s">
        <v>187</v>
      </c>
      <c r="C5250" t="s">
        <v>203</v>
      </c>
      <c r="D5250">
        <v>446003</v>
      </c>
      <c r="E5250">
        <v>2</v>
      </c>
      <c r="F5250">
        <v>22</v>
      </c>
      <c r="G5250">
        <v>22.449000000000002</v>
      </c>
      <c r="H5250">
        <f t="shared" si="172"/>
        <v>1.0999999999999999E-2</v>
      </c>
      <c r="I5250">
        <f t="shared" si="173"/>
        <v>1.12245E-2</v>
      </c>
    </row>
    <row r="5251" spans="1:9" x14ac:dyDescent="0.3">
      <c r="A5251" s="3">
        <v>2019</v>
      </c>
      <c r="B5251" t="s">
        <v>187</v>
      </c>
      <c r="C5251" t="s">
        <v>203</v>
      </c>
      <c r="D5251">
        <v>465902</v>
      </c>
      <c r="E5251">
        <v>2</v>
      </c>
      <c r="F5251">
        <v>383.36</v>
      </c>
      <c r="G5251">
        <v>383.93470000000002</v>
      </c>
      <c r="H5251">
        <f t="shared" si="172"/>
        <v>0.19168000000000002</v>
      </c>
      <c r="I5251">
        <f t="shared" si="173"/>
        <v>0.19196735000000001</v>
      </c>
    </row>
    <row r="5252" spans="1:9" x14ac:dyDescent="0.3">
      <c r="A5252" s="3">
        <v>2019</v>
      </c>
      <c r="B5252" t="s">
        <v>187</v>
      </c>
      <c r="C5252" t="s">
        <v>203</v>
      </c>
      <c r="D5252">
        <v>465903</v>
      </c>
      <c r="E5252">
        <v>2</v>
      </c>
      <c r="F5252">
        <v>942</v>
      </c>
      <c r="G5252">
        <v>943.93880000000001</v>
      </c>
      <c r="H5252">
        <f t="shared" si="172"/>
        <v>0.47099999999999997</v>
      </c>
      <c r="I5252">
        <f t="shared" si="173"/>
        <v>0.47196939999999998</v>
      </c>
    </row>
    <row r="5253" spans="1:9" x14ac:dyDescent="0.3">
      <c r="A5253" s="3">
        <v>2019</v>
      </c>
      <c r="B5253" t="s">
        <v>187</v>
      </c>
      <c r="C5253" t="s">
        <v>203</v>
      </c>
      <c r="D5253">
        <v>466002</v>
      </c>
      <c r="E5253">
        <v>2</v>
      </c>
      <c r="F5253">
        <v>43.02</v>
      </c>
      <c r="G5253">
        <v>43.879600000000003</v>
      </c>
      <c r="H5253">
        <f t="shared" si="172"/>
        <v>2.1510000000000001E-2</v>
      </c>
      <c r="I5253">
        <f t="shared" si="173"/>
        <v>2.1939800000000002E-2</v>
      </c>
    </row>
    <row r="5254" spans="1:9" x14ac:dyDescent="0.3">
      <c r="A5254" s="3">
        <v>2019</v>
      </c>
      <c r="B5254" t="s">
        <v>187</v>
      </c>
      <c r="C5254" t="s">
        <v>203</v>
      </c>
      <c r="D5254">
        <v>466004</v>
      </c>
      <c r="E5254">
        <v>2</v>
      </c>
      <c r="F5254">
        <v>374.34</v>
      </c>
      <c r="G5254">
        <v>381.65210000000002</v>
      </c>
      <c r="H5254">
        <f t="shared" si="172"/>
        <v>0.18716999999999998</v>
      </c>
      <c r="I5254">
        <f t="shared" si="173"/>
        <v>0.19082605</v>
      </c>
    </row>
    <row r="5255" spans="1:9" x14ac:dyDescent="0.3">
      <c r="A5255" s="3">
        <v>2019</v>
      </c>
      <c r="B5255" t="s">
        <v>187</v>
      </c>
      <c r="C5255" t="s">
        <v>203</v>
      </c>
      <c r="D5255">
        <v>466005</v>
      </c>
      <c r="E5255">
        <v>2</v>
      </c>
      <c r="F5255">
        <v>146.6</v>
      </c>
      <c r="G5255">
        <v>149.59190000000001</v>
      </c>
      <c r="H5255">
        <f t="shared" si="172"/>
        <v>7.3300000000000004E-2</v>
      </c>
      <c r="I5255">
        <f t="shared" si="173"/>
        <v>7.479595E-2</v>
      </c>
    </row>
    <row r="5256" spans="1:9" x14ac:dyDescent="0.3">
      <c r="A5256" s="3">
        <v>2019</v>
      </c>
      <c r="B5256" t="s">
        <v>187</v>
      </c>
      <c r="C5256" t="s">
        <v>204</v>
      </c>
      <c r="D5256">
        <v>445900</v>
      </c>
      <c r="E5256">
        <v>2</v>
      </c>
      <c r="F5256">
        <v>2214.3200000000002</v>
      </c>
      <c r="G5256">
        <v>2249.1916999999999</v>
      </c>
      <c r="H5256">
        <f t="shared" si="172"/>
        <v>1.1071600000000001</v>
      </c>
      <c r="I5256">
        <f t="shared" si="173"/>
        <v>1.12459585</v>
      </c>
    </row>
    <row r="5257" spans="1:9" x14ac:dyDescent="0.3">
      <c r="A5257" s="3">
        <v>2019</v>
      </c>
      <c r="B5257" t="s">
        <v>187</v>
      </c>
      <c r="C5257" t="s">
        <v>204</v>
      </c>
      <c r="D5257">
        <v>445931</v>
      </c>
      <c r="E5257">
        <v>2</v>
      </c>
      <c r="F5257">
        <v>3901.92</v>
      </c>
      <c r="G5257">
        <v>3977.9439000000002</v>
      </c>
      <c r="H5257">
        <f t="shared" si="172"/>
        <v>1.95096</v>
      </c>
      <c r="I5257">
        <f t="shared" si="173"/>
        <v>1.98897195</v>
      </c>
    </row>
    <row r="5258" spans="1:9" x14ac:dyDescent="0.3">
      <c r="A5258" s="3">
        <v>2019</v>
      </c>
      <c r="B5258" t="s">
        <v>187</v>
      </c>
      <c r="C5258" t="s">
        <v>204</v>
      </c>
      <c r="D5258">
        <v>455900</v>
      </c>
      <c r="E5258">
        <v>2</v>
      </c>
      <c r="F5258">
        <v>1054.3800000000001</v>
      </c>
      <c r="G5258">
        <v>1062.3658</v>
      </c>
      <c r="H5258">
        <f t="shared" si="172"/>
        <v>0.52719000000000005</v>
      </c>
      <c r="I5258">
        <f t="shared" si="173"/>
        <v>0.53118290000000001</v>
      </c>
    </row>
    <row r="5259" spans="1:9" x14ac:dyDescent="0.3">
      <c r="A5259" s="3">
        <v>2019</v>
      </c>
      <c r="B5259" t="s">
        <v>187</v>
      </c>
      <c r="C5259" t="s">
        <v>204</v>
      </c>
      <c r="D5259">
        <v>455930</v>
      </c>
      <c r="E5259">
        <v>2</v>
      </c>
      <c r="F5259">
        <v>1611.33</v>
      </c>
      <c r="G5259">
        <v>1632.7244000000001</v>
      </c>
      <c r="H5259">
        <f t="shared" si="172"/>
        <v>0.80566499999999996</v>
      </c>
      <c r="I5259">
        <f t="shared" si="173"/>
        <v>0.81636220000000004</v>
      </c>
    </row>
    <row r="5260" spans="1:9" x14ac:dyDescent="0.3">
      <c r="A5260" s="3">
        <v>2019</v>
      </c>
      <c r="B5260" t="s">
        <v>187</v>
      </c>
      <c r="C5260" t="s">
        <v>204</v>
      </c>
      <c r="D5260">
        <v>456001</v>
      </c>
      <c r="E5260">
        <v>2</v>
      </c>
      <c r="F5260">
        <v>2.39</v>
      </c>
      <c r="G5260">
        <v>2.4378000000000002</v>
      </c>
      <c r="H5260">
        <f t="shared" si="172"/>
        <v>1.1950000000000001E-3</v>
      </c>
      <c r="I5260">
        <f t="shared" si="173"/>
        <v>1.2189000000000002E-3</v>
      </c>
    </row>
    <row r="5261" spans="1:9" x14ac:dyDescent="0.3">
      <c r="A5261" s="3">
        <v>2019</v>
      </c>
      <c r="B5261" t="s">
        <v>187</v>
      </c>
      <c r="C5261" t="s">
        <v>204</v>
      </c>
      <c r="D5261">
        <v>465901</v>
      </c>
      <c r="E5261">
        <v>2</v>
      </c>
      <c r="F5261">
        <v>1764.79</v>
      </c>
      <c r="G5261">
        <v>1771.7383</v>
      </c>
      <c r="H5261">
        <f t="shared" si="172"/>
        <v>0.88239499999999993</v>
      </c>
      <c r="I5261">
        <f t="shared" si="173"/>
        <v>0.88586914999999999</v>
      </c>
    </row>
    <row r="5262" spans="1:9" x14ac:dyDescent="0.3">
      <c r="A5262" s="3">
        <v>2019</v>
      </c>
      <c r="B5262" t="s">
        <v>187</v>
      </c>
      <c r="C5262" t="s">
        <v>204</v>
      </c>
      <c r="D5262">
        <v>465904</v>
      </c>
      <c r="E5262">
        <v>2</v>
      </c>
      <c r="F5262">
        <v>1.96</v>
      </c>
      <c r="G5262">
        <v>1.9959</v>
      </c>
      <c r="H5262">
        <f t="shared" si="172"/>
        <v>9.7999999999999997E-4</v>
      </c>
      <c r="I5262">
        <f t="shared" si="173"/>
        <v>9.9795000000000005E-4</v>
      </c>
    </row>
    <row r="5263" spans="1:9" x14ac:dyDescent="0.3">
      <c r="A5263" s="3">
        <v>2019</v>
      </c>
      <c r="B5263" t="s">
        <v>187</v>
      </c>
      <c r="C5263" t="s">
        <v>204</v>
      </c>
      <c r="D5263">
        <v>465932</v>
      </c>
      <c r="E5263">
        <v>2</v>
      </c>
      <c r="F5263">
        <v>11.95</v>
      </c>
      <c r="G5263">
        <v>12.188800000000001</v>
      </c>
      <c r="H5263">
        <f t="shared" si="172"/>
        <v>5.9749999999999994E-3</v>
      </c>
      <c r="I5263">
        <f t="shared" si="173"/>
        <v>6.0944000000000007E-3</v>
      </c>
    </row>
    <row r="5264" spans="1:9" x14ac:dyDescent="0.3">
      <c r="A5264" s="3">
        <v>2019</v>
      </c>
      <c r="B5264" t="s">
        <v>187</v>
      </c>
      <c r="C5264" t="s">
        <v>204</v>
      </c>
      <c r="D5264">
        <v>465933</v>
      </c>
      <c r="E5264">
        <v>2</v>
      </c>
      <c r="F5264">
        <v>18.46</v>
      </c>
      <c r="G5264">
        <v>18.8276</v>
      </c>
      <c r="H5264">
        <f t="shared" si="172"/>
        <v>9.2300000000000004E-3</v>
      </c>
      <c r="I5264">
        <f t="shared" si="173"/>
        <v>9.4137999999999999E-3</v>
      </c>
    </row>
    <row r="5265" spans="1:9" x14ac:dyDescent="0.3">
      <c r="A5265" s="3">
        <v>2019</v>
      </c>
      <c r="B5265" t="s">
        <v>187</v>
      </c>
      <c r="C5265" t="s">
        <v>204</v>
      </c>
      <c r="D5265">
        <v>466001</v>
      </c>
      <c r="E5265">
        <v>2</v>
      </c>
      <c r="F5265">
        <v>28.29</v>
      </c>
      <c r="G5265">
        <v>28.856100000000001</v>
      </c>
      <c r="H5265">
        <f t="shared" si="172"/>
        <v>1.4145E-2</v>
      </c>
      <c r="I5265">
        <f t="shared" si="173"/>
        <v>1.4428050000000001E-2</v>
      </c>
    </row>
    <row r="5266" spans="1:9" x14ac:dyDescent="0.3">
      <c r="A5266" s="3">
        <v>2019</v>
      </c>
      <c r="B5266" t="s">
        <v>187</v>
      </c>
      <c r="C5266" t="s">
        <v>204</v>
      </c>
      <c r="D5266">
        <v>475800</v>
      </c>
      <c r="E5266">
        <v>2</v>
      </c>
      <c r="F5266">
        <v>134.75</v>
      </c>
      <c r="G5266">
        <v>137.27549999999999</v>
      </c>
      <c r="H5266">
        <f t="shared" si="172"/>
        <v>6.7375000000000004E-2</v>
      </c>
      <c r="I5266">
        <f t="shared" si="173"/>
        <v>6.8637749999999997E-2</v>
      </c>
    </row>
    <row r="5267" spans="1:9" x14ac:dyDescent="0.3">
      <c r="A5267" s="3">
        <v>2019</v>
      </c>
      <c r="B5267" t="s">
        <v>187</v>
      </c>
      <c r="C5267" t="s">
        <v>204</v>
      </c>
      <c r="D5267">
        <v>475830</v>
      </c>
      <c r="E5267">
        <v>2</v>
      </c>
      <c r="F5267">
        <v>27</v>
      </c>
      <c r="G5267">
        <v>27.550999999999998</v>
      </c>
      <c r="H5267">
        <f t="shared" si="172"/>
        <v>1.35E-2</v>
      </c>
      <c r="I5267">
        <f t="shared" si="173"/>
        <v>1.37755E-2</v>
      </c>
    </row>
    <row r="5268" spans="1:9" x14ac:dyDescent="0.3">
      <c r="A5268" s="3">
        <v>2019</v>
      </c>
      <c r="B5268" t="s">
        <v>187</v>
      </c>
      <c r="C5268" t="s">
        <v>204</v>
      </c>
      <c r="D5268">
        <v>475900</v>
      </c>
      <c r="E5268">
        <v>2</v>
      </c>
      <c r="F5268">
        <v>937.41</v>
      </c>
      <c r="G5268">
        <v>950.63070000000005</v>
      </c>
      <c r="H5268">
        <f t="shared" si="172"/>
        <v>0.46870499999999998</v>
      </c>
      <c r="I5268">
        <f t="shared" si="173"/>
        <v>0.47531535000000003</v>
      </c>
    </row>
    <row r="5269" spans="1:9" x14ac:dyDescent="0.3">
      <c r="A5269" s="3">
        <v>2019</v>
      </c>
      <c r="B5269" t="s">
        <v>187</v>
      </c>
      <c r="C5269" t="s">
        <v>204</v>
      </c>
      <c r="D5269">
        <v>475931</v>
      </c>
      <c r="E5269">
        <v>2</v>
      </c>
      <c r="F5269">
        <v>390.2</v>
      </c>
      <c r="G5269">
        <v>393.16079999999999</v>
      </c>
      <c r="H5269">
        <f t="shared" si="172"/>
        <v>0.1951</v>
      </c>
      <c r="I5269">
        <f t="shared" si="173"/>
        <v>0.19658039999999999</v>
      </c>
    </row>
    <row r="5270" spans="1:9" x14ac:dyDescent="0.3">
      <c r="A5270" s="3">
        <v>2019</v>
      </c>
      <c r="B5270" t="s">
        <v>187</v>
      </c>
      <c r="C5270" t="s">
        <v>204</v>
      </c>
      <c r="D5270">
        <v>476001</v>
      </c>
      <c r="E5270">
        <v>2</v>
      </c>
      <c r="F5270">
        <v>14.56</v>
      </c>
      <c r="G5270">
        <v>14.853</v>
      </c>
      <c r="H5270">
        <f t="shared" si="172"/>
        <v>7.28E-3</v>
      </c>
      <c r="I5270">
        <f t="shared" si="173"/>
        <v>7.4264999999999999E-3</v>
      </c>
    </row>
    <row r="5271" spans="1:9" x14ac:dyDescent="0.3">
      <c r="A5271" s="3">
        <v>2019</v>
      </c>
      <c r="B5271" t="s">
        <v>187</v>
      </c>
      <c r="C5271" t="s">
        <v>204</v>
      </c>
      <c r="D5271">
        <v>485730</v>
      </c>
      <c r="E5271">
        <v>2</v>
      </c>
      <c r="F5271">
        <v>432.68</v>
      </c>
      <c r="G5271">
        <v>432.98610000000002</v>
      </c>
      <c r="H5271">
        <f t="shared" si="172"/>
        <v>0.21634</v>
      </c>
      <c r="I5271">
        <f t="shared" si="173"/>
        <v>0.21649305000000002</v>
      </c>
    </row>
    <row r="5272" spans="1:9" x14ac:dyDescent="0.3">
      <c r="A5272" s="3">
        <v>2019</v>
      </c>
      <c r="B5272" t="s">
        <v>187</v>
      </c>
      <c r="C5272" t="s">
        <v>204</v>
      </c>
      <c r="D5272">
        <v>485800</v>
      </c>
      <c r="E5272">
        <v>2</v>
      </c>
      <c r="F5272">
        <v>1094.24</v>
      </c>
      <c r="G5272">
        <v>1138.5155</v>
      </c>
      <c r="H5272">
        <f t="shared" si="172"/>
        <v>0.54712000000000005</v>
      </c>
      <c r="I5272">
        <f t="shared" si="173"/>
        <v>0.56925775000000001</v>
      </c>
    </row>
    <row r="5273" spans="1:9" x14ac:dyDescent="0.3">
      <c r="A5273" s="3">
        <v>2019</v>
      </c>
      <c r="B5273" t="s">
        <v>187</v>
      </c>
      <c r="C5273" t="s">
        <v>204</v>
      </c>
      <c r="D5273">
        <v>485831</v>
      </c>
      <c r="E5273">
        <v>2</v>
      </c>
      <c r="F5273">
        <v>1568.29</v>
      </c>
      <c r="G5273">
        <v>1593.9553000000001</v>
      </c>
      <c r="H5273">
        <f t="shared" si="172"/>
        <v>0.78414499999999998</v>
      </c>
      <c r="I5273">
        <f t="shared" si="173"/>
        <v>0.79697765000000009</v>
      </c>
    </row>
    <row r="5274" spans="1:9" x14ac:dyDescent="0.3">
      <c r="A5274" s="3">
        <v>2019</v>
      </c>
      <c r="B5274" t="s">
        <v>187</v>
      </c>
      <c r="C5274" t="s">
        <v>204</v>
      </c>
      <c r="D5274">
        <v>485901</v>
      </c>
      <c r="E5274">
        <v>2</v>
      </c>
      <c r="F5274">
        <v>3575.31</v>
      </c>
      <c r="G5274">
        <v>3604.4875000000002</v>
      </c>
      <c r="H5274">
        <f t="shared" si="172"/>
        <v>1.787655</v>
      </c>
      <c r="I5274">
        <f t="shared" si="173"/>
        <v>1.8022437500000001</v>
      </c>
    </row>
    <row r="5275" spans="1:9" x14ac:dyDescent="0.3">
      <c r="A5275" s="3">
        <v>2019</v>
      </c>
      <c r="B5275" t="s">
        <v>187</v>
      </c>
      <c r="C5275" t="s">
        <v>204</v>
      </c>
      <c r="D5275">
        <v>485931</v>
      </c>
      <c r="E5275">
        <v>2</v>
      </c>
      <c r="F5275">
        <v>220.92</v>
      </c>
      <c r="G5275">
        <v>223.2792</v>
      </c>
      <c r="H5275">
        <f t="shared" si="172"/>
        <v>0.11045999999999999</v>
      </c>
      <c r="I5275">
        <f t="shared" si="173"/>
        <v>0.11163960000000001</v>
      </c>
    </row>
    <row r="5276" spans="1:9" x14ac:dyDescent="0.3">
      <c r="A5276" s="3">
        <v>2019</v>
      </c>
      <c r="B5276" t="s">
        <v>187</v>
      </c>
      <c r="C5276" t="s">
        <v>205</v>
      </c>
      <c r="D5276">
        <v>456031</v>
      </c>
      <c r="E5276">
        <v>2</v>
      </c>
      <c r="F5276">
        <v>20.14</v>
      </c>
      <c r="G5276">
        <v>20.551100000000002</v>
      </c>
      <c r="H5276">
        <f t="shared" si="172"/>
        <v>1.0070000000000001E-2</v>
      </c>
      <c r="I5276">
        <f t="shared" si="173"/>
        <v>1.0275550000000001E-2</v>
      </c>
    </row>
    <row r="5277" spans="1:9" x14ac:dyDescent="0.3">
      <c r="A5277" s="3">
        <v>2019</v>
      </c>
      <c r="B5277" t="s">
        <v>187</v>
      </c>
      <c r="C5277" t="s">
        <v>205</v>
      </c>
      <c r="D5277">
        <v>466003</v>
      </c>
      <c r="E5277">
        <v>2</v>
      </c>
      <c r="F5277">
        <v>826.95</v>
      </c>
      <c r="G5277">
        <v>843.8175</v>
      </c>
      <c r="H5277">
        <f t="shared" si="172"/>
        <v>0.41347500000000004</v>
      </c>
      <c r="I5277">
        <f t="shared" si="173"/>
        <v>0.42190875</v>
      </c>
    </row>
    <row r="5278" spans="1:9" x14ac:dyDescent="0.3">
      <c r="A5278" s="3">
        <v>2019</v>
      </c>
      <c r="B5278" t="s">
        <v>187</v>
      </c>
      <c r="C5278" t="s">
        <v>205</v>
      </c>
      <c r="D5278">
        <v>466031</v>
      </c>
      <c r="E5278">
        <v>2</v>
      </c>
      <c r="F5278">
        <v>482.58</v>
      </c>
      <c r="G5278">
        <v>489.24090000000001</v>
      </c>
      <c r="H5278">
        <f t="shared" si="172"/>
        <v>0.24129</v>
      </c>
      <c r="I5278">
        <f t="shared" si="173"/>
        <v>0.24462045000000002</v>
      </c>
    </row>
    <row r="5279" spans="1:9" x14ac:dyDescent="0.3">
      <c r="A5279" s="3">
        <v>2019</v>
      </c>
      <c r="B5279" t="s">
        <v>187</v>
      </c>
      <c r="C5279" t="s">
        <v>205</v>
      </c>
      <c r="D5279">
        <v>466032</v>
      </c>
      <c r="E5279">
        <v>2</v>
      </c>
      <c r="F5279">
        <v>144.84</v>
      </c>
      <c r="G5279">
        <v>147.75919999999999</v>
      </c>
      <c r="H5279">
        <f t="shared" si="172"/>
        <v>7.2419999999999998E-2</v>
      </c>
      <c r="I5279">
        <f t="shared" si="173"/>
        <v>7.387959999999999E-2</v>
      </c>
    </row>
    <row r="5280" spans="1:9" x14ac:dyDescent="0.3">
      <c r="A5280" s="3">
        <v>2019</v>
      </c>
      <c r="B5280" t="s">
        <v>187</v>
      </c>
      <c r="C5280" t="s">
        <v>205</v>
      </c>
      <c r="D5280">
        <v>466033</v>
      </c>
      <c r="E5280">
        <v>2</v>
      </c>
      <c r="F5280">
        <v>400.7</v>
      </c>
      <c r="G5280">
        <v>408.87759999999997</v>
      </c>
      <c r="H5280">
        <f t="shared" si="172"/>
        <v>0.20035</v>
      </c>
      <c r="I5280">
        <f t="shared" si="173"/>
        <v>0.20443879999999998</v>
      </c>
    </row>
    <row r="5281" spans="1:9" x14ac:dyDescent="0.3">
      <c r="A5281" s="3">
        <v>2019</v>
      </c>
      <c r="B5281" t="s">
        <v>187</v>
      </c>
      <c r="C5281" t="s">
        <v>205</v>
      </c>
      <c r="D5281">
        <v>476003</v>
      </c>
      <c r="E5281">
        <v>2</v>
      </c>
      <c r="F5281">
        <v>2205.25</v>
      </c>
      <c r="G5281">
        <v>2246.2755999999999</v>
      </c>
      <c r="H5281">
        <f t="shared" si="172"/>
        <v>1.102625</v>
      </c>
      <c r="I5281">
        <f t="shared" si="173"/>
        <v>1.1231378000000001</v>
      </c>
    </row>
    <row r="5282" spans="1:9" x14ac:dyDescent="0.3">
      <c r="A5282" s="3">
        <v>2019</v>
      </c>
      <c r="B5282" t="s">
        <v>187</v>
      </c>
      <c r="C5282" t="s">
        <v>205</v>
      </c>
      <c r="D5282">
        <v>476004</v>
      </c>
      <c r="E5282">
        <v>2</v>
      </c>
      <c r="F5282">
        <v>797.6</v>
      </c>
      <c r="G5282">
        <v>921.51030000000003</v>
      </c>
      <c r="H5282">
        <f t="shared" si="172"/>
        <v>0.39879999999999999</v>
      </c>
      <c r="I5282">
        <f t="shared" si="173"/>
        <v>0.46075515</v>
      </c>
    </row>
    <row r="5283" spans="1:9" x14ac:dyDescent="0.3">
      <c r="A5283" s="3">
        <v>2019</v>
      </c>
      <c r="B5283" t="s">
        <v>187</v>
      </c>
      <c r="C5283" t="s">
        <v>205</v>
      </c>
      <c r="D5283">
        <v>476005</v>
      </c>
      <c r="E5283">
        <v>2</v>
      </c>
      <c r="F5283">
        <v>25.4</v>
      </c>
      <c r="G5283">
        <v>25.918399999999998</v>
      </c>
      <c r="H5283">
        <f t="shared" si="172"/>
        <v>1.2699999999999999E-2</v>
      </c>
      <c r="I5283">
        <f t="shared" si="173"/>
        <v>1.2959199999999999E-2</v>
      </c>
    </row>
    <row r="5284" spans="1:9" x14ac:dyDescent="0.3">
      <c r="A5284" s="3">
        <v>2019</v>
      </c>
      <c r="B5284" t="s">
        <v>187</v>
      </c>
      <c r="C5284" t="s">
        <v>205</v>
      </c>
      <c r="D5284">
        <v>476006</v>
      </c>
      <c r="E5284">
        <v>2</v>
      </c>
      <c r="F5284">
        <v>445</v>
      </c>
      <c r="G5284">
        <v>448.36750000000001</v>
      </c>
      <c r="H5284">
        <f t="shared" si="172"/>
        <v>0.2225</v>
      </c>
      <c r="I5284">
        <f t="shared" si="173"/>
        <v>0.22418375000000001</v>
      </c>
    </row>
    <row r="5285" spans="1:9" x14ac:dyDescent="0.3">
      <c r="A5285" s="3">
        <v>2019</v>
      </c>
      <c r="B5285" t="s">
        <v>187</v>
      </c>
      <c r="C5285" t="s">
        <v>205</v>
      </c>
      <c r="D5285">
        <v>476007</v>
      </c>
      <c r="E5285">
        <v>2</v>
      </c>
      <c r="F5285">
        <v>969.35</v>
      </c>
      <c r="G5285">
        <v>981.78579999999999</v>
      </c>
      <c r="H5285">
        <f t="shared" si="172"/>
        <v>0.48467500000000002</v>
      </c>
      <c r="I5285">
        <f t="shared" si="173"/>
        <v>0.49089290000000002</v>
      </c>
    </row>
    <row r="5286" spans="1:9" x14ac:dyDescent="0.3">
      <c r="A5286" s="3">
        <v>2019</v>
      </c>
      <c r="B5286" t="s">
        <v>187</v>
      </c>
      <c r="C5286" t="s">
        <v>205</v>
      </c>
      <c r="D5286">
        <v>476008</v>
      </c>
      <c r="E5286">
        <v>2</v>
      </c>
      <c r="F5286">
        <v>176.1</v>
      </c>
      <c r="G5286">
        <v>179.69380000000001</v>
      </c>
      <c r="H5286">
        <f t="shared" si="172"/>
        <v>8.8050000000000003E-2</v>
      </c>
      <c r="I5286">
        <f t="shared" si="173"/>
        <v>8.9846900000000007E-2</v>
      </c>
    </row>
    <row r="5287" spans="1:9" x14ac:dyDescent="0.3">
      <c r="A5287" s="3">
        <v>2019</v>
      </c>
      <c r="B5287" t="s">
        <v>187</v>
      </c>
      <c r="C5287" t="s">
        <v>205</v>
      </c>
      <c r="D5287">
        <v>476009</v>
      </c>
      <c r="E5287">
        <v>2</v>
      </c>
      <c r="F5287">
        <v>566.6</v>
      </c>
      <c r="G5287">
        <v>578.16340000000002</v>
      </c>
      <c r="H5287">
        <f t="shared" si="172"/>
        <v>0.2833</v>
      </c>
      <c r="I5287">
        <f t="shared" si="173"/>
        <v>0.2890817</v>
      </c>
    </row>
    <row r="5288" spans="1:9" x14ac:dyDescent="0.3">
      <c r="A5288" s="3">
        <v>2019</v>
      </c>
      <c r="B5288" t="s">
        <v>187</v>
      </c>
      <c r="C5288" t="s">
        <v>205</v>
      </c>
      <c r="D5288">
        <v>476031</v>
      </c>
      <c r="E5288">
        <v>2</v>
      </c>
      <c r="F5288">
        <v>679.35</v>
      </c>
      <c r="G5288">
        <v>680.6123</v>
      </c>
      <c r="H5288">
        <f t="shared" si="172"/>
        <v>0.339675</v>
      </c>
      <c r="I5288">
        <f t="shared" si="173"/>
        <v>0.34030615000000003</v>
      </c>
    </row>
    <row r="5289" spans="1:9" x14ac:dyDescent="0.3">
      <c r="A5289" s="3">
        <v>2019</v>
      </c>
      <c r="B5289" t="s">
        <v>187</v>
      </c>
      <c r="C5289" t="s">
        <v>205</v>
      </c>
      <c r="D5289">
        <v>476032</v>
      </c>
      <c r="E5289">
        <v>2</v>
      </c>
      <c r="F5289">
        <v>869.25</v>
      </c>
      <c r="G5289">
        <v>1447.3266000000001</v>
      </c>
      <c r="H5289">
        <f t="shared" si="172"/>
        <v>0.43462499999999998</v>
      </c>
      <c r="I5289">
        <f t="shared" si="173"/>
        <v>0.72366330000000001</v>
      </c>
    </row>
    <row r="5290" spans="1:9" x14ac:dyDescent="0.3">
      <c r="A5290" s="3">
        <v>2019</v>
      </c>
      <c r="B5290" t="s">
        <v>187</v>
      </c>
      <c r="C5290" t="s">
        <v>205</v>
      </c>
      <c r="D5290">
        <v>476033</v>
      </c>
      <c r="E5290">
        <v>2</v>
      </c>
      <c r="F5290">
        <v>20.3</v>
      </c>
      <c r="G5290">
        <v>20.3</v>
      </c>
      <c r="H5290">
        <f t="shared" si="172"/>
        <v>1.0150000000000001E-2</v>
      </c>
      <c r="I5290">
        <f t="shared" si="173"/>
        <v>1.0150000000000001E-2</v>
      </c>
    </row>
    <row r="5291" spans="1:9" x14ac:dyDescent="0.3">
      <c r="A5291" s="3">
        <v>2019</v>
      </c>
      <c r="B5291" t="s">
        <v>187</v>
      </c>
      <c r="C5291" t="s">
        <v>205</v>
      </c>
      <c r="D5291">
        <v>476034</v>
      </c>
      <c r="E5291">
        <v>2</v>
      </c>
      <c r="F5291">
        <v>199.45</v>
      </c>
      <c r="G5291">
        <v>240.34289999999999</v>
      </c>
      <c r="H5291">
        <f t="shared" si="172"/>
        <v>9.9724999999999994E-2</v>
      </c>
      <c r="I5291">
        <f t="shared" si="173"/>
        <v>0.12017145</v>
      </c>
    </row>
    <row r="5292" spans="1:9" x14ac:dyDescent="0.3">
      <c r="A5292" s="3">
        <v>2019</v>
      </c>
      <c r="B5292" t="s">
        <v>187</v>
      </c>
      <c r="C5292" t="s">
        <v>205</v>
      </c>
      <c r="D5292">
        <v>476035</v>
      </c>
      <c r="E5292">
        <v>2</v>
      </c>
      <c r="F5292">
        <v>217.95</v>
      </c>
      <c r="G5292">
        <v>410.1123</v>
      </c>
      <c r="H5292">
        <f t="shared" si="172"/>
        <v>0.10897499999999999</v>
      </c>
      <c r="I5292">
        <f t="shared" si="173"/>
        <v>0.20505614999999999</v>
      </c>
    </row>
    <row r="5293" spans="1:9" x14ac:dyDescent="0.3">
      <c r="A5293" s="3">
        <v>2019</v>
      </c>
      <c r="B5293" t="s">
        <v>187</v>
      </c>
      <c r="C5293" t="s">
        <v>205</v>
      </c>
      <c r="D5293">
        <v>476102</v>
      </c>
      <c r="E5293">
        <v>2</v>
      </c>
      <c r="F5293">
        <v>8.1</v>
      </c>
      <c r="G5293">
        <v>8.2652999999999999</v>
      </c>
      <c r="H5293">
        <f t="shared" si="172"/>
        <v>4.0499999999999998E-3</v>
      </c>
      <c r="I5293">
        <f t="shared" si="173"/>
        <v>4.1326499999999999E-3</v>
      </c>
    </row>
    <row r="5294" spans="1:9" x14ac:dyDescent="0.3">
      <c r="A5294" s="3">
        <v>2019</v>
      </c>
      <c r="B5294" t="s">
        <v>187</v>
      </c>
      <c r="C5294" t="s">
        <v>205</v>
      </c>
      <c r="D5294">
        <v>485932</v>
      </c>
      <c r="E5294">
        <v>2</v>
      </c>
      <c r="F5294">
        <v>1487.71</v>
      </c>
      <c r="G5294">
        <v>1514.9326000000001</v>
      </c>
      <c r="H5294">
        <f t="shared" si="172"/>
        <v>0.74385500000000004</v>
      </c>
      <c r="I5294">
        <f t="shared" si="173"/>
        <v>0.75746630000000004</v>
      </c>
    </row>
    <row r="5295" spans="1:9" x14ac:dyDescent="0.3">
      <c r="A5295" s="3">
        <v>2019</v>
      </c>
      <c r="B5295" t="s">
        <v>187</v>
      </c>
      <c r="C5295" t="s">
        <v>205</v>
      </c>
      <c r="D5295">
        <v>486001</v>
      </c>
      <c r="E5295">
        <v>2</v>
      </c>
      <c r="F5295">
        <v>227.2</v>
      </c>
      <c r="G5295">
        <v>231.83680000000001</v>
      </c>
      <c r="H5295">
        <f t="shared" si="172"/>
        <v>0.11359999999999999</v>
      </c>
      <c r="I5295">
        <f t="shared" si="173"/>
        <v>0.1159184</v>
      </c>
    </row>
    <row r="5296" spans="1:9" x14ac:dyDescent="0.3">
      <c r="A5296" s="3">
        <v>2019</v>
      </c>
      <c r="B5296" t="s">
        <v>187</v>
      </c>
      <c r="C5296" t="s">
        <v>205</v>
      </c>
      <c r="D5296">
        <v>486005</v>
      </c>
      <c r="E5296">
        <v>2</v>
      </c>
      <c r="F5296">
        <v>32.4</v>
      </c>
      <c r="G5296">
        <v>33.061199999999999</v>
      </c>
      <c r="H5296">
        <f t="shared" si="172"/>
        <v>1.6199999999999999E-2</v>
      </c>
      <c r="I5296">
        <f t="shared" si="173"/>
        <v>1.6530599999999999E-2</v>
      </c>
    </row>
    <row r="5297" spans="1:9" x14ac:dyDescent="0.3">
      <c r="A5297" s="3">
        <v>2019</v>
      </c>
      <c r="B5297" t="s">
        <v>187</v>
      </c>
      <c r="C5297" t="s">
        <v>205</v>
      </c>
      <c r="D5297">
        <v>486033</v>
      </c>
      <c r="E5297">
        <v>2</v>
      </c>
      <c r="F5297">
        <v>19.2</v>
      </c>
      <c r="G5297">
        <v>19.591799999999999</v>
      </c>
      <c r="H5297">
        <f t="shared" si="172"/>
        <v>9.5999999999999992E-3</v>
      </c>
      <c r="I5297">
        <f t="shared" si="173"/>
        <v>9.7958999999999997E-3</v>
      </c>
    </row>
    <row r="5298" spans="1:9" x14ac:dyDescent="0.3">
      <c r="A5298" s="3">
        <v>2019</v>
      </c>
      <c r="B5298" t="s">
        <v>187</v>
      </c>
      <c r="C5298" t="s">
        <v>205</v>
      </c>
      <c r="D5298">
        <v>486034</v>
      </c>
      <c r="E5298">
        <v>2</v>
      </c>
      <c r="F5298">
        <v>12.15</v>
      </c>
      <c r="G5298">
        <v>12.398</v>
      </c>
      <c r="H5298">
        <f t="shared" si="172"/>
        <v>6.0750000000000005E-3</v>
      </c>
      <c r="I5298">
        <f t="shared" si="173"/>
        <v>6.1989999999999996E-3</v>
      </c>
    </row>
    <row r="5299" spans="1:9" x14ac:dyDescent="0.3">
      <c r="A5299" s="3">
        <v>2019</v>
      </c>
      <c r="B5299" t="s">
        <v>187</v>
      </c>
      <c r="C5299" t="s">
        <v>206</v>
      </c>
      <c r="D5299">
        <v>475932</v>
      </c>
      <c r="E5299">
        <v>2</v>
      </c>
      <c r="F5299">
        <v>718</v>
      </c>
      <c r="G5299">
        <v>731.63260000000002</v>
      </c>
      <c r="H5299">
        <f t="shared" si="172"/>
        <v>0.35899999999999999</v>
      </c>
      <c r="I5299">
        <f t="shared" si="173"/>
        <v>0.36581630000000004</v>
      </c>
    </row>
    <row r="5300" spans="1:9" x14ac:dyDescent="0.3">
      <c r="A5300" s="3">
        <v>2019</v>
      </c>
      <c r="B5300" t="s">
        <v>187</v>
      </c>
      <c r="C5300" t="s">
        <v>206</v>
      </c>
      <c r="D5300">
        <v>485935</v>
      </c>
      <c r="E5300">
        <v>2</v>
      </c>
      <c r="F5300">
        <v>2097.88</v>
      </c>
      <c r="G5300">
        <v>2139.9964</v>
      </c>
      <c r="H5300">
        <f t="shared" si="172"/>
        <v>1.04894</v>
      </c>
      <c r="I5300">
        <f t="shared" si="173"/>
        <v>1.0699981999999999</v>
      </c>
    </row>
    <row r="5301" spans="1:9" x14ac:dyDescent="0.3">
      <c r="A5301" s="3">
        <v>2019</v>
      </c>
      <c r="B5301" t="s">
        <v>190</v>
      </c>
      <c r="C5301" t="s">
        <v>225</v>
      </c>
      <c r="D5301">
        <v>535834</v>
      </c>
      <c r="E5301">
        <v>2</v>
      </c>
      <c r="F5301">
        <v>108</v>
      </c>
      <c r="G5301">
        <v>110.2041</v>
      </c>
      <c r="H5301">
        <f t="shared" si="172"/>
        <v>5.3999999999999999E-2</v>
      </c>
      <c r="I5301">
        <f t="shared" si="173"/>
        <v>5.510205E-2</v>
      </c>
    </row>
    <row r="5302" spans="1:9" x14ac:dyDescent="0.3">
      <c r="A5302" s="3">
        <v>2019</v>
      </c>
      <c r="B5302" t="s">
        <v>190</v>
      </c>
      <c r="C5302" t="s">
        <v>207</v>
      </c>
      <c r="D5302">
        <v>515908</v>
      </c>
      <c r="E5302">
        <v>2</v>
      </c>
      <c r="F5302">
        <v>44</v>
      </c>
      <c r="G5302">
        <v>44.346899999999998</v>
      </c>
      <c r="H5302">
        <f t="shared" si="172"/>
        <v>2.1999999999999999E-2</v>
      </c>
      <c r="I5302">
        <f t="shared" si="173"/>
        <v>2.2173449999999997E-2</v>
      </c>
    </row>
    <row r="5303" spans="1:9" x14ac:dyDescent="0.3">
      <c r="A5303" s="3">
        <v>2019</v>
      </c>
      <c r="B5303" t="s">
        <v>190</v>
      </c>
      <c r="C5303" t="s">
        <v>207</v>
      </c>
      <c r="D5303">
        <v>515936</v>
      </c>
      <c r="E5303">
        <v>2</v>
      </c>
      <c r="F5303">
        <v>18</v>
      </c>
      <c r="G5303">
        <v>18.3673</v>
      </c>
      <c r="H5303">
        <f t="shared" ref="H5303:H5366" si="174">F5303/2000</f>
        <v>8.9999999999999993E-3</v>
      </c>
      <c r="I5303">
        <f t="shared" ref="I5303:I5366" si="175">G5303/2000</f>
        <v>9.1836499999999998E-3</v>
      </c>
    </row>
    <row r="5304" spans="1:9" x14ac:dyDescent="0.3">
      <c r="A5304" s="3">
        <v>2019</v>
      </c>
      <c r="B5304" t="s">
        <v>190</v>
      </c>
      <c r="C5304" t="s">
        <v>208</v>
      </c>
      <c r="D5304">
        <v>485832</v>
      </c>
      <c r="E5304">
        <v>2</v>
      </c>
      <c r="F5304">
        <v>652</v>
      </c>
      <c r="G5304">
        <v>665.30619999999999</v>
      </c>
      <c r="H5304">
        <f t="shared" si="174"/>
        <v>0.32600000000000001</v>
      </c>
      <c r="I5304">
        <f t="shared" si="175"/>
        <v>0.33265309999999998</v>
      </c>
    </row>
    <row r="5305" spans="1:9" x14ac:dyDescent="0.3">
      <c r="A5305" s="3">
        <v>2019</v>
      </c>
      <c r="B5305" t="s">
        <v>190</v>
      </c>
      <c r="C5305" t="s">
        <v>208</v>
      </c>
      <c r="D5305">
        <v>485902</v>
      </c>
      <c r="E5305">
        <v>2</v>
      </c>
      <c r="F5305">
        <v>113.25</v>
      </c>
      <c r="G5305">
        <v>113.25</v>
      </c>
      <c r="H5305">
        <f t="shared" si="174"/>
        <v>5.6625000000000002E-2</v>
      </c>
      <c r="I5305">
        <f t="shared" si="175"/>
        <v>5.6625000000000002E-2</v>
      </c>
    </row>
    <row r="5306" spans="1:9" x14ac:dyDescent="0.3">
      <c r="A5306" s="3">
        <v>2019</v>
      </c>
      <c r="B5306" t="s">
        <v>190</v>
      </c>
      <c r="C5306" t="s">
        <v>208</v>
      </c>
      <c r="D5306">
        <v>485934</v>
      </c>
      <c r="E5306">
        <v>2</v>
      </c>
      <c r="F5306">
        <v>19.87</v>
      </c>
      <c r="G5306">
        <v>19.87</v>
      </c>
      <c r="H5306">
        <f t="shared" si="174"/>
        <v>9.9350000000000011E-3</v>
      </c>
      <c r="I5306">
        <f t="shared" si="175"/>
        <v>9.9350000000000011E-3</v>
      </c>
    </row>
    <row r="5307" spans="1:9" x14ac:dyDescent="0.3">
      <c r="A5307" s="3">
        <v>2019</v>
      </c>
      <c r="B5307" t="s">
        <v>190</v>
      </c>
      <c r="C5307" t="s">
        <v>208</v>
      </c>
      <c r="D5307">
        <v>495831</v>
      </c>
      <c r="E5307">
        <v>2</v>
      </c>
      <c r="F5307">
        <v>1323</v>
      </c>
      <c r="G5307">
        <v>1349.9999</v>
      </c>
      <c r="H5307">
        <f t="shared" si="174"/>
        <v>0.66149999999999998</v>
      </c>
      <c r="I5307">
        <f t="shared" si="175"/>
        <v>0.67499995000000002</v>
      </c>
    </row>
    <row r="5308" spans="1:9" x14ac:dyDescent="0.3">
      <c r="A5308" s="3">
        <v>2019</v>
      </c>
      <c r="B5308" t="s">
        <v>190</v>
      </c>
      <c r="C5308" t="s">
        <v>208</v>
      </c>
      <c r="D5308">
        <v>495901</v>
      </c>
      <c r="E5308">
        <v>2</v>
      </c>
      <c r="F5308">
        <v>1254.57</v>
      </c>
      <c r="G5308">
        <v>1265.4105</v>
      </c>
      <c r="H5308">
        <f t="shared" si="174"/>
        <v>0.62728499999999998</v>
      </c>
      <c r="I5308">
        <f t="shared" si="175"/>
        <v>0.63270525</v>
      </c>
    </row>
    <row r="5309" spans="1:9" x14ac:dyDescent="0.3">
      <c r="A5309" s="3">
        <v>2019</v>
      </c>
      <c r="B5309" t="s">
        <v>190</v>
      </c>
      <c r="C5309" t="s">
        <v>208</v>
      </c>
      <c r="D5309">
        <v>495931</v>
      </c>
      <c r="E5309">
        <v>2</v>
      </c>
      <c r="F5309">
        <v>1053.74</v>
      </c>
      <c r="G5309">
        <v>1068.5056999999999</v>
      </c>
      <c r="H5309">
        <f t="shared" si="174"/>
        <v>0.52686999999999995</v>
      </c>
      <c r="I5309">
        <f t="shared" si="175"/>
        <v>0.53425285</v>
      </c>
    </row>
    <row r="5310" spans="1:9" x14ac:dyDescent="0.3">
      <c r="A5310" s="3">
        <v>2019</v>
      </c>
      <c r="B5310" t="s">
        <v>190</v>
      </c>
      <c r="C5310" t="s">
        <v>208</v>
      </c>
      <c r="D5310">
        <v>495933</v>
      </c>
      <c r="E5310">
        <v>2</v>
      </c>
      <c r="F5310">
        <v>167.3</v>
      </c>
      <c r="G5310">
        <v>170.71430000000001</v>
      </c>
      <c r="H5310">
        <f t="shared" si="174"/>
        <v>8.3650000000000002E-2</v>
      </c>
      <c r="I5310">
        <f t="shared" si="175"/>
        <v>8.5357150000000007E-2</v>
      </c>
    </row>
    <row r="5311" spans="1:9" x14ac:dyDescent="0.3">
      <c r="A5311" s="3">
        <v>2019</v>
      </c>
      <c r="B5311" t="s">
        <v>190</v>
      </c>
      <c r="C5311" t="s">
        <v>208</v>
      </c>
      <c r="D5311">
        <v>505901</v>
      </c>
      <c r="E5311">
        <v>2</v>
      </c>
      <c r="F5311">
        <v>220.6</v>
      </c>
      <c r="G5311">
        <v>223.96729999999999</v>
      </c>
      <c r="H5311">
        <f t="shared" si="174"/>
        <v>0.1103</v>
      </c>
      <c r="I5311">
        <f t="shared" si="175"/>
        <v>0.11198365</v>
      </c>
    </row>
    <row r="5312" spans="1:9" x14ac:dyDescent="0.3">
      <c r="A5312" s="3">
        <v>2019</v>
      </c>
      <c r="B5312" t="s">
        <v>190</v>
      </c>
      <c r="C5312" t="s">
        <v>208</v>
      </c>
      <c r="D5312">
        <v>505902</v>
      </c>
      <c r="E5312">
        <v>2</v>
      </c>
      <c r="F5312">
        <v>1942.34</v>
      </c>
      <c r="G5312">
        <v>1975.7972</v>
      </c>
      <c r="H5312">
        <f t="shared" si="174"/>
        <v>0.97116999999999998</v>
      </c>
      <c r="I5312">
        <f t="shared" si="175"/>
        <v>0.98789859999999996</v>
      </c>
    </row>
    <row r="5313" spans="1:9" x14ac:dyDescent="0.3">
      <c r="A5313" s="3">
        <v>2019</v>
      </c>
      <c r="B5313" t="s">
        <v>190</v>
      </c>
      <c r="C5313" t="s">
        <v>208</v>
      </c>
      <c r="D5313">
        <v>515831</v>
      </c>
      <c r="E5313">
        <v>2</v>
      </c>
      <c r="F5313">
        <v>99</v>
      </c>
      <c r="G5313">
        <v>101.0204</v>
      </c>
      <c r="H5313">
        <f t="shared" si="174"/>
        <v>4.9500000000000002E-2</v>
      </c>
      <c r="I5313">
        <f t="shared" si="175"/>
        <v>5.0510199999999998E-2</v>
      </c>
    </row>
    <row r="5314" spans="1:9" x14ac:dyDescent="0.3">
      <c r="A5314" s="3">
        <v>2019</v>
      </c>
      <c r="B5314" t="s">
        <v>190</v>
      </c>
      <c r="C5314" t="s">
        <v>208</v>
      </c>
      <c r="D5314">
        <v>515902</v>
      </c>
      <c r="E5314">
        <v>2</v>
      </c>
      <c r="F5314">
        <v>331.04</v>
      </c>
      <c r="G5314">
        <v>336.79509999999999</v>
      </c>
      <c r="H5314">
        <f t="shared" si="174"/>
        <v>0.16552</v>
      </c>
      <c r="I5314">
        <f t="shared" si="175"/>
        <v>0.16839755000000001</v>
      </c>
    </row>
    <row r="5315" spans="1:9" x14ac:dyDescent="0.3">
      <c r="A5315" s="3">
        <v>2019</v>
      </c>
      <c r="B5315" t="s">
        <v>190</v>
      </c>
      <c r="C5315" t="s">
        <v>208</v>
      </c>
      <c r="D5315">
        <v>515904</v>
      </c>
      <c r="E5315">
        <v>2</v>
      </c>
      <c r="F5315">
        <v>674.9</v>
      </c>
      <c r="G5315">
        <v>686.17750000000001</v>
      </c>
      <c r="H5315">
        <f t="shared" si="174"/>
        <v>0.33744999999999997</v>
      </c>
      <c r="I5315">
        <f t="shared" si="175"/>
        <v>0.34308875</v>
      </c>
    </row>
    <row r="5316" spans="1:9" x14ac:dyDescent="0.3">
      <c r="A5316" s="3">
        <v>2019</v>
      </c>
      <c r="B5316" t="s">
        <v>190</v>
      </c>
      <c r="C5316" t="s">
        <v>208</v>
      </c>
      <c r="D5316">
        <v>525831</v>
      </c>
      <c r="E5316">
        <v>2</v>
      </c>
      <c r="F5316">
        <v>1</v>
      </c>
      <c r="G5316">
        <v>1.0204</v>
      </c>
      <c r="H5316">
        <f t="shared" si="174"/>
        <v>5.0000000000000001E-4</v>
      </c>
      <c r="I5316">
        <f t="shared" si="175"/>
        <v>5.1019999999999993E-4</v>
      </c>
    </row>
    <row r="5317" spans="1:9" x14ac:dyDescent="0.3">
      <c r="A5317" s="3">
        <v>2019</v>
      </c>
      <c r="B5317" t="s">
        <v>190</v>
      </c>
      <c r="C5317" t="s">
        <v>208</v>
      </c>
      <c r="D5317">
        <v>525835</v>
      </c>
      <c r="E5317">
        <v>2</v>
      </c>
      <c r="F5317">
        <v>138</v>
      </c>
      <c r="G5317">
        <v>139.8571</v>
      </c>
      <c r="H5317">
        <f t="shared" si="174"/>
        <v>6.9000000000000006E-2</v>
      </c>
      <c r="I5317">
        <f t="shared" si="175"/>
        <v>6.9928550000000006E-2</v>
      </c>
    </row>
    <row r="5318" spans="1:9" x14ac:dyDescent="0.3">
      <c r="A5318" s="3">
        <v>2019</v>
      </c>
      <c r="B5318" t="s">
        <v>190</v>
      </c>
      <c r="C5318" t="s">
        <v>209</v>
      </c>
      <c r="D5318">
        <v>485933</v>
      </c>
      <c r="E5318">
        <v>2</v>
      </c>
      <c r="F5318">
        <v>68.36</v>
      </c>
      <c r="G5318">
        <v>68.36</v>
      </c>
      <c r="H5318">
        <f t="shared" si="174"/>
        <v>3.4180000000000002E-2</v>
      </c>
      <c r="I5318">
        <f t="shared" si="175"/>
        <v>3.4180000000000002E-2</v>
      </c>
    </row>
    <row r="5319" spans="1:9" x14ac:dyDescent="0.3">
      <c r="A5319" s="3">
        <v>2019</v>
      </c>
      <c r="B5319" t="s">
        <v>190</v>
      </c>
      <c r="C5319" t="s">
        <v>209</v>
      </c>
      <c r="D5319">
        <v>495932</v>
      </c>
      <c r="E5319">
        <v>2</v>
      </c>
      <c r="F5319">
        <v>1004.5</v>
      </c>
      <c r="G5319">
        <v>1021.4919</v>
      </c>
      <c r="H5319">
        <f t="shared" si="174"/>
        <v>0.50224999999999997</v>
      </c>
      <c r="I5319">
        <f t="shared" si="175"/>
        <v>0.51074595</v>
      </c>
    </row>
    <row r="5320" spans="1:9" x14ac:dyDescent="0.3">
      <c r="A5320" s="3">
        <v>2019</v>
      </c>
      <c r="B5320" t="s">
        <v>190</v>
      </c>
      <c r="C5320" t="s">
        <v>209</v>
      </c>
      <c r="D5320">
        <v>495934</v>
      </c>
      <c r="E5320">
        <v>2</v>
      </c>
      <c r="F5320">
        <v>1434.6</v>
      </c>
      <c r="G5320">
        <v>1463.8776</v>
      </c>
      <c r="H5320">
        <f t="shared" si="174"/>
        <v>0.71729999999999994</v>
      </c>
      <c r="I5320">
        <f t="shared" si="175"/>
        <v>0.7319388</v>
      </c>
    </row>
    <row r="5321" spans="1:9" x14ac:dyDescent="0.3">
      <c r="A5321" s="3">
        <v>2019</v>
      </c>
      <c r="B5321" t="s">
        <v>190</v>
      </c>
      <c r="C5321" t="s">
        <v>209</v>
      </c>
      <c r="D5321">
        <v>495935</v>
      </c>
      <c r="E5321">
        <v>2</v>
      </c>
      <c r="F5321">
        <v>140.83000000000001</v>
      </c>
      <c r="G5321">
        <v>141.2627</v>
      </c>
      <c r="H5321">
        <f t="shared" si="174"/>
        <v>7.0415000000000005E-2</v>
      </c>
      <c r="I5321">
        <f t="shared" si="175"/>
        <v>7.0631349999999996E-2</v>
      </c>
    </row>
    <row r="5322" spans="1:9" x14ac:dyDescent="0.3">
      <c r="A5322" s="3">
        <v>2019</v>
      </c>
      <c r="B5322" t="s">
        <v>190</v>
      </c>
      <c r="C5322" t="s">
        <v>209</v>
      </c>
      <c r="D5322">
        <v>495936</v>
      </c>
      <c r="E5322">
        <v>2</v>
      </c>
      <c r="F5322">
        <v>136.80000000000001</v>
      </c>
      <c r="G5322">
        <v>139.59190000000001</v>
      </c>
      <c r="H5322">
        <f t="shared" si="174"/>
        <v>6.8400000000000002E-2</v>
      </c>
      <c r="I5322">
        <f t="shared" si="175"/>
        <v>6.9795950000000009E-2</v>
      </c>
    </row>
    <row r="5323" spans="1:9" x14ac:dyDescent="0.3">
      <c r="A5323" s="3">
        <v>2019</v>
      </c>
      <c r="B5323" t="s">
        <v>190</v>
      </c>
      <c r="C5323" t="s">
        <v>209</v>
      </c>
      <c r="D5323">
        <v>495938</v>
      </c>
      <c r="E5323">
        <v>2</v>
      </c>
      <c r="F5323">
        <v>601.5</v>
      </c>
      <c r="G5323">
        <v>613.17970000000003</v>
      </c>
      <c r="H5323">
        <f t="shared" si="174"/>
        <v>0.30075000000000002</v>
      </c>
      <c r="I5323">
        <f t="shared" si="175"/>
        <v>0.30658985</v>
      </c>
    </row>
    <row r="5324" spans="1:9" x14ac:dyDescent="0.3">
      <c r="A5324" s="3">
        <v>2019</v>
      </c>
      <c r="B5324" t="s">
        <v>190</v>
      </c>
      <c r="C5324" t="s">
        <v>209</v>
      </c>
      <c r="D5324">
        <v>496002</v>
      </c>
      <c r="E5324">
        <v>2</v>
      </c>
      <c r="F5324">
        <v>127</v>
      </c>
      <c r="G5324">
        <v>129.59190000000001</v>
      </c>
      <c r="H5324">
        <f t="shared" si="174"/>
        <v>6.3500000000000001E-2</v>
      </c>
      <c r="I5324">
        <f t="shared" si="175"/>
        <v>6.4795950000000005E-2</v>
      </c>
    </row>
    <row r="5325" spans="1:9" x14ac:dyDescent="0.3">
      <c r="A5325" s="3">
        <v>2019</v>
      </c>
      <c r="B5325" t="s">
        <v>190</v>
      </c>
      <c r="C5325" t="s">
        <v>209</v>
      </c>
      <c r="D5325">
        <v>505903</v>
      </c>
      <c r="E5325">
        <v>2</v>
      </c>
      <c r="F5325">
        <v>9126.3799999999992</v>
      </c>
      <c r="G5325">
        <v>9400.4657999999999</v>
      </c>
      <c r="H5325">
        <f t="shared" si="174"/>
        <v>4.5631899999999996</v>
      </c>
      <c r="I5325">
        <f t="shared" si="175"/>
        <v>4.7002328999999996</v>
      </c>
    </row>
    <row r="5326" spans="1:9" x14ac:dyDescent="0.3">
      <c r="A5326" s="3">
        <v>2019</v>
      </c>
      <c r="B5326" t="s">
        <v>190</v>
      </c>
      <c r="C5326" t="s">
        <v>209</v>
      </c>
      <c r="D5326">
        <v>505904</v>
      </c>
      <c r="E5326">
        <v>2</v>
      </c>
      <c r="F5326">
        <v>36.78</v>
      </c>
      <c r="G5326">
        <v>36.78</v>
      </c>
      <c r="H5326">
        <f t="shared" si="174"/>
        <v>1.839E-2</v>
      </c>
      <c r="I5326">
        <f t="shared" si="175"/>
        <v>1.839E-2</v>
      </c>
    </row>
    <row r="5327" spans="1:9" x14ac:dyDescent="0.3">
      <c r="A5327" s="3">
        <v>2019</v>
      </c>
      <c r="B5327" t="s">
        <v>190</v>
      </c>
      <c r="C5327" t="s">
        <v>209</v>
      </c>
      <c r="D5327">
        <v>505905</v>
      </c>
      <c r="E5327">
        <v>2</v>
      </c>
      <c r="F5327">
        <v>83</v>
      </c>
      <c r="G5327">
        <v>84.693899999999999</v>
      </c>
      <c r="H5327">
        <f t="shared" si="174"/>
        <v>4.1500000000000002E-2</v>
      </c>
      <c r="I5327">
        <f t="shared" si="175"/>
        <v>4.2346950000000001E-2</v>
      </c>
    </row>
    <row r="5328" spans="1:9" x14ac:dyDescent="0.3">
      <c r="A5328" s="3">
        <v>2019</v>
      </c>
      <c r="B5328" t="s">
        <v>190</v>
      </c>
      <c r="C5328" t="s">
        <v>209</v>
      </c>
      <c r="D5328">
        <v>505906</v>
      </c>
      <c r="E5328">
        <v>2</v>
      </c>
      <c r="F5328">
        <v>119.9</v>
      </c>
      <c r="G5328">
        <v>122.34699999999999</v>
      </c>
      <c r="H5328">
        <f t="shared" si="174"/>
        <v>5.9950000000000003E-2</v>
      </c>
      <c r="I5328">
        <f t="shared" si="175"/>
        <v>6.1173499999999999E-2</v>
      </c>
    </row>
    <row r="5329" spans="1:9" x14ac:dyDescent="0.3">
      <c r="A5329" s="3">
        <v>2019</v>
      </c>
      <c r="B5329" t="s">
        <v>190</v>
      </c>
      <c r="C5329" t="s">
        <v>209</v>
      </c>
      <c r="D5329">
        <v>505907</v>
      </c>
      <c r="E5329">
        <v>2</v>
      </c>
      <c r="F5329">
        <v>3040.22</v>
      </c>
      <c r="G5329">
        <v>3160.7937999999999</v>
      </c>
      <c r="H5329">
        <f t="shared" si="174"/>
        <v>1.5201099999999999</v>
      </c>
      <c r="I5329">
        <f t="shared" si="175"/>
        <v>1.5803969</v>
      </c>
    </row>
    <row r="5330" spans="1:9" x14ac:dyDescent="0.3">
      <c r="A5330" s="3">
        <v>2019</v>
      </c>
      <c r="B5330" t="s">
        <v>190</v>
      </c>
      <c r="C5330" t="s">
        <v>209</v>
      </c>
      <c r="D5330">
        <v>505908</v>
      </c>
      <c r="E5330">
        <v>2</v>
      </c>
      <c r="F5330">
        <v>232</v>
      </c>
      <c r="G5330">
        <v>232</v>
      </c>
      <c r="H5330">
        <f t="shared" si="174"/>
        <v>0.11600000000000001</v>
      </c>
      <c r="I5330">
        <f t="shared" si="175"/>
        <v>0.11600000000000001</v>
      </c>
    </row>
    <row r="5331" spans="1:9" x14ac:dyDescent="0.3">
      <c r="A5331" s="3">
        <v>2019</v>
      </c>
      <c r="B5331" t="s">
        <v>190</v>
      </c>
      <c r="C5331" t="s">
        <v>209</v>
      </c>
      <c r="D5331">
        <v>505909</v>
      </c>
      <c r="E5331">
        <v>2</v>
      </c>
      <c r="F5331">
        <v>88.9</v>
      </c>
      <c r="G5331">
        <v>90.714399999999998</v>
      </c>
      <c r="H5331">
        <f t="shared" si="174"/>
        <v>4.4450000000000003E-2</v>
      </c>
      <c r="I5331">
        <f t="shared" si="175"/>
        <v>4.53572E-2</v>
      </c>
    </row>
    <row r="5332" spans="1:9" x14ac:dyDescent="0.3">
      <c r="A5332" s="3">
        <v>2019</v>
      </c>
      <c r="B5332" t="s">
        <v>190</v>
      </c>
      <c r="C5332" t="s">
        <v>209</v>
      </c>
      <c r="D5332">
        <v>505932</v>
      </c>
      <c r="E5332">
        <v>2</v>
      </c>
      <c r="F5332">
        <v>653.52</v>
      </c>
      <c r="G5332">
        <v>666.34649999999999</v>
      </c>
      <c r="H5332">
        <f t="shared" si="174"/>
        <v>0.32675999999999999</v>
      </c>
      <c r="I5332">
        <f t="shared" si="175"/>
        <v>0.33317324999999998</v>
      </c>
    </row>
    <row r="5333" spans="1:9" x14ac:dyDescent="0.3">
      <c r="A5333" s="3">
        <v>2019</v>
      </c>
      <c r="B5333" t="s">
        <v>190</v>
      </c>
      <c r="C5333" t="s">
        <v>209</v>
      </c>
      <c r="D5333">
        <v>515901</v>
      </c>
      <c r="E5333">
        <v>2</v>
      </c>
      <c r="F5333">
        <v>7844.68</v>
      </c>
      <c r="G5333">
        <v>8089.4332000000004</v>
      </c>
      <c r="H5333">
        <f t="shared" si="174"/>
        <v>3.9223400000000002</v>
      </c>
      <c r="I5333">
        <f t="shared" si="175"/>
        <v>4.0447166000000001</v>
      </c>
    </row>
    <row r="5334" spans="1:9" x14ac:dyDescent="0.3">
      <c r="A5334" s="3">
        <v>2019</v>
      </c>
      <c r="B5334" t="s">
        <v>190</v>
      </c>
      <c r="C5334" t="s">
        <v>209</v>
      </c>
      <c r="D5334">
        <v>515903</v>
      </c>
      <c r="E5334">
        <v>2</v>
      </c>
      <c r="F5334">
        <v>536.34</v>
      </c>
      <c r="G5334">
        <v>545.03390000000002</v>
      </c>
      <c r="H5334">
        <f t="shared" si="174"/>
        <v>0.26817000000000002</v>
      </c>
      <c r="I5334">
        <f t="shared" si="175"/>
        <v>0.27251695000000004</v>
      </c>
    </row>
    <row r="5335" spans="1:9" x14ac:dyDescent="0.3">
      <c r="A5335" s="3">
        <v>2019</v>
      </c>
      <c r="B5335" t="s">
        <v>190</v>
      </c>
      <c r="C5335" t="s">
        <v>209</v>
      </c>
      <c r="D5335">
        <v>515905</v>
      </c>
      <c r="E5335">
        <v>2</v>
      </c>
      <c r="F5335">
        <v>32.119999999999997</v>
      </c>
      <c r="G5335">
        <v>32.775500000000001</v>
      </c>
      <c r="H5335">
        <f t="shared" si="174"/>
        <v>1.6059999999999998E-2</v>
      </c>
      <c r="I5335">
        <f t="shared" si="175"/>
        <v>1.638775E-2</v>
      </c>
    </row>
    <row r="5336" spans="1:9" x14ac:dyDescent="0.3">
      <c r="A5336" s="3">
        <v>2019</v>
      </c>
      <c r="B5336" t="s">
        <v>190</v>
      </c>
      <c r="C5336" t="s">
        <v>209</v>
      </c>
      <c r="D5336">
        <v>525836</v>
      </c>
      <c r="E5336">
        <v>2</v>
      </c>
      <c r="F5336">
        <v>10.78</v>
      </c>
      <c r="G5336">
        <v>11</v>
      </c>
      <c r="H5336">
        <f t="shared" si="174"/>
        <v>5.3899999999999998E-3</v>
      </c>
      <c r="I5336">
        <f t="shared" si="175"/>
        <v>5.4999999999999997E-3</v>
      </c>
    </row>
    <row r="5337" spans="1:9" x14ac:dyDescent="0.3">
      <c r="A5337" s="3">
        <v>2019</v>
      </c>
      <c r="B5337" t="s">
        <v>189</v>
      </c>
      <c r="C5337" t="s">
        <v>210</v>
      </c>
      <c r="D5337">
        <v>495800</v>
      </c>
      <c r="E5337">
        <v>4</v>
      </c>
      <c r="F5337">
        <v>2330.88</v>
      </c>
      <c r="G5337">
        <v>2337.9485</v>
      </c>
      <c r="H5337">
        <f t="shared" si="174"/>
        <v>1.16544</v>
      </c>
      <c r="I5337">
        <f t="shared" si="175"/>
        <v>1.16897425</v>
      </c>
    </row>
    <row r="5338" spans="1:9" x14ac:dyDescent="0.3">
      <c r="A5338" s="3">
        <v>2019</v>
      </c>
      <c r="B5338" t="s">
        <v>189</v>
      </c>
      <c r="C5338" t="s">
        <v>210</v>
      </c>
      <c r="D5338">
        <v>495832</v>
      </c>
      <c r="E5338">
        <v>4</v>
      </c>
      <c r="F5338">
        <v>969.17</v>
      </c>
      <c r="G5338">
        <v>986.35360000000003</v>
      </c>
      <c r="H5338">
        <f t="shared" si="174"/>
        <v>0.48458499999999999</v>
      </c>
      <c r="I5338">
        <f t="shared" si="175"/>
        <v>0.49317680000000003</v>
      </c>
    </row>
    <row r="5339" spans="1:9" x14ac:dyDescent="0.3">
      <c r="A5339" s="3">
        <v>2019</v>
      </c>
      <c r="B5339" t="s">
        <v>189</v>
      </c>
      <c r="C5339" t="s">
        <v>210</v>
      </c>
      <c r="D5339">
        <v>505800</v>
      </c>
      <c r="E5339">
        <v>4</v>
      </c>
      <c r="F5339">
        <v>578.52</v>
      </c>
      <c r="G5339">
        <v>584.57000000000005</v>
      </c>
      <c r="H5339">
        <f t="shared" si="174"/>
        <v>0.28926000000000002</v>
      </c>
      <c r="I5339">
        <f t="shared" si="175"/>
        <v>0.29228500000000002</v>
      </c>
    </row>
    <row r="5340" spans="1:9" x14ac:dyDescent="0.3">
      <c r="A5340" s="3">
        <v>2019</v>
      </c>
      <c r="B5340" t="s">
        <v>189</v>
      </c>
      <c r="C5340" t="s">
        <v>210</v>
      </c>
      <c r="D5340">
        <v>505832</v>
      </c>
      <c r="E5340">
        <v>4</v>
      </c>
      <c r="F5340">
        <v>300.69</v>
      </c>
      <c r="G5340">
        <v>302.73079999999999</v>
      </c>
      <c r="H5340">
        <f t="shared" si="174"/>
        <v>0.15034500000000001</v>
      </c>
      <c r="I5340">
        <f t="shared" si="175"/>
        <v>0.15136539999999998</v>
      </c>
    </row>
    <row r="5341" spans="1:9" x14ac:dyDescent="0.3">
      <c r="A5341" s="3">
        <v>2019</v>
      </c>
      <c r="B5341" t="s">
        <v>189</v>
      </c>
      <c r="C5341" t="s">
        <v>210</v>
      </c>
      <c r="D5341">
        <v>515801</v>
      </c>
      <c r="E5341">
        <v>4</v>
      </c>
      <c r="F5341">
        <v>311.07</v>
      </c>
      <c r="G5341">
        <v>317.41849999999999</v>
      </c>
      <c r="H5341">
        <f t="shared" si="174"/>
        <v>0.15553500000000001</v>
      </c>
      <c r="I5341">
        <f t="shared" si="175"/>
        <v>0.15870925</v>
      </c>
    </row>
    <row r="5342" spans="1:9" x14ac:dyDescent="0.3">
      <c r="A5342" s="3">
        <v>2019</v>
      </c>
      <c r="B5342" t="s">
        <v>189</v>
      </c>
      <c r="C5342" t="s">
        <v>210</v>
      </c>
      <c r="D5342">
        <v>515802</v>
      </c>
      <c r="E5342">
        <v>4</v>
      </c>
      <c r="F5342">
        <v>141.65</v>
      </c>
      <c r="G5342">
        <v>144.18369999999999</v>
      </c>
      <c r="H5342">
        <f t="shared" si="174"/>
        <v>7.0824999999999999E-2</v>
      </c>
      <c r="I5342">
        <f t="shared" si="175"/>
        <v>7.2091849999999999E-2</v>
      </c>
    </row>
    <row r="5343" spans="1:9" x14ac:dyDescent="0.3">
      <c r="A5343" s="3">
        <v>2019</v>
      </c>
      <c r="B5343" t="s">
        <v>189</v>
      </c>
      <c r="C5343" t="s">
        <v>210</v>
      </c>
      <c r="D5343">
        <v>515833</v>
      </c>
      <c r="E5343">
        <v>4</v>
      </c>
      <c r="F5343">
        <v>373.42</v>
      </c>
      <c r="G5343">
        <v>377.5813</v>
      </c>
      <c r="H5343">
        <f t="shared" si="174"/>
        <v>0.18671000000000001</v>
      </c>
      <c r="I5343">
        <f t="shared" si="175"/>
        <v>0.18879065</v>
      </c>
    </row>
    <row r="5344" spans="1:9" x14ac:dyDescent="0.3">
      <c r="A5344" s="3">
        <v>2019</v>
      </c>
      <c r="B5344" t="s">
        <v>189</v>
      </c>
      <c r="C5344" t="s">
        <v>210</v>
      </c>
      <c r="D5344">
        <v>525801</v>
      </c>
      <c r="E5344">
        <v>4</v>
      </c>
      <c r="F5344">
        <v>2.5</v>
      </c>
      <c r="G5344">
        <v>2.5510000000000002</v>
      </c>
      <c r="H5344">
        <f t="shared" si="174"/>
        <v>1.25E-3</v>
      </c>
      <c r="I5344">
        <f t="shared" si="175"/>
        <v>1.2755000000000002E-3</v>
      </c>
    </row>
    <row r="5345" spans="1:9" x14ac:dyDescent="0.3">
      <c r="A5345" s="3">
        <v>2019</v>
      </c>
      <c r="B5345" t="s">
        <v>189</v>
      </c>
      <c r="C5345" t="s">
        <v>210</v>
      </c>
      <c r="D5345">
        <v>525802</v>
      </c>
      <c r="E5345">
        <v>4</v>
      </c>
      <c r="F5345">
        <v>76.900000000000006</v>
      </c>
      <c r="G5345">
        <v>78.469399999999993</v>
      </c>
      <c r="H5345">
        <f t="shared" si="174"/>
        <v>3.8450000000000005E-2</v>
      </c>
      <c r="I5345">
        <f t="shared" si="175"/>
        <v>3.9234699999999997E-2</v>
      </c>
    </row>
    <row r="5346" spans="1:9" x14ac:dyDescent="0.3">
      <c r="A5346" s="3">
        <v>2019</v>
      </c>
      <c r="B5346" t="s">
        <v>189</v>
      </c>
      <c r="C5346" t="s">
        <v>210</v>
      </c>
      <c r="D5346">
        <v>525803</v>
      </c>
      <c r="E5346">
        <v>4</v>
      </c>
      <c r="F5346">
        <v>215.05</v>
      </c>
      <c r="G5346">
        <v>220.02170000000001</v>
      </c>
      <c r="H5346">
        <f t="shared" si="174"/>
        <v>0.10752500000000001</v>
      </c>
      <c r="I5346">
        <f t="shared" si="175"/>
        <v>0.11001085000000001</v>
      </c>
    </row>
    <row r="5347" spans="1:9" x14ac:dyDescent="0.3">
      <c r="A5347" s="3">
        <v>2019</v>
      </c>
      <c r="B5347" t="s">
        <v>189</v>
      </c>
      <c r="C5347" t="s">
        <v>210</v>
      </c>
      <c r="D5347">
        <v>525804</v>
      </c>
      <c r="E5347">
        <v>4</v>
      </c>
      <c r="F5347">
        <v>98.2</v>
      </c>
      <c r="G5347">
        <v>99.261200000000002</v>
      </c>
      <c r="H5347">
        <f t="shared" si="174"/>
        <v>4.9100000000000005E-2</v>
      </c>
      <c r="I5347">
        <f t="shared" si="175"/>
        <v>4.9630600000000004E-2</v>
      </c>
    </row>
    <row r="5348" spans="1:9" x14ac:dyDescent="0.3">
      <c r="A5348" s="3">
        <v>2019</v>
      </c>
      <c r="B5348" t="s">
        <v>189</v>
      </c>
      <c r="C5348" t="s">
        <v>210</v>
      </c>
      <c r="D5348">
        <v>525805</v>
      </c>
      <c r="E5348">
        <v>4</v>
      </c>
      <c r="F5348">
        <v>219.95</v>
      </c>
      <c r="G5348">
        <v>224.43889999999999</v>
      </c>
      <c r="H5348">
        <f t="shared" si="174"/>
        <v>0.10997499999999999</v>
      </c>
      <c r="I5348">
        <f t="shared" si="175"/>
        <v>0.11221945</v>
      </c>
    </row>
    <row r="5349" spans="1:9" x14ac:dyDescent="0.3">
      <c r="A5349" s="3">
        <v>2019</v>
      </c>
      <c r="B5349" t="s">
        <v>189</v>
      </c>
      <c r="C5349" t="s">
        <v>210</v>
      </c>
      <c r="D5349">
        <v>525806</v>
      </c>
      <c r="E5349">
        <v>4</v>
      </c>
      <c r="F5349">
        <v>250.37</v>
      </c>
      <c r="G5349">
        <v>255.4796</v>
      </c>
      <c r="H5349">
        <f t="shared" si="174"/>
        <v>0.12518499999999999</v>
      </c>
      <c r="I5349">
        <f t="shared" si="175"/>
        <v>0.12773980000000001</v>
      </c>
    </row>
    <row r="5350" spans="1:9" x14ac:dyDescent="0.3">
      <c r="A5350" s="3">
        <v>2019</v>
      </c>
      <c r="B5350" t="s">
        <v>189</v>
      </c>
      <c r="C5350" t="s">
        <v>210</v>
      </c>
      <c r="D5350">
        <v>525807</v>
      </c>
      <c r="E5350">
        <v>4</v>
      </c>
      <c r="F5350">
        <v>187.54</v>
      </c>
      <c r="G5350">
        <v>190.85720000000001</v>
      </c>
      <c r="H5350">
        <f t="shared" si="174"/>
        <v>9.3769999999999992E-2</v>
      </c>
      <c r="I5350">
        <f t="shared" si="175"/>
        <v>9.5428600000000002E-2</v>
      </c>
    </row>
    <row r="5351" spans="1:9" x14ac:dyDescent="0.3">
      <c r="A5351" s="3">
        <v>2019</v>
      </c>
      <c r="B5351" t="s">
        <v>189</v>
      </c>
      <c r="C5351" t="s">
        <v>210</v>
      </c>
      <c r="D5351">
        <v>525832</v>
      </c>
      <c r="E5351">
        <v>4</v>
      </c>
      <c r="F5351">
        <v>223</v>
      </c>
      <c r="G5351">
        <v>227.55109999999999</v>
      </c>
      <c r="H5351">
        <f t="shared" si="174"/>
        <v>0.1115</v>
      </c>
      <c r="I5351">
        <f t="shared" si="175"/>
        <v>0.11377554999999999</v>
      </c>
    </row>
    <row r="5352" spans="1:9" x14ac:dyDescent="0.3">
      <c r="A5352" s="3">
        <v>2019</v>
      </c>
      <c r="B5352" t="s">
        <v>189</v>
      </c>
      <c r="C5352" t="s">
        <v>210</v>
      </c>
      <c r="D5352">
        <v>525833</v>
      </c>
      <c r="E5352">
        <v>4</v>
      </c>
      <c r="F5352">
        <v>257.3</v>
      </c>
      <c r="G5352">
        <v>262.44900000000001</v>
      </c>
      <c r="H5352">
        <f t="shared" si="174"/>
        <v>0.12865000000000001</v>
      </c>
      <c r="I5352">
        <f t="shared" si="175"/>
        <v>0.13122449999999999</v>
      </c>
    </row>
    <row r="5353" spans="1:9" x14ac:dyDescent="0.3">
      <c r="A5353" s="3">
        <v>2019</v>
      </c>
      <c r="B5353" t="s">
        <v>189</v>
      </c>
      <c r="C5353" t="s">
        <v>210</v>
      </c>
      <c r="D5353">
        <v>525834</v>
      </c>
      <c r="E5353">
        <v>4</v>
      </c>
      <c r="F5353">
        <v>423.34</v>
      </c>
      <c r="G5353">
        <v>431.97969999999998</v>
      </c>
      <c r="H5353">
        <f t="shared" si="174"/>
        <v>0.21167</v>
      </c>
      <c r="I5353">
        <f t="shared" si="175"/>
        <v>0.21598984999999998</v>
      </c>
    </row>
    <row r="5354" spans="1:9" x14ac:dyDescent="0.3">
      <c r="A5354" s="3">
        <v>2019</v>
      </c>
      <c r="B5354" t="s">
        <v>189</v>
      </c>
      <c r="C5354" t="s">
        <v>210</v>
      </c>
      <c r="D5354">
        <v>535802</v>
      </c>
      <c r="E5354">
        <v>4</v>
      </c>
      <c r="F5354">
        <v>45.92</v>
      </c>
      <c r="G5354">
        <v>46.8384</v>
      </c>
      <c r="H5354">
        <f t="shared" si="174"/>
        <v>2.2960000000000001E-2</v>
      </c>
      <c r="I5354">
        <f t="shared" si="175"/>
        <v>2.3419200000000001E-2</v>
      </c>
    </row>
    <row r="5355" spans="1:9" x14ac:dyDescent="0.3">
      <c r="A5355" s="3">
        <v>2019</v>
      </c>
      <c r="B5355" t="s">
        <v>189</v>
      </c>
      <c r="C5355" t="s">
        <v>210</v>
      </c>
      <c r="D5355">
        <v>535803</v>
      </c>
      <c r="E5355">
        <v>4</v>
      </c>
      <c r="F5355">
        <v>404.5</v>
      </c>
      <c r="G5355">
        <v>412.75510000000003</v>
      </c>
      <c r="H5355">
        <f t="shared" si="174"/>
        <v>0.20225000000000001</v>
      </c>
      <c r="I5355">
        <f t="shared" si="175"/>
        <v>0.20637755000000002</v>
      </c>
    </row>
    <row r="5356" spans="1:9" x14ac:dyDescent="0.3">
      <c r="A5356" s="3">
        <v>2019</v>
      </c>
      <c r="B5356" t="s">
        <v>189</v>
      </c>
      <c r="C5356" t="s">
        <v>211</v>
      </c>
      <c r="D5356">
        <v>495700</v>
      </c>
      <c r="E5356">
        <v>4</v>
      </c>
      <c r="F5356">
        <v>13</v>
      </c>
      <c r="G5356">
        <v>13.2653</v>
      </c>
      <c r="H5356">
        <f t="shared" si="174"/>
        <v>6.4999999999999997E-3</v>
      </c>
      <c r="I5356">
        <f t="shared" si="175"/>
        <v>6.6326500000000004E-3</v>
      </c>
    </row>
    <row r="5357" spans="1:9" x14ac:dyDescent="0.3">
      <c r="A5357" s="3">
        <v>2019</v>
      </c>
      <c r="B5357" t="s">
        <v>189</v>
      </c>
      <c r="C5357" t="s">
        <v>211</v>
      </c>
      <c r="D5357">
        <v>505700</v>
      </c>
      <c r="E5357">
        <v>4</v>
      </c>
      <c r="F5357">
        <v>2180.5500000000002</v>
      </c>
      <c r="G5357">
        <v>2180.5592000000001</v>
      </c>
      <c r="H5357">
        <f t="shared" si="174"/>
        <v>1.0902750000000001</v>
      </c>
      <c r="I5357">
        <f t="shared" si="175"/>
        <v>1.0902796000000001</v>
      </c>
    </row>
    <row r="5358" spans="1:9" x14ac:dyDescent="0.3">
      <c r="A5358" s="3">
        <v>2019</v>
      </c>
      <c r="B5358" t="s">
        <v>189</v>
      </c>
      <c r="C5358" t="s">
        <v>211</v>
      </c>
      <c r="D5358">
        <v>515600</v>
      </c>
      <c r="E5358">
        <v>4</v>
      </c>
      <c r="F5358">
        <v>125.74</v>
      </c>
      <c r="G5358">
        <v>125.7551</v>
      </c>
      <c r="H5358">
        <f t="shared" si="174"/>
        <v>6.2869999999999995E-2</v>
      </c>
      <c r="I5358">
        <f t="shared" si="175"/>
        <v>6.2877550000000004E-2</v>
      </c>
    </row>
    <row r="5359" spans="1:9" x14ac:dyDescent="0.3">
      <c r="A5359" s="3">
        <v>2019</v>
      </c>
      <c r="B5359" t="s">
        <v>189</v>
      </c>
      <c r="C5359" t="s">
        <v>211</v>
      </c>
      <c r="D5359">
        <v>515630</v>
      </c>
      <c r="E5359">
        <v>4</v>
      </c>
      <c r="F5359">
        <v>121.64</v>
      </c>
      <c r="G5359">
        <v>164.25919999999999</v>
      </c>
      <c r="H5359">
        <f t="shared" si="174"/>
        <v>6.0819999999999999E-2</v>
      </c>
      <c r="I5359">
        <f t="shared" si="175"/>
        <v>8.2129599999999997E-2</v>
      </c>
    </row>
    <row r="5360" spans="1:9" x14ac:dyDescent="0.3">
      <c r="A5360" s="3">
        <v>2019</v>
      </c>
      <c r="B5360" t="s">
        <v>189</v>
      </c>
      <c r="C5360" t="s">
        <v>211</v>
      </c>
      <c r="D5360">
        <v>515700</v>
      </c>
      <c r="E5360">
        <v>4</v>
      </c>
      <c r="F5360">
        <v>1596.9</v>
      </c>
      <c r="G5360">
        <v>1690.1367</v>
      </c>
      <c r="H5360">
        <f t="shared" si="174"/>
        <v>0.79844999999999999</v>
      </c>
      <c r="I5360">
        <f t="shared" si="175"/>
        <v>0.84506835000000002</v>
      </c>
    </row>
    <row r="5361" spans="1:9" x14ac:dyDescent="0.3">
      <c r="A5361" s="3">
        <v>2019</v>
      </c>
      <c r="B5361" t="s">
        <v>189</v>
      </c>
      <c r="C5361" t="s">
        <v>211</v>
      </c>
      <c r="D5361">
        <v>525600</v>
      </c>
      <c r="E5361">
        <v>4</v>
      </c>
      <c r="F5361">
        <v>784.01</v>
      </c>
      <c r="G5361">
        <v>982.07039999999995</v>
      </c>
      <c r="H5361">
        <f t="shared" si="174"/>
        <v>0.39200499999999999</v>
      </c>
      <c r="I5361">
        <f t="shared" si="175"/>
        <v>0.49103519999999995</v>
      </c>
    </row>
    <row r="5362" spans="1:9" x14ac:dyDescent="0.3">
      <c r="A5362" s="3">
        <v>2019</v>
      </c>
      <c r="B5362" t="s">
        <v>189</v>
      </c>
      <c r="C5362" t="s">
        <v>211</v>
      </c>
      <c r="D5362">
        <v>525630</v>
      </c>
      <c r="E5362">
        <v>4</v>
      </c>
      <c r="F5362">
        <v>1539.44</v>
      </c>
      <c r="G5362">
        <v>2107.3910000000001</v>
      </c>
      <c r="H5362">
        <f t="shared" si="174"/>
        <v>0.76972000000000007</v>
      </c>
      <c r="I5362">
        <f t="shared" si="175"/>
        <v>1.0536955000000001</v>
      </c>
    </row>
    <row r="5363" spans="1:9" x14ac:dyDescent="0.3">
      <c r="A5363" s="3">
        <v>2019</v>
      </c>
      <c r="B5363" t="s">
        <v>189</v>
      </c>
      <c r="C5363" t="s">
        <v>211</v>
      </c>
      <c r="D5363">
        <v>525701</v>
      </c>
      <c r="E5363">
        <v>4</v>
      </c>
      <c r="F5363">
        <v>21.5</v>
      </c>
      <c r="G5363">
        <v>40.649000000000001</v>
      </c>
      <c r="H5363">
        <f t="shared" si="174"/>
        <v>1.0749999999999999E-2</v>
      </c>
      <c r="I5363">
        <f t="shared" si="175"/>
        <v>2.0324499999999999E-2</v>
      </c>
    </row>
    <row r="5364" spans="1:9" x14ac:dyDescent="0.3">
      <c r="A5364" s="3">
        <v>2019</v>
      </c>
      <c r="B5364" t="s">
        <v>189</v>
      </c>
      <c r="C5364" t="s">
        <v>211</v>
      </c>
      <c r="D5364">
        <v>525702</v>
      </c>
      <c r="E5364">
        <v>4</v>
      </c>
      <c r="F5364">
        <v>339.15</v>
      </c>
      <c r="G5364">
        <v>342.65309999999999</v>
      </c>
      <c r="H5364">
        <f t="shared" si="174"/>
        <v>0.16957499999999998</v>
      </c>
      <c r="I5364">
        <f t="shared" si="175"/>
        <v>0.17132654999999999</v>
      </c>
    </row>
    <row r="5365" spans="1:9" x14ac:dyDescent="0.3">
      <c r="A5365" s="3">
        <v>2019</v>
      </c>
      <c r="B5365" t="s">
        <v>189</v>
      </c>
      <c r="C5365" t="s">
        <v>211</v>
      </c>
      <c r="D5365">
        <v>525703</v>
      </c>
      <c r="E5365">
        <v>4</v>
      </c>
      <c r="F5365">
        <v>181.1</v>
      </c>
      <c r="G5365">
        <v>184.67349999999999</v>
      </c>
      <c r="H5365">
        <f t="shared" si="174"/>
        <v>9.0549999999999992E-2</v>
      </c>
      <c r="I5365">
        <f t="shared" si="175"/>
        <v>9.2336749999999995E-2</v>
      </c>
    </row>
    <row r="5366" spans="1:9" x14ac:dyDescent="0.3">
      <c r="A5366" s="3">
        <v>2019</v>
      </c>
      <c r="B5366" t="s">
        <v>189</v>
      </c>
      <c r="C5366" t="s">
        <v>212</v>
      </c>
      <c r="D5366">
        <v>535801</v>
      </c>
      <c r="E5366">
        <v>4</v>
      </c>
      <c r="F5366">
        <v>0.16</v>
      </c>
      <c r="G5366">
        <v>0.16</v>
      </c>
      <c r="H5366">
        <f t="shared" si="174"/>
        <v>8.0000000000000007E-5</v>
      </c>
      <c r="I5366">
        <f t="shared" si="175"/>
        <v>8.0000000000000007E-5</v>
      </c>
    </row>
    <row r="5367" spans="1:9" x14ac:dyDescent="0.3">
      <c r="A5367" s="3">
        <v>2019</v>
      </c>
      <c r="B5367" t="s">
        <v>189</v>
      </c>
      <c r="C5367" t="s">
        <v>212</v>
      </c>
      <c r="D5367">
        <v>535831</v>
      </c>
      <c r="E5367">
        <v>4</v>
      </c>
      <c r="F5367">
        <v>160</v>
      </c>
      <c r="G5367">
        <v>163.2653</v>
      </c>
      <c r="H5367">
        <f t="shared" ref="H5367:H5430" si="176">F5367/2000</f>
        <v>0.08</v>
      </c>
      <c r="I5367">
        <f t="shared" ref="I5367:I5430" si="177">G5367/2000</f>
        <v>8.1632650000000001E-2</v>
      </c>
    </row>
    <row r="5368" spans="1:9" x14ac:dyDescent="0.3">
      <c r="A5368" s="3">
        <v>2019</v>
      </c>
      <c r="B5368" t="s">
        <v>189</v>
      </c>
      <c r="C5368" t="s">
        <v>212</v>
      </c>
      <c r="D5368">
        <v>545731</v>
      </c>
      <c r="E5368">
        <v>4</v>
      </c>
      <c r="F5368">
        <v>0.48</v>
      </c>
      <c r="G5368">
        <v>0.48</v>
      </c>
      <c r="H5368">
        <f t="shared" si="176"/>
        <v>2.3999999999999998E-4</v>
      </c>
      <c r="I5368">
        <f t="shared" si="177"/>
        <v>2.3999999999999998E-4</v>
      </c>
    </row>
    <row r="5369" spans="1:9" x14ac:dyDescent="0.3">
      <c r="A5369" s="3">
        <v>2019</v>
      </c>
      <c r="B5369" t="s">
        <v>189</v>
      </c>
      <c r="C5369" t="s">
        <v>212</v>
      </c>
      <c r="D5369">
        <v>545732</v>
      </c>
      <c r="E5369">
        <v>4</v>
      </c>
      <c r="F5369">
        <v>29.64</v>
      </c>
      <c r="G5369">
        <v>29.64</v>
      </c>
      <c r="H5369">
        <f t="shared" si="176"/>
        <v>1.482E-2</v>
      </c>
      <c r="I5369">
        <f t="shared" si="177"/>
        <v>1.482E-2</v>
      </c>
    </row>
    <row r="5370" spans="1:9" x14ac:dyDescent="0.3">
      <c r="A5370" s="3">
        <v>2019</v>
      </c>
      <c r="B5370" t="s">
        <v>189</v>
      </c>
      <c r="C5370" t="s">
        <v>212</v>
      </c>
      <c r="D5370">
        <v>545802</v>
      </c>
      <c r="E5370">
        <v>4</v>
      </c>
      <c r="F5370">
        <v>0.56000000000000005</v>
      </c>
      <c r="G5370">
        <v>0.56000000000000005</v>
      </c>
      <c r="H5370">
        <f t="shared" si="176"/>
        <v>2.8000000000000003E-4</v>
      </c>
      <c r="I5370">
        <f t="shared" si="177"/>
        <v>2.8000000000000003E-4</v>
      </c>
    </row>
    <row r="5371" spans="1:9" x14ac:dyDescent="0.3">
      <c r="A5371" s="3">
        <v>2019</v>
      </c>
      <c r="B5371" t="s">
        <v>189</v>
      </c>
      <c r="C5371" t="s">
        <v>212</v>
      </c>
      <c r="D5371">
        <v>545804</v>
      </c>
      <c r="E5371">
        <v>4</v>
      </c>
      <c r="F5371">
        <v>0.16</v>
      </c>
      <c r="G5371">
        <v>0.16</v>
      </c>
      <c r="H5371">
        <f t="shared" si="176"/>
        <v>8.0000000000000007E-5</v>
      </c>
      <c r="I5371">
        <f t="shared" si="177"/>
        <v>8.0000000000000007E-5</v>
      </c>
    </row>
    <row r="5372" spans="1:9" x14ac:dyDescent="0.3">
      <c r="A5372" s="3">
        <v>2019</v>
      </c>
      <c r="B5372" t="s">
        <v>189</v>
      </c>
      <c r="C5372" t="s">
        <v>212</v>
      </c>
      <c r="D5372">
        <v>555701</v>
      </c>
      <c r="E5372">
        <v>4</v>
      </c>
      <c r="F5372">
        <v>1089.78</v>
      </c>
      <c r="G5372">
        <v>1116.5381</v>
      </c>
      <c r="H5372">
        <f t="shared" si="176"/>
        <v>0.54488999999999999</v>
      </c>
      <c r="I5372">
        <f t="shared" si="177"/>
        <v>0.55826905000000004</v>
      </c>
    </row>
    <row r="5373" spans="1:9" x14ac:dyDescent="0.3">
      <c r="A5373" s="3">
        <v>2019</v>
      </c>
      <c r="B5373" t="s">
        <v>189</v>
      </c>
      <c r="C5373" t="s">
        <v>212</v>
      </c>
      <c r="D5373">
        <v>555702</v>
      </c>
      <c r="E5373">
        <v>4</v>
      </c>
      <c r="F5373">
        <v>215.85</v>
      </c>
      <c r="G5373">
        <v>220.27260000000001</v>
      </c>
      <c r="H5373">
        <f t="shared" si="176"/>
        <v>0.10792499999999999</v>
      </c>
      <c r="I5373">
        <f t="shared" si="177"/>
        <v>0.11013630000000001</v>
      </c>
    </row>
    <row r="5374" spans="1:9" x14ac:dyDescent="0.3">
      <c r="A5374" s="3">
        <v>2019</v>
      </c>
      <c r="B5374" t="s">
        <v>189</v>
      </c>
      <c r="C5374" t="s">
        <v>212</v>
      </c>
      <c r="D5374">
        <v>555731</v>
      </c>
      <c r="E5374">
        <v>4</v>
      </c>
      <c r="F5374">
        <v>0.2</v>
      </c>
      <c r="G5374">
        <v>0.2</v>
      </c>
      <c r="H5374">
        <f t="shared" si="176"/>
        <v>1E-4</v>
      </c>
      <c r="I5374">
        <f t="shared" si="177"/>
        <v>1E-4</v>
      </c>
    </row>
    <row r="5375" spans="1:9" x14ac:dyDescent="0.3">
      <c r="A5375" s="3">
        <v>2019</v>
      </c>
      <c r="B5375" t="s">
        <v>189</v>
      </c>
      <c r="C5375" t="s">
        <v>212</v>
      </c>
      <c r="D5375">
        <v>555732</v>
      </c>
      <c r="E5375">
        <v>4</v>
      </c>
      <c r="F5375">
        <v>0.21</v>
      </c>
      <c r="G5375">
        <v>0.23860000000000001</v>
      </c>
      <c r="H5375">
        <f t="shared" si="176"/>
        <v>1.0499999999999999E-4</v>
      </c>
      <c r="I5375">
        <f t="shared" si="177"/>
        <v>1.193E-4</v>
      </c>
    </row>
    <row r="5376" spans="1:9" x14ac:dyDescent="0.3">
      <c r="A5376" s="3">
        <v>2019</v>
      </c>
      <c r="B5376" t="s">
        <v>189</v>
      </c>
      <c r="C5376" t="s">
        <v>212</v>
      </c>
      <c r="D5376">
        <v>555733</v>
      </c>
      <c r="E5376">
        <v>4</v>
      </c>
      <c r="F5376">
        <v>0.51</v>
      </c>
      <c r="G5376">
        <v>0.56320000000000003</v>
      </c>
      <c r="H5376">
        <f t="shared" si="176"/>
        <v>2.5500000000000002E-4</v>
      </c>
      <c r="I5376">
        <f t="shared" si="177"/>
        <v>2.8160000000000001E-4</v>
      </c>
    </row>
    <row r="5377" spans="1:9" x14ac:dyDescent="0.3">
      <c r="A5377" s="3">
        <v>2019</v>
      </c>
      <c r="B5377" t="s">
        <v>189</v>
      </c>
      <c r="C5377" t="s">
        <v>212</v>
      </c>
      <c r="D5377">
        <v>565635</v>
      </c>
      <c r="E5377">
        <v>4</v>
      </c>
      <c r="F5377">
        <v>50.44</v>
      </c>
      <c r="G5377">
        <v>51.4694</v>
      </c>
      <c r="H5377">
        <f t="shared" si="176"/>
        <v>2.5219999999999999E-2</v>
      </c>
      <c r="I5377">
        <f t="shared" si="177"/>
        <v>2.5734699999999999E-2</v>
      </c>
    </row>
    <row r="5378" spans="1:9" x14ac:dyDescent="0.3">
      <c r="A5378" s="3">
        <v>2019</v>
      </c>
      <c r="B5378" t="s">
        <v>189</v>
      </c>
      <c r="C5378" t="s">
        <v>212</v>
      </c>
      <c r="D5378">
        <v>565702</v>
      </c>
      <c r="E5378">
        <v>4</v>
      </c>
      <c r="F5378">
        <v>9.1999999999999993</v>
      </c>
      <c r="G5378">
        <v>9.3878000000000004</v>
      </c>
      <c r="H5378">
        <f t="shared" si="176"/>
        <v>4.5999999999999999E-3</v>
      </c>
      <c r="I5378">
        <f t="shared" si="177"/>
        <v>4.6939E-3</v>
      </c>
    </row>
    <row r="5379" spans="1:9" x14ac:dyDescent="0.3">
      <c r="A5379" s="3">
        <v>2019</v>
      </c>
      <c r="B5379" t="s">
        <v>189</v>
      </c>
      <c r="C5379" t="s">
        <v>212</v>
      </c>
      <c r="D5379">
        <v>565704</v>
      </c>
      <c r="E5379">
        <v>4</v>
      </c>
      <c r="F5379">
        <v>205.27</v>
      </c>
      <c r="G5379">
        <v>209.4975</v>
      </c>
      <c r="H5379">
        <f t="shared" si="176"/>
        <v>0.102635</v>
      </c>
      <c r="I5379">
        <f t="shared" si="177"/>
        <v>0.10474875</v>
      </c>
    </row>
    <row r="5380" spans="1:9" x14ac:dyDescent="0.3">
      <c r="A5380" s="3">
        <v>2019</v>
      </c>
      <c r="B5380" t="s">
        <v>189</v>
      </c>
      <c r="C5380" t="s">
        <v>213</v>
      </c>
      <c r="D5380">
        <v>495730</v>
      </c>
      <c r="E5380">
        <v>4</v>
      </c>
      <c r="F5380">
        <v>4584.87</v>
      </c>
      <c r="G5380">
        <v>4660.2017999999998</v>
      </c>
      <c r="H5380">
        <f t="shared" si="176"/>
        <v>2.2924349999999998</v>
      </c>
      <c r="I5380">
        <f t="shared" si="177"/>
        <v>2.3301008999999997</v>
      </c>
    </row>
    <row r="5381" spans="1:9" x14ac:dyDescent="0.3">
      <c r="A5381" s="3">
        <v>2019</v>
      </c>
      <c r="B5381" t="s">
        <v>189</v>
      </c>
      <c r="C5381" t="s">
        <v>213</v>
      </c>
      <c r="D5381">
        <v>505730</v>
      </c>
      <c r="E5381">
        <v>4</v>
      </c>
      <c r="F5381">
        <v>6072.45</v>
      </c>
      <c r="G5381">
        <v>6113.0550999999996</v>
      </c>
      <c r="H5381">
        <f t="shared" si="176"/>
        <v>3.036225</v>
      </c>
      <c r="I5381">
        <f t="shared" si="177"/>
        <v>3.0565275499999998</v>
      </c>
    </row>
    <row r="5382" spans="1:9" x14ac:dyDescent="0.3">
      <c r="A5382" s="3">
        <v>2019</v>
      </c>
      <c r="B5382" t="s">
        <v>189</v>
      </c>
      <c r="C5382" t="s">
        <v>213</v>
      </c>
      <c r="D5382">
        <v>515730</v>
      </c>
      <c r="E5382">
        <v>4</v>
      </c>
      <c r="F5382">
        <v>225.57</v>
      </c>
      <c r="G5382">
        <v>229.9083</v>
      </c>
      <c r="H5382">
        <f t="shared" si="176"/>
        <v>0.112785</v>
      </c>
      <c r="I5382">
        <f t="shared" si="177"/>
        <v>0.11495415</v>
      </c>
    </row>
    <row r="5383" spans="1:9" x14ac:dyDescent="0.3">
      <c r="A5383" s="3">
        <v>2019</v>
      </c>
      <c r="B5383" t="s">
        <v>189</v>
      </c>
      <c r="C5383" t="s">
        <v>213</v>
      </c>
      <c r="D5383">
        <v>525731</v>
      </c>
      <c r="E5383">
        <v>4</v>
      </c>
      <c r="F5383">
        <v>122.66</v>
      </c>
      <c r="G5383">
        <v>125.16330000000001</v>
      </c>
      <c r="H5383">
        <f t="shared" si="176"/>
        <v>6.1329999999999996E-2</v>
      </c>
      <c r="I5383">
        <f t="shared" si="177"/>
        <v>6.2581650000000003E-2</v>
      </c>
    </row>
    <row r="5384" spans="1:9" x14ac:dyDescent="0.3">
      <c r="A5384" s="3">
        <v>2019</v>
      </c>
      <c r="B5384" t="s">
        <v>189</v>
      </c>
      <c r="C5384" t="s">
        <v>213</v>
      </c>
      <c r="D5384">
        <v>525732</v>
      </c>
      <c r="E5384">
        <v>4</v>
      </c>
      <c r="F5384">
        <v>94.5</v>
      </c>
      <c r="G5384">
        <v>96.428600000000003</v>
      </c>
      <c r="H5384">
        <f t="shared" si="176"/>
        <v>4.725E-2</v>
      </c>
      <c r="I5384">
        <f t="shared" si="177"/>
        <v>4.8214300000000002E-2</v>
      </c>
    </row>
    <row r="5385" spans="1:9" x14ac:dyDescent="0.3">
      <c r="A5385" s="3">
        <v>2019</v>
      </c>
      <c r="B5385" t="s">
        <v>189</v>
      </c>
      <c r="C5385" t="s">
        <v>213</v>
      </c>
      <c r="D5385">
        <v>525733</v>
      </c>
      <c r="E5385">
        <v>4</v>
      </c>
      <c r="F5385">
        <v>944.9</v>
      </c>
      <c r="G5385">
        <v>963.69380000000001</v>
      </c>
      <c r="H5385">
        <f t="shared" si="176"/>
        <v>0.47244999999999998</v>
      </c>
      <c r="I5385">
        <f t="shared" si="177"/>
        <v>0.48184690000000002</v>
      </c>
    </row>
    <row r="5386" spans="1:9" x14ac:dyDescent="0.3">
      <c r="A5386" s="3">
        <v>2019</v>
      </c>
      <c r="B5386" t="s">
        <v>189</v>
      </c>
      <c r="C5386" t="s">
        <v>214</v>
      </c>
      <c r="D5386">
        <v>535500</v>
      </c>
      <c r="E5386">
        <v>4</v>
      </c>
      <c r="F5386">
        <v>45.8</v>
      </c>
      <c r="G5386">
        <v>45.8</v>
      </c>
      <c r="H5386">
        <f t="shared" si="176"/>
        <v>2.29E-2</v>
      </c>
      <c r="I5386">
        <f t="shared" si="177"/>
        <v>2.29E-2</v>
      </c>
    </row>
    <row r="5387" spans="1:9" x14ac:dyDescent="0.3">
      <c r="A5387" s="3">
        <v>2019</v>
      </c>
      <c r="B5387" t="s">
        <v>189</v>
      </c>
      <c r="C5387" t="s">
        <v>214</v>
      </c>
      <c r="D5387">
        <v>535530</v>
      </c>
      <c r="E5387">
        <v>4</v>
      </c>
      <c r="F5387">
        <v>2739.15</v>
      </c>
      <c r="G5387">
        <v>2964.3449000000001</v>
      </c>
      <c r="H5387">
        <f t="shared" si="176"/>
        <v>1.369575</v>
      </c>
      <c r="I5387">
        <f t="shared" si="177"/>
        <v>1.48217245</v>
      </c>
    </row>
    <row r="5388" spans="1:9" x14ac:dyDescent="0.3">
      <c r="A5388" s="3">
        <v>2019</v>
      </c>
      <c r="B5388" t="s">
        <v>189</v>
      </c>
      <c r="C5388" t="s">
        <v>214</v>
      </c>
      <c r="D5388">
        <v>535601</v>
      </c>
      <c r="E5388">
        <v>4</v>
      </c>
      <c r="F5388">
        <v>113.93</v>
      </c>
      <c r="G5388">
        <v>116.2551</v>
      </c>
      <c r="H5388">
        <f t="shared" si="176"/>
        <v>5.6965000000000002E-2</v>
      </c>
      <c r="I5388">
        <f t="shared" si="177"/>
        <v>5.812755E-2</v>
      </c>
    </row>
    <row r="5389" spans="1:9" x14ac:dyDescent="0.3">
      <c r="A5389" s="3">
        <v>2019</v>
      </c>
      <c r="B5389" t="s">
        <v>189</v>
      </c>
      <c r="C5389" t="s">
        <v>214</v>
      </c>
      <c r="D5389">
        <v>535602</v>
      </c>
      <c r="E5389">
        <v>4</v>
      </c>
      <c r="F5389">
        <v>3372.18</v>
      </c>
      <c r="G5389">
        <v>3744.8009000000002</v>
      </c>
      <c r="H5389">
        <f t="shared" si="176"/>
        <v>1.6860899999999999</v>
      </c>
      <c r="I5389">
        <f t="shared" si="177"/>
        <v>1.87240045</v>
      </c>
    </row>
    <row r="5390" spans="1:9" x14ac:dyDescent="0.3">
      <c r="A5390" s="3">
        <v>2019</v>
      </c>
      <c r="B5390" t="s">
        <v>189</v>
      </c>
      <c r="C5390" t="s">
        <v>214</v>
      </c>
      <c r="D5390">
        <v>535631</v>
      </c>
      <c r="E5390">
        <v>4</v>
      </c>
      <c r="F5390">
        <v>104.5</v>
      </c>
      <c r="G5390">
        <v>106.5715</v>
      </c>
      <c r="H5390">
        <f t="shared" si="176"/>
        <v>5.2249999999999998E-2</v>
      </c>
      <c r="I5390">
        <f t="shared" si="177"/>
        <v>5.328575E-2</v>
      </c>
    </row>
    <row r="5391" spans="1:9" x14ac:dyDescent="0.3">
      <c r="A5391" s="3">
        <v>2019</v>
      </c>
      <c r="B5391" t="s">
        <v>189</v>
      </c>
      <c r="C5391" t="s">
        <v>214</v>
      </c>
      <c r="D5391">
        <v>535632</v>
      </c>
      <c r="E5391">
        <v>4</v>
      </c>
      <c r="F5391">
        <v>562.55999999999995</v>
      </c>
      <c r="G5391">
        <v>563.22450000000003</v>
      </c>
      <c r="H5391">
        <f t="shared" si="176"/>
        <v>0.28127999999999997</v>
      </c>
      <c r="I5391">
        <f t="shared" si="177"/>
        <v>0.28161225000000001</v>
      </c>
    </row>
    <row r="5392" spans="1:9" x14ac:dyDescent="0.3">
      <c r="A5392" s="3">
        <v>2019</v>
      </c>
      <c r="B5392" t="s">
        <v>189</v>
      </c>
      <c r="C5392" t="s">
        <v>214</v>
      </c>
      <c r="D5392">
        <v>535634</v>
      </c>
      <c r="E5392">
        <v>4</v>
      </c>
      <c r="F5392">
        <v>6.4</v>
      </c>
      <c r="G5392">
        <v>6.5305999999999997</v>
      </c>
      <c r="H5392">
        <f t="shared" si="176"/>
        <v>3.2000000000000002E-3</v>
      </c>
      <c r="I5392">
        <f t="shared" si="177"/>
        <v>3.2653000000000001E-3</v>
      </c>
    </row>
    <row r="5393" spans="1:9" x14ac:dyDescent="0.3">
      <c r="A5393" s="3">
        <v>2019</v>
      </c>
      <c r="B5393" t="s">
        <v>189</v>
      </c>
      <c r="C5393" t="s">
        <v>214</v>
      </c>
      <c r="D5393">
        <v>535703</v>
      </c>
      <c r="E5393">
        <v>4</v>
      </c>
      <c r="F5393">
        <v>25</v>
      </c>
      <c r="G5393">
        <v>25.510200000000001</v>
      </c>
      <c r="H5393">
        <f t="shared" si="176"/>
        <v>1.2500000000000001E-2</v>
      </c>
      <c r="I5393">
        <f t="shared" si="177"/>
        <v>1.27551E-2</v>
      </c>
    </row>
    <row r="5394" spans="1:9" x14ac:dyDescent="0.3">
      <c r="A5394" s="3">
        <v>2019</v>
      </c>
      <c r="B5394" t="s">
        <v>189</v>
      </c>
      <c r="C5394" t="s">
        <v>214</v>
      </c>
      <c r="D5394">
        <v>535705</v>
      </c>
      <c r="E5394">
        <v>4</v>
      </c>
      <c r="F5394">
        <v>29.6</v>
      </c>
      <c r="G5394">
        <v>30.142900000000001</v>
      </c>
      <c r="H5394">
        <f t="shared" si="176"/>
        <v>1.4800000000000001E-2</v>
      </c>
      <c r="I5394">
        <f t="shared" si="177"/>
        <v>1.507145E-2</v>
      </c>
    </row>
    <row r="5395" spans="1:9" x14ac:dyDescent="0.3">
      <c r="A5395" s="3">
        <v>2019</v>
      </c>
      <c r="B5395" t="s">
        <v>189</v>
      </c>
      <c r="C5395" t="s">
        <v>215</v>
      </c>
      <c r="D5395">
        <v>545500</v>
      </c>
      <c r="E5395">
        <v>4</v>
      </c>
      <c r="F5395">
        <v>458</v>
      </c>
      <c r="G5395">
        <v>458</v>
      </c>
      <c r="H5395">
        <f t="shared" si="176"/>
        <v>0.22900000000000001</v>
      </c>
      <c r="I5395">
        <f t="shared" si="177"/>
        <v>0.22900000000000001</v>
      </c>
    </row>
    <row r="5396" spans="1:9" x14ac:dyDescent="0.3">
      <c r="A5396" s="3">
        <v>2019</v>
      </c>
      <c r="B5396" t="s">
        <v>189</v>
      </c>
      <c r="C5396" t="s">
        <v>215</v>
      </c>
      <c r="D5396">
        <v>545530</v>
      </c>
      <c r="E5396">
        <v>4</v>
      </c>
      <c r="F5396">
        <v>435.89</v>
      </c>
      <c r="G5396">
        <v>444.19380000000001</v>
      </c>
      <c r="H5396">
        <f t="shared" si="176"/>
        <v>0.217945</v>
      </c>
      <c r="I5396">
        <f t="shared" si="177"/>
        <v>0.22209690000000001</v>
      </c>
    </row>
    <row r="5397" spans="1:9" x14ac:dyDescent="0.3">
      <c r="A5397" s="3">
        <v>2019</v>
      </c>
      <c r="B5397" t="s">
        <v>189</v>
      </c>
      <c r="C5397" t="s">
        <v>215</v>
      </c>
      <c r="D5397">
        <v>545602</v>
      </c>
      <c r="E5397">
        <v>4</v>
      </c>
      <c r="F5397">
        <v>864.85</v>
      </c>
      <c r="G5397">
        <v>866.77340000000004</v>
      </c>
      <c r="H5397">
        <f t="shared" si="176"/>
        <v>0.432425</v>
      </c>
      <c r="I5397">
        <f t="shared" si="177"/>
        <v>0.43338670000000001</v>
      </c>
    </row>
    <row r="5398" spans="1:9" x14ac:dyDescent="0.3">
      <c r="A5398" s="3">
        <v>2019</v>
      </c>
      <c r="B5398" t="s">
        <v>189</v>
      </c>
      <c r="C5398" t="s">
        <v>215</v>
      </c>
      <c r="D5398">
        <v>545631</v>
      </c>
      <c r="E5398">
        <v>4</v>
      </c>
      <c r="F5398">
        <v>218.19</v>
      </c>
      <c r="G5398">
        <v>222.6429</v>
      </c>
      <c r="H5398">
        <f t="shared" si="176"/>
        <v>0.109095</v>
      </c>
      <c r="I5398">
        <f t="shared" si="177"/>
        <v>0.11132145</v>
      </c>
    </row>
    <row r="5399" spans="1:9" x14ac:dyDescent="0.3">
      <c r="A5399" s="3">
        <v>2019</v>
      </c>
      <c r="B5399" t="s">
        <v>189</v>
      </c>
      <c r="C5399" t="s">
        <v>215</v>
      </c>
      <c r="D5399">
        <v>545633</v>
      </c>
      <c r="E5399">
        <v>4</v>
      </c>
      <c r="F5399">
        <v>229.8</v>
      </c>
      <c r="G5399">
        <v>234.4897</v>
      </c>
      <c r="H5399">
        <f t="shared" si="176"/>
        <v>0.1149</v>
      </c>
      <c r="I5399">
        <f t="shared" si="177"/>
        <v>0.11724485</v>
      </c>
    </row>
    <row r="5400" spans="1:9" x14ac:dyDescent="0.3">
      <c r="A5400" s="3">
        <v>2019</v>
      </c>
      <c r="B5400" t="s">
        <v>189</v>
      </c>
      <c r="C5400" t="s">
        <v>215</v>
      </c>
      <c r="D5400">
        <v>555500</v>
      </c>
      <c r="E5400">
        <v>4</v>
      </c>
      <c r="F5400">
        <v>432</v>
      </c>
      <c r="G5400">
        <v>441.0204</v>
      </c>
      <c r="H5400">
        <f t="shared" si="176"/>
        <v>0.216</v>
      </c>
      <c r="I5400">
        <f t="shared" si="177"/>
        <v>0.22051019999999999</v>
      </c>
    </row>
    <row r="5401" spans="1:9" x14ac:dyDescent="0.3">
      <c r="A5401" s="3">
        <v>2019</v>
      </c>
      <c r="B5401" t="s">
        <v>189</v>
      </c>
      <c r="C5401" t="s">
        <v>215</v>
      </c>
      <c r="D5401">
        <v>555531</v>
      </c>
      <c r="E5401">
        <v>4</v>
      </c>
      <c r="F5401">
        <v>71.099999999999994</v>
      </c>
      <c r="G5401">
        <v>72.099999999999994</v>
      </c>
      <c r="H5401">
        <f t="shared" si="176"/>
        <v>3.5549999999999998E-2</v>
      </c>
      <c r="I5401">
        <f t="shared" si="177"/>
        <v>3.6049999999999999E-2</v>
      </c>
    </row>
    <row r="5402" spans="1:9" x14ac:dyDescent="0.3">
      <c r="A5402" s="3">
        <v>2019</v>
      </c>
      <c r="B5402" t="s">
        <v>189</v>
      </c>
      <c r="C5402" t="s">
        <v>215</v>
      </c>
      <c r="D5402">
        <v>555532</v>
      </c>
      <c r="E5402">
        <v>4</v>
      </c>
      <c r="F5402">
        <v>1617.57</v>
      </c>
      <c r="G5402">
        <v>2285.9041000000002</v>
      </c>
      <c r="H5402">
        <f t="shared" si="176"/>
        <v>0.80878499999999998</v>
      </c>
      <c r="I5402">
        <f t="shared" si="177"/>
        <v>1.1429520500000001</v>
      </c>
    </row>
    <row r="5403" spans="1:9" x14ac:dyDescent="0.3">
      <c r="A5403" s="3">
        <v>2019</v>
      </c>
      <c r="B5403" t="s">
        <v>189</v>
      </c>
      <c r="C5403" t="s">
        <v>215</v>
      </c>
      <c r="D5403">
        <v>555600</v>
      </c>
      <c r="E5403">
        <v>4</v>
      </c>
      <c r="F5403">
        <v>610.27</v>
      </c>
      <c r="G5403">
        <v>1193.3224</v>
      </c>
      <c r="H5403">
        <f t="shared" si="176"/>
        <v>0.30513499999999999</v>
      </c>
      <c r="I5403">
        <f t="shared" si="177"/>
        <v>0.5966612</v>
      </c>
    </row>
    <row r="5404" spans="1:9" x14ac:dyDescent="0.3">
      <c r="A5404" s="3">
        <v>2019</v>
      </c>
      <c r="B5404" t="s">
        <v>189</v>
      </c>
      <c r="C5404" t="s">
        <v>215</v>
      </c>
      <c r="D5404">
        <v>555630</v>
      </c>
      <c r="E5404">
        <v>4</v>
      </c>
      <c r="F5404">
        <v>273.73</v>
      </c>
      <c r="G5404">
        <v>459.81630000000001</v>
      </c>
      <c r="H5404">
        <f t="shared" si="176"/>
        <v>0.13686500000000001</v>
      </c>
      <c r="I5404">
        <f t="shared" si="177"/>
        <v>0.22990815000000001</v>
      </c>
    </row>
    <row r="5405" spans="1:9" x14ac:dyDescent="0.3">
      <c r="A5405" s="3">
        <v>2019</v>
      </c>
      <c r="B5405" t="s">
        <v>189</v>
      </c>
      <c r="C5405" t="s">
        <v>215</v>
      </c>
      <c r="D5405">
        <v>565502</v>
      </c>
      <c r="E5405">
        <v>4</v>
      </c>
      <c r="F5405">
        <v>292.89</v>
      </c>
      <c r="G5405">
        <v>345.85509999999999</v>
      </c>
      <c r="H5405">
        <f t="shared" si="176"/>
        <v>0.14644499999999999</v>
      </c>
      <c r="I5405">
        <f t="shared" si="177"/>
        <v>0.17292754999999999</v>
      </c>
    </row>
    <row r="5406" spans="1:9" x14ac:dyDescent="0.3">
      <c r="A5406" s="3">
        <v>2019</v>
      </c>
      <c r="B5406" t="s">
        <v>189</v>
      </c>
      <c r="C5406" t="s">
        <v>215</v>
      </c>
      <c r="D5406">
        <v>565534</v>
      </c>
      <c r="E5406">
        <v>4</v>
      </c>
      <c r="F5406">
        <v>14.43</v>
      </c>
      <c r="G5406">
        <v>14.724500000000001</v>
      </c>
      <c r="H5406">
        <f t="shared" si="176"/>
        <v>7.2150000000000001E-3</v>
      </c>
      <c r="I5406">
        <f t="shared" si="177"/>
        <v>7.3622500000000007E-3</v>
      </c>
    </row>
    <row r="5407" spans="1:9" x14ac:dyDescent="0.3">
      <c r="A5407" s="3">
        <v>2019</v>
      </c>
      <c r="B5407" t="s">
        <v>189</v>
      </c>
      <c r="C5407" t="s">
        <v>215</v>
      </c>
      <c r="D5407">
        <v>565604</v>
      </c>
      <c r="E5407">
        <v>4</v>
      </c>
      <c r="F5407">
        <v>6.42</v>
      </c>
      <c r="G5407">
        <v>6.5510999999999999</v>
      </c>
      <c r="H5407">
        <f t="shared" si="176"/>
        <v>3.2100000000000002E-3</v>
      </c>
      <c r="I5407">
        <f t="shared" si="177"/>
        <v>3.2755499999999999E-3</v>
      </c>
    </row>
    <row r="5408" spans="1:9" x14ac:dyDescent="0.3">
      <c r="A5408" s="3">
        <v>2019</v>
      </c>
      <c r="B5408" t="s">
        <v>189</v>
      </c>
      <c r="C5408" t="s">
        <v>216</v>
      </c>
      <c r="D5408">
        <v>535733</v>
      </c>
      <c r="E5408">
        <v>4</v>
      </c>
      <c r="F5408">
        <v>0.44</v>
      </c>
      <c r="G5408">
        <v>0.44</v>
      </c>
      <c r="H5408">
        <f t="shared" si="176"/>
        <v>2.2000000000000001E-4</v>
      </c>
      <c r="I5408">
        <f t="shared" si="177"/>
        <v>2.2000000000000001E-4</v>
      </c>
    </row>
    <row r="5409" spans="1:9" x14ac:dyDescent="0.3">
      <c r="A5409" s="3">
        <v>2019</v>
      </c>
      <c r="B5409" t="s">
        <v>189</v>
      </c>
      <c r="C5409" t="s">
        <v>216</v>
      </c>
      <c r="D5409">
        <v>535734</v>
      </c>
      <c r="E5409">
        <v>4</v>
      </c>
      <c r="F5409">
        <v>58.5</v>
      </c>
      <c r="G5409">
        <v>59.693899999999999</v>
      </c>
      <c r="H5409">
        <f t="shared" si="176"/>
        <v>2.9250000000000002E-2</v>
      </c>
      <c r="I5409">
        <f t="shared" si="177"/>
        <v>2.9846950000000001E-2</v>
      </c>
    </row>
    <row r="5410" spans="1:9" x14ac:dyDescent="0.3">
      <c r="A5410" s="3">
        <v>2019</v>
      </c>
      <c r="B5410" t="s">
        <v>189</v>
      </c>
      <c r="C5410" t="s">
        <v>216</v>
      </c>
      <c r="D5410">
        <v>545702</v>
      </c>
      <c r="E5410">
        <v>4</v>
      </c>
      <c r="F5410">
        <v>590.04</v>
      </c>
      <c r="G5410">
        <v>599.26239999999996</v>
      </c>
      <c r="H5410">
        <f t="shared" si="176"/>
        <v>0.29502</v>
      </c>
      <c r="I5410">
        <f t="shared" si="177"/>
        <v>0.29963119999999999</v>
      </c>
    </row>
    <row r="5411" spans="1:9" x14ac:dyDescent="0.3">
      <c r="A5411" s="3">
        <v>2019</v>
      </c>
      <c r="B5411" t="s">
        <v>189</v>
      </c>
      <c r="C5411" t="s">
        <v>216</v>
      </c>
      <c r="D5411">
        <v>545734</v>
      </c>
      <c r="E5411">
        <v>4</v>
      </c>
      <c r="F5411">
        <v>210.12</v>
      </c>
      <c r="G5411">
        <v>214.4058</v>
      </c>
      <c r="H5411">
        <f t="shared" si="176"/>
        <v>0.10506</v>
      </c>
      <c r="I5411">
        <f t="shared" si="177"/>
        <v>0.1072029</v>
      </c>
    </row>
    <row r="5412" spans="1:9" x14ac:dyDescent="0.3">
      <c r="A5412" s="3">
        <v>2019</v>
      </c>
      <c r="B5412" t="s">
        <v>191</v>
      </c>
      <c r="C5412" t="s">
        <v>217</v>
      </c>
      <c r="D5412">
        <v>565602</v>
      </c>
      <c r="E5412">
        <v>4</v>
      </c>
      <c r="F5412">
        <v>7.3</v>
      </c>
      <c r="G5412">
        <v>7.4031000000000002</v>
      </c>
      <c r="H5412">
        <f t="shared" si="176"/>
        <v>3.65E-3</v>
      </c>
      <c r="I5412">
        <f t="shared" si="177"/>
        <v>3.7015500000000001E-3</v>
      </c>
    </row>
    <row r="5413" spans="1:9" x14ac:dyDescent="0.3">
      <c r="A5413" s="3">
        <v>2019</v>
      </c>
      <c r="B5413" t="s">
        <v>191</v>
      </c>
      <c r="C5413" t="s">
        <v>217</v>
      </c>
      <c r="D5413">
        <v>565603</v>
      </c>
      <c r="E5413">
        <v>4</v>
      </c>
      <c r="F5413">
        <v>27.15</v>
      </c>
      <c r="G5413">
        <v>27.3245</v>
      </c>
      <c r="H5413">
        <f t="shared" si="176"/>
        <v>1.3574999999999999E-2</v>
      </c>
      <c r="I5413">
        <f t="shared" si="177"/>
        <v>1.3662250000000001E-2</v>
      </c>
    </row>
    <row r="5414" spans="1:9" x14ac:dyDescent="0.3">
      <c r="A5414" s="3">
        <v>2019</v>
      </c>
      <c r="B5414" t="s">
        <v>191</v>
      </c>
      <c r="C5414" t="s">
        <v>217</v>
      </c>
      <c r="D5414">
        <v>575601</v>
      </c>
      <c r="E5414">
        <v>4</v>
      </c>
      <c r="F5414">
        <v>75.599999999999994</v>
      </c>
      <c r="G5414">
        <v>77.075500000000005</v>
      </c>
      <c r="H5414">
        <f t="shared" si="176"/>
        <v>3.78E-2</v>
      </c>
      <c r="I5414">
        <f t="shared" si="177"/>
        <v>3.8537750000000003E-2</v>
      </c>
    </row>
    <row r="5415" spans="1:9" x14ac:dyDescent="0.3">
      <c r="A5415" s="3">
        <v>2019</v>
      </c>
      <c r="B5415" t="s">
        <v>191</v>
      </c>
      <c r="C5415" t="s">
        <v>217</v>
      </c>
      <c r="D5415">
        <v>575603</v>
      </c>
      <c r="E5415">
        <v>4</v>
      </c>
      <c r="F5415">
        <v>119.97</v>
      </c>
      <c r="G5415">
        <v>120.1182</v>
      </c>
      <c r="H5415">
        <f t="shared" si="176"/>
        <v>5.9984999999999997E-2</v>
      </c>
      <c r="I5415">
        <f t="shared" si="177"/>
        <v>6.0059100000000004E-2</v>
      </c>
    </row>
    <row r="5416" spans="1:9" x14ac:dyDescent="0.3">
      <c r="A5416" s="3">
        <v>2019</v>
      </c>
      <c r="B5416" t="s">
        <v>191</v>
      </c>
      <c r="C5416" t="s">
        <v>217</v>
      </c>
      <c r="D5416">
        <v>575604</v>
      </c>
      <c r="E5416">
        <v>4</v>
      </c>
      <c r="F5416">
        <v>39.840000000000003</v>
      </c>
      <c r="G5416">
        <v>40.424100000000003</v>
      </c>
      <c r="H5416">
        <f t="shared" si="176"/>
        <v>1.992E-2</v>
      </c>
      <c r="I5416">
        <f t="shared" si="177"/>
        <v>2.0212050000000002E-2</v>
      </c>
    </row>
    <row r="5417" spans="1:9" x14ac:dyDescent="0.3">
      <c r="A5417" s="3">
        <v>2019</v>
      </c>
      <c r="B5417" t="s">
        <v>191</v>
      </c>
      <c r="C5417" t="s">
        <v>217</v>
      </c>
      <c r="D5417">
        <v>575605</v>
      </c>
      <c r="E5417">
        <v>4</v>
      </c>
      <c r="F5417">
        <v>178.3</v>
      </c>
      <c r="G5417">
        <v>178.67140000000001</v>
      </c>
      <c r="H5417">
        <f t="shared" si="176"/>
        <v>8.9150000000000007E-2</v>
      </c>
      <c r="I5417">
        <f t="shared" si="177"/>
        <v>8.9335700000000004E-2</v>
      </c>
    </row>
    <row r="5418" spans="1:9" x14ac:dyDescent="0.3">
      <c r="A5418" s="3">
        <v>2019</v>
      </c>
      <c r="B5418" t="s">
        <v>191</v>
      </c>
      <c r="C5418" t="s">
        <v>217</v>
      </c>
      <c r="D5418">
        <v>585601</v>
      </c>
      <c r="E5418">
        <v>4</v>
      </c>
      <c r="F5418">
        <v>27.72</v>
      </c>
      <c r="G5418">
        <v>28.002800000000001</v>
      </c>
      <c r="H5418">
        <f t="shared" si="176"/>
        <v>1.3859999999999999E-2</v>
      </c>
      <c r="I5418">
        <f t="shared" si="177"/>
        <v>1.4001400000000001E-2</v>
      </c>
    </row>
    <row r="5419" spans="1:9" x14ac:dyDescent="0.3">
      <c r="A5419" s="3">
        <v>2019</v>
      </c>
      <c r="B5419" t="s">
        <v>191</v>
      </c>
      <c r="C5419" t="s">
        <v>217</v>
      </c>
      <c r="D5419">
        <v>585602</v>
      </c>
      <c r="E5419">
        <v>4</v>
      </c>
      <c r="F5419">
        <v>2.64</v>
      </c>
      <c r="G5419">
        <v>2.6669</v>
      </c>
      <c r="H5419">
        <f t="shared" si="176"/>
        <v>1.32E-3</v>
      </c>
      <c r="I5419">
        <f t="shared" si="177"/>
        <v>1.3334500000000001E-3</v>
      </c>
    </row>
    <row r="5420" spans="1:9" x14ac:dyDescent="0.3">
      <c r="A5420" s="3">
        <v>2019</v>
      </c>
      <c r="B5420" t="s">
        <v>191</v>
      </c>
      <c r="C5420" t="s">
        <v>218</v>
      </c>
      <c r="D5420">
        <v>565431</v>
      </c>
      <c r="E5420">
        <v>4</v>
      </c>
      <c r="F5420">
        <v>856</v>
      </c>
      <c r="G5420">
        <v>856</v>
      </c>
      <c r="H5420">
        <f t="shared" si="176"/>
        <v>0.42799999999999999</v>
      </c>
      <c r="I5420">
        <f t="shared" si="177"/>
        <v>0.42799999999999999</v>
      </c>
    </row>
    <row r="5421" spans="1:9" x14ac:dyDescent="0.3">
      <c r="A5421" s="3">
        <v>2019</v>
      </c>
      <c r="B5421" t="s">
        <v>191</v>
      </c>
      <c r="C5421" t="s">
        <v>218</v>
      </c>
      <c r="D5421">
        <v>565501</v>
      </c>
      <c r="E5421">
        <v>4</v>
      </c>
      <c r="F5421">
        <v>14968.84</v>
      </c>
      <c r="G5421">
        <v>18318.870200000001</v>
      </c>
      <c r="H5421">
        <f t="shared" si="176"/>
        <v>7.4844200000000001</v>
      </c>
      <c r="I5421">
        <f t="shared" si="177"/>
        <v>9.1594351000000014</v>
      </c>
    </row>
    <row r="5422" spans="1:9" x14ac:dyDescent="0.3">
      <c r="A5422" s="3">
        <v>2019</v>
      </c>
      <c r="B5422" t="s">
        <v>191</v>
      </c>
      <c r="C5422" t="s">
        <v>218</v>
      </c>
      <c r="D5422">
        <v>565531</v>
      </c>
      <c r="E5422">
        <v>4</v>
      </c>
      <c r="F5422">
        <v>25.5</v>
      </c>
      <c r="G5422">
        <v>26.020399999999999</v>
      </c>
      <c r="H5422">
        <f t="shared" si="176"/>
        <v>1.2749999999999999E-2</v>
      </c>
      <c r="I5422">
        <f t="shared" si="177"/>
        <v>1.30102E-2</v>
      </c>
    </row>
    <row r="5423" spans="1:9" x14ac:dyDescent="0.3">
      <c r="A5423" s="3">
        <v>2019</v>
      </c>
      <c r="B5423" t="s">
        <v>191</v>
      </c>
      <c r="C5423" t="s">
        <v>218</v>
      </c>
      <c r="D5423">
        <v>565533</v>
      </c>
      <c r="E5423">
        <v>4</v>
      </c>
      <c r="F5423">
        <v>2955.43</v>
      </c>
      <c r="G5423">
        <v>3105.5994000000001</v>
      </c>
      <c r="H5423">
        <f t="shared" si="176"/>
        <v>1.4777149999999999</v>
      </c>
      <c r="I5423">
        <f t="shared" si="177"/>
        <v>1.5527997</v>
      </c>
    </row>
    <row r="5424" spans="1:9" x14ac:dyDescent="0.3">
      <c r="A5424" s="3">
        <v>2019</v>
      </c>
      <c r="B5424" t="s">
        <v>191</v>
      </c>
      <c r="C5424" t="s">
        <v>218</v>
      </c>
      <c r="D5424">
        <v>575432</v>
      </c>
      <c r="E5424">
        <v>4</v>
      </c>
      <c r="F5424">
        <v>1652.09</v>
      </c>
      <c r="G5424">
        <v>1652.39</v>
      </c>
      <c r="H5424">
        <f t="shared" si="176"/>
        <v>0.82604499999999992</v>
      </c>
      <c r="I5424">
        <f t="shared" si="177"/>
        <v>0.82619500000000001</v>
      </c>
    </row>
    <row r="5425" spans="1:9" x14ac:dyDescent="0.3">
      <c r="A5425" s="3">
        <v>2019</v>
      </c>
      <c r="B5425" t="s">
        <v>191</v>
      </c>
      <c r="C5425" t="s">
        <v>218</v>
      </c>
      <c r="D5425">
        <v>575433</v>
      </c>
      <c r="E5425">
        <v>4</v>
      </c>
      <c r="F5425">
        <v>277.95</v>
      </c>
      <c r="G5425">
        <v>277.95</v>
      </c>
      <c r="H5425">
        <f t="shared" si="176"/>
        <v>0.13897499999999999</v>
      </c>
      <c r="I5425">
        <f t="shared" si="177"/>
        <v>0.13897499999999999</v>
      </c>
    </row>
    <row r="5426" spans="1:9" x14ac:dyDescent="0.3">
      <c r="A5426" s="3">
        <v>2019</v>
      </c>
      <c r="B5426" t="s">
        <v>191</v>
      </c>
      <c r="C5426" t="s">
        <v>218</v>
      </c>
      <c r="D5426">
        <v>575501</v>
      </c>
      <c r="E5426">
        <v>4</v>
      </c>
      <c r="F5426">
        <v>1026.56</v>
      </c>
      <c r="G5426">
        <v>1033.3784000000001</v>
      </c>
      <c r="H5426">
        <f t="shared" si="176"/>
        <v>0.51327999999999996</v>
      </c>
      <c r="I5426">
        <f t="shared" si="177"/>
        <v>0.51668920000000007</v>
      </c>
    </row>
    <row r="5427" spans="1:9" x14ac:dyDescent="0.3">
      <c r="A5427" s="3">
        <v>2019</v>
      </c>
      <c r="B5427" t="s">
        <v>191</v>
      </c>
      <c r="C5427" t="s">
        <v>218</v>
      </c>
      <c r="D5427">
        <v>575502</v>
      </c>
      <c r="E5427">
        <v>4</v>
      </c>
      <c r="F5427">
        <v>520.11</v>
      </c>
      <c r="G5427">
        <v>849.11</v>
      </c>
      <c r="H5427">
        <f t="shared" si="176"/>
        <v>0.26005499999999998</v>
      </c>
      <c r="I5427">
        <f t="shared" si="177"/>
        <v>0.42455500000000002</v>
      </c>
    </row>
    <row r="5428" spans="1:9" x14ac:dyDescent="0.3">
      <c r="A5428" s="3">
        <v>2019</v>
      </c>
      <c r="B5428" t="s">
        <v>191</v>
      </c>
      <c r="C5428" t="s">
        <v>218</v>
      </c>
      <c r="D5428">
        <v>575531</v>
      </c>
      <c r="E5428">
        <v>4</v>
      </c>
      <c r="F5428">
        <v>14.5</v>
      </c>
      <c r="G5428">
        <v>14.642899999999999</v>
      </c>
      <c r="H5428">
        <f t="shared" si="176"/>
        <v>7.2500000000000004E-3</v>
      </c>
      <c r="I5428">
        <f t="shared" si="177"/>
        <v>7.3214499999999993E-3</v>
      </c>
    </row>
    <row r="5429" spans="1:9" x14ac:dyDescent="0.3">
      <c r="A5429" s="3">
        <v>2019</v>
      </c>
      <c r="B5429" t="s">
        <v>191</v>
      </c>
      <c r="C5429" t="s">
        <v>218</v>
      </c>
      <c r="D5429">
        <v>575532</v>
      </c>
      <c r="E5429">
        <v>4</v>
      </c>
      <c r="F5429">
        <v>13.05</v>
      </c>
      <c r="G5429">
        <v>13.178599999999999</v>
      </c>
      <c r="H5429">
        <f t="shared" si="176"/>
        <v>6.5250000000000004E-3</v>
      </c>
      <c r="I5429">
        <f t="shared" si="177"/>
        <v>6.5892999999999993E-3</v>
      </c>
    </row>
    <row r="5430" spans="1:9" x14ac:dyDescent="0.3">
      <c r="A5430" s="3">
        <v>2019</v>
      </c>
      <c r="B5430" t="s">
        <v>191</v>
      </c>
      <c r="C5430" t="s">
        <v>218</v>
      </c>
      <c r="D5430">
        <v>585432</v>
      </c>
      <c r="E5430">
        <v>4</v>
      </c>
      <c r="F5430">
        <v>3410.72</v>
      </c>
      <c r="G5430">
        <v>4061.6995999999999</v>
      </c>
      <c r="H5430">
        <f t="shared" si="176"/>
        <v>1.70536</v>
      </c>
      <c r="I5430">
        <f t="shared" si="177"/>
        <v>2.0308497999999999</v>
      </c>
    </row>
    <row r="5431" spans="1:9" x14ac:dyDescent="0.3">
      <c r="A5431" s="3">
        <v>2019</v>
      </c>
      <c r="B5431" t="s">
        <v>191</v>
      </c>
      <c r="C5431" t="s">
        <v>218</v>
      </c>
      <c r="D5431">
        <v>585502</v>
      </c>
      <c r="E5431">
        <v>4</v>
      </c>
      <c r="F5431">
        <v>9845.32</v>
      </c>
      <c r="G5431">
        <v>9845.32</v>
      </c>
      <c r="H5431">
        <f t="shared" ref="H5431:H5494" si="178">F5431/2000</f>
        <v>4.9226599999999996</v>
      </c>
      <c r="I5431">
        <f t="shared" ref="I5431:I5494" si="179">G5431/2000</f>
        <v>4.9226599999999996</v>
      </c>
    </row>
    <row r="5432" spans="1:9" x14ac:dyDescent="0.3">
      <c r="A5432" s="3">
        <v>2019</v>
      </c>
      <c r="B5432" t="s">
        <v>191</v>
      </c>
      <c r="C5432" t="s">
        <v>218</v>
      </c>
      <c r="D5432">
        <v>585531</v>
      </c>
      <c r="E5432">
        <v>4</v>
      </c>
      <c r="F5432">
        <v>286.61</v>
      </c>
      <c r="G5432">
        <v>291.97179999999997</v>
      </c>
      <c r="H5432">
        <f t="shared" si="178"/>
        <v>0.14330500000000002</v>
      </c>
      <c r="I5432">
        <f t="shared" si="179"/>
        <v>0.14598589999999997</v>
      </c>
    </row>
    <row r="5433" spans="1:9" x14ac:dyDescent="0.3">
      <c r="A5433" s="3">
        <v>2019</v>
      </c>
      <c r="B5433" t="s">
        <v>191</v>
      </c>
      <c r="C5433" t="s">
        <v>218</v>
      </c>
      <c r="D5433">
        <v>585532</v>
      </c>
      <c r="E5433">
        <v>4</v>
      </c>
      <c r="F5433">
        <v>59.66</v>
      </c>
      <c r="G5433">
        <v>59.957500000000003</v>
      </c>
      <c r="H5433">
        <f t="shared" si="178"/>
        <v>2.9829999999999999E-2</v>
      </c>
      <c r="I5433">
        <f t="shared" si="179"/>
        <v>2.9978750000000002E-2</v>
      </c>
    </row>
    <row r="5434" spans="1:9" x14ac:dyDescent="0.3">
      <c r="A5434" s="3">
        <v>2019</v>
      </c>
      <c r="B5434" t="s">
        <v>191</v>
      </c>
      <c r="C5434" t="s">
        <v>218</v>
      </c>
      <c r="D5434">
        <v>595531</v>
      </c>
      <c r="E5434">
        <v>4</v>
      </c>
      <c r="F5434">
        <v>5.8</v>
      </c>
      <c r="G5434">
        <v>5.9184000000000001</v>
      </c>
      <c r="H5434">
        <f t="shared" si="178"/>
        <v>2.8999999999999998E-3</v>
      </c>
      <c r="I5434">
        <f t="shared" si="179"/>
        <v>2.9591999999999999E-3</v>
      </c>
    </row>
    <row r="5435" spans="1:9" x14ac:dyDescent="0.3">
      <c r="A5435" s="3">
        <v>2019</v>
      </c>
      <c r="B5435" t="s">
        <v>191</v>
      </c>
      <c r="C5435" t="s">
        <v>218</v>
      </c>
      <c r="D5435">
        <v>595532</v>
      </c>
      <c r="E5435">
        <v>4</v>
      </c>
      <c r="F5435">
        <v>7.37</v>
      </c>
      <c r="G5435">
        <v>7.3996000000000004</v>
      </c>
      <c r="H5435">
        <f t="shared" si="178"/>
        <v>3.6849999999999999E-3</v>
      </c>
      <c r="I5435">
        <f t="shared" si="179"/>
        <v>3.6998000000000001E-3</v>
      </c>
    </row>
    <row r="5436" spans="1:9" x14ac:dyDescent="0.3">
      <c r="A5436" s="3">
        <v>2019</v>
      </c>
      <c r="B5436" t="s">
        <v>191</v>
      </c>
      <c r="C5436" t="s">
        <v>219</v>
      </c>
      <c r="D5436">
        <v>565632</v>
      </c>
      <c r="E5436">
        <v>4</v>
      </c>
      <c r="F5436">
        <v>39.25</v>
      </c>
      <c r="G5436">
        <v>40.051099999999998</v>
      </c>
      <c r="H5436">
        <f t="shared" si="178"/>
        <v>1.9625E-2</v>
      </c>
      <c r="I5436">
        <f t="shared" si="179"/>
        <v>2.002555E-2</v>
      </c>
    </row>
    <row r="5437" spans="1:9" x14ac:dyDescent="0.3">
      <c r="A5437" s="3">
        <v>2019</v>
      </c>
      <c r="B5437" t="s">
        <v>191</v>
      </c>
      <c r="C5437" t="s">
        <v>219</v>
      </c>
      <c r="D5437">
        <v>565633</v>
      </c>
      <c r="E5437">
        <v>4</v>
      </c>
      <c r="F5437">
        <v>473.83</v>
      </c>
      <c r="G5437">
        <v>482.06529999999998</v>
      </c>
      <c r="H5437">
        <f t="shared" si="178"/>
        <v>0.23691499999999999</v>
      </c>
      <c r="I5437">
        <f t="shared" si="179"/>
        <v>0.24103264999999999</v>
      </c>
    </row>
    <row r="5438" spans="1:9" x14ac:dyDescent="0.3">
      <c r="A5438" s="3">
        <v>2019</v>
      </c>
      <c r="B5438" t="s">
        <v>191</v>
      </c>
      <c r="C5438" t="s">
        <v>219</v>
      </c>
      <c r="D5438">
        <v>565634</v>
      </c>
      <c r="E5438">
        <v>4</v>
      </c>
      <c r="F5438">
        <v>136.54</v>
      </c>
      <c r="G5438">
        <v>139.21879999999999</v>
      </c>
      <c r="H5438">
        <f t="shared" si="178"/>
        <v>6.8269999999999997E-2</v>
      </c>
      <c r="I5438">
        <f t="shared" si="179"/>
        <v>6.9609399999999988E-2</v>
      </c>
    </row>
    <row r="5439" spans="1:9" x14ac:dyDescent="0.3">
      <c r="A5439" s="3">
        <v>2019</v>
      </c>
      <c r="B5439" t="s">
        <v>191</v>
      </c>
      <c r="C5439" t="s">
        <v>219</v>
      </c>
      <c r="D5439">
        <v>565703</v>
      </c>
      <c r="E5439">
        <v>4</v>
      </c>
      <c r="F5439">
        <v>4.5</v>
      </c>
      <c r="G5439">
        <v>4.5918999999999999</v>
      </c>
      <c r="H5439">
        <f t="shared" si="178"/>
        <v>2.2499999999999998E-3</v>
      </c>
      <c r="I5439">
        <f t="shared" si="179"/>
        <v>2.2959499999999997E-3</v>
      </c>
    </row>
    <row r="5440" spans="1:9" x14ac:dyDescent="0.3">
      <c r="A5440" s="3">
        <v>2019</v>
      </c>
      <c r="B5440" t="s">
        <v>191</v>
      </c>
      <c r="C5440" t="s">
        <v>219</v>
      </c>
      <c r="D5440">
        <v>575632</v>
      </c>
      <c r="E5440">
        <v>4</v>
      </c>
      <c r="F5440">
        <v>6.6</v>
      </c>
      <c r="G5440">
        <v>6.6673</v>
      </c>
      <c r="H5440">
        <f t="shared" si="178"/>
        <v>3.3E-3</v>
      </c>
      <c r="I5440">
        <f t="shared" si="179"/>
        <v>3.3336500000000001E-3</v>
      </c>
    </row>
    <row r="5441" spans="1:9" x14ac:dyDescent="0.3">
      <c r="A5441" s="3">
        <v>2019</v>
      </c>
      <c r="B5441" t="s">
        <v>191</v>
      </c>
      <c r="C5441" t="s">
        <v>219</v>
      </c>
      <c r="D5441">
        <v>575633</v>
      </c>
      <c r="E5441">
        <v>4</v>
      </c>
      <c r="F5441">
        <v>10.56</v>
      </c>
      <c r="G5441">
        <v>10.6678</v>
      </c>
      <c r="H5441">
        <f t="shared" si="178"/>
        <v>5.28E-3</v>
      </c>
      <c r="I5441">
        <f t="shared" si="179"/>
        <v>5.3338999999999999E-3</v>
      </c>
    </row>
    <row r="5442" spans="1:9" x14ac:dyDescent="0.3">
      <c r="A5442" s="3">
        <v>2019</v>
      </c>
      <c r="B5442" t="s">
        <v>191</v>
      </c>
      <c r="C5442" t="s">
        <v>219</v>
      </c>
      <c r="D5442">
        <v>575634</v>
      </c>
      <c r="E5442">
        <v>4</v>
      </c>
      <c r="F5442">
        <v>5.8</v>
      </c>
      <c r="G5442">
        <v>5.9184000000000001</v>
      </c>
      <c r="H5442">
        <f t="shared" si="178"/>
        <v>2.8999999999999998E-3</v>
      </c>
      <c r="I5442">
        <f t="shared" si="179"/>
        <v>2.9591999999999999E-3</v>
      </c>
    </row>
    <row r="5443" spans="1:9" x14ac:dyDescent="0.3">
      <c r="A5443" s="3">
        <v>2019</v>
      </c>
      <c r="B5443" t="s">
        <v>191</v>
      </c>
      <c r="C5443" t="s">
        <v>219</v>
      </c>
      <c r="D5443">
        <v>575635</v>
      </c>
      <c r="E5443">
        <v>4</v>
      </c>
      <c r="F5443">
        <v>386.65</v>
      </c>
      <c r="G5443">
        <v>386.65</v>
      </c>
      <c r="H5443">
        <f t="shared" si="178"/>
        <v>0.193325</v>
      </c>
      <c r="I5443">
        <f t="shared" si="179"/>
        <v>0.193325</v>
      </c>
    </row>
    <row r="5444" spans="1:9" x14ac:dyDescent="0.3">
      <c r="A5444" s="3">
        <v>2019</v>
      </c>
      <c r="B5444" t="s">
        <v>188</v>
      </c>
      <c r="C5444" t="s">
        <v>220</v>
      </c>
      <c r="D5444">
        <v>575431</v>
      </c>
      <c r="E5444">
        <v>4</v>
      </c>
      <c r="F5444">
        <v>79</v>
      </c>
      <c r="G5444">
        <v>158</v>
      </c>
      <c r="H5444">
        <f t="shared" si="178"/>
        <v>3.95E-2</v>
      </c>
      <c r="I5444">
        <f t="shared" si="179"/>
        <v>7.9000000000000001E-2</v>
      </c>
    </row>
    <row r="5445" spans="1:9" x14ac:dyDescent="0.3">
      <c r="A5445" s="3">
        <v>2019</v>
      </c>
      <c r="B5445" t="s">
        <v>188</v>
      </c>
      <c r="C5445" t="s">
        <v>220</v>
      </c>
      <c r="D5445">
        <v>585400</v>
      </c>
      <c r="E5445">
        <v>4</v>
      </c>
      <c r="F5445">
        <v>13</v>
      </c>
      <c r="G5445">
        <v>13</v>
      </c>
      <c r="H5445">
        <f t="shared" si="178"/>
        <v>6.4999999999999997E-3</v>
      </c>
      <c r="I5445">
        <f t="shared" si="179"/>
        <v>6.4999999999999997E-3</v>
      </c>
    </row>
    <row r="5446" spans="1:9" x14ac:dyDescent="0.3">
      <c r="A5446" s="3">
        <v>2019</v>
      </c>
      <c r="B5446" t="s">
        <v>188</v>
      </c>
      <c r="C5446" t="s">
        <v>220</v>
      </c>
      <c r="D5446">
        <v>585431</v>
      </c>
      <c r="E5446">
        <v>4</v>
      </c>
      <c r="F5446">
        <v>8987.5</v>
      </c>
      <c r="G5446">
        <v>12294.5</v>
      </c>
      <c r="H5446">
        <f t="shared" si="178"/>
        <v>4.4937500000000004</v>
      </c>
      <c r="I5446">
        <f t="shared" si="179"/>
        <v>6.1472499999999997</v>
      </c>
    </row>
    <row r="5447" spans="1:9" x14ac:dyDescent="0.3">
      <c r="A5447" s="3">
        <v>2019</v>
      </c>
      <c r="B5447" t="s">
        <v>188</v>
      </c>
      <c r="C5447" t="s">
        <v>220</v>
      </c>
      <c r="D5447">
        <v>585501</v>
      </c>
      <c r="E5447">
        <v>4</v>
      </c>
      <c r="F5447">
        <v>19</v>
      </c>
      <c r="G5447">
        <v>19</v>
      </c>
      <c r="H5447">
        <f t="shared" si="178"/>
        <v>9.4999999999999998E-3</v>
      </c>
      <c r="I5447">
        <f t="shared" si="179"/>
        <v>9.4999999999999998E-3</v>
      </c>
    </row>
    <row r="5448" spans="1:9" x14ac:dyDescent="0.3">
      <c r="A5448" s="3">
        <v>2019</v>
      </c>
      <c r="B5448" t="s">
        <v>188</v>
      </c>
      <c r="C5448" t="s">
        <v>220</v>
      </c>
      <c r="D5448">
        <v>595431</v>
      </c>
      <c r="E5448">
        <v>4</v>
      </c>
      <c r="F5448">
        <v>1891.49</v>
      </c>
      <c r="G5448">
        <v>2014.2380000000001</v>
      </c>
      <c r="H5448">
        <f t="shared" si="178"/>
        <v>0.94574500000000006</v>
      </c>
      <c r="I5448">
        <f t="shared" si="179"/>
        <v>1.0071190000000001</v>
      </c>
    </row>
    <row r="5449" spans="1:9" x14ac:dyDescent="0.3">
      <c r="A5449" s="3">
        <v>2019</v>
      </c>
      <c r="B5449" t="s">
        <v>188</v>
      </c>
      <c r="C5449" t="s">
        <v>220</v>
      </c>
      <c r="D5449">
        <v>595432</v>
      </c>
      <c r="E5449">
        <v>4</v>
      </c>
      <c r="F5449">
        <v>7.25</v>
      </c>
      <c r="G5449">
        <v>7.3979999999999997</v>
      </c>
      <c r="H5449">
        <f t="shared" si="178"/>
        <v>3.6250000000000002E-3</v>
      </c>
      <c r="I5449">
        <f t="shared" si="179"/>
        <v>3.699E-3</v>
      </c>
    </row>
    <row r="5450" spans="1:9" x14ac:dyDescent="0.3">
      <c r="A5450" s="3">
        <v>2019</v>
      </c>
      <c r="B5450" t="s">
        <v>188</v>
      </c>
      <c r="C5450" t="s">
        <v>220</v>
      </c>
      <c r="D5450">
        <v>595433</v>
      </c>
      <c r="E5450">
        <v>4</v>
      </c>
      <c r="F5450">
        <v>35.520000000000003</v>
      </c>
      <c r="G5450">
        <v>35.520000000000003</v>
      </c>
      <c r="H5450">
        <f t="shared" si="178"/>
        <v>1.7760000000000001E-2</v>
      </c>
      <c r="I5450">
        <f t="shared" si="179"/>
        <v>1.7760000000000001E-2</v>
      </c>
    </row>
    <row r="5451" spans="1:9" x14ac:dyDescent="0.3">
      <c r="A5451" s="3">
        <v>2019</v>
      </c>
      <c r="B5451" t="s">
        <v>188</v>
      </c>
      <c r="C5451" t="s">
        <v>220</v>
      </c>
      <c r="D5451">
        <v>595434</v>
      </c>
      <c r="E5451">
        <v>4</v>
      </c>
      <c r="F5451">
        <v>10.15</v>
      </c>
      <c r="G5451">
        <v>10.357100000000001</v>
      </c>
      <c r="H5451">
        <f t="shared" si="178"/>
        <v>5.0750000000000005E-3</v>
      </c>
      <c r="I5451">
        <f t="shared" si="179"/>
        <v>5.1785500000000005E-3</v>
      </c>
    </row>
    <row r="5452" spans="1:9" x14ac:dyDescent="0.3">
      <c r="A5452" s="3">
        <v>2019</v>
      </c>
      <c r="B5452" t="s">
        <v>188</v>
      </c>
      <c r="C5452" t="s">
        <v>220</v>
      </c>
      <c r="D5452">
        <v>595502</v>
      </c>
      <c r="E5452">
        <v>4</v>
      </c>
      <c r="F5452">
        <v>8.8800000000000008</v>
      </c>
      <c r="G5452">
        <v>8.8800000000000008</v>
      </c>
      <c r="H5452">
        <f t="shared" si="178"/>
        <v>4.4400000000000004E-3</v>
      </c>
      <c r="I5452">
        <f t="shared" si="179"/>
        <v>4.4400000000000004E-3</v>
      </c>
    </row>
    <row r="5453" spans="1:9" x14ac:dyDescent="0.3">
      <c r="A5453" s="3">
        <v>2019</v>
      </c>
      <c r="B5453" t="s">
        <v>188</v>
      </c>
      <c r="C5453" t="s">
        <v>220</v>
      </c>
      <c r="D5453">
        <v>595503</v>
      </c>
      <c r="E5453">
        <v>4</v>
      </c>
      <c r="F5453">
        <v>4.2</v>
      </c>
      <c r="G5453">
        <v>4.2</v>
      </c>
      <c r="H5453">
        <f t="shared" si="178"/>
        <v>2.1000000000000003E-3</v>
      </c>
      <c r="I5453">
        <f t="shared" si="179"/>
        <v>2.1000000000000003E-3</v>
      </c>
    </row>
    <row r="5454" spans="1:9" x14ac:dyDescent="0.3">
      <c r="A5454" s="3">
        <v>2019</v>
      </c>
      <c r="B5454" t="s">
        <v>188</v>
      </c>
      <c r="C5454" t="s">
        <v>220</v>
      </c>
      <c r="D5454">
        <v>595504</v>
      </c>
      <c r="E5454">
        <v>4</v>
      </c>
      <c r="F5454">
        <v>13.97</v>
      </c>
      <c r="G5454">
        <v>14.118</v>
      </c>
      <c r="H5454">
        <f t="shared" si="178"/>
        <v>6.9849999999999999E-3</v>
      </c>
      <c r="I5454">
        <f t="shared" si="179"/>
        <v>7.0590000000000002E-3</v>
      </c>
    </row>
    <row r="5455" spans="1:9" x14ac:dyDescent="0.3">
      <c r="A5455" s="3">
        <v>2019</v>
      </c>
      <c r="B5455" t="s">
        <v>188</v>
      </c>
      <c r="C5455" t="s">
        <v>220</v>
      </c>
      <c r="D5455">
        <v>595505</v>
      </c>
      <c r="E5455">
        <v>4</v>
      </c>
      <c r="F5455">
        <v>34.729999999999997</v>
      </c>
      <c r="G5455">
        <v>34.878</v>
      </c>
      <c r="H5455">
        <f t="shared" si="178"/>
        <v>1.7364999999999998E-2</v>
      </c>
      <c r="I5455">
        <f t="shared" si="179"/>
        <v>1.7439E-2</v>
      </c>
    </row>
    <row r="5456" spans="1:9" x14ac:dyDescent="0.3">
      <c r="A5456" s="3">
        <v>2019</v>
      </c>
      <c r="B5456" t="s">
        <v>188</v>
      </c>
      <c r="C5456" t="s">
        <v>220</v>
      </c>
      <c r="D5456">
        <v>595533</v>
      </c>
      <c r="E5456">
        <v>4</v>
      </c>
      <c r="F5456">
        <v>7.25</v>
      </c>
      <c r="G5456">
        <v>7.3979999999999997</v>
      </c>
      <c r="H5456">
        <f t="shared" si="178"/>
        <v>3.6250000000000002E-3</v>
      </c>
      <c r="I5456">
        <f t="shared" si="179"/>
        <v>3.699E-3</v>
      </c>
    </row>
    <row r="5457" spans="1:9" x14ac:dyDescent="0.3">
      <c r="A5457" s="3">
        <v>2019</v>
      </c>
      <c r="B5457" t="s">
        <v>188</v>
      </c>
      <c r="C5457" t="s">
        <v>220</v>
      </c>
      <c r="D5457">
        <v>605400</v>
      </c>
      <c r="E5457">
        <v>4</v>
      </c>
      <c r="F5457">
        <v>2901.05</v>
      </c>
      <c r="G5457">
        <v>4495.2254999999996</v>
      </c>
      <c r="H5457">
        <f t="shared" si="178"/>
        <v>1.4505250000000001</v>
      </c>
      <c r="I5457">
        <f t="shared" si="179"/>
        <v>2.2476127499999996</v>
      </c>
    </row>
    <row r="5458" spans="1:9" x14ac:dyDescent="0.3">
      <c r="A5458" s="3">
        <v>2019</v>
      </c>
      <c r="B5458" t="s">
        <v>188</v>
      </c>
      <c r="C5458" t="s">
        <v>220</v>
      </c>
      <c r="D5458">
        <v>605431</v>
      </c>
      <c r="E5458">
        <v>4</v>
      </c>
      <c r="F5458">
        <v>28.16</v>
      </c>
      <c r="G5458">
        <v>28.6631</v>
      </c>
      <c r="H5458">
        <f t="shared" si="178"/>
        <v>1.4080000000000001E-2</v>
      </c>
      <c r="I5458">
        <f t="shared" si="179"/>
        <v>1.433155E-2</v>
      </c>
    </row>
    <row r="5459" spans="1:9" x14ac:dyDescent="0.3">
      <c r="A5459" s="3">
        <v>2019</v>
      </c>
      <c r="B5459" t="s">
        <v>188</v>
      </c>
      <c r="C5459" t="s">
        <v>220</v>
      </c>
      <c r="D5459">
        <v>605432</v>
      </c>
      <c r="E5459">
        <v>4</v>
      </c>
      <c r="F5459">
        <v>7.25</v>
      </c>
      <c r="G5459">
        <v>7.3979999999999997</v>
      </c>
      <c r="H5459">
        <f t="shared" si="178"/>
        <v>3.6250000000000002E-3</v>
      </c>
      <c r="I5459">
        <f t="shared" si="179"/>
        <v>3.699E-3</v>
      </c>
    </row>
    <row r="5460" spans="1:9" x14ac:dyDescent="0.3">
      <c r="A5460" s="3">
        <v>2019</v>
      </c>
      <c r="B5460" t="s">
        <v>188</v>
      </c>
      <c r="C5460" t="s">
        <v>220</v>
      </c>
      <c r="D5460">
        <v>605501</v>
      </c>
      <c r="E5460">
        <v>4</v>
      </c>
      <c r="F5460">
        <v>228.4</v>
      </c>
      <c r="G5460">
        <v>231.67349999999999</v>
      </c>
      <c r="H5460">
        <f t="shared" si="178"/>
        <v>0.1142</v>
      </c>
      <c r="I5460">
        <f t="shared" si="179"/>
        <v>0.11583674999999999</v>
      </c>
    </row>
    <row r="5461" spans="1:9" x14ac:dyDescent="0.3">
      <c r="A5461" s="3">
        <v>2019</v>
      </c>
      <c r="B5461" t="s">
        <v>188</v>
      </c>
      <c r="C5461" t="s">
        <v>220</v>
      </c>
      <c r="D5461">
        <v>605502</v>
      </c>
      <c r="E5461">
        <v>4</v>
      </c>
      <c r="F5461">
        <v>14.6</v>
      </c>
      <c r="G5461">
        <v>14.8367</v>
      </c>
      <c r="H5461">
        <f t="shared" si="178"/>
        <v>7.3000000000000001E-3</v>
      </c>
      <c r="I5461">
        <f t="shared" si="179"/>
        <v>7.4183500000000006E-3</v>
      </c>
    </row>
    <row r="5462" spans="1:9" x14ac:dyDescent="0.3">
      <c r="A5462" s="3">
        <v>2019</v>
      </c>
      <c r="B5462" t="s">
        <v>188</v>
      </c>
      <c r="C5462" t="s">
        <v>220</v>
      </c>
      <c r="D5462">
        <v>605503</v>
      </c>
      <c r="E5462">
        <v>4</v>
      </c>
      <c r="F5462">
        <v>10.7</v>
      </c>
      <c r="G5462">
        <v>10.877599999999999</v>
      </c>
      <c r="H5462">
        <f t="shared" si="178"/>
        <v>5.3499999999999997E-3</v>
      </c>
      <c r="I5462">
        <f t="shared" si="179"/>
        <v>5.4387999999999997E-3</v>
      </c>
    </row>
    <row r="5463" spans="1:9" x14ac:dyDescent="0.3">
      <c r="A5463" s="3">
        <v>2019</v>
      </c>
      <c r="B5463" t="s">
        <v>188</v>
      </c>
      <c r="C5463" t="s">
        <v>220</v>
      </c>
      <c r="D5463">
        <v>605504</v>
      </c>
      <c r="E5463">
        <v>4</v>
      </c>
      <c r="F5463">
        <v>11.6</v>
      </c>
      <c r="G5463">
        <v>11.8367</v>
      </c>
      <c r="H5463">
        <f t="shared" si="178"/>
        <v>5.7999999999999996E-3</v>
      </c>
      <c r="I5463">
        <f t="shared" si="179"/>
        <v>5.9183500000000002E-3</v>
      </c>
    </row>
    <row r="5464" spans="1:9" x14ac:dyDescent="0.3">
      <c r="A5464" s="3">
        <v>2019</v>
      </c>
      <c r="B5464" t="s">
        <v>188</v>
      </c>
      <c r="C5464" t="s">
        <v>220</v>
      </c>
      <c r="D5464">
        <v>605507</v>
      </c>
      <c r="E5464">
        <v>4</v>
      </c>
      <c r="F5464">
        <v>14.6</v>
      </c>
      <c r="G5464">
        <v>14.898</v>
      </c>
      <c r="H5464">
        <f t="shared" si="178"/>
        <v>7.3000000000000001E-3</v>
      </c>
      <c r="I5464">
        <f t="shared" si="179"/>
        <v>7.4489999999999999E-3</v>
      </c>
    </row>
    <row r="5465" spans="1:9" x14ac:dyDescent="0.3">
      <c r="A5465" s="3">
        <v>2019</v>
      </c>
      <c r="B5465" t="s">
        <v>188</v>
      </c>
      <c r="C5465" t="s">
        <v>220</v>
      </c>
      <c r="D5465">
        <v>615400</v>
      </c>
      <c r="E5465">
        <v>4</v>
      </c>
      <c r="F5465">
        <v>4286.66</v>
      </c>
      <c r="G5465">
        <v>6264.9763000000003</v>
      </c>
      <c r="H5465">
        <f t="shared" si="178"/>
        <v>2.1433299999999997</v>
      </c>
      <c r="I5465">
        <f t="shared" si="179"/>
        <v>3.1324881499999999</v>
      </c>
    </row>
    <row r="5466" spans="1:9" x14ac:dyDescent="0.3">
      <c r="A5466" s="3">
        <v>2019</v>
      </c>
      <c r="B5466" t="s">
        <v>188</v>
      </c>
      <c r="C5466" t="s">
        <v>220</v>
      </c>
      <c r="D5466">
        <v>615431</v>
      </c>
      <c r="E5466">
        <v>4</v>
      </c>
      <c r="F5466">
        <v>425.75</v>
      </c>
      <c r="G5466">
        <v>427.30349999999999</v>
      </c>
      <c r="H5466">
        <f t="shared" si="178"/>
        <v>0.21287500000000001</v>
      </c>
      <c r="I5466">
        <f t="shared" si="179"/>
        <v>0.21365175</v>
      </c>
    </row>
    <row r="5467" spans="1:9" x14ac:dyDescent="0.3">
      <c r="A5467" s="3">
        <v>2019</v>
      </c>
      <c r="B5467" t="s">
        <v>188</v>
      </c>
      <c r="C5467" t="s">
        <v>220</v>
      </c>
      <c r="D5467">
        <v>615432</v>
      </c>
      <c r="E5467">
        <v>4</v>
      </c>
      <c r="F5467">
        <v>119.08</v>
      </c>
      <c r="G5467">
        <v>119.22450000000001</v>
      </c>
      <c r="H5467">
        <f t="shared" si="178"/>
        <v>5.9539999999999996E-2</v>
      </c>
      <c r="I5467">
        <f t="shared" si="179"/>
        <v>5.9612250000000006E-2</v>
      </c>
    </row>
    <row r="5468" spans="1:9" x14ac:dyDescent="0.3">
      <c r="A5468" s="3">
        <v>2019</v>
      </c>
      <c r="B5468" t="s">
        <v>188</v>
      </c>
      <c r="C5468" t="s">
        <v>220</v>
      </c>
      <c r="D5468">
        <v>615501</v>
      </c>
      <c r="E5468">
        <v>4</v>
      </c>
      <c r="F5468">
        <v>3.78</v>
      </c>
      <c r="G5468">
        <v>3.78</v>
      </c>
      <c r="H5468">
        <f t="shared" si="178"/>
        <v>1.89E-3</v>
      </c>
      <c r="I5468">
        <f t="shared" si="179"/>
        <v>1.89E-3</v>
      </c>
    </row>
    <row r="5469" spans="1:9" x14ac:dyDescent="0.3">
      <c r="A5469" s="3">
        <v>2019</v>
      </c>
      <c r="B5469" t="s">
        <v>188</v>
      </c>
      <c r="C5469" t="s">
        <v>220</v>
      </c>
      <c r="D5469">
        <v>615503</v>
      </c>
      <c r="E5469">
        <v>4</v>
      </c>
      <c r="F5469">
        <v>3.24</v>
      </c>
      <c r="G5469">
        <v>3.24</v>
      </c>
      <c r="H5469">
        <f t="shared" si="178"/>
        <v>1.6200000000000001E-3</v>
      </c>
      <c r="I5469">
        <f t="shared" si="179"/>
        <v>1.6200000000000001E-3</v>
      </c>
    </row>
    <row r="5470" spans="1:9" x14ac:dyDescent="0.3">
      <c r="A5470" s="3">
        <v>2019</v>
      </c>
      <c r="B5470" t="s">
        <v>188</v>
      </c>
      <c r="C5470" t="s">
        <v>220</v>
      </c>
      <c r="D5470">
        <v>615505</v>
      </c>
      <c r="E5470">
        <v>4</v>
      </c>
      <c r="F5470">
        <v>81.33</v>
      </c>
      <c r="G5470">
        <v>82.031999999999996</v>
      </c>
      <c r="H5470">
        <f t="shared" si="178"/>
        <v>4.0665E-2</v>
      </c>
      <c r="I5470">
        <f t="shared" si="179"/>
        <v>4.1015999999999997E-2</v>
      </c>
    </row>
    <row r="5471" spans="1:9" x14ac:dyDescent="0.3">
      <c r="A5471" s="3">
        <v>2019</v>
      </c>
      <c r="B5471" t="s">
        <v>188</v>
      </c>
      <c r="C5471" t="s">
        <v>220</v>
      </c>
      <c r="D5471">
        <v>615507</v>
      </c>
      <c r="E5471">
        <v>4</v>
      </c>
      <c r="F5471">
        <v>1.18</v>
      </c>
      <c r="G5471">
        <v>1.2040999999999999</v>
      </c>
      <c r="H5471">
        <f t="shared" si="178"/>
        <v>5.8999999999999992E-4</v>
      </c>
      <c r="I5471">
        <f t="shared" si="179"/>
        <v>6.0205000000000002E-4</v>
      </c>
    </row>
    <row r="5472" spans="1:9" x14ac:dyDescent="0.3">
      <c r="A5472" s="3">
        <v>2019</v>
      </c>
      <c r="B5472" t="s">
        <v>188</v>
      </c>
      <c r="C5472" t="s">
        <v>220</v>
      </c>
      <c r="D5472">
        <v>615508</v>
      </c>
      <c r="E5472">
        <v>4</v>
      </c>
      <c r="F5472">
        <v>5.4</v>
      </c>
      <c r="G5472">
        <v>5.4</v>
      </c>
      <c r="H5472">
        <f t="shared" si="178"/>
        <v>2.7000000000000001E-3</v>
      </c>
      <c r="I5472">
        <f t="shared" si="179"/>
        <v>2.7000000000000001E-3</v>
      </c>
    </row>
    <row r="5473" spans="1:9" x14ac:dyDescent="0.3">
      <c r="A5473" s="3">
        <v>2019</v>
      </c>
      <c r="B5473" t="s">
        <v>188</v>
      </c>
      <c r="C5473" t="s">
        <v>220</v>
      </c>
      <c r="D5473">
        <v>625330</v>
      </c>
      <c r="E5473">
        <v>4</v>
      </c>
      <c r="F5473">
        <v>206.2</v>
      </c>
      <c r="G5473">
        <v>209.6</v>
      </c>
      <c r="H5473">
        <f t="shared" si="178"/>
        <v>0.1031</v>
      </c>
      <c r="I5473">
        <f t="shared" si="179"/>
        <v>0.10479999999999999</v>
      </c>
    </row>
    <row r="5474" spans="1:9" x14ac:dyDescent="0.3">
      <c r="A5474" s="3">
        <v>2019</v>
      </c>
      <c r="B5474" t="s">
        <v>188</v>
      </c>
      <c r="C5474" t="s">
        <v>220</v>
      </c>
      <c r="D5474">
        <v>625401</v>
      </c>
      <c r="E5474">
        <v>4</v>
      </c>
      <c r="F5474">
        <v>95.76</v>
      </c>
      <c r="G5474">
        <v>96.681399999999996</v>
      </c>
      <c r="H5474">
        <f t="shared" si="178"/>
        <v>4.7880000000000006E-2</v>
      </c>
      <c r="I5474">
        <f t="shared" si="179"/>
        <v>4.83407E-2</v>
      </c>
    </row>
    <row r="5475" spans="1:9" x14ac:dyDescent="0.3">
      <c r="A5475" s="3">
        <v>2019</v>
      </c>
      <c r="B5475" t="s">
        <v>188</v>
      </c>
      <c r="C5475" t="s">
        <v>220</v>
      </c>
      <c r="D5475">
        <v>625402</v>
      </c>
      <c r="E5475">
        <v>4</v>
      </c>
      <c r="F5475">
        <v>4616.5200000000004</v>
      </c>
      <c r="G5475">
        <v>6962.8476000000001</v>
      </c>
      <c r="H5475">
        <f t="shared" si="178"/>
        <v>2.3082600000000002</v>
      </c>
      <c r="I5475">
        <f t="shared" si="179"/>
        <v>3.4814238</v>
      </c>
    </row>
    <row r="5476" spans="1:9" x14ac:dyDescent="0.3">
      <c r="A5476" s="3">
        <v>2019</v>
      </c>
      <c r="B5476" t="s">
        <v>188</v>
      </c>
      <c r="C5476" t="s">
        <v>220</v>
      </c>
      <c r="D5476">
        <v>625431</v>
      </c>
      <c r="E5476">
        <v>4</v>
      </c>
      <c r="F5476">
        <v>21.24</v>
      </c>
      <c r="G5476">
        <v>21.673500000000001</v>
      </c>
      <c r="H5476">
        <f t="shared" si="178"/>
        <v>1.0619999999999999E-2</v>
      </c>
      <c r="I5476">
        <f t="shared" si="179"/>
        <v>1.0836750000000001E-2</v>
      </c>
    </row>
    <row r="5477" spans="1:9" x14ac:dyDescent="0.3">
      <c r="A5477" s="3">
        <v>2019</v>
      </c>
      <c r="B5477" t="s">
        <v>188</v>
      </c>
      <c r="C5477" t="s">
        <v>220</v>
      </c>
      <c r="D5477">
        <v>625432</v>
      </c>
      <c r="E5477">
        <v>4</v>
      </c>
      <c r="F5477">
        <v>14.16</v>
      </c>
      <c r="G5477">
        <v>14.449</v>
      </c>
      <c r="H5477">
        <f t="shared" si="178"/>
        <v>7.0800000000000004E-3</v>
      </c>
      <c r="I5477">
        <f t="shared" si="179"/>
        <v>7.2245E-3</v>
      </c>
    </row>
    <row r="5478" spans="1:9" x14ac:dyDescent="0.3">
      <c r="A5478" s="3">
        <v>2019</v>
      </c>
      <c r="B5478" t="s">
        <v>188</v>
      </c>
      <c r="C5478" t="s">
        <v>220</v>
      </c>
      <c r="D5478">
        <v>625433</v>
      </c>
      <c r="E5478">
        <v>4</v>
      </c>
      <c r="F5478">
        <v>2.36</v>
      </c>
      <c r="G5478">
        <v>2.4081999999999999</v>
      </c>
      <c r="H5478">
        <f t="shared" si="178"/>
        <v>1.1799999999999998E-3</v>
      </c>
      <c r="I5478">
        <f t="shared" si="179"/>
        <v>1.2041E-3</v>
      </c>
    </row>
    <row r="5479" spans="1:9" x14ac:dyDescent="0.3">
      <c r="A5479" s="3">
        <v>2019</v>
      </c>
      <c r="B5479" t="s">
        <v>188</v>
      </c>
      <c r="C5479" t="s">
        <v>220</v>
      </c>
      <c r="D5479">
        <v>625434</v>
      </c>
      <c r="E5479">
        <v>4</v>
      </c>
      <c r="F5479">
        <v>4.72</v>
      </c>
      <c r="G5479">
        <v>4.8163</v>
      </c>
      <c r="H5479">
        <f t="shared" si="178"/>
        <v>2.3599999999999997E-3</v>
      </c>
      <c r="I5479">
        <f t="shared" si="179"/>
        <v>2.40815E-3</v>
      </c>
    </row>
    <row r="5480" spans="1:9" x14ac:dyDescent="0.3">
      <c r="A5480" s="3">
        <v>2019</v>
      </c>
      <c r="B5480" t="s">
        <v>188</v>
      </c>
      <c r="C5480" t="s">
        <v>220</v>
      </c>
      <c r="D5480">
        <v>625435</v>
      </c>
      <c r="E5480">
        <v>4</v>
      </c>
      <c r="F5480">
        <v>5.18</v>
      </c>
      <c r="G5480">
        <v>5.2282000000000002</v>
      </c>
      <c r="H5480">
        <f t="shared" si="178"/>
        <v>2.5899999999999999E-3</v>
      </c>
      <c r="I5480">
        <f t="shared" si="179"/>
        <v>2.6141000000000003E-3</v>
      </c>
    </row>
    <row r="5481" spans="1:9" x14ac:dyDescent="0.3">
      <c r="A5481" s="3">
        <v>2019</v>
      </c>
      <c r="B5481" t="s">
        <v>188</v>
      </c>
      <c r="C5481" t="s">
        <v>220</v>
      </c>
      <c r="D5481">
        <v>625436</v>
      </c>
      <c r="E5481">
        <v>4</v>
      </c>
      <c r="F5481">
        <v>3.54</v>
      </c>
      <c r="G5481">
        <v>3.6122000000000001</v>
      </c>
      <c r="H5481">
        <f t="shared" si="178"/>
        <v>1.7700000000000001E-3</v>
      </c>
      <c r="I5481">
        <f t="shared" si="179"/>
        <v>1.8060999999999999E-3</v>
      </c>
    </row>
    <row r="5482" spans="1:9" x14ac:dyDescent="0.3">
      <c r="A5482" s="3">
        <v>2019</v>
      </c>
      <c r="B5482" t="s">
        <v>188</v>
      </c>
      <c r="C5482" t="s">
        <v>220</v>
      </c>
      <c r="D5482">
        <v>635300</v>
      </c>
      <c r="E5482">
        <v>4</v>
      </c>
      <c r="F5482">
        <v>961</v>
      </c>
      <c r="G5482">
        <v>1158</v>
      </c>
      <c r="H5482">
        <f t="shared" si="178"/>
        <v>0.48049999999999998</v>
      </c>
      <c r="I5482">
        <f t="shared" si="179"/>
        <v>0.57899999999999996</v>
      </c>
    </row>
    <row r="5483" spans="1:9" x14ac:dyDescent="0.3">
      <c r="A5483" s="3">
        <v>2019</v>
      </c>
      <c r="B5483" t="s">
        <v>188</v>
      </c>
      <c r="C5483" t="s">
        <v>220</v>
      </c>
      <c r="D5483">
        <v>635330</v>
      </c>
      <c r="E5483">
        <v>4</v>
      </c>
      <c r="F5483">
        <v>13900.88</v>
      </c>
      <c r="G5483">
        <v>19055.9918</v>
      </c>
      <c r="H5483">
        <f t="shared" si="178"/>
        <v>6.9504399999999995</v>
      </c>
      <c r="I5483">
        <f t="shared" si="179"/>
        <v>9.5279959000000005</v>
      </c>
    </row>
    <row r="5484" spans="1:9" x14ac:dyDescent="0.3">
      <c r="A5484" s="3">
        <v>2019</v>
      </c>
      <c r="B5484" t="s">
        <v>188</v>
      </c>
      <c r="C5484" t="s">
        <v>220</v>
      </c>
      <c r="D5484">
        <v>635400</v>
      </c>
      <c r="E5484">
        <v>4</v>
      </c>
      <c r="F5484">
        <v>881.82</v>
      </c>
      <c r="G5484">
        <v>1189.8628000000001</v>
      </c>
      <c r="H5484">
        <f t="shared" si="178"/>
        <v>0.44091000000000002</v>
      </c>
      <c r="I5484">
        <f t="shared" si="179"/>
        <v>0.5949314</v>
      </c>
    </row>
    <row r="5485" spans="1:9" x14ac:dyDescent="0.3">
      <c r="A5485" s="3">
        <v>2019</v>
      </c>
      <c r="B5485" t="s">
        <v>188</v>
      </c>
      <c r="C5485" t="s">
        <v>220</v>
      </c>
      <c r="D5485">
        <v>635432</v>
      </c>
      <c r="E5485">
        <v>4</v>
      </c>
      <c r="F5485">
        <v>5.9</v>
      </c>
      <c r="G5485">
        <v>6.0204000000000004</v>
      </c>
      <c r="H5485">
        <f t="shared" si="178"/>
        <v>2.9500000000000004E-3</v>
      </c>
      <c r="I5485">
        <f t="shared" si="179"/>
        <v>3.0102000000000002E-3</v>
      </c>
    </row>
    <row r="5486" spans="1:9" x14ac:dyDescent="0.3">
      <c r="A5486" s="3">
        <v>2019</v>
      </c>
      <c r="B5486" t="s">
        <v>188</v>
      </c>
      <c r="C5486" t="s">
        <v>220</v>
      </c>
      <c r="D5486">
        <v>635433</v>
      </c>
      <c r="E5486">
        <v>4</v>
      </c>
      <c r="F5486">
        <v>40.94</v>
      </c>
      <c r="G5486">
        <v>41.1327</v>
      </c>
      <c r="H5486">
        <f t="shared" si="178"/>
        <v>2.0469999999999999E-2</v>
      </c>
      <c r="I5486">
        <f t="shared" si="179"/>
        <v>2.0566350000000001E-2</v>
      </c>
    </row>
    <row r="5487" spans="1:9" x14ac:dyDescent="0.3">
      <c r="A5487" s="3">
        <v>2019</v>
      </c>
      <c r="B5487" t="s">
        <v>188</v>
      </c>
      <c r="C5487" t="s">
        <v>220</v>
      </c>
      <c r="D5487">
        <v>635434</v>
      </c>
      <c r="E5487">
        <v>4</v>
      </c>
      <c r="F5487">
        <v>9.8699999999999992</v>
      </c>
      <c r="G5487">
        <v>9.8699999999999992</v>
      </c>
      <c r="H5487">
        <f t="shared" si="178"/>
        <v>4.9349999999999993E-3</v>
      </c>
      <c r="I5487">
        <f t="shared" si="179"/>
        <v>4.9349999999999993E-3</v>
      </c>
    </row>
    <row r="5488" spans="1:9" x14ac:dyDescent="0.3">
      <c r="A5488" s="3">
        <v>2019</v>
      </c>
      <c r="B5488" t="s">
        <v>188</v>
      </c>
      <c r="C5488" t="s">
        <v>220</v>
      </c>
      <c r="D5488">
        <v>635435</v>
      </c>
      <c r="E5488">
        <v>4</v>
      </c>
      <c r="F5488">
        <v>7.05</v>
      </c>
      <c r="G5488">
        <v>7.05</v>
      </c>
      <c r="H5488">
        <f t="shared" si="178"/>
        <v>3.5249999999999999E-3</v>
      </c>
      <c r="I5488">
        <f t="shared" si="179"/>
        <v>3.5249999999999999E-3</v>
      </c>
    </row>
    <row r="5489" spans="1:9" x14ac:dyDescent="0.3">
      <c r="A5489" s="3">
        <v>2019</v>
      </c>
      <c r="B5489" t="s">
        <v>188</v>
      </c>
      <c r="C5489" t="s">
        <v>220</v>
      </c>
      <c r="D5489">
        <v>645300</v>
      </c>
      <c r="E5489">
        <v>4</v>
      </c>
      <c r="F5489">
        <v>20</v>
      </c>
      <c r="G5489">
        <v>20</v>
      </c>
      <c r="H5489">
        <f t="shared" si="178"/>
        <v>0.01</v>
      </c>
      <c r="I5489">
        <f t="shared" si="179"/>
        <v>0.01</v>
      </c>
    </row>
    <row r="5490" spans="1:9" x14ac:dyDescent="0.3">
      <c r="A5490" s="3">
        <v>2019</v>
      </c>
      <c r="B5490" t="s">
        <v>188</v>
      </c>
      <c r="C5490" t="s">
        <v>220</v>
      </c>
      <c r="D5490">
        <v>645331</v>
      </c>
      <c r="E5490">
        <v>4</v>
      </c>
      <c r="F5490">
        <v>5625.22</v>
      </c>
      <c r="G5490">
        <v>10194.328600000001</v>
      </c>
      <c r="H5490">
        <f t="shared" si="178"/>
        <v>2.8126100000000003</v>
      </c>
      <c r="I5490">
        <f t="shared" si="179"/>
        <v>5.0971643000000002</v>
      </c>
    </row>
    <row r="5491" spans="1:9" x14ac:dyDescent="0.3">
      <c r="A5491" s="3">
        <v>2019</v>
      </c>
      <c r="B5491" t="s">
        <v>188</v>
      </c>
      <c r="C5491" t="s">
        <v>220</v>
      </c>
      <c r="D5491">
        <v>645401</v>
      </c>
      <c r="E5491">
        <v>4</v>
      </c>
      <c r="F5491">
        <v>155.41</v>
      </c>
      <c r="G5491">
        <v>158.55289999999999</v>
      </c>
      <c r="H5491">
        <f t="shared" si="178"/>
        <v>7.7704999999999996E-2</v>
      </c>
      <c r="I5491">
        <f t="shared" si="179"/>
        <v>7.9276449999999998E-2</v>
      </c>
    </row>
    <row r="5492" spans="1:9" x14ac:dyDescent="0.3">
      <c r="A5492" s="3">
        <v>2019</v>
      </c>
      <c r="B5492" t="s">
        <v>188</v>
      </c>
      <c r="C5492" t="s">
        <v>220</v>
      </c>
      <c r="D5492">
        <v>645431</v>
      </c>
      <c r="E5492">
        <v>4</v>
      </c>
      <c r="F5492">
        <v>1.41</v>
      </c>
      <c r="G5492">
        <v>1.41</v>
      </c>
      <c r="H5492">
        <f t="shared" si="178"/>
        <v>7.0500000000000001E-4</v>
      </c>
      <c r="I5492">
        <f t="shared" si="179"/>
        <v>7.0500000000000001E-4</v>
      </c>
    </row>
    <row r="5493" spans="1:9" x14ac:dyDescent="0.3">
      <c r="A5493" s="3">
        <v>2019</v>
      </c>
      <c r="B5493" t="s">
        <v>188</v>
      </c>
      <c r="C5493" t="s">
        <v>221</v>
      </c>
      <c r="D5493">
        <v>645332</v>
      </c>
      <c r="E5493">
        <v>4</v>
      </c>
      <c r="F5493">
        <v>349</v>
      </c>
      <c r="G5493">
        <v>462</v>
      </c>
      <c r="H5493">
        <f t="shared" si="178"/>
        <v>0.17449999999999999</v>
      </c>
      <c r="I5493">
        <f t="shared" si="179"/>
        <v>0.23100000000000001</v>
      </c>
    </row>
    <row r="5494" spans="1:9" x14ac:dyDescent="0.3">
      <c r="A5494" s="3">
        <v>2019</v>
      </c>
      <c r="B5494" t="s">
        <v>188</v>
      </c>
      <c r="C5494" t="s">
        <v>221</v>
      </c>
      <c r="D5494">
        <v>645408</v>
      </c>
      <c r="E5494">
        <v>4</v>
      </c>
      <c r="F5494">
        <v>0</v>
      </c>
      <c r="G5494">
        <v>0</v>
      </c>
      <c r="H5494">
        <f t="shared" si="178"/>
        <v>0</v>
      </c>
      <c r="I5494">
        <f t="shared" si="179"/>
        <v>0</v>
      </c>
    </row>
    <row r="5495" spans="1:9" x14ac:dyDescent="0.3">
      <c r="A5495" s="3">
        <v>2019</v>
      </c>
      <c r="B5495" t="s">
        <v>188</v>
      </c>
      <c r="C5495" t="s">
        <v>221</v>
      </c>
      <c r="D5495">
        <v>655300</v>
      </c>
      <c r="E5495">
        <v>4</v>
      </c>
      <c r="F5495">
        <v>344.76</v>
      </c>
      <c r="G5495">
        <v>344.76</v>
      </c>
      <c r="H5495">
        <f t="shared" ref="H5495:H5558" si="180">F5495/2000</f>
        <v>0.17238000000000001</v>
      </c>
      <c r="I5495">
        <f t="shared" ref="I5495:I5558" si="181">G5495/2000</f>
        <v>0.17238000000000001</v>
      </c>
    </row>
    <row r="5496" spans="1:9" x14ac:dyDescent="0.3">
      <c r="A5496" s="3">
        <v>2019</v>
      </c>
      <c r="B5496" t="s">
        <v>188</v>
      </c>
      <c r="C5496" t="s">
        <v>221</v>
      </c>
      <c r="D5496">
        <v>655330</v>
      </c>
      <c r="E5496">
        <v>4</v>
      </c>
      <c r="F5496">
        <v>6152.14</v>
      </c>
      <c r="G5496">
        <v>10145.151</v>
      </c>
      <c r="H5496">
        <f t="shared" si="180"/>
        <v>3.0760700000000001</v>
      </c>
      <c r="I5496">
        <f t="shared" si="181"/>
        <v>5.0725755000000001</v>
      </c>
    </row>
    <row r="5497" spans="1:9" x14ac:dyDescent="0.3">
      <c r="A5497" s="3">
        <v>2019</v>
      </c>
      <c r="B5497" t="s">
        <v>188</v>
      </c>
      <c r="C5497" t="s">
        <v>221</v>
      </c>
      <c r="D5497">
        <v>655404</v>
      </c>
      <c r="E5497">
        <v>4</v>
      </c>
      <c r="F5497">
        <v>49.28</v>
      </c>
      <c r="G5497">
        <v>50.285699999999999</v>
      </c>
      <c r="H5497">
        <f t="shared" si="180"/>
        <v>2.4640000000000002E-2</v>
      </c>
      <c r="I5497">
        <f t="shared" si="181"/>
        <v>2.5142849999999998E-2</v>
      </c>
    </row>
    <row r="5498" spans="1:9" x14ac:dyDescent="0.3">
      <c r="A5498" s="3">
        <v>2019</v>
      </c>
      <c r="B5498" t="s">
        <v>188</v>
      </c>
      <c r="C5498" t="s">
        <v>221</v>
      </c>
      <c r="D5498">
        <v>665301</v>
      </c>
      <c r="E5498">
        <v>4</v>
      </c>
      <c r="F5498">
        <v>860.2</v>
      </c>
      <c r="G5498">
        <v>860.45349999999996</v>
      </c>
      <c r="H5498">
        <f t="shared" si="180"/>
        <v>0.43010000000000004</v>
      </c>
      <c r="I5498">
        <f t="shared" si="181"/>
        <v>0.43022674999999999</v>
      </c>
    </row>
    <row r="5499" spans="1:9" x14ac:dyDescent="0.3">
      <c r="A5499" s="3">
        <v>2019</v>
      </c>
      <c r="B5499" t="s">
        <v>188</v>
      </c>
      <c r="C5499" t="s">
        <v>221</v>
      </c>
      <c r="D5499">
        <v>665302</v>
      </c>
      <c r="E5499">
        <v>4</v>
      </c>
      <c r="F5499">
        <v>200</v>
      </c>
      <c r="G5499">
        <v>200</v>
      </c>
      <c r="H5499">
        <f t="shared" si="180"/>
        <v>0.1</v>
      </c>
      <c r="I5499">
        <f t="shared" si="181"/>
        <v>0.1</v>
      </c>
    </row>
    <row r="5500" spans="1:9" x14ac:dyDescent="0.3">
      <c r="A5500" s="3">
        <v>2019</v>
      </c>
      <c r="B5500" t="s">
        <v>188</v>
      </c>
      <c r="C5500" t="s">
        <v>221</v>
      </c>
      <c r="D5500">
        <v>665331</v>
      </c>
      <c r="E5500">
        <v>4</v>
      </c>
      <c r="F5500">
        <v>561</v>
      </c>
      <c r="G5500">
        <v>921.5</v>
      </c>
      <c r="H5500">
        <f t="shared" si="180"/>
        <v>0.28050000000000003</v>
      </c>
      <c r="I5500">
        <f t="shared" si="181"/>
        <v>0.46074999999999999</v>
      </c>
    </row>
    <row r="5501" spans="1:9" x14ac:dyDescent="0.3">
      <c r="A5501" s="3">
        <v>2019</v>
      </c>
      <c r="B5501" t="s">
        <v>188</v>
      </c>
      <c r="C5501" t="s">
        <v>221</v>
      </c>
      <c r="D5501">
        <v>665332</v>
      </c>
      <c r="E5501">
        <v>4</v>
      </c>
      <c r="F5501">
        <v>391.83</v>
      </c>
      <c r="G5501">
        <v>393.46429999999998</v>
      </c>
      <c r="H5501">
        <f t="shared" si="180"/>
        <v>0.19591500000000001</v>
      </c>
      <c r="I5501">
        <f t="shared" si="181"/>
        <v>0.19673214999999999</v>
      </c>
    </row>
    <row r="5502" spans="1:9" x14ac:dyDescent="0.3">
      <c r="A5502" s="3">
        <v>2019</v>
      </c>
      <c r="B5502" t="s">
        <v>188</v>
      </c>
      <c r="C5502" t="s">
        <v>221</v>
      </c>
      <c r="D5502">
        <v>665333</v>
      </c>
      <c r="E5502">
        <v>4</v>
      </c>
      <c r="F5502">
        <v>241.44</v>
      </c>
      <c r="G5502">
        <v>242.57140000000001</v>
      </c>
      <c r="H5502">
        <f t="shared" si="180"/>
        <v>0.12071999999999999</v>
      </c>
      <c r="I5502">
        <f t="shared" si="181"/>
        <v>0.12128570000000001</v>
      </c>
    </row>
    <row r="5503" spans="1:9" x14ac:dyDescent="0.3">
      <c r="A5503" s="3">
        <v>2019</v>
      </c>
      <c r="B5503" t="s">
        <v>188</v>
      </c>
      <c r="C5503" t="s">
        <v>221</v>
      </c>
      <c r="D5503">
        <v>675230</v>
      </c>
      <c r="E5503">
        <v>4</v>
      </c>
      <c r="F5503">
        <v>825</v>
      </c>
      <c r="G5503">
        <v>1650</v>
      </c>
      <c r="H5503">
        <f t="shared" si="180"/>
        <v>0.41249999999999998</v>
      </c>
      <c r="I5503">
        <f t="shared" si="181"/>
        <v>0.82499999999999996</v>
      </c>
    </row>
    <row r="5504" spans="1:9" x14ac:dyDescent="0.3">
      <c r="A5504" s="3">
        <v>2019</v>
      </c>
      <c r="B5504" t="s">
        <v>188</v>
      </c>
      <c r="C5504" t="s">
        <v>221</v>
      </c>
      <c r="D5504">
        <v>675301</v>
      </c>
      <c r="E5504">
        <v>4</v>
      </c>
      <c r="F5504">
        <v>116.56</v>
      </c>
      <c r="G5504">
        <v>116.898</v>
      </c>
      <c r="H5504">
        <f t="shared" si="180"/>
        <v>5.8279999999999998E-2</v>
      </c>
      <c r="I5504">
        <f t="shared" si="181"/>
        <v>5.8449000000000001E-2</v>
      </c>
    </row>
    <row r="5505" spans="1:9" x14ac:dyDescent="0.3">
      <c r="A5505" s="3">
        <v>2019</v>
      </c>
      <c r="B5505" t="s">
        <v>188</v>
      </c>
      <c r="C5505" t="s">
        <v>221</v>
      </c>
      <c r="D5505">
        <v>675302</v>
      </c>
      <c r="E5505">
        <v>4</v>
      </c>
      <c r="F5505">
        <v>103.82</v>
      </c>
      <c r="G5505">
        <v>104.91840000000001</v>
      </c>
      <c r="H5505">
        <f t="shared" si="180"/>
        <v>5.1909999999999998E-2</v>
      </c>
      <c r="I5505">
        <f t="shared" si="181"/>
        <v>5.2459200000000004E-2</v>
      </c>
    </row>
    <row r="5506" spans="1:9" x14ac:dyDescent="0.3">
      <c r="A5506" s="3">
        <v>2019</v>
      </c>
      <c r="B5506" t="s">
        <v>188</v>
      </c>
      <c r="C5506" t="s">
        <v>221</v>
      </c>
      <c r="D5506">
        <v>685231</v>
      </c>
      <c r="E5506">
        <v>4</v>
      </c>
      <c r="F5506">
        <v>4444.8999999999996</v>
      </c>
      <c r="G5506">
        <v>7454.7448999999997</v>
      </c>
      <c r="H5506">
        <f t="shared" si="180"/>
        <v>2.2224499999999998</v>
      </c>
      <c r="I5506">
        <f t="shared" si="181"/>
        <v>3.7273724499999998</v>
      </c>
    </row>
    <row r="5507" spans="1:9" x14ac:dyDescent="0.3">
      <c r="A5507" s="3">
        <v>2019</v>
      </c>
      <c r="B5507" t="s">
        <v>188</v>
      </c>
      <c r="C5507" t="s">
        <v>221</v>
      </c>
      <c r="D5507">
        <v>685232</v>
      </c>
      <c r="E5507">
        <v>4</v>
      </c>
      <c r="F5507">
        <v>1.75</v>
      </c>
      <c r="G5507">
        <v>1.75</v>
      </c>
      <c r="H5507">
        <f t="shared" si="180"/>
        <v>8.7500000000000002E-4</v>
      </c>
      <c r="I5507">
        <f t="shared" si="181"/>
        <v>8.7500000000000002E-4</v>
      </c>
    </row>
    <row r="5508" spans="1:9" x14ac:dyDescent="0.3">
      <c r="A5508" s="3">
        <v>2019</v>
      </c>
      <c r="B5508" t="s">
        <v>188</v>
      </c>
      <c r="C5508" t="s">
        <v>221</v>
      </c>
      <c r="D5508">
        <v>685301</v>
      </c>
      <c r="E5508">
        <v>4</v>
      </c>
      <c r="F5508">
        <v>8.2799999999999994</v>
      </c>
      <c r="G5508">
        <v>8.4489999999999998</v>
      </c>
      <c r="H5508">
        <f t="shared" si="180"/>
        <v>4.1399999999999996E-3</v>
      </c>
      <c r="I5508">
        <f t="shared" si="181"/>
        <v>4.2245E-3</v>
      </c>
    </row>
    <row r="5509" spans="1:9" x14ac:dyDescent="0.3">
      <c r="A5509" s="3">
        <v>2019</v>
      </c>
      <c r="B5509" t="s">
        <v>188</v>
      </c>
      <c r="C5509" t="s">
        <v>221</v>
      </c>
      <c r="D5509">
        <v>685302</v>
      </c>
      <c r="E5509">
        <v>4</v>
      </c>
      <c r="F5509">
        <v>28.98</v>
      </c>
      <c r="G5509">
        <v>29.571400000000001</v>
      </c>
      <c r="H5509">
        <f t="shared" si="180"/>
        <v>1.4489999999999999E-2</v>
      </c>
      <c r="I5509">
        <f t="shared" si="181"/>
        <v>1.4785700000000001E-2</v>
      </c>
    </row>
    <row r="5510" spans="1:9" x14ac:dyDescent="0.3">
      <c r="A5510" s="3">
        <v>2019</v>
      </c>
      <c r="B5510" t="s">
        <v>188</v>
      </c>
      <c r="C5510" t="s">
        <v>221</v>
      </c>
      <c r="D5510">
        <v>695239</v>
      </c>
      <c r="E5510">
        <v>4</v>
      </c>
      <c r="F5510">
        <v>161.13999999999999</v>
      </c>
      <c r="G5510">
        <v>161.64689999999999</v>
      </c>
      <c r="H5510">
        <f t="shared" si="180"/>
        <v>8.0569999999999989E-2</v>
      </c>
      <c r="I5510">
        <f t="shared" si="181"/>
        <v>8.0823449999999991E-2</v>
      </c>
    </row>
    <row r="5511" spans="1:9" x14ac:dyDescent="0.3">
      <c r="A5511" s="3">
        <v>2019</v>
      </c>
      <c r="B5511" t="s">
        <v>188</v>
      </c>
      <c r="C5511" t="s">
        <v>221</v>
      </c>
      <c r="D5511">
        <v>695241</v>
      </c>
      <c r="E5511">
        <v>4</v>
      </c>
      <c r="F5511">
        <v>14</v>
      </c>
      <c r="G5511">
        <v>14</v>
      </c>
      <c r="H5511">
        <f t="shared" si="180"/>
        <v>7.0000000000000001E-3</v>
      </c>
      <c r="I5511">
        <f t="shared" si="181"/>
        <v>7.0000000000000001E-3</v>
      </c>
    </row>
    <row r="5512" spans="1:9" x14ac:dyDescent="0.3">
      <c r="A5512" s="3">
        <v>2019</v>
      </c>
      <c r="B5512" t="s">
        <v>192</v>
      </c>
      <c r="C5512" t="s">
        <v>222</v>
      </c>
      <c r="D5512">
        <v>655409</v>
      </c>
      <c r="E5512">
        <v>4</v>
      </c>
      <c r="F5512">
        <v>75.040000000000006</v>
      </c>
      <c r="G5512">
        <v>75.040000000000006</v>
      </c>
      <c r="H5512">
        <f t="shared" si="180"/>
        <v>3.7520000000000005E-2</v>
      </c>
      <c r="I5512">
        <f t="shared" si="181"/>
        <v>3.7520000000000005E-2</v>
      </c>
    </row>
    <row r="5513" spans="1:9" x14ac:dyDescent="0.3">
      <c r="A5513" s="3">
        <v>2019</v>
      </c>
      <c r="B5513" t="s">
        <v>192</v>
      </c>
      <c r="C5513" t="s">
        <v>222</v>
      </c>
      <c r="D5513">
        <v>655410</v>
      </c>
      <c r="E5513">
        <v>4</v>
      </c>
      <c r="F5513">
        <v>9.91</v>
      </c>
      <c r="G5513">
        <v>9.91</v>
      </c>
      <c r="H5513">
        <f t="shared" si="180"/>
        <v>4.9550000000000002E-3</v>
      </c>
      <c r="I5513">
        <f t="shared" si="181"/>
        <v>4.9550000000000002E-3</v>
      </c>
    </row>
    <row r="5514" spans="1:9" x14ac:dyDescent="0.3">
      <c r="A5514" s="3">
        <v>2019</v>
      </c>
      <c r="B5514" t="s">
        <v>192</v>
      </c>
      <c r="C5514" t="s">
        <v>222</v>
      </c>
      <c r="D5514">
        <v>665335</v>
      </c>
      <c r="E5514">
        <v>4</v>
      </c>
      <c r="F5514">
        <v>14.1</v>
      </c>
      <c r="G5514">
        <v>14.1</v>
      </c>
      <c r="H5514">
        <f t="shared" si="180"/>
        <v>7.0499999999999998E-3</v>
      </c>
      <c r="I5514">
        <f t="shared" si="181"/>
        <v>7.0499999999999998E-3</v>
      </c>
    </row>
    <row r="5515" spans="1:9" x14ac:dyDescent="0.3">
      <c r="A5515" s="3">
        <v>2019</v>
      </c>
      <c r="B5515" t="s">
        <v>192</v>
      </c>
      <c r="C5515" t="s">
        <v>222</v>
      </c>
      <c r="D5515">
        <v>665336</v>
      </c>
      <c r="E5515">
        <v>4</v>
      </c>
      <c r="F5515">
        <v>3.8</v>
      </c>
      <c r="G5515">
        <v>3.8</v>
      </c>
      <c r="H5515">
        <f t="shared" si="180"/>
        <v>1.9E-3</v>
      </c>
      <c r="I5515">
        <f t="shared" si="181"/>
        <v>1.9E-3</v>
      </c>
    </row>
    <row r="5516" spans="1:9" x14ac:dyDescent="0.3">
      <c r="A5516" s="3">
        <v>2019</v>
      </c>
      <c r="B5516" t="s">
        <v>192</v>
      </c>
      <c r="C5516" t="s">
        <v>222</v>
      </c>
      <c r="D5516">
        <v>665401</v>
      </c>
      <c r="E5516">
        <v>4</v>
      </c>
      <c r="F5516">
        <v>5.51</v>
      </c>
      <c r="G5516">
        <v>5.51</v>
      </c>
      <c r="H5516">
        <f t="shared" si="180"/>
        <v>2.7550000000000001E-3</v>
      </c>
      <c r="I5516">
        <f t="shared" si="181"/>
        <v>2.7550000000000001E-3</v>
      </c>
    </row>
    <row r="5517" spans="1:9" x14ac:dyDescent="0.3">
      <c r="A5517" s="3">
        <v>2019</v>
      </c>
      <c r="B5517" t="s">
        <v>192</v>
      </c>
      <c r="C5517" t="s">
        <v>222</v>
      </c>
      <c r="D5517">
        <v>665403</v>
      </c>
      <c r="E5517">
        <v>4</v>
      </c>
      <c r="F5517">
        <v>28.1</v>
      </c>
      <c r="G5517">
        <v>37.700000000000003</v>
      </c>
      <c r="H5517">
        <f t="shared" si="180"/>
        <v>1.405E-2</v>
      </c>
      <c r="I5517">
        <f t="shared" si="181"/>
        <v>1.8850000000000002E-2</v>
      </c>
    </row>
    <row r="5518" spans="1:9" x14ac:dyDescent="0.3">
      <c r="A5518" s="3">
        <v>2019</v>
      </c>
      <c r="B5518" t="s">
        <v>192</v>
      </c>
      <c r="C5518" t="s">
        <v>222</v>
      </c>
      <c r="D5518">
        <v>675305</v>
      </c>
      <c r="E5518">
        <v>4</v>
      </c>
      <c r="F5518">
        <v>90</v>
      </c>
      <c r="G5518">
        <v>90</v>
      </c>
      <c r="H5518">
        <f t="shared" si="180"/>
        <v>4.4999999999999998E-2</v>
      </c>
      <c r="I5518">
        <f t="shared" si="181"/>
        <v>4.4999999999999998E-2</v>
      </c>
    </row>
    <row r="5519" spans="1:9" x14ac:dyDescent="0.3">
      <c r="A5519" s="3">
        <v>2019</v>
      </c>
      <c r="B5519" t="s">
        <v>192</v>
      </c>
      <c r="C5519" t="s">
        <v>222</v>
      </c>
      <c r="D5519">
        <v>675331</v>
      </c>
      <c r="E5519">
        <v>4</v>
      </c>
      <c r="F5519">
        <v>23.1</v>
      </c>
      <c r="G5519">
        <v>23.1</v>
      </c>
      <c r="H5519">
        <f t="shared" si="180"/>
        <v>1.1550000000000001E-2</v>
      </c>
      <c r="I5519">
        <f t="shared" si="181"/>
        <v>1.1550000000000001E-2</v>
      </c>
    </row>
    <row r="5520" spans="1:9" x14ac:dyDescent="0.3">
      <c r="A5520" s="3">
        <v>2019</v>
      </c>
      <c r="B5520" t="s">
        <v>192</v>
      </c>
      <c r="C5520" t="s">
        <v>222</v>
      </c>
      <c r="D5520">
        <v>675332</v>
      </c>
      <c r="E5520">
        <v>4</v>
      </c>
      <c r="F5520">
        <v>37.26</v>
      </c>
      <c r="G5520">
        <v>38.020400000000002</v>
      </c>
      <c r="H5520">
        <f t="shared" si="180"/>
        <v>1.8630000000000001E-2</v>
      </c>
      <c r="I5520">
        <f t="shared" si="181"/>
        <v>1.9010200000000001E-2</v>
      </c>
    </row>
    <row r="5521" spans="1:9" x14ac:dyDescent="0.3">
      <c r="A5521" s="3">
        <v>2019</v>
      </c>
      <c r="B5521" t="s">
        <v>192</v>
      </c>
      <c r="C5521" t="s">
        <v>222</v>
      </c>
      <c r="D5521">
        <v>675333</v>
      </c>
      <c r="E5521">
        <v>4</v>
      </c>
      <c r="F5521">
        <v>372.06</v>
      </c>
      <c r="G5521">
        <v>457.1653</v>
      </c>
      <c r="H5521">
        <f t="shared" si="180"/>
        <v>0.18603</v>
      </c>
      <c r="I5521">
        <f t="shared" si="181"/>
        <v>0.22858265</v>
      </c>
    </row>
    <row r="5522" spans="1:9" x14ac:dyDescent="0.3">
      <c r="A5522" s="3">
        <v>2019</v>
      </c>
      <c r="B5522" t="s">
        <v>192</v>
      </c>
      <c r="C5522" t="s">
        <v>222</v>
      </c>
      <c r="D5522">
        <v>675334</v>
      </c>
      <c r="E5522">
        <v>4</v>
      </c>
      <c r="F5522">
        <v>2.4</v>
      </c>
      <c r="G5522">
        <v>4.8</v>
      </c>
      <c r="H5522">
        <f t="shared" si="180"/>
        <v>1.1999999999999999E-3</v>
      </c>
      <c r="I5522">
        <f t="shared" si="181"/>
        <v>2.3999999999999998E-3</v>
      </c>
    </row>
    <row r="5523" spans="1:9" x14ac:dyDescent="0.3">
      <c r="A5523" s="3">
        <v>2019</v>
      </c>
      <c r="B5523" t="s">
        <v>192</v>
      </c>
      <c r="C5523" t="s">
        <v>222</v>
      </c>
      <c r="D5523">
        <v>685233</v>
      </c>
      <c r="E5523">
        <v>4</v>
      </c>
      <c r="F5523">
        <v>76.5</v>
      </c>
      <c r="G5523">
        <v>76.5</v>
      </c>
      <c r="H5523">
        <f t="shared" si="180"/>
        <v>3.8249999999999999E-2</v>
      </c>
      <c r="I5523">
        <f t="shared" si="181"/>
        <v>3.8249999999999999E-2</v>
      </c>
    </row>
    <row r="5524" spans="1:9" x14ac:dyDescent="0.3">
      <c r="A5524" s="3">
        <v>2019</v>
      </c>
      <c r="B5524" t="s">
        <v>192</v>
      </c>
      <c r="C5524" t="s">
        <v>222</v>
      </c>
      <c r="D5524">
        <v>685303</v>
      </c>
      <c r="E5524">
        <v>4</v>
      </c>
      <c r="F5524">
        <v>99.32</v>
      </c>
      <c r="G5524">
        <v>100.41840000000001</v>
      </c>
      <c r="H5524">
        <f t="shared" si="180"/>
        <v>4.9659999999999996E-2</v>
      </c>
      <c r="I5524">
        <f t="shared" si="181"/>
        <v>5.0209200000000002E-2</v>
      </c>
    </row>
    <row r="5525" spans="1:9" x14ac:dyDescent="0.3">
      <c r="A5525" s="3">
        <v>2019</v>
      </c>
      <c r="B5525" t="s">
        <v>192</v>
      </c>
      <c r="C5525" t="s">
        <v>222</v>
      </c>
      <c r="D5525">
        <v>685304</v>
      </c>
      <c r="E5525">
        <v>4</v>
      </c>
      <c r="F5525">
        <v>28.2</v>
      </c>
      <c r="G5525">
        <v>28.2</v>
      </c>
      <c r="H5525">
        <f t="shared" si="180"/>
        <v>1.41E-2</v>
      </c>
      <c r="I5525">
        <f t="shared" si="181"/>
        <v>1.41E-2</v>
      </c>
    </row>
    <row r="5526" spans="1:9" x14ac:dyDescent="0.3">
      <c r="A5526" s="3">
        <v>2019</v>
      </c>
      <c r="B5526" t="s">
        <v>192</v>
      </c>
      <c r="C5526" t="s">
        <v>222</v>
      </c>
      <c r="D5526">
        <v>685305</v>
      </c>
      <c r="E5526">
        <v>4</v>
      </c>
      <c r="F5526">
        <v>10.5</v>
      </c>
      <c r="G5526">
        <v>10.5</v>
      </c>
      <c r="H5526">
        <f t="shared" si="180"/>
        <v>5.2500000000000003E-3</v>
      </c>
      <c r="I5526">
        <f t="shared" si="181"/>
        <v>5.2500000000000003E-3</v>
      </c>
    </row>
    <row r="5527" spans="1:9" x14ac:dyDescent="0.3">
      <c r="A5527" s="3">
        <v>2019</v>
      </c>
      <c r="B5527" t="s">
        <v>192</v>
      </c>
      <c r="C5527" t="s">
        <v>222</v>
      </c>
      <c r="D5527">
        <v>695234</v>
      </c>
      <c r="E5527">
        <v>4</v>
      </c>
      <c r="F5527">
        <v>234.85</v>
      </c>
      <c r="G5527">
        <v>235.84190000000001</v>
      </c>
      <c r="H5527">
        <f t="shared" si="180"/>
        <v>0.117425</v>
      </c>
      <c r="I5527">
        <f t="shared" si="181"/>
        <v>0.11792095000000001</v>
      </c>
    </row>
    <row r="5528" spans="1:9" x14ac:dyDescent="0.3">
      <c r="A5528" s="3">
        <v>2019</v>
      </c>
      <c r="B5528" t="s">
        <v>192</v>
      </c>
      <c r="C5528" t="s">
        <v>222</v>
      </c>
      <c r="D5528">
        <v>695238</v>
      </c>
      <c r="E5528">
        <v>4</v>
      </c>
      <c r="F5528">
        <v>9.4</v>
      </c>
      <c r="G5528">
        <v>9.4</v>
      </c>
      <c r="H5528">
        <f t="shared" si="180"/>
        <v>4.7000000000000002E-3</v>
      </c>
      <c r="I5528">
        <f t="shared" si="181"/>
        <v>4.7000000000000002E-3</v>
      </c>
    </row>
    <row r="5529" spans="1:9" x14ac:dyDescent="0.3">
      <c r="A5529" s="3">
        <v>2019</v>
      </c>
      <c r="B5529" t="s">
        <v>192</v>
      </c>
      <c r="C5529" t="s">
        <v>222</v>
      </c>
      <c r="D5529">
        <v>695240</v>
      </c>
      <c r="E5529">
        <v>4</v>
      </c>
      <c r="F5529">
        <v>83.5</v>
      </c>
      <c r="G5529">
        <v>83.5</v>
      </c>
      <c r="H5529">
        <f t="shared" si="180"/>
        <v>4.1750000000000002E-2</v>
      </c>
      <c r="I5529">
        <f t="shared" si="181"/>
        <v>4.1750000000000002E-2</v>
      </c>
    </row>
    <row r="5530" spans="1:9" x14ac:dyDescent="0.3">
      <c r="A5530" s="3">
        <v>2019</v>
      </c>
      <c r="B5530" t="s">
        <v>192</v>
      </c>
      <c r="C5530" t="s">
        <v>222</v>
      </c>
      <c r="D5530">
        <v>695301</v>
      </c>
      <c r="E5530">
        <v>4</v>
      </c>
      <c r="F5530">
        <v>55.8</v>
      </c>
      <c r="G5530">
        <v>56.898400000000002</v>
      </c>
      <c r="H5530">
        <f t="shared" si="180"/>
        <v>2.7899999999999998E-2</v>
      </c>
      <c r="I5530">
        <f t="shared" si="181"/>
        <v>2.8449200000000001E-2</v>
      </c>
    </row>
    <row r="5531" spans="1:9" x14ac:dyDescent="0.3">
      <c r="A5531" s="3">
        <v>2019</v>
      </c>
      <c r="B5531" t="s">
        <v>192</v>
      </c>
      <c r="C5531" t="s">
        <v>222</v>
      </c>
      <c r="D5531">
        <v>695302</v>
      </c>
      <c r="E5531">
        <v>4</v>
      </c>
      <c r="F5531">
        <v>186.25</v>
      </c>
      <c r="G5531">
        <v>186.25</v>
      </c>
      <c r="H5531">
        <f t="shared" si="180"/>
        <v>9.3124999999999999E-2</v>
      </c>
      <c r="I5531">
        <f t="shared" si="181"/>
        <v>9.3124999999999999E-2</v>
      </c>
    </row>
    <row r="5532" spans="1:9" x14ac:dyDescent="0.3">
      <c r="A5532" s="3">
        <v>2019</v>
      </c>
      <c r="B5532" t="s">
        <v>192</v>
      </c>
      <c r="C5532" t="s">
        <v>222</v>
      </c>
      <c r="D5532">
        <v>705200</v>
      </c>
      <c r="E5532">
        <v>4</v>
      </c>
      <c r="F5532">
        <v>44.46</v>
      </c>
      <c r="G5532">
        <v>44.9694</v>
      </c>
      <c r="H5532">
        <f t="shared" si="180"/>
        <v>2.223E-2</v>
      </c>
      <c r="I5532">
        <f t="shared" si="181"/>
        <v>2.24847E-2</v>
      </c>
    </row>
    <row r="5533" spans="1:9" x14ac:dyDescent="0.3">
      <c r="A5533" s="3">
        <v>2019</v>
      </c>
      <c r="B5533" t="s">
        <v>192</v>
      </c>
      <c r="C5533" t="s">
        <v>222</v>
      </c>
      <c r="D5533">
        <v>705231</v>
      </c>
      <c r="E5533">
        <v>4</v>
      </c>
      <c r="F5533">
        <v>76.5</v>
      </c>
      <c r="G5533">
        <v>76.5</v>
      </c>
      <c r="H5533">
        <f t="shared" si="180"/>
        <v>3.8249999999999999E-2</v>
      </c>
      <c r="I5533">
        <f t="shared" si="181"/>
        <v>3.8249999999999999E-2</v>
      </c>
    </row>
    <row r="5534" spans="1:9" x14ac:dyDescent="0.3">
      <c r="A5534" s="3">
        <v>2019</v>
      </c>
      <c r="B5534" t="s">
        <v>192</v>
      </c>
      <c r="C5534" t="s">
        <v>222</v>
      </c>
      <c r="D5534">
        <v>705232</v>
      </c>
      <c r="E5534">
        <v>4</v>
      </c>
      <c r="F5534">
        <v>167</v>
      </c>
      <c r="G5534">
        <v>167</v>
      </c>
      <c r="H5534">
        <f t="shared" si="180"/>
        <v>8.3500000000000005E-2</v>
      </c>
      <c r="I5534">
        <f t="shared" si="181"/>
        <v>8.3500000000000005E-2</v>
      </c>
    </row>
    <row r="5535" spans="1:9" x14ac:dyDescent="0.3">
      <c r="A5535" s="3">
        <v>2019</v>
      </c>
      <c r="B5535" t="s">
        <v>192</v>
      </c>
      <c r="C5535" t="s">
        <v>222</v>
      </c>
      <c r="D5535">
        <v>705233</v>
      </c>
      <c r="E5535">
        <v>4</v>
      </c>
      <c r="F5535">
        <v>0.88</v>
      </c>
      <c r="G5535">
        <v>0.88</v>
      </c>
      <c r="H5535">
        <f t="shared" si="180"/>
        <v>4.4000000000000002E-4</v>
      </c>
      <c r="I5535">
        <f t="shared" si="181"/>
        <v>4.4000000000000002E-4</v>
      </c>
    </row>
    <row r="5536" spans="1:9" x14ac:dyDescent="0.3">
      <c r="A5536" s="3">
        <v>2019</v>
      </c>
      <c r="B5536" t="s">
        <v>192</v>
      </c>
      <c r="C5536" t="s">
        <v>222</v>
      </c>
      <c r="D5536">
        <v>705300</v>
      </c>
      <c r="E5536">
        <v>4</v>
      </c>
      <c r="F5536">
        <v>3.08</v>
      </c>
      <c r="G5536">
        <v>3.08</v>
      </c>
      <c r="H5536">
        <f t="shared" si="180"/>
        <v>1.5400000000000001E-3</v>
      </c>
      <c r="I5536">
        <f t="shared" si="181"/>
        <v>1.5400000000000001E-3</v>
      </c>
    </row>
    <row r="5537" spans="1:9" x14ac:dyDescent="0.3">
      <c r="A5537" s="3">
        <v>2019</v>
      </c>
      <c r="B5537" t="s">
        <v>192</v>
      </c>
      <c r="C5537" t="s">
        <v>222</v>
      </c>
      <c r="D5537">
        <v>715231</v>
      </c>
      <c r="E5537">
        <v>4</v>
      </c>
      <c r="F5537">
        <v>5.0599999999999996</v>
      </c>
      <c r="G5537">
        <v>5.0599999999999996</v>
      </c>
      <c r="H5537">
        <f t="shared" si="180"/>
        <v>2.5299999999999997E-3</v>
      </c>
      <c r="I5537">
        <f t="shared" si="181"/>
        <v>2.5299999999999997E-3</v>
      </c>
    </row>
    <row r="5538" spans="1:9" x14ac:dyDescent="0.3">
      <c r="A5538" s="3">
        <v>2019</v>
      </c>
      <c r="B5538" t="s">
        <v>192</v>
      </c>
      <c r="C5538" t="s">
        <v>222</v>
      </c>
      <c r="D5538">
        <v>725130</v>
      </c>
      <c r="E5538">
        <v>4</v>
      </c>
      <c r="F5538">
        <v>53.04</v>
      </c>
      <c r="G5538">
        <v>54.122399999999999</v>
      </c>
      <c r="H5538">
        <f t="shared" si="180"/>
        <v>2.6519999999999998E-2</v>
      </c>
      <c r="I5538">
        <f t="shared" si="181"/>
        <v>2.7061200000000001E-2</v>
      </c>
    </row>
    <row r="5539" spans="1:9" x14ac:dyDescent="0.3">
      <c r="A5539" s="3">
        <v>2019</v>
      </c>
      <c r="B5539" t="s">
        <v>192</v>
      </c>
      <c r="C5539" t="s">
        <v>222</v>
      </c>
      <c r="D5539">
        <v>745206</v>
      </c>
      <c r="E5539">
        <v>4</v>
      </c>
      <c r="F5539">
        <v>81.95</v>
      </c>
      <c r="G5539">
        <v>81.95</v>
      </c>
      <c r="H5539">
        <f t="shared" si="180"/>
        <v>4.0975000000000004E-2</v>
      </c>
      <c r="I5539">
        <f t="shared" si="181"/>
        <v>4.0975000000000004E-2</v>
      </c>
    </row>
    <row r="5540" spans="1:9" x14ac:dyDescent="0.3">
      <c r="A5540" s="3">
        <v>2019</v>
      </c>
      <c r="B5540" t="s">
        <v>192</v>
      </c>
      <c r="C5540" t="s">
        <v>222</v>
      </c>
      <c r="D5540">
        <v>755201</v>
      </c>
      <c r="E5540">
        <v>4</v>
      </c>
      <c r="F5540">
        <v>10</v>
      </c>
      <c r="G5540">
        <v>10</v>
      </c>
      <c r="H5540">
        <f t="shared" si="180"/>
        <v>5.0000000000000001E-3</v>
      </c>
      <c r="I5540">
        <f t="shared" si="181"/>
        <v>5.0000000000000001E-3</v>
      </c>
    </row>
    <row r="5541" spans="1:9" x14ac:dyDescent="0.3">
      <c r="A5541" s="3">
        <v>2019</v>
      </c>
      <c r="B5541" t="s">
        <v>192</v>
      </c>
      <c r="C5541" t="s">
        <v>222</v>
      </c>
      <c r="D5541">
        <v>755202</v>
      </c>
      <c r="E5541">
        <v>4</v>
      </c>
      <c r="F5541">
        <v>201.15</v>
      </c>
      <c r="G5541">
        <v>201.15</v>
      </c>
      <c r="H5541">
        <f t="shared" si="180"/>
        <v>0.100575</v>
      </c>
      <c r="I5541">
        <f t="shared" si="181"/>
        <v>0.100575</v>
      </c>
    </row>
    <row r="5542" spans="1:9" x14ac:dyDescent="0.3">
      <c r="A5542" s="3">
        <v>2019</v>
      </c>
      <c r="B5542" t="s">
        <v>192</v>
      </c>
      <c r="C5542" t="s">
        <v>222</v>
      </c>
      <c r="D5542">
        <v>775131</v>
      </c>
      <c r="E5542">
        <v>4</v>
      </c>
      <c r="F5542">
        <v>350</v>
      </c>
      <c r="G5542">
        <v>350</v>
      </c>
      <c r="H5542">
        <f t="shared" si="180"/>
        <v>0.17499999999999999</v>
      </c>
      <c r="I5542">
        <f t="shared" si="181"/>
        <v>0.17499999999999999</v>
      </c>
    </row>
    <row r="5543" spans="1:9" x14ac:dyDescent="0.3">
      <c r="A5543" s="3">
        <v>2019</v>
      </c>
      <c r="B5543" t="s">
        <v>192</v>
      </c>
      <c r="C5543" t="s">
        <v>222</v>
      </c>
      <c r="D5543">
        <v>845130</v>
      </c>
      <c r="E5543">
        <v>4</v>
      </c>
      <c r="F5543">
        <v>650</v>
      </c>
      <c r="G5543">
        <v>650</v>
      </c>
      <c r="H5543">
        <f t="shared" si="180"/>
        <v>0.32500000000000001</v>
      </c>
      <c r="I5543">
        <f t="shared" si="181"/>
        <v>0.32500000000000001</v>
      </c>
    </row>
    <row r="5544" spans="1:9" x14ac:dyDescent="0.3">
      <c r="A5544" s="3">
        <v>2019</v>
      </c>
      <c r="B5544" t="s">
        <v>192</v>
      </c>
      <c r="C5544" t="s">
        <v>223</v>
      </c>
      <c r="D5544">
        <v>685600</v>
      </c>
      <c r="E5544">
        <v>4</v>
      </c>
      <c r="F5544">
        <v>34</v>
      </c>
      <c r="G5544">
        <v>34.693899999999999</v>
      </c>
      <c r="H5544">
        <f t="shared" si="180"/>
        <v>1.7000000000000001E-2</v>
      </c>
      <c r="I5544">
        <f t="shared" si="181"/>
        <v>1.734695E-2</v>
      </c>
    </row>
    <row r="5545" spans="1:9" x14ac:dyDescent="0.3">
      <c r="A5545" s="3">
        <v>2019</v>
      </c>
      <c r="B5545" t="s">
        <v>192</v>
      </c>
      <c r="C5545" t="s">
        <v>223</v>
      </c>
      <c r="D5545">
        <v>715600</v>
      </c>
      <c r="E5545">
        <v>4</v>
      </c>
      <c r="F5545">
        <v>42</v>
      </c>
      <c r="G5545">
        <v>42</v>
      </c>
      <c r="H5545">
        <f t="shared" si="180"/>
        <v>2.1000000000000001E-2</v>
      </c>
      <c r="I5545">
        <f t="shared" si="181"/>
        <v>2.1000000000000001E-2</v>
      </c>
    </row>
    <row r="5546" spans="1:9" x14ac:dyDescent="0.3">
      <c r="A5546" s="3">
        <v>2019</v>
      </c>
      <c r="B5546" t="s">
        <v>192</v>
      </c>
      <c r="C5546" t="s">
        <v>223</v>
      </c>
      <c r="D5546">
        <v>715630</v>
      </c>
      <c r="E5546">
        <v>4</v>
      </c>
      <c r="F5546">
        <v>189</v>
      </c>
      <c r="G5546">
        <v>189</v>
      </c>
      <c r="H5546">
        <f t="shared" si="180"/>
        <v>9.4500000000000001E-2</v>
      </c>
      <c r="I5546">
        <f t="shared" si="181"/>
        <v>9.4500000000000001E-2</v>
      </c>
    </row>
    <row r="5547" spans="1:9" x14ac:dyDescent="0.3">
      <c r="A5547" s="3">
        <v>2019</v>
      </c>
      <c r="B5547" t="s">
        <v>192</v>
      </c>
      <c r="C5547" t="s">
        <v>223</v>
      </c>
      <c r="D5547">
        <v>745800</v>
      </c>
      <c r="E5547">
        <v>4</v>
      </c>
      <c r="H5547">
        <f t="shared" si="180"/>
        <v>0</v>
      </c>
      <c r="I5547">
        <f t="shared" si="181"/>
        <v>0</v>
      </c>
    </row>
    <row r="5548" spans="1:9" x14ac:dyDescent="0.3">
      <c r="A5548" s="3">
        <v>2019</v>
      </c>
      <c r="B5548" t="s">
        <v>192</v>
      </c>
      <c r="C5548" t="s">
        <v>223</v>
      </c>
      <c r="D5548">
        <v>765830</v>
      </c>
      <c r="E5548">
        <v>4</v>
      </c>
      <c r="H5548">
        <f t="shared" si="180"/>
        <v>0</v>
      </c>
      <c r="I5548">
        <f t="shared" si="181"/>
        <v>0</v>
      </c>
    </row>
    <row r="5549" spans="1:9" x14ac:dyDescent="0.3">
      <c r="A5549" s="3">
        <v>2019</v>
      </c>
      <c r="B5549" t="s">
        <v>192</v>
      </c>
      <c r="C5549" t="s">
        <v>223</v>
      </c>
      <c r="D5549">
        <v>775930</v>
      </c>
      <c r="E5549">
        <v>4</v>
      </c>
      <c r="H5549">
        <f t="shared" si="180"/>
        <v>0</v>
      </c>
      <c r="I5549">
        <f t="shared" si="181"/>
        <v>0</v>
      </c>
    </row>
    <row r="5550" spans="1:9" x14ac:dyDescent="0.3">
      <c r="A5550" s="3">
        <v>2019</v>
      </c>
      <c r="B5550" t="s">
        <v>192</v>
      </c>
      <c r="C5550" t="s">
        <v>224</v>
      </c>
      <c r="D5550">
        <v>645501</v>
      </c>
      <c r="E5550">
        <v>4</v>
      </c>
      <c r="F5550">
        <v>2</v>
      </c>
      <c r="G5550">
        <v>2</v>
      </c>
      <c r="H5550">
        <f t="shared" si="180"/>
        <v>1E-3</v>
      </c>
      <c r="I5550">
        <f t="shared" si="181"/>
        <v>1E-3</v>
      </c>
    </row>
    <row r="5551" spans="1:9" x14ac:dyDescent="0.3">
      <c r="A5551" s="3">
        <v>2019</v>
      </c>
      <c r="B5551" t="s">
        <v>192</v>
      </c>
      <c r="C5551" t="s">
        <v>224</v>
      </c>
      <c r="D5551">
        <v>655430</v>
      </c>
      <c r="E5551">
        <v>4</v>
      </c>
      <c r="F5551">
        <v>144.54</v>
      </c>
      <c r="G5551">
        <v>144.54</v>
      </c>
      <c r="H5551">
        <f t="shared" si="180"/>
        <v>7.2270000000000001E-2</v>
      </c>
      <c r="I5551">
        <f t="shared" si="181"/>
        <v>7.2270000000000001E-2</v>
      </c>
    </row>
    <row r="5552" spans="1:9" x14ac:dyDescent="0.3">
      <c r="A5552" s="3">
        <v>2019</v>
      </c>
      <c r="B5552" t="s">
        <v>192</v>
      </c>
      <c r="C5552" t="s">
        <v>224</v>
      </c>
      <c r="D5552">
        <v>665430</v>
      </c>
      <c r="E5552">
        <v>4</v>
      </c>
      <c r="F5552">
        <v>9.1</v>
      </c>
      <c r="G5552">
        <v>9.1</v>
      </c>
      <c r="H5552">
        <f t="shared" si="180"/>
        <v>4.5500000000000002E-3</v>
      </c>
      <c r="I5552">
        <f t="shared" si="181"/>
        <v>4.5500000000000002E-3</v>
      </c>
    </row>
    <row r="5553" spans="1:9" x14ac:dyDescent="0.3">
      <c r="A5553" s="3">
        <v>2019</v>
      </c>
      <c r="B5553" t="s">
        <v>192</v>
      </c>
      <c r="C5553" t="s">
        <v>224</v>
      </c>
      <c r="D5553">
        <v>675430</v>
      </c>
      <c r="E5553">
        <v>4</v>
      </c>
      <c r="F5553">
        <v>0</v>
      </c>
      <c r="G5553">
        <v>0</v>
      </c>
      <c r="H5553">
        <f t="shared" si="180"/>
        <v>0</v>
      </c>
      <c r="I5553">
        <f t="shared" si="181"/>
        <v>0</v>
      </c>
    </row>
    <row r="5554" spans="1:9" x14ac:dyDescent="0.3">
      <c r="A5554" s="3">
        <v>2020</v>
      </c>
      <c r="B5554" t="s">
        <v>186</v>
      </c>
      <c r="C5554" t="s">
        <v>196</v>
      </c>
      <c r="D5554">
        <v>345602</v>
      </c>
      <c r="E5554">
        <v>1</v>
      </c>
      <c r="F5554">
        <v>1313.9</v>
      </c>
      <c r="G5554">
        <v>1324.1</v>
      </c>
      <c r="H5554">
        <f t="shared" si="180"/>
        <v>0.65695000000000003</v>
      </c>
      <c r="I5554">
        <f t="shared" si="181"/>
        <v>0.66204999999999992</v>
      </c>
    </row>
    <row r="5555" spans="1:9" x14ac:dyDescent="0.3">
      <c r="A5555" s="3">
        <v>2020</v>
      </c>
      <c r="B5555" t="s">
        <v>186</v>
      </c>
      <c r="C5555" t="s">
        <v>196</v>
      </c>
      <c r="D5555">
        <v>345607</v>
      </c>
      <c r="E5555">
        <v>1</v>
      </c>
      <c r="F5555">
        <v>4506.1899999999996</v>
      </c>
      <c r="G5555">
        <v>4514.6944999999996</v>
      </c>
      <c r="H5555">
        <f t="shared" si="180"/>
        <v>2.2530949999999996</v>
      </c>
      <c r="I5555">
        <f t="shared" si="181"/>
        <v>2.2573472499999996</v>
      </c>
    </row>
    <row r="5556" spans="1:9" x14ac:dyDescent="0.3">
      <c r="A5556" s="3">
        <v>2020</v>
      </c>
      <c r="B5556" t="s">
        <v>186</v>
      </c>
      <c r="C5556" t="s">
        <v>196</v>
      </c>
      <c r="D5556">
        <v>345608</v>
      </c>
      <c r="E5556">
        <v>1</v>
      </c>
      <c r="F5556">
        <v>39.1</v>
      </c>
      <c r="G5556">
        <v>39.1</v>
      </c>
      <c r="H5556">
        <f t="shared" si="180"/>
        <v>1.9550000000000001E-2</v>
      </c>
      <c r="I5556">
        <f t="shared" si="181"/>
        <v>1.9550000000000001E-2</v>
      </c>
    </row>
    <row r="5557" spans="1:9" x14ac:dyDescent="0.3">
      <c r="A5557" s="3">
        <v>2020</v>
      </c>
      <c r="B5557" t="s">
        <v>186</v>
      </c>
      <c r="C5557" t="s">
        <v>196</v>
      </c>
      <c r="D5557">
        <v>355601</v>
      </c>
      <c r="E5557">
        <v>1</v>
      </c>
      <c r="F5557">
        <v>7003.42</v>
      </c>
      <c r="G5557">
        <v>7120.6943000000001</v>
      </c>
      <c r="H5557">
        <f t="shared" si="180"/>
        <v>3.5017100000000001</v>
      </c>
      <c r="I5557">
        <f t="shared" si="181"/>
        <v>3.5603471500000001</v>
      </c>
    </row>
    <row r="5558" spans="1:9" x14ac:dyDescent="0.3">
      <c r="A5558" s="3">
        <v>2020</v>
      </c>
      <c r="B5558" t="s">
        <v>186</v>
      </c>
      <c r="C5558" t="s">
        <v>196</v>
      </c>
      <c r="D5558">
        <v>355602</v>
      </c>
      <c r="E5558">
        <v>1</v>
      </c>
      <c r="F5558">
        <v>1257.6600000000001</v>
      </c>
      <c r="G5558">
        <v>1259.28</v>
      </c>
      <c r="H5558">
        <f t="shared" si="180"/>
        <v>0.62883</v>
      </c>
      <c r="I5558">
        <f t="shared" si="181"/>
        <v>0.62963999999999998</v>
      </c>
    </row>
    <row r="5559" spans="1:9" x14ac:dyDescent="0.3">
      <c r="A5559" s="3">
        <v>2020</v>
      </c>
      <c r="B5559" t="s">
        <v>186</v>
      </c>
      <c r="C5559" t="s">
        <v>196</v>
      </c>
      <c r="D5559">
        <v>355631</v>
      </c>
      <c r="E5559">
        <v>1</v>
      </c>
      <c r="F5559">
        <v>19919.900000000001</v>
      </c>
      <c r="G5559">
        <v>20022.870699999999</v>
      </c>
      <c r="H5559">
        <f t="shared" ref="H5559:H5622" si="182">F5559/2000</f>
        <v>9.959950000000001</v>
      </c>
      <c r="I5559">
        <f t="shared" ref="I5559:I5622" si="183">G5559/2000</f>
        <v>10.011435349999999</v>
      </c>
    </row>
    <row r="5560" spans="1:9" x14ac:dyDescent="0.3">
      <c r="A5560" s="3">
        <v>2020</v>
      </c>
      <c r="B5560" t="s">
        <v>186</v>
      </c>
      <c r="C5560" t="s">
        <v>196</v>
      </c>
      <c r="D5560">
        <v>355632</v>
      </c>
      <c r="E5560">
        <v>1</v>
      </c>
      <c r="F5560">
        <v>807</v>
      </c>
      <c r="G5560">
        <v>809.85720000000003</v>
      </c>
      <c r="H5560">
        <f t="shared" si="182"/>
        <v>0.40350000000000003</v>
      </c>
      <c r="I5560">
        <f t="shared" si="183"/>
        <v>0.40492860000000003</v>
      </c>
    </row>
    <row r="5561" spans="1:9" x14ac:dyDescent="0.3">
      <c r="A5561" s="3">
        <v>2020</v>
      </c>
      <c r="B5561" t="s">
        <v>186</v>
      </c>
      <c r="C5561" t="s">
        <v>196</v>
      </c>
      <c r="D5561">
        <v>355633</v>
      </c>
      <c r="E5561">
        <v>1</v>
      </c>
      <c r="F5561">
        <v>9258.18</v>
      </c>
      <c r="G5561">
        <v>9353.4328999999998</v>
      </c>
      <c r="H5561">
        <f t="shared" si="182"/>
        <v>4.6290899999999997</v>
      </c>
      <c r="I5561">
        <f t="shared" si="183"/>
        <v>4.6767164499999998</v>
      </c>
    </row>
    <row r="5562" spans="1:9" x14ac:dyDescent="0.3">
      <c r="A5562" s="3">
        <v>2020</v>
      </c>
      <c r="B5562" t="s">
        <v>186</v>
      </c>
      <c r="C5562" t="s">
        <v>196</v>
      </c>
      <c r="D5562">
        <v>355634</v>
      </c>
      <c r="E5562">
        <v>1</v>
      </c>
      <c r="F5562">
        <v>4554.96</v>
      </c>
      <c r="G5562">
        <v>4556.4089999999997</v>
      </c>
      <c r="H5562">
        <f t="shared" si="182"/>
        <v>2.2774800000000002</v>
      </c>
      <c r="I5562">
        <f t="shared" si="183"/>
        <v>2.2782044999999997</v>
      </c>
    </row>
    <row r="5563" spans="1:9" x14ac:dyDescent="0.3">
      <c r="A5563" s="3">
        <v>2020</v>
      </c>
      <c r="B5563" t="s">
        <v>186</v>
      </c>
      <c r="C5563" t="s">
        <v>196</v>
      </c>
      <c r="D5563">
        <v>355635</v>
      </c>
      <c r="E5563">
        <v>1</v>
      </c>
      <c r="F5563">
        <v>2456.66</v>
      </c>
      <c r="G5563">
        <v>2457.3539000000001</v>
      </c>
      <c r="H5563">
        <f t="shared" si="182"/>
        <v>1.2283299999999999</v>
      </c>
      <c r="I5563">
        <f t="shared" si="183"/>
        <v>1.2286769500000001</v>
      </c>
    </row>
    <row r="5564" spans="1:9" x14ac:dyDescent="0.3">
      <c r="A5564" s="3">
        <v>2020</v>
      </c>
      <c r="B5564" t="s">
        <v>186</v>
      </c>
      <c r="C5564" t="s">
        <v>196</v>
      </c>
      <c r="D5564">
        <v>355702</v>
      </c>
      <c r="E5564">
        <v>1</v>
      </c>
      <c r="F5564">
        <v>1441</v>
      </c>
      <c r="G5564">
        <v>1441.7347</v>
      </c>
      <c r="H5564">
        <f t="shared" si="182"/>
        <v>0.72050000000000003</v>
      </c>
      <c r="I5564">
        <f t="shared" si="183"/>
        <v>0.72086735000000002</v>
      </c>
    </row>
    <row r="5565" spans="1:9" x14ac:dyDescent="0.3">
      <c r="A5565" s="3">
        <v>2020</v>
      </c>
      <c r="B5565" t="s">
        <v>186</v>
      </c>
      <c r="C5565" t="s">
        <v>196</v>
      </c>
      <c r="D5565">
        <v>355703</v>
      </c>
      <c r="E5565">
        <v>1</v>
      </c>
      <c r="F5565">
        <v>3510.7</v>
      </c>
      <c r="G5565">
        <v>3521.0877</v>
      </c>
      <c r="H5565">
        <f t="shared" si="182"/>
        <v>1.75535</v>
      </c>
      <c r="I5565">
        <f t="shared" si="183"/>
        <v>1.7605438499999999</v>
      </c>
    </row>
    <row r="5566" spans="1:9" x14ac:dyDescent="0.3">
      <c r="A5566" s="3">
        <v>2020</v>
      </c>
      <c r="B5566" t="s">
        <v>186</v>
      </c>
      <c r="C5566" t="s">
        <v>196</v>
      </c>
      <c r="D5566">
        <v>355704</v>
      </c>
      <c r="E5566">
        <v>1</v>
      </c>
      <c r="F5566">
        <v>341</v>
      </c>
      <c r="G5566">
        <v>341</v>
      </c>
      <c r="H5566">
        <f t="shared" si="182"/>
        <v>0.17050000000000001</v>
      </c>
      <c r="I5566">
        <f t="shared" si="183"/>
        <v>0.17050000000000001</v>
      </c>
    </row>
    <row r="5567" spans="1:9" x14ac:dyDescent="0.3">
      <c r="A5567" s="3">
        <v>2020</v>
      </c>
      <c r="B5567" t="s">
        <v>186</v>
      </c>
      <c r="C5567" t="s">
        <v>196</v>
      </c>
      <c r="D5567">
        <v>355706</v>
      </c>
      <c r="E5567">
        <v>1</v>
      </c>
      <c r="F5567">
        <v>12</v>
      </c>
      <c r="G5567">
        <v>12</v>
      </c>
      <c r="H5567">
        <f t="shared" si="182"/>
        <v>6.0000000000000001E-3</v>
      </c>
      <c r="I5567">
        <f t="shared" si="183"/>
        <v>6.0000000000000001E-3</v>
      </c>
    </row>
    <row r="5568" spans="1:9" x14ac:dyDescent="0.3">
      <c r="A5568" s="3">
        <v>2020</v>
      </c>
      <c r="B5568" t="s">
        <v>186</v>
      </c>
      <c r="C5568" t="s">
        <v>196</v>
      </c>
      <c r="D5568">
        <v>365600</v>
      </c>
      <c r="E5568">
        <v>1</v>
      </c>
      <c r="F5568">
        <v>52.8</v>
      </c>
      <c r="G5568">
        <v>52.8</v>
      </c>
      <c r="H5568">
        <f t="shared" si="182"/>
        <v>2.64E-2</v>
      </c>
      <c r="I5568">
        <f t="shared" si="183"/>
        <v>2.64E-2</v>
      </c>
    </row>
    <row r="5569" spans="1:9" x14ac:dyDescent="0.3">
      <c r="A5569" s="3">
        <v>2020</v>
      </c>
      <c r="B5569" t="s">
        <v>186</v>
      </c>
      <c r="C5569" t="s">
        <v>196</v>
      </c>
      <c r="D5569">
        <v>365630</v>
      </c>
      <c r="E5569">
        <v>1</v>
      </c>
      <c r="F5569">
        <v>1583.75</v>
      </c>
      <c r="G5569">
        <v>1583.75</v>
      </c>
      <c r="H5569">
        <f t="shared" si="182"/>
        <v>0.791875</v>
      </c>
      <c r="I5569">
        <f t="shared" si="183"/>
        <v>0.791875</v>
      </c>
    </row>
    <row r="5570" spans="1:9" x14ac:dyDescent="0.3">
      <c r="A5570" s="3">
        <v>2020</v>
      </c>
      <c r="B5570" t="s">
        <v>186</v>
      </c>
      <c r="C5570" t="s">
        <v>196</v>
      </c>
      <c r="D5570">
        <v>365701</v>
      </c>
      <c r="E5570">
        <v>1</v>
      </c>
      <c r="F5570">
        <v>15807.16</v>
      </c>
      <c r="G5570">
        <v>15816.282499999999</v>
      </c>
      <c r="H5570">
        <f t="shared" si="182"/>
        <v>7.9035799999999998</v>
      </c>
      <c r="I5570">
        <f t="shared" si="183"/>
        <v>7.9081412499999999</v>
      </c>
    </row>
    <row r="5571" spans="1:9" x14ac:dyDescent="0.3">
      <c r="A5571" s="3">
        <v>2020</v>
      </c>
      <c r="B5571" t="s">
        <v>186</v>
      </c>
      <c r="C5571" t="s">
        <v>196</v>
      </c>
      <c r="D5571">
        <v>365702</v>
      </c>
      <c r="E5571">
        <v>1</v>
      </c>
      <c r="F5571">
        <v>1640.71</v>
      </c>
      <c r="G5571">
        <v>1645.8742999999999</v>
      </c>
      <c r="H5571">
        <f t="shared" si="182"/>
        <v>0.82035500000000006</v>
      </c>
      <c r="I5571">
        <f t="shared" si="183"/>
        <v>0.82293715000000001</v>
      </c>
    </row>
    <row r="5572" spans="1:9" x14ac:dyDescent="0.3">
      <c r="A5572" s="3">
        <v>2020</v>
      </c>
      <c r="B5572" t="s">
        <v>186</v>
      </c>
      <c r="C5572" t="s">
        <v>197</v>
      </c>
      <c r="D5572">
        <v>375730</v>
      </c>
      <c r="E5572">
        <v>1</v>
      </c>
      <c r="F5572">
        <v>12183.21</v>
      </c>
      <c r="G5572">
        <v>12225.394</v>
      </c>
      <c r="H5572">
        <f t="shared" si="182"/>
        <v>6.0916049999999995</v>
      </c>
      <c r="I5572">
        <f t="shared" si="183"/>
        <v>6.1126969999999998</v>
      </c>
    </row>
    <row r="5573" spans="1:9" x14ac:dyDescent="0.3">
      <c r="A5573" s="3">
        <v>2020</v>
      </c>
      <c r="B5573" t="s">
        <v>186</v>
      </c>
      <c r="C5573" t="s">
        <v>197</v>
      </c>
      <c r="D5573">
        <v>375801</v>
      </c>
      <c r="E5573">
        <v>1</v>
      </c>
      <c r="F5573">
        <v>18844.25</v>
      </c>
      <c r="G5573">
        <v>18914.8678</v>
      </c>
      <c r="H5573">
        <f t="shared" si="182"/>
        <v>9.4221249999999994</v>
      </c>
      <c r="I5573">
        <f t="shared" si="183"/>
        <v>9.4574338999999998</v>
      </c>
    </row>
    <row r="5574" spans="1:9" x14ac:dyDescent="0.3">
      <c r="A5574" s="3">
        <v>2020</v>
      </c>
      <c r="B5574" t="s">
        <v>186</v>
      </c>
      <c r="C5574" t="s">
        <v>197</v>
      </c>
      <c r="D5574">
        <v>375831</v>
      </c>
      <c r="E5574">
        <v>1</v>
      </c>
      <c r="F5574">
        <v>2587.9</v>
      </c>
      <c r="G5574">
        <v>2587.9</v>
      </c>
      <c r="H5574">
        <f t="shared" si="182"/>
        <v>1.2939500000000002</v>
      </c>
      <c r="I5574">
        <f t="shared" si="183"/>
        <v>1.2939500000000002</v>
      </c>
    </row>
    <row r="5575" spans="1:9" x14ac:dyDescent="0.3">
      <c r="A5575" s="3">
        <v>2020</v>
      </c>
      <c r="B5575" t="s">
        <v>186</v>
      </c>
      <c r="C5575" t="s">
        <v>197</v>
      </c>
      <c r="D5575">
        <v>375832</v>
      </c>
      <c r="E5575">
        <v>1</v>
      </c>
      <c r="F5575">
        <v>3.3</v>
      </c>
      <c r="G5575">
        <v>3.3</v>
      </c>
      <c r="H5575">
        <f t="shared" si="182"/>
        <v>1.65E-3</v>
      </c>
      <c r="I5575">
        <f t="shared" si="183"/>
        <v>1.65E-3</v>
      </c>
    </row>
    <row r="5576" spans="1:9" x14ac:dyDescent="0.3">
      <c r="A5576" s="3">
        <v>2020</v>
      </c>
      <c r="B5576" t="s">
        <v>186</v>
      </c>
      <c r="C5576" t="s">
        <v>197</v>
      </c>
      <c r="D5576">
        <v>385600</v>
      </c>
      <c r="E5576">
        <v>1</v>
      </c>
      <c r="F5576">
        <v>91</v>
      </c>
      <c r="G5576">
        <v>91</v>
      </c>
      <c r="H5576">
        <f t="shared" si="182"/>
        <v>4.5499999999999999E-2</v>
      </c>
      <c r="I5576">
        <f t="shared" si="183"/>
        <v>4.5499999999999999E-2</v>
      </c>
    </row>
    <row r="5577" spans="1:9" x14ac:dyDescent="0.3">
      <c r="A5577" s="3">
        <v>2020</v>
      </c>
      <c r="B5577" t="s">
        <v>186</v>
      </c>
      <c r="C5577" t="s">
        <v>197</v>
      </c>
      <c r="D5577">
        <v>385800</v>
      </c>
      <c r="E5577">
        <v>1</v>
      </c>
      <c r="F5577">
        <v>22271.550999999999</v>
      </c>
      <c r="G5577">
        <v>22391.765800000001</v>
      </c>
      <c r="H5577">
        <f t="shared" si="182"/>
        <v>11.135775499999999</v>
      </c>
      <c r="I5577">
        <f t="shared" si="183"/>
        <v>11.195882900000001</v>
      </c>
    </row>
    <row r="5578" spans="1:9" x14ac:dyDescent="0.3">
      <c r="A5578" s="3">
        <v>2020</v>
      </c>
      <c r="B5578" t="s">
        <v>186</v>
      </c>
      <c r="C5578" t="s">
        <v>197</v>
      </c>
      <c r="D5578">
        <v>385831</v>
      </c>
      <c r="E5578">
        <v>1</v>
      </c>
      <c r="F5578">
        <v>1962.39</v>
      </c>
      <c r="G5578">
        <v>1979.1161</v>
      </c>
      <c r="H5578">
        <f t="shared" si="182"/>
        <v>0.98119500000000004</v>
      </c>
      <c r="I5578">
        <f t="shared" si="183"/>
        <v>0.98955804999999997</v>
      </c>
    </row>
    <row r="5579" spans="1:9" x14ac:dyDescent="0.3">
      <c r="A5579" s="3">
        <v>2020</v>
      </c>
      <c r="B5579" t="s">
        <v>186</v>
      </c>
      <c r="C5579" t="s">
        <v>197</v>
      </c>
      <c r="D5579">
        <v>385901</v>
      </c>
      <c r="E5579">
        <v>1</v>
      </c>
      <c r="F5579">
        <v>12.65</v>
      </c>
      <c r="G5579">
        <v>12.65</v>
      </c>
      <c r="H5579">
        <f t="shared" si="182"/>
        <v>6.3249999999999999E-3</v>
      </c>
      <c r="I5579">
        <f t="shared" si="183"/>
        <v>6.3249999999999999E-3</v>
      </c>
    </row>
    <row r="5580" spans="1:9" x14ac:dyDescent="0.3">
      <c r="A5580" s="3">
        <v>2020</v>
      </c>
      <c r="B5580" t="s">
        <v>186</v>
      </c>
      <c r="C5580" t="s">
        <v>197</v>
      </c>
      <c r="D5580">
        <v>395700</v>
      </c>
      <c r="E5580">
        <v>1</v>
      </c>
      <c r="F5580">
        <v>120.959</v>
      </c>
      <c r="G5580">
        <v>123.42749999999999</v>
      </c>
      <c r="H5580">
        <f t="shared" si="182"/>
        <v>6.0479499999999999E-2</v>
      </c>
      <c r="I5580">
        <f t="shared" si="183"/>
        <v>6.1713749999999998E-2</v>
      </c>
    </row>
    <row r="5581" spans="1:9" x14ac:dyDescent="0.3">
      <c r="A5581" s="3">
        <v>2020</v>
      </c>
      <c r="B5581" t="s">
        <v>186</v>
      </c>
      <c r="C5581" t="s">
        <v>197</v>
      </c>
      <c r="D5581">
        <v>395800</v>
      </c>
      <c r="E5581">
        <v>1</v>
      </c>
      <c r="F5581">
        <v>4510.71</v>
      </c>
      <c r="G5581">
        <v>4560.7928000000002</v>
      </c>
      <c r="H5581">
        <f t="shared" si="182"/>
        <v>2.2553550000000002</v>
      </c>
      <c r="I5581">
        <f t="shared" si="183"/>
        <v>2.2803963999999999</v>
      </c>
    </row>
    <row r="5582" spans="1:9" x14ac:dyDescent="0.3">
      <c r="A5582" s="3">
        <v>2020</v>
      </c>
      <c r="B5582" t="s">
        <v>186</v>
      </c>
      <c r="C5582" t="s">
        <v>197</v>
      </c>
      <c r="D5582">
        <v>395830</v>
      </c>
      <c r="E5582">
        <v>1</v>
      </c>
      <c r="F5582">
        <v>2613.0100000000002</v>
      </c>
      <c r="G5582">
        <v>2632.5945000000002</v>
      </c>
      <c r="H5582">
        <f t="shared" si="182"/>
        <v>1.306505</v>
      </c>
      <c r="I5582">
        <f t="shared" si="183"/>
        <v>1.3162972500000001</v>
      </c>
    </row>
    <row r="5583" spans="1:9" x14ac:dyDescent="0.3">
      <c r="A5583" s="3">
        <v>2020</v>
      </c>
      <c r="B5583" t="s">
        <v>186</v>
      </c>
      <c r="C5583" t="s">
        <v>197</v>
      </c>
      <c r="D5583">
        <v>395901</v>
      </c>
      <c r="E5583">
        <v>1</v>
      </c>
      <c r="F5583">
        <v>19.71</v>
      </c>
      <c r="G5583">
        <v>19.71</v>
      </c>
      <c r="H5583">
        <f t="shared" si="182"/>
        <v>9.8550000000000009E-3</v>
      </c>
      <c r="I5583">
        <f t="shared" si="183"/>
        <v>9.8550000000000009E-3</v>
      </c>
    </row>
    <row r="5584" spans="1:9" x14ac:dyDescent="0.3">
      <c r="A5584" s="3">
        <v>2020</v>
      </c>
      <c r="B5584" t="s">
        <v>186</v>
      </c>
      <c r="C5584" t="s">
        <v>198</v>
      </c>
      <c r="D5584">
        <v>395931</v>
      </c>
      <c r="E5584">
        <v>1</v>
      </c>
      <c r="F5584">
        <v>138.25</v>
      </c>
      <c r="G5584">
        <v>138.25</v>
      </c>
      <c r="H5584">
        <f t="shared" si="182"/>
        <v>6.9125000000000006E-2</v>
      </c>
      <c r="I5584">
        <f t="shared" si="183"/>
        <v>6.9125000000000006E-2</v>
      </c>
    </row>
    <row r="5585" spans="1:9" x14ac:dyDescent="0.3">
      <c r="A5585" s="3">
        <v>2020</v>
      </c>
      <c r="B5585" t="s">
        <v>186</v>
      </c>
      <c r="C5585" t="s">
        <v>198</v>
      </c>
      <c r="D5585">
        <v>405830</v>
      </c>
      <c r="E5585">
        <v>1</v>
      </c>
      <c r="F5585">
        <v>2008.35</v>
      </c>
      <c r="G5585">
        <v>2011.3767</v>
      </c>
      <c r="H5585">
        <f t="shared" si="182"/>
        <v>1.004175</v>
      </c>
      <c r="I5585">
        <f t="shared" si="183"/>
        <v>1.00568835</v>
      </c>
    </row>
    <row r="5586" spans="1:9" x14ac:dyDescent="0.3">
      <c r="A5586" s="3">
        <v>2020</v>
      </c>
      <c r="B5586" t="s">
        <v>186</v>
      </c>
      <c r="C5586" t="s">
        <v>198</v>
      </c>
      <c r="D5586">
        <v>405900</v>
      </c>
      <c r="E5586">
        <v>1</v>
      </c>
      <c r="F5586">
        <v>5047.79</v>
      </c>
      <c r="G5586">
        <v>5053.9314000000004</v>
      </c>
      <c r="H5586">
        <f t="shared" si="182"/>
        <v>2.523895</v>
      </c>
      <c r="I5586">
        <f t="shared" si="183"/>
        <v>2.5269657000000003</v>
      </c>
    </row>
    <row r="5587" spans="1:9" x14ac:dyDescent="0.3">
      <c r="A5587" s="3">
        <v>2020</v>
      </c>
      <c r="B5587" t="s">
        <v>186</v>
      </c>
      <c r="C5587" t="s">
        <v>198</v>
      </c>
      <c r="D5587">
        <v>405932</v>
      </c>
      <c r="E5587">
        <v>1</v>
      </c>
      <c r="F5587">
        <v>4</v>
      </c>
      <c r="G5587">
        <v>4</v>
      </c>
      <c r="H5587">
        <f t="shared" si="182"/>
        <v>2E-3</v>
      </c>
      <c r="I5587">
        <f t="shared" si="183"/>
        <v>2E-3</v>
      </c>
    </row>
    <row r="5588" spans="1:9" x14ac:dyDescent="0.3">
      <c r="A5588" s="3">
        <v>2020</v>
      </c>
      <c r="B5588" t="s">
        <v>186</v>
      </c>
      <c r="C5588" t="s">
        <v>198</v>
      </c>
      <c r="D5588">
        <v>405933</v>
      </c>
      <c r="E5588">
        <v>1</v>
      </c>
      <c r="F5588">
        <v>60.96</v>
      </c>
      <c r="G5588">
        <v>111.0204</v>
      </c>
      <c r="H5588">
        <f t="shared" si="182"/>
        <v>3.048E-2</v>
      </c>
      <c r="I5588">
        <f t="shared" si="183"/>
        <v>5.5510199999999996E-2</v>
      </c>
    </row>
    <row r="5589" spans="1:9" x14ac:dyDescent="0.3">
      <c r="A5589" s="3">
        <v>2020</v>
      </c>
      <c r="B5589" t="s">
        <v>186</v>
      </c>
      <c r="C5589" t="s">
        <v>198</v>
      </c>
      <c r="D5589">
        <v>405934</v>
      </c>
      <c r="E5589">
        <v>1</v>
      </c>
      <c r="F5589">
        <v>113</v>
      </c>
      <c r="G5589">
        <v>113</v>
      </c>
      <c r="H5589">
        <f t="shared" si="182"/>
        <v>5.6500000000000002E-2</v>
      </c>
      <c r="I5589">
        <f t="shared" si="183"/>
        <v>5.6500000000000002E-2</v>
      </c>
    </row>
    <row r="5590" spans="1:9" x14ac:dyDescent="0.3">
      <c r="A5590" s="3">
        <v>2020</v>
      </c>
      <c r="B5590" t="s">
        <v>186</v>
      </c>
      <c r="C5590" t="s">
        <v>198</v>
      </c>
      <c r="D5590">
        <v>415830</v>
      </c>
      <c r="E5590">
        <v>1</v>
      </c>
      <c r="F5590">
        <v>13.54</v>
      </c>
      <c r="G5590">
        <v>13.54</v>
      </c>
      <c r="H5590">
        <f t="shared" si="182"/>
        <v>6.77E-3</v>
      </c>
      <c r="I5590">
        <f t="shared" si="183"/>
        <v>6.77E-3</v>
      </c>
    </row>
    <row r="5591" spans="1:9" x14ac:dyDescent="0.3">
      <c r="A5591" s="3">
        <v>2020</v>
      </c>
      <c r="B5591" t="s">
        <v>186</v>
      </c>
      <c r="C5591" t="s">
        <v>198</v>
      </c>
      <c r="D5591">
        <v>415900</v>
      </c>
      <c r="E5591">
        <v>1</v>
      </c>
      <c r="F5591">
        <v>2166.67</v>
      </c>
      <c r="G5591">
        <v>2200.2235999999998</v>
      </c>
      <c r="H5591">
        <f t="shared" si="182"/>
        <v>1.0833349999999999</v>
      </c>
      <c r="I5591">
        <f t="shared" si="183"/>
        <v>1.1001117999999999</v>
      </c>
    </row>
    <row r="5592" spans="1:9" x14ac:dyDescent="0.3">
      <c r="A5592" s="3">
        <v>2020</v>
      </c>
      <c r="B5592" t="s">
        <v>186</v>
      </c>
      <c r="C5592" t="s">
        <v>198</v>
      </c>
      <c r="D5592">
        <v>415931</v>
      </c>
      <c r="E5592">
        <v>1</v>
      </c>
      <c r="F5592">
        <v>391.09</v>
      </c>
      <c r="G5592">
        <v>391.11020000000002</v>
      </c>
      <c r="H5592">
        <f t="shared" si="182"/>
        <v>0.195545</v>
      </c>
      <c r="I5592">
        <f t="shared" si="183"/>
        <v>0.19555510000000001</v>
      </c>
    </row>
    <row r="5593" spans="1:9" x14ac:dyDescent="0.3">
      <c r="A5593" s="3">
        <v>2020</v>
      </c>
      <c r="B5593" t="s">
        <v>186</v>
      </c>
      <c r="C5593" t="s">
        <v>198</v>
      </c>
      <c r="D5593">
        <v>425900</v>
      </c>
      <c r="E5593">
        <v>1</v>
      </c>
      <c r="F5593">
        <v>4016</v>
      </c>
      <c r="G5593">
        <v>4016.1428999999998</v>
      </c>
      <c r="H5593">
        <f t="shared" si="182"/>
        <v>2.008</v>
      </c>
      <c r="I5593">
        <f t="shared" si="183"/>
        <v>2.0080714500000001</v>
      </c>
    </row>
    <row r="5594" spans="1:9" x14ac:dyDescent="0.3">
      <c r="A5594" s="3">
        <v>2020</v>
      </c>
      <c r="B5594" t="s">
        <v>186</v>
      </c>
      <c r="C5594" t="s">
        <v>198</v>
      </c>
      <c r="D5594">
        <v>425931</v>
      </c>
      <c r="E5594">
        <v>1</v>
      </c>
      <c r="F5594">
        <v>3525.89</v>
      </c>
      <c r="G5594">
        <v>3655.4099000000001</v>
      </c>
      <c r="H5594">
        <f t="shared" si="182"/>
        <v>1.762945</v>
      </c>
      <c r="I5594">
        <f t="shared" si="183"/>
        <v>1.82770495</v>
      </c>
    </row>
    <row r="5595" spans="1:9" x14ac:dyDescent="0.3">
      <c r="A5595" s="3">
        <v>2020</v>
      </c>
      <c r="B5595" t="s">
        <v>186</v>
      </c>
      <c r="C5595" t="s">
        <v>198</v>
      </c>
      <c r="D5595">
        <v>426002</v>
      </c>
      <c r="E5595">
        <v>1</v>
      </c>
      <c r="F5595">
        <v>22.56</v>
      </c>
      <c r="G5595">
        <v>22.56</v>
      </c>
      <c r="H5595">
        <f t="shared" si="182"/>
        <v>1.128E-2</v>
      </c>
      <c r="I5595">
        <f t="shared" si="183"/>
        <v>1.128E-2</v>
      </c>
    </row>
    <row r="5596" spans="1:9" x14ac:dyDescent="0.3">
      <c r="A5596" s="3">
        <v>2020</v>
      </c>
      <c r="B5596" t="s">
        <v>186</v>
      </c>
      <c r="C5596" t="s">
        <v>198</v>
      </c>
      <c r="D5596">
        <v>435900</v>
      </c>
      <c r="E5596">
        <v>2</v>
      </c>
      <c r="F5596">
        <v>3559.28</v>
      </c>
      <c r="G5596">
        <v>3561.1837</v>
      </c>
      <c r="H5596">
        <f t="shared" si="182"/>
        <v>1.7796400000000001</v>
      </c>
      <c r="I5596">
        <f t="shared" si="183"/>
        <v>1.78059185</v>
      </c>
    </row>
    <row r="5597" spans="1:9" x14ac:dyDescent="0.3">
      <c r="A5597" s="3">
        <v>2020</v>
      </c>
      <c r="B5597" t="s">
        <v>186</v>
      </c>
      <c r="C5597" t="s">
        <v>198</v>
      </c>
      <c r="D5597">
        <v>435931</v>
      </c>
      <c r="E5597">
        <v>2</v>
      </c>
      <c r="F5597">
        <v>5339.81</v>
      </c>
      <c r="G5597">
        <v>5540.3603000000003</v>
      </c>
      <c r="H5597">
        <f t="shared" si="182"/>
        <v>2.6699050000000004</v>
      </c>
      <c r="I5597">
        <f t="shared" si="183"/>
        <v>2.7701801500000003</v>
      </c>
    </row>
    <row r="5598" spans="1:9" x14ac:dyDescent="0.3">
      <c r="A5598" s="3">
        <v>2020</v>
      </c>
      <c r="B5598" t="s">
        <v>186</v>
      </c>
      <c r="C5598" t="s">
        <v>198</v>
      </c>
      <c r="D5598">
        <v>435932</v>
      </c>
      <c r="E5598">
        <v>2</v>
      </c>
      <c r="F5598">
        <v>32.56</v>
      </c>
      <c r="G5598">
        <v>33.224499999999999</v>
      </c>
      <c r="H5598">
        <f t="shared" si="182"/>
        <v>1.6280000000000003E-2</v>
      </c>
      <c r="I5598">
        <f t="shared" si="183"/>
        <v>1.6612249999999999E-2</v>
      </c>
    </row>
    <row r="5599" spans="1:9" x14ac:dyDescent="0.3">
      <c r="A5599" s="3">
        <v>2020</v>
      </c>
      <c r="B5599" t="s">
        <v>186</v>
      </c>
      <c r="C5599" t="s">
        <v>199</v>
      </c>
      <c r="D5599">
        <v>325700</v>
      </c>
      <c r="E5599">
        <v>1</v>
      </c>
      <c r="F5599">
        <v>3</v>
      </c>
      <c r="G5599">
        <v>3</v>
      </c>
      <c r="H5599">
        <f t="shared" si="182"/>
        <v>1.5E-3</v>
      </c>
      <c r="I5599">
        <f t="shared" si="183"/>
        <v>1.5E-3</v>
      </c>
    </row>
    <row r="5600" spans="1:9" x14ac:dyDescent="0.3">
      <c r="A5600" s="3">
        <v>2020</v>
      </c>
      <c r="B5600" t="s">
        <v>186</v>
      </c>
      <c r="C5600" t="s">
        <v>199</v>
      </c>
      <c r="D5600">
        <v>335631</v>
      </c>
      <c r="E5600">
        <v>1</v>
      </c>
      <c r="F5600">
        <v>5.0199999999999996</v>
      </c>
      <c r="G5600">
        <v>5.0199999999999996</v>
      </c>
      <c r="H5600">
        <f t="shared" si="182"/>
        <v>2.5099999999999996E-3</v>
      </c>
      <c r="I5600">
        <f t="shared" si="183"/>
        <v>2.5099999999999996E-3</v>
      </c>
    </row>
    <row r="5601" spans="1:9" x14ac:dyDescent="0.3">
      <c r="A5601" s="3">
        <v>2020</v>
      </c>
      <c r="B5601" t="s">
        <v>186</v>
      </c>
      <c r="C5601" t="s">
        <v>199</v>
      </c>
      <c r="D5601">
        <v>335634</v>
      </c>
      <c r="E5601">
        <v>1</v>
      </c>
      <c r="F5601">
        <v>25</v>
      </c>
      <c r="G5601">
        <v>25</v>
      </c>
      <c r="H5601">
        <f t="shared" si="182"/>
        <v>1.2500000000000001E-2</v>
      </c>
      <c r="I5601">
        <f t="shared" si="183"/>
        <v>1.2500000000000001E-2</v>
      </c>
    </row>
    <row r="5602" spans="1:9" x14ac:dyDescent="0.3">
      <c r="A5602" s="3">
        <v>2020</v>
      </c>
      <c r="B5602" t="s">
        <v>186</v>
      </c>
      <c r="C5602" t="s">
        <v>199</v>
      </c>
      <c r="D5602">
        <v>335701</v>
      </c>
      <c r="E5602">
        <v>1</v>
      </c>
      <c r="F5602">
        <v>3874.83</v>
      </c>
      <c r="G5602">
        <v>3912.4146000000001</v>
      </c>
      <c r="H5602">
        <f t="shared" si="182"/>
        <v>1.9374149999999999</v>
      </c>
      <c r="I5602">
        <f t="shared" si="183"/>
        <v>1.9562073</v>
      </c>
    </row>
    <row r="5603" spans="1:9" x14ac:dyDescent="0.3">
      <c r="A5603" s="3">
        <v>2020</v>
      </c>
      <c r="B5603" t="s">
        <v>186</v>
      </c>
      <c r="C5603" t="s">
        <v>199</v>
      </c>
      <c r="D5603">
        <v>335702</v>
      </c>
      <c r="E5603">
        <v>1</v>
      </c>
      <c r="F5603">
        <v>254.7</v>
      </c>
      <c r="G5603">
        <v>254.7</v>
      </c>
      <c r="H5603">
        <f t="shared" si="182"/>
        <v>0.12734999999999999</v>
      </c>
      <c r="I5603">
        <f t="shared" si="183"/>
        <v>0.12734999999999999</v>
      </c>
    </row>
    <row r="5604" spans="1:9" x14ac:dyDescent="0.3">
      <c r="A5604" s="3">
        <v>2020</v>
      </c>
      <c r="B5604" t="s">
        <v>186</v>
      </c>
      <c r="C5604" t="s">
        <v>199</v>
      </c>
      <c r="D5604">
        <v>335703</v>
      </c>
      <c r="E5604">
        <v>1</v>
      </c>
      <c r="F5604">
        <v>36.9</v>
      </c>
      <c r="G5604">
        <v>36.979599999999998</v>
      </c>
      <c r="H5604">
        <f t="shared" si="182"/>
        <v>1.8449999999999998E-2</v>
      </c>
      <c r="I5604">
        <f t="shared" si="183"/>
        <v>1.8489799999999997E-2</v>
      </c>
    </row>
    <row r="5605" spans="1:9" x14ac:dyDescent="0.3">
      <c r="A5605" s="3">
        <v>2020</v>
      </c>
      <c r="B5605" t="s">
        <v>186</v>
      </c>
      <c r="C5605" t="s">
        <v>199</v>
      </c>
      <c r="D5605">
        <v>335731</v>
      </c>
      <c r="E5605">
        <v>1</v>
      </c>
      <c r="F5605">
        <v>41.93</v>
      </c>
      <c r="G5605">
        <v>42.025500000000001</v>
      </c>
      <c r="H5605">
        <f t="shared" si="182"/>
        <v>2.0965000000000001E-2</v>
      </c>
      <c r="I5605">
        <f t="shared" si="183"/>
        <v>2.101275E-2</v>
      </c>
    </row>
    <row r="5606" spans="1:9" x14ac:dyDescent="0.3">
      <c r="A5606" s="3">
        <v>2020</v>
      </c>
      <c r="B5606" t="s">
        <v>186</v>
      </c>
      <c r="C5606" t="s">
        <v>199</v>
      </c>
      <c r="D5606">
        <v>335732</v>
      </c>
      <c r="E5606">
        <v>1</v>
      </c>
      <c r="F5606">
        <v>14.36</v>
      </c>
      <c r="G5606">
        <v>14.551</v>
      </c>
      <c r="H5606">
        <f t="shared" si="182"/>
        <v>7.1799999999999998E-3</v>
      </c>
      <c r="I5606">
        <f t="shared" si="183"/>
        <v>7.2754999999999998E-3</v>
      </c>
    </row>
    <row r="5607" spans="1:9" x14ac:dyDescent="0.3">
      <c r="A5607" s="3">
        <v>2020</v>
      </c>
      <c r="B5607" t="s">
        <v>186</v>
      </c>
      <c r="C5607" t="s">
        <v>199</v>
      </c>
      <c r="D5607">
        <v>335733</v>
      </c>
      <c r="E5607">
        <v>1</v>
      </c>
      <c r="F5607">
        <v>8.4</v>
      </c>
      <c r="G5607">
        <v>8.4</v>
      </c>
      <c r="H5607">
        <f t="shared" si="182"/>
        <v>4.2000000000000006E-3</v>
      </c>
      <c r="I5607">
        <f t="shared" si="183"/>
        <v>4.2000000000000006E-3</v>
      </c>
    </row>
    <row r="5608" spans="1:9" x14ac:dyDescent="0.3">
      <c r="A5608" s="3">
        <v>2020</v>
      </c>
      <c r="B5608" t="s">
        <v>186</v>
      </c>
      <c r="C5608" t="s">
        <v>199</v>
      </c>
      <c r="D5608">
        <v>345534</v>
      </c>
      <c r="E5608">
        <v>1</v>
      </c>
      <c r="F5608">
        <v>3955.68</v>
      </c>
      <c r="G5608">
        <v>3984.3851</v>
      </c>
      <c r="H5608">
        <f t="shared" si="182"/>
        <v>1.9778399999999998</v>
      </c>
      <c r="I5608">
        <f t="shared" si="183"/>
        <v>1.99219255</v>
      </c>
    </row>
    <row r="5609" spans="1:9" x14ac:dyDescent="0.3">
      <c r="A5609" s="3">
        <v>2020</v>
      </c>
      <c r="B5609" t="s">
        <v>186</v>
      </c>
      <c r="C5609" t="s">
        <v>199</v>
      </c>
      <c r="D5609">
        <v>345603</v>
      </c>
      <c r="E5609">
        <v>1</v>
      </c>
      <c r="F5609">
        <v>2717.42</v>
      </c>
      <c r="G5609">
        <v>2736.4791</v>
      </c>
      <c r="H5609">
        <f t="shared" si="182"/>
        <v>1.3587100000000001</v>
      </c>
      <c r="I5609">
        <f t="shared" si="183"/>
        <v>1.36823955</v>
      </c>
    </row>
    <row r="5610" spans="1:9" x14ac:dyDescent="0.3">
      <c r="A5610" s="3">
        <v>2020</v>
      </c>
      <c r="B5610" t="s">
        <v>186</v>
      </c>
      <c r="C5610" t="s">
        <v>199</v>
      </c>
      <c r="D5610">
        <v>345606</v>
      </c>
      <c r="E5610">
        <v>1</v>
      </c>
      <c r="F5610">
        <v>1589.52</v>
      </c>
      <c r="G5610">
        <v>1589.7088000000001</v>
      </c>
      <c r="H5610">
        <f t="shared" si="182"/>
        <v>0.79476000000000002</v>
      </c>
      <c r="I5610">
        <f t="shared" si="183"/>
        <v>0.79485440000000007</v>
      </c>
    </row>
    <row r="5611" spans="1:9" x14ac:dyDescent="0.3">
      <c r="A5611" s="3">
        <v>2020</v>
      </c>
      <c r="B5611" t="s">
        <v>186</v>
      </c>
      <c r="C5611" t="s">
        <v>199</v>
      </c>
      <c r="D5611">
        <v>345631</v>
      </c>
      <c r="E5611">
        <v>1</v>
      </c>
      <c r="F5611">
        <v>793.39</v>
      </c>
      <c r="G5611">
        <v>803.07539999999995</v>
      </c>
      <c r="H5611">
        <f t="shared" si="182"/>
        <v>0.39669500000000002</v>
      </c>
      <c r="I5611">
        <f t="shared" si="183"/>
        <v>0.4015377</v>
      </c>
    </row>
    <row r="5612" spans="1:9" x14ac:dyDescent="0.3">
      <c r="A5612" s="3">
        <v>2020</v>
      </c>
      <c r="B5612" t="s">
        <v>186</v>
      </c>
      <c r="C5612" t="s">
        <v>199</v>
      </c>
      <c r="D5612">
        <v>345632</v>
      </c>
      <c r="E5612">
        <v>1</v>
      </c>
      <c r="F5612">
        <v>32.049999999999997</v>
      </c>
      <c r="G5612">
        <v>32.616300000000003</v>
      </c>
      <c r="H5612">
        <f t="shared" si="182"/>
        <v>1.6024999999999998E-2</v>
      </c>
      <c r="I5612">
        <f t="shared" si="183"/>
        <v>1.630815E-2</v>
      </c>
    </row>
    <row r="5613" spans="1:9" x14ac:dyDescent="0.3">
      <c r="A5613" s="3">
        <v>2020</v>
      </c>
      <c r="B5613" t="s">
        <v>186</v>
      </c>
      <c r="C5613" t="s">
        <v>199</v>
      </c>
      <c r="D5613">
        <v>345701</v>
      </c>
      <c r="E5613">
        <v>1</v>
      </c>
      <c r="F5613">
        <v>650.12</v>
      </c>
      <c r="G5613">
        <v>651.99180000000001</v>
      </c>
      <c r="H5613">
        <f t="shared" si="182"/>
        <v>0.32506000000000002</v>
      </c>
      <c r="I5613">
        <f t="shared" si="183"/>
        <v>0.32599590000000001</v>
      </c>
    </row>
    <row r="5614" spans="1:9" x14ac:dyDescent="0.3">
      <c r="A5614" s="3">
        <v>2020</v>
      </c>
      <c r="B5614" t="s">
        <v>186</v>
      </c>
      <c r="C5614" t="s">
        <v>199</v>
      </c>
      <c r="D5614">
        <v>345702</v>
      </c>
      <c r="E5614">
        <v>1</v>
      </c>
      <c r="F5614">
        <v>2999.36</v>
      </c>
      <c r="G5614">
        <v>3000.9758999999999</v>
      </c>
      <c r="H5614">
        <f t="shared" si="182"/>
        <v>1.4996800000000001</v>
      </c>
      <c r="I5614">
        <f t="shared" si="183"/>
        <v>1.5004879499999999</v>
      </c>
    </row>
    <row r="5615" spans="1:9" x14ac:dyDescent="0.3">
      <c r="A5615" s="3">
        <v>2020</v>
      </c>
      <c r="B5615" t="s">
        <v>186</v>
      </c>
      <c r="C5615" t="s">
        <v>199</v>
      </c>
      <c r="D5615">
        <v>345703</v>
      </c>
      <c r="E5615">
        <v>1</v>
      </c>
      <c r="F5615">
        <v>15</v>
      </c>
      <c r="G5615">
        <v>24</v>
      </c>
      <c r="H5615">
        <f t="shared" si="182"/>
        <v>7.4999999999999997E-3</v>
      </c>
      <c r="I5615">
        <f t="shared" si="183"/>
        <v>1.2E-2</v>
      </c>
    </row>
    <row r="5616" spans="1:9" x14ac:dyDescent="0.3">
      <c r="A5616" s="3">
        <v>2020</v>
      </c>
      <c r="B5616" t="s">
        <v>186</v>
      </c>
      <c r="C5616" t="s">
        <v>199</v>
      </c>
      <c r="D5616">
        <v>345705</v>
      </c>
      <c r="E5616">
        <v>1</v>
      </c>
      <c r="F5616">
        <v>136.80000000000001</v>
      </c>
      <c r="G5616">
        <v>136.80000000000001</v>
      </c>
      <c r="H5616">
        <f t="shared" si="182"/>
        <v>6.8400000000000002E-2</v>
      </c>
      <c r="I5616">
        <f t="shared" si="183"/>
        <v>6.8400000000000002E-2</v>
      </c>
    </row>
    <row r="5617" spans="1:9" x14ac:dyDescent="0.3">
      <c r="A5617" s="3">
        <v>2020</v>
      </c>
      <c r="B5617" t="s">
        <v>186</v>
      </c>
      <c r="C5617" t="s">
        <v>199</v>
      </c>
      <c r="D5617">
        <v>345706</v>
      </c>
      <c r="E5617">
        <v>1</v>
      </c>
      <c r="F5617">
        <v>67.5</v>
      </c>
      <c r="G5617">
        <v>67.5</v>
      </c>
      <c r="H5617">
        <f t="shared" si="182"/>
        <v>3.3750000000000002E-2</v>
      </c>
      <c r="I5617">
        <f t="shared" si="183"/>
        <v>3.3750000000000002E-2</v>
      </c>
    </row>
    <row r="5618" spans="1:9" x14ac:dyDescent="0.3">
      <c r="A5618" s="3">
        <v>2020</v>
      </c>
      <c r="B5618" t="s">
        <v>186</v>
      </c>
      <c r="C5618" t="s">
        <v>199</v>
      </c>
      <c r="D5618">
        <v>345731</v>
      </c>
      <c r="E5618">
        <v>1</v>
      </c>
      <c r="F5618">
        <v>320.08999999999997</v>
      </c>
      <c r="G5618">
        <v>321.4939</v>
      </c>
      <c r="H5618">
        <f t="shared" si="182"/>
        <v>0.16004499999999999</v>
      </c>
      <c r="I5618">
        <f t="shared" si="183"/>
        <v>0.16074695</v>
      </c>
    </row>
    <row r="5619" spans="1:9" x14ac:dyDescent="0.3">
      <c r="A5619" s="3">
        <v>2020</v>
      </c>
      <c r="B5619" t="s">
        <v>186</v>
      </c>
      <c r="C5619" t="s">
        <v>199</v>
      </c>
      <c r="D5619">
        <v>345732</v>
      </c>
      <c r="E5619">
        <v>1</v>
      </c>
      <c r="F5619">
        <v>6.24</v>
      </c>
      <c r="G5619">
        <v>6.3673000000000002</v>
      </c>
      <c r="H5619">
        <f t="shared" si="182"/>
        <v>3.1199999999999999E-3</v>
      </c>
      <c r="I5619">
        <f t="shared" si="183"/>
        <v>3.1836500000000001E-3</v>
      </c>
    </row>
    <row r="5620" spans="1:9" x14ac:dyDescent="0.3">
      <c r="A5620" s="3">
        <v>2020</v>
      </c>
      <c r="B5620" t="s">
        <v>186</v>
      </c>
      <c r="C5620" t="s">
        <v>199</v>
      </c>
      <c r="D5620">
        <v>345801</v>
      </c>
      <c r="E5620">
        <v>1</v>
      </c>
      <c r="F5620">
        <v>18.440000000000001</v>
      </c>
      <c r="G5620">
        <v>18.4878</v>
      </c>
      <c r="H5620">
        <f t="shared" si="182"/>
        <v>9.2200000000000008E-3</v>
      </c>
      <c r="I5620">
        <f t="shared" si="183"/>
        <v>9.2438999999999993E-3</v>
      </c>
    </row>
    <row r="5621" spans="1:9" x14ac:dyDescent="0.3">
      <c r="A5621" s="3">
        <v>2020</v>
      </c>
      <c r="B5621" t="s">
        <v>186</v>
      </c>
      <c r="C5621" t="s">
        <v>199</v>
      </c>
      <c r="D5621">
        <v>345803</v>
      </c>
      <c r="E5621">
        <v>1</v>
      </c>
      <c r="F5621">
        <v>56.16</v>
      </c>
      <c r="G5621">
        <v>56.822499999999998</v>
      </c>
      <c r="H5621">
        <f t="shared" si="182"/>
        <v>2.8079999999999997E-2</v>
      </c>
      <c r="I5621">
        <f t="shared" si="183"/>
        <v>2.8411249999999999E-2</v>
      </c>
    </row>
    <row r="5622" spans="1:9" x14ac:dyDescent="0.3">
      <c r="A5622" s="3">
        <v>2020</v>
      </c>
      <c r="B5622" t="s">
        <v>186</v>
      </c>
      <c r="C5622" t="s">
        <v>199</v>
      </c>
      <c r="D5622">
        <v>355731</v>
      </c>
      <c r="E5622">
        <v>1</v>
      </c>
      <c r="F5622">
        <v>208</v>
      </c>
      <c r="G5622">
        <v>208</v>
      </c>
      <c r="H5622">
        <f t="shared" si="182"/>
        <v>0.104</v>
      </c>
      <c r="I5622">
        <f t="shared" si="183"/>
        <v>0.104</v>
      </c>
    </row>
    <row r="5623" spans="1:9" x14ac:dyDescent="0.3">
      <c r="A5623" s="3">
        <v>2020</v>
      </c>
      <c r="B5623" t="s">
        <v>186</v>
      </c>
      <c r="C5623" t="s">
        <v>199</v>
      </c>
      <c r="D5623">
        <v>355733</v>
      </c>
      <c r="E5623">
        <v>1</v>
      </c>
      <c r="F5623">
        <v>164.81</v>
      </c>
      <c r="G5623">
        <v>168.0857</v>
      </c>
      <c r="H5623">
        <f t="shared" ref="H5623:H5686" si="184">F5623/2000</f>
        <v>8.2405000000000006E-2</v>
      </c>
      <c r="I5623">
        <f t="shared" ref="I5623:I5686" si="185">G5623/2000</f>
        <v>8.4042850000000002E-2</v>
      </c>
    </row>
    <row r="5624" spans="1:9" x14ac:dyDescent="0.3">
      <c r="A5624" s="3">
        <v>2020</v>
      </c>
      <c r="B5624" t="s">
        <v>186</v>
      </c>
      <c r="C5624" t="s">
        <v>199</v>
      </c>
      <c r="D5624">
        <v>355801</v>
      </c>
      <c r="E5624">
        <v>1</v>
      </c>
      <c r="F5624">
        <v>1116.93</v>
      </c>
      <c r="G5624">
        <v>1123.1592000000001</v>
      </c>
      <c r="H5624">
        <f t="shared" si="184"/>
        <v>0.55846499999999999</v>
      </c>
      <c r="I5624">
        <f t="shared" si="185"/>
        <v>0.56157960000000007</v>
      </c>
    </row>
    <row r="5625" spans="1:9" x14ac:dyDescent="0.3">
      <c r="A5625" s="3">
        <v>2020</v>
      </c>
      <c r="B5625" t="s">
        <v>186</v>
      </c>
      <c r="C5625" t="s">
        <v>199</v>
      </c>
      <c r="D5625">
        <v>355830</v>
      </c>
      <c r="E5625">
        <v>1</v>
      </c>
      <c r="F5625">
        <v>17.850000000000001</v>
      </c>
      <c r="G5625">
        <v>18.214300000000001</v>
      </c>
      <c r="H5625">
        <f t="shared" si="184"/>
        <v>8.9250000000000006E-3</v>
      </c>
      <c r="I5625">
        <f t="shared" si="185"/>
        <v>9.1071500000000014E-3</v>
      </c>
    </row>
    <row r="5626" spans="1:9" x14ac:dyDescent="0.3">
      <c r="A5626" s="3">
        <v>2020</v>
      </c>
      <c r="B5626" t="s">
        <v>186</v>
      </c>
      <c r="C5626" t="s">
        <v>199</v>
      </c>
      <c r="D5626">
        <v>355900</v>
      </c>
      <c r="E5626">
        <v>1</v>
      </c>
      <c r="F5626">
        <v>14.28</v>
      </c>
      <c r="G5626">
        <v>14.571400000000001</v>
      </c>
      <c r="H5626">
        <f t="shared" si="184"/>
        <v>7.1399999999999996E-3</v>
      </c>
      <c r="I5626">
        <f t="shared" si="185"/>
        <v>7.2857E-3</v>
      </c>
    </row>
    <row r="5627" spans="1:9" x14ac:dyDescent="0.3">
      <c r="A5627" s="3">
        <v>2020</v>
      </c>
      <c r="B5627" t="s">
        <v>186</v>
      </c>
      <c r="C5627" t="s">
        <v>199</v>
      </c>
      <c r="D5627">
        <v>365804</v>
      </c>
      <c r="E5627">
        <v>1</v>
      </c>
      <c r="F5627">
        <v>1688.9</v>
      </c>
      <c r="G5627">
        <v>1694.049</v>
      </c>
      <c r="H5627">
        <f t="shared" si="184"/>
        <v>0.84445000000000003</v>
      </c>
      <c r="I5627">
        <f t="shared" si="185"/>
        <v>0.84702449999999996</v>
      </c>
    </row>
    <row r="5628" spans="1:9" x14ac:dyDescent="0.3">
      <c r="A5628" s="3">
        <v>2020</v>
      </c>
      <c r="B5628" t="s">
        <v>186</v>
      </c>
      <c r="C5628" t="s">
        <v>199</v>
      </c>
      <c r="D5628">
        <v>365830</v>
      </c>
      <c r="E5628">
        <v>1</v>
      </c>
      <c r="F5628">
        <v>630.12</v>
      </c>
      <c r="G5628">
        <v>636.67139999999995</v>
      </c>
      <c r="H5628">
        <f t="shared" si="184"/>
        <v>0.31506000000000001</v>
      </c>
      <c r="I5628">
        <f t="shared" si="185"/>
        <v>0.3183357</v>
      </c>
    </row>
    <row r="5629" spans="1:9" x14ac:dyDescent="0.3">
      <c r="A5629" s="3">
        <v>2020</v>
      </c>
      <c r="B5629" t="s">
        <v>186</v>
      </c>
      <c r="C5629" t="s">
        <v>200</v>
      </c>
      <c r="D5629">
        <v>365731</v>
      </c>
      <c r="E5629">
        <v>1</v>
      </c>
      <c r="F5629">
        <v>24020.48</v>
      </c>
      <c r="G5629">
        <v>24020.48</v>
      </c>
      <c r="H5629">
        <f t="shared" si="184"/>
        <v>12.01024</v>
      </c>
      <c r="I5629">
        <f t="shared" si="185"/>
        <v>12.01024</v>
      </c>
    </row>
    <row r="5630" spans="1:9" x14ac:dyDescent="0.3">
      <c r="A5630" s="3">
        <v>2020</v>
      </c>
      <c r="B5630" t="s">
        <v>186</v>
      </c>
      <c r="C5630" t="s">
        <v>200</v>
      </c>
      <c r="D5630">
        <v>365732</v>
      </c>
      <c r="E5630">
        <v>1</v>
      </c>
      <c r="F5630">
        <v>2363.92</v>
      </c>
      <c r="G5630">
        <v>2366.7975999999999</v>
      </c>
      <c r="H5630">
        <f t="shared" si="184"/>
        <v>1.1819600000000001</v>
      </c>
      <c r="I5630">
        <f t="shared" si="185"/>
        <v>1.1833988</v>
      </c>
    </row>
    <row r="5631" spans="1:9" x14ac:dyDescent="0.3">
      <c r="A5631" s="3">
        <v>2020</v>
      </c>
      <c r="B5631" t="s">
        <v>186</v>
      </c>
      <c r="C5631" t="s">
        <v>200</v>
      </c>
      <c r="D5631">
        <v>365733</v>
      </c>
      <c r="E5631">
        <v>1</v>
      </c>
      <c r="F5631">
        <v>1273.05</v>
      </c>
      <c r="G5631">
        <v>1273.05</v>
      </c>
      <c r="H5631">
        <f t="shared" si="184"/>
        <v>0.63652500000000001</v>
      </c>
      <c r="I5631">
        <f t="shared" si="185"/>
        <v>0.63652500000000001</v>
      </c>
    </row>
    <row r="5632" spans="1:9" x14ac:dyDescent="0.3">
      <c r="A5632" s="3">
        <v>2020</v>
      </c>
      <c r="B5632" t="s">
        <v>186</v>
      </c>
      <c r="C5632" t="s">
        <v>200</v>
      </c>
      <c r="D5632">
        <v>365734</v>
      </c>
      <c r="E5632">
        <v>1</v>
      </c>
      <c r="F5632">
        <v>3989.03</v>
      </c>
      <c r="G5632">
        <v>3989.03</v>
      </c>
      <c r="H5632">
        <f t="shared" si="184"/>
        <v>1.994515</v>
      </c>
      <c r="I5632">
        <f t="shared" si="185"/>
        <v>1.994515</v>
      </c>
    </row>
    <row r="5633" spans="1:9" x14ac:dyDescent="0.3">
      <c r="A5633" s="3">
        <v>2020</v>
      </c>
      <c r="B5633" t="s">
        <v>186</v>
      </c>
      <c r="C5633" t="s">
        <v>200</v>
      </c>
      <c r="D5633">
        <v>365735</v>
      </c>
      <c r="E5633">
        <v>1</v>
      </c>
      <c r="F5633">
        <v>3</v>
      </c>
      <c r="G5633">
        <v>3</v>
      </c>
      <c r="H5633">
        <f t="shared" si="184"/>
        <v>1.5E-3</v>
      </c>
      <c r="I5633">
        <f t="shared" si="185"/>
        <v>1.5E-3</v>
      </c>
    </row>
    <row r="5634" spans="1:9" x14ac:dyDescent="0.3">
      <c r="A5634" s="3">
        <v>2020</v>
      </c>
      <c r="B5634" t="s">
        <v>186</v>
      </c>
      <c r="C5634" t="s">
        <v>200</v>
      </c>
      <c r="D5634">
        <v>365801</v>
      </c>
      <c r="E5634">
        <v>1</v>
      </c>
      <c r="F5634">
        <v>2788.42</v>
      </c>
      <c r="G5634">
        <v>2790.8126000000002</v>
      </c>
      <c r="H5634">
        <f t="shared" si="184"/>
        <v>1.3942099999999999</v>
      </c>
      <c r="I5634">
        <f t="shared" si="185"/>
        <v>1.3954063000000001</v>
      </c>
    </row>
    <row r="5635" spans="1:9" x14ac:dyDescent="0.3">
      <c r="A5635" s="3">
        <v>2020</v>
      </c>
      <c r="B5635" t="s">
        <v>186</v>
      </c>
      <c r="C5635" t="s">
        <v>200</v>
      </c>
      <c r="D5635">
        <v>365802</v>
      </c>
      <c r="E5635">
        <v>1</v>
      </c>
      <c r="F5635">
        <v>1846.92</v>
      </c>
      <c r="G5635">
        <v>1878.8802000000001</v>
      </c>
      <c r="H5635">
        <f t="shared" si="184"/>
        <v>0.92346000000000006</v>
      </c>
      <c r="I5635">
        <f t="shared" si="185"/>
        <v>0.9394401</v>
      </c>
    </row>
    <row r="5636" spans="1:9" x14ac:dyDescent="0.3">
      <c r="A5636" s="3">
        <v>2020</v>
      </c>
      <c r="B5636" t="s">
        <v>186</v>
      </c>
      <c r="C5636" t="s">
        <v>200</v>
      </c>
      <c r="D5636">
        <v>365803</v>
      </c>
      <c r="E5636">
        <v>1</v>
      </c>
      <c r="F5636">
        <v>1131.75</v>
      </c>
      <c r="G5636">
        <v>1135.4318000000001</v>
      </c>
      <c r="H5636">
        <f t="shared" si="184"/>
        <v>0.56587500000000002</v>
      </c>
      <c r="I5636">
        <f t="shared" si="185"/>
        <v>0.56771590000000005</v>
      </c>
    </row>
    <row r="5637" spans="1:9" x14ac:dyDescent="0.3">
      <c r="A5637" s="3">
        <v>2020</v>
      </c>
      <c r="B5637" t="s">
        <v>186</v>
      </c>
      <c r="C5637" t="s">
        <v>200</v>
      </c>
      <c r="D5637">
        <v>365805</v>
      </c>
      <c r="E5637">
        <v>1</v>
      </c>
      <c r="F5637">
        <v>50.8</v>
      </c>
      <c r="G5637">
        <v>50.8</v>
      </c>
      <c r="H5637">
        <f t="shared" si="184"/>
        <v>2.5399999999999999E-2</v>
      </c>
      <c r="I5637">
        <f t="shared" si="185"/>
        <v>2.5399999999999999E-2</v>
      </c>
    </row>
    <row r="5638" spans="1:9" x14ac:dyDescent="0.3">
      <c r="A5638" s="3">
        <v>2020</v>
      </c>
      <c r="B5638" t="s">
        <v>186</v>
      </c>
      <c r="C5638" t="s">
        <v>201</v>
      </c>
      <c r="D5638">
        <v>305431</v>
      </c>
      <c r="E5638">
        <v>1</v>
      </c>
      <c r="F5638">
        <v>39</v>
      </c>
      <c r="G5638">
        <v>39.183700000000002</v>
      </c>
      <c r="H5638">
        <f t="shared" si="184"/>
        <v>1.95E-2</v>
      </c>
      <c r="I5638">
        <f t="shared" si="185"/>
        <v>1.9591850000000001E-2</v>
      </c>
    </row>
    <row r="5639" spans="1:9" x14ac:dyDescent="0.3">
      <c r="A5639" s="3">
        <v>2020</v>
      </c>
      <c r="B5639" t="s">
        <v>186</v>
      </c>
      <c r="C5639" t="s">
        <v>201</v>
      </c>
      <c r="D5639">
        <v>305501</v>
      </c>
      <c r="E5639">
        <v>1</v>
      </c>
      <c r="F5639">
        <v>190.4</v>
      </c>
      <c r="G5639">
        <v>194.28569999999999</v>
      </c>
      <c r="H5639">
        <f t="shared" si="184"/>
        <v>9.5200000000000007E-2</v>
      </c>
      <c r="I5639">
        <f t="shared" si="185"/>
        <v>9.7142849999999989E-2</v>
      </c>
    </row>
    <row r="5640" spans="1:9" x14ac:dyDescent="0.3">
      <c r="A5640" s="3">
        <v>2020</v>
      </c>
      <c r="B5640" t="s">
        <v>186</v>
      </c>
      <c r="C5640" t="s">
        <v>201</v>
      </c>
      <c r="D5640">
        <v>305502</v>
      </c>
      <c r="E5640">
        <v>1</v>
      </c>
      <c r="F5640">
        <v>0.8</v>
      </c>
      <c r="G5640">
        <v>0.81630000000000003</v>
      </c>
      <c r="H5640">
        <f t="shared" si="184"/>
        <v>4.0000000000000002E-4</v>
      </c>
      <c r="I5640">
        <f t="shared" si="185"/>
        <v>4.0815000000000003E-4</v>
      </c>
    </row>
    <row r="5641" spans="1:9" x14ac:dyDescent="0.3">
      <c r="A5641" s="3">
        <v>2020</v>
      </c>
      <c r="B5641" t="s">
        <v>186</v>
      </c>
      <c r="C5641" t="s">
        <v>201</v>
      </c>
      <c r="D5641">
        <v>305503</v>
      </c>
      <c r="E5641">
        <v>1</v>
      </c>
      <c r="F5641">
        <v>32.58</v>
      </c>
      <c r="G5641">
        <v>33.244900000000001</v>
      </c>
      <c r="H5641">
        <f t="shared" si="184"/>
        <v>1.6289999999999999E-2</v>
      </c>
      <c r="I5641">
        <f t="shared" si="185"/>
        <v>1.662245E-2</v>
      </c>
    </row>
    <row r="5642" spans="1:9" x14ac:dyDescent="0.3">
      <c r="A5642" s="3">
        <v>2020</v>
      </c>
      <c r="B5642" t="s">
        <v>186</v>
      </c>
      <c r="C5642" t="s">
        <v>201</v>
      </c>
      <c r="D5642">
        <v>315431</v>
      </c>
      <c r="E5642">
        <v>1</v>
      </c>
      <c r="F5642">
        <v>45.25</v>
      </c>
      <c r="G5642">
        <v>46.173499999999997</v>
      </c>
      <c r="H5642">
        <f t="shared" si="184"/>
        <v>2.2624999999999999E-2</v>
      </c>
      <c r="I5642">
        <f t="shared" si="185"/>
        <v>2.308675E-2</v>
      </c>
    </row>
    <row r="5643" spans="1:9" x14ac:dyDescent="0.3">
      <c r="A5643" s="3">
        <v>2020</v>
      </c>
      <c r="B5643" t="s">
        <v>186</v>
      </c>
      <c r="C5643" t="s">
        <v>201</v>
      </c>
      <c r="D5643">
        <v>315432</v>
      </c>
      <c r="E5643">
        <v>1</v>
      </c>
      <c r="F5643">
        <v>552.70000000000005</v>
      </c>
      <c r="G5643">
        <v>563.61239999999998</v>
      </c>
      <c r="H5643">
        <f t="shared" si="184"/>
        <v>0.27635000000000004</v>
      </c>
      <c r="I5643">
        <f t="shared" si="185"/>
        <v>0.28180620000000001</v>
      </c>
    </row>
    <row r="5644" spans="1:9" x14ac:dyDescent="0.3">
      <c r="A5644" s="3">
        <v>2020</v>
      </c>
      <c r="B5644" t="s">
        <v>186</v>
      </c>
      <c r="C5644" t="s">
        <v>201</v>
      </c>
      <c r="D5644">
        <v>315501</v>
      </c>
      <c r="E5644">
        <v>1</v>
      </c>
      <c r="F5644">
        <v>303.95999999999998</v>
      </c>
      <c r="G5644">
        <v>308.32659999999998</v>
      </c>
      <c r="H5644">
        <f t="shared" si="184"/>
        <v>0.15197999999999998</v>
      </c>
      <c r="I5644">
        <f t="shared" si="185"/>
        <v>0.1541633</v>
      </c>
    </row>
    <row r="5645" spans="1:9" x14ac:dyDescent="0.3">
      <c r="A5645" s="3">
        <v>2020</v>
      </c>
      <c r="B5645" t="s">
        <v>186</v>
      </c>
      <c r="C5645" t="s">
        <v>201</v>
      </c>
      <c r="D5645">
        <v>315502</v>
      </c>
      <c r="E5645">
        <v>1</v>
      </c>
      <c r="F5645">
        <v>2085.62</v>
      </c>
      <c r="G5645">
        <v>2095.6734999999999</v>
      </c>
      <c r="H5645">
        <f t="shared" si="184"/>
        <v>1.04281</v>
      </c>
      <c r="I5645">
        <f t="shared" si="185"/>
        <v>1.0478367499999999</v>
      </c>
    </row>
    <row r="5646" spans="1:9" x14ac:dyDescent="0.3">
      <c r="A5646" s="3">
        <v>2020</v>
      </c>
      <c r="B5646" t="s">
        <v>186</v>
      </c>
      <c r="C5646" t="s">
        <v>201</v>
      </c>
      <c r="D5646">
        <v>315504</v>
      </c>
      <c r="E5646">
        <v>1</v>
      </c>
      <c r="F5646">
        <v>37.4</v>
      </c>
      <c r="G5646">
        <v>38.1633</v>
      </c>
      <c r="H5646">
        <f t="shared" si="184"/>
        <v>1.8699999999999998E-2</v>
      </c>
      <c r="I5646">
        <f t="shared" si="185"/>
        <v>1.9081649999999999E-2</v>
      </c>
    </row>
    <row r="5647" spans="1:9" x14ac:dyDescent="0.3">
      <c r="A5647" s="3">
        <v>2020</v>
      </c>
      <c r="B5647" t="s">
        <v>186</v>
      </c>
      <c r="C5647" t="s">
        <v>201</v>
      </c>
      <c r="D5647">
        <v>315531</v>
      </c>
      <c r="E5647">
        <v>1</v>
      </c>
      <c r="F5647">
        <v>835.2</v>
      </c>
      <c r="G5647">
        <v>852.24490000000003</v>
      </c>
      <c r="H5647">
        <f t="shared" si="184"/>
        <v>0.41760000000000003</v>
      </c>
      <c r="I5647">
        <f t="shared" si="185"/>
        <v>0.42612245000000004</v>
      </c>
    </row>
    <row r="5648" spans="1:9" x14ac:dyDescent="0.3">
      <c r="A5648" s="3">
        <v>2020</v>
      </c>
      <c r="B5648" t="s">
        <v>186</v>
      </c>
      <c r="C5648" t="s">
        <v>201</v>
      </c>
      <c r="D5648">
        <v>315532</v>
      </c>
      <c r="E5648">
        <v>1</v>
      </c>
      <c r="F5648">
        <v>4.2</v>
      </c>
      <c r="G5648">
        <v>4.2857000000000003</v>
      </c>
      <c r="H5648">
        <f t="shared" si="184"/>
        <v>2.1000000000000003E-3</v>
      </c>
      <c r="I5648">
        <f t="shared" si="185"/>
        <v>2.14285E-3</v>
      </c>
    </row>
    <row r="5649" spans="1:9" x14ac:dyDescent="0.3">
      <c r="A5649" s="3">
        <v>2020</v>
      </c>
      <c r="B5649" t="s">
        <v>186</v>
      </c>
      <c r="C5649" t="s">
        <v>201</v>
      </c>
      <c r="D5649">
        <v>325431</v>
      </c>
      <c r="E5649">
        <v>1</v>
      </c>
      <c r="F5649">
        <v>3717.32</v>
      </c>
      <c r="G5649">
        <v>3793.1837</v>
      </c>
      <c r="H5649">
        <f t="shared" si="184"/>
        <v>1.85866</v>
      </c>
      <c r="I5649">
        <f t="shared" si="185"/>
        <v>1.8965918500000001</v>
      </c>
    </row>
    <row r="5650" spans="1:9" x14ac:dyDescent="0.3">
      <c r="A5650" s="3">
        <v>2020</v>
      </c>
      <c r="B5650" t="s">
        <v>186</v>
      </c>
      <c r="C5650" t="s">
        <v>201</v>
      </c>
      <c r="D5650">
        <v>325433</v>
      </c>
      <c r="E5650">
        <v>1</v>
      </c>
      <c r="F5650">
        <v>1145.72</v>
      </c>
      <c r="G5650">
        <v>1168.9956</v>
      </c>
      <c r="H5650">
        <f t="shared" si="184"/>
        <v>0.57286000000000004</v>
      </c>
      <c r="I5650">
        <f t="shared" si="185"/>
        <v>0.58449779999999996</v>
      </c>
    </row>
    <row r="5651" spans="1:9" x14ac:dyDescent="0.3">
      <c r="A5651" s="3">
        <v>2020</v>
      </c>
      <c r="B5651" t="s">
        <v>186</v>
      </c>
      <c r="C5651" t="s">
        <v>201</v>
      </c>
      <c r="D5651">
        <v>325501</v>
      </c>
      <c r="E5651">
        <v>1</v>
      </c>
      <c r="F5651">
        <v>228</v>
      </c>
      <c r="G5651">
        <v>232.65309999999999</v>
      </c>
      <c r="H5651">
        <f t="shared" si="184"/>
        <v>0.114</v>
      </c>
      <c r="I5651">
        <f t="shared" si="185"/>
        <v>0.11632655</v>
      </c>
    </row>
    <row r="5652" spans="1:9" x14ac:dyDescent="0.3">
      <c r="A5652" s="3">
        <v>2020</v>
      </c>
      <c r="B5652" t="s">
        <v>186</v>
      </c>
      <c r="C5652" t="s">
        <v>201</v>
      </c>
      <c r="D5652">
        <v>325503</v>
      </c>
      <c r="E5652">
        <v>1</v>
      </c>
      <c r="F5652">
        <v>1113.5</v>
      </c>
      <c r="G5652">
        <v>1136.2245</v>
      </c>
      <c r="H5652">
        <f t="shared" si="184"/>
        <v>0.55674999999999997</v>
      </c>
      <c r="I5652">
        <f t="shared" si="185"/>
        <v>0.56811224999999999</v>
      </c>
    </row>
    <row r="5653" spans="1:9" x14ac:dyDescent="0.3">
      <c r="A5653" s="3">
        <v>2020</v>
      </c>
      <c r="B5653" t="s">
        <v>186</v>
      </c>
      <c r="C5653" t="s">
        <v>201</v>
      </c>
      <c r="D5653">
        <v>325531</v>
      </c>
      <c r="E5653">
        <v>1</v>
      </c>
      <c r="F5653">
        <v>494.7</v>
      </c>
      <c r="G5653">
        <v>498.69380000000001</v>
      </c>
      <c r="H5653">
        <f t="shared" si="184"/>
        <v>0.24734999999999999</v>
      </c>
      <c r="I5653">
        <f t="shared" si="185"/>
        <v>0.24934690000000001</v>
      </c>
    </row>
    <row r="5654" spans="1:9" x14ac:dyDescent="0.3">
      <c r="A5654" s="3">
        <v>2020</v>
      </c>
      <c r="B5654" t="s">
        <v>186</v>
      </c>
      <c r="C5654" t="s">
        <v>201</v>
      </c>
      <c r="D5654">
        <v>325532</v>
      </c>
      <c r="E5654">
        <v>1</v>
      </c>
      <c r="F5654">
        <v>2315.33</v>
      </c>
      <c r="G5654">
        <v>2338.7449999999999</v>
      </c>
      <c r="H5654">
        <f t="shared" si="184"/>
        <v>1.1576649999999999</v>
      </c>
      <c r="I5654">
        <f t="shared" si="185"/>
        <v>1.1693724999999999</v>
      </c>
    </row>
    <row r="5655" spans="1:9" x14ac:dyDescent="0.3">
      <c r="A5655" s="3">
        <v>2020</v>
      </c>
      <c r="B5655" t="s">
        <v>186</v>
      </c>
      <c r="C5655" t="s">
        <v>201</v>
      </c>
      <c r="D5655">
        <v>325533</v>
      </c>
      <c r="E5655">
        <v>1</v>
      </c>
      <c r="F5655">
        <v>437</v>
      </c>
      <c r="G5655">
        <v>437</v>
      </c>
      <c r="H5655">
        <f t="shared" si="184"/>
        <v>0.2185</v>
      </c>
      <c r="I5655">
        <f t="shared" si="185"/>
        <v>0.2185</v>
      </c>
    </row>
    <row r="5656" spans="1:9" x14ac:dyDescent="0.3">
      <c r="A5656" s="3">
        <v>2020</v>
      </c>
      <c r="B5656" t="s">
        <v>186</v>
      </c>
      <c r="C5656" t="s">
        <v>201</v>
      </c>
      <c r="D5656">
        <v>325601</v>
      </c>
      <c r="E5656">
        <v>1</v>
      </c>
      <c r="F5656">
        <v>97.5</v>
      </c>
      <c r="G5656">
        <v>98.684700000000007</v>
      </c>
      <c r="H5656">
        <f t="shared" si="184"/>
        <v>4.8750000000000002E-2</v>
      </c>
      <c r="I5656">
        <f t="shared" si="185"/>
        <v>4.934235E-2</v>
      </c>
    </row>
    <row r="5657" spans="1:9" x14ac:dyDescent="0.3">
      <c r="A5657" s="3">
        <v>2020</v>
      </c>
      <c r="B5657" t="s">
        <v>186</v>
      </c>
      <c r="C5657" t="s">
        <v>201</v>
      </c>
      <c r="D5657">
        <v>325602</v>
      </c>
      <c r="E5657">
        <v>1</v>
      </c>
      <c r="F5657">
        <v>829.31</v>
      </c>
      <c r="G5657">
        <v>831.37750000000005</v>
      </c>
      <c r="H5657">
        <f t="shared" si="184"/>
        <v>0.414655</v>
      </c>
      <c r="I5657">
        <f t="shared" si="185"/>
        <v>0.41568875000000005</v>
      </c>
    </row>
    <row r="5658" spans="1:9" x14ac:dyDescent="0.3">
      <c r="A5658" s="3">
        <v>2020</v>
      </c>
      <c r="B5658" t="s">
        <v>186</v>
      </c>
      <c r="C5658" t="s">
        <v>201</v>
      </c>
      <c r="D5658">
        <v>325631</v>
      </c>
      <c r="E5658">
        <v>1</v>
      </c>
      <c r="F5658">
        <v>58.12</v>
      </c>
      <c r="G5658">
        <v>58.183700000000002</v>
      </c>
      <c r="H5658">
        <f t="shared" si="184"/>
        <v>2.9059999999999999E-2</v>
      </c>
      <c r="I5658">
        <f t="shared" si="185"/>
        <v>2.9091850000000002E-2</v>
      </c>
    </row>
    <row r="5659" spans="1:9" x14ac:dyDescent="0.3">
      <c r="A5659" s="3">
        <v>2020</v>
      </c>
      <c r="B5659" t="s">
        <v>186</v>
      </c>
      <c r="C5659" t="s">
        <v>201</v>
      </c>
      <c r="D5659">
        <v>335506</v>
      </c>
      <c r="E5659">
        <v>1</v>
      </c>
      <c r="F5659">
        <v>918.32</v>
      </c>
      <c r="G5659">
        <v>937.06129999999996</v>
      </c>
      <c r="H5659">
        <f t="shared" si="184"/>
        <v>0.45916000000000001</v>
      </c>
      <c r="I5659">
        <f t="shared" si="185"/>
        <v>0.46853064999999999</v>
      </c>
    </row>
    <row r="5660" spans="1:9" x14ac:dyDescent="0.3">
      <c r="A5660" s="3">
        <v>2020</v>
      </c>
      <c r="B5660" t="s">
        <v>186</v>
      </c>
      <c r="C5660" t="s">
        <v>201</v>
      </c>
      <c r="D5660">
        <v>335533</v>
      </c>
      <c r="E5660">
        <v>1</v>
      </c>
      <c r="F5660">
        <v>1610.5</v>
      </c>
      <c r="G5660">
        <v>1622.4663</v>
      </c>
      <c r="H5660">
        <f t="shared" si="184"/>
        <v>0.80525000000000002</v>
      </c>
      <c r="I5660">
        <f t="shared" si="185"/>
        <v>0.81123315000000007</v>
      </c>
    </row>
    <row r="5661" spans="1:9" x14ac:dyDescent="0.3">
      <c r="A5661" s="3">
        <v>2020</v>
      </c>
      <c r="B5661" t="s">
        <v>186</v>
      </c>
      <c r="C5661" t="s">
        <v>201</v>
      </c>
      <c r="D5661">
        <v>335534</v>
      </c>
      <c r="E5661">
        <v>1</v>
      </c>
      <c r="F5661">
        <v>681.06</v>
      </c>
      <c r="G5661">
        <v>699.9502</v>
      </c>
      <c r="H5661">
        <f t="shared" si="184"/>
        <v>0.34053</v>
      </c>
      <c r="I5661">
        <f t="shared" si="185"/>
        <v>0.34997509999999998</v>
      </c>
    </row>
    <row r="5662" spans="1:9" x14ac:dyDescent="0.3">
      <c r="A5662" s="3">
        <v>2020</v>
      </c>
      <c r="B5662" t="s">
        <v>186</v>
      </c>
      <c r="C5662" t="s">
        <v>201</v>
      </c>
      <c r="D5662">
        <v>335535</v>
      </c>
      <c r="E5662">
        <v>1</v>
      </c>
      <c r="F5662">
        <v>885.28</v>
      </c>
      <c r="G5662">
        <v>900.97400000000005</v>
      </c>
      <c r="H5662">
        <f t="shared" si="184"/>
        <v>0.44263999999999998</v>
      </c>
      <c r="I5662">
        <f t="shared" si="185"/>
        <v>0.45048700000000003</v>
      </c>
    </row>
    <row r="5663" spans="1:9" x14ac:dyDescent="0.3">
      <c r="A5663" s="3">
        <v>2020</v>
      </c>
      <c r="B5663" t="s">
        <v>186</v>
      </c>
      <c r="C5663" t="s">
        <v>201</v>
      </c>
      <c r="D5663">
        <v>335601</v>
      </c>
      <c r="E5663">
        <v>1</v>
      </c>
      <c r="F5663">
        <v>870.68</v>
      </c>
      <c r="G5663">
        <v>898.7808</v>
      </c>
      <c r="H5663">
        <f t="shared" si="184"/>
        <v>0.43533999999999995</v>
      </c>
      <c r="I5663">
        <f t="shared" si="185"/>
        <v>0.44939040000000002</v>
      </c>
    </row>
    <row r="5664" spans="1:9" x14ac:dyDescent="0.3">
      <c r="A5664" s="3">
        <v>2020</v>
      </c>
      <c r="B5664" t="s">
        <v>186</v>
      </c>
      <c r="C5664" t="s">
        <v>201</v>
      </c>
      <c r="D5664">
        <v>335602</v>
      </c>
      <c r="E5664">
        <v>1</v>
      </c>
      <c r="F5664">
        <v>311.73</v>
      </c>
      <c r="G5664">
        <v>312.1157</v>
      </c>
      <c r="H5664">
        <f t="shared" si="184"/>
        <v>0.155865</v>
      </c>
      <c r="I5664">
        <f t="shared" si="185"/>
        <v>0.15605785</v>
      </c>
    </row>
    <row r="5665" spans="1:9" x14ac:dyDescent="0.3">
      <c r="A5665" s="3">
        <v>2020</v>
      </c>
      <c r="B5665" t="s">
        <v>186</v>
      </c>
      <c r="C5665" t="s">
        <v>201</v>
      </c>
      <c r="D5665">
        <v>335633</v>
      </c>
      <c r="E5665">
        <v>1</v>
      </c>
      <c r="F5665">
        <v>26.46</v>
      </c>
      <c r="G5665">
        <v>27</v>
      </c>
      <c r="H5665">
        <f t="shared" si="184"/>
        <v>1.323E-2</v>
      </c>
      <c r="I5665">
        <f t="shared" si="185"/>
        <v>1.35E-2</v>
      </c>
    </row>
    <row r="5666" spans="1:9" x14ac:dyDescent="0.3">
      <c r="A5666" s="3">
        <v>2020</v>
      </c>
      <c r="B5666" t="s">
        <v>186</v>
      </c>
      <c r="C5666" t="s">
        <v>201</v>
      </c>
      <c r="D5666">
        <v>345535</v>
      </c>
      <c r="E5666">
        <v>1</v>
      </c>
      <c r="F5666">
        <v>1382.34</v>
      </c>
      <c r="G5666">
        <v>1388.4493</v>
      </c>
      <c r="H5666">
        <f t="shared" si="184"/>
        <v>0.69116999999999995</v>
      </c>
      <c r="I5666">
        <f t="shared" si="185"/>
        <v>0.69422465</v>
      </c>
    </row>
    <row r="5667" spans="1:9" x14ac:dyDescent="0.3">
      <c r="A5667" s="3">
        <v>2020</v>
      </c>
      <c r="B5667" t="s">
        <v>186</v>
      </c>
      <c r="C5667" t="s">
        <v>201</v>
      </c>
      <c r="D5667">
        <v>345604</v>
      </c>
      <c r="E5667">
        <v>1</v>
      </c>
      <c r="F5667">
        <v>183.98</v>
      </c>
      <c r="G5667">
        <v>205.5069</v>
      </c>
      <c r="H5667">
        <f t="shared" si="184"/>
        <v>9.1989999999999988E-2</v>
      </c>
      <c r="I5667">
        <f t="shared" si="185"/>
        <v>0.10275345</v>
      </c>
    </row>
    <row r="5668" spans="1:9" x14ac:dyDescent="0.3">
      <c r="A5668" s="3">
        <v>2020</v>
      </c>
      <c r="B5668" t="s">
        <v>186</v>
      </c>
      <c r="C5668" t="s">
        <v>202</v>
      </c>
      <c r="D5668">
        <v>325432</v>
      </c>
      <c r="E5668">
        <v>1</v>
      </c>
      <c r="F5668">
        <v>77.88</v>
      </c>
      <c r="G5668">
        <v>79.469399999999993</v>
      </c>
      <c r="H5668">
        <f t="shared" si="184"/>
        <v>3.8939999999999995E-2</v>
      </c>
      <c r="I5668">
        <f t="shared" si="185"/>
        <v>3.9734699999999998E-2</v>
      </c>
    </row>
    <row r="5669" spans="1:9" x14ac:dyDescent="0.3">
      <c r="A5669" s="3">
        <v>2020</v>
      </c>
      <c r="B5669" t="s">
        <v>186</v>
      </c>
      <c r="C5669" t="s">
        <v>202</v>
      </c>
      <c r="D5669">
        <v>325434</v>
      </c>
      <c r="E5669">
        <v>1</v>
      </c>
      <c r="F5669">
        <v>3087.34</v>
      </c>
      <c r="G5669">
        <v>3150.3469</v>
      </c>
      <c r="H5669">
        <f t="shared" si="184"/>
        <v>1.5436700000000001</v>
      </c>
      <c r="I5669">
        <f t="shared" si="185"/>
        <v>1.5751734500000001</v>
      </c>
    </row>
    <row r="5670" spans="1:9" x14ac:dyDescent="0.3">
      <c r="A5670" s="3">
        <v>2020</v>
      </c>
      <c r="B5670" t="s">
        <v>186</v>
      </c>
      <c r="C5670" t="s">
        <v>202</v>
      </c>
      <c r="D5670">
        <v>335431</v>
      </c>
      <c r="E5670">
        <v>1</v>
      </c>
      <c r="F5670">
        <v>1660.04</v>
      </c>
      <c r="G5670">
        <v>1690.8775000000001</v>
      </c>
      <c r="H5670">
        <f t="shared" si="184"/>
        <v>0.83001999999999998</v>
      </c>
      <c r="I5670">
        <f t="shared" si="185"/>
        <v>0.84543875000000002</v>
      </c>
    </row>
    <row r="5671" spans="1:9" x14ac:dyDescent="0.3">
      <c r="A5671" s="3">
        <v>2020</v>
      </c>
      <c r="B5671" t="s">
        <v>186</v>
      </c>
      <c r="C5671" t="s">
        <v>202</v>
      </c>
      <c r="D5671">
        <v>335432</v>
      </c>
      <c r="E5671">
        <v>1</v>
      </c>
      <c r="F5671">
        <v>3014.84</v>
      </c>
      <c r="G5671">
        <v>3076.3672999999999</v>
      </c>
      <c r="H5671">
        <f t="shared" si="184"/>
        <v>1.50742</v>
      </c>
      <c r="I5671">
        <f t="shared" si="185"/>
        <v>1.5381836499999999</v>
      </c>
    </row>
    <row r="5672" spans="1:9" x14ac:dyDescent="0.3">
      <c r="A5672" s="3">
        <v>2020</v>
      </c>
      <c r="B5672" t="s">
        <v>186</v>
      </c>
      <c r="C5672" t="s">
        <v>202</v>
      </c>
      <c r="D5672">
        <v>335501</v>
      </c>
      <c r="E5672">
        <v>1</v>
      </c>
      <c r="F5672">
        <v>2044.84</v>
      </c>
      <c r="G5672">
        <v>2068.8060999999998</v>
      </c>
      <c r="H5672">
        <f t="shared" si="184"/>
        <v>1.0224199999999999</v>
      </c>
      <c r="I5672">
        <f t="shared" si="185"/>
        <v>1.0344030499999999</v>
      </c>
    </row>
    <row r="5673" spans="1:9" x14ac:dyDescent="0.3">
      <c r="A5673" s="3">
        <v>2020</v>
      </c>
      <c r="B5673" t="s">
        <v>186</v>
      </c>
      <c r="C5673" t="s">
        <v>202</v>
      </c>
      <c r="D5673">
        <v>335502</v>
      </c>
      <c r="E5673">
        <v>1</v>
      </c>
      <c r="F5673">
        <v>413.89</v>
      </c>
      <c r="G5673">
        <v>422.33679999999998</v>
      </c>
      <c r="H5673">
        <f t="shared" si="184"/>
        <v>0.20694499999999999</v>
      </c>
      <c r="I5673">
        <f t="shared" si="185"/>
        <v>0.21116839999999998</v>
      </c>
    </row>
    <row r="5674" spans="1:9" x14ac:dyDescent="0.3">
      <c r="A5674" s="3">
        <v>2020</v>
      </c>
      <c r="B5674" t="s">
        <v>186</v>
      </c>
      <c r="C5674" t="s">
        <v>202</v>
      </c>
      <c r="D5674">
        <v>335503</v>
      </c>
      <c r="E5674">
        <v>1</v>
      </c>
      <c r="F5674">
        <v>3.78</v>
      </c>
      <c r="G5674">
        <v>3.78</v>
      </c>
      <c r="H5674">
        <f t="shared" si="184"/>
        <v>1.89E-3</v>
      </c>
      <c r="I5674">
        <f t="shared" si="185"/>
        <v>1.89E-3</v>
      </c>
    </row>
    <row r="5675" spans="1:9" x14ac:dyDescent="0.3">
      <c r="A5675" s="3">
        <v>2020</v>
      </c>
      <c r="B5675" t="s">
        <v>186</v>
      </c>
      <c r="C5675" t="s">
        <v>202</v>
      </c>
      <c r="D5675">
        <v>335504</v>
      </c>
      <c r="E5675">
        <v>1</v>
      </c>
      <c r="F5675">
        <v>2123.86</v>
      </c>
      <c r="G5675">
        <v>2167.2040000000002</v>
      </c>
      <c r="H5675">
        <f t="shared" si="184"/>
        <v>1.06193</v>
      </c>
      <c r="I5675">
        <f t="shared" si="185"/>
        <v>1.0836020000000002</v>
      </c>
    </row>
    <row r="5676" spans="1:9" x14ac:dyDescent="0.3">
      <c r="A5676" s="3">
        <v>2020</v>
      </c>
      <c r="B5676" t="s">
        <v>186</v>
      </c>
      <c r="C5676" t="s">
        <v>202</v>
      </c>
      <c r="D5676">
        <v>335505</v>
      </c>
      <c r="E5676">
        <v>1</v>
      </c>
      <c r="F5676">
        <v>271.32</v>
      </c>
      <c r="G5676">
        <v>297.38130000000001</v>
      </c>
      <c r="H5676">
        <f t="shared" si="184"/>
        <v>0.13566</v>
      </c>
      <c r="I5676">
        <f t="shared" si="185"/>
        <v>0.14869065000000001</v>
      </c>
    </row>
    <row r="5677" spans="1:9" x14ac:dyDescent="0.3">
      <c r="A5677" s="3">
        <v>2020</v>
      </c>
      <c r="B5677" t="s">
        <v>186</v>
      </c>
      <c r="C5677" t="s">
        <v>202</v>
      </c>
      <c r="D5677">
        <v>335531</v>
      </c>
      <c r="E5677">
        <v>1</v>
      </c>
      <c r="F5677">
        <v>660.7</v>
      </c>
      <c r="G5677">
        <v>674.18370000000004</v>
      </c>
      <c r="H5677">
        <f t="shared" si="184"/>
        <v>0.33035000000000003</v>
      </c>
      <c r="I5677">
        <f t="shared" si="185"/>
        <v>0.33709185000000003</v>
      </c>
    </row>
    <row r="5678" spans="1:9" x14ac:dyDescent="0.3">
      <c r="A5678" s="3">
        <v>2020</v>
      </c>
      <c r="B5678" t="s">
        <v>186</v>
      </c>
      <c r="C5678" t="s">
        <v>202</v>
      </c>
      <c r="D5678">
        <v>335532</v>
      </c>
      <c r="E5678">
        <v>1</v>
      </c>
      <c r="F5678">
        <v>2320.14</v>
      </c>
      <c r="G5678">
        <v>2358.7166000000002</v>
      </c>
      <c r="H5678">
        <f t="shared" si="184"/>
        <v>1.1600699999999999</v>
      </c>
      <c r="I5678">
        <f t="shared" si="185"/>
        <v>1.1793583000000001</v>
      </c>
    </row>
    <row r="5679" spans="1:9" x14ac:dyDescent="0.3">
      <c r="A5679" s="3">
        <v>2020</v>
      </c>
      <c r="B5679" t="s">
        <v>186</v>
      </c>
      <c r="C5679" t="s">
        <v>202</v>
      </c>
      <c r="D5679">
        <v>345430</v>
      </c>
      <c r="E5679">
        <v>1</v>
      </c>
      <c r="F5679">
        <v>2888.56</v>
      </c>
      <c r="G5679">
        <v>2907.6714000000002</v>
      </c>
      <c r="H5679">
        <f t="shared" si="184"/>
        <v>1.44428</v>
      </c>
      <c r="I5679">
        <f t="shared" si="185"/>
        <v>1.4538357000000002</v>
      </c>
    </row>
    <row r="5680" spans="1:9" x14ac:dyDescent="0.3">
      <c r="A5680" s="3">
        <v>2020</v>
      </c>
      <c r="B5680" t="s">
        <v>186</v>
      </c>
      <c r="C5680" t="s">
        <v>202</v>
      </c>
      <c r="D5680">
        <v>345500</v>
      </c>
      <c r="E5680">
        <v>1</v>
      </c>
      <c r="F5680">
        <v>5879.02</v>
      </c>
      <c r="G5680">
        <v>5916.2317000000003</v>
      </c>
      <c r="H5680">
        <f t="shared" si="184"/>
        <v>2.9395100000000003</v>
      </c>
      <c r="I5680">
        <f t="shared" si="185"/>
        <v>2.95811585</v>
      </c>
    </row>
    <row r="5681" spans="1:9" x14ac:dyDescent="0.3">
      <c r="A5681" s="3">
        <v>2020</v>
      </c>
      <c r="B5681" t="s">
        <v>186</v>
      </c>
      <c r="C5681" t="s">
        <v>202</v>
      </c>
      <c r="D5681">
        <v>345532</v>
      </c>
      <c r="E5681">
        <v>1</v>
      </c>
      <c r="F5681">
        <v>420.12</v>
      </c>
      <c r="G5681">
        <v>422.14960000000002</v>
      </c>
      <c r="H5681">
        <f t="shared" si="184"/>
        <v>0.21006</v>
      </c>
      <c r="I5681">
        <f t="shared" si="185"/>
        <v>0.21107480000000001</v>
      </c>
    </row>
    <row r="5682" spans="1:9" x14ac:dyDescent="0.3">
      <c r="A5682" s="3">
        <v>2020</v>
      </c>
      <c r="B5682" t="s">
        <v>186</v>
      </c>
      <c r="C5682" t="s">
        <v>202</v>
      </c>
      <c r="D5682">
        <v>345533</v>
      </c>
      <c r="E5682">
        <v>1</v>
      </c>
      <c r="F5682">
        <v>2376.08</v>
      </c>
      <c r="G5682">
        <v>2413.1756999999998</v>
      </c>
      <c r="H5682">
        <f t="shared" si="184"/>
        <v>1.18804</v>
      </c>
      <c r="I5682">
        <f t="shared" si="185"/>
        <v>1.2065878499999998</v>
      </c>
    </row>
    <row r="5683" spans="1:9" x14ac:dyDescent="0.3">
      <c r="A5683" s="3">
        <v>2020</v>
      </c>
      <c r="B5683" t="s">
        <v>186</v>
      </c>
      <c r="C5683" t="s">
        <v>202</v>
      </c>
      <c r="D5683">
        <v>345536</v>
      </c>
      <c r="E5683">
        <v>1</v>
      </c>
      <c r="F5683">
        <v>4247.7700000000004</v>
      </c>
      <c r="G5683">
        <v>4311.6602000000003</v>
      </c>
      <c r="H5683">
        <f t="shared" si="184"/>
        <v>2.123885</v>
      </c>
      <c r="I5683">
        <f t="shared" si="185"/>
        <v>2.1558301000000002</v>
      </c>
    </row>
    <row r="5684" spans="1:9" x14ac:dyDescent="0.3">
      <c r="A5684" s="3">
        <v>2020</v>
      </c>
      <c r="B5684" t="s">
        <v>186</v>
      </c>
      <c r="C5684" t="s">
        <v>202</v>
      </c>
      <c r="D5684">
        <v>345537</v>
      </c>
      <c r="E5684">
        <v>1</v>
      </c>
      <c r="F5684">
        <v>2138.9</v>
      </c>
      <c r="G5684">
        <v>2163.3335000000002</v>
      </c>
      <c r="H5684">
        <f t="shared" si="184"/>
        <v>1.06945</v>
      </c>
      <c r="I5684">
        <f t="shared" si="185"/>
        <v>1.0816667500000001</v>
      </c>
    </row>
    <row r="5685" spans="1:9" x14ac:dyDescent="0.3">
      <c r="A5685" s="3">
        <v>2020</v>
      </c>
      <c r="B5685" t="s">
        <v>186</v>
      </c>
      <c r="C5685" t="s">
        <v>202</v>
      </c>
      <c r="D5685">
        <v>355500</v>
      </c>
      <c r="E5685">
        <v>1</v>
      </c>
      <c r="F5685">
        <v>196</v>
      </c>
      <c r="G5685">
        <v>196</v>
      </c>
      <c r="H5685">
        <f t="shared" si="184"/>
        <v>9.8000000000000004E-2</v>
      </c>
      <c r="I5685">
        <f t="shared" si="185"/>
        <v>9.8000000000000004E-2</v>
      </c>
    </row>
    <row r="5686" spans="1:9" x14ac:dyDescent="0.3">
      <c r="A5686" s="3">
        <v>2020</v>
      </c>
      <c r="B5686" t="s">
        <v>186</v>
      </c>
      <c r="C5686" t="s">
        <v>202</v>
      </c>
      <c r="D5686">
        <v>355530</v>
      </c>
      <c r="E5686">
        <v>1</v>
      </c>
      <c r="F5686">
        <v>5285.28</v>
      </c>
      <c r="G5686">
        <v>5288.1248999999998</v>
      </c>
      <c r="H5686">
        <f t="shared" si="184"/>
        <v>2.6426399999999997</v>
      </c>
      <c r="I5686">
        <f t="shared" si="185"/>
        <v>2.6440624499999998</v>
      </c>
    </row>
    <row r="5687" spans="1:9" x14ac:dyDescent="0.3">
      <c r="A5687" s="3">
        <v>2020</v>
      </c>
      <c r="B5687" t="s">
        <v>186</v>
      </c>
      <c r="C5687" t="s">
        <v>202</v>
      </c>
      <c r="D5687">
        <v>365530</v>
      </c>
      <c r="E5687">
        <v>1</v>
      </c>
      <c r="F5687">
        <v>52.8</v>
      </c>
      <c r="G5687">
        <v>52.8</v>
      </c>
      <c r="H5687">
        <f t="shared" ref="H5687:H5750" si="186">F5687/2000</f>
        <v>2.64E-2</v>
      </c>
      <c r="I5687">
        <f t="shared" ref="I5687:I5750" si="187">G5687/2000</f>
        <v>2.64E-2</v>
      </c>
    </row>
    <row r="5688" spans="1:9" x14ac:dyDescent="0.3">
      <c r="A5688" s="3">
        <v>2020</v>
      </c>
      <c r="B5688" t="s">
        <v>187</v>
      </c>
      <c r="C5688" t="s">
        <v>203</v>
      </c>
      <c r="D5688">
        <v>445932</v>
      </c>
      <c r="E5688">
        <v>2</v>
      </c>
      <c r="F5688">
        <v>1732.35</v>
      </c>
      <c r="G5688">
        <v>1764.8469</v>
      </c>
      <c r="H5688">
        <f t="shared" si="186"/>
        <v>0.86617499999999992</v>
      </c>
      <c r="I5688">
        <f t="shared" si="187"/>
        <v>0.88242345</v>
      </c>
    </row>
    <row r="5689" spans="1:9" x14ac:dyDescent="0.3">
      <c r="A5689" s="3">
        <v>2020</v>
      </c>
      <c r="B5689" t="s">
        <v>187</v>
      </c>
      <c r="C5689" t="s">
        <v>203</v>
      </c>
      <c r="D5689">
        <v>465902</v>
      </c>
      <c r="E5689">
        <v>2</v>
      </c>
      <c r="F5689">
        <v>920.62</v>
      </c>
      <c r="G5689">
        <v>939.40819999999997</v>
      </c>
      <c r="H5689">
        <f t="shared" si="186"/>
        <v>0.46031</v>
      </c>
      <c r="I5689">
        <f t="shared" si="187"/>
        <v>0.46970409999999996</v>
      </c>
    </row>
    <row r="5690" spans="1:9" x14ac:dyDescent="0.3">
      <c r="A5690" s="3">
        <v>2020</v>
      </c>
      <c r="B5690" t="s">
        <v>187</v>
      </c>
      <c r="C5690" t="s">
        <v>203</v>
      </c>
      <c r="D5690">
        <v>466002</v>
      </c>
      <c r="E5690">
        <v>2</v>
      </c>
      <c r="F5690">
        <v>312.95</v>
      </c>
      <c r="G5690">
        <v>319.33679999999998</v>
      </c>
      <c r="H5690">
        <f t="shared" si="186"/>
        <v>0.156475</v>
      </c>
      <c r="I5690">
        <f t="shared" si="187"/>
        <v>0.15966839999999999</v>
      </c>
    </row>
    <row r="5691" spans="1:9" x14ac:dyDescent="0.3">
      <c r="A5691" s="3">
        <v>2020</v>
      </c>
      <c r="B5691" t="s">
        <v>187</v>
      </c>
      <c r="C5691" t="s">
        <v>203</v>
      </c>
      <c r="D5691">
        <v>466004</v>
      </c>
      <c r="E5691">
        <v>2</v>
      </c>
      <c r="F5691">
        <v>48.05</v>
      </c>
      <c r="G5691">
        <v>49.0306</v>
      </c>
      <c r="H5691">
        <f t="shared" si="186"/>
        <v>2.4024999999999998E-2</v>
      </c>
      <c r="I5691">
        <f t="shared" si="187"/>
        <v>2.45153E-2</v>
      </c>
    </row>
    <row r="5692" spans="1:9" x14ac:dyDescent="0.3">
      <c r="A5692" s="3">
        <v>2020</v>
      </c>
      <c r="B5692" t="s">
        <v>187</v>
      </c>
      <c r="C5692" t="s">
        <v>203</v>
      </c>
      <c r="D5692">
        <v>466005</v>
      </c>
      <c r="E5692">
        <v>2</v>
      </c>
      <c r="F5692">
        <v>317.5</v>
      </c>
      <c r="G5692">
        <v>323.75510000000003</v>
      </c>
      <c r="H5692">
        <f t="shared" si="186"/>
        <v>0.15875</v>
      </c>
      <c r="I5692">
        <f t="shared" si="187"/>
        <v>0.16187755000000001</v>
      </c>
    </row>
    <row r="5693" spans="1:9" x14ac:dyDescent="0.3">
      <c r="A5693" s="3">
        <v>2020</v>
      </c>
      <c r="B5693" t="s">
        <v>187</v>
      </c>
      <c r="C5693" t="s">
        <v>204</v>
      </c>
      <c r="D5693">
        <v>445900</v>
      </c>
      <c r="E5693">
        <v>2</v>
      </c>
      <c r="F5693">
        <v>418.13</v>
      </c>
      <c r="G5693">
        <v>421.1071</v>
      </c>
      <c r="H5693">
        <f t="shared" si="186"/>
        <v>0.209065</v>
      </c>
      <c r="I5693">
        <f t="shared" si="187"/>
        <v>0.21055355000000001</v>
      </c>
    </row>
    <row r="5694" spans="1:9" x14ac:dyDescent="0.3">
      <c r="A5694" s="3">
        <v>2020</v>
      </c>
      <c r="B5694" t="s">
        <v>187</v>
      </c>
      <c r="C5694" t="s">
        <v>204</v>
      </c>
      <c r="D5694">
        <v>445931</v>
      </c>
      <c r="E5694">
        <v>2</v>
      </c>
      <c r="F5694">
        <v>6951.84</v>
      </c>
      <c r="G5694">
        <v>7076.7264999999998</v>
      </c>
      <c r="H5694">
        <f t="shared" si="186"/>
        <v>3.4759199999999999</v>
      </c>
      <c r="I5694">
        <f t="shared" si="187"/>
        <v>3.5383632499999997</v>
      </c>
    </row>
    <row r="5695" spans="1:9" x14ac:dyDescent="0.3">
      <c r="A5695" s="3">
        <v>2020</v>
      </c>
      <c r="B5695" t="s">
        <v>187</v>
      </c>
      <c r="C5695" t="s">
        <v>204</v>
      </c>
      <c r="D5695">
        <v>446001</v>
      </c>
      <c r="E5695">
        <v>2</v>
      </c>
      <c r="F5695">
        <v>0.8</v>
      </c>
      <c r="G5695">
        <v>0.81630000000000003</v>
      </c>
      <c r="H5695">
        <f t="shared" si="186"/>
        <v>4.0000000000000002E-4</v>
      </c>
      <c r="I5695">
        <f t="shared" si="187"/>
        <v>4.0815000000000003E-4</v>
      </c>
    </row>
    <row r="5696" spans="1:9" x14ac:dyDescent="0.3">
      <c r="A5696" s="3">
        <v>2020</v>
      </c>
      <c r="B5696" t="s">
        <v>187</v>
      </c>
      <c r="C5696" t="s">
        <v>204</v>
      </c>
      <c r="D5696">
        <v>455900</v>
      </c>
      <c r="E5696">
        <v>2</v>
      </c>
      <c r="F5696">
        <v>209.43</v>
      </c>
      <c r="G5696">
        <v>211.2398</v>
      </c>
      <c r="H5696">
        <f t="shared" si="186"/>
        <v>0.104715</v>
      </c>
      <c r="I5696">
        <f t="shared" si="187"/>
        <v>0.1056199</v>
      </c>
    </row>
    <row r="5697" spans="1:9" x14ac:dyDescent="0.3">
      <c r="A5697" s="3">
        <v>2020</v>
      </c>
      <c r="B5697" t="s">
        <v>187</v>
      </c>
      <c r="C5697" t="s">
        <v>204</v>
      </c>
      <c r="D5697">
        <v>455930</v>
      </c>
      <c r="E5697">
        <v>2</v>
      </c>
      <c r="F5697">
        <v>794.93</v>
      </c>
      <c r="G5697">
        <v>809.91330000000005</v>
      </c>
      <c r="H5697">
        <f t="shared" si="186"/>
        <v>0.39746499999999996</v>
      </c>
      <c r="I5697">
        <f t="shared" si="187"/>
        <v>0.40495665000000003</v>
      </c>
    </row>
    <row r="5698" spans="1:9" x14ac:dyDescent="0.3">
      <c r="A5698" s="3">
        <v>2020</v>
      </c>
      <c r="B5698" t="s">
        <v>187</v>
      </c>
      <c r="C5698" t="s">
        <v>204</v>
      </c>
      <c r="D5698">
        <v>456001</v>
      </c>
      <c r="E5698">
        <v>2</v>
      </c>
      <c r="F5698">
        <v>0.3</v>
      </c>
      <c r="G5698">
        <v>0.30609999999999998</v>
      </c>
      <c r="H5698">
        <f t="shared" si="186"/>
        <v>1.4999999999999999E-4</v>
      </c>
      <c r="I5698">
        <f t="shared" si="187"/>
        <v>1.5304999999999998E-4</v>
      </c>
    </row>
    <row r="5699" spans="1:9" x14ac:dyDescent="0.3">
      <c r="A5699" s="3">
        <v>2020</v>
      </c>
      <c r="B5699" t="s">
        <v>187</v>
      </c>
      <c r="C5699" t="s">
        <v>204</v>
      </c>
      <c r="D5699">
        <v>456004</v>
      </c>
      <c r="E5699">
        <v>2</v>
      </c>
      <c r="F5699">
        <v>0.1</v>
      </c>
      <c r="G5699">
        <v>0.10199999999999999</v>
      </c>
      <c r="H5699">
        <f t="shared" si="186"/>
        <v>5.0000000000000002E-5</v>
      </c>
      <c r="I5699">
        <f t="shared" si="187"/>
        <v>5.1E-5</v>
      </c>
    </row>
    <row r="5700" spans="1:9" x14ac:dyDescent="0.3">
      <c r="A5700" s="3">
        <v>2020</v>
      </c>
      <c r="B5700" t="s">
        <v>187</v>
      </c>
      <c r="C5700" t="s">
        <v>204</v>
      </c>
      <c r="D5700">
        <v>465830</v>
      </c>
      <c r="E5700">
        <v>2</v>
      </c>
      <c r="F5700">
        <v>8</v>
      </c>
      <c r="G5700">
        <v>8</v>
      </c>
      <c r="H5700">
        <f t="shared" si="186"/>
        <v>4.0000000000000001E-3</v>
      </c>
      <c r="I5700">
        <f t="shared" si="187"/>
        <v>4.0000000000000001E-3</v>
      </c>
    </row>
    <row r="5701" spans="1:9" x14ac:dyDescent="0.3">
      <c r="A5701" s="3">
        <v>2020</v>
      </c>
      <c r="B5701" t="s">
        <v>187</v>
      </c>
      <c r="C5701" t="s">
        <v>204</v>
      </c>
      <c r="D5701">
        <v>465901</v>
      </c>
      <c r="E5701">
        <v>2</v>
      </c>
      <c r="F5701">
        <v>5059.22</v>
      </c>
      <c r="G5701">
        <v>5368.4183000000003</v>
      </c>
      <c r="H5701">
        <f t="shared" si="186"/>
        <v>2.5296099999999999</v>
      </c>
      <c r="I5701">
        <f t="shared" si="187"/>
        <v>2.68420915</v>
      </c>
    </row>
    <row r="5702" spans="1:9" x14ac:dyDescent="0.3">
      <c r="A5702" s="3">
        <v>2020</v>
      </c>
      <c r="B5702" t="s">
        <v>187</v>
      </c>
      <c r="C5702" t="s">
        <v>204</v>
      </c>
      <c r="D5702">
        <v>465904</v>
      </c>
      <c r="E5702">
        <v>2</v>
      </c>
      <c r="F5702">
        <v>57.15</v>
      </c>
      <c r="G5702">
        <v>58.316299999999998</v>
      </c>
      <c r="H5702">
        <f t="shared" si="186"/>
        <v>2.8575E-2</v>
      </c>
      <c r="I5702">
        <f t="shared" si="187"/>
        <v>2.9158150000000001E-2</v>
      </c>
    </row>
    <row r="5703" spans="1:9" x14ac:dyDescent="0.3">
      <c r="A5703" s="3">
        <v>2020</v>
      </c>
      <c r="B5703" t="s">
        <v>187</v>
      </c>
      <c r="C5703" t="s">
        <v>204</v>
      </c>
      <c r="D5703">
        <v>465932</v>
      </c>
      <c r="E5703">
        <v>2</v>
      </c>
      <c r="F5703">
        <v>1941.45</v>
      </c>
      <c r="G5703">
        <v>1981.0714</v>
      </c>
      <c r="H5703">
        <f t="shared" si="186"/>
        <v>0.97072500000000006</v>
      </c>
      <c r="I5703">
        <f t="shared" si="187"/>
        <v>0.99053570000000002</v>
      </c>
    </row>
    <row r="5704" spans="1:9" x14ac:dyDescent="0.3">
      <c r="A5704" s="3">
        <v>2020</v>
      </c>
      <c r="B5704" t="s">
        <v>187</v>
      </c>
      <c r="C5704" t="s">
        <v>204</v>
      </c>
      <c r="D5704">
        <v>465933</v>
      </c>
      <c r="E5704">
        <v>2</v>
      </c>
      <c r="F5704">
        <v>50.8</v>
      </c>
      <c r="G5704">
        <v>51.8367</v>
      </c>
      <c r="H5704">
        <f t="shared" si="186"/>
        <v>2.5399999999999999E-2</v>
      </c>
      <c r="I5704">
        <f t="shared" si="187"/>
        <v>2.591835E-2</v>
      </c>
    </row>
    <row r="5705" spans="1:9" x14ac:dyDescent="0.3">
      <c r="A5705" s="3">
        <v>2020</v>
      </c>
      <c r="B5705" t="s">
        <v>187</v>
      </c>
      <c r="C5705" t="s">
        <v>204</v>
      </c>
      <c r="D5705">
        <v>466001</v>
      </c>
      <c r="E5705">
        <v>2</v>
      </c>
      <c r="F5705">
        <v>101.75</v>
      </c>
      <c r="G5705">
        <v>103.82640000000001</v>
      </c>
      <c r="H5705">
        <f t="shared" si="186"/>
        <v>5.0874999999999997E-2</v>
      </c>
      <c r="I5705">
        <f t="shared" si="187"/>
        <v>5.1913200000000007E-2</v>
      </c>
    </row>
    <row r="5706" spans="1:9" x14ac:dyDescent="0.3">
      <c r="A5706" s="3">
        <v>2020</v>
      </c>
      <c r="B5706" t="s">
        <v>187</v>
      </c>
      <c r="C5706" t="s">
        <v>204</v>
      </c>
      <c r="D5706">
        <v>475800</v>
      </c>
      <c r="E5706">
        <v>2</v>
      </c>
      <c r="F5706">
        <v>108</v>
      </c>
      <c r="G5706">
        <v>135.67349999999999</v>
      </c>
      <c r="H5706">
        <f t="shared" si="186"/>
        <v>5.3999999999999999E-2</v>
      </c>
      <c r="I5706">
        <f t="shared" si="187"/>
        <v>6.7836750000000001E-2</v>
      </c>
    </row>
    <row r="5707" spans="1:9" x14ac:dyDescent="0.3">
      <c r="A5707" s="3">
        <v>2020</v>
      </c>
      <c r="B5707" t="s">
        <v>187</v>
      </c>
      <c r="C5707" t="s">
        <v>204</v>
      </c>
      <c r="D5707">
        <v>475900</v>
      </c>
      <c r="E5707">
        <v>2</v>
      </c>
      <c r="F5707">
        <v>782.94</v>
      </c>
      <c r="G5707">
        <v>796.92960000000005</v>
      </c>
      <c r="H5707">
        <f t="shared" si="186"/>
        <v>0.39147000000000004</v>
      </c>
      <c r="I5707">
        <f t="shared" si="187"/>
        <v>0.39846480000000001</v>
      </c>
    </row>
    <row r="5708" spans="1:9" x14ac:dyDescent="0.3">
      <c r="A5708" s="3">
        <v>2020</v>
      </c>
      <c r="B5708" t="s">
        <v>187</v>
      </c>
      <c r="C5708" t="s">
        <v>204</v>
      </c>
      <c r="D5708">
        <v>475931</v>
      </c>
      <c r="E5708">
        <v>2</v>
      </c>
      <c r="F5708">
        <v>303.61</v>
      </c>
      <c r="G5708">
        <v>309.74489999999997</v>
      </c>
      <c r="H5708">
        <f t="shared" si="186"/>
        <v>0.151805</v>
      </c>
      <c r="I5708">
        <f t="shared" si="187"/>
        <v>0.15487244999999999</v>
      </c>
    </row>
    <row r="5709" spans="1:9" x14ac:dyDescent="0.3">
      <c r="A5709" s="3">
        <v>2020</v>
      </c>
      <c r="B5709" t="s">
        <v>187</v>
      </c>
      <c r="C5709" t="s">
        <v>204</v>
      </c>
      <c r="D5709">
        <v>476001</v>
      </c>
      <c r="E5709">
        <v>2</v>
      </c>
      <c r="F5709">
        <v>38.1</v>
      </c>
      <c r="G5709">
        <v>38.877600000000001</v>
      </c>
      <c r="H5709">
        <f t="shared" si="186"/>
        <v>1.9050000000000001E-2</v>
      </c>
      <c r="I5709">
        <f t="shared" si="187"/>
        <v>1.9438799999999999E-2</v>
      </c>
    </row>
    <row r="5710" spans="1:9" x14ac:dyDescent="0.3">
      <c r="A5710" s="3">
        <v>2020</v>
      </c>
      <c r="B5710" t="s">
        <v>187</v>
      </c>
      <c r="C5710" t="s">
        <v>204</v>
      </c>
      <c r="D5710">
        <v>485730</v>
      </c>
      <c r="E5710">
        <v>2</v>
      </c>
      <c r="F5710">
        <v>381.44</v>
      </c>
      <c r="G5710">
        <v>385.59350000000001</v>
      </c>
      <c r="H5710">
        <f t="shared" si="186"/>
        <v>0.19072</v>
      </c>
      <c r="I5710">
        <f t="shared" si="187"/>
        <v>0.19279675000000002</v>
      </c>
    </row>
    <row r="5711" spans="1:9" x14ac:dyDescent="0.3">
      <c r="A5711" s="3">
        <v>2020</v>
      </c>
      <c r="B5711" t="s">
        <v>187</v>
      </c>
      <c r="C5711" t="s">
        <v>204</v>
      </c>
      <c r="D5711">
        <v>485800</v>
      </c>
      <c r="E5711">
        <v>2</v>
      </c>
      <c r="F5711">
        <v>5136.2700000000004</v>
      </c>
      <c r="G5711">
        <v>5226.2982000000002</v>
      </c>
      <c r="H5711">
        <f t="shared" si="186"/>
        <v>2.5681350000000003</v>
      </c>
      <c r="I5711">
        <f t="shared" si="187"/>
        <v>2.6131491000000002</v>
      </c>
    </row>
    <row r="5712" spans="1:9" x14ac:dyDescent="0.3">
      <c r="A5712" s="3">
        <v>2020</v>
      </c>
      <c r="B5712" t="s">
        <v>187</v>
      </c>
      <c r="C5712" t="s">
        <v>204</v>
      </c>
      <c r="D5712">
        <v>485831</v>
      </c>
      <c r="E5712">
        <v>2</v>
      </c>
      <c r="F5712">
        <v>3398.65</v>
      </c>
      <c r="G5712">
        <v>3512.9526000000001</v>
      </c>
      <c r="H5712">
        <f t="shared" si="186"/>
        <v>1.699325</v>
      </c>
      <c r="I5712">
        <f t="shared" si="187"/>
        <v>1.7564763000000001</v>
      </c>
    </row>
    <row r="5713" spans="1:9" x14ac:dyDescent="0.3">
      <c r="A5713" s="3">
        <v>2020</v>
      </c>
      <c r="B5713" t="s">
        <v>187</v>
      </c>
      <c r="C5713" t="s">
        <v>204</v>
      </c>
      <c r="D5713">
        <v>485901</v>
      </c>
      <c r="E5713">
        <v>2</v>
      </c>
      <c r="F5713">
        <v>2463.11</v>
      </c>
      <c r="G5713">
        <v>2486.8838999999998</v>
      </c>
      <c r="H5713">
        <f t="shared" si="186"/>
        <v>1.231555</v>
      </c>
      <c r="I5713">
        <f t="shared" si="187"/>
        <v>1.2434419499999998</v>
      </c>
    </row>
    <row r="5714" spans="1:9" x14ac:dyDescent="0.3">
      <c r="A5714" s="3">
        <v>2020</v>
      </c>
      <c r="B5714" t="s">
        <v>187</v>
      </c>
      <c r="C5714" t="s">
        <v>204</v>
      </c>
      <c r="D5714">
        <v>485931</v>
      </c>
      <c r="E5714">
        <v>2</v>
      </c>
      <c r="F5714">
        <v>138.9</v>
      </c>
      <c r="G5714">
        <v>141.0676</v>
      </c>
      <c r="H5714">
        <f t="shared" si="186"/>
        <v>6.9449999999999998E-2</v>
      </c>
      <c r="I5714">
        <f t="shared" si="187"/>
        <v>7.0533799999999994E-2</v>
      </c>
    </row>
    <row r="5715" spans="1:9" x14ac:dyDescent="0.3">
      <c r="A5715" s="3">
        <v>2020</v>
      </c>
      <c r="B5715" t="s">
        <v>187</v>
      </c>
      <c r="C5715" t="s">
        <v>205</v>
      </c>
      <c r="D5715">
        <v>456031</v>
      </c>
      <c r="E5715">
        <v>2</v>
      </c>
      <c r="F5715">
        <v>0.5</v>
      </c>
      <c r="G5715">
        <v>0.51019999999999999</v>
      </c>
      <c r="H5715">
        <f t="shared" si="186"/>
        <v>2.5000000000000001E-4</v>
      </c>
      <c r="I5715">
        <f t="shared" si="187"/>
        <v>2.5509999999999997E-4</v>
      </c>
    </row>
    <row r="5716" spans="1:9" x14ac:dyDescent="0.3">
      <c r="A5716" s="3">
        <v>2020</v>
      </c>
      <c r="B5716" t="s">
        <v>187</v>
      </c>
      <c r="C5716" t="s">
        <v>205</v>
      </c>
      <c r="D5716">
        <v>466003</v>
      </c>
      <c r="E5716">
        <v>2</v>
      </c>
      <c r="F5716">
        <v>387.45</v>
      </c>
      <c r="G5716">
        <v>394.1225</v>
      </c>
      <c r="H5716">
        <f t="shared" si="186"/>
        <v>0.19372499999999998</v>
      </c>
      <c r="I5716">
        <f t="shared" si="187"/>
        <v>0.19706124999999999</v>
      </c>
    </row>
    <row r="5717" spans="1:9" x14ac:dyDescent="0.3">
      <c r="A5717" s="3">
        <v>2020</v>
      </c>
      <c r="B5717" t="s">
        <v>187</v>
      </c>
      <c r="C5717" t="s">
        <v>205</v>
      </c>
      <c r="D5717">
        <v>466031</v>
      </c>
      <c r="E5717">
        <v>2</v>
      </c>
      <c r="F5717">
        <v>425.75</v>
      </c>
      <c r="G5717">
        <v>434.43880000000001</v>
      </c>
      <c r="H5717">
        <f t="shared" si="186"/>
        <v>0.21287500000000001</v>
      </c>
      <c r="I5717">
        <f t="shared" si="187"/>
        <v>0.21721940000000001</v>
      </c>
    </row>
    <row r="5718" spans="1:9" x14ac:dyDescent="0.3">
      <c r="A5718" s="3">
        <v>2020</v>
      </c>
      <c r="B5718" t="s">
        <v>187</v>
      </c>
      <c r="C5718" t="s">
        <v>205</v>
      </c>
      <c r="D5718">
        <v>466032</v>
      </c>
      <c r="E5718">
        <v>2</v>
      </c>
      <c r="F5718">
        <v>268.2</v>
      </c>
      <c r="G5718">
        <v>270.39800000000002</v>
      </c>
      <c r="H5718">
        <f t="shared" si="186"/>
        <v>0.1341</v>
      </c>
      <c r="I5718">
        <f t="shared" si="187"/>
        <v>0.13519900000000001</v>
      </c>
    </row>
    <row r="5719" spans="1:9" x14ac:dyDescent="0.3">
      <c r="A5719" s="3">
        <v>2020</v>
      </c>
      <c r="B5719" t="s">
        <v>187</v>
      </c>
      <c r="C5719" t="s">
        <v>205</v>
      </c>
      <c r="D5719">
        <v>466033</v>
      </c>
      <c r="E5719">
        <v>2</v>
      </c>
      <c r="F5719">
        <v>420.25</v>
      </c>
      <c r="G5719">
        <v>425.55099999999999</v>
      </c>
      <c r="H5719">
        <f t="shared" si="186"/>
        <v>0.21012500000000001</v>
      </c>
      <c r="I5719">
        <f t="shared" si="187"/>
        <v>0.21277550000000001</v>
      </c>
    </row>
    <row r="5720" spans="1:9" x14ac:dyDescent="0.3">
      <c r="A5720" s="3">
        <v>2020</v>
      </c>
      <c r="B5720" t="s">
        <v>187</v>
      </c>
      <c r="C5720" t="s">
        <v>205</v>
      </c>
      <c r="D5720">
        <v>476003</v>
      </c>
      <c r="E5720">
        <v>2</v>
      </c>
      <c r="F5720">
        <v>1153.94</v>
      </c>
      <c r="G5720">
        <v>1176.5408</v>
      </c>
      <c r="H5720">
        <f t="shared" si="186"/>
        <v>0.57696999999999998</v>
      </c>
      <c r="I5720">
        <f t="shared" si="187"/>
        <v>0.58827039999999997</v>
      </c>
    </row>
    <row r="5721" spans="1:9" x14ac:dyDescent="0.3">
      <c r="A5721" s="3">
        <v>2020</v>
      </c>
      <c r="B5721" t="s">
        <v>187</v>
      </c>
      <c r="C5721" t="s">
        <v>205</v>
      </c>
      <c r="D5721">
        <v>476004</v>
      </c>
      <c r="E5721">
        <v>2</v>
      </c>
      <c r="F5721">
        <v>1637.05</v>
      </c>
      <c r="G5721">
        <v>1670.4591</v>
      </c>
      <c r="H5721">
        <f t="shared" si="186"/>
        <v>0.81852499999999995</v>
      </c>
      <c r="I5721">
        <f t="shared" si="187"/>
        <v>0.83522954999999999</v>
      </c>
    </row>
    <row r="5722" spans="1:9" x14ac:dyDescent="0.3">
      <c r="A5722" s="3">
        <v>2020</v>
      </c>
      <c r="B5722" t="s">
        <v>187</v>
      </c>
      <c r="C5722" t="s">
        <v>205</v>
      </c>
      <c r="D5722">
        <v>476005</v>
      </c>
      <c r="E5722">
        <v>2</v>
      </c>
      <c r="F5722">
        <v>103.86</v>
      </c>
      <c r="G5722">
        <v>105.9796</v>
      </c>
      <c r="H5722">
        <f t="shared" si="186"/>
        <v>5.1929999999999997E-2</v>
      </c>
      <c r="I5722">
        <f t="shared" si="187"/>
        <v>5.2989800000000004E-2</v>
      </c>
    </row>
    <row r="5723" spans="1:9" x14ac:dyDescent="0.3">
      <c r="A5723" s="3">
        <v>2020</v>
      </c>
      <c r="B5723" t="s">
        <v>187</v>
      </c>
      <c r="C5723" t="s">
        <v>205</v>
      </c>
      <c r="D5723">
        <v>476006</v>
      </c>
      <c r="E5723">
        <v>2</v>
      </c>
      <c r="F5723">
        <v>1060.02</v>
      </c>
      <c r="G5723">
        <v>1081.653</v>
      </c>
      <c r="H5723">
        <f t="shared" si="186"/>
        <v>0.53000999999999998</v>
      </c>
      <c r="I5723">
        <f t="shared" si="187"/>
        <v>0.54082649999999999</v>
      </c>
    </row>
    <row r="5724" spans="1:9" x14ac:dyDescent="0.3">
      <c r="A5724" s="3">
        <v>2020</v>
      </c>
      <c r="B5724" t="s">
        <v>187</v>
      </c>
      <c r="C5724" t="s">
        <v>205</v>
      </c>
      <c r="D5724">
        <v>476007</v>
      </c>
      <c r="E5724">
        <v>2</v>
      </c>
      <c r="F5724">
        <v>98.55</v>
      </c>
      <c r="G5724">
        <v>100.5613</v>
      </c>
      <c r="H5724">
        <f t="shared" si="186"/>
        <v>4.9274999999999999E-2</v>
      </c>
      <c r="I5724">
        <f t="shared" si="187"/>
        <v>5.0280650000000003E-2</v>
      </c>
    </row>
    <row r="5725" spans="1:9" x14ac:dyDescent="0.3">
      <c r="A5725" s="3">
        <v>2020</v>
      </c>
      <c r="B5725" t="s">
        <v>187</v>
      </c>
      <c r="C5725" t="s">
        <v>205</v>
      </c>
      <c r="D5725">
        <v>476009</v>
      </c>
      <c r="E5725">
        <v>2</v>
      </c>
      <c r="F5725">
        <v>136</v>
      </c>
      <c r="G5725">
        <v>138.77549999999999</v>
      </c>
      <c r="H5725">
        <f t="shared" si="186"/>
        <v>6.8000000000000005E-2</v>
      </c>
      <c r="I5725">
        <f t="shared" si="187"/>
        <v>6.9387749999999998E-2</v>
      </c>
    </row>
    <row r="5726" spans="1:9" x14ac:dyDescent="0.3">
      <c r="A5726" s="3">
        <v>2020</v>
      </c>
      <c r="B5726" t="s">
        <v>187</v>
      </c>
      <c r="C5726" t="s">
        <v>205</v>
      </c>
      <c r="D5726">
        <v>476031</v>
      </c>
      <c r="E5726">
        <v>2</v>
      </c>
      <c r="F5726">
        <v>143.9</v>
      </c>
      <c r="G5726">
        <v>145.4796</v>
      </c>
      <c r="H5726">
        <f t="shared" si="186"/>
        <v>7.195E-2</v>
      </c>
      <c r="I5726">
        <f t="shared" si="187"/>
        <v>7.2739800000000007E-2</v>
      </c>
    </row>
    <row r="5727" spans="1:9" x14ac:dyDescent="0.3">
      <c r="A5727" s="3">
        <v>2020</v>
      </c>
      <c r="B5727" t="s">
        <v>187</v>
      </c>
      <c r="C5727" t="s">
        <v>205</v>
      </c>
      <c r="D5727">
        <v>476032</v>
      </c>
      <c r="E5727">
        <v>2</v>
      </c>
      <c r="F5727">
        <v>740.83</v>
      </c>
      <c r="G5727">
        <v>754.11239999999998</v>
      </c>
      <c r="H5727">
        <f t="shared" si="186"/>
        <v>0.37041499999999999</v>
      </c>
      <c r="I5727">
        <f t="shared" si="187"/>
        <v>0.37705620000000001</v>
      </c>
    </row>
    <row r="5728" spans="1:9" x14ac:dyDescent="0.3">
      <c r="A5728" s="3">
        <v>2020</v>
      </c>
      <c r="B5728" t="s">
        <v>187</v>
      </c>
      <c r="C5728" t="s">
        <v>205</v>
      </c>
      <c r="D5728">
        <v>476033</v>
      </c>
      <c r="E5728">
        <v>2</v>
      </c>
      <c r="F5728">
        <v>655</v>
      </c>
      <c r="G5728">
        <v>668.36720000000003</v>
      </c>
      <c r="H5728">
        <f t="shared" si="186"/>
        <v>0.32750000000000001</v>
      </c>
      <c r="I5728">
        <f t="shared" si="187"/>
        <v>0.33418360000000003</v>
      </c>
    </row>
    <row r="5729" spans="1:9" x14ac:dyDescent="0.3">
      <c r="A5729" s="3">
        <v>2020</v>
      </c>
      <c r="B5729" t="s">
        <v>187</v>
      </c>
      <c r="C5729" t="s">
        <v>205</v>
      </c>
      <c r="D5729">
        <v>476034</v>
      </c>
      <c r="E5729">
        <v>2</v>
      </c>
      <c r="F5729">
        <v>119.46</v>
      </c>
      <c r="G5729">
        <v>121.898</v>
      </c>
      <c r="H5729">
        <f t="shared" si="186"/>
        <v>5.9729999999999998E-2</v>
      </c>
      <c r="I5729">
        <f t="shared" si="187"/>
        <v>6.0948999999999996E-2</v>
      </c>
    </row>
    <row r="5730" spans="1:9" x14ac:dyDescent="0.3">
      <c r="A5730" s="3">
        <v>2020</v>
      </c>
      <c r="B5730" t="s">
        <v>187</v>
      </c>
      <c r="C5730" t="s">
        <v>205</v>
      </c>
      <c r="D5730">
        <v>476035</v>
      </c>
      <c r="E5730">
        <v>2</v>
      </c>
      <c r="F5730">
        <v>132.25</v>
      </c>
      <c r="G5730">
        <v>134.94900000000001</v>
      </c>
      <c r="H5730">
        <f t="shared" si="186"/>
        <v>6.6125000000000003E-2</v>
      </c>
      <c r="I5730">
        <f t="shared" si="187"/>
        <v>6.7474500000000007E-2</v>
      </c>
    </row>
    <row r="5731" spans="1:9" x14ac:dyDescent="0.3">
      <c r="A5731" s="3">
        <v>2020</v>
      </c>
      <c r="B5731" t="s">
        <v>187</v>
      </c>
      <c r="C5731" t="s">
        <v>205</v>
      </c>
      <c r="D5731">
        <v>476102</v>
      </c>
      <c r="E5731">
        <v>2</v>
      </c>
      <c r="F5731">
        <v>10.7</v>
      </c>
      <c r="G5731">
        <v>10.9184</v>
      </c>
      <c r="H5731">
        <f t="shared" si="186"/>
        <v>5.3499999999999997E-3</v>
      </c>
      <c r="I5731">
        <f t="shared" si="187"/>
        <v>5.4592E-3</v>
      </c>
    </row>
    <row r="5732" spans="1:9" x14ac:dyDescent="0.3">
      <c r="A5732" s="3">
        <v>2020</v>
      </c>
      <c r="B5732" t="s">
        <v>187</v>
      </c>
      <c r="C5732" t="s">
        <v>205</v>
      </c>
      <c r="D5732">
        <v>485932</v>
      </c>
      <c r="E5732">
        <v>2</v>
      </c>
      <c r="F5732">
        <v>418.9</v>
      </c>
      <c r="G5732">
        <v>427.44900000000001</v>
      </c>
      <c r="H5732">
        <f t="shared" si="186"/>
        <v>0.20945</v>
      </c>
      <c r="I5732">
        <f t="shared" si="187"/>
        <v>0.21372450000000001</v>
      </c>
    </row>
    <row r="5733" spans="1:9" x14ac:dyDescent="0.3">
      <c r="A5733" s="3">
        <v>2020</v>
      </c>
      <c r="B5733" t="s">
        <v>187</v>
      </c>
      <c r="C5733" t="s">
        <v>205</v>
      </c>
      <c r="D5733">
        <v>486001</v>
      </c>
      <c r="E5733">
        <v>2</v>
      </c>
      <c r="F5733">
        <v>339.3</v>
      </c>
      <c r="G5733">
        <v>346.2244</v>
      </c>
      <c r="H5733">
        <f t="shared" si="186"/>
        <v>0.16965</v>
      </c>
      <c r="I5733">
        <f t="shared" si="187"/>
        <v>0.17311219999999999</v>
      </c>
    </row>
    <row r="5734" spans="1:9" x14ac:dyDescent="0.3">
      <c r="A5734" s="3">
        <v>2020</v>
      </c>
      <c r="B5734" t="s">
        <v>187</v>
      </c>
      <c r="C5734" t="s">
        <v>205</v>
      </c>
      <c r="D5734">
        <v>486005</v>
      </c>
      <c r="E5734">
        <v>2</v>
      </c>
      <c r="F5734">
        <v>129.69999999999999</v>
      </c>
      <c r="G5734">
        <v>132.34700000000001</v>
      </c>
      <c r="H5734">
        <f t="shared" si="186"/>
        <v>6.4849999999999991E-2</v>
      </c>
      <c r="I5734">
        <f t="shared" si="187"/>
        <v>6.617350000000001E-2</v>
      </c>
    </row>
    <row r="5735" spans="1:9" x14ac:dyDescent="0.3">
      <c r="A5735" s="3">
        <v>2020</v>
      </c>
      <c r="B5735" t="s">
        <v>187</v>
      </c>
      <c r="C5735" t="s">
        <v>205</v>
      </c>
      <c r="D5735">
        <v>486031</v>
      </c>
      <c r="E5735">
        <v>2</v>
      </c>
      <c r="F5735">
        <v>191.25</v>
      </c>
      <c r="G5735">
        <v>195.1532</v>
      </c>
      <c r="H5735">
        <f t="shared" si="186"/>
        <v>9.5625000000000002E-2</v>
      </c>
      <c r="I5735">
        <f t="shared" si="187"/>
        <v>9.7576599999999999E-2</v>
      </c>
    </row>
    <row r="5736" spans="1:9" x14ac:dyDescent="0.3">
      <c r="A5736" s="3">
        <v>2020</v>
      </c>
      <c r="B5736" t="s">
        <v>187</v>
      </c>
      <c r="C5736" t="s">
        <v>205</v>
      </c>
      <c r="D5736">
        <v>486033</v>
      </c>
      <c r="E5736">
        <v>2</v>
      </c>
      <c r="F5736">
        <v>54</v>
      </c>
      <c r="G5736">
        <v>55.101999999999997</v>
      </c>
      <c r="H5736">
        <f t="shared" si="186"/>
        <v>2.7E-2</v>
      </c>
      <c r="I5736">
        <f t="shared" si="187"/>
        <v>2.7550999999999999E-2</v>
      </c>
    </row>
    <row r="5737" spans="1:9" x14ac:dyDescent="0.3">
      <c r="A5737" s="3">
        <v>2020</v>
      </c>
      <c r="B5737" t="s">
        <v>187</v>
      </c>
      <c r="C5737" t="s">
        <v>205</v>
      </c>
      <c r="D5737">
        <v>486034</v>
      </c>
      <c r="E5737">
        <v>2</v>
      </c>
      <c r="F5737">
        <v>32.1</v>
      </c>
      <c r="G5737">
        <v>32.755099999999999</v>
      </c>
      <c r="H5737">
        <f t="shared" si="186"/>
        <v>1.6050000000000002E-2</v>
      </c>
      <c r="I5737">
        <f t="shared" si="187"/>
        <v>1.6377549999999998E-2</v>
      </c>
    </row>
    <row r="5738" spans="1:9" x14ac:dyDescent="0.3">
      <c r="A5738" s="3">
        <v>2020</v>
      </c>
      <c r="B5738" t="s">
        <v>187</v>
      </c>
      <c r="C5738" t="s">
        <v>206</v>
      </c>
      <c r="D5738">
        <v>475932</v>
      </c>
      <c r="E5738">
        <v>2</v>
      </c>
      <c r="F5738">
        <v>1963</v>
      </c>
      <c r="G5738">
        <v>2003.0610999999999</v>
      </c>
      <c r="H5738">
        <f t="shared" si="186"/>
        <v>0.98150000000000004</v>
      </c>
      <c r="I5738">
        <f t="shared" si="187"/>
        <v>1.00153055</v>
      </c>
    </row>
    <row r="5739" spans="1:9" x14ac:dyDescent="0.3">
      <c r="A5739" s="3">
        <v>2020</v>
      </c>
      <c r="B5739" t="s">
        <v>187</v>
      </c>
      <c r="C5739" t="s">
        <v>206</v>
      </c>
      <c r="D5739">
        <v>485935</v>
      </c>
      <c r="E5739">
        <v>2</v>
      </c>
      <c r="F5739">
        <v>467.05</v>
      </c>
      <c r="G5739">
        <v>475.75749999999999</v>
      </c>
      <c r="H5739">
        <f t="shared" si="186"/>
        <v>0.23352500000000001</v>
      </c>
      <c r="I5739">
        <f t="shared" si="187"/>
        <v>0.23787875</v>
      </c>
    </row>
    <row r="5740" spans="1:9" x14ac:dyDescent="0.3">
      <c r="A5740" s="3">
        <v>2020</v>
      </c>
      <c r="B5740" t="s">
        <v>190</v>
      </c>
      <c r="C5740" t="s">
        <v>225</v>
      </c>
      <c r="D5740">
        <v>525902</v>
      </c>
      <c r="E5740">
        <v>2</v>
      </c>
      <c r="F5740">
        <v>39</v>
      </c>
      <c r="G5740">
        <v>39.734699999999997</v>
      </c>
      <c r="H5740">
        <f t="shared" si="186"/>
        <v>1.95E-2</v>
      </c>
      <c r="I5740">
        <f t="shared" si="187"/>
        <v>1.9867349999999999E-2</v>
      </c>
    </row>
    <row r="5741" spans="1:9" x14ac:dyDescent="0.3">
      <c r="A5741" s="3">
        <v>2020</v>
      </c>
      <c r="B5741" t="s">
        <v>190</v>
      </c>
      <c r="C5741" t="s">
        <v>207</v>
      </c>
      <c r="D5741">
        <v>515935</v>
      </c>
      <c r="E5741">
        <v>2</v>
      </c>
      <c r="F5741">
        <v>25.3</v>
      </c>
      <c r="G5741">
        <v>25.816299999999998</v>
      </c>
      <c r="H5741">
        <f t="shared" si="186"/>
        <v>1.265E-2</v>
      </c>
      <c r="I5741">
        <f t="shared" si="187"/>
        <v>1.2908149999999998E-2</v>
      </c>
    </row>
    <row r="5742" spans="1:9" x14ac:dyDescent="0.3">
      <c r="A5742" s="3">
        <v>2020</v>
      </c>
      <c r="B5742" t="s">
        <v>190</v>
      </c>
      <c r="C5742" t="s">
        <v>208</v>
      </c>
      <c r="D5742">
        <v>485902</v>
      </c>
      <c r="E5742">
        <v>2</v>
      </c>
      <c r="F5742">
        <v>213.35</v>
      </c>
      <c r="G5742">
        <v>217.17670000000001</v>
      </c>
      <c r="H5742">
        <f t="shared" si="186"/>
        <v>0.10667499999999999</v>
      </c>
      <c r="I5742">
        <f t="shared" si="187"/>
        <v>0.10858835</v>
      </c>
    </row>
    <row r="5743" spans="1:9" x14ac:dyDescent="0.3">
      <c r="A5743" s="3">
        <v>2020</v>
      </c>
      <c r="B5743" t="s">
        <v>190</v>
      </c>
      <c r="C5743" t="s">
        <v>208</v>
      </c>
      <c r="D5743">
        <v>485934</v>
      </c>
      <c r="E5743">
        <v>2</v>
      </c>
      <c r="F5743">
        <v>130.16</v>
      </c>
      <c r="G5743">
        <v>132.81630000000001</v>
      </c>
      <c r="H5743">
        <f t="shared" si="186"/>
        <v>6.5079999999999999E-2</v>
      </c>
      <c r="I5743">
        <f t="shared" si="187"/>
        <v>6.6408150000000013E-2</v>
      </c>
    </row>
    <row r="5744" spans="1:9" x14ac:dyDescent="0.3">
      <c r="A5744" s="3">
        <v>2020</v>
      </c>
      <c r="B5744" t="s">
        <v>190</v>
      </c>
      <c r="C5744" t="s">
        <v>208</v>
      </c>
      <c r="D5744">
        <v>495831</v>
      </c>
      <c r="E5744">
        <v>2</v>
      </c>
      <c r="F5744">
        <v>382.75</v>
      </c>
      <c r="G5744">
        <v>390.56119999999999</v>
      </c>
      <c r="H5744">
        <f t="shared" si="186"/>
        <v>0.19137499999999999</v>
      </c>
      <c r="I5744">
        <f t="shared" si="187"/>
        <v>0.1952806</v>
      </c>
    </row>
    <row r="5745" spans="1:9" x14ac:dyDescent="0.3">
      <c r="A5745" s="3">
        <v>2020</v>
      </c>
      <c r="B5745" t="s">
        <v>190</v>
      </c>
      <c r="C5745" t="s">
        <v>208</v>
      </c>
      <c r="D5745">
        <v>495901</v>
      </c>
      <c r="E5745">
        <v>2</v>
      </c>
      <c r="F5745">
        <v>219.37</v>
      </c>
      <c r="G5745">
        <v>223.8192</v>
      </c>
      <c r="H5745">
        <f t="shared" si="186"/>
        <v>0.109685</v>
      </c>
      <c r="I5745">
        <f t="shared" si="187"/>
        <v>0.1119096</v>
      </c>
    </row>
    <row r="5746" spans="1:9" x14ac:dyDescent="0.3">
      <c r="A5746" s="3">
        <v>2020</v>
      </c>
      <c r="B5746" t="s">
        <v>190</v>
      </c>
      <c r="C5746" t="s">
        <v>208</v>
      </c>
      <c r="D5746">
        <v>495931</v>
      </c>
      <c r="E5746">
        <v>2</v>
      </c>
      <c r="F5746">
        <v>353.21</v>
      </c>
      <c r="G5746">
        <v>360.41840000000002</v>
      </c>
      <c r="H5746">
        <f t="shared" si="186"/>
        <v>0.17660499999999998</v>
      </c>
      <c r="I5746">
        <f t="shared" si="187"/>
        <v>0.18020920000000001</v>
      </c>
    </row>
    <row r="5747" spans="1:9" x14ac:dyDescent="0.3">
      <c r="A5747" s="3">
        <v>2020</v>
      </c>
      <c r="B5747" t="s">
        <v>190</v>
      </c>
      <c r="C5747" t="s">
        <v>208</v>
      </c>
      <c r="D5747">
        <v>495933</v>
      </c>
      <c r="E5747">
        <v>2</v>
      </c>
      <c r="F5747">
        <v>56.66</v>
      </c>
      <c r="G5747">
        <v>57.816299999999998</v>
      </c>
      <c r="H5747">
        <f t="shared" si="186"/>
        <v>2.8329999999999998E-2</v>
      </c>
      <c r="I5747">
        <f t="shared" si="187"/>
        <v>2.8908150000000001E-2</v>
      </c>
    </row>
    <row r="5748" spans="1:9" x14ac:dyDescent="0.3">
      <c r="A5748" s="3">
        <v>2020</v>
      </c>
      <c r="B5748" t="s">
        <v>190</v>
      </c>
      <c r="C5748" t="s">
        <v>208</v>
      </c>
      <c r="D5748">
        <v>505831</v>
      </c>
      <c r="E5748">
        <v>2</v>
      </c>
      <c r="F5748">
        <v>311</v>
      </c>
      <c r="G5748">
        <v>317.34699999999998</v>
      </c>
      <c r="H5748">
        <f t="shared" si="186"/>
        <v>0.1555</v>
      </c>
      <c r="I5748">
        <f t="shared" si="187"/>
        <v>0.1586735</v>
      </c>
    </row>
    <row r="5749" spans="1:9" x14ac:dyDescent="0.3">
      <c r="A5749" s="3">
        <v>2020</v>
      </c>
      <c r="B5749" t="s">
        <v>190</v>
      </c>
      <c r="C5749" t="s">
        <v>208</v>
      </c>
      <c r="D5749">
        <v>505901</v>
      </c>
      <c r="E5749">
        <v>2</v>
      </c>
      <c r="F5749">
        <v>340.21</v>
      </c>
      <c r="G5749">
        <v>344.9751</v>
      </c>
      <c r="H5749">
        <f t="shared" si="186"/>
        <v>0.17010499999999998</v>
      </c>
      <c r="I5749">
        <f t="shared" si="187"/>
        <v>0.17248754999999999</v>
      </c>
    </row>
    <row r="5750" spans="1:9" x14ac:dyDescent="0.3">
      <c r="A5750" s="3">
        <v>2020</v>
      </c>
      <c r="B5750" t="s">
        <v>190</v>
      </c>
      <c r="C5750" t="s">
        <v>208</v>
      </c>
      <c r="D5750">
        <v>505902</v>
      </c>
      <c r="E5750">
        <v>2</v>
      </c>
      <c r="F5750">
        <v>1971.16</v>
      </c>
      <c r="G5750">
        <v>2059.4187999999999</v>
      </c>
      <c r="H5750">
        <f t="shared" si="186"/>
        <v>0.98558000000000001</v>
      </c>
      <c r="I5750">
        <f t="shared" si="187"/>
        <v>1.0297094</v>
      </c>
    </row>
    <row r="5751" spans="1:9" x14ac:dyDescent="0.3">
      <c r="A5751" s="3">
        <v>2020</v>
      </c>
      <c r="B5751" t="s">
        <v>190</v>
      </c>
      <c r="C5751" t="s">
        <v>208</v>
      </c>
      <c r="D5751">
        <v>515831</v>
      </c>
      <c r="E5751">
        <v>2</v>
      </c>
      <c r="F5751">
        <v>53</v>
      </c>
      <c r="G5751">
        <v>53</v>
      </c>
      <c r="H5751">
        <f t="shared" ref="H5751:H5814" si="188">F5751/2000</f>
        <v>2.6499999999999999E-2</v>
      </c>
      <c r="I5751">
        <f t="shared" ref="I5751:I5814" si="189">G5751/2000</f>
        <v>2.6499999999999999E-2</v>
      </c>
    </row>
    <row r="5752" spans="1:9" x14ac:dyDescent="0.3">
      <c r="A5752" s="3">
        <v>2020</v>
      </c>
      <c r="B5752" t="s">
        <v>190</v>
      </c>
      <c r="C5752" t="s">
        <v>208</v>
      </c>
      <c r="D5752">
        <v>515902</v>
      </c>
      <c r="E5752">
        <v>2</v>
      </c>
      <c r="F5752">
        <v>169.42</v>
      </c>
      <c r="G5752">
        <v>171.0119</v>
      </c>
      <c r="H5752">
        <f t="shared" si="188"/>
        <v>8.4709999999999994E-2</v>
      </c>
      <c r="I5752">
        <f t="shared" si="189"/>
        <v>8.5505949999999997E-2</v>
      </c>
    </row>
    <row r="5753" spans="1:9" x14ac:dyDescent="0.3">
      <c r="A5753" s="3">
        <v>2020</v>
      </c>
      <c r="B5753" t="s">
        <v>190</v>
      </c>
      <c r="C5753" t="s">
        <v>208</v>
      </c>
      <c r="D5753">
        <v>515904</v>
      </c>
      <c r="E5753">
        <v>2</v>
      </c>
      <c r="F5753">
        <v>515.64</v>
      </c>
      <c r="G5753">
        <v>524.9461</v>
      </c>
      <c r="H5753">
        <f t="shared" si="188"/>
        <v>0.25781999999999999</v>
      </c>
      <c r="I5753">
        <f t="shared" si="189"/>
        <v>0.26247304999999999</v>
      </c>
    </row>
    <row r="5754" spans="1:9" x14ac:dyDescent="0.3">
      <c r="A5754" s="3">
        <v>2020</v>
      </c>
      <c r="B5754" t="s">
        <v>190</v>
      </c>
      <c r="C5754" t="s">
        <v>209</v>
      </c>
      <c r="D5754">
        <v>495902</v>
      </c>
      <c r="E5754">
        <v>2</v>
      </c>
      <c r="F5754">
        <v>34</v>
      </c>
      <c r="G5754">
        <v>34.693899999999999</v>
      </c>
      <c r="H5754">
        <f t="shared" si="188"/>
        <v>1.7000000000000001E-2</v>
      </c>
      <c r="I5754">
        <f t="shared" si="189"/>
        <v>1.734695E-2</v>
      </c>
    </row>
    <row r="5755" spans="1:9" x14ac:dyDescent="0.3">
      <c r="A5755" s="3">
        <v>2020</v>
      </c>
      <c r="B5755" t="s">
        <v>190</v>
      </c>
      <c r="C5755" t="s">
        <v>209</v>
      </c>
      <c r="D5755">
        <v>495932</v>
      </c>
      <c r="E5755">
        <v>2</v>
      </c>
      <c r="F5755">
        <v>122.58</v>
      </c>
      <c r="G5755">
        <v>125.08159999999999</v>
      </c>
      <c r="H5755">
        <f t="shared" si="188"/>
        <v>6.1289999999999997E-2</v>
      </c>
      <c r="I5755">
        <f t="shared" si="189"/>
        <v>6.2540799999999994E-2</v>
      </c>
    </row>
    <row r="5756" spans="1:9" x14ac:dyDescent="0.3">
      <c r="A5756" s="3">
        <v>2020</v>
      </c>
      <c r="B5756" t="s">
        <v>190</v>
      </c>
      <c r="C5756" t="s">
        <v>209</v>
      </c>
      <c r="D5756">
        <v>495934</v>
      </c>
      <c r="E5756">
        <v>2</v>
      </c>
      <c r="F5756">
        <v>138.86000000000001</v>
      </c>
      <c r="G5756">
        <v>141.69390000000001</v>
      </c>
      <c r="H5756">
        <f t="shared" si="188"/>
        <v>6.9430000000000006E-2</v>
      </c>
      <c r="I5756">
        <f t="shared" si="189"/>
        <v>7.0846950000000006E-2</v>
      </c>
    </row>
    <row r="5757" spans="1:9" x14ac:dyDescent="0.3">
      <c r="A5757" s="3">
        <v>2020</v>
      </c>
      <c r="B5757" t="s">
        <v>190</v>
      </c>
      <c r="C5757" t="s">
        <v>209</v>
      </c>
      <c r="D5757">
        <v>495935</v>
      </c>
      <c r="E5757">
        <v>2</v>
      </c>
      <c r="F5757">
        <v>94.63</v>
      </c>
      <c r="G5757">
        <v>96.561199999999999</v>
      </c>
      <c r="H5757">
        <f t="shared" si="188"/>
        <v>4.7314999999999996E-2</v>
      </c>
      <c r="I5757">
        <f t="shared" si="189"/>
        <v>4.82806E-2</v>
      </c>
    </row>
    <row r="5758" spans="1:9" x14ac:dyDescent="0.3">
      <c r="A5758" s="3">
        <v>2020</v>
      </c>
      <c r="B5758" t="s">
        <v>190</v>
      </c>
      <c r="C5758" t="s">
        <v>209</v>
      </c>
      <c r="D5758">
        <v>495936</v>
      </c>
      <c r="E5758">
        <v>2</v>
      </c>
      <c r="F5758">
        <v>46.9</v>
      </c>
      <c r="G5758">
        <v>47.857100000000003</v>
      </c>
      <c r="H5758">
        <f t="shared" si="188"/>
        <v>2.3449999999999999E-2</v>
      </c>
      <c r="I5758">
        <f t="shared" si="189"/>
        <v>2.392855E-2</v>
      </c>
    </row>
    <row r="5759" spans="1:9" x14ac:dyDescent="0.3">
      <c r="A5759" s="3">
        <v>2020</v>
      </c>
      <c r="B5759" t="s">
        <v>190</v>
      </c>
      <c r="C5759" t="s">
        <v>209</v>
      </c>
      <c r="D5759">
        <v>495938</v>
      </c>
      <c r="E5759">
        <v>2</v>
      </c>
      <c r="F5759">
        <v>240.55</v>
      </c>
      <c r="G5759">
        <v>245.45920000000001</v>
      </c>
      <c r="H5759">
        <f t="shared" si="188"/>
        <v>0.12027500000000001</v>
      </c>
      <c r="I5759">
        <f t="shared" si="189"/>
        <v>0.12272960000000001</v>
      </c>
    </row>
    <row r="5760" spans="1:9" x14ac:dyDescent="0.3">
      <c r="A5760" s="3">
        <v>2020</v>
      </c>
      <c r="B5760" t="s">
        <v>190</v>
      </c>
      <c r="C5760" t="s">
        <v>209</v>
      </c>
      <c r="D5760">
        <v>496002</v>
      </c>
      <c r="E5760">
        <v>2</v>
      </c>
      <c r="F5760">
        <v>349.9</v>
      </c>
      <c r="G5760">
        <v>355.40820000000002</v>
      </c>
      <c r="H5760">
        <f t="shared" si="188"/>
        <v>0.17494999999999999</v>
      </c>
      <c r="I5760">
        <f t="shared" si="189"/>
        <v>0.1777041</v>
      </c>
    </row>
    <row r="5761" spans="1:9" x14ac:dyDescent="0.3">
      <c r="A5761" s="3">
        <v>2020</v>
      </c>
      <c r="B5761" t="s">
        <v>190</v>
      </c>
      <c r="C5761" t="s">
        <v>209</v>
      </c>
      <c r="D5761">
        <v>505903</v>
      </c>
      <c r="E5761">
        <v>2</v>
      </c>
      <c r="F5761">
        <v>5890.27</v>
      </c>
      <c r="G5761">
        <v>6010.48</v>
      </c>
      <c r="H5761">
        <f t="shared" si="188"/>
        <v>2.9451350000000001</v>
      </c>
      <c r="I5761">
        <f t="shared" si="189"/>
        <v>3.0052399999999997</v>
      </c>
    </row>
    <row r="5762" spans="1:9" x14ac:dyDescent="0.3">
      <c r="A5762" s="3">
        <v>2020</v>
      </c>
      <c r="B5762" t="s">
        <v>190</v>
      </c>
      <c r="C5762" t="s">
        <v>209</v>
      </c>
      <c r="D5762">
        <v>505904</v>
      </c>
      <c r="E5762">
        <v>2</v>
      </c>
      <c r="F5762">
        <v>54.26</v>
      </c>
      <c r="G5762">
        <v>55.304900000000004</v>
      </c>
      <c r="H5762">
        <f t="shared" si="188"/>
        <v>2.7129999999999998E-2</v>
      </c>
      <c r="I5762">
        <f t="shared" si="189"/>
        <v>2.7652450000000002E-2</v>
      </c>
    </row>
    <row r="5763" spans="1:9" x14ac:dyDescent="0.3">
      <c r="A5763" s="3">
        <v>2020</v>
      </c>
      <c r="B5763" t="s">
        <v>190</v>
      </c>
      <c r="C5763" t="s">
        <v>209</v>
      </c>
      <c r="D5763">
        <v>505905</v>
      </c>
      <c r="E5763">
        <v>2</v>
      </c>
      <c r="F5763">
        <v>778</v>
      </c>
      <c r="G5763">
        <v>785.24490000000003</v>
      </c>
      <c r="H5763">
        <f t="shared" si="188"/>
        <v>0.38900000000000001</v>
      </c>
      <c r="I5763">
        <f t="shared" si="189"/>
        <v>0.39262245000000001</v>
      </c>
    </row>
    <row r="5764" spans="1:9" x14ac:dyDescent="0.3">
      <c r="A5764" s="3">
        <v>2020</v>
      </c>
      <c r="B5764" t="s">
        <v>190</v>
      </c>
      <c r="C5764" t="s">
        <v>209</v>
      </c>
      <c r="D5764">
        <v>505906</v>
      </c>
      <c r="E5764">
        <v>2</v>
      </c>
      <c r="F5764">
        <v>154.9</v>
      </c>
      <c r="G5764">
        <v>158.06129999999999</v>
      </c>
      <c r="H5764">
        <f t="shared" si="188"/>
        <v>7.7450000000000005E-2</v>
      </c>
      <c r="I5764">
        <f t="shared" si="189"/>
        <v>7.9030649999999994E-2</v>
      </c>
    </row>
    <row r="5765" spans="1:9" x14ac:dyDescent="0.3">
      <c r="A5765" s="3">
        <v>2020</v>
      </c>
      <c r="B5765" t="s">
        <v>190</v>
      </c>
      <c r="C5765" t="s">
        <v>209</v>
      </c>
      <c r="D5765">
        <v>505907</v>
      </c>
      <c r="E5765">
        <v>2</v>
      </c>
      <c r="F5765">
        <v>3428.73</v>
      </c>
      <c r="G5765">
        <v>3498.6136000000001</v>
      </c>
      <c r="H5765">
        <f t="shared" si="188"/>
        <v>1.7143649999999999</v>
      </c>
      <c r="I5765">
        <f t="shared" si="189"/>
        <v>1.7493068000000001</v>
      </c>
    </row>
    <row r="5766" spans="1:9" x14ac:dyDescent="0.3">
      <c r="A5766" s="3">
        <v>2020</v>
      </c>
      <c r="B5766" t="s">
        <v>190</v>
      </c>
      <c r="C5766" t="s">
        <v>209</v>
      </c>
      <c r="D5766">
        <v>505908</v>
      </c>
      <c r="E5766">
        <v>2</v>
      </c>
      <c r="F5766">
        <v>79</v>
      </c>
      <c r="G5766">
        <v>80.612300000000005</v>
      </c>
      <c r="H5766">
        <f t="shared" si="188"/>
        <v>3.95E-2</v>
      </c>
      <c r="I5766">
        <f t="shared" si="189"/>
        <v>4.0306149999999999E-2</v>
      </c>
    </row>
    <row r="5767" spans="1:9" x14ac:dyDescent="0.3">
      <c r="A5767" s="3">
        <v>2020</v>
      </c>
      <c r="B5767" t="s">
        <v>190</v>
      </c>
      <c r="C5767" t="s">
        <v>209</v>
      </c>
      <c r="D5767">
        <v>505909</v>
      </c>
      <c r="E5767">
        <v>2</v>
      </c>
      <c r="F5767">
        <v>867.2</v>
      </c>
      <c r="G5767">
        <v>884.89790000000005</v>
      </c>
      <c r="H5767">
        <f t="shared" si="188"/>
        <v>0.43360000000000004</v>
      </c>
      <c r="I5767">
        <f t="shared" si="189"/>
        <v>0.44244895000000001</v>
      </c>
    </row>
    <row r="5768" spans="1:9" x14ac:dyDescent="0.3">
      <c r="A5768" s="3">
        <v>2020</v>
      </c>
      <c r="B5768" t="s">
        <v>190</v>
      </c>
      <c r="C5768" t="s">
        <v>209</v>
      </c>
      <c r="D5768">
        <v>505932</v>
      </c>
      <c r="E5768">
        <v>2</v>
      </c>
      <c r="F5768">
        <v>152.83000000000001</v>
      </c>
      <c r="G5768">
        <v>155.94900000000001</v>
      </c>
      <c r="H5768">
        <f t="shared" si="188"/>
        <v>7.6415000000000011E-2</v>
      </c>
      <c r="I5768">
        <f t="shared" si="189"/>
        <v>7.7974500000000002E-2</v>
      </c>
    </row>
    <row r="5769" spans="1:9" x14ac:dyDescent="0.3">
      <c r="A5769" s="3">
        <v>2020</v>
      </c>
      <c r="B5769" t="s">
        <v>190</v>
      </c>
      <c r="C5769" t="s">
        <v>209</v>
      </c>
      <c r="D5769">
        <v>515901</v>
      </c>
      <c r="E5769">
        <v>2</v>
      </c>
      <c r="F5769">
        <v>3242.66</v>
      </c>
      <c r="G5769">
        <v>3306.6729999999998</v>
      </c>
      <c r="H5769">
        <f t="shared" si="188"/>
        <v>1.6213299999999999</v>
      </c>
      <c r="I5769">
        <f t="shared" si="189"/>
        <v>1.6533365</v>
      </c>
    </row>
    <row r="5770" spans="1:9" x14ac:dyDescent="0.3">
      <c r="A5770" s="3">
        <v>2020</v>
      </c>
      <c r="B5770" t="s">
        <v>190</v>
      </c>
      <c r="C5770" t="s">
        <v>209</v>
      </c>
      <c r="D5770">
        <v>515903</v>
      </c>
      <c r="E5770">
        <v>2</v>
      </c>
      <c r="F5770">
        <v>1210.54</v>
      </c>
      <c r="G5770">
        <v>1233.0605</v>
      </c>
      <c r="H5770">
        <f t="shared" si="188"/>
        <v>0.60526999999999997</v>
      </c>
      <c r="I5770">
        <f t="shared" si="189"/>
        <v>0.61653025000000006</v>
      </c>
    </row>
    <row r="5771" spans="1:9" x14ac:dyDescent="0.3">
      <c r="A5771" s="3">
        <v>2020</v>
      </c>
      <c r="B5771" t="s">
        <v>190</v>
      </c>
      <c r="C5771" t="s">
        <v>209</v>
      </c>
      <c r="D5771">
        <v>515905</v>
      </c>
      <c r="E5771">
        <v>2</v>
      </c>
      <c r="F5771">
        <v>2.31</v>
      </c>
      <c r="G5771">
        <v>2.3572000000000002</v>
      </c>
      <c r="H5771">
        <f t="shared" si="188"/>
        <v>1.155E-3</v>
      </c>
      <c r="I5771">
        <f t="shared" si="189"/>
        <v>1.1786000000000001E-3</v>
      </c>
    </row>
    <row r="5772" spans="1:9" x14ac:dyDescent="0.3">
      <c r="A5772" s="3">
        <v>2020</v>
      </c>
      <c r="B5772" t="s">
        <v>190</v>
      </c>
      <c r="C5772" t="s">
        <v>209</v>
      </c>
      <c r="D5772">
        <v>525836</v>
      </c>
      <c r="E5772">
        <v>2</v>
      </c>
      <c r="F5772">
        <v>46.31</v>
      </c>
      <c r="G5772">
        <v>47.255200000000002</v>
      </c>
      <c r="H5772">
        <f t="shared" si="188"/>
        <v>2.3155000000000002E-2</v>
      </c>
      <c r="I5772">
        <f t="shared" si="189"/>
        <v>2.3627600000000002E-2</v>
      </c>
    </row>
    <row r="5773" spans="1:9" x14ac:dyDescent="0.3">
      <c r="A5773" s="3">
        <v>2020</v>
      </c>
      <c r="B5773" t="s">
        <v>190</v>
      </c>
      <c r="C5773" t="s">
        <v>209</v>
      </c>
      <c r="D5773">
        <v>525837</v>
      </c>
      <c r="E5773">
        <v>2</v>
      </c>
      <c r="F5773">
        <v>262</v>
      </c>
      <c r="G5773">
        <v>283.34879999999998</v>
      </c>
      <c r="H5773">
        <f t="shared" si="188"/>
        <v>0.13100000000000001</v>
      </c>
      <c r="I5773">
        <f t="shared" si="189"/>
        <v>0.14167439999999998</v>
      </c>
    </row>
    <row r="5774" spans="1:9" x14ac:dyDescent="0.3">
      <c r="A5774" s="3">
        <v>2020</v>
      </c>
      <c r="B5774" t="s">
        <v>189</v>
      </c>
      <c r="C5774" t="s">
        <v>210</v>
      </c>
      <c r="D5774">
        <v>495800</v>
      </c>
      <c r="E5774">
        <v>4</v>
      </c>
      <c r="F5774">
        <v>7494.46</v>
      </c>
      <c r="G5774">
        <v>7543.1688999999997</v>
      </c>
      <c r="H5774">
        <f t="shared" si="188"/>
        <v>3.7472300000000001</v>
      </c>
      <c r="I5774">
        <f t="shared" si="189"/>
        <v>3.7715844499999998</v>
      </c>
    </row>
    <row r="5775" spans="1:9" x14ac:dyDescent="0.3">
      <c r="A5775" s="3">
        <v>2020</v>
      </c>
      <c r="B5775" t="s">
        <v>189</v>
      </c>
      <c r="C5775" t="s">
        <v>210</v>
      </c>
      <c r="D5775">
        <v>495832</v>
      </c>
      <c r="E5775">
        <v>4</v>
      </c>
      <c r="F5775">
        <v>211.16</v>
      </c>
      <c r="G5775">
        <v>213.25409999999999</v>
      </c>
      <c r="H5775">
        <f t="shared" si="188"/>
        <v>0.10557999999999999</v>
      </c>
      <c r="I5775">
        <f t="shared" si="189"/>
        <v>0.10662705</v>
      </c>
    </row>
    <row r="5776" spans="1:9" x14ac:dyDescent="0.3">
      <c r="A5776" s="3">
        <v>2020</v>
      </c>
      <c r="B5776" t="s">
        <v>189</v>
      </c>
      <c r="C5776" t="s">
        <v>210</v>
      </c>
      <c r="D5776">
        <v>505800</v>
      </c>
      <c r="E5776">
        <v>4</v>
      </c>
      <c r="F5776">
        <v>695.32</v>
      </c>
      <c r="G5776">
        <v>701.89549999999997</v>
      </c>
      <c r="H5776">
        <f t="shared" si="188"/>
        <v>0.34766000000000002</v>
      </c>
      <c r="I5776">
        <f t="shared" si="189"/>
        <v>0.35094775</v>
      </c>
    </row>
    <row r="5777" spans="1:9" x14ac:dyDescent="0.3">
      <c r="A5777" s="3">
        <v>2020</v>
      </c>
      <c r="B5777" t="s">
        <v>189</v>
      </c>
      <c r="C5777" t="s">
        <v>210</v>
      </c>
      <c r="D5777">
        <v>505832</v>
      </c>
      <c r="E5777">
        <v>4</v>
      </c>
      <c r="F5777">
        <v>365.93</v>
      </c>
      <c r="G5777">
        <v>369.04509999999999</v>
      </c>
      <c r="H5777">
        <f t="shared" si="188"/>
        <v>0.18296500000000002</v>
      </c>
      <c r="I5777">
        <f t="shared" si="189"/>
        <v>0.18452255000000001</v>
      </c>
    </row>
    <row r="5778" spans="1:9" x14ac:dyDescent="0.3">
      <c r="A5778" s="3">
        <v>2020</v>
      </c>
      <c r="B5778" t="s">
        <v>189</v>
      </c>
      <c r="C5778" t="s">
        <v>210</v>
      </c>
      <c r="D5778">
        <v>515801</v>
      </c>
      <c r="E5778">
        <v>4</v>
      </c>
      <c r="F5778">
        <v>229.67</v>
      </c>
      <c r="G5778">
        <v>233.09569999999999</v>
      </c>
      <c r="H5778">
        <f t="shared" si="188"/>
        <v>0.11483499999999999</v>
      </c>
      <c r="I5778">
        <f t="shared" si="189"/>
        <v>0.11654784999999999</v>
      </c>
    </row>
    <row r="5779" spans="1:9" x14ac:dyDescent="0.3">
      <c r="A5779" s="3">
        <v>2020</v>
      </c>
      <c r="B5779" t="s">
        <v>189</v>
      </c>
      <c r="C5779" t="s">
        <v>210</v>
      </c>
      <c r="D5779">
        <v>515802</v>
      </c>
      <c r="E5779">
        <v>4</v>
      </c>
      <c r="F5779">
        <v>2328.3000000000002</v>
      </c>
      <c r="G5779">
        <v>2371.1959999999999</v>
      </c>
      <c r="H5779">
        <f t="shared" si="188"/>
        <v>1.16415</v>
      </c>
      <c r="I5779">
        <f t="shared" si="189"/>
        <v>1.1855979999999999</v>
      </c>
    </row>
    <row r="5780" spans="1:9" x14ac:dyDescent="0.3">
      <c r="A5780" s="3">
        <v>2020</v>
      </c>
      <c r="B5780" t="s">
        <v>189</v>
      </c>
      <c r="C5780" t="s">
        <v>210</v>
      </c>
      <c r="D5780">
        <v>515833</v>
      </c>
      <c r="E5780">
        <v>4</v>
      </c>
      <c r="F5780">
        <v>917.4</v>
      </c>
      <c r="G5780">
        <v>931.58989999999994</v>
      </c>
      <c r="H5780">
        <f t="shared" si="188"/>
        <v>0.4587</v>
      </c>
      <c r="I5780">
        <f t="shared" si="189"/>
        <v>0.46579494999999999</v>
      </c>
    </row>
    <row r="5781" spans="1:9" x14ac:dyDescent="0.3">
      <c r="A5781" s="3">
        <v>2020</v>
      </c>
      <c r="B5781" t="s">
        <v>189</v>
      </c>
      <c r="C5781" t="s">
        <v>210</v>
      </c>
      <c r="D5781">
        <v>525802</v>
      </c>
      <c r="E5781">
        <v>4</v>
      </c>
      <c r="F5781">
        <v>86.9</v>
      </c>
      <c r="G5781">
        <v>88.553100000000001</v>
      </c>
      <c r="H5781">
        <f t="shared" si="188"/>
        <v>4.3450000000000003E-2</v>
      </c>
      <c r="I5781">
        <f t="shared" si="189"/>
        <v>4.4276549999999998E-2</v>
      </c>
    </row>
    <row r="5782" spans="1:9" x14ac:dyDescent="0.3">
      <c r="A5782" s="3">
        <v>2020</v>
      </c>
      <c r="B5782" t="s">
        <v>189</v>
      </c>
      <c r="C5782" t="s">
        <v>210</v>
      </c>
      <c r="D5782">
        <v>525803</v>
      </c>
      <c r="E5782">
        <v>4</v>
      </c>
      <c r="F5782">
        <v>249.33</v>
      </c>
      <c r="G5782">
        <v>254.2525</v>
      </c>
      <c r="H5782">
        <f t="shared" si="188"/>
        <v>0.12466500000000001</v>
      </c>
      <c r="I5782">
        <f t="shared" si="189"/>
        <v>0.12712625</v>
      </c>
    </row>
    <row r="5783" spans="1:9" x14ac:dyDescent="0.3">
      <c r="A5783" s="3">
        <v>2020</v>
      </c>
      <c r="B5783" t="s">
        <v>189</v>
      </c>
      <c r="C5783" t="s">
        <v>210</v>
      </c>
      <c r="D5783">
        <v>525804</v>
      </c>
      <c r="E5783">
        <v>4</v>
      </c>
      <c r="F5783">
        <v>160.80000000000001</v>
      </c>
      <c r="G5783">
        <v>164.08160000000001</v>
      </c>
      <c r="H5783">
        <f t="shared" si="188"/>
        <v>8.0399999999999999E-2</v>
      </c>
      <c r="I5783">
        <f t="shared" si="189"/>
        <v>8.2040800000000011E-2</v>
      </c>
    </row>
    <row r="5784" spans="1:9" x14ac:dyDescent="0.3">
      <c r="A5784" s="3">
        <v>2020</v>
      </c>
      <c r="B5784" t="s">
        <v>189</v>
      </c>
      <c r="C5784" t="s">
        <v>210</v>
      </c>
      <c r="D5784">
        <v>525805</v>
      </c>
      <c r="E5784">
        <v>4</v>
      </c>
      <c r="F5784">
        <v>157.97999999999999</v>
      </c>
      <c r="G5784">
        <v>158.4409</v>
      </c>
      <c r="H5784">
        <f t="shared" si="188"/>
        <v>7.8989999999999991E-2</v>
      </c>
      <c r="I5784">
        <f t="shared" si="189"/>
        <v>7.9220449999999998E-2</v>
      </c>
    </row>
    <row r="5785" spans="1:9" x14ac:dyDescent="0.3">
      <c r="A5785" s="3">
        <v>2020</v>
      </c>
      <c r="B5785" t="s">
        <v>189</v>
      </c>
      <c r="C5785" t="s">
        <v>210</v>
      </c>
      <c r="D5785">
        <v>525806</v>
      </c>
      <c r="E5785">
        <v>4</v>
      </c>
      <c r="F5785">
        <v>419.22</v>
      </c>
      <c r="G5785">
        <v>422.24900000000002</v>
      </c>
      <c r="H5785">
        <f t="shared" si="188"/>
        <v>0.20961000000000002</v>
      </c>
      <c r="I5785">
        <f t="shared" si="189"/>
        <v>0.21112450000000002</v>
      </c>
    </row>
    <row r="5786" spans="1:9" x14ac:dyDescent="0.3">
      <c r="A5786" s="3">
        <v>2020</v>
      </c>
      <c r="B5786" t="s">
        <v>189</v>
      </c>
      <c r="C5786" t="s">
        <v>210</v>
      </c>
      <c r="D5786">
        <v>525807</v>
      </c>
      <c r="E5786">
        <v>4</v>
      </c>
      <c r="F5786">
        <v>1768.42</v>
      </c>
      <c r="G5786">
        <v>1769.9184</v>
      </c>
      <c r="H5786">
        <f t="shared" si="188"/>
        <v>0.88421000000000005</v>
      </c>
      <c r="I5786">
        <f t="shared" si="189"/>
        <v>0.88495920000000006</v>
      </c>
    </row>
    <row r="5787" spans="1:9" x14ac:dyDescent="0.3">
      <c r="A5787" s="3">
        <v>2020</v>
      </c>
      <c r="B5787" t="s">
        <v>189</v>
      </c>
      <c r="C5787" t="s">
        <v>210</v>
      </c>
      <c r="D5787">
        <v>525832</v>
      </c>
      <c r="E5787">
        <v>4</v>
      </c>
      <c r="F5787">
        <v>644.1</v>
      </c>
      <c r="G5787">
        <v>654.36739999999998</v>
      </c>
      <c r="H5787">
        <f t="shared" si="188"/>
        <v>0.32205</v>
      </c>
      <c r="I5787">
        <f t="shared" si="189"/>
        <v>0.32718369999999997</v>
      </c>
    </row>
    <row r="5788" spans="1:9" x14ac:dyDescent="0.3">
      <c r="A5788" s="3">
        <v>2020</v>
      </c>
      <c r="B5788" t="s">
        <v>189</v>
      </c>
      <c r="C5788" t="s">
        <v>210</v>
      </c>
      <c r="D5788">
        <v>525833</v>
      </c>
      <c r="E5788">
        <v>4</v>
      </c>
      <c r="F5788">
        <v>1465.08</v>
      </c>
      <c r="G5788">
        <v>1487.0453</v>
      </c>
      <c r="H5788">
        <f t="shared" si="188"/>
        <v>0.73253999999999997</v>
      </c>
      <c r="I5788">
        <f t="shared" si="189"/>
        <v>0.74352264999999995</v>
      </c>
    </row>
    <row r="5789" spans="1:9" x14ac:dyDescent="0.3">
      <c r="A5789" s="3">
        <v>2020</v>
      </c>
      <c r="B5789" t="s">
        <v>189</v>
      </c>
      <c r="C5789" t="s">
        <v>210</v>
      </c>
      <c r="D5789">
        <v>525834</v>
      </c>
      <c r="E5789">
        <v>4</v>
      </c>
      <c r="F5789">
        <v>653.38</v>
      </c>
      <c r="G5789">
        <v>664.16330000000005</v>
      </c>
      <c r="H5789">
        <f t="shared" si="188"/>
        <v>0.32668999999999998</v>
      </c>
      <c r="I5789">
        <f t="shared" si="189"/>
        <v>0.33208165000000001</v>
      </c>
    </row>
    <row r="5790" spans="1:9" x14ac:dyDescent="0.3">
      <c r="A5790" s="3">
        <v>2020</v>
      </c>
      <c r="B5790" t="s">
        <v>189</v>
      </c>
      <c r="C5790" t="s">
        <v>210</v>
      </c>
      <c r="D5790">
        <v>535802</v>
      </c>
      <c r="E5790">
        <v>4</v>
      </c>
      <c r="F5790">
        <v>49</v>
      </c>
      <c r="G5790">
        <v>50</v>
      </c>
      <c r="H5790">
        <f t="shared" si="188"/>
        <v>2.4500000000000001E-2</v>
      </c>
      <c r="I5790">
        <f t="shared" si="189"/>
        <v>2.5000000000000001E-2</v>
      </c>
    </row>
    <row r="5791" spans="1:9" x14ac:dyDescent="0.3">
      <c r="A5791" s="3">
        <v>2020</v>
      </c>
      <c r="B5791" t="s">
        <v>189</v>
      </c>
      <c r="C5791" t="s">
        <v>211</v>
      </c>
      <c r="D5791">
        <v>495700</v>
      </c>
      <c r="E5791">
        <v>4</v>
      </c>
      <c r="F5791">
        <v>25.9</v>
      </c>
      <c r="G5791">
        <v>25.9</v>
      </c>
      <c r="H5791">
        <f t="shared" si="188"/>
        <v>1.295E-2</v>
      </c>
      <c r="I5791">
        <f t="shared" si="189"/>
        <v>1.295E-2</v>
      </c>
    </row>
    <row r="5792" spans="1:9" x14ac:dyDescent="0.3">
      <c r="A5792" s="3">
        <v>2020</v>
      </c>
      <c r="B5792" t="s">
        <v>189</v>
      </c>
      <c r="C5792" t="s">
        <v>211</v>
      </c>
      <c r="D5792">
        <v>505700</v>
      </c>
      <c r="E5792">
        <v>4</v>
      </c>
      <c r="F5792">
        <v>667.55</v>
      </c>
      <c r="G5792">
        <v>680.55</v>
      </c>
      <c r="H5792">
        <f t="shared" si="188"/>
        <v>0.33377499999999999</v>
      </c>
      <c r="I5792">
        <f t="shared" si="189"/>
        <v>0.34027499999999999</v>
      </c>
    </row>
    <row r="5793" spans="1:9" x14ac:dyDescent="0.3">
      <c r="A5793" s="3">
        <v>2020</v>
      </c>
      <c r="B5793" t="s">
        <v>189</v>
      </c>
      <c r="C5793" t="s">
        <v>211</v>
      </c>
      <c r="D5793">
        <v>515600</v>
      </c>
      <c r="E5793">
        <v>4</v>
      </c>
      <c r="F5793">
        <v>2.71</v>
      </c>
      <c r="G5793">
        <v>2.71</v>
      </c>
      <c r="H5793">
        <f t="shared" si="188"/>
        <v>1.3550000000000001E-3</v>
      </c>
      <c r="I5793">
        <f t="shared" si="189"/>
        <v>1.3550000000000001E-3</v>
      </c>
    </row>
    <row r="5794" spans="1:9" x14ac:dyDescent="0.3">
      <c r="A5794" s="3">
        <v>2020</v>
      </c>
      <c r="B5794" t="s">
        <v>189</v>
      </c>
      <c r="C5794" t="s">
        <v>211</v>
      </c>
      <c r="D5794">
        <v>515630</v>
      </c>
      <c r="E5794">
        <v>4</v>
      </c>
      <c r="F5794">
        <v>1113.94</v>
      </c>
      <c r="G5794">
        <v>1159.3262</v>
      </c>
      <c r="H5794">
        <f t="shared" si="188"/>
        <v>0.55697000000000008</v>
      </c>
      <c r="I5794">
        <f t="shared" si="189"/>
        <v>0.57966309999999999</v>
      </c>
    </row>
    <row r="5795" spans="1:9" x14ac:dyDescent="0.3">
      <c r="A5795" s="3">
        <v>2020</v>
      </c>
      <c r="B5795" t="s">
        <v>189</v>
      </c>
      <c r="C5795" t="s">
        <v>211</v>
      </c>
      <c r="D5795">
        <v>515700</v>
      </c>
      <c r="E5795">
        <v>4</v>
      </c>
      <c r="F5795">
        <v>1374.13</v>
      </c>
      <c r="G5795">
        <v>1377.6614</v>
      </c>
      <c r="H5795">
        <f t="shared" si="188"/>
        <v>0.68706500000000004</v>
      </c>
      <c r="I5795">
        <f t="shared" si="189"/>
        <v>0.68883070000000002</v>
      </c>
    </row>
    <row r="5796" spans="1:9" x14ac:dyDescent="0.3">
      <c r="A5796" s="3">
        <v>2020</v>
      </c>
      <c r="B5796" t="s">
        <v>189</v>
      </c>
      <c r="C5796" t="s">
        <v>211</v>
      </c>
      <c r="D5796">
        <v>525600</v>
      </c>
      <c r="E5796">
        <v>4</v>
      </c>
      <c r="F5796">
        <v>673</v>
      </c>
      <c r="G5796">
        <v>725</v>
      </c>
      <c r="H5796">
        <f t="shared" si="188"/>
        <v>0.33650000000000002</v>
      </c>
      <c r="I5796">
        <f t="shared" si="189"/>
        <v>0.36249999999999999</v>
      </c>
    </row>
    <row r="5797" spans="1:9" x14ac:dyDescent="0.3">
      <c r="A5797" s="3">
        <v>2020</v>
      </c>
      <c r="B5797" t="s">
        <v>189</v>
      </c>
      <c r="C5797" t="s">
        <v>211</v>
      </c>
      <c r="D5797">
        <v>525630</v>
      </c>
      <c r="E5797">
        <v>4</v>
      </c>
      <c r="F5797">
        <v>270.19</v>
      </c>
      <c r="G5797">
        <v>334.69</v>
      </c>
      <c r="H5797">
        <f t="shared" si="188"/>
        <v>0.13509499999999999</v>
      </c>
      <c r="I5797">
        <f t="shared" si="189"/>
        <v>0.16734499999999999</v>
      </c>
    </row>
    <row r="5798" spans="1:9" x14ac:dyDescent="0.3">
      <c r="A5798" s="3">
        <v>2020</v>
      </c>
      <c r="B5798" t="s">
        <v>189</v>
      </c>
      <c r="C5798" t="s">
        <v>211</v>
      </c>
      <c r="D5798">
        <v>525701</v>
      </c>
      <c r="E5798">
        <v>4</v>
      </c>
      <c r="F5798">
        <v>122</v>
      </c>
      <c r="G5798">
        <v>123.48569999999999</v>
      </c>
      <c r="H5798">
        <f t="shared" si="188"/>
        <v>6.0999999999999999E-2</v>
      </c>
      <c r="I5798">
        <f t="shared" si="189"/>
        <v>6.1742849999999995E-2</v>
      </c>
    </row>
    <row r="5799" spans="1:9" x14ac:dyDescent="0.3">
      <c r="A5799" s="3">
        <v>2020</v>
      </c>
      <c r="B5799" t="s">
        <v>189</v>
      </c>
      <c r="C5799" t="s">
        <v>211</v>
      </c>
      <c r="D5799">
        <v>525702</v>
      </c>
      <c r="E5799">
        <v>4</v>
      </c>
      <c r="F5799">
        <v>54.12</v>
      </c>
      <c r="G5799">
        <v>69.870999999999995</v>
      </c>
      <c r="H5799">
        <f t="shared" si="188"/>
        <v>2.7059999999999997E-2</v>
      </c>
      <c r="I5799">
        <f t="shared" si="189"/>
        <v>3.4935499999999994E-2</v>
      </c>
    </row>
    <row r="5800" spans="1:9" x14ac:dyDescent="0.3">
      <c r="A5800" s="3">
        <v>2020</v>
      </c>
      <c r="B5800" t="s">
        <v>189</v>
      </c>
      <c r="C5800" t="s">
        <v>211</v>
      </c>
      <c r="D5800">
        <v>525703</v>
      </c>
      <c r="E5800">
        <v>4</v>
      </c>
      <c r="F5800">
        <v>369.37</v>
      </c>
      <c r="G5800">
        <v>374.87549999999999</v>
      </c>
      <c r="H5800">
        <f t="shared" si="188"/>
        <v>0.18468500000000002</v>
      </c>
      <c r="I5800">
        <f t="shared" si="189"/>
        <v>0.18743774999999999</v>
      </c>
    </row>
    <row r="5801" spans="1:9" x14ac:dyDescent="0.3">
      <c r="A5801" s="3">
        <v>2020</v>
      </c>
      <c r="B5801" t="s">
        <v>189</v>
      </c>
      <c r="C5801" t="s">
        <v>212</v>
      </c>
      <c r="D5801">
        <v>535831</v>
      </c>
      <c r="E5801">
        <v>4</v>
      </c>
      <c r="F5801">
        <v>157.9</v>
      </c>
      <c r="G5801">
        <v>160.7346</v>
      </c>
      <c r="H5801">
        <f t="shared" si="188"/>
        <v>7.8950000000000006E-2</v>
      </c>
      <c r="I5801">
        <f t="shared" si="189"/>
        <v>8.0367300000000003E-2</v>
      </c>
    </row>
    <row r="5802" spans="1:9" x14ac:dyDescent="0.3">
      <c r="A5802" s="3">
        <v>2020</v>
      </c>
      <c r="B5802" t="s">
        <v>189</v>
      </c>
      <c r="C5802" t="s">
        <v>212</v>
      </c>
      <c r="D5802">
        <v>545732</v>
      </c>
      <c r="E5802">
        <v>4</v>
      </c>
      <c r="F5802">
        <v>15.04</v>
      </c>
      <c r="G5802">
        <v>15.04</v>
      </c>
      <c r="H5802">
        <f t="shared" si="188"/>
        <v>7.5199999999999998E-3</v>
      </c>
      <c r="I5802">
        <f t="shared" si="189"/>
        <v>7.5199999999999998E-3</v>
      </c>
    </row>
    <row r="5803" spans="1:9" x14ac:dyDescent="0.3">
      <c r="A5803" s="3">
        <v>2020</v>
      </c>
      <c r="B5803" t="s">
        <v>189</v>
      </c>
      <c r="C5803" t="s">
        <v>212</v>
      </c>
      <c r="D5803">
        <v>555701</v>
      </c>
      <c r="E5803">
        <v>4</v>
      </c>
      <c r="F5803">
        <v>559.1</v>
      </c>
      <c r="G5803">
        <v>568.79579999999999</v>
      </c>
      <c r="H5803">
        <f t="shared" si="188"/>
        <v>0.27955000000000002</v>
      </c>
      <c r="I5803">
        <f t="shared" si="189"/>
        <v>0.28439789999999998</v>
      </c>
    </row>
    <row r="5804" spans="1:9" x14ac:dyDescent="0.3">
      <c r="A5804" s="3">
        <v>2020</v>
      </c>
      <c r="B5804" t="s">
        <v>189</v>
      </c>
      <c r="C5804" t="s">
        <v>212</v>
      </c>
      <c r="D5804">
        <v>555702</v>
      </c>
      <c r="E5804">
        <v>4</v>
      </c>
      <c r="F5804">
        <v>134</v>
      </c>
      <c r="G5804">
        <v>136.7347</v>
      </c>
      <c r="H5804">
        <f t="shared" si="188"/>
        <v>6.7000000000000004E-2</v>
      </c>
      <c r="I5804">
        <f t="shared" si="189"/>
        <v>6.8367350000000007E-2</v>
      </c>
    </row>
    <row r="5805" spans="1:9" x14ac:dyDescent="0.3">
      <c r="A5805" s="3">
        <v>2020</v>
      </c>
      <c r="B5805" t="s">
        <v>189</v>
      </c>
      <c r="C5805" t="s">
        <v>212</v>
      </c>
      <c r="D5805">
        <v>555733</v>
      </c>
      <c r="E5805">
        <v>4</v>
      </c>
      <c r="F5805">
        <v>2</v>
      </c>
      <c r="G5805">
        <v>2</v>
      </c>
      <c r="H5805">
        <f t="shared" si="188"/>
        <v>1E-3</v>
      </c>
      <c r="I5805">
        <f t="shared" si="189"/>
        <v>1E-3</v>
      </c>
    </row>
    <row r="5806" spans="1:9" x14ac:dyDescent="0.3">
      <c r="A5806" s="3">
        <v>2020</v>
      </c>
      <c r="B5806" t="s">
        <v>189</v>
      </c>
      <c r="C5806" t="s">
        <v>212</v>
      </c>
      <c r="D5806">
        <v>565635</v>
      </c>
      <c r="E5806">
        <v>4</v>
      </c>
      <c r="F5806">
        <v>240.4</v>
      </c>
      <c r="G5806">
        <v>364.81630000000001</v>
      </c>
      <c r="H5806">
        <f t="shared" si="188"/>
        <v>0.1202</v>
      </c>
      <c r="I5806">
        <f t="shared" si="189"/>
        <v>0.18240815000000002</v>
      </c>
    </row>
    <row r="5807" spans="1:9" x14ac:dyDescent="0.3">
      <c r="A5807" s="3">
        <v>2020</v>
      </c>
      <c r="B5807" t="s">
        <v>189</v>
      </c>
      <c r="C5807" t="s">
        <v>212</v>
      </c>
      <c r="D5807">
        <v>565702</v>
      </c>
      <c r="E5807">
        <v>4</v>
      </c>
      <c r="F5807">
        <v>458.14</v>
      </c>
      <c r="G5807">
        <v>467.48989999999998</v>
      </c>
      <c r="H5807">
        <f t="shared" si="188"/>
        <v>0.22907</v>
      </c>
      <c r="I5807">
        <f t="shared" si="189"/>
        <v>0.23374494999999998</v>
      </c>
    </row>
    <row r="5808" spans="1:9" x14ac:dyDescent="0.3">
      <c r="A5808" s="3">
        <v>2020</v>
      </c>
      <c r="B5808" t="s">
        <v>189</v>
      </c>
      <c r="C5808" t="s">
        <v>212</v>
      </c>
      <c r="D5808">
        <v>565704</v>
      </c>
      <c r="E5808">
        <v>4</v>
      </c>
      <c r="F5808">
        <v>54</v>
      </c>
      <c r="G5808">
        <v>55.1021</v>
      </c>
      <c r="H5808">
        <f t="shared" si="188"/>
        <v>2.7E-2</v>
      </c>
      <c r="I5808">
        <f t="shared" si="189"/>
        <v>2.7551050000000001E-2</v>
      </c>
    </row>
    <row r="5809" spans="1:9" x14ac:dyDescent="0.3">
      <c r="A5809" s="3">
        <v>2020</v>
      </c>
      <c r="B5809" t="s">
        <v>189</v>
      </c>
      <c r="C5809" t="s">
        <v>213</v>
      </c>
      <c r="D5809">
        <v>495730</v>
      </c>
      <c r="E5809">
        <v>4</v>
      </c>
      <c r="F5809">
        <v>4602.72</v>
      </c>
      <c r="G5809">
        <v>4612.3581999999997</v>
      </c>
      <c r="H5809">
        <f t="shared" si="188"/>
        <v>2.3013600000000003</v>
      </c>
      <c r="I5809">
        <f t="shared" si="189"/>
        <v>2.3061791</v>
      </c>
    </row>
    <row r="5810" spans="1:9" x14ac:dyDescent="0.3">
      <c r="A5810" s="3">
        <v>2020</v>
      </c>
      <c r="B5810" t="s">
        <v>189</v>
      </c>
      <c r="C5810" t="s">
        <v>213</v>
      </c>
      <c r="D5810">
        <v>505730</v>
      </c>
      <c r="E5810">
        <v>4</v>
      </c>
      <c r="F5810">
        <v>5874.45</v>
      </c>
      <c r="G5810">
        <v>5906.63</v>
      </c>
      <c r="H5810">
        <f t="shared" si="188"/>
        <v>2.9372249999999998</v>
      </c>
      <c r="I5810">
        <f t="shared" si="189"/>
        <v>2.9533149999999999</v>
      </c>
    </row>
    <row r="5811" spans="1:9" x14ac:dyDescent="0.3">
      <c r="A5811" s="3">
        <v>2020</v>
      </c>
      <c r="B5811" t="s">
        <v>189</v>
      </c>
      <c r="C5811" t="s">
        <v>213</v>
      </c>
      <c r="D5811">
        <v>515730</v>
      </c>
      <c r="E5811">
        <v>4</v>
      </c>
      <c r="F5811">
        <v>650.16</v>
      </c>
      <c r="G5811">
        <v>802.54190000000006</v>
      </c>
      <c r="H5811">
        <f t="shared" si="188"/>
        <v>0.32507999999999998</v>
      </c>
      <c r="I5811">
        <f t="shared" si="189"/>
        <v>0.40127095000000002</v>
      </c>
    </row>
    <row r="5812" spans="1:9" x14ac:dyDescent="0.3">
      <c r="A5812" s="3">
        <v>2020</v>
      </c>
      <c r="B5812" t="s">
        <v>189</v>
      </c>
      <c r="C5812" t="s">
        <v>213</v>
      </c>
      <c r="D5812">
        <v>525731</v>
      </c>
      <c r="E5812">
        <v>4</v>
      </c>
      <c r="F5812">
        <v>74.08</v>
      </c>
      <c r="G5812">
        <v>74.285700000000006</v>
      </c>
      <c r="H5812">
        <f t="shared" si="188"/>
        <v>3.7039999999999997E-2</v>
      </c>
      <c r="I5812">
        <f t="shared" si="189"/>
        <v>3.7142850000000005E-2</v>
      </c>
    </row>
    <row r="5813" spans="1:9" x14ac:dyDescent="0.3">
      <c r="A5813" s="3">
        <v>2020</v>
      </c>
      <c r="B5813" t="s">
        <v>189</v>
      </c>
      <c r="C5813" t="s">
        <v>213</v>
      </c>
      <c r="D5813">
        <v>525732</v>
      </c>
      <c r="E5813">
        <v>4</v>
      </c>
      <c r="F5813">
        <v>68.959999999999994</v>
      </c>
      <c r="G5813">
        <v>70.3673</v>
      </c>
      <c r="H5813">
        <f t="shared" si="188"/>
        <v>3.4479999999999997E-2</v>
      </c>
      <c r="I5813">
        <f t="shared" si="189"/>
        <v>3.5183649999999997E-2</v>
      </c>
    </row>
    <row r="5814" spans="1:9" x14ac:dyDescent="0.3">
      <c r="A5814" s="3">
        <v>2020</v>
      </c>
      <c r="B5814" t="s">
        <v>189</v>
      </c>
      <c r="C5814" t="s">
        <v>213</v>
      </c>
      <c r="D5814">
        <v>525733</v>
      </c>
      <c r="E5814">
        <v>4</v>
      </c>
      <c r="F5814">
        <v>174.28</v>
      </c>
      <c r="G5814">
        <v>177.83670000000001</v>
      </c>
      <c r="H5814">
        <f t="shared" si="188"/>
        <v>8.7139999999999995E-2</v>
      </c>
      <c r="I5814">
        <f t="shared" si="189"/>
        <v>8.8918350000000007E-2</v>
      </c>
    </row>
    <row r="5815" spans="1:9" x14ac:dyDescent="0.3">
      <c r="A5815" s="3">
        <v>2020</v>
      </c>
      <c r="B5815" t="s">
        <v>189</v>
      </c>
      <c r="C5815" t="s">
        <v>214</v>
      </c>
      <c r="D5815">
        <v>535500</v>
      </c>
      <c r="E5815">
        <v>4</v>
      </c>
      <c r="F5815">
        <v>58.5</v>
      </c>
      <c r="G5815">
        <v>58.5</v>
      </c>
      <c r="H5815">
        <f t="shared" ref="H5815:H5878" si="190">F5815/2000</f>
        <v>2.9250000000000002E-2</v>
      </c>
      <c r="I5815">
        <f t="shared" ref="I5815:I5878" si="191">G5815/2000</f>
        <v>2.9250000000000002E-2</v>
      </c>
    </row>
    <row r="5816" spans="1:9" x14ac:dyDescent="0.3">
      <c r="A5816" s="3">
        <v>2020</v>
      </c>
      <c r="B5816" t="s">
        <v>189</v>
      </c>
      <c r="C5816" t="s">
        <v>214</v>
      </c>
      <c r="D5816">
        <v>535530</v>
      </c>
      <c r="E5816">
        <v>4</v>
      </c>
      <c r="F5816">
        <v>1044.5</v>
      </c>
      <c r="G5816">
        <v>1056.096</v>
      </c>
      <c r="H5816">
        <f t="shared" si="190"/>
        <v>0.52224999999999999</v>
      </c>
      <c r="I5816">
        <f t="shared" si="191"/>
        <v>0.52804799999999996</v>
      </c>
    </row>
    <row r="5817" spans="1:9" x14ac:dyDescent="0.3">
      <c r="A5817" s="3">
        <v>2020</v>
      </c>
      <c r="B5817" t="s">
        <v>189</v>
      </c>
      <c r="C5817" t="s">
        <v>214</v>
      </c>
      <c r="D5817">
        <v>535601</v>
      </c>
      <c r="E5817">
        <v>4</v>
      </c>
      <c r="F5817">
        <v>95</v>
      </c>
      <c r="G5817">
        <v>95</v>
      </c>
      <c r="H5817">
        <f t="shared" si="190"/>
        <v>4.7500000000000001E-2</v>
      </c>
      <c r="I5817">
        <f t="shared" si="191"/>
        <v>4.7500000000000001E-2</v>
      </c>
    </row>
    <row r="5818" spans="1:9" x14ac:dyDescent="0.3">
      <c r="A5818" s="3">
        <v>2020</v>
      </c>
      <c r="B5818" t="s">
        <v>189</v>
      </c>
      <c r="C5818" t="s">
        <v>214</v>
      </c>
      <c r="D5818">
        <v>535602</v>
      </c>
      <c r="E5818">
        <v>4</v>
      </c>
      <c r="F5818">
        <v>932.56</v>
      </c>
      <c r="G5818">
        <v>933.76400000000001</v>
      </c>
      <c r="H5818">
        <f t="shared" si="190"/>
        <v>0.46627999999999997</v>
      </c>
      <c r="I5818">
        <f t="shared" si="191"/>
        <v>0.46688200000000002</v>
      </c>
    </row>
    <row r="5819" spans="1:9" x14ac:dyDescent="0.3">
      <c r="A5819" s="3">
        <v>2020</v>
      </c>
      <c r="B5819" t="s">
        <v>189</v>
      </c>
      <c r="C5819" t="s">
        <v>214</v>
      </c>
      <c r="D5819">
        <v>535631</v>
      </c>
      <c r="E5819">
        <v>4</v>
      </c>
      <c r="F5819">
        <v>161.58000000000001</v>
      </c>
      <c r="G5819">
        <v>164.86160000000001</v>
      </c>
      <c r="H5819">
        <f t="shared" si="190"/>
        <v>8.0790000000000001E-2</v>
      </c>
      <c r="I5819">
        <f t="shared" si="191"/>
        <v>8.2430799999999999E-2</v>
      </c>
    </row>
    <row r="5820" spans="1:9" x14ac:dyDescent="0.3">
      <c r="A5820" s="3">
        <v>2020</v>
      </c>
      <c r="B5820" t="s">
        <v>189</v>
      </c>
      <c r="C5820" t="s">
        <v>214</v>
      </c>
      <c r="D5820">
        <v>535632</v>
      </c>
      <c r="E5820">
        <v>4</v>
      </c>
      <c r="F5820">
        <v>69.739999999999995</v>
      </c>
      <c r="G5820">
        <v>69.739999999999995</v>
      </c>
      <c r="H5820">
        <f t="shared" si="190"/>
        <v>3.4869999999999998E-2</v>
      </c>
      <c r="I5820">
        <f t="shared" si="191"/>
        <v>3.4869999999999998E-2</v>
      </c>
    </row>
    <row r="5821" spans="1:9" x14ac:dyDescent="0.3">
      <c r="A5821" s="3">
        <v>2020</v>
      </c>
      <c r="B5821" t="s">
        <v>189</v>
      </c>
      <c r="C5821" t="s">
        <v>214</v>
      </c>
      <c r="D5821">
        <v>535634</v>
      </c>
      <c r="E5821">
        <v>4</v>
      </c>
      <c r="F5821">
        <v>80.37</v>
      </c>
      <c r="G5821">
        <v>82.010199999999998</v>
      </c>
      <c r="H5821">
        <f t="shared" si="190"/>
        <v>4.0185000000000005E-2</v>
      </c>
      <c r="I5821">
        <f t="shared" si="191"/>
        <v>4.1005099999999996E-2</v>
      </c>
    </row>
    <row r="5822" spans="1:9" x14ac:dyDescent="0.3">
      <c r="A5822" s="3">
        <v>2020</v>
      </c>
      <c r="B5822" t="s">
        <v>189</v>
      </c>
      <c r="C5822" t="s">
        <v>214</v>
      </c>
      <c r="D5822">
        <v>535705</v>
      </c>
      <c r="E5822">
        <v>4</v>
      </c>
      <c r="F5822">
        <v>8.1</v>
      </c>
      <c r="G5822">
        <v>8.2652999999999999</v>
      </c>
      <c r="H5822">
        <f t="shared" si="190"/>
        <v>4.0499999999999998E-3</v>
      </c>
      <c r="I5822">
        <f t="shared" si="191"/>
        <v>4.1326499999999999E-3</v>
      </c>
    </row>
    <row r="5823" spans="1:9" x14ac:dyDescent="0.3">
      <c r="A5823" s="3">
        <v>2020</v>
      </c>
      <c r="B5823" t="s">
        <v>189</v>
      </c>
      <c r="C5823" t="s">
        <v>215</v>
      </c>
      <c r="D5823">
        <v>545530</v>
      </c>
      <c r="E5823">
        <v>4</v>
      </c>
      <c r="F5823">
        <v>438.15</v>
      </c>
      <c r="G5823">
        <v>438.21940000000001</v>
      </c>
      <c r="H5823">
        <f t="shared" si="190"/>
        <v>0.21907499999999999</v>
      </c>
      <c r="I5823">
        <f t="shared" si="191"/>
        <v>0.21910969999999999</v>
      </c>
    </row>
    <row r="5824" spans="1:9" x14ac:dyDescent="0.3">
      <c r="A5824" s="3">
        <v>2020</v>
      </c>
      <c r="B5824" t="s">
        <v>189</v>
      </c>
      <c r="C5824" t="s">
        <v>215</v>
      </c>
      <c r="D5824">
        <v>545602</v>
      </c>
      <c r="E5824">
        <v>4</v>
      </c>
      <c r="F5824">
        <v>2240.79</v>
      </c>
      <c r="G5824">
        <v>2277.6012000000001</v>
      </c>
      <c r="H5824">
        <f t="shared" si="190"/>
        <v>1.120395</v>
      </c>
      <c r="I5824">
        <f t="shared" si="191"/>
        <v>1.1388005999999999</v>
      </c>
    </row>
    <row r="5825" spans="1:9" x14ac:dyDescent="0.3">
      <c r="A5825" s="3">
        <v>2020</v>
      </c>
      <c r="B5825" t="s">
        <v>189</v>
      </c>
      <c r="C5825" t="s">
        <v>215</v>
      </c>
      <c r="D5825">
        <v>545631</v>
      </c>
      <c r="E5825">
        <v>4</v>
      </c>
      <c r="F5825">
        <v>12.75</v>
      </c>
      <c r="G5825">
        <v>12.75</v>
      </c>
      <c r="H5825">
        <f t="shared" si="190"/>
        <v>6.3749999999999996E-3</v>
      </c>
      <c r="I5825">
        <f t="shared" si="191"/>
        <v>6.3749999999999996E-3</v>
      </c>
    </row>
    <row r="5826" spans="1:9" x14ac:dyDescent="0.3">
      <c r="A5826" s="3">
        <v>2020</v>
      </c>
      <c r="B5826" t="s">
        <v>189</v>
      </c>
      <c r="C5826" t="s">
        <v>215</v>
      </c>
      <c r="D5826">
        <v>545632</v>
      </c>
      <c r="E5826">
        <v>4</v>
      </c>
      <c r="F5826">
        <v>31.4</v>
      </c>
      <c r="G5826">
        <v>31.420400000000001</v>
      </c>
      <c r="H5826">
        <f t="shared" si="190"/>
        <v>1.5699999999999999E-2</v>
      </c>
      <c r="I5826">
        <f t="shared" si="191"/>
        <v>1.5710200000000001E-2</v>
      </c>
    </row>
    <row r="5827" spans="1:9" x14ac:dyDescent="0.3">
      <c r="A5827" s="3">
        <v>2020</v>
      </c>
      <c r="B5827" t="s">
        <v>189</v>
      </c>
      <c r="C5827" t="s">
        <v>215</v>
      </c>
      <c r="D5827">
        <v>555430</v>
      </c>
      <c r="E5827">
        <v>4</v>
      </c>
      <c r="F5827">
        <v>773.3</v>
      </c>
      <c r="G5827">
        <v>773.3</v>
      </c>
      <c r="H5827">
        <f t="shared" si="190"/>
        <v>0.38664999999999999</v>
      </c>
      <c r="I5827">
        <f t="shared" si="191"/>
        <v>0.38664999999999999</v>
      </c>
    </row>
    <row r="5828" spans="1:9" x14ac:dyDescent="0.3">
      <c r="A5828" s="3">
        <v>2020</v>
      </c>
      <c r="B5828" t="s">
        <v>189</v>
      </c>
      <c r="C5828" t="s">
        <v>215</v>
      </c>
      <c r="D5828">
        <v>555500</v>
      </c>
      <c r="E5828">
        <v>4</v>
      </c>
      <c r="F5828">
        <v>1004.7</v>
      </c>
      <c r="G5828">
        <v>1074.7</v>
      </c>
      <c r="H5828">
        <f t="shared" si="190"/>
        <v>0.50235000000000007</v>
      </c>
      <c r="I5828">
        <f t="shared" si="191"/>
        <v>0.53734999999999999</v>
      </c>
    </row>
    <row r="5829" spans="1:9" x14ac:dyDescent="0.3">
      <c r="A5829" s="3">
        <v>2020</v>
      </c>
      <c r="B5829" t="s">
        <v>189</v>
      </c>
      <c r="C5829" t="s">
        <v>215</v>
      </c>
      <c r="D5829">
        <v>555531</v>
      </c>
      <c r="E5829">
        <v>4</v>
      </c>
      <c r="F5829">
        <v>6</v>
      </c>
      <c r="G5829">
        <v>6</v>
      </c>
      <c r="H5829">
        <f t="shared" si="190"/>
        <v>3.0000000000000001E-3</v>
      </c>
      <c r="I5829">
        <f t="shared" si="191"/>
        <v>3.0000000000000001E-3</v>
      </c>
    </row>
    <row r="5830" spans="1:9" x14ac:dyDescent="0.3">
      <c r="A5830" s="3">
        <v>2020</v>
      </c>
      <c r="B5830" t="s">
        <v>189</v>
      </c>
      <c r="C5830" t="s">
        <v>215</v>
      </c>
      <c r="D5830">
        <v>555532</v>
      </c>
      <c r="E5830">
        <v>4</v>
      </c>
      <c r="F5830">
        <v>2158.46</v>
      </c>
      <c r="G5830">
        <v>3265.0306</v>
      </c>
      <c r="H5830">
        <f t="shared" si="190"/>
        <v>1.0792299999999999</v>
      </c>
      <c r="I5830">
        <f t="shared" si="191"/>
        <v>1.6325153000000001</v>
      </c>
    </row>
    <row r="5831" spans="1:9" x14ac:dyDescent="0.3">
      <c r="A5831" s="3">
        <v>2020</v>
      </c>
      <c r="B5831" t="s">
        <v>189</v>
      </c>
      <c r="C5831" t="s">
        <v>215</v>
      </c>
      <c r="D5831">
        <v>555600</v>
      </c>
      <c r="E5831">
        <v>4</v>
      </c>
      <c r="F5831">
        <v>130.68</v>
      </c>
      <c r="G5831">
        <v>130.68</v>
      </c>
      <c r="H5831">
        <f t="shared" si="190"/>
        <v>6.5340000000000009E-2</v>
      </c>
      <c r="I5831">
        <f t="shared" si="191"/>
        <v>6.5340000000000009E-2</v>
      </c>
    </row>
    <row r="5832" spans="1:9" x14ac:dyDescent="0.3">
      <c r="A5832" s="3">
        <v>2020</v>
      </c>
      <c r="B5832" t="s">
        <v>189</v>
      </c>
      <c r="C5832" t="s">
        <v>215</v>
      </c>
      <c r="D5832">
        <v>565502</v>
      </c>
      <c r="E5832">
        <v>4</v>
      </c>
      <c r="F5832">
        <v>791.18</v>
      </c>
      <c r="G5832">
        <v>1159.1898000000001</v>
      </c>
      <c r="H5832">
        <f t="shared" si="190"/>
        <v>0.39559</v>
      </c>
      <c r="I5832">
        <f t="shared" si="191"/>
        <v>0.57959490000000002</v>
      </c>
    </row>
    <row r="5833" spans="1:9" x14ac:dyDescent="0.3">
      <c r="A5833" s="3">
        <v>2020</v>
      </c>
      <c r="B5833" t="s">
        <v>189</v>
      </c>
      <c r="C5833" t="s">
        <v>215</v>
      </c>
      <c r="D5833">
        <v>565534</v>
      </c>
      <c r="E5833">
        <v>4</v>
      </c>
      <c r="F5833">
        <v>22.4</v>
      </c>
      <c r="G5833">
        <v>28.449000000000002</v>
      </c>
      <c r="H5833">
        <f t="shared" si="190"/>
        <v>1.12E-2</v>
      </c>
      <c r="I5833">
        <f t="shared" si="191"/>
        <v>1.4224500000000001E-2</v>
      </c>
    </row>
    <row r="5834" spans="1:9" x14ac:dyDescent="0.3">
      <c r="A5834" s="3">
        <v>2020</v>
      </c>
      <c r="B5834" t="s">
        <v>189</v>
      </c>
      <c r="C5834" t="s">
        <v>215</v>
      </c>
      <c r="D5834">
        <v>565604</v>
      </c>
      <c r="E5834">
        <v>4</v>
      </c>
      <c r="F5834">
        <v>12.74</v>
      </c>
      <c r="G5834">
        <v>23.775500000000001</v>
      </c>
      <c r="H5834">
        <f t="shared" si="190"/>
        <v>6.3699999999999998E-3</v>
      </c>
      <c r="I5834">
        <f t="shared" si="191"/>
        <v>1.1887750000000001E-2</v>
      </c>
    </row>
    <row r="5835" spans="1:9" x14ac:dyDescent="0.3">
      <c r="A5835" s="3">
        <v>2020</v>
      </c>
      <c r="B5835" t="s">
        <v>189</v>
      </c>
      <c r="C5835" t="s">
        <v>216</v>
      </c>
      <c r="D5835">
        <v>535731</v>
      </c>
      <c r="E5835">
        <v>4</v>
      </c>
      <c r="F5835">
        <v>339</v>
      </c>
      <c r="G5835">
        <v>345.1429</v>
      </c>
      <c r="H5835">
        <f t="shared" si="190"/>
        <v>0.16950000000000001</v>
      </c>
      <c r="I5835">
        <f t="shared" si="191"/>
        <v>0.17257144999999999</v>
      </c>
    </row>
    <row r="5836" spans="1:9" x14ac:dyDescent="0.3">
      <c r="A5836" s="3">
        <v>2020</v>
      </c>
      <c r="B5836" t="s">
        <v>189</v>
      </c>
      <c r="C5836" t="s">
        <v>216</v>
      </c>
      <c r="D5836">
        <v>535732</v>
      </c>
      <c r="E5836">
        <v>4</v>
      </c>
      <c r="F5836">
        <v>927.4</v>
      </c>
      <c r="G5836">
        <v>940.79989999999998</v>
      </c>
      <c r="H5836">
        <f t="shared" si="190"/>
        <v>0.4637</v>
      </c>
      <c r="I5836">
        <f t="shared" si="191"/>
        <v>0.47039995000000001</v>
      </c>
    </row>
    <row r="5837" spans="1:9" x14ac:dyDescent="0.3">
      <c r="A5837" s="3">
        <v>2020</v>
      </c>
      <c r="B5837" t="s">
        <v>189</v>
      </c>
      <c r="C5837" t="s">
        <v>216</v>
      </c>
      <c r="D5837">
        <v>535733</v>
      </c>
      <c r="E5837">
        <v>4</v>
      </c>
      <c r="F5837">
        <v>11</v>
      </c>
      <c r="G5837">
        <v>11.224500000000001</v>
      </c>
      <c r="H5837">
        <f t="shared" si="190"/>
        <v>5.4999999999999997E-3</v>
      </c>
      <c r="I5837">
        <f t="shared" si="191"/>
        <v>5.6122500000000001E-3</v>
      </c>
    </row>
    <row r="5838" spans="1:9" x14ac:dyDescent="0.3">
      <c r="A5838" s="3">
        <v>2020</v>
      </c>
      <c r="B5838" t="s">
        <v>189</v>
      </c>
      <c r="C5838" t="s">
        <v>216</v>
      </c>
      <c r="D5838">
        <v>535734</v>
      </c>
      <c r="E5838">
        <v>4</v>
      </c>
      <c r="F5838">
        <v>120.6</v>
      </c>
      <c r="G5838">
        <v>123.0612</v>
      </c>
      <c r="H5838">
        <f t="shared" si="190"/>
        <v>6.0299999999999999E-2</v>
      </c>
      <c r="I5838">
        <f t="shared" si="191"/>
        <v>6.1530599999999998E-2</v>
      </c>
    </row>
    <row r="5839" spans="1:9" x14ac:dyDescent="0.3">
      <c r="A5839" s="3">
        <v>2020</v>
      </c>
      <c r="B5839" t="s">
        <v>189</v>
      </c>
      <c r="C5839" t="s">
        <v>216</v>
      </c>
      <c r="D5839">
        <v>545702</v>
      </c>
      <c r="E5839">
        <v>4</v>
      </c>
      <c r="F5839">
        <v>252.85</v>
      </c>
      <c r="G5839">
        <v>256.4622</v>
      </c>
      <c r="H5839">
        <f t="shared" si="190"/>
        <v>0.12642500000000001</v>
      </c>
      <c r="I5839">
        <f t="shared" si="191"/>
        <v>0.12823109999999999</v>
      </c>
    </row>
    <row r="5840" spans="1:9" x14ac:dyDescent="0.3">
      <c r="A5840" s="3">
        <v>2020</v>
      </c>
      <c r="B5840" t="s">
        <v>191</v>
      </c>
      <c r="C5840" t="s">
        <v>217</v>
      </c>
      <c r="D5840">
        <v>565602</v>
      </c>
      <c r="E5840">
        <v>4</v>
      </c>
      <c r="F5840">
        <v>9.36</v>
      </c>
      <c r="G5840">
        <v>9.5510000000000002</v>
      </c>
      <c r="H5840">
        <f t="shared" si="190"/>
        <v>4.6800000000000001E-3</v>
      </c>
      <c r="I5840">
        <f t="shared" si="191"/>
        <v>4.7755000000000002E-3</v>
      </c>
    </row>
    <row r="5841" spans="1:9" x14ac:dyDescent="0.3">
      <c r="A5841" s="3">
        <v>2020</v>
      </c>
      <c r="B5841" t="s">
        <v>191</v>
      </c>
      <c r="C5841" t="s">
        <v>217</v>
      </c>
      <c r="D5841">
        <v>565603</v>
      </c>
      <c r="E5841">
        <v>4</v>
      </c>
      <c r="F5841">
        <v>5.2</v>
      </c>
      <c r="G5841">
        <v>5.3060999999999998</v>
      </c>
      <c r="H5841">
        <f t="shared" si="190"/>
        <v>2.5999999999999999E-3</v>
      </c>
      <c r="I5841">
        <f t="shared" si="191"/>
        <v>2.6530500000000001E-3</v>
      </c>
    </row>
    <row r="5842" spans="1:9" x14ac:dyDescent="0.3">
      <c r="A5842" s="3">
        <v>2020</v>
      </c>
      <c r="B5842" t="s">
        <v>191</v>
      </c>
      <c r="C5842" t="s">
        <v>217</v>
      </c>
      <c r="D5842">
        <v>575601</v>
      </c>
      <c r="E5842">
        <v>4</v>
      </c>
      <c r="F5842">
        <v>5.72</v>
      </c>
      <c r="G5842">
        <v>5.8367000000000004</v>
      </c>
      <c r="H5842">
        <f t="shared" si="190"/>
        <v>2.8599999999999997E-3</v>
      </c>
      <c r="I5842">
        <f t="shared" si="191"/>
        <v>2.9183500000000001E-3</v>
      </c>
    </row>
    <row r="5843" spans="1:9" x14ac:dyDescent="0.3">
      <c r="A5843" s="3">
        <v>2020</v>
      </c>
      <c r="B5843" t="s">
        <v>191</v>
      </c>
      <c r="C5843" t="s">
        <v>217</v>
      </c>
      <c r="D5843">
        <v>575604</v>
      </c>
      <c r="E5843">
        <v>4</v>
      </c>
      <c r="F5843">
        <v>15.32</v>
      </c>
      <c r="G5843">
        <v>15.489800000000001</v>
      </c>
      <c r="H5843">
        <f t="shared" si="190"/>
        <v>7.6600000000000001E-3</v>
      </c>
      <c r="I5843">
        <f t="shared" si="191"/>
        <v>7.7449000000000007E-3</v>
      </c>
    </row>
    <row r="5844" spans="1:9" x14ac:dyDescent="0.3">
      <c r="A5844" s="3">
        <v>2020</v>
      </c>
      <c r="B5844" t="s">
        <v>191</v>
      </c>
      <c r="C5844" t="s">
        <v>217</v>
      </c>
      <c r="D5844">
        <v>575605</v>
      </c>
      <c r="E5844">
        <v>4</v>
      </c>
      <c r="F5844">
        <v>200.89</v>
      </c>
      <c r="G5844">
        <v>204.9898</v>
      </c>
      <c r="H5844">
        <f t="shared" si="190"/>
        <v>0.10044499999999999</v>
      </c>
      <c r="I5844">
        <f t="shared" si="191"/>
        <v>0.1024949</v>
      </c>
    </row>
    <row r="5845" spans="1:9" x14ac:dyDescent="0.3">
      <c r="A5845" s="3">
        <v>2020</v>
      </c>
      <c r="B5845" t="s">
        <v>191</v>
      </c>
      <c r="C5845" t="s">
        <v>217</v>
      </c>
      <c r="D5845">
        <v>585601</v>
      </c>
      <c r="E5845">
        <v>4</v>
      </c>
      <c r="F5845">
        <v>38.85</v>
      </c>
      <c r="G5845">
        <v>39.507199999999997</v>
      </c>
      <c r="H5845">
        <f t="shared" si="190"/>
        <v>1.9425000000000001E-2</v>
      </c>
      <c r="I5845">
        <f t="shared" si="191"/>
        <v>1.97536E-2</v>
      </c>
    </row>
    <row r="5846" spans="1:9" x14ac:dyDescent="0.3">
      <c r="A5846" s="3">
        <v>2020</v>
      </c>
      <c r="B5846" t="s">
        <v>191</v>
      </c>
      <c r="C5846" t="s">
        <v>218</v>
      </c>
      <c r="D5846">
        <v>565431</v>
      </c>
      <c r="E5846">
        <v>4</v>
      </c>
      <c r="F5846">
        <v>227.15</v>
      </c>
      <c r="G5846">
        <v>454.3</v>
      </c>
      <c r="H5846">
        <f t="shared" si="190"/>
        <v>0.11357500000000001</v>
      </c>
      <c r="I5846">
        <f t="shared" si="191"/>
        <v>0.22715000000000002</v>
      </c>
    </row>
    <row r="5847" spans="1:9" x14ac:dyDescent="0.3">
      <c r="A5847" s="3">
        <v>2020</v>
      </c>
      <c r="B5847" t="s">
        <v>191</v>
      </c>
      <c r="C5847" t="s">
        <v>218</v>
      </c>
      <c r="D5847">
        <v>565501</v>
      </c>
      <c r="E5847">
        <v>4</v>
      </c>
      <c r="F5847">
        <v>10945.37</v>
      </c>
      <c r="G5847">
        <v>17901.37</v>
      </c>
      <c r="H5847">
        <f t="shared" si="190"/>
        <v>5.4726850000000002</v>
      </c>
      <c r="I5847">
        <f t="shared" si="191"/>
        <v>8.950685</v>
      </c>
    </row>
    <row r="5848" spans="1:9" x14ac:dyDescent="0.3">
      <c r="A5848" s="3">
        <v>2020</v>
      </c>
      <c r="B5848" t="s">
        <v>191</v>
      </c>
      <c r="C5848" t="s">
        <v>218</v>
      </c>
      <c r="D5848">
        <v>565531</v>
      </c>
      <c r="E5848">
        <v>4</v>
      </c>
      <c r="F5848">
        <v>11</v>
      </c>
      <c r="G5848">
        <v>11</v>
      </c>
      <c r="H5848">
        <f t="shared" si="190"/>
        <v>5.4999999999999997E-3</v>
      </c>
      <c r="I5848">
        <f t="shared" si="191"/>
        <v>5.4999999999999997E-3</v>
      </c>
    </row>
    <row r="5849" spans="1:9" x14ac:dyDescent="0.3">
      <c r="A5849" s="3">
        <v>2020</v>
      </c>
      <c r="B5849" t="s">
        <v>191</v>
      </c>
      <c r="C5849" t="s">
        <v>218</v>
      </c>
      <c r="D5849">
        <v>565533</v>
      </c>
      <c r="E5849">
        <v>4</v>
      </c>
      <c r="F5849">
        <v>1339.04</v>
      </c>
      <c r="G5849">
        <v>2166.0698000000002</v>
      </c>
      <c r="H5849">
        <f t="shared" si="190"/>
        <v>0.66952</v>
      </c>
      <c r="I5849">
        <f t="shared" si="191"/>
        <v>1.0830349000000001</v>
      </c>
    </row>
    <row r="5850" spans="1:9" x14ac:dyDescent="0.3">
      <c r="A5850" s="3">
        <v>2020</v>
      </c>
      <c r="B5850" t="s">
        <v>191</v>
      </c>
      <c r="C5850" t="s">
        <v>218</v>
      </c>
      <c r="D5850">
        <v>575432</v>
      </c>
      <c r="E5850">
        <v>4</v>
      </c>
      <c r="F5850">
        <v>3.3</v>
      </c>
      <c r="G5850">
        <v>3.3673999999999999</v>
      </c>
      <c r="H5850">
        <f t="shared" si="190"/>
        <v>1.65E-3</v>
      </c>
      <c r="I5850">
        <f t="shared" si="191"/>
        <v>1.6837E-3</v>
      </c>
    </row>
    <row r="5851" spans="1:9" x14ac:dyDescent="0.3">
      <c r="A5851" s="3">
        <v>2020</v>
      </c>
      <c r="B5851" t="s">
        <v>191</v>
      </c>
      <c r="C5851" t="s">
        <v>218</v>
      </c>
      <c r="D5851">
        <v>575501</v>
      </c>
      <c r="E5851">
        <v>4</v>
      </c>
      <c r="F5851">
        <v>2858.6</v>
      </c>
      <c r="G5851">
        <v>2980.7363999999998</v>
      </c>
      <c r="H5851">
        <f t="shared" si="190"/>
        <v>1.4293</v>
      </c>
      <c r="I5851">
        <f t="shared" si="191"/>
        <v>1.4903681999999998</v>
      </c>
    </row>
    <row r="5852" spans="1:9" x14ac:dyDescent="0.3">
      <c r="A5852" s="3">
        <v>2020</v>
      </c>
      <c r="B5852" t="s">
        <v>191</v>
      </c>
      <c r="C5852" t="s">
        <v>218</v>
      </c>
      <c r="D5852">
        <v>575502</v>
      </c>
      <c r="E5852">
        <v>4</v>
      </c>
      <c r="F5852">
        <v>1183.0999999999999</v>
      </c>
      <c r="G5852">
        <v>1665.1815999999999</v>
      </c>
      <c r="H5852">
        <f t="shared" si="190"/>
        <v>0.59154999999999991</v>
      </c>
      <c r="I5852">
        <f t="shared" si="191"/>
        <v>0.83259079999999996</v>
      </c>
    </row>
    <row r="5853" spans="1:9" x14ac:dyDescent="0.3">
      <c r="A5853" s="3">
        <v>2020</v>
      </c>
      <c r="B5853" t="s">
        <v>191</v>
      </c>
      <c r="C5853" t="s">
        <v>218</v>
      </c>
      <c r="D5853">
        <v>575531</v>
      </c>
      <c r="E5853">
        <v>4</v>
      </c>
      <c r="F5853">
        <v>3.5</v>
      </c>
      <c r="G5853">
        <v>3.5</v>
      </c>
      <c r="H5853">
        <f t="shared" si="190"/>
        <v>1.75E-3</v>
      </c>
      <c r="I5853">
        <f t="shared" si="191"/>
        <v>1.75E-3</v>
      </c>
    </row>
    <row r="5854" spans="1:9" x14ac:dyDescent="0.3">
      <c r="A5854" s="3">
        <v>2020</v>
      </c>
      <c r="B5854" t="s">
        <v>191</v>
      </c>
      <c r="C5854" t="s">
        <v>218</v>
      </c>
      <c r="D5854">
        <v>575532</v>
      </c>
      <c r="E5854">
        <v>4</v>
      </c>
      <c r="F5854">
        <v>3.15</v>
      </c>
      <c r="G5854">
        <v>3.15</v>
      </c>
      <c r="H5854">
        <f t="shared" si="190"/>
        <v>1.575E-3</v>
      </c>
      <c r="I5854">
        <f t="shared" si="191"/>
        <v>1.575E-3</v>
      </c>
    </row>
    <row r="5855" spans="1:9" x14ac:dyDescent="0.3">
      <c r="A5855" s="3">
        <v>2020</v>
      </c>
      <c r="B5855" t="s">
        <v>191</v>
      </c>
      <c r="C5855" t="s">
        <v>218</v>
      </c>
      <c r="D5855">
        <v>585432</v>
      </c>
      <c r="E5855">
        <v>4</v>
      </c>
      <c r="F5855">
        <v>227.35</v>
      </c>
      <c r="G5855">
        <v>227.84690000000001</v>
      </c>
      <c r="H5855">
        <f t="shared" si="190"/>
        <v>0.113675</v>
      </c>
      <c r="I5855">
        <f t="shared" si="191"/>
        <v>0.11392345000000001</v>
      </c>
    </row>
    <row r="5856" spans="1:9" x14ac:dyDescent="0.3">
      <c r="A5856" s="3">
        <v>2020</v>
      </c>
      <c r="B5856" t="s">
        <v>191</v>
      </c>
      <c r="C5856" t="s">
        <v>218</v>
      </c>
      <c r="D5856">
        <v>585502</v>
      </c>
      <c r="E5856">
        <v>4</v>
      </c>
      <c r="F5856">
        <v>8015</v>
      </c>
      <c r="G5856">
        <v>8251</v>
      </c>
      <c r="H5856">
        <f t="shared" si="190"/>
        <v>4.0075000000000003</v>
      </c>
      <c r="I5856">
        <f t="shared" si="191"/>
        <v>4.1254999999999997</v>
      </c>
    </row>
    <row r="5857" spans="1:9" x14ac:dyDescent="0.3">
      <c r="A5857" s="3">
        <v>2020</v>
      </c>
      <c r="B5857" t="s">
        <v>191</v>
      </c>
      <c r="C5857" t="s">
        <v>218</v>
      </c>
      <c r="D5857">
        <v>585531</v>
      </c>
      <c r="E5857">
        <v>4</v>
      </c>
      <c r="F5857">
        <v>64.23</v>
      </c>
      <c r="G5857">
        <v>64.511200000000002</v>
      </c>
      <c r="H5857">
        <f t="shared" si="190"/>
        <v>3.2115000000000005E-2</v>
      </c>
      <c r="I5857">
        <f t="shared" si="191"/>
        <v>3.2255600000000002E-2</v>
      </c>
    </row>
    <row r="5858" spans="1:9" x14ac:dyDescent="0.3">
      <c r="A5858" s="3">
        <v>2020</v>
      </c>
      <c r="B5858" t="s">
        <v>191</v>
      </c>
      <c r="C5858" t="s">
        <v>218</v>
      </c>
      <c r="D5858">
        <v>585532</v>
      </c>
      <c r="E5858">
        <v>4</v>
      </c>
      <c r="F5858">
        <v>86.2</v>
      </c>
      <c r="G5858">
        <v>94.681799999999996</v>
      </c>
      <c r="H5858">
        <f t="shared" si="190"/>
        <v>4.3099999999999999E-2</v>
      </c>
      <c r="I5858">
        <f t="shared" si="191"/>
        <v>4.7340899999999998E-2</v>
      </c>
    </row>
    <row r="5859" spans="1:9" x14ac:dyDescent="0.3">
      <c r="A5859" s="3">
        <v>2020</v>
      </c>
      <c r="B5859" t="s">
        <v>191</v>
      </c>
      <c r="C5859" t="s">
        <v>218</v>
      </c>
      <c r="D5859">
        <v>585603</v>
      </c>
      <c r="E5859">
        <v>4</v>
      </c>
      <c r="F5859">
        <v>65.72</v>
      </c>
      <c r="G5859">
        <v>67.061199999999999</v>
      </c>
      <c r="H5859">
        <f t="shared" si="190"/>
        <v>3.286E-2</v>
      </c>
      <c r="I5859">
        <f t="shared" si="191"/>
        <v>3.3530600000000001E-2</v>
      </c>
    </row>
    <row r="5860" spans="1:9" x14ac:dyDescent="0.3">
      <c r="A5860" s="3">
        <v>2020</v>
      </c>
      <c r="B5860" t="s">
        <v>191</v>
      </c>
      <c r="C5860" t="s">
        <v>218</v>
      </c>
      <c r="D5860">
        <v>595531</v>
      </c>
      <c r="E5860">
        <v>4</v>
      </c>
      <c r="F5860">
        <v>51.75</v>
      </c>
      <c r="G5860">
        <v>51.75</v>
      </c>
      <c r="H5860">
        <f t="shared" si="190"/>
        <v>2.5874999999999999E-2</v>
      </c>
      <c r="I5860">
        <f t="shared" si="191"/>
        <v>2.5874999999999999E-2</v>
      </c>
    </row>
    <row r="5861" spans="1:9" x14ac:dyDescent="0.3">
      <c r="A5861" s="3">
        <v>2020</v>
      </c>
      <c r="B5861" t="s">
        <v>191</v>
      </c>
      <c r="C5861" t="s">
        <v>219</v>
      </c>
      <c r="D5861">
        <v>565633</v>
      </c>
      <c r="E5861">
        <v>4</v>
      </c>
      <c r="F5861">
        <v>1988.29</v>
      </c>
      <c r="G5861">
        <v>2161.4243999999999</v>
      </c>
      <c r="H5861">
        <f t="shared" si="190"/>
        <v>0.99414499999999995</v>
      </c>
      <c r="I5861">
        <f t="shared" si="191"/>
        <v>1.0807122</v>
      </c>
    </row>
    <row r="5862" spans="1:9" x14ac:dyDescent="0.3">
      <c r="A5862" s="3">
        <v>2020</v>
      </c>
      <c r="B5862" t="s">
        <v>191</v>
      </c>
      <c r="C5862" t="s">
        <v>219</v>
      </c>
      <c r="D5862">
        <v>565634</v>
      </c>
      <c r="E5862">
        <v>4</v>
      </c>
      <c r="F5862">
        <v>743.91</v>
      </c>
      <c r="G5862">
        <v>759.09180000000003</v>
      </c>
      <c r="H5862">
        <f t="shared" si="190"/>
        <v>0.37195499999999998</v>
      </c>
      <c r="I5862">
        <f t="shared" si="191"/>
        <v>0.37954589999999999</v>
      </c>
    </row>
    <row r="5863" spans="1:9" x14ac:dyDescent="0.3">
      <c r="A5863" s="3">
        <v>2020</v>
      </c>
      <c r="B5863" t="s">
        <v>191</v>
      </c>
      <c r="C5863" t="s">
        <v>219</v>
      </c>
      <c r="D5863">
        <v>565703</v>
      </c>
      <c r="E5863">
        <v>4</v>
      </c>
      <c r="F5863">
        <v>312.3</v>
      </c>
      <c r="G5863">
        <v>318.67349999999999</v>
      </c>
      <c r="H5863">
        <f t="shared" si="190"/>
        <v>0.15615000000000001</v>
      </c>
      <c r="I5863">
        <f t="shared" si="191"/>
        <v>0.15933675</v>
      </c>
    </row>
    <row r="5864" spans="1:9" x14ac:dyDescent="0.3">
      <c r="A5864" s="3">
        <v>2020</v>
      </c>
      <c r="B5864" t="s">
        <v>191</v>
      </c>
      <c r="C5864" t="s">
        <v>219</v>
      </c>
      <c r="D5864">
        <v>575632</v>
      </c>
      <c r="E5864">
        <v>4</v>
      </c>
      <c r="F5864">
        <v>2.08</v>
      </c>
      <c r="G5864">
        <v>2.1223999999999998</v>
      </c>
      <c r="H5864">
        <f t="shared" si="190"/>
        <v>1.0400000000000001E-3</v>
      </c>
      <c r="I5864">
        <f t="shared" si="191"/>
        <v>1.0612E-3</v>
      </c>
    </row>
    <row r="5865" spans="1:9" x14ac:dyDescent="0.3">
      <c r="A5865" s="3">
        <v>2020</v>
      </c>
      <c r="B5865" t="s">
        <v>191</v>
      </c>
      <c r="C5865" t="s">
        <v>219</v>
      </c>
      <c r="D5865">
        <v>575634</v>
      </c>
      <c r="E5865">
        <v>4</v>
      </c>
      <c r="F5865">
        <v>10.199999999999999</v>
      </c>
      <c r="G5865">
        <v>10.408200000000001</v>
      </c>
      <c r="H5865">
        <f t="shared" si="190"/>
        <v>5.0999999999999995E-3</v>
      </c>
      <c r="I5865">
        <f t="shared" si="191"/>
        <v>5.2041000000000006E-3</v>
      </c>
    </row>
    <row r="5866" spans="1:9" x14ac:dyDescent="0.3">
      <c r="A5866" s="3">
        <v>2020</v>
      </c>
      <c r="B5866" t="s">
        <v>191</v>
      </c>
      <c r="C5866" t="s">
        <v>219</v>
      </c>
      <c r="D5866">
        <v>575635</v>
      </c>
      <c r="E5866">
        <v>4</v>
      </c>
      <c r="F5866">
        <v>23.25</v>
      </c>
      <c r="G5866">
        <v>23.25</v>
      </c>
      <c r="H5866">
        <f t="shared" si="190"/>
        <v>1.1625E-2</v>
      </c>
      <c r="I5866">
        <f t="shared" si="191"/>
        <v>1.1625E-2</v>
      </c>
    </row>
    <row r="5867" spans="1:9" x14ac:dyDescent="0.3">
      <c r="A5867" s="3">
        <v>2020</v>
      </c>
      <c r="B5867" t="s">
        <v>188</v>
      </c>
      <c r="C5867" t="s">
        <v>220</v>
      </c>
      <c r="D5867">
        <v>585431</v>
      </c>
      <c r="E5867">
        <v>4</v>
      </c>
      <c r="F5867">
        <v>6798.7</v>
      </c>
      <c r="G5867">
        <v>11682.767400000001</v>
      </c>
      <c r="H5867">
        <f t="shared" si="190"/>
        <v>3.3993500000000001</v>
      </c>
      <c r="I5867">
        <f t="shared" si="191"/>
        <v>5.8413837000000006</v>
      </c>
    </row>
    <row r="5868" spans="1:9" x14ac:dyDescent="0.3">
      <c r="A5868" s="3">
        <v>2020</v>
      </c>
      <c r="B5868" t="s">
        <v>188</v>
      </c>
      <c r="C5868" t="s">
        <v>220</v>
      </c>
      <c r="D5868">
        <v>595400</v>
      </c>
      <c r="E5868">
        <v>4</v>
      </c>
      <c r="F5868">
        <v>410.69</v>
      </c>
      <c r="G5868">
        <v>616.76570000000004</v>
      </c>
      <c r="H5868">
        <f t="shared" si="190"/>
        <v>0.205345</v>
      </c>
      <c r="I5868">
        <f t="shared" si="191"/>
        <v>0.30838285000000004</v>
      </c>
    </row>
    <row r="5869" spans="1:9" x14ac:dyDescent="0.3">
      <c r="A5869" s="3">
        <v>2020</v>
      </c>
      <c r="B5869" t="s">
        <v>188</v>
      </c>
      <c r="C5869" t="s">
        <v>220</v>
      </c>
      <c r="D5869">
        <v>595431</v>
      </c>
      <c r="E5869">
        <v>4</v>
      </c>
      <c r="F5869">
        <v>3725</v>
      </c>
      <c r="G5869">
        <v>3795.0979000000002</v>
      </c>
      <c r="H5869">
        <f t="shared" si="190"/>
        <v>1.8625</v>
      </c>
      <c r="I5869">
        <f t="shared" si="191"/>
        <v>1.89754895</v>
      </c>
    </row>
    <row r="5870" spans="1:9" x14ac:dyDescent="0.3">
      <c r="A5870" s="3">
        <v>2020</v>
      </c>
      <c r="B5870" t="s">
        <v>188</v>
      </c>
      <c r="C5870" t="s">
        <v>220</v>
      </c>
      <c r="D5870">
        <v>595432</v>
      </c>
      <c r="E5870">
        <v>4</v>
      </c>
      <c r="F5870">
        <v>8.8000000000000007</v>
      </c>
      <c r="G5870">
        <v>8.9795999999999996</v>
      </c>
      <c r="H5870">
        <f t="shared" si="190"/>
        <v>4.4000000000000003E-3</v>
      </c>
      <c r="I5870">
        <f t="shared" si="191"/>
        <v>4.4897999999999995E-3</v>
      </c>
    </row>
    <row r="5871" spans="1:9" x14ac:dyDescent="0.3">
      <c r="A5871" s="3">
        <v>2020</v>
      </c>
      <c r="B5871" t="s">
        <v>188</v>
      </c>
      <c r="C5871" t="s">
        <v>220</v>
      </c>
      <c r="D5871">
        <v>595502</v>
      </c>
      <c r="E5871">
        <v>4</v>
      </c>
      <c r="F5871">
        <v>3.6</v>
      </c>
      <c r="G5871">
        <v>3.6</v>
      </c>
      <c r="H5871">
        <f t="shared" si="190"/>
        <v>1.8E-3</v>
      </c>
      <c r="I5871">
        <f t="shared" si="191"/>
        <v>1.8E-3</v>
      </c>
    </row>
    <row r="5872" spans="1:9" x14ac:dyDescent="0.3">
      <c r="A5872" s="3">
        <v>2020</v>
      </c>
      <c r="B5872" t="s">
        <v>188</v>
      </c>
      <c r="C5872" t="s">
        <v>220</v>
      </c>
      <c r="D5872">
        <v>595533</v>
      </c>
      <c r="E5872">
        <v>4</v>
      </c>
      <c r="F5872">
        <v>58.88</v>
      </c>
      <c r="G5872">
        <v>60.081600000000002</v>
      </c>
      <c r="H5872">
        <f t="shared" si="190"/>
        <v>2.9440000000000001E-2</v>
      </c>
      <c r="I5872">
        <f t="shared" si="191"/>
        <v>3.0040799999999999E-2</v>
      </c>
    </row>
    <row r="5873" spans="1:9" x14ac:dyDescent="0.3">
      <c r="A5873" s="3">
        <v>2020</v>
      </c>
      <c r="B5873" t="s">
        <v>188</v>
      </c>
      <c r="C5873" t="s">
        <v>220</v>
      </c>
      <c r="D5873">
        <v>605400</v>
      </c>
      <c r="E5873">
        <v>4</v>
      </c>
      <c r="F5873">
        <v>6752.5</v>
      </c>
      <c r="G5873">
        <v>9298.5</v>
      </c>
      <c r="H5873">
        <f t="shared" si="190"/>
        <v>3.3762500000000002</v>
      </c>
      <c r="I5873">
        <f t="shared" si="191"/>
        <v>4.6492500000000003</v>
      </c>
    </row>
    <row r="5874" spans="1:9" x14ac:dyDescent="0.3">
      <c r="A5874" s="3">
        <v>2020</v>
      </c>
      <c r="B5874" t="s">
        <v>188</v>
      </c>
      <c r="C5874" t="s">
        <v>220</v>
      </c>
      <c r="D5874">
        <v>605431</v>
      </c>
      <c r="E5874">
        <v>4</v>
      </c>
      <c r="F5874">
        <v>78.38</v>
      </c>
      <c r="G5874">
        <v>78.5959</v>
      </c>
      <c r="H5874">
        <f t="shared" si="190"/>
        <v>3.9189999999999996E-2</v>
      </c>
      <c r="I5874">
        <f t="shared" si="191"/>
        <v>3.9297949999999998E-2</v>
      </c>
    </row>
    <row r="5875" spans="1:9" x14ac:dyDescent="0.3">
      <c r="A5875" s="3">
        <v>2020</v>
      </c>
      <c r="B5875" t="s">
        <v>188</v>
      </c>
      <c r="C5875" t="s">
        <v>220</v>
      </c>
      <c r="D5875">
        <v>605432</v>
      </c>
      <c r="E5875">
        <v>4</v>
      </c>
      <c r="F5875">
        <v>1.2</v>
      </c>
      <c r="G5875">
        <v>1.2</v>
      </c>
      <c r="H5875">
        <f t="shared" si="190"/>
        <v>5.9999999999999995E-4</v>
      </c>
      <c r="I5875">
        <f t="shared" si="191"/>
        <v>5.9999999999999995E-4</v>
      </c>
    </row>
    <row r="5876" spans="1:9" x14ac:dyDescent="0.3">
      <c r="A5876" s="3">
        <v>2020</v>
      </c>
      <c r="B5876" t="s">
        <v>188</v>
      </c>
      <c r="C5876" t="s">
        <v>220</v>
      </c>
      <c r="D5876">
        <v>605504</v>
      </c>
      <c r="E5876">
        <v>4</v>
      </c>
      <c r="F5876">
        <v>22.2</v>
      </c>
      <c r="G5876">
        <v>22.2</v>
      </c>
      <c r="H5876">
        <f t="shared" si="190"/>
        <v>1.11E-2</v>
      </c>
      <c r="I5876">
        <f t="shared" si="191"/>
        <v>1.11E-2</v>
      </c>
    </row>
    <row r="5877" spans="1:9" x14ac:dyDescent="0.3">
      <c r="A5877" s="3">
        <v>2020</v>
      </c>
      <c r="B5877" t="s">
        <v>188</v>
      </c>
      <c r="C5877" t="s">
        <v>220</v>
      </c>
      <c r="D5877">
        <v>605531</v>
      </c>
      <c r="E5877">
        <v>4</v>
      </c>
      <c r="F5877">
        <v>11.2</v>
      </c>
      <c r="G5877">
        <v>11.2</v>
      </c>
      <c r="H5877">
        <f t="shared" si="190"/>
        <v>5.5999999999999999E-3</v>
      </c>
      <c r="I5877">
        <f t="shared" si="191"/>
        <v>5.5999999999999999E-3</v>
      </c>
    </row>
    <row r="5878" spans="1:9" x14ac:dyDescent="0.3">
      <c r="A5878" s="3">
        <v>2020</v>
      </c>
      <c r="B5878" t="s">
        <v>188</v>
      </c>
      <c r="C5878" t="s">
        <v>220</v>
      </c>
      <c r="D5878">
        <v>615400</v>
      </c>
      <c r="E5878">
        <v>4</v>
      </c>
      <c r="F5878">
        <v>19277.810000000001</v>
      </c>
      <c r="G5878">
        <v>20397.709800000001</v>
      </c>
      <c r="H5878">
        <f t="shared" si="190"/>
        <v>9.6389050000000012</v>
      </c>
      <c r="I5878">
        <f t="shared" si="191"/>
        <v>10.198854900000001</v>
      </c>
    </row>
    <row r="5879" spans="1:9" x14ac:dyDescent="0.3">
      <c r="A5879" s="3">
        <v>2020</v>
      </c>
      <c r="B5879" t="s">
        <v>188</v>
      </c>
      <c r="C5879" t="s">
        <v>220</v>
      </c>
      <c r="D5879">
        <v>615431</v>
      </c>
      <c r="E5879">
        <v>4</v>
      </c>
      <c r="F5879">
        <v>438</v>
      </c>
      <c r="G5879">
        <v>438</v>
      </c>
      <c r="H5879">
        <f t="shared" ref="H5879:H5942" si="192">F5879/2000</f>
        <v>0.219</v>
      </c>
      <c r="I5879">
        <f t="shared" ref="I5879:I5942" si="193">G5879/2000</f>
        <v>0.219</v>
      </c>
    </row>
    <row r="5880" spans="1:9" x14ac:dyDescent="0.3">
      <c r="A5880" s="3">
        <v>2020</v>
      </c>
      <c r="B5880" t="s">
        <v>188</v>
      </c>
      <c r="C5880" t="s">
        <v>220</v>
      </c>
      <c r="D5880">
        <v>615508</v>
      </c>
      <c r="E5880">
        <v>4</v>
      </c>
      <c r="F5880">
        <v>5.12</v>
      </c>
      <c r="G5880">
        <v>5.2244999999999999</v>
      </c>
      <c r="H5880">
        <f t="shared" si="192"/>
        <v>2.5600000000000002E-3</v>
      </c>
      <c r="I5880">
        <f t="shared" si="193"/>
        <v>2.61225E-3</v>
      </c>
    </row>
    <row r="5881" spans="1:9" x14ac:dyDescent="0.3">
      <c r="A5881" s="3">
        <v>2020</v>
      </c>
      <c r="B5881" t="s">
        <v>188</v>
      </c>
      <c r="C5881" t="s">
        <v>220</v>
      </c>
      <c r="D5881">
        <v>625330</v>
      </c>
      <c r="E5881">
        <v>4</v>
      </c>
      <c r="F5881">
        <v>2.1</v>
      </c>
      <c r="G5881">
        <v>2.1429</v>
      </c>
      <c r="H5881">
        <f t="shared" si="192"/>
        <v>1.0500000000000002E-3</v>
      </c>
      <c r="I5881">
        <f t="shared" si="193"/>
        <v>1.07145E-3</v>
      </c>
    </row>
    <row r="5882" spans="1:9" x14ac:dyDescent="0.3">
      <c r="A5882" s="3">
        <v>2020</v>
      </c>
      <c r="B5882" t="s">
        <v>188</v>
      </c>
      <c r="C5882" t="s">
        <v>220</v>
      </c>
      <c r="D5882">
        <v>625401</v>
      </c>
      <c r="E5882">
        <v>4</v>
      </c>
      <c r="F5882">
        <v>467.4</v>
      </c>
      <c r="G5882">
        <v>474.35719999999998</v>
      </c>
      <c r="H5882">
        <f t="shared" si="192"/>
        <v>0.23369999999999999</v>
      </c>
      <c r="I5882">
        <f t="shared" si="193"/>
        <v>0.23717859999999999</v>
      </c>
    </row>
    <row r="5883" spans="1:9" x14ac:dyDescent="0.3">
      <c r="A5883" s="3">
        <v>2020</v>
      </c>
      <c r="B5883" t="s">
        <v>188</v>
      </c>
      <c r="C5883" t="s">
        <v>220</v>
      </c>
      <c r="D5883">
        <v>625402</v>
      </c>
      <c r="E5883">
        <v>4</v>
      </c>
      <c r="F5883">
        <v>2472.9499999999998</v>
      </c>
      <c r="G5883">
        <v>2501.9805999999999</v>
      </c>
      <c r="H5883">
        <f t="shared" si="192"/>
        <v>1.236475</v>
      </c>
      <c r="I5883">
        <f t="shared" si="193"/>
        <v>1.2509903</v>
      </c>
    </row>
    <row r="5884" spans="1:9" x14ac:dyDescent="0.3">
      <c r="A5884" s="3">
        <v>2020</v>
      </c>
      <c r="B5884" t="s">
        <v>188</v>
      </c>
      <c r="C5884" t="s">
        <v>220</v>
      </c>
      <c r="D5884">
        <v>625432</v>
      </c>
      <c r="E5884">
        <v>4</v>
      </c>
      <c r="F5884">
        <v>325.5</v>
      </c>
      <c r="G5884">
        <v>325.5</v>
      </c>
      <c r="H5884">
        <f t="shared" si="192"/>
        <v>0.16275000000000001</v>
      </c>
      <c r="I5884">
        <f t="shared" si="193"/>
        <v>0.16275000000000001</v>
      </c>
    </row>
    <row r="5885" spans="1:9" x14ac:dyDescent="0.3">
      <c r="A5885" s="3">
        <v>2020</v>
      </c>
      <c r="B5885" t="s">
        <v>188</v>
      </c>
      <c r="C5885" t="s">
        <v>220</v>
      </c>
      <c r="D5885">
        <v>625435</v>
      </c>
      <c r="E5885">
        <v>4</v>
      </c>
      <c r="F5885">
        <v>3.22</v>
      </c>
      <c r="G5885">
        <v>3.2856999999999998</v>
      </c>
      <c r="H5885">
        <f t="shared" si="192"/>
        <v>1.6100000000000001E-3</v>
      </c>
      <c r="I5885">
        <f t="shared" si="193"/>
        <v>1.64285E-3</v>
      </c>
    </row>
    <row r="5886" spans="1:9" x14ac:dyDescent="0.3">
      <c r="A5886" s="3">
        <v>2020</v>
      </c>
      <c r="B5886" t="s">
        <v>188</v>
      </c>
      <c r="C5886" t="s">
        <v>220</v>
      </c>
      <c r="D5886">
        <v>635330</v>
      </c>
      <c r="E5886">
        <v>4</v>
      </c>
      <c r="F5886">
        <v>1360.7</v>
      </c>
      <c r="G5886">
        <v>1812.7530999999999</v>
      </c>
      <c r="H5886">
        <f t="shared" si="192"/>
        <v>0.68035000000000001</v>
      </c>
      <c r="I5886">
        <f t="shared" si="193"/>
        <v>0.90637654999999995</v>
      </c>
    </row>
    <row r="5887" spans="1:9" x14ac:dyDescent="0.3">
      <c r="A5887" s="3">
        <v>2020</v>
      </c>
      <c r="B5887" t="s">
        <v>188</v>
      </c>
      <c r="C5887" t="s">
        <v>220</v>
      </c>
      <c r="D5887">
        <v>635400</v>
      </c>
      <c r="E5887">
        <v>4</v>
      </c>
      <c r="F5887">
        <v>38.1</v>
      </c>
      <c r="G5887">
        <v>38.1</v>
      </c>
      <c r="H5887">
        <f t="shared" si="192"/>
        <v>1.9050000000000001E-2</v>
      </c>
      <c r="I5887">
        <f t="shared" si="193"/>
        <v>1.9050000000000001E-2</v>
      </c>
    </row>
    <row r="5888" spans="1:9" x14ac:dyDescent="0.3">
      <c r="A5888" s="3">
        <v>2020</v>
      </c>
      <c r="B5888" t="s">
        <v>188</v>
      </c>
      <c r="C5888" t="s">
        <v>220</v>
      </c>
      <c r="D5888">
        <v>635502</v>
      </c>
      <c r="E5888">
        <v>4</v>
      </c>
      <c r="F5888">
        <v>21</v>
      </c>
      <c r="G5888">
        <v>21</v>
      </c>
      <c r="H5888">
        <f t="shared" si="192"/>
        <v>1.0500000000000001E-2</v>
      </c>
      <c r="I5888">
        <f t="shared" si="193"/>
        <v>1.0500000000000001E-2</v>
      </c>
    </row>
    <row r="5889" spans="1:9" x14ac:dyDescent="0.3">
      <c r="A5889" s="3">
        <v>2020</v>
      </c>
      <c r="B5889" t="s">
        <v>188</v>
      </c>
      <c r="C5889" t="s">
        <v>220</v>
      </c>
      <c r="D5889">
        <v>645331</v>
      </c>
      <c r="E5889">
        <v>4</v>
      </c>
      <c r="F5889">
        <v>2562.1</v>
      </c>
      <c r="G5889">
        <v>3145.1531</v>
      </c>
      <c r="H5889">
        <f t="shared" si="192"/>
        <v>1.28105</v>
      </c>
      <c r="I5889">
        <f t="shared" si="193"/>
        <v>1.57257655</v>
      </c>
    </row>
    <row r="5890" spans="1:9" x14ac:dyDescent="0.3">
      <c r="A5890" s="3">
        <v>2020</v>
      </c>
      <c r="B5890" t="s">
        <v>188</v>
      </c>
      <c r="C5890" t="s">
        <v>221</v>
      </c>
      <c r="D5890">
        <v>645332</v>
      </c>
      <c r="E5890">
        <v>4</v>
      </c>
      <c r="F5890">
        <v>2037</v>
      </c>
      <c r="G5890">
        <v>3483</v>
      </c>
      <c r="H5890">
        <f t="shared" si="192"/>
        <v>1.0185</v>
      </c>
      <c r="I5890">
        <f t="shared" si="193"/>
        <v>1.7415</v>
      </c>
    </row>
    <row r="5891" spans="1:9" x14ac:dyDescent="0.3">
      <c r="A5891" s="3">
        <v>2020</v>
      </c>
      <c r="B5891" t="s">
        <v>188</v>
      </c>
      <c r="C5891" t="s">
        <v>221</v>
      </c>
      <c r="D5891">
        <v>655330</v>
      </c>
      <c r="E5891">
        <v>4</v>
      </c>
      <c r="F5891">
        <v>1170.1600000000001</v>
      </c>
      <c r="G5891">
        <v>1606.5712000000001</v>
      </c>
      <c r="H5891">
        <f t="shared" si="192"/>
        <v>0.58508000000000004</v>
      </c>
      <c r="I5891">
        <f t="shared" si="193"/>
        <v>0.80328560000000004</v>
      </c>
    </row>
    <row r="5892" spans="1:9" x14ac:dyDescent="0.3">
      <c r="A5892" s="3">
        <v>2020</v>
      </c>
      <c r="B5892" t="s">
        <v>188</v>
      </c>
      <c r="C5892" t="s">
        <v>221</v>
      </c>
      <c r="D5892">
        <v>655404</v>
      </c>
      <c r="E5892">
        <v>4</v>
      </c>
      <c r="F5892">
        <v>70</v>
      </c>
      <c r="G5892">
        <v>71.428600000000003</v>
      </c>
      <c r="H5892">
        <f t="shared" si="192"/>
        <v>3.5000000000000003E-2</v>
      </c>
      <c r="I5892">
        <f t="shared" si="193"/>
        <v>3.5714300000000004E-2</v>
      </c>
    </row>
    <row r="5893" spans="1:9" x14ac:dyDescent="0.3">
      <c r="A5893" s="3">
        <v>2020</v>
      </c>
      <c r="B5893" t="s">
        <v>188</v>
      </c>
      <c r="C5893" t="s">
        <v>221</v>
      </c>
      <c r="D5893">
        <v>655405</v>
      </c>
      <c r="E5893">
        <v>4</v>
      </c>
      <c r="F5893">
        <v>27.5</v>
      </c>
      <c r="G5893">
        <v>28.061199999999999</v>
      </c>
      <c r="H5893">
        <f t="shared" si="192"/>
        <v>1.375E-2</v>
      </c>
      <c r="I5893">
        <f t="shared" si="193"/>
        <v>1.4030599999999999E-2</v>
      </c>
    </row>
    <row r="5894" spans="1:9" x14ac:dyDescent="0.3">
      <c r="A5894" s="3">
        <v>2020</v>
      </c>
      <c r="B5894" t="s">
        <v>188</v>
      </c>
      <c r="C5894" t="s">
        <v>221</v>
      </c>
      <c r="D5894">
        <v>665301</v>
      </c>
      <c r="E5894">
        <v>4</v>
      </c>
      <c r="F5894">
        <v>84.15</v>
      </c>
      <c r="G5894">
        <v>84.15</v>
      </c>
      <c r="H5894">
        <f t="shared" si="192"/>
        <v>4.2075000000000001E-2</v>
      </c>
      <c r="I5894">
        <f t="shared" si="193"/>
        <v>4.2075000000000001E-2</v>
      </c>
    </row>
    <row r="5895" spans="1:9" x14ac:dyDescent="0.3">
      <c r="A5895" s="3">
        <v>2020</v>
      </c>
      <c r="B5895" t="s">
        <v>188</v>
      </c>
      <c r="C5895" t="s">
        <v>221</v>
      </c>
      <c r="D5895">
        <v>665302</v>
      </c>
      <c r="E5895">
        <v>4</v>
      </c>
      <c r="F5895">
        <v>303.2</v>
      </c>
      <c r="G5895">
        <v>308.95510000000002</v>
      </c>
      <c r="H5895">
        <f t="shared" si="192"/>
        <v>0.15159999999999998</v>
      </c>
      <c r="I5895">
        <f t="shared" si="193"/>
        <v>0.15447755000000002</v>
      </c>
    </row>
    <row r="5896" spans="1:9" x14ac:dyDescent="0.3">
      <c r="A5896" s="3">
        <v>2020</v>
      </c>
      <c r="B5896" t="s">
        <v>188</v>
      </c>
      <c r="C5896" t="s">
        <v>221</v>
      </c>
      <c r="D5896">
        <v>665331</v>
      </c>
      <c r="E5896">
        <v>4</v>
      </c>
      <c r="F5896">
        <v>318.75</v>
      </c>
      <c r="G5896">
        <v>325.25510000000003</v>
      </c>
      <c r="H5896">
        <f t="shared" si="192"/>
        <v>0.15937499999999999</v>
      </c>
      <c r="I5896">
        <f t="shared" si="193"/>
        <v>0.16262755000000001</v>
      </c>
    </row>
    <row r="5897" spans="1:9" x14ac:dyDescent="0.3">
      <c r="A5897" s="3">
        <v>2020</v>
      </c>
      <c r="B5897" t="s">
        <v>188</v>
      </c>
      <c r="C5897" t="s">
        <v>221</v>
      </c>
      <c r="D5897">
        <v>665332</v>
      </c>
      <c r="E5897">
        <v>4</v>
      </c>
      <c r="F5897">
        <v>214.2</v>
      </c>
      <c r="G5897">
        <v>218.0367</v>
      </c>
      <c r="H5897">
        <f t="shared" si="192"/>
        <v>0.1071</v>
      </c>
      <c r="I5897">
        <f t="shared" si="193"/>
        <v>0.10901835</v>
      </c>
    </row>
    <row r="5898" spans="1:9" x14ac:dyDescent="0.3">
      <c r="A5898" s="3">
        <v>2020</v>
      </c>
      <c r="B5898" t="s">
        <v>188</v>
      </c>
      <c r="C5898" t="s">
        <v>221</v>
      </c>
      <c r="D5898">
        <v>665333</v>
      </c>
      <c r="E5898">
        <v>4</v>
      </c>
      <c r="F5898">
        <v>113.12</v>
      </c>
      <c r="G5898">
        <v>113.12</v>
      </c>
      <c r="H5898">
        <f t="shared" si="192"/>
        <v>5.6559999999999999E-2</v>
      </c>
      <c r="I5898">
        <f t="shared" si="193"/>
        <v>5.6559999999999999E-2</v>
      </c>
    </row>
    <row r="5899" spans="1:9" x14ac:dyDescent="0.3">
      <c r="A5899" s="3">
        <v>2020</v>
      </c>
      <c r="B5899" t="s">
        <v>188</v>
      </c>
      <c r="C5899" t="s">
        <v>221</v>
      </c>
      <c r="D5899">
        <v>675301</v>
      </c>
      <c r="E5899">
        <v>4</v>
      </c>
      <c r="F5899">
        <v>9.0500000000000007</v>
      </c>
      <c r="G5899">
        <v>9.0500000000000007</v>
      </c>
      <c r="H5899">
        <f t="shared" si="192"/>
        <v>4.5250000000000004E-3</v>
      </c>
      <c r="I5899">
        <f t="shared" si="193"/>
        <v>4.5250000000000004E-3</v>
      </c>
    </row>
    <row r="5900" spans="1:9" x14ac:dyDescent="0.3">
      <c r="A5900" s="3">
        <v>2020</v>
      </c>
      <c r="B5900" t="s">
        <v>188</v>
      </c>
      <c r="C5900" t="s">
        <v>221</v>
      </c>
      <c r="D5900">
        <v>675302</v>
      </c>
      <c r="E5900">
        <v>4</v>
      </c>
      <c r="F5900">
        <v>100.2</v>
      </c>
      <c r="G5900">
        <v>100.2</v>
      </c>
      <c r="H5900">
        <f t="shared" si="192"/>
        <v>5.0099999999999999E-2</v>
      </c>
      <c r="I5900">
        <f t="shared" si="193"/>
        <v>5.0099999999999999E-2</v>
      </c>
    </row>
    <row r="5901" spans="1:9" x14ac:dyDescent="0.3">
      <c r="A5901" s="3">
        <v>2020</v>
      </c>
      <c r="B5901" t="s">
        <v>188</v>
      </c>
      <c r="C5901" t="s">
        <v>221</v>
      </c>
      <c r="D5901">
        <v>675303</v>
      </c>
      <c r="E5901">
        <v>4</v>
      </c>
      <c r="F5901">
        <v>127.8</v>
      </c>
      <c r="G5901">
        <v>127.8</v>
      </c>
      <c r="H5901">
        <f t="shared" si="192"/>
        <v>6.3899999999999998E-2</v>
      </c>
      <c r="I5901">
        <f t="shared" si="193"/>
        <v>6.3899999999999998E-2</v>
      </c>
    </row>
    <row r="5902" spans="1:9" x14ac:dyDescent="0.3">
      <c r="A5902" s="3">
        <v>2020</v>
      </c>
      <c r="B5902" t="s">
        <v>188</v>
      </c>
      <c r="C5902" t="s">
        <v>221</v>
      </c>
      <c r="D5902">
        <v>685231</v>
      </c>
      <c r="E5902">
        <v>4</v>
      </c>
      <c r="F5902">
        <v>456.1</v>
      </c>
      <c r="G5902">
        <v>475.7</v>
      </c>
      <c r="H5902">
        <f t="shared" si="192"/>
        <v>0.22805</v>
      </c>
      <c r="I5902">
        <f t="shared" si="193"/>
        <v>0.23785000000000001</v>
      </c>
    </row>
    <row r="5903" spans="1:9" x14ac:dyDescent="0.3">
      <c r="A5903" s="3">
        <v>2020</v>
      </c>
      <c r="B5903" t="s">
        <v>188</v>
      </c>
      <c r="C5903" t="s">
        <v>221</v>
      </c>
      <c r="D5903">
        <v>695235</v>
      </c>
      <c r="E5903">
        <v>4</v>
      </c>
      <c r="F5903">
        <v>280.8</v>
      </c>
      <c r="G5903">
        <v>280.8</v>
      </c>
      <c r="H5903">
        <f t="shared" si="192"/>
        <v>0.1404</v>
      </c>
      <c r="I5903">
        <f t="shared" si="193"/>
        <v>0.1404</v>
      </c>
    </row>
    <row r="5904" spans="1:9" x14ac:dyDescent="0.3">
      <c r="A5904" s="3">
        <v>2020</v>
      </c>
      <c r="B5904" t="s">
        <v>188</v>
      </c>
      <c r="C5904" t="s">
        <v>221</v>
      </c>
      <c r="D5904">
        <v>695239</v>
      </c>
      <c r="E5904">
        <v>4</v>
      </c>
      <c r="F5904">
        <v>900.02</v>
      </c>
      <c r="G5904">
        <v>901.21429999999998</v>
      </c>
      <c r="H5904">
        <f t="shared" si="192"/>
        <v>0.45000999999999997</v>
      </c>
      <c r="I5904">
        <f t="shared" si="193"/>
        <v>0.45060715000000001</v>
      </c>
    </row>
    <row r="5905" spans="1:9" x14ac:dyDescent="0.3">
      <c r="A5905" s="3">
        <v>2020</v>
      </c>
      <c r="B5905" t="s">
        <v>188</v>
      </c>
      <c r="C5905" t="s">
        <v>221</v>
      </c>
      <c r="D5905">
        <v>695241</v>
      </c>
      <c r="E5905">
        <v>4</v>
      </c>
      <c r="F5905">
        <v>11</v>
      </c>
      <c r="G5905">
        <v>11.224500000000001</v>
      </c>
      <c r="H5905">
        <f t="shared" si="192"/>
        <v>5.4999999999999997E-3</v>
      </c>
      <c r="I5905">
        <f t="shared" si="193"/>
        <v>5.6122500000000001E-3</v>
      </c>
    </row>
    <row r="5906" spans="1:9" x14ac:dyDescent="0.3">
      <c r="A5906" s="3">
        <v>2020</v>
      </c>
      <c r="B5906" t="s">
        <v>192</v>
      </c>
      <c r="C5906" t="s">
        <v>222</v>
      </c>
      <c r="D5906">
        <v>655410</v>
      </c>
      <c r="E5906">
        <v>4</v>
      </c>
      <c r="F5906">
        <v>9.75</v>
      </c>
      <c r="G5906">
        <v>9.9489999999999998</v>
      </c>
      <c r="H5906">
        <f t="shared" si="192"/>
        <v>4.875E-3</v>
      </c>
      <c r="I5906">
        <f t="shared" si="193"/>
        <v>4.9744999999999998E-3</v>
      </c>
    </row>
    <row r="5907" spans="1:9" x14ac:dyDescent="0.3">
      <c r="A5907" s="3">
        <v>2020</v>
      </c>
      <c r="B5907" t="s">
        <v>192</v>
      </c>
      <c r="C5907" t="s">
        <v>222</v>
      </c>
      <c r="D5907">
        <v>665336</v>
      </c>
      <c r="E5907">
        <v>4</v>
      </c>
      <c r="F5907">
        <v>8.5</v>
      </c>
      <c r="G5907">
        <v>8.6121999999999996</v>
      </c>
      <c r="H5907">
        <f t="shared" si="192"/>
        <v>4.2500000000000003E-3</v>
      </c>
      <c r="I5907">
        <f t="shared" si="193"/>
        <v>4.3061000000000002E-3</v>
      </c>
    </row>
    <row r="5908" spans="1:9" x14ac:dyDescent="0.3">
      <c r="A5908" s="3">
        <v>2020</v>
      </c>
      <c r="B5908" t="s">
        <v>192</v>
      </c>
      <c r="C5908" t="s">
        <v>222</v>
      </c>
      <c r="D5908">
        <v>665337</v>
      </c>
      <c r="E5908">
        <v>4</v>
      </c>
      <c r="F5908">
        <v>68.599999999999994</v>
      </c>
      <c r="G5908">
        <v>68.599999999999994</v>
      </c>
      <c r="H5908">
        <f t="shared" si="192"/>
        <v>3.4299999999999997E-2</v>
      </c>
      <c r="I5908">
        <f t="shared" si="193"/>
        <v>3.4299999999999997E-2</v>
      </c>
    </row>
    <row r="5909" spans="1:9" x14ac:dyDescent="0.3">
      <c r="A5909" s="3">
        <v>2020</v>
      </c>
      <c r="B5909" t="s">
        <v>192</v>
      </c>
      <c r="C5909" t="s">
        <v>222</v>
      </c>
      <c r="D5909">
        <v>665401</v>
      </c>
      <c r="E5909">
        <v>4</v>
      </c>
      <c r="F5909">
        <v>85.99</v>
      </c>
      <c r="G5909">
        <v>166.09469999999999</v>
      </c>
      <c r="H5909">
        <f t="shared" si="192"/>
        <v>4.2994999999999998E-2</v>
      </c>
      <c r="I5909">
        <f t="shared" si="193"/>
        <v>8.3047349999999992E-2</v>
      </c>
    </row>
    <row r="5910" spans="1:9" x14ac:dyDescent="0.3">
      <c r="A5910" s="3">
        <v>2020</v>
      </c>
      <c r="B5910" t="s">
        <v>192</v>
      </c>
      <c r="C5910" t="s">
        <v>222</v>
      </c>
      <c r="D5910">
        <v>665403</v>
      </c>
      <c r="E5910">
        <v>4</v>
      </c>
      <c r="F5910">
        <v>23.21</v>
      </c>
      <c r="G5910">
        <v>23.639800000000001</v>
      </c>
      <c r="H5910">
        <f t="shared" si="192"/>
        <v>1.1605000000000001E-2</v>
      </c>
      <c r="I5910">
        <f t="shared" si="193"/>
        <v>1.1819900000000001E-2</v>
      </c>
    </row>
    <row r="5911" spans="1:9" x14ac:dyDescent="0.3">
      <c r="A5911" s="3">
        <v>2020</v>
      </c>
      <c r="B5911" t="s">
        <v>192</v>
      </c>
      <c r="C5911" t="s">
        <v>222</v>
      </c>
      <c r="D5911">
        <v>675304</v>
      </c>
      <c r="E5911">
        <v>4</v>
      </c>
      <c r="F5911">
        <v>31.6</v>
      </c>
      <c r="G5911">
        <v>31.7684</v>
      </c>
      <c r="H5911">
        <f t="shared" si="192"/>
        <v>1.5800000000000002E-2</v>
      </c>
      <c r="I5911">
        <f t="shared" si="193"/>
        <v>1.5884200000000001E-2</v>
      </c>
    </row>
    <row r="5912" spans="1:9" x14ac:dyDescent="0.3">
      <c r="A5912" s="3">
        <v>2020</v>
      </c>
      <c r="B5912" t="s">
        <v>192</v>
      </c>
      <c r="C5912" t="s">
        <v>222</v>
      </c>
      <c r="D5912">
        <v>675305</v>
      </c>
      <c r="E5912">
        <v>4</v>
      </c>
      <c r="F5912">
        <v>35</v>
      </c>
      <c r="G5912">
        <v>35</v>
      </c>
      <c r="H5912">
        <f t="shared" si="192"/>
        <v>1.7500000000000002E-2</v>
      </c>
      <c r="I5912">
        <f t="shared" si="193"/>
        <v>1.7500000000000002E-2</v>
      </c>
    </row>
    <row r="5913" spans="1:9" x14ac:dyDescent="0.3">
      <c r="A5913" s="3">
        <v>2020</v>
      </c>
      <c r="B5913" t="s">
        <v>192</v>
      </c>
      <c r="C5913" t="s">
        <v>222</v>
      </c>
      <c r="D5913">
        <v>675331</v>
      </c>
      <c r="E5913">
        <v>4</v>
      </c>
      <c r="F5913">
        <v>10.25</v>
      </c>
      <c r="G5913">
        <v>10.266500000000001</v>
      </c>
      <c r="H5913">
        <f t="shared" si="192"/>
        <v>5.1250000000000002E-3</v>
      </c>
      <c r="I5913">
        <f t="shared" si="193"/>
        <v>5.1332500000000007E-3</v>
      </c>
    </row>
    <row r="5914" spans="1:9" x14ac:dyDescent="0.3">
      <c r="A5914" s="3">
        <v>2020</v>
      </c>
      <c r="B5914" t="s">
        <v>192</v>
      </c>
      <c r="C5914" t="s">
        <v>222</v>
      </c>
      <c r="D5914">
        <v>675332</v>
      </c>
      <c r="E5914">
        <v>4</v>
      </c>
      <c r="F5914">
        <v>15.32</v>
      </c>
      <c r="G5914">
        <v>15.326499999999999</v>
      </c>
      <c r="H5914">
        <f t="shared" si="192"/>
        <v>7.6600000000000001E-3</v>
      </c>
      <c r="I5914">
        <f t="shared" si="193"/>
        <v>7.6632499999999999E-3</v>
      </c>
    </row>
    <row r="5915" spans="1:9" x14ac:dyDescent="0.3">
      <c r="A5915" s="3">
        <v>2020</v>
      </c>
      <c r="B5915" t="s">
        <v>192</v>
      </c>
      <c r="C5915" t="s">
        <v>222</v>
      </c>
      <c r="D5915">
        <v>675333</v>
      </c>
      <c r="E5915">
        <v>4</v>
      </c>
      <c r="F5915">
        <v>696.06</v>
      </c>
      <c r="G5915">
        <v>715.88559999999995</v>
      </c>
      <c r="H5915">
        <f t="shared" si="192"/>
        <v>0.34802999999999995</v>
      </c>
      <c r="I5915">
        <f t="shared" si="193"/>
        <v>0.35794279999999995</v>
      </c>
    </row>
    <row r="5916" spans="1:9" x14ac:dyDescent="0.3">
      <c r="A5916" s="3">
        <v>2020</v>
      </c>
      <c r="B5916" t="s">
        <v>192</v>
      </c>
      <c r="C5916" t="s">
        <v>222</v>
      </c>
      <c r="D5916">
        <v>675334</v>
      </c>
      <c r="E5916">
        <v>4</v>
      </c>
      <c r="F5916">
        <v>20.81</v>
      </c>
      <c r="G5916">
        <v>21.214200000000002</v>
      </c>
      <c r="H5916">
        <f t="shared" si="192"/>
        <v>1.0404999999999999E-2</v>
      </c>
      <c r="I5916">
        <f t="shared" si="193"/>
        <v>1.0607100000000001E-2</v>
      </c>
    </row>
    <row r="5917" spans="1:9" x14ac:dyDescent="0.3">
      <c r="A5917" s="3">
        <v>2020</v>
      </c>
      <c r="B5917" t="s">
        <v>192</v>
      </c>
      <c r="C5917" t="s">
        <v>222</v>
      </c>
      <c r="D5917">
        <v>675400</v>
      </c>
      <c r="E5917">
        <v>4</v>
      </c>
      <c r="F5917">
        <v>3.87</v>
      </c>
      <c r="G5917">
        <v>3.87</v>
      </c>
      <c r="H5917">
        <f t="shared" si="192"/>
        <v>1.9350000000000001E-3</v>
      </c>
      <c r="I5917">
        <f t="shared" si="193"/>
        <v>1.9350000000000001E-3</v>
      </c>
    </row>
    <row r="5918" spans="1:9" x14ac:dyDescent="0.3">
      <c r="A5918" s="3">
        <v>2020</v>
      </c>
      <c r="B5918" t="s">
        <v>192</v>
      </c>
      <c r="C5918" t="s">
        <v>222</v>
      </c>
      <c r="D5918">
        <v>685303</v>
      </c>
      <c r="E5918">
        <v>4</v>
      </c>
      <c r="F5918">
        <v>18.55</v>
      </c>
      <c r="G5918">
        <v>18.928599999999999</v>
      </c>
      <c r="H5918">
        <f t="shared" si="192"/>
        <v>9.2750000000000003E-3</v>
      </c>
      <c r="I5918">
        <f t="shared" si="193"/>
        <v>9.4643000000000001E-3</v>
      </c>
    </row>
    <row r="5919" spans="1:9" x14ac:dyDescent="0.3">
      <c r="A5919" s="3">
        <v>2020</v>
      </c>
      <c r="B5919" t="s">
        <v>192</v>
      </c>
      <c r="C5919" t="s">
        <v>222</v>
      </c>
      <c r="D5919">
        <v>685304</v>
      </c>
      <c r="E5919">
        <v>4</v>
      </c>
      <c r="F5919">
        <v>43.38</v>
      </c>
      <c r="G5919">
        <v>82.665300000000002</v>
      </c>
      <c r="H5919">
        <f t="shared" si="192"/>
        <v>2.1690000000000001E-2</v>
      </c>
      <c r="I5919">
        <f t="shared" si="193"/>
        <v>4.1332649999999999E-2</v>
      </c>
    </row>
    <row r="5920" spans="1:9" x14ac:dyDescent="0.3">
      <c r="A5920" s="3">
        <v>2020</v>
      </c>
      <c r="B5920" t="s">
        <v>192</v>
      </c>
      <c r="C5920" t="s">
        <v>222</v>
      </c>
      <c r="D5920">
        <v>685305</v>
      </c>
      <c r="E5920">
        <v>4</v>
      </c>
      <c r="F5920">
        <v>11.45</v>
      </c>
      <c r="G5920">
        <v>11.6837</v>
      </c>
      <c r="H5920">
        <f t="shared" si="192"/>
        <v>5.7250000000000001E-3</v>
      </c>
      <c r="I5920">
        <f t="shared" si="193"/>
        <v>5.84185E-3</v>
      </c>
    </row>
    <row r="5921" spans="1:9" x14ac:dyDescent="0.3">
      <c r="A5921" s="3">
        <v>2020</v>
      </c>
      <c r="B5921" t="s">
        <v>192</v>
      </c>
      <c r="C5921" t="s">
        <v>222</v>
      </c>
      <c r="D5921">
        <v>685331</v>
      </c>
      <c r="E5921">
        <v>4</v>
      </c>
      <c r="F5921">
        <v>0.5</v>
      </c>
      <c r="G5921">
        <v>0.51019999999999999</v>
      </c>
      <c r="H5921">
        <f t="shared" si="192"/>
        <v>2.5000000000000001E-4</v>
      </c>
      <c r="I5921">
        <f t="shared" si="193"/>
        <v>2.5509999999999997E-4</v>
      </c>
    </row>
    <row r="5922" spans="1:9" x14ac:dyDescent="0.3">
      <c r="A5922" s="3">
        <v>2020</v>
      </c>
      <c r="B5922" t="s">
        <v>192</v>
      </c>
      <c r="C5922" t="s">
        <v>222</v>
      </c>
      <c r="D5922">
        <v>685333</v>
      </c>
      <c r="E5922">
        <v>4</v>
      </c>
      <c r="F5922">
        <v>1.07</v>
      </c>
      <c r="G5922">
        <v>1.0918000000000001</v>
      </c>
      <c r="H5922">
        <f t="shared" si="192"/>
        <v>5.3499999999999999E-4</v>
      </c>
      <c r="I5922">
        <f t="shared" si="193"/>
        <v>5.459000000000001E-4</v>
      </c>
    </row>
    <row r="5923" spans="1:9" x14ac:dyDescent="0.3">
      <c r="A5923" s="3">
        <v>2020</v>
      </c>
      <c r="B5923" t="s">
        <v>192</v>
      </c>
      <c r="C5923" t="s">
        <v>222</v>
      </c>
      <c r="D5923">
        <v>695238</v>
      </c>
      <c r="E5923">
        <v>4</v>
      </c>
      <c r="F5923">
        <v>54.14</v>
      </c>
      <c r="G5923">
        <v>54.479599999999998</v>
      </c>
      <c r="H5923">
        <f t="shared" si="192"/>
        <v>2.707E-2</v>
      </c>
      <c r="I5923">
        <f t="shared" si="193"/>
        <v>2.7239799999999998E-2</v>
      </c>
    </row>
    <row r="5924" spans="1:9" x14ac:dyDescent="0.3">
      <c r="A5924" s="3">
        <v>2020</v>
      </c>
      <c r="B5924" t="s">
        <v>192</v>
      </c>
      <c r="C5924" t="s">
        <v>222</v>
      </c>
      <c r="D5924">
        <v>695240</v>
      </c>
      <c r="E5924">
        <v>4</v>
      </c>
      <c r="F5924">
        <v>70.2</v>
      </c>
      <c r="G5924">
        <v>70.2</v>
      </c>
      <c r="H5924">
        <f t="shared" si="192"/>
        <v>3.5099999999999999E-2</v>
      </c>
      <c r="I5924">
        <f t="shared" si="193"/>
        <v>3.5099999999999999E-2</v>
      </c>
    </row>
    <row r="5925" spans="1:9" x14ac:dyDescent="0.3">
      <c r="A5925" s="3">
        <v>2020</v>
      </c>
      <c r="B5925" t="s">
        <v>192</v>
      </c>
      <c r="C5925" t="s">
        <v>222</v>
      </c>
      <c r="D5925">
        <v>695301</v>
      </c>
      <c r="E5925">
        <v>4</v>
      </c>
      <c r="F5925">
        <v>47.6</v>
      </c>
      <c r="G5925">
        <v>47.898000000000003</v>
      </c>
      <c r="H5925">
        <f t="shared" si="192"/>
        <v>2.3800000000000002E-2</v>
      </c>
      <c r="I5925">
        <f t="shared" si="193"/>
        <v>2.3949000000000002E-2</v>
      </c>
    </row>
    <row r="5926" spans="1:9" x14ac:dyDescent="0.3">
      <c r="A5926" s="3">
        <v>2020</v>
      </c>
      <c r="B5926" t="s">
        <v>192</v>
      </c>
      <c r="C5926" t="s">
        <v>222</v>
      </c>
      <c r="D5926">
        <v>695302</v>
      </c>
      <c r="E5926">
        <v>4</v>
      </c>
      <c r="F5926">
        <v>45</v>
      </c>
      <c r="G5926">
        <v>90</v>
      </c>
      <c r="H5926">
        <f t="shared" si="192"/>
        <v>2.2499999999999999E-2</v>
      </c>
      <c r="I5926">
        <f t="shared" si="193"/>
        <v>4.4999999999999998E-2</v>
      </c>
    </row>
    <row r="5927" spans="1:9" x14ac:dyDescent="0.3">
      <c r="A5927" s="3">
        <v>2020</v>
      </c>
      <c r="B5927" t="s">
        <v>192</v>
      </c>
      <c r="C5927" t="s">
        <v>222</v>
      </c>
      <c r="D5927">
        <v>705200</v>
      </c>
      <c r="E5927">
        <v>4</v>
      </c>
      <c r="F5927">
        <v>146.30000000000001</v>
      </c>
      <c r="G5927">
        <v>149.28569999999999</v>
      </c>
      <c r="H5927">
        <f t="shared" si="192"/>
        <v>7.3150000000000007E-2</v>
      </c>
      <c r="I5927">
        <f t="shared" si="193"/>
        <v>7.4642849999999997E-2</v>
      </c>
    </row>
    <row r="5928" spans="1:9" x14ac:dyDescent="0.3">
      <c r="A5928" s="3">
        <v>2020</v>
      </c>
      <c r="B5928" t="s">
        <v>192</v>
      </c>
      <c r="C5928" t="s">
        <v>222</v>
      </c>
      <c r="D5928">
        <v>705231</v>
      </c>
      <c r="E5928">
        <v>4</v>
      </c>
      <c r="F5928">
        <v>4.2</v>
      </c>
      <c r="G5928">
        <v>4.2</v>
      </c>
      <c r="H5928">
        <f t="shared" si="192"/>
        <v>2.1000000000000003E-3</v>
      </c>
      <c r="I5928">
        <f t="shared" si="193"/>
        <v>2.1000000000000003E-3</v>
      </c>
    </row>
    <row r="5929" spans="1:9" x14ac:dyDescent="0.3">
      <c r="A5929" s="3">
        <v>2020</v>
      </c>
      <c r="B5929" t="s">
        <v>192</v>
      </c>
      <c r="C5929" t="s">
        <v>222</v>
      </c>
      <c r="D5929">
        <v>705232</v>
      </c>
      <c r="E5929">
        <v>4</v>
      </c>
      <c r="F5929">
        <v>420.75</v>
      </c>
      <c r="G5929">
        <v>420.75</v>
      </c>
      <c r="H5929">
        <f t="shared" si="192"/>
        <v>0.21037500000000001</v>
      </c>
      <c r="I5929">
        <f t="shared" si="193"/>
        <v>0.21037500000000001</v>
      </c>
    </row>
    <row r="5930" spans="1:9" x14ac:dyDescent="0.3">
      <c r="A5930" s="3">
        <v>2020</v>
      </c>
      <c r="B5930" t="s">
        <v>192</v>
      </c>
      <c r="C5930" t="s">
        <v>222</v>
      </c>
      <c r="D5930">
        <v>725130</v>
      </c>
      <c r="E5930">
        <v>4</v>
      </c>
      <c r="F5930">
        <v>1.25</v>
      </c>
      <c r="G5930">
        <v>1.2755000000000001</v>
      </c>
      <c r="H5930">
        <f t="shared" si="192"/>
        <v>6.2500000000000001E-4</v>
      </c>
      <c r="I5930">
        <f t="shared" si="193"/>
        <v>6.3775000000000008E-4</v>
      </c>
    </row>
    <row r="5931" spans="1:9" x14ac:dyDescent="0.3">
      <c r="A5931" s="3">
        <v>2020</v>
      </c>
      <c r="B5931" t="s">
        <v>192</v>
      </c>
      <c r="C5931" t="s">
        <v>222</v>
      </c>
      <c r="D5931">
        <v>735201</v>
      </c>
      <c r="E5931">
        <v>4</v>
      </c>
      <c r="F5931">
        <v>1.25</v>
      </c>
      <c r="G5931">
        <v>1.2755000000000001</v>
      </c>
      <c r="H5931">
        <f t="shared" si="192"/>
        <v>6.2500000000000001E-4</v>
      </c>
      <c r="I5931">
        <f t="shared" si="193"/>
        <v>6.3775000000000008E-4</v>
      </c>
    </row>
    <row r="5932" spans="1:9" x14ac:dyDescent="0.3">
      <c r="A5932" s="3">
        <v>2020</v>
      </c>
      <c r="B5932" t="s">
        <v>192</v>
      </c>
      <c r="C5932" t="s">
        <v>222</v>
      </c>
      <c r="D5932">
        <v>755201</v>
      </c>
      <c r="E5932">
        <v>4</v>
      </c>
      <c r="F5932">
        <v>24.57</v>
      </c>
      <c r="G5932">
        <v>40.568600000000004</v>
      </c>
      <c r="H5932">
        <f t="shared" si="192"/>
        <v>1.2285000000000001E-2</v>
      </c>
      <c r="I5932">
        <f t="shared" si="193"/>
        <v>2.0284300000000002E-2</v>
      </c>
    </row>
    <row r="5933" spans="1:9" x14ac:dyDescent="0.3">
      <c r="A5933" s="3">
        <v>2020</v>
      </c>
      <c r="B5933" t="s">
        <v>192</v>
      </c>
      <c r="C5933" t="s">
        <v>222</v>
      </c>
      <c r="D5933">
        <v>765132</v>
      </c>
      <c r="E5933">
        <v>4</v>
      </c>
      <c r="F5933">
        <v>71.19</v>
      </c>
      <c r="G5933">
        <v>142.38</v>
      </c>
      <c r="H5933">
        <f t="shared" si="192"/>
        <v>3.5595000000000002E-2</v>
      </c>
      <c r="I5933">
        <f t="shared" si="193"/>
        <v>7.1190000000000003E-2</v>
      </c>
    </row>
    <row r="5934" spans="1:9" x14ac:dyDescent="0.3">
      <c r="A5934" s="3">
        <v>2020</v>
      </c>
      <c r="B5934" t="s">
        <v>192</v>
      </c>
      <c r="C5934" t="s">
        <v>222</v>
      </c>
      <c r="D5934">
        <v>765203</v>
      </c>
      <c r="E5934">
        <v>4</v>
      </c>
      <c r="F5934">
        <v>20</v>
      </c>
      <c r="G5934">
        <v>20</v>
      </c>
      <c r="H5934">
        <f t="shared" si="192"/>
        <v>0.01</v>
      </c>
      <c r="I5934">
        <f t="shared" si="193"/>
        <v>0.01</v>
      </c>
    </row>
    <row r="5935" spans="1:9" x14ac:dyDescent="0.3">
      <c r="A5935" s="3">
        <v>2020</v>
      </c>
      <c r="B5935" t="s">
        <v>192</v>
      </c>
      <c r="C5935" t="s">
        <v>222</v>
      </c>
      <c r="D5935">
        <v>765204</v>
      </c>
      <c r="E5935">
        <v>4</v>
      </c>
      <c r="F5935">
        <v>112</v>
      </c>
      <c r="G5935">
        <v>112</v>
      </c>
      <c r="H5935">
        <f t="shared" si="192"/>
        <v>5.6000000000000001E-2</v>
      </c>
      <c r="I5935">
        <f t="shared" si="193"/>
        <v>5.6000000000000001E-2</v>
      </c>
    </row>
    <row r="5936" spans="1:9" x14ac:dyDescent="0.3">
      <c r="A5936" s="3">
        <v>2020</v>
      </c>
      <c r="B5936" t="s">
        <v>192</v>
      </c>
      <c r="C5936" t="s">
        <v>222</v>
      </c>
      <c r="D5936">
        <v>775133</v>
      </c>
      <c r="E5936">
        <v>4</v>
      </c>
      <c r="F5936">
        <v>296.37</v>
      </c>
      <c r="G5936">
        <v>351.74</v>
      </c>
      <c r="H5936">
        <f t="shared" si="192"/>
        <v>0.14818500000000001</v>
      </c>
      <c r="I5936">
        <f t="shared" si="193"/>
        <v>0.17587</v>
      </c>
    </row>
    <row r="5937" spans="1:9" x14ac:dyDescent="0.3">
      <c r="A5937" s="3">
        <v>2020</v>
      </c>
      <c r="B5937" t="s">
        <v>192</v>
      </c>
      <c r="C5937" t="s">
        <v>222</v>
      </c>
      <c r="D5937">
        <v>775137</v>
      </c>
      <c r="E5937">
        <v>4</v>
      </c>
      <c r="F5937">
        <v>15.82</v>
      </c>
      <c r="G5937">
        <v>31.64</v>
      </c>
      <c r="H5937">
        <f t="shared" si="192"/>
        <v>7.9100000000000004E-3</v>
      </c>
      <c r="I5937">
        <f t="shared" si="193"/>
        <v>1.5820000000000001E-2</v>
      </c>
    </row>
    <row r="5938" spans="1:9" x14ac:dyDescent="0.3">
      <c r="A5938" s="3">
        <v>2020</v>
      </c>
      <c r="B5938" t="s">
        <v>192</v>
      </c>
      <c r="C5938" t="s">
        <v>222</v>
      </c>
      <c r="D5938">
        <v>785102</v>
      </c>
      <c r="E5938">
        <v>4</v>
      </c>
      <c r="F5938">
        <v>94.92</v>
      </c>
      <c r="G5938">
        <v>189.84</v>
      </c>
      <c r="H5938">
        <f t="shared" si="192"/>
        <v>4.7460000000000002E-2</v>
      </c>
      <c r="I5938">
        <f t="shared" si="193"/>
        <v>9.4920000000000004E-2</v>
      </c>
    </row>
    <row r="5939" spans="1:9" x14ac:dyDescent="0.3">
      <c r="A5939" s="3">
        <v>2020</v>
      </c>
      <c r="B5939" t="s">
        <v>192</v>
      </c>
      <c r="C5939" t="s">
        <v>222</v>
      </c>
      <c r="D5939">
        <v>785131</v>
      </c>
      <c r="E5939">
        <v>4</v>
      </c>
      <c r="F5939">
        <v>438.89</v>
      </c>
      <c r="G5939">
        <v>866.26980000000003</v>
      </c>
      <c r="H5939">
        <f t="shared" si="192"/>
        <v>0.219445</v>
      </c>
      <c r="I5939">
        <f t="shared" si="193"/>
        <v>0.43313489999999999</v>
      </c>
    </row>
    <row r="5940" spans="1:9" x14ac:dyDescent="0.3">
      <c r="A5940" s="3">
        <v>2020</v>
      </c>
      <c r="B5940" t="s">
        <v>192</v>
      </c>
      <c r="C5940" t="s">
        <v>222</v>
      </c>
      <c r="D5940">
        <v>785132</v>
      </c>
      <c r="E5940">
        <v>4</v>
      </c>
      <c r="F5940">
        <v>63.28</v>
      </c>
      <c r="G5940">
        <v>126.56</v>
      </c>
      <c r="H5940">
        <f t="shared" si="192"/>
        <v>3.1640000000000001E-2</v>
      </c>
      <c r="I5940">
        <f t="shared" si="193"/>
        <v>6.3280000000000003E-2</v>
      </c>
    </row>
    <row r="5941" spans="1:9" x14ac:dyDescent="0.3">
      <c r="A5941" s="3">
        <v>2020</v>
      </c>
      <c r="B5941" t="s">
        <v>192</v>
      </c>
      <c r="C5941" t="s">
        <v>222</v>
      </c>
      <c r="D5941">
        <v>785135</v>
      </c>
      <c r="E5941">
        <v>4</v>
      </c>
      <c r="F5941">
        <v>49.46</v>
      </c>
      <c r="G5941">
        <v>96.960800000000006</v>
      </c>
      <c r="H5941">
        <f t="shared" si="192"/>
        <v>2.4730000000000002E-2</v>
      </c>
      <c r="I5941">
        <f t="shared" si="193"/>
        <v>4.84804E-2</v>
      </c>
    </row>
    <row r="5942" spans="1:9" x14ac:dyDescent="0.3">
      <c r="A5942" s="3">
        <v>2020</v>
      </c>
      <c r="B5942" t="s">
        <v>192</v>
      </c>
      <c r="C5942" t="s">
        <v>222</v>
      </c>
      <c r="D5942">
        <v>815100</v>
      </c>
      <c r="E5942">
        <v>4</v>
      </c>
      <c r="F5942">
        <v>67</v>
      </c>
      <c r="G5942">
        <v>67</v>
      </c>
      <c r="H5942">
        <f t="shared" si="192"/>
        <v>3.3500000000000002E-2</v>
      </c>
      <c r="I5942">
        <f t="shared" si="193"/>
        <v>3.3500000000000002E-2</v>
      </c>
    </row>
    <row r="5943" spans="1:9" x14ac:dyDescent="0.3">
      <c r="A5943" s="3">
        <v>2020</v>
      </c>
      <c r="B5943" t="s">
        <v>192</v>
      </c>
      <c r="C5943" t="s">
        <v>222</v>
      </c>
      <c r="D5943">
        <v>815131</v>
      </c>
      <c r="E5943">
        <v>4</v>
      </c>
      <c r="F5943">
        <v>623</v>
      </c>
      <c r="G5943">
        <v>623</v>
      </c>
      <c r="H5943">
        <f t="shared" ref="H5943:H6006" si="194">F5943/2000</f>
        <v>0.3115</v>
      </c>
      <c r="I5943">
        <f t="shared" ref="I5943:I6006" si="195">G5943/2000</f>
        <v>0.3115</v>
      </c>
    </row>
    <row r="5944" spans="1:9" x14ac:dyDescent="0.3">
      <c r="A5944" s="3">
        <v>2020</v>
      </c>
      <c r="B5944" t="s">
        <v>192</v>
      </c>
      <c r="C5944" t="s">
        <v>222</v>
      </c>
      <c r="D5944">
        <v>825132</v>
      </c>
      <c r="E5944">
        <v>4</v>
      </c>
      <c r="F5944">
        <v>1028</v>
      </c>
      <c r="G5944">
        <v>1028</v>
      </c>
      <c r="H5944">
        <f t="shared" si="194"/>
        <v>0.51400000000000001</v>
      </c>
      <c r="I5944">
        <f t="shared" si="195"/>
        <v>0.51400000000000001</v>
      </c>
    </row>
    <row r="5945" spans="1:9" x14ac:dyDescent="0.3">
      <c r="A5945" s="3">
        <v>2020</v>
      </c>
      <c r="B5945" t="s">
        <v>192</v>
      </c>
      <c r="C5945" t="s">
        <v>223</v>
      </c>
      <c r="D5945">
        <v>685530</v>
      </c>
      <c r="E5945">
        <v>4</v>
      </c>
      <c r="F5945">
        <v>14.3</v>
      </c>
      <c r="G5945">
        <v>14.3</v>
      </c>
      <c r="H5945">
        <f t="shared" si="194"/>
        <v>7.1500000000000001E-3</v>
      </c>
      <c r="I5945">
        <f t="shared" si="195"/>
        <v>7.1500000000000001E-3</v>
      </c>
    </row>
    <row r="5946" spans="1:9" x14ac:dyDescent="0.3">
      <c r="A5946" s="3">
        <v>2020</v>
      </c>
      <c r="B5946" t="s">
        <v>192</v>
      </c>
      <c r="C5946" t="s">
        <v>223</v>
      </c>
      <c r="D5946">
        <v>725630</v>
      </c>
      <c r="E5946">
        <v>4</v>
      </c>
      <c r="F5946">
        <v>60</v>
      </c>
      <c r="G5946">
        <v>60</v>
      </c>
      <c r="H5946">
        <f t="shared" si="194"/>
        <v>0.03</v>
      </c>
      <c r="I5946">
        <f t="shared" si="195"/>
        <v>0.03</v>
      </c>
    </row>
    <row r="5947" spans="1:9" x14ac:dyDescent="0.3">
      <c r="A5947" s="3">
        <v>2020</v>
      </c>
      <c r="B5947" t="s">
        <v>192</v>
      </c>
      <c r="C5947" t="s">
        <v>223</v>
      </c>
      <c r="D5947">
        <v>725800</v>
      </c>
      <c r="E5947">
        <v>4</v>
      </c>
      <c r="F5947">
        <v>1.2</v>
      </c>
      <c r="G5947">
        <v>1.2</v>
      </c>
      <c r="H5947">
        <f t="shared" si="194"/>
        <v>5.9999999999999995E-4</v>
      </c>
      <c r="I5947">
        <f t="shared" si="195"/>
        <v>5.9999999999999995E-4</v>
      </c>
    </row>
    <row r="5948" spans="1:9" x14ac:dyDescent="0.3">
      <c r="A5948" s="3">
        <v>2020</v>
      </c>
      <c r="B5948" t="s">
        <v>192</v>
      </c>
      <c r="C5948" t="s">
        <v>223</v>
      </c>
      <c r="D5948">
        <v>735700</v>
      </c>
      <c r="E5948">
        <v>4</v>
      </c>
      <c r="F5948">
        <v>240</v>
      </c>
      <c r="G5948">
        <v>240</v>
      </c>
      <c r="H5948">
        <f t="shared" si="194"/>
        <v>0.12</v>
      </c>
      <c r="I5948">
        <f t="shared" si="195"/>
        <v>0.12</v>
      </c>
    </row>
    <row r="5949" spans="1:9" x14ac:dyDescent="0.3">
      <c r="A5949" s="3">
        <v>2020</v>
      </c>
      <c r="B5949" t="s">
        <v>192</v>
      </c>
      <c r="C5949" t="s">
        <v>223</v>
      </c>
      <c r="D5949">
        <v>735730</v>
      </c>
      <c r="E5949">
        <v>4</v>
      </c>
      <c r="F5949">
        <v>1.4</v>
      </c>
      <c r="G5949">
        <v>1.4</v>
      </c>
      <c r="H5949">
        <f t="shared" si="194"/>
        <v>6.9999999999999999E-4</v>
      </c>
      <c r="I5949">
        <f t="shared" si="195"/>
        <v>6.9999999999999999E-4</v>
      </c>
    </row>
    <row r="5950" spans="1:9" x14ac:dyDescent="0.3">
      <c r="A5950" s="3">
        <v>2020</v>
      </c>
      <c r="B5950" t="s">
        <v>192</v>
      </c>
      <c r="C5950" t="s">
        <v>223</v>
      </c>
      <c r="D5950">
        <v>735800</v>
      </c>
      <c r="E5950">
        <v>4</v>
      </c>
      <c r="F5950">
        <v>2.6</v>
      </c>
      <c r="G5950">
        <v>2.6</v>
      </c>
      <c r="H5950">
        <f t="shared" si="194"/>
        <v>1.2999999999999999E-3</v>
      </c>
      <c r="I5950">
        <f t="shared" si="195"/>
        <v>1.2999999999999999E-3</v>
      </c>
    </row>
    <row r="5951" spans="1:9" x14ac:dyDescent="0.3">
      <c r="A5951" s="3">
        <v>2020</v>
      </c>
      <c r="B5951" t="s">
        <v>192</v>
      </c>
      <c r="C5951" t="s">
        <v>224</v>
      </c>
      <c r="D5951">
        <v>655430</v>
      </c>
      <c r="E5951">
        <v>4</v>
      </c>
      <c r="F5951">
        <v>5</v>
      </c>
      <c r="G5951">
        <v>5</v>
      </c>
      <c r="H5951">
        <f t="shared" si="194"/>
        <v>2.5000000000000001E-3</v>
      </c>
      <c r="I5951">
        <f t="shared" si="195"/>
        <v>2.5000000000000001E-3</v>
      </c>
    </row>
    <row r="5952" spans="1:9" x14ac:dyDescent="0.3">
      <c r="A5952" s="3">
        <v>2020</v>
      </c>
      <c r="B5952" t="s">
        <v>192</v>
      </c>
      <c r="C5952" t="s">
        <v>224</v>
      </c>
      <c r="D5952">
        <v>665430</v>
      </c>
      <c r="E5952">
        <v>4</v>
      </c>
      <c r="F5952">
        <v>0.95</v>
      </c>
      <c r="G5952">
        <v>0.95</v>
      </c>
      <c r="H5952">
        <f t="shared" si="194"/>
        <v>4.75E-4</v>
      </c>
      <c r="I5952">
        <f t="shared" si="195"/>
        <v>4.75E-4</v>
      </c>
    </row>
    <row r="5953" spans="1:9" x14ac:dyDescent="0.3">
      <c r="A5953" s="3">
        <v>2020</v>
      </c>
      <c r="B5953" t="s">
        <v>192</v>
      </c>
      <c r="C5953" t="s">
        <v>224</v>
      </c>
      <c r="D5953">
        <v>675430</v>
      </c>
      <c r="E5953">
        <v>4</v>
      </c>
      <c r="F5953">
        <v>29.9</v>
      </c>
      <c r="G5953">
        <v>30.510200000000001</v>
      </c>
      <c r="H5953">
        <f t="shared" si="194"/>
        <v>1.495E-2</v>
      </c>
      <c r="I5953">
        <f t="shared" si="195"/>
        <v>1.5255100000000001E-2</v>
      </c>
    </row>
    <row r="5954" spans="1:9" x14ac:dyDescent="0.3">
      <c r="A5954" s="3">
        <v>2020</v>
      </c>
      <c r="B5954" t="s">
        <v>192</v>
      </c>
      <c r="C5954" t="s">
        <v>224</v>
      </c>
      <c r="D5954">
        <v>675500</v>
      </c>
      <c r="E5954">
        <v>4</v>
      </c>
      <c r="F5954">
        <v>126.15</v>
      </c>
      <c r="G5954">
        <v>243.75</v>
      </c>
      <c r="H5954">
        <f t="shared" si="194"/>
        <v>6.3075000000000006E-2</v>
      </c>
      <c r="I5954">
        <f t="shared" si="195"/>
        <v>0.121875</v>
      </c>
    </row>
    <row r="5955" spans="1:9" x14ac:dyDescent="0.3">
      <c r="A5955" s="3">
        <v>2021</v>
      </c>
      <c r="B5955" t="s">
        <v>186</v>
      </c>
      <c r="C5955" t="s">
        <v>196</v>
      </c>
      <c r="D5955">
        <v>345602</v>
      </c>
      <c r="E5955">
        <v>1</v>
      </c>
      <c r="F5955">
        <v>1980.04</v>
      </c>
      <c r="G5955">
        <v>1990.3052</v>
      </c>
      <c r="H5955">
        <f t="shared" si="194"/>
        <v>0.99002000000000001</v>
      </c>
      <c r="I5955">
        <f t="shared" si="195"/>
        <v>0.99515260000000005</v>
      </c>
    </row>
    <row r="5956" spans="1:9" x14ac:dyDescent="0.3">
      <c r="A5956" s="3">
        <v>2021</v>
      </c>
      <c r="B5956" t="s">
        <v>186</v>
      </c>
      <c r="C5956" t="s">
        <v>196</v>
      </c>
      <c r="D5956">
        <v>345607</v>
      </c>
      <c r="E5956">
        <v>1</v>
      </c>
      <c r="F5956">
        <v>1107.9100000000001</v>
      </c>
      <c r="G5956">
        <v>1114.5714</v>
      </c>
      <c r="H5956">
        <f t="shared" si="194"/>
        <v>0.55395500000000009</v>
      </c>
      <c r="I5956">
        <f t="shared" si="195"/>
        <v>0.55728569999999999</v>
      </c>
    </row>
    <row r="5957" spans="1:9" x14ac:dyDescent="0.3">
      <c r="A5957" s="3">
        <v>2021</v>
      </c>
      <c r="B5957" t="s">
        <v>186</v>
      </c>
      <c r="C5957" t="s">
        <v>196</v>
      </c>
      <c r="D5957">
        <v>355601</v>
      </c>
      <c r="E5957">
        <v>1</v>
      </c>
      <c r="F5957">
        <v>5223.3900000000003</v>
      </c>
      <c r="G5957">
        <v>5237.8355000000001</v>
      </c>
      <c r="H5957">
        <f t="shared" si="194"/>
        <v>2.6116950000000001</v>
      </c>
      <c r="I5957">
        <f t="shared" si="195"/>
        <v>2.61891775</v>
      </c>
    </row>
    <row r="5958" spans="1:9" x14ac:dyDescent="0.3">
      <c r="A5958" s="3">
        <v>2021</v>
      </c>
      <c r="B5958" t="s">
        <v>186</v>
      </c>
      <c r="C5958" t="s">
        <v>196</v>
      </c>
      <c r="D5958">
        <v>355602</v>
      </c>
      <c r="E5958">
        <v>1</v>
      </c>
      <c r="F5958">
        <v>2770.32</v>
      </c>
      <c r="G5958">
        <v>2773.7370999999998</v>
      </c>
      <c r="H5958">
        <f t="shared" si="194"/>
        <v>1.3851600000000002</v>
      </c>
      <c r="I5958">
        <f t="shared" si="195"/>
        <v>1.38686855</v>
      </c>
    </row>
    <row r="5959" spans="1:9" x14ac:dyDescent="0.3">
      <c r="A5959" s="3">
        <v>2021</v>
      </c>
      <c r="B5959" t="s">
        <v>186</v>
      </c>
      <c r="C5959" t="s">
        <v>196</v>
      </c>
      <c r="D5959">
        <v>355631</v>
      </c>
      <c r="E5959">
        <v>1</v>
      </c>
      <c r="F5959">
        <v>12734.98</v>
      </c>
      <c r="G5959">
        <v>12754.082</v>
      </c>
      <c r="H5959">
        <f t="shared" si="194"/>
        <v>6.3674900000000001</v>
      </c>
      <c r="I5959">
        <f t="shared" si="195"/>
        <v>6.3770410000000002</v>
      </c>
    </row>
    <row r="5960" spans="1:9" x14ac:dyDescent="0.3">
      <c r="A5960" s="3">
        <v>2021</v>
      </c>
      <c r="B5960" t="s">
        <v>186</v>
      </c>
      <c r="C5960" t="s">
        <v>196</v>
      </c>
      <c r="D5960">
        <v>355632</v>
      </c>
      <c r="E5960">
        <v>1</v>
      </c>
      <c r="F5960">
        <v>2141</v>
      </c>
      <c r="G5960">
        <v>2141</v>
      </c>
      <c r="H5960">
        <f t="shared" si="194"/>
        <v>1.0705</v>
      </c>
      <c r="I5960">
        <f t="shared" si="195"/>
        <v>1.0705</v>
      </c>
    </row>
    <row r="5961" spans="1:9" x14ac:dyDescent="0.3">
      <c r="A5961" s="3">
        <v>2021</v>
      </c>
      <c r="B5961" t="s">
        <v>186</v>
      </c>
      <c r="C5961" t="s">
        <v>196</v>
      </c>
      <c r="D5961">
        <v>355633</v>
      </c>
      <c r="E5961">
        <v>1</v>
      </c>
      <c r="F5961">
        <v>5539.72</v>
      </c>
      <c r="G5961">
        <v>5886.4</v>
      </c>
      <c r="H5961">
        <f t="shared" si="194"/>
        <v>2.76986</v>
      </c>
      <c r="I5961">
        <f t="shared" si="195"/>
        <v>2.9432</v>
      </c>
    </row>
    <row r="5962" spans="1:9" x14ac:dyDescent="0.3">
      <c r="A5962" s="3">
        <v>2021</v>
      </c>
      <c r="B5962" t="s">
        <v>186</v>
      </c>
      <c r="C5962" t="s">
        <v>196</v>
      </c>
      <c r="D5962">
        <v>355634</v>
      </c>
      <c r="E5962">
        <v>1</v>
      </c>
      <c r="F5962">
        <v>2812.78</v>
      </c>
      <c r="G5962">
        <v>2812.78</v>
      </c>
      <c r="H5962">
        <f t="shared" si="194"/>
        <v>1.40639</v>
      </c>
      <c r="I5962">
        <f t="shared" si="195"/>
        <v>1.40639</v>
      </c>
    </row>
    <row r="5963" spans="1:9" x14ac:dyDescent="0.3">
      <c r="A5963" s="3">
        <v>2021</v>
      </c>
      <c r="B5963" t="s">
        <v>186</v>
      </c>
      <c r="C5963" t="s">
        <v>196</v>
      </c>
      <c r="D5963">
        <v>355635</v>
      </c>
      <c r="E5963">
        <v>1</v>
      </c>
      <c r="F5963">
        <v>1650.1079999999999</v>
      </c>
      <c r="G5963">
        <v>1656.0063</v>
      </c>
      <c r="H5963">
        <f t="shared" si="194"/>
        <v>0.82505399999999995</v>
      </c>
      <c r="I5963">
        <f t="shared" si="195"/>
        <v>0.82800315000000002</v>
      </c>
    </row>
    <row r="5964" spans="1:9" x14ac:dyDescent="0.3">
      <c r="A5964" s="3">
        <v>2021</v>
      </c>
      <c r="B5964" t="s">
        <v>186</v>
      </c>
      <c r="C5964" t="s">
        <v>196</v>
      </c>
      <c r="D5964">
        <v>355702</v>
      </c>
      <c r="E5964">
        <v>1</v>
      </c>
      <c r="F5964">
        <v>607.96</v>
      </c>
      <c r="G5964">
        <v>608.89880000000005</v>
      </c>
      <c r="H5964">
        <f t="shared" si="194"/>
        <v>0.30398000000000003</v>
      </c>
      <c r="I5964">
        <f t="shared" si="195"/>
        <v>0.30444940000000004</v>
      </c>
    </row>
    <row r="5965" spans="1:9" x14ac:dyDescent="0.3">
      <c r="A5965" s="3">
        <v>2021</v>
      </c>
      <c r="B5965" t="s">
        <v>186</v>
      </c>
      <c r="C5965" t="s">
        <v>196</v>
      </c>
      <c r="D5965">
        <v>355703</v>
      </c>
      <c r="E5965">
        <v>1</v>
      </c>
      <c r="F5965">
        <v>2089.69</v>
      </c>
      <c r="G5965">
        <v>2089.69</v>
      </c>
      <c r="H5965">
        <f t="shared" si="194"/>
        <v>1.044845</v>
      </c>
      <c r="I5965">
        <f t="shared" si="195"/>
        <v>1.044845</v>
      </c>
    </row>
    <row r="5966" spans="1:9" x14ac:dyDescent="0.3">
      <c r="A5966" s="3">
        <v>2021</v>
      </c>
      <c r="B5966" t="s">
        <v>186</v>
      </c>
      <c r="C5966" t="s">
        <v>196</v>
      </c>
      <c r="D5966">
        <v>355704</v>
      </c>
      <c r="E5966">
        <v>1</v>
      </c>
      <c r="F5966">
        <v>207.11199999999999</v>
      </c>
      <c r="G5966">
        <v>222.44800000000001</v>
      </c>
      <c r="H5966">
        <f t="shared" si="194"/>
        <v>0.103556</v>
      </c>
      <c r="I5966">
        <f t="shared" si="195"/>
        <v>0.111224</v>
      </c>
    </row>
    <row r="5967" spans="1:9" x14ac:dyDescent="0.3">
      <c r="A5967" s="3">
        <v>2021</v>
      </c>
      <c r="B5967" t="s">
        <v>186</v>
      </c>
      <c r="C5967" t="s">
        <v>196</v>
      </c>
      <c r="D5967">
        <v>355705</v>
      </c>
      <c r="E5967">
        <v>1</v>
      </c>
      <c r="F5967">
        <v>24</v>
      </c>
      <c r="G5967">
        <v>24</v>
      </c>
      <c r="H5967">
        <f t="shared" si="194"/>
        <v>1.2E-2</v>
      </c>
      <c r="I5967">
        <f t="shared" si="195"/>
        <v>1.2E-2</v>
      </c>
    </row>
    <row r="5968" spans="1:9" x14ac:dyDescent="0.3">
      <c r="A5968" s="3">
        <v>2021</v>
      </c>
      <c r="B5968" t="s">
        <v>186</v>
      </c>
      <c r="C5968" t="s">
        <v>196</v>
      </c>
      <c r="D5968">
        <v>355706</v>
      </c>
      <c r="E5968">
        <v>1</v>
      </c>
      <c r="F5968">
        <v>40.840000000000003</v>
      </c>
      <c r="G5968">
        <v>40.840000000000003</v>
      </c>
      <c r="H5968">
        <f t="shared" si="194"/>
        <v>2.0420000000000001E-2</v>
      </c>
      <c r="I5968">
        <f t="shared" si="195"/>
        <v>2.0420000000000001E-2</v>
      </c>
    </row>
    <row r="5969" spans="1:9" x14ac:dyDescent="0.3">
      <c r="A5969" s="3">
        <v>2021</v>
      </c>
      <c r="B5969" t="s">
        <v>186</v>
      </c>
      <c r="C5969" t="s">
        <v>196</v>
      </c>
      <c r="D5969">
        <v>365630</v>
      </c>
      <c r="E5969">
        <v>1</v>
      </c>
      <c r="F5969">
        <v>1673</v>
      </c>
      <c r="G5969">
        <v>1673</v>
      </c>
      <c r="H5969">
        <f t="shared" si="194"/>
        <v>0.83650000000000002</v>
      </c>
      <c r="I5969">
        <f t="shared" si="195"/>
        <v>0.83650000000000002</v>
      </c>
    </row>
    <row r="5970" spans="1:9" x14ac:dyDescent="0.3">
      <c r="A5970" s="3">
        <v>2021</v>
      </c>
      <c r="B5970" t="s">
        <v>186</v>
      </c>
      <c r="C5970" t="s">
        <v>196</v>
      </c>
      <c r="D5970">
        <v>365701</v>
      </c>
      <c r="E5970">
        <v>1</v>
      </c>
      <c r="F5970">
        <v>19936.57</v>
      </c>
      <c r="G5970">
        <v>19936.978200000001</v>
      </c>
      <c r="H5970">
        <f t="shared" si="194"/>
        <v>9.9682849999999998</v>
      </c>
      <c r="I5970">
        <f t="shared" si="195"/>
        <v>9.9684891000000011</v>
      </c>
    </row>
    <row r="5971" spans="1:9" x14ac:dyDescent="0.3">
      <c r="A5971" s="3">
        <v>2021</v>
      </c>
      <c r="B5971" t="s">
        <v>186</v>
      </c>
      <c r="C5971" t="s">
        <v>196</v>
      </c>
      <c r="D5971">
        <v>365702</v>
      </c>
      <c r="E5971">
        <v>1</v>
      </c>
      <c r="F5971">
        <v>346.68</v>
      </c>
      <c r="G5971">
        <v>346.68</v>
      </c>
      <c r="H5971">
        <f t="shared" si="194"/>
        <v>0.17333999999999999</v>
      </c>
      <c r="I5971">
        <f t="shared" si="195"/>
        <v>0.17333999999999999</v>
      </c>
    </row>
    <row r="5972" spans="1:9" x14ac:dyDescent="0.3">
      <c r="A5972" s="3">
        <v>2021</v>
      </c>
      <c r="B5972" t="s">
        <v>186</v>
      </c>
      <c r="C5972" t="s">
        <v>197</v>
      </c>
      <c r="D5972">
        <v>375700</v>
      </c>
      <c r="E5972">
        <v>1</v>
      </c>
      <c r="F5972">
        <v>529</v>
      </c>
      <c r="G5972">
        <v>529</v>
      </c>
      <c r="H5972">
        <f t="shared" si="194"/>
        <v>0.26450000000000001</v>
      </c>
      <c r="I5972">
        <f t="shared" si="195"/>
        <v>0.26450000000000001</v>
      </c>
    </row>
    <row r="5973" spans="1:9" x14ac:dyDescent="0.3">
      <c r="A5973" s="3">
        <v>2021</v>
      </c>
      <c r="B5973" t="s">
        <v>186</v>
      </c>
      <c r="C5973" t="s">
        <v>197</v>
      </c>
      <c r="D5973">
        <v>375730</v>
      </c>
      <c r="E5973">
        <v>1</v>
      </c>
      <c r="F5973">
        <v>18250.23</v>
      </c>
      <c r="G5973">
        <v>18271.9954</v>
      </c>
      <c r="H5973">
        <f t="shared" si="194"/>
        <v>9.1251149999999992</v>
      </c>
      <c r="I5973">
        <f t="shared" si="195"/>
        <v>9.1359977000000008</v>
      </c>
    </row>
    <row r="5974" spans="1:9" x14ac:dyDescent="0.3">
      <c r="A5974" s="3">
        <v>2021</v>
      </c>
      <c r="B5974" t="s">
        <v>186</v>
      </c>
      <c r="C5974" t="s">
        <v>197</v>
      </c>
      <c r="D5974">
        <v>375801</v>
      </c>
      <c r="E5974">
        <v>1</v>
      </c>
      <c r="F5974">
        <v>36530.79</v>
      </c>
      <c r="G5974">
        <v>36573.596299999997</v>
      </c>
      <c r="H5974">
        <f t="shared" si="194"/>
        <v>18.265395000000002</v>
      </c>
      <c r="I5974">
        <f t="shared" si="195"/>
        <v>18.286798149999999</v>
      </c>
    </row>
    <row r="5975" spans="1:9" x14ac:dyDescent="0.3">
      <c r="A5975" s="3">
        <v>2021</v>
      </c>
      <c r="B5975" t="s">
        <v>186</v>
      </c>
      <c r="C5975" t="s">
        <v>197</v>
      </c>
      <c r="D5975">
        <v>375831</v>
      </c>
      <c r="E5975">
        <v>1</v>
      </c>
      <c r="F5975">
        <v>521.9</v>
      </c>
      <c r="G5975">
        <v>521.9</v>
      </c>
      <c r="H5975">
        <f t="shared" si="194"/>
        <v>0.26095000000000002</v>
      </c>
      <c r="I5975">
        <f t="shared" si="195"/>
        <v>0.26095000000000002</v>
      </c>
    </row>
    <row r="5976" spans="1:9" x14ac:dyDescent="0.3">
      <c r="A5976" s="3">
        <v>2021</v>
      </c>
      <c r="B5976" t="s">
        <v>186</v>
      </c>
      <c r="C5976" t="s">
        <v>197</v>
      </c>
      <c r="D5976">
        <v>375832</v>
      </c>
      <c r="E5976">
        <v>1</v>
      </c>
      <c r="F5976">
        <v>6.97</v>
      </c>
      <c r="G5976">
        <v>6.97</v>
      </c>
      <c r="H5976">
        <f t="shared" si="194"/>
        <v>3.4849999999999998E-3</v>
      </c>
      <c r="I5976">
        <f t="shared" si="195"/>
        <v>3.4849999999999998E-3</v>
      </c>
    </row>
    <row r="5977" spans="1:9" x14ac:dyDescent="0.3">
      <c r="A5977" s="3">
        <v>2021</v>
      </c>
      <c r="B5977" t="s">
        <v>186</v>
      </c>
      <c r="C5977" t="s">
        <v>197</v>
      </c>
      <c r="D5977">
        <v>385730</v>
      </c>
      <c r="E5977">
        <v>1</v>
      </c>
      <c r="F5977">
        <v>2095.5</v>
      </c>
      <c r="G5977">
        <v>2095.5</v>
      </c>
      <c r="H5977">
        <f t="shared" si="194"/>
        <v>1.04775</v>
      </c>
      <c r="I5977">
        <f t="shared" si="195"/>
        <v>1.04775</v>
      </c>
    </row>
    <row r="5978" spans="1:9" x14ac:dyDescent="0.3">
      <c r="A5978" s="3">
        <v>2021</v>
      </c>
      <c r="B5978" t="s">
        <v>186</v>
      </c>
      <c r="C5978" t="s">
        <v>197</v>
      </c>
      <c r="D5978">
        <v>385800</v>
      </c>
      <c r="E5978">
        <v>1</v>
      </c>
      <c r="F5978">
        <v>20909.169999999998</v>
      </c>
      <c r="G5978">
        <v>20939.618999999999</v>
      </c>
      <c r="H5978">
        <f t="shared" si="194"/>
        <v>10.454585</v>
      </c>
      <c r="I5978">
        <f t="shared" si="195"/>
        <v>10.4698095</v>
      </c>
    </row>
    <row r="5979" spans="1:9" x14ac:dyDescent="0.3">
      <c r="A5979" s="3">
        <v>2021</v>
      </c>
      <c r="B5979" t="s">
        <v>186</v>
      </c>
      <c r="C5979" t="s">
        <v>197</v>
      </c>
      <c r="D5979">
        <v>385831</v>
      </c>
      <c r="E5979">
        <v>1</v>
      </c>
      <c r="F5979">
        <v>8467.02</v>
      </c>
      <c r="G5979">
        <v>8468.9383999999991</v>
      </c>
      <c r="H5979">
        <f t="shared" si="194"/>
        <v>4.2335099999999999</v>
      </c>
      <c r="I5979">
        <f t="shared" si="195"/>
        <v>4.2344691999999995</v>
      </c>
    </row>
    <row r="5980" spans="1:9" x14ac:dyDescent="0.3">
      <c r="A5980" s="3">
        <v>2021</v>
      </c>
      <c r="B5980" t="s">
        <v>186</v>
      </c>
      <c r="C5980" t="s">
        <v>197</v>
      </c>
      <c r="D5980">
        <v>385901</v>
      </c>
      <c r="E5980">
        <v>1</v>
      </c>
      <c r="F5980">
        <v>13.94</v>
      </c>
      <c r="G5980">
        <v>13.94</v>
      </c>
      <c r="H5980">
        <f t="shared" si="194"/>
        <v>6.9699999999999996E-3</v>
      </c>
      <c r="I5980">
        <f t="shared" si="195"/>
        <v>6.9699999999999996E-3</v>
      </c>
    </row>
    <row r="5981" spans="1:9" x14ac:dyDescent="0.3">
      <c r="A5981" s="3">
        <v>2021</v>
      </c>
      <c r="B5981" t="s">
        <v>186</v>
      </c>
      <c r="C5981" t="s">
        <v>197</v>
      </c>
      <c r="D5981">
        <v>395600</v>
      </c>
      <c r="E5981">
        <v>1</v>
      </c>
      <c r="F5981">
        <v>271</v>
      </c>
      <c r="G5981">
        <v>271</v>
      </c>
      <c r="H5981">
        <f t="shared" si="194"/>
        <v>0.13550000000000001</v>
      </c>
      <c r="I5981">
        <f t="shared" si="195"/>
        <v>0.13550000000000001</v>
      </c>
    </row>
    <row r="5982" spans="1:9" x14ac:dyDescent="0.3">
      <c r="A5982" s="3">
        <v>2021</v>
      </c>
      <c r="B5982" t="s">
        <v>186</v>
      </c>
      <c r="C5982" t="s">
        <v>197</v>
      </c>
      <c r="D5982">
        <v>395800</v>
      </c>
      <c r="E5982">
        <v>1</v>
      </c>
      <c r="F5982">
        <v>7509.58</v>
      </c>
      <c r="G5982">
        <v>7524.8861999999999</v>
      </c>
      <c r="H5982">
        <f t="shared" si="194"/>
        <v>3.7547899999999998</v>
      </c>
      <c r="I5982">
        <f t="shared" si="195"/>
        <v>3.7624431</v>
      </c>
    </row>
    <row r="5983" spans="1:9" x14ac:dyDescent="0.3">
      <c r="A5983" s="3">
        <v>2021</v>
      </c>
      <c r="B5983" t="s">
        <v>186</v>
      </c>
      <c r="C5983" t="s">
        <v>197</v>
      </c>
      <c r="D5983">
        <v>395830</v>
      </c>
      <c r="E5983">
        <v>1</v>
      </c>
      <c r="F5983">
        <v>2785.11</v>
      </c>
      <c r="G5983">
        <v>2785.11</v>
      </c>
      <c r="H5983">
        <f t="shared" si="194"/>
        <v>1.392555</v>
      </c>
      <c r="I5983">
        <f t="shared" si="195"/>
        <v>1.392555</v>
      </c>
    </row>
    <row r="5984" spans="1:9" x14ac:dyDescent="0.3">
      <c r="A5984" s="3">
        <v>2021</v>
      </c>
      <c r="B5984" t="s">
        <v>186</v>
      </c>
      <c r="C5984" t="s">
        <v>197</v>
      </c>
      <c r="D5984">
        <v>395901</v>
      </c>
      <c r="E5984">
        <v>1</v>
      </c>
      <c r="F5984">
        <v>289.10000000000002</v>
      </c>
      <c r="G5984">
        <v>289.10000000000002</v>
      </c>
      <c r="H5984">
        <f t="shared" si="194"/>
        <v>0.14455000000000001</v>
      </c>
      <c r="I5984">
        <f t="shared" si="195"/>
        <v>0.14455000000000001</v>
      </c>
    </row>
    <row r="5985" spans="1:9" x14ac:dyDescent="0.3">
      <c r="A5985" s="3">
        <v>2021</v>
      </c>
      <c r="B5985" t="s">
        <v>186</v>
      </c>
      <c r="C5985" t="s">
        <v>198</v>
      </c>
      <c r="D5985">
        <v>395931</v>
      </c>
      <c r="E5985">
        <v>1</v>
      </c>
      <c r="F5985">
        <v>102.23</v>
      </c>
      <c r="G5985">
        <v>102.23</v>
      </c>
      <c r="H5985">
        <f t="shared" si="194"/>
        <v>5.1115000000000001E-2</v>
      </c>
      <c r="I5985">
        <f t="shared" si="195"/>
        <v>5.1115000000000001E-2</v>
      </c>
    </row>
    <row r="5986" spans="1:9" x14ac:dyDescent="0.3">
      <c r="A5986" s="3">
        <v>2021</v>
      </c>
      <c r="B5986" t="s">
        <v>186</v>
      </c>
      <c r="C5986" t="s">
        <v>198</v>
      </c>
      <c r="D5986">
        <v>405830</v>
      </c>
      <c r="E5986">
        <v>1</v>
      </c>
      <c r="F5986">
        <v>2199.42</v>
      </c>
      <c r="G5986">
        <v>2199.42</v>
      </c>
      <c r="H5986">
        <f t="shared" si="194"/>
        <v>1.09971</v>
      </c>
      <c r="I5986">
        <f t="shared" si="195"/>
        <v>1.09971</v>
      </c>
    </row>
    <row r="5987" spans="1:9" x14ac:dyDescent="0.3">
      <c r="A5987" s="3">
        <v>2021</v>
      </c>
      <c r="B5987" t="s">
        <v>186</v>
      </c>
      <c r="C5987" t="s">
        <v>198</v>
      </c>
      <c r="D5987">
        <v>405900</v>
      </c>
      <c r="E5987">
        <v>1</v>
      </c>
      <c r="F5987">
        <v>7258.9</v>
      </c>
      <c r="G5987">
        <v>7281.9</v>
      </c>
      <c r="H5987">
        <f t="shared" si="194"/>
        <v>3.6294499999999998</v>
      </c>
      <c r="I5987">
        <f t="shared" si="195"/>
        <v>3.6409499999999997</v>
      </c>
    </row>
    <row r="5988" spans="1:9" x14ac:dyDescent="0.3">
      <c r="A5988" s="3">
        <v>2021</v>
      </c>
      <c r="B5988" t="s">
        <v>186</v>
      </c>
      <c r="C5988" t="s">
        <v>198</v>
      </c>
      <c r="D5988">
        <v>405933</v>
      </c>
      <c r="E5988">
        <v>1</v>
      </c>
      <c r="F5988">
        <v>42.86</v>
      </c>
      <c r="G5988">
        <v>57.11</v>
      </c>
      <c r="H5988">
        <f t="shared" si="194"/>
        <v>2.1430000000000001E-2</v>
      </c>
      <c r="I5988">
        <f t="shared" si="195"/>
        <v>2.8555000000000001E-2</v>
      </c>
    </row>
    <row r="5989" spans="1:9" x14ac:dyDescent="0.3">
      <c r="A5989" s="3">
        <v>2021</v>
      </c>
      <c r="B5989" t="s">
        <v>186</v>
      </c>
      <c r="C5989" t="s">
        <v>198</v>
      </c>
      <c r="D5989">
        <v>405934</v>
      </c>
      <c r="E5989">
        <v>1</v>
      </c>
      <c r="F5989">
        <v>37</v>
      </c>
      <c r="G5989">
        <v>37</v>
      </c>
      <c r="H5989">
        <f t="shared" si="194"/>
        <v>1.8499999999999999E-2</v>
      </c>
      <c r="I5989">
        <f t="shared" si="195"/>
        <v>1.8499999999999999E-2</v>
      </c>
    </row>
    <row r="5990" spans="1:9" x14ac:dyDescent="0.3">
      <c r="A5990" s="3">
        <v>2021</v>
      </c>
      <c r="B5990" t="s">
        <v>186</v>
      </c>
      <c r="C5990" t="s">
        <v>198</v>
      </c>
      <c r="D5990">
        <v>415830</v>
      </c>
      <c r="E5990">
        <v>1</v>
      </c>
      <c r="F5990">
        <v>51.18</v>
      </c>
      <c r="G5990">
        <v>51.18</v>
      </c>
      <c r="H5990">
        <f t="shared" si="194"/>
        <v>2.5589999999999998E-2</v>
      </c>
      <c r="I5990">
        <f t="shared" si="195"/>
        <v>2.5589999999999998E-2</v>
      </c>
    </row>
    <row r="5991" spans="1:9" x14ac:dyDescent="0.3">
      <c r="A5991" s="3">
        <v>2021</v>
      </c>
      <c r="B5991" t="s">
        <v>186</v>
      </c>
      <c r="C5991" t="s">
        <v>198</v>
      </c>
      <c r="D5991">
        <v>415900</v>
      </c>
      <c r="E5991">
        <v>1</v>
      </c>
      <c r="F5991">
        <v>2654.75</v>
      </c>
      <c r="G5991">
        <v>2673.1581999999999</v>
      </c>
      <c r="H5991">
        <f t="shared" si="194"/>
        <v>1.327375</v>
      </c>
      <c r="I5991">
        <f t="shared" si="195"/>
        <v>1.3365791</v>
      </c>
    </row>
    <row r="5992" spans="1:9" x14ac:dyDescent="0.3">
      <c r="A5992" s="3">
        <v>2021</v>
      </c>
      <c r="B5992" t="s">
        <v>186</v>
      </c>
      <c r="C5992" t="s">
        <v>198</v>
      </c>
      <c r="D5992">
        <v>415931</v>
      </c>
      <c r="E5992">
        <v>1</v>
      </c>
      <c r="F5992">
        <v>21.14</v>
      </c>
      <c r="G5992">
        <v>21.14</v>
      </c>
      <c r="H5992">
        <f t="shared" si="194"/>
        <v>1.057E-2</v>
      </c>
      <c r="I5992">
        <f t="shared" si="195"/>
        <v>1.057E-2</v>
      </c>
    </row>
    <row r="5993" spans="1:9" x14ac:dyDescent="0.3">
      <c r="A5993" s="3">
        <v>2021</v>
      </c>
      <c r="B5993" t="s">
        <v>186</v>
      </c>
      <c r="C5993" t="s">
        <v>198</v>
      </c>
      <c r="D5993">
        <v>425900</v>
      </c>
      <c r="E5993">
        <v>1</v>
      </c>
      <c r="F5993">
        <v>607.9</v>
      </c>
      <c r="G5993">
        <v>610.59079999999994</v>
      </c>
      <c r="H5993">
        <f t="shared" si="194"/>
        <v>0.30395</v>
      </c>
      <c r="I5993">
        <f t="shared" si="195"/>
        <v>0.30529539999999999</v>
      </c>
    </row>
    <row r="5994" spans="1:9" x14ac:dyDescent="0.3">
      <c r="A5994" s="3">
        <v>2021</v>
      </c>
      <c r="B5994" t="s">
        <v>186</v>
      </c>
      <c r="C5994" t="s">
        <v>198</v>
      </c>
      <c r="D5994">
        <v>425931</v>
      </c>
      <c r="E5994">
        <v>1</v>
      </c>
      <c r="F5994">
        <v>3960.8</v>
      </c>
      <c r="G5994">
        <v>3982.4276</v>
      </c>
      <c r="H5994">
        <f t="shared" si="194"/>
        <v>1.9804000000000002</v>
      </c>
      <c r="I5994">
        <f t="shared" si="195"/>
        <v>1.9912137999999999</v>
      </c>
    </row>
    <row r="5995" spans="1:9" x14ac:dyDescent="0.3">
      <c r="A5995" s="3">
        <v>2021</v>
      </c>
      <c r="B5995" t="s">
        <v>186</v>
      </c>
      <c r="C5995" t="s">
        <v>198</v>
      </c>
      <c r="D5995">
        <v>426002</v>
      </c>
      <c r="E5995">
        <v>1</v>
      </c>
      <c r="F5995">
        <v>22.6</v>
      </c>
      <c r="G5995">
        <v>22.753900000000002</v>
      </c>
      <c r="H5995">
        <f t="shared" si="194"/>
        <v>1.1300000000000001E-2</v>
      </c>
      <c r="I5995">
        <f t="shared" si="195"/>
        <v>1.137695E-2</v>
      </c>
    </row>
    <row r="5996" spans="1:9" x14ac:dyDescent="0.3">
      <c r="A5996" s="3">
        <v>2021</v>
      </c>
      <c r="B5996" t="s">
        <v>186</v>
      </c>
      <c r="C5996" t="s">
        <v>198</v>
      </c>
      <c r="D5996">
        <v>435900</v>
      </c>
      <c r="E5996">
        <v>2</v>
      </c>
      <c r="F5996">
        <v>100</v>
      </c>
      <c r="G5996">
        <v>102.0408</v>
      </c>
      <c r="H5996">
        <f t="shared" si="194"/>
        <v>0.05</v>
      </c>
      <c r="I5996">
        <f t="shared" si="195"/>
        <v>5.10204E-2</v>
      </c>
    </row>
    <row r="5997" spans="1:9" x14ac:dyDescent="0.3">
      <c r="A5997" s="3">
        <v>2021</v>
      </c>
      <c r="B5997" t="s">
        <v>186</v>
      </c>
      <c r="C5997" t="s">
        <v>198</v>
      </c>
      <c r="D5997">
        <v>435931</v>
      </c>
      <c r="E5997">
        <v>2</v>
      </c>
      <c r="F5997">
        <v>9660.5300000000007</v>
      </c>
      <c r="G5997">
        <v>9807.9529999999995</v>
      </c>
      <c r="H5997">
        <f t="shared" si="194"/>
        <v>4.8302650000000007</v>
      </c>
      <c r="I5997">
        <f t="shared" si="195"/>
        <v>4.9039764999999997</v>
      </c>
    </row>
    <row r="5998" spans="1:9" x14ac:dyDescent="0.3">
      <c r="A5998" s="3">
        <v>2021</v>
      </c>
      <c r="B5998" t="s">
        <v>186</v>
      </c>
      <c r="C5998" t="s">
        <v>198</v>
      </c>
      <c r="D5998">
        <v>435932</v>
      </c>
      <c r="E5998">
        <v>2</v>
      </c>
      <c r="F5998">
        <v>79.17</v>
      </c>
      <c r="G5998">
        <v>80.785700000000006</v>
      </c>
      <c r="H5998">
        <f t="shared" si="194"/>
        <v>3.9585000000000002E-2</v>
      </c>
      <c r="I5998">
        <f t="shared" si="195"/>
        <v>4.0392850000000001E-2</v>
      </c>
    </row>
    <row r="5999" spans="1:9" x14ac:dyDescent="0.3">
      <c r="A5999" s="3">
        <v>2021</v>
      </c>
      <c r="B5999" t="s">
        <v>186</v>
      </c>
      <c r="C5999" t="s">
        <v>199</v>
      </c>
      <c r="D5999">
        <v>325700</v>
      </c>
      <c r="E5999">
        <v>1</v>
      </c>
      <c r="F5999">
        <v>6</v>
      </c>
      <c r="G5999">
        <v>6</v>
      </c>
      <c r="H5999">
        <f t="shared" si="194"/>
        <v>3.0000000000000001E-3</v>
      </c>
      <c r="I5999">
        <f t="shared" si="195"/>
        <v>3.0000000000000001E-3</v>
      </c>
    </row>
    <row r="6000" spans="1:9" x14ac:dyDescent="0.3">
      <c r="A6000" s="3">
        <v>2021</v>
      </c>
      <c r="B6000" t="s">
        <v>186</v>
      </c>
      <c r="C6000" t="s">
        <v>199</v>
      </c>
      <c r="D6000">
        <v>335634</v>
      </c>
      <c r="E6000">
        <v>1</v>
      </c>
      <c r="F6000">
        <v>37</v>
      </c>
      <c r="G6000">
        <v>37</v>
      </c>
      <c r="H6000">
        <f t="shared" si="194"/>
        <v>1.8499999999999999E-2</v>
      </c>
      <c r="I6000">
        <f t="shared" si="195"/>
        <v>1.8499999999999999E-2</v>
      </c>
    </row>
    <row r="6001" spans="1:9" x14ac:dyDescent="0.3">
      <c r="A6001" s="3">
        <v>2021</v>
      </c>
      <c r="B6001" t="s">
        <v>186</v>
      </c>
      <c r="C6001" t="s">
        <v>199</v>
      </c>
      <c r="D6001">
        <v>335701</v>
      </c>
      <c r="E6001">
        <v>1</v>
      </c>
      <c r="F6001">
        <v>4376.59</v>
      </c>
      <c r="G6001">
        <v>4381.1588000000002</v>
      </c>
      <c r="H6001">
        <f t="shared" si="194"/>
        <v>2.1882950000000001</v>
      </c>
      <c r="I6001">
        <f t="shared" si="195"/>
        <v>2.1905794000000003</v>
      </c>
    </row>
    <row r="6002" spans="1:9" x14ac:dyDescent="0.3">
      <c r="A6002" s="3">
        <v>2021</v>
      </c>
      <c r="B6002" t="s">
        <v>186</v>
      </c>
      <c r="C6002" t="s">
        <v>199</v>
      </c>
      <c r="D6002">
        <v>335702</v>
      </c>
      <c r="E6002">
        <v>1</v>
      </c>
      <c r="F6002">
        <v>44.6</v>
      </c>
      <c r="G6002">
        <v>44.6</v>
      </c>
      <c r="H6002">
        <f t="shared" si="194"/>
        <v>2.23E-2</v>
      </c>
      <c r="I6002">
        <f t="shared" si="195"/>
        <v>2.23E-2</v>
      </c>
    </row>
    <row r="6003" spans="1:9" x14ac:dyDescent="0.3">
      <c r="A6003" s="3">
        <v>2021</v>
      </c>
      <c r="B6003" t="s">
        <v>186</v>
      </c>
      <c r="C6003" t="s">
        <v>199</v>
      </c>
      <c r="D6003">
        <v>335703</v>
      </c>
      <c r="E6003">
        <v>1</v>
      </c>
      <c r="F6003">
        <v>104.7</v>
      </c>
      <c r="G6003">
        <v>104.7</v>
      </c>
      <c r="H6003">
        <f t="shared" si="194"/>
        <v>5.2350000000000001E-2</v>
      </c>
      <c r="I6003">
        <f t="shared" si="195"/>
        <v>5.2350000000000001E-2</v>
      </c>
    </row>
    <row r="6004" spans="1:9" x14ac:dyDescent="0.3">
      <c r="A6004" s="3">
        <v>2021</v>
      </c>
      <c r="B6004" t="s">
        <v>186</v>
      </c>
      <c r="C6004" t="s">
        <v>199</v>
      </c>
      <c r="D6004">
        <v>335704</v>
      </c>
      <c r="E6004">
        <v>1</v>
      </c>
      <c r="F6004">
        <v>4.4000000000000004</v>
      </c>
      <c r="G6004">
        <v>7.3333000000000004</v>
      </c>
      <c r="H6004">
        <f t="shared" si="194"/>
        <v>2.2000000000000001E-3</v>
      </c>
      <c r="I6004">
        <f t="shared" si="195"/>
        <v>3.66665E-3</v>
      </c>
    </row>
    <row r="6005" spans="1:9" x14ac:dyDescent="0.3">
      <c r="A6005" s="3">
        <v>2021</v>
      </c>
      <c r="B6005" t="s">
        <v>186</v>
      </c>
      <c r="C6005" t="s">
        <v>199</v>
      </c>
      <c r="D6005">
        <v>335731</v>
      </c>
      <c r="E6005">
        <v>1</v>
      </c>
      <c r="F6005">
        <v>13.4</v>
      </c>
      <c r="G6005">
        <v>16.333300000000001</v>
      </c>
      <c r="H6005">
        <f t="shared" si="194"/>
        <v>6.7000000000000002E-3</v>
      </c>
      <c r="I6005">
        <f t="shared" si="195"/>
        <v>8.166650000000001E-3</v>
      </c>
    </row>
    <row r="6006" spans="1:9" x14ac:dyDescent="0.3">
      <c r="A6006" s="3">
        <v>2021</v>
      </c>
      <c r="B6006" t="s">
        <v>186</v>
      </c>
      <c r="C6006" t="s">
        <v>199</v>
      </c>
      <c r="D6006">
        <v>335732</v>
      </c>
      <c r="E6006">
        <v>1</v>
      </c>
      <c r="F6006">
        <v>12</v>
      </c>
      <c r="G6006">
        <v>12</v>
      </c>
      <c r="H6006">
        <f t="shared" si="194"/>
        <v>6.0000000000000001E-3</v>
      </c>
      <c r="I6006">
        <f t="shared" si="195"/>
        <v>6.0000000000000001E-3</v>
      </c>
    </row>
    <row r="6007" spans="1:9" x14ac:dyDescent="0.3">
      <c r="A6007" s="3">
        <v>2021</v>
      </c>
      <c r="B6007" t="s">
        <v>186</v>
      </c>
      <c r="C6007" t="s">
        <v>199</v>
      </c>
      <c r="D6007">
        <v>335733</v>
      </c>
      <c r="E6007">
        <v>1</v>
      </c>
      <c r="F6007">
        <v>4.4000000000000004</v>
      </c>
      <c r="G6007">
        <v>7.3333000000000004</v>
      </c>
      <c r="H6007">
        <f t="shared" ref="H6007:H6070" si="196">F6007/2000</f>
        <v>2.2000000000000001E-3</v>
      </c>
      <c r="I6007">
        <f t="shared" ref="I6007:I6070" si="197">G6007/2000</f>
        <v>3.66665E-3</v>
      </c>
    </row>
    <row r="6008" spans="1:9" x14ac:dyDescent="0.3">
      <c r="A6008" s="3">
        <v>2021</v>
      </c>
      <c r="B6008" t="s">
        <v>186</v>
      </c>
      <c r="C6008" t="s">
        <v>199</v>
      </c>
      <c r="D6008">
        <v>335734</v>
      </c>
      <c r="E6008">
        <v>1</v>
      </c>
      <c r="F6008">
        <v>4.4000000000000004</v>
      </c>
      <c r="G6008">
        <v>7.3333000000000004</v>
      </c>
      <c r="H6008">
        <f t="shared" si="196"/>
        <v>2.2000000000000001E-3</v>
      </c>
      <c r="I6008">
        <f t="shared" si="197"/>
        <v>3.66665E-3</v>
      </c>
    </row>
    <row r="6009" spans="1:9" x14ac:dyDescent="0.3">
      <c r="A6009" s="3">
        <v>2021</v>
      </c>
      <c r="B6009" t="s">
        <v>186</v>
      </c>
      <c r="C6009" t="s">
        <v>199</v>
      </c>
      <c r="D6009">
        <v>345534</v>
      </c>
      <c r="E6009">
        <v>1</v>
      </c>
      <c r="F6009">
        <v>5889.2</v>
      </c>
      <c r="G6009">
        <v>5940.8856999999998</v>
      </c>
      <c r="H6009">
        <f t="shared" si="196"/>
        <v>2.9445999999999999</v>
      </c>
      <c r="I6009">
        <f t="shared" si="197"/>
        <v>2.97044285</v>
      </c>
    </row>
    <row r="6010" spans="1:9" x14ac:dyDescent="0.3">
      <c r="A6010" s="3">
        <v>2021</v>
      </c>
      <c r="B6010" t="s">
        <v>186</v>
      </c>
      <c r="C6010" t="s">
        <v>199</v>
      </c>
      <c r="D6010">
        <v>345603</v>
      </c>
      <c r="E6010">
        <v>1</v>
      </c>
      <c r="F6010">
        <v>3743.49</v>
      </c>
      <c r="G6010">
        <v>3767.4097999999999</v>
      </c>
      <c r="H6010">
        <f t="shared" si="196"/>
        <v>1.871745</v>
      </c>
      <c r="I6010">
        <f t="shared" si="197"/>
        <v>1.8837048999999999</v>
      </c>
    </row>
    <row r="6011" spans="1:9" x14ac:dyDescent="0.3">
      <c r="A6011" s="3">
        <v>2021</v>
      </c>
      <c r="B6011" t="s">
        <v>186</v>
      </c>
      <c r="C6011" t="s">
        <v>199</v>
      </c>
      <c r="D6011">
        <v>345605</v>
      </c>
      <c r="E6011">
        <v>1</v>
      </c>
      <c r="F6011">
        <v>1184</v>
      </c>
      <c r="G6011">
        <v>1184</v>
      </c>
      <c r="H6011">
        <f t="shared" si="196"/>
        <v>0.59199999999999997</v>
      </c>
      <c r="I6011">
        <f t="shared" si="197"/>
        <v>0.59199999999999997</v>
      </c>
    </row>
    <row r="6012" spans="1:9" x14ac:dyDescent="0.3">
      <c r="A6012" s="3">
        <v>2021</v>
      </c>
      <c r="B6012" t="s">
        <v>186</v>
      </c>
      <c r="C6012" t="s">
        <v>199</v>
      </c>
      <c r="D6012">
        <v>345606</v>
      </c>
      <c r="E6012">
        <v>1</v>
      </c>
      <c r="F6012">
        <v>641.79999999999995</v>
      </c>
      <c r="G6012">
        <v>641.79999999999995</v>
      </c>
      <c r="H6012">
        <f t="shared" si="196"/>
        <v>0.32089999999999996</v>
      </c>
      <c r="I6012">
        <f t="shared" si="197"/>
        <v>0.32089999999999996</v>
      </c>
    </row>
    <row r="6013" spans="1:9" x14ac:dyDescent="0.3">
      <c r="A6013" s="3">
        <v>2021</v>
      </c>
      <c r="B6013" t="s">
        <v>186</v>
      </c>
      <c r="C6013" t="s">
        <v>199</v>
      </c>
      <c r="D6013">
        <v>345631</v>
      </c>
      <c r="E6013">
        <v>1</v>
      </c>
      <c r="F6013">
        <v>949.11</v>
      </c>
      <c r="G6013">
        <v>952.56510000000003</v>
      </c>
      <c r="H6013">
        <f t="shared" si="196"/>
        <v>0.474555</v>
      </c>
      <c r="I6013">
        <f t="shared" si="197"/>
        <v>0.47628255000000003</v>
      </c>
    </row>
    <row r="6014" spans="1:9" x14ac:dyDescent="0.3">
      <c r="A6014" s="3">
        <v>2021</v>
      </c>
      <c r="B6014" t="s">
        <v>186</v>
      </c>
      <c r="C6014" t="s">
        <v>199</v>
      </c>
      <c r="D6014">
        <v>345632</v>
      </c>
      <c r="E6014">
        <v>1</v>
      </c>
      <c r="F6014">
        <v>278</v>
      </c>
      <c r="G6014">
        <v>278</v>
      </c>
      <c r="H6014">
        <f t="shared" si="196"/>
        <v>0.13900000000000001</v>
      </c>
      <c r="I6014">
        <f t="shared" si="197"/>
        <v>0.13900000000000001</v>
      </c>
    </row>
    <row r="6015" spans="1:9" x14ac:dyDescent="0.3">
      <c r="A6015" s="3">
        <v>2021</v>
      </c>
      <c r="B6015" t="s">
        <v>186</v>
      </c>
      <c r="C6015" t="s">
        <v>199</v>
      </c>
      <c r="D6015">
        <v>345701</v>
      </c>
      <c r="E6015">
        <v>1</v>
      </c>
      <c r="F6015">
        <v>931.69</v>
      </c>
      <c r="G6015">
        <v>932.24530000000004</v>
      </c>
      <c r="H6015">
        <f t="shared" si="196"/>
        <v>0.46584500000000001</v>
      </c>
      <c r="I6015">
        <f t="shared" si="197"/>
        <v>0.46612265000000003</v>
      </c>
    </row>
    <row r="6016" spans="1:9" x14ac:dyDescent="0.3">
      <c r="A6016" s="3">
        <v>2021</v>
      </c>
      <c r="B6016" t="s">
        <v>186</v>
      </c>
      <c r="C6016" t="s">
        <v>199</v>
      </c>
      <c r="D6016">
        <v>345702</v>
      </c>
      <c r="E6016">
        <v>1</v>
      </c>
      <c r="F6016">
        <v>2665.77</v>
      </c>
      <c r="G6016">
        <v>2665.9740999999999</v>
      </c>
      <c r="H6016">
        <f t="shared" si="196"/>
        <v>1.3328850000000001</v>
      </c>
      <c r="I6016">
        <f t="shared" si="197"/>
        <v>1.3329870500000001</v>
      </c>
    </row>
    <row r="6017" spans="1:9" x14ac:dyDescent="0.3">
      <c r="A6017" s="3">
        <v>2021</v>
      </c>
      <c r="B6017" t="s">
        <v>186</v>
      </c>
      <c r="C6017" t="s">
        <v>199</v>
      </c>
      <c r="D6017">
        <v>345703</v>
      </c>
      <c r="E6017">
        <v>1</v>
      </c>
      <c r="F6017">
        <v>21</v>
      </c>
      <c r="G6017">
        <v>21</v>
      </c>
      <c r="H6017">
        <f t="shared" si="196"/>
        <v>1.0500000000000001E-2</v>
      </c>
      <c r="I6017">
        <f t="shared" si="197"/>
        <v>1.0500000000000001E-2</v>
      </c>
    </row>
    <row r="6018" spans="1:9" x14ac:dyDescent="0.3">
      <c r="A6018" s="3">
        <v>2021</v>
      </c>
      <c r="B6018" t="s">
        <v>186</v>
      </c>
      <c r="C6018" t="s">
        <v>199</v>
      </c>
      <c r="D6018">
        <v>345705</v>
      </c>
      <c r="E6018">
        <v>1</v>
      </c>
      <c r="F6018">
        <v>734.95</v>
      </c>
      <c r="G6018">
        <v>734.95</v>
      </c>
      <c r="H6018">
        <f t="shared" si="196"/>
        <v>0.367475</v>
      </c>
      <c r="I6018">
        <f t="shared" si="197"/>
        <v>0.367475</v>
      </c>
    </row>
    <row r="6019" spans="1:9" x14ac:dyDescent="0.3">
      <c r="A6019" s="3">
        <v>2021</v>
      </c>
      <c r="B6019" t="s">
        <v>186</v>
      </c>
      <c r="C6019" t="s">
        <v>199</v>
      </c>
      <c r="D6019">
        <v>345706</v>
      </c>
      <c r="E6019">
        <v>1</v>
      </c>
      <c r="F6019">
        <v>476.25</v>
      </c>
      <c r="G6019">
        <v>476.25</v>
      </c>
      <c r="H6019">
        <f t="shared" si="196"/>
        <v>0.238125</v>
      </c>
      <c r="I6019">
        <f t="shared" si="197"/>
        <v>0.238125</v>
      </c>
    </row>
    <row r="6020" spans="1:9" x14ac:dyDescent="0.3">
      <c r="A6020" s="3">
        <v>2021</v>
      </c>
      <c r="B6020" t="s">
        <v>186</v>
      </c>
      <c r="C6020" t="s">
        <v>199</v>
      </c>
      <c r="D6020">
        <v>345731</v>
      </c>
      <c r="E6020">
        <v>1</v>
      </c>
      <c r="F6020">
        <v>39</v>
      </c>
      <c r="G6020">
        <v>39</v>
      </c>
      <c r="H6020">
        <f t="shared" si="196"/>
        <v>1.95E-2</v>
      </c>
      <c r="I6020">
        <f t="shared" si="197"/>
        <v>1.95E-2</v>
      </c>
    </row>
    <row r="6021" spans="1:9" x14ac:dyDescent="0.3">
      <c r="A6021" s="3">
        <v>2021</v>
      </c>
      <c r="B6021" t="s">
        <v>186</v>
      </c>
      <c r="C6021" t="s">
        <v>199</v>
      </c>
      <c r="D6021">
        <v>345732</v>
      </c>
      <c r="E6021">
        <v>1</v>
      </c>
      <c r="F6021">
        <v>35</v>
      </c>
      <c r="G6021">
        <v>35</v>
      </c>
      <c r="H6021">
        <f t="shared" si="196"/>
        <v>1.7500000000000002E-2</v>
      </c>
      <c r="I6021">
        <f t="shared" si="197"/>
        <v>1.7500000000000002E-2</v>
      </c>
    </row>
    <row r="6022" spans="1:9" x14ac:dyDescent="0.3">
      <c r="A6022" s="3">
        <v>2021</v>
      </c>
      <c r="B6022" t="s">
        <v>186</v>
      </c>
      <c r="C6022" t="s">
        <v>199</v>
      </c>
      <c r="D6022">
        <v>345801</v>
      </c>
      <c r="E6022">
        <v>1</v>
      </c>
      <c r="F6022">
        <v>60.82</v>
      </c>
      <c r="G6022">
        <v>61.930599999999998</v>
      </c>
      <c r="H6022">
        <f t="shared" si="196"/>
        <v>3.041E-2</v>
      </c>
      <c r="I6022">
        <f t="shared" si="197"/>
        <v>3.0965299999999998E-2</v>
      </c>
    </row>
    <row r="6023" spans="1:9" x14ac:dyDescent="0.3">
      <c r="A6023" s="3">
        <v>2021</v>
      </c>
      <c r="B6023" t="s">
        <v>186</v>
      </c>
      <c r="C6023" t="s">
        <v>199</v>
      </c>
      <c r="D6023">
        <v>345802</v>
      </c>
      <c r="E6023">
        <v>1</v>
      </c>
      <c r="F6023">
        <v>1.6</v>
      </c>
      <c r="G6023">
        <v>1.6</v>
      </c>
      <c r="H6023">
        <f t="shared" si="196"/>
        <v>8.0000000000000004E-4</v>
      </c>
      <c r="I6023">
        <f t="shared" si="197"/>
        <v>8.0000000000000004E-4</v>
      </c>
    </row>
    <row r="6024" spans="1:9" x14ac:dyDescent="0.3">
      <c r="A6024" s="3">
        <v>2021</v>
      </c>
      <c r="B6024" t="s">
        <v>186</v>
      </c>
      <c r="C6024" t="s">
        <v>199</v>
      </c>
      <c r="D6024">
        <v>345803</v>
      </c>
      <c r="E6024">
        <v>1</v>
      </c>
      <c r="F6024">
        <v>121.47</v>
      </c>
      <c r="G6024">
        <v>123.13590000000001</v>
      </c>
      <c r="H6024">
        <f t="shared" si="196"/>
        <v>6.0734999999999997E-2</v>
      </c>
      <c r="I6024">
        <f t="shared" si="197"/>
        <v>6.1567950000000003E-2</v>
      </c>
    </row>
    <row r="6025" spans="1:9" x14ac:dyDescent="0.3">
      <c r="A6025" s="3">
        <v>2021</v>
      </c>
      <c r="B6025" t="s">
        <v>186</v>
      </c>
      <c r="C6025" t="s">
        <v>199</v>
      </c>
      <c r="D6025">
        <v>355707</v>
      </c>
      <c r="E6025">
        <v>1</v>
      </c>
      <c r="F6025">
        <v>409.25</v>
      </c>
      <c r="G6025">
        <v>409.25</v>
      </c>
      <c r="H6025">
        <f t="shared" si="196"/>
        <v>0.204625</v>
      </c>
      <c r="I6025">
        <f t="shared" si="197"/>
        <v>0.204625</v>
      </c>
    </row>
    <row r="6026" spans="1:9" x14ac:dyDescent="0.3">
      <c r="A6026" s="3">
        <v>2021</v>
      </c>
      <c r="B6026" t="s">
        <v>186</v>
      </c>
      <c r="C6026" t="s">
        <v>199</v>
      </c>
      <c r="D6026">
        <v>355731</v>
      </c>
      <c r="E6026">
        <v>1</v>
      </c>
      <c r="F6026">
        <v>206.3</v>
      </c>
      <c r="G6026">
        <v>206.3</v>
      </c>
      <c r="H6026">
        <f t="shared" si="196"/>
        <v>0.10315000000000001</v>
      </c>
      <c r="I6026">
        <f t="shared" si="197"/>
        <v>0.10315000000000001</v>
      </c>
    </row>
    <row r="6027" spans="1:9" x14ac:dyDescent="0.3">
      <c r="A6027" s="3">
        <v>2021</v>
      </c>
      <c r="B6027" t="s">
        <v>186</v>
      </c>
      <c r="C6027" t="s">
        <v>199</v>
      </c>
      <c r="D6027">
        <v>355733</v>
      </c>
      <c r="E6027">
        <v>1</v>
      </c>
      <c r="F6027">
        <v>165.05</v>
      </c>
      <c r="G6027">
        <v>167.82650000000001</v>
      </c>
      <c r="H6027">
        <f t="shared" si="196"/>
        <v>8.2525000000000001E-2</v>
      </c>
      <c r="I6027">
        <f t="shared" si="197"/>
        <v>8.3913250000000009E-2</v>
      </c>
    </row>
    <row r="6028" spans="1:9" x14ac:dyDescent="0.3">
      <c r="A6028" s="3">
        <v>2021</v>
      </c>
      <c r="B6028" t="s">
        <v>186</v>
      </c>
      <c r="C6028" t="s">
        <v>199</v>
      </c>
      <c r="D6028">
        <v>355801</v>
      </c>
      <c r="E6028">
        <v>1</v>
      </c>
      <c r="F6028">
        <v>163.36000000000001</v>
      </c>
      <c r="G6028">
        <v>163.36000000000001</v>
      </c>
      <c r="H6028">
        <f t="shared" si="196"/>
        <v>8.1680000000000003E-2</v>
      </c>
      <c r="I6028">
        <f t="shared" si="197"/>
        <v>8.1680000000000003E-2</v>
      </c>
    </row>
    <row r="6029" spans="1:9" x14ac:dyDescent="0.3">
      <c r="A6029" s="3">
        <v>2021</v>
      </c>
      <c r="B6029" t="s">
        <v>186</v>
      </c>
      <c r="C6029" t="s">
        <v>199</v>
      </c>
      <c r="D6029">
        <v>355830</v>
      </c>
      <c r="E6029">
        <v>1</v>
      </c>
      <c r="F6029">
        <v>77.42</v>
      </c>
      <c r="G6029">
        <v>78.530600000000007</v>
      </c>
      <c r="H6029">
        <f t="shared" si="196"/>
        <v>3.8710000000000001E-2</v>
      </c>
      <c r="I6029">
        <f t="shared" si="197"/>
        <v>3.9265300000000003E-2</v>
      </c>
    </row>
    <row r="6030" spans="1:9" x14ac:dyDescent="0.3">
      <c r="A6030" s="3">
        <v>2021</v>
      </c>
      <c r="B6030" t="s">
        <v>186</v>
      </c>
      <c r="C6030" t="s">
        <v>199</v>
      </c>
      <c r="D6030">
        <v>365804</v>
      </c>
      <c r="E6030">
        <v>1</v>
      </c>
      <c r="F6030">
        <v>2833.65</v>
      </c>
      <c r="G6030">
        <v>2833.65</v>
      </c>
      <c r="H6030">
        <f t="shared" si="196"/>
        <v>1.416825</v>
      </c>
      <c r="I6030">
        <f t="shared" si="197"/>
        <v>1.416825</v>
      </c>
    </row>
    <row r="6031" spans="1:9" x14ac:dyDescent="0.3">
      <c r="A6031" s="3">
        <v>2021</v>
      </c>
      <c r="B6031" t="s">
        <v>186</v>
      </c>
      <c r="C6031" t="s">
        <v>199</v>
      </c>
      <c r="D6031">
        <v>365830</v>
      </c>
      <c r="E6031">
        <v>1</v>
      </c>
      <c r="F6031">
        <v>248.48</v>
      </c>
      <c r="G6031">
        <v>252.92240000000001</v>
      </c>
      <c r="H6031">
        <f t="shared" si="196"/>
        <v>0.12423999999999999</v>
      </c>
      <c r="I6031">
        <f t="shared" si="197"/>
        <v>0.1264612</v>
      </c>
    </row>
    <row r="6032" spans="1:9" x14ac:dyDescent="0.3">
      <c r="A6032" s="3">
        <v>2021</v>
      </c>
      <c r="B6032" t="s">
        <v>186</v>
      </c>
      <c r="C6032" t="s">
        <v>200</v>
      </c>
      <c r="D6032">
        <v>365731</v>
      </c>
      <c r="E6032">
        <v>1</v>
      </c>
      <c r="F6032">
        <v>16040.89</v>
      </c>
      <c r="G6032">
        <v>16099.051600000001</v>
      </c>
      <c r="H6032">
        <f t="shared" si="196"/>
        <v>8.0204450000000005</v>
      </c>
      <c r="I6032">
        <f t="shared" si="197"/>
        <v>8.0495257999999996</v>
      </c>
    </row>
    <row r="6033" spans="1:9" x14ac:dyDescent="0.3">
      <c r="A6033" s="3">
        <v>2021</v>
      </c>
      <c r="B6033" t="s">
        <v>186</v>
      </c>
      <c r="C6033" t="s">
        <v>200</v>
      </c>
      <c r="D6033">
        <v>365732</v>
      </c>
      <c r="E6033">
        <v>1</v>
      </c>
      <c r="F6033">
        <v>2515.84</v>
      </c>
      <c r="G6033">
        <v>2522.9828000000002</v>
      </c>
      <c r="H6033">
        <f t="shared" si="196"/>
        <v>1.2579200000000001</v>
      </c>
      <c r="I6033">
        <f t="shared" si="197"/>
        <v>1.2614914000000002</v>
      </c>
    </row>
    <row r="6034" spans="1:9" x14ac:dyDescent="0.3">
      <c r="A6034" s="3">
        <v>2021</v>
      </c>
      <c r="B6034" t="s">
        <v>186</v>
      </c>
      <c r="C6034" t="s">
        <v>200</v>
      </c>
      <c r="D6034">
        <v>365733</v>
      </c>
      <c r="E6034">
        <v>1</v>
      </c>
      <c r="F6034">
        <v>1717.8</v>
      </c>
      <c r="G6034">
        <v>1723.3531</v>
      </c>
      <c r="H6034">
        <f t="shared" si="196"/>
        <v>0.8589</v>
      </c>
      <c r="I6034">
        <f t="shared" si="197"/>
        <v>0.86167654999999999</v>
      </c>
    </row>
    <row r="6035" spans="1:9" x14ac:dyDescent="0.3">
      <c r="A6035" s="3">
        <v>2021</v>
      </c>
      <c r="B6035" t="s">
        <v>186</v>
      </c>
      <c r="C6035" t="s">
        <v>200</v>
      </c>
      <c r="D6035">
        <v>365734</v>
      </c>
      <c r="E6035">
        <v>1</v>
      </c>
      <c r="F6035">
        <v>7803.23</v>
      </c>
      <c r="G6035">
        <v>7811.5595999999996</v>
      </c>
      <c r="H6035">
        <f t="shared" si="196"/>
        <v>3.9016149999999996</v>
      </c>
      <c r="I6035">
        <f t="shared" si="197"/>
        <v>3.9057797999999999</v>
      </c>
    </row>
    <row r="6036" spans="1:9" x14ac:dyDescent="0.3">
      <c r="A6036" s="3">
        <v>2021</v>
      </c>
      <c r="B6036" t="s">
        <v>186</v>
      </c>
      <c r="C6036" t="s">
        <v>200</v>
      </c>
      <c r="D6036">
        <v>365801</v>
      </c>
      <c r="E6036">
        <v>1</v>
      </c>
      <c r="F6036">
        <v>8567.14</v>
      </c>
      <c r="G6036">
        <v>8567.14</v>
      </c>
      <c r="H6036">
        <f t="shared" si="196"/>
        <v>4.2835700000000001</v>
      </c>
      <c r="I6036">
        <f t="shared" si="197"/>
        <v>4.2835700000000001</v>
      </c>
    </row>
    <row r="6037" spans="1:9" x14ac:dyDescent="0.3">
      <c r="A6037" s="3">
        <v>2021</v>
      </c>
      <c r="B6037" t="s">
        <v>186</v>
      </c>
      <c r="C6037" t="s">
        <v>200</v>
      </c>
      <c r="D6037">
        <v>365802</v>
      </c>
      <c r="E6037">
        <v>1</v>
      </c>
      <c r="F6037">
        <v>2508.4499999999998</v>
      </c>
      <c r="G6037">
        <v>2508.4499999999998</v>
      </c>
      <c r="H6037">
        <f t="shared" si="196"/>
        <v>1.2542249999999999</v>
      </c>
      <c r="I6037">
        <f t="shared" si="197"/>
        <v>1.2542249999999999</v>
      </c>
    </row>
    <row r="6038" spans="1:9" x14ac:dyDescent="0.3">
      <c r="A6038" s="3">
        <v>2021</v>
      </c>
      <c r="B6038" t="s">
        <v>186</v>
      </c>
      <c r="C6038" t="s">
        <v>200</v>
      </c>
      <c r="D6038">
        <v>365803</v>
      </c>
      <c r="E6038">
        <v>1</v>
      </c>
      <c r="F6038">
        <v>2663.97</v>
      </c>
      <c r="G6038">
        <v>2664.8476000000001</v>
      </c>
      <c r="H6038">
        <f t="shared" si="196"/>
        <v>1.331985</v>
      </c>
      <c r="I6038">
        <f t="shared" si="197"/>
        <v>1.3324237999999999</v>
      </c>
    </row>
    <row r="6039" spans="1:9" x14ac:dyDescent="0.3">
      <c r="A6039" s="3">
        <v>2021</v>
      </c>
      <c r="B6039" t="s">
        <v>186</v>
      </c>
      <c r="C6039" t="s">
        <v>201</v>
      </c>
      <c r="D6039">
        <v>305431</v>
      </c>
      <c r="E6039">
        <v>1</v>
      </c>
      <c r="F6039">
        <v>206</v>
      </c>
      <c r="G6039">
        <v>206</v>
      </c>
      <c r="H6039">
        <f t="shared" si="196"/>
        <v>0.10299999999999999</v>
      </c>
      <c r="I6039">
        <f t="shared" si="197"/>
        <v>0.10299999999999999</v>
      </c>
    </row>
    <row r="6040" spans="1:9" x14ac:dyDescent="0.3">
      <c r="A6040" s="3">
        <v>2021</v>
      </c>
      <c r="B6040" t="s">
        <v>186</v>
      </c>
      <c r="C6040" t="s">
        <v>201</v>
      </c>
      <c r="D6040">
        <v>305531</v>
      </c>
      <c r="E6040">
        <v>1</v>
      </c>
      <c r="F6040">
        <v>24.75</v>
      </c>
      <c r="G6040">
        <v>28.125</v>
      </c>
      <c r="H6040">
        <f t="shared" si="196"/>
        <v>1.2375000000000001E-2</v>
      </c>
      <c r="I6040">
        <f t="shared" si="197"/>
        <v>1.40625E-2</v>
      </c>
    </row>
    <row r="6041" spans="1:9" x14ac:dyDescent="0.3">
      <c r="A6041" s="3">
        <v>2021</v>
      </c>
      <c r="B6041" t="s">
        <v>186</v>
      </c>
      <c r="C6041" t="s">
        <v>201</v>
      </c>
      <c r="D6041">
        <v>315431</v>
      </c>
      <c r="E6041">
        <v>1</v>
      </c>
      <c r="F6041">
        <v>247.36</v>
      </c>
      <c r="G6041">
        <v>252.40819999999999</v>
      </c>
      <c r="H6041">
        <f t="shared" si="196"/>
        <v>0.12368000000000001</v>
      </c>
      <c r="I6041">
        <f t="shared" si="197"/>
        <v>0.12620409999999999</v>
      </c>
    </row>
    <row r="6042" spans="1:9" x14ac:dyDescent="0.3">
      <c r="A6042" s="3">
        <v>2021</v>
      </c>
      <c r="B6042" t="s">
        <v>186</v>
      </c>
      <c r="C6042" t="s">
        <v>201</v>
      </c>
      <c r="D6042">
        <v>315432</v>
      </c>
      <c r="E6042">
        <v>1</v>
      </c>
      <c r="F6042">
        <v>3460.16</v>
      </c>
      <c r="G6042">
        <v>3519.2739999999999</v>
      </c>
      <c r="H6042">
        <f t="shared" si="196"/>
        <v>1.7300799999999998</v>
      </c>
      <c r="I6042">
        <f t="shared" si="197"/>
        <v>1.7596369999999999</v>
      </c>
    </row>
    <row r="6043" spans="1:9" x14ac:dyDescent="0.3">
      <c r="A6043" s="3">
        <v>2021</v>
      </c>
      <c r="B6043" t="s">
        <v>186</v>
      </c>
      <c r="C6043" t="s">
        <v>201</v>
      </c>
      <c r="D6043">
        <v>315501</v>
      </c>
      <c r="E6043">
        <v>1</v>
      </c>
      <c r="F6043">
        <v>478.68</v>
      </c>
      <c r="G6043">
        <v>488.8623</v>
      </c>
      <c r="H6043">
        <f t="shared" si="196"/>
        <v>0.23934</v>
      </c>
      <c r="I6043">
        <f t="shared" si="197"/>
        <v>0.24443115000000001</v>
      </c>
    </row>
    <row r="6044" spans="1:9" x14ac:dyDescent="0.3">
      <c r="A6044" s="3">
        <v>2021</v>
      </c>
      <c r="B6044" t="s">
        <v>186</v>
      </c>
      <c r="C6044" t="s">
        <v>201</v>
      </c>
      <c r="D6044">
        <v>315502</v>
      </c>
      <c r="E6044">
        <v>1</v>
      </c>
      <c r="F6044">
        <v>2096.42</v>
      </c>
      <c r="G6044">
        <v>2110.701</v>
      </c>
      <c r="H6044">
        <f t="shared" si="196"/>
        <v>1.0482100000000001</v>
      </c>
      <c r="I6044">
        <f t="shared" si="197"/>
        <v>1.0553505000000001</v>
      </c>
    </row>
    <row r="6045" spans="1:9" x14ac:dyDescent="0.3">
      <c r="A6045" s="3">
        <v>2021</v>
      </c>
      <c r="B6045" t="s">
        <v>186</v>
      </c>
      <c r="C6045" t="s">
        <v>201</v>
      </c>
      <c r="D6045">
        <v>315503</v>
      </c>
      <c r="E6045">
        <v>1</v>
      </c>
      <c r="F6045">
        <v>29.75</v>
      </c>
      <c r="G6045">
        <v>33.226999999999997</v>
      </c>
      <c r="H6045">
        <f t="shared" si="196"/>
        <v>1.4874999999999999E-2</v>
      </c>
      <c r="I6045">
        <f t="shared" si="197"/>
        <v>1.66135E-2</v>
      </c>
    </row>
    <row r="6046" spans="1:9" x14ac:dyDescent="0.3">
      <c r="A6046" s="3">
        <v>2021</v>
      </c>
      <c r="B6046" t="s">
        <v>186</v>
      </c>
      <c r="C6046" t="s">
        <v>201</v>
      </c>
      <c r="D6046">
        <v>315531</v>
      </c>
      <c r="E6046">
        <v>1</v>
      </c>
      <c r="F6046">
        <v>98</v>
      </c>
      <c r="G6046">
        <v>100</v>
      </c>
      <c r="H6046">
        <f t="shared" si="196"/>
        <v>4.9000000000000002E-2</v>
      </c>
      <c r="I6046">
        <f t="shared" si="197"/>
        <v>0.05</v>
      </c>
    </row>
    <row r="6047" spans="1:9" x14ac:dyDescent="0.3">
      <c r="A6047" s="3">
        <v>2021</v>
      </c>
      <c r="B6047" t="s">
        <v>186</v>
      </c>
      <c r="C6047" t="s">
        <v>201</v>
      </c>
      <c r="D6047">
        <v>325431</v>
      </c>
      <c r="E6047">
        <v>1</v>
      </c>
      <c r="F6047">
        <v>6549.3</v>
      </c>
      <c r="G6047">
        <v>6620.7757000000001</v>
      </c>
      <c r="H6047">
        <f t="shared" si="196"/>
        <v>3.2746500000000003</v>
      </c>
      <c r="I6047">
        <f t="shared" si="197"/>
        <v>3.3103878500000001</v>
      </c>
    </row>
    <row r="6048" spans="1:9" x14ac:dyDescent="0.3">
      <c r="A6048" s="3">
        <v>2021</v>
      </c>
      <c r="B6048" t="s">
        <v>186</v>
      </c>
      <c r="C6048" t="s">
        <v>201</v>
      </c>
      <c r="D6048">
        <v>325433</v>
      </c>
      <c r="E6048">
        <v>1</v>
      </c>
      <c r="F6048">
        <v>3557.78</v>
      </c>
      <c r="G6048">
        <v>3625.0610999999999</v>
      </c>
      <c r="H6048">
        <f t="shared" si="196"/>
        <v>1.7788900000000001</v>
      </c>
      <c r="I6048">
        <f t="shared" si="197"/>
        <v>1.81253055</v>
      </c>
    </row>
    <row r="6049" spans="1:9" x14ac:dyDescent="0.3">
      <c r="A6049" s="3">
        <v>2021</v>
      </c>
      <c r="B6049" t="s">
        <v>186</v>
      </c>
      <c r="C6049" t="s">
        <v>201</v>
      </c>
      <c r="D6049">
        <v>325503</v>
      </c>
      <c r="E6049">
        <v>1</v>
      </c>
      <c r="F6049">
        <v>16</v>
      </c>
      <c r="G6049">
        <v>16.326499999999999</v>
      </c>
      <c r="H6049">
        <f t="shared" si="196"/>
        <v>8.0000000000000002E-3</v>
      </c>
      <c r="I6049">
        <f t="shared" si="197"/>
        <v>8.1632500000000004E-3</v>
      </c>
    </row>
    <row r="6050" spans="1:9" x14ac:dyDescent="0.3">
      <c r="A6050" s="3">
        <v>2021</v>
      </c>
      <c r="B6050" t="s">
        <v>186</v>
      </c>
      <c r="C6050" t="s">
        <v>201</v>
      </c>
      <c r="D6050">
        <v>325532</v>
      </c>
      <c r="E6050">
        <v>1</v>
      </c>
      <c r="F6050">
        <v>525</v>
      </c>
      <c r="G6050">
        <v>527.26530000000002</v>
      </c>
      <c r="H6050">
        <f t="shared" si="196"/>
        <v>0.26250000000000001</v>
      </c>
      <c r="I6050">
        <f t="shared" si="197"/>
        <v>0.26363265000000002</v>
      </c>
    </row>
    <row r="6051" spans="1:9" x14ac:dyDescent="0.3">
      <c r="A6051" s="3">
        <v>2021</v>
      </c>
      <c r="B6051" t="s">
        <v>186</v>
      </c>
      <c r="C6051" t="s">
        <v>201</v>
      </c>
      <c r="D6051">
        <v>325533</v>
      </c>
      <c r="E6051">
        <v>1</v>
      </c>
      <c r="F6051">
        <v>40</v>
      </c>
      <c r="G6051">
        <v>40</v>
      </c>
      <c r="H6051">
        <f t="shared" si="196"/>
        <v>0.02</v>
      </c>
      <c r="I6051">
        <f t="shared" si="197"/>
        <v>0.02</v>
      </c>
    </row>
    <row r="6052" spans="1:9" x14ac:dyDescent="0.3">
      <c r="A6052" s="3">
        <v>2021</v>
      </c>
      <c r="B6052" t="s">
        <v>186</v>
      </c>
      <c r="C6052" t="s">
        <v>201</v>
      </c>
      <c r="D6052">
        <v>325601</v>
      </c>
      <c r="E6052">
        <v>1</v>
      </c>
      <c r="F6052">
        <v>40</v>
      </c>
      <c r="G6052">
        <v>40</v>
      </c>
      <c r="H6052">
        <f t="shared" si="196"/>
        <v>0.02</v>
      </c>
      <c r="I6052">
        <f t="shared" si="197"/>
        <v>0.02</v>
      </c>
    </row>
    <row r="6053" spans="1:9" x14ac:dyDescent="0.3">
      <c r="A6053" s="3">
        <v>2021</v>
      </c>
      <c r="B6053" t="s">
        <v>186</v>
      </c>
      <c r="C6053" t="s">
        <v>201</v>
      </c>
      <c r="D6053">
        <v>325602</v>
      </c>
      <c r="E6053">
        <v>1</v>
      </c>
      <c r="F6053">
        <v>525</v>
      </c>
      <c r="G6053">
        <v>525</v>
      </c>
      <c r="H6053">
        <f t="shared" si="196"/>
        <v>0.26250000000000001</v>
      </c>
      <c r="I6053">
        <f t="shared" si="197"/>
        <v>0.26250000000000001</v>
      </c>
    </row>
    <row r="6054" spans="1:9" x14ac:dyDescent="0.3">
      <c r="A6054" s="3">
        <v>2021</v>
      </c>
      <c r="B6054" t="s">
        <v>186</v>
      </c>
      <c r="C6054" t="s">
        <v>201</v>
      </c>
      <c r="D6054">
        <v>325603</v>
      </c>
      <c r="E6054">
        <v>1</v>
      </c>
      <c r="F6054">
        <v>251</v>
      </c>
      <c r="G6054">
        <v>254.32650000000001</v>
      </c>
      <c r="H6054">
        <f t="shared" si="196"/>
        <v>0.1255</v>
      </c>
      <c r="I6054">
        <f t="shared" si="197"/>
        <v>0.12716325000000001</v>
      </c>
    </row>
    <row r="6055" spans="1:9" x14ac:dyDescent="0.3">
      <c r="A6055" s="3">
        <v>2021</v>
      </c>
      <c r="B6055" t="s">
        <v>186</v>
      </c>
      <c r="C6055" t="s">
        <v>201</v>
      </c>
      <c r="D6055">
        <v>325631</v>
      </c>
      <c r="E6055">
        <v>1</v>
      </c>
      <c r="F6055">
        <v>75.849999999999994</v>
      </c>
      <c r="G6055">
        <v>75.849999999999994</v>
      </c>
      <c r="H6055">
        <f t="shared" si="196"/>
        <v>3.7925E-2</v>
      </c>
      <c r="I6055">
        <f t="shared" si="197"/>
        <v>3.7925E-2</v>
      </c>
    </row>
    <row r="6056" spans="1:9" x14ac:dyDescent="0.3">
      <c r="A6056" s="3">
        <v>2021</v>
      </c>
      <c r="B6056" t="s">
        <v>186</v>
      </c>
      <c r="C6056" t="s">
        <v>201</v>
      </c>
      <c r="D6056">
        <v>335506</v>
      </c>
      <c r="E6056">
        <v>1</v>
      </c>
      <c r="F6056">
        <v>698.54</v>
      </c>
      <c r="G6056">
        <v>712.79600000000005</v>
      </c>
      <c r="H6056">
        <f t="shared" si="196"/>
        <v>0.34926999999999997</v>
      </c>
      <c r="I6056">
        <f t="shared" si="197"/>
        <v>0.35639800000000005</v>
      </c>
    </row>
    <row r="6057" spans="1:9" x14ac:dyDescent="0.3">
      <c r="A6057" s="3">
        <v>2021</v>
      </c>
      <c r="B6057" t="s">
        <v>186</v>
      </c>
      <c r="C6057" t="s">
        <v>201</v>
      </c>
      <c r="D6057">
        <v>335533</v>
      </c>
      <c r="E6057">
        <v>1</v>
      </c>
      <c r="F6057">
        <v>440.65</v>
      </c>
      <c r="G6057">
        <v>446.39859999999999</v>
      </c>
      <c r="H6057">
        <f t="shared" si="196"/>
        <v>0.22032499999999999</v>
      </c>
      <c r="I6057">
        <f t="shared" si="197"/>
        <v>0.22319929999999999</v>
      </c>
    </row>
    <row r="6058" spans="1:9" x14ac:dyDescent="0.3">
      <c r="A6058" s="3">
        <v>2021</v>
      </c>
      <c r="B6058" t="s">
        <v>186</v>
      </c>
      <c r="C6058" t="s">
        <v>201</v>
      </c>
      <c r="D6058">
        <v>335534</v>
      </c>
      <c r="E6058">
        <v>1</v>
      </c>
      <c r="F6058">
        <v>198.88</v>
      </c>
      <c r="G6058">
        <v>202.67670000000001</v>
      </c>
      <c r="H6058">
        <f t="shared" si="196"/>
        <v>9.9440000000000001E-2</v>
      </c>
      <c r="I6058">
        <f t="shared" si="197"/>
        <v>0.10133835000000001</v>
      </c>
    </row>
    <row r="6059" spans="1:9" x14ac:dyDescent="0.3">
      <c r="A6059" s="3">
        <v>2021</v>
      </c>
      <c r="B6059" t="s">
        <v>186</v>
      </c>
      <c r="C6059" t="s">
        <v>201</v>
      </c>
      <c r="D6059">
        <v>335535</v>
      </c>
      <c r="E6059">
        <v>1</v>
      </c>
      <c r="F6059">
        <v>581.55999999999995</v>
      </c>
      <c r="G6059">
        <v>590.4375</v>
      </c>
      <c r="H6059">
        <f t="shared" si="196"/>
        <v>0.29077999999999998</v>
      </c>
      <c r="I6059">
        <f t="shared" si="197"/>
        <v>0.29521874999999997</v>
      </c>
    </row>
    <row r="6060" spans="1:9" x14ac:dyDescent="0.3">
      <c r="A6060" s="3">
        <v>2021</v>
      </c>
      <c r="B6060" t="s">
        <v>186</v>
      </c>
      <c r="C6060" t="s">
        <v>201</v>
      </c>
      <c r="D6060">
        <v>335601</v>
      </c>
      <c r="E6060">
        <v>1</v>
      </c>
      <c r="F6060">
        <v>1749.4</v>
      </c>
      <c r="G6060">
        <v>1772.9299000000001</v>
      </c>
      <c r="H6060">
        <f t="shared" si="196"/>
        <v>0.87470000000000003</v>
      </c>
      <c r="I6060">
        <f t="shared" si="197"/>
        <v>0.88646495000000003</v>
      </c>
    </row>
    <row r="6061" spans="1:9" x14ac:dyDescent="0.3">
      <c r="A6061" s="3">
        <v>2021</v>
      </c>
      <c r="B6061" t="s">
        <v>186</v>
      </c>
      <c r="C6061" t="s">
        <v>201</v>
      </c>
      <c r="D6061">
        <v>335602</v>
      </c>
      <c r="E6061">
        <v>1</v>
      </c>
      <c r="F6061">
        <v>505.1</v>
      </c>
      <c r="G6061">
        <v>508.42450000000002</v>
      </c>
      <c r="H6061">
        <f t="shared" si="196"/>
        <v>0.25255</v>
      </c>
      <c r="I6061">
        <f t="shared" si="197"/>
        <v>0.25421225000000003</v>
      </c>
    </row>
    <row r="6062" spans="1:9" x14ac:dyDescent="0.3">
      <c r="A6062" s="3">
        <v>2021</v>
      </c>
      <c r="B6062" t="s">
        <v>186</v>
      </c>
      <c r="C6062" t="s">
        <v>201</v>
      </c>
      <c r="D6062">
        <v>335632</v>
      </c>
      <c r="E6062">
        <v>1</v>
      </c>
      <c r="F6062">
        <v>17</v>
      </c>
      <c r="G6062">
        <v>17</v>
      </c>
      <c r="H6062">
        <f t="shared" si="196"/>
        <v>8.5000000000000006E-3</v>
      </c>
      <c r="I6062">
        <f t="shared" si="197"/>
        <v>8.5000000000000006E-3</v>
      </c>
    </row>
    <row r="6063" spans="1:9" x14ac:dyDescent="0.3">
      <c r="A6063" s="3">
        <v>2021</v>
      </c>
      <c r="B6063" t="s">
        <v>186</v>
      </c>
      <c r="C6063" t="s">
        <v>201</v>
      </c>
      <c r="D6063">
        <v>335633</v>
      </c>
      <c r="E6063">
        <v>1</v>
      </c>
      <c r="F6063">
        <v>10.65</v>
      </c>
      <c r="G6063">
        <v>10.8673</v>
      </c>
      <c r="H6063">
        <f t="shared" si="196"/>
        <v>5.3249999999999999E-3</v>
      </c>
      <c r="I6063">
        <f t="shared" si="197"/>
        <v>5.4336499999999999E-3</v>
      </c>
    </row>
    <row r="6064" spans="1:9" x14ac:dyDescent="0.3">
      <c r="A6064" s="3">
        <v>2021</v>
      </c>
      <c r="B6064" t="s">
        <v>186</v>
      </c>
      <c r="C6064" t="s">
        <v>201</v>
      </c>
      <c r="D6064">
        <v>345535</v>
      </c>
      <c r="E6064">
        <v>1</v>
      </c>
      <c r="F6064">
        <v>3049.46</v>
      </c>
      <c r="G6064">
        <v>3077.6703000000002</v>
      </c>
      <c r="H6064">
        <f t="shared" si="196"/>
        <v>1.5247299999999999</v>
      </c>
      <c r="I6064">
        <f t="shared" si="197"/>
        <v>1.5388351500000002</v>
      </c>
    </row>
    <row r="6065" spans="1:9" x14ac:dyDescent="0.3">
      <c r="A6065" s="3">
        <v>2021</v>
      </c>
      <c r="B6065" t="s">
        <v>186</v>
      </c>
      <c r="C6065" t="s">
        <v>201</v>
      </c>
      <c r="D6065">
        <v>345604</v>
      </c>
      <c r="E6065">
        <v>1</v>
      </c>
      <c r="F6065">
        <v>143.47999999999999</v>
      </c>
      <c r="G6065">
        <v>146.3665</v>
      </c>
      <c r="H6065">
        <f t="shared" si="196"/>
        <v>7.1739999999999998E-2</v>
      </c>
      <c r="I6065">
        <f t="shared" si="197"/>
        <v>7.3183250000000005E-2</v>
      </c>
    </row>
    <row r="6066" spans="1:9" x14ac:dyDescent="0.3">
      <c r="A6066" s="3">
        <v>2021</v>
      </c>
      <c r="B6066" t="s">
        <v>186</v>
      </c>
      <c r="C6066" t="s">
        <v>202</v>
      </c>
      <c r="D6066">
        <v>325432</v>
      </c>
      <c r="E6066">
        <v>1</v>
      </c>
      <c r="F6066">
        <v>123.68</v>
      </c>
      <c r="G6066">
        <v>126.2041</v>
      </c>
      <c r="H6066">
        <f t="shared" si="196"/>
        <v>6.1840000000000006E-2</v>
      </c>
      <c r="I6066">
        <f t="shared" si="197"/>
        <v>6.3102049999999993E-2</v>
      </c>
    </row>
    <row r="6067" spans="1:9" x14ac:dyDescent="0.3">
      <c r="A6067" s="3">
        <v>2021</v>
      </c>
      <c r="B6067" t="s">
        <v>186</v>
      </c>
      <c r="C6067" t="s">
        <v>202</v>
      </c>
      <c r="D6067">
        <v>325434</v>
      </c>
      <c r="E6067">
        <v>1</v>
      </c>
      <c r="F6067">
        <v>61.84</v>
      </c>
      <c r="G6067">
        <v>63.101999999999997</v>
      </c>
      <c r="H6067">
        <f t="shared" si="196"/>
        <v>3.0920000000000003E-2</v>
      </c>
      <c r="I6067">
        <f t="shared" si="197"/>
        <v>3.1550999999999996E-2</v>
      </c>
    </row>
    <row r="6068" spans="1:9" x14ac:dyDescent="0.3">
      <c r="A6068" s="3">
        <v>2021</v>
      </c>
      <c r="B6068" t="s">
        <v>186</v>
      </c>
      <c r="C6068" t="s">
        <v>202</v>
      </c>
      <c r="D6068">
        <v>335431</v>
      </c>
      <c r="E6068">
        <v>1</v>
      </c>
      <c r="F6068">
        <v>1800.32</v>
      </c>
      <c r="G6068">
        <v>1837.0613000000001</v>
      </c>
      <c r="H6068">
        <f t="shared" si="196"/>
        <v>0.90015999999999996</v>
      </c>
      <c r="I6068">
        <f t="shared" si="197"/>
        <v>0.91853065</v>
      </c>
    </row>
    <row r="6069" spans="1:9" x14ac:dyDescent="0.3">
      <c r="A6069" s="3">
        <v>2021</v>
      </c>
      <c r="B6069" t="s">
        <v>186</v>
      </c>
      <c r="C6069" t="s">
        <v>202</v>
      </c>
      <c r="D6069">
        <v>335432</v>
      </c>
      <c r="E6069">
        <v>1</v>
      </c>
      <c r="F6069">
        <v>969.32</v>
      </c>
      <c r="G6069">
        <v>989.10209999999995</v>
      </c>
      <c r="H6069">
        <f t="shared" si="196"/>
        <v>0.48466000000000004</v>
      </c>
      <c r="I6069">
        <f t="shared" si="197"/>
        <v>0.49455104999999999</v>
      </c>
    </row>
    <row r="6070" spans="1:9" x14ac:dyDescent="0.3">
      <c r="A6070" s="3">
        <v>2021</v>
      </c>
      <c r="B6070" t="s">
        <v>186</v>
      </c>
      <c r="C6070" t="s">
        <v>202</v>
      </c>
      <c r="D6070">
        <v>335501</v>
      </c>
      <c r="E6070">
        <v>1</v>
      </c>
      <c r="F6070">
        <v>305.74</v>
      </c>
      <c r="G6070">
        <v>311.69389999999999</v>
      </c>
      <c r="H6070">
        <f t="shared" si="196"/>
        <v>0.15287000000000001</v>
      </c>
      <c r="I6070">
        <f t="shared" si="197"/>
        <v>0.15584694999999998</v>
      </c>
    </row>
    <row r="6071" spans="1:9" x14ac:dyDescent="0.3">
      <c r="A6071" s="3">
        <v>2021</v>
      </c>
      <c r="B6071" t="s">
        <v>186</v>
      </c>
      <c r="C6071" t="s">
        <v>202</v>
      </c>
      <c r="D6071">
        <v>335502</v>
      </c>
      <c r="E6071">
        <v>1</v>
      </c>
      <c r="F6071">
        <v>465.18</v>
      </c>
      <c r="G6071">
        <v>474.67349999999999</v>
      </c>
      <c r="H6071">
        <f t="shared" ref="H6071:H6134" si="198">F6071/2000</f>
        <v>0.23258999999999999</v>
      </c>
      <c r="I6071">
        <f t="shared" ref="I6071:I6134" si="199">G6071/2000</f>
        <v>0.23733674999999999</v>
      </c>
    </row>
    <row r="6072" spans="1:9" x14ac:dyDescent="0.3">
      <c r="A6072" s="3">
        <v>2021</v>
      </c>
      <c r="B6072" t="s">
        <v>186</v>
      </c>
      <c r="C6072" t="s">
        <v>202</v>
      </c>
      <c r="D6072">
        <v>335504</v>
      </c>
      <c r="E6072">
        <v>1</v>
      </c>
      <c r="F6072">
        <v>105.26</v>
      </c>
      <c r="G6072">
        <v>107.40819999999999</v>
      </c>
      <c r="H6072">
        <f t="shared" si="198"/>
        <v>5.2630000000000003E-2</v>
      </c>
      <c r="I6072">
        <f t="shared" si="199"/>
        <v>5.3704099999999998E-2</v>
      </c>
    </row>
    <row r="6073" spans="1:9" x14ac:dyDescent="0.3">
      <c r="A6073" s="3">
        <v>2021</v>
      </c>
      <c r="B6073" t="s">
        <v>186</v>
      </c>
      <c r="C6073" t="s">
        <v>202</v>
      </c>
      <c r="D6073">
        <v>335505</v>
      </c>
      <c r="E6073">
        <v>1</v>
      </c>
      <c r="F6073">
        <v>401.3</v>
      </c>
      <c r="G6073">
        <v>409.4898</v>
      </c>
      <c r="H6073">
        <f t="shared" si="198"/>
        <v>0.20065</v>
      </c>
      <c r="I6073">
        <f t="shared" si="199"/>
        <v>0.20474490000000001</v>
      </c>
    </row>
    <row r="6074" spans="1:9" x14ac:dyDescent="0.3">
      <c r="A6074" s="3">
        <v>2021</v>
      </c>
      <c r="B6074" t="s">
        <v>186</v>
      </c>
      <c r="C6074" t="s">
        <v>202</v>
      </c>
      <c r="D6074">
        <v>335531</v>
      </c>
      <c r="E6074">
        <v>1</v>
      </c>
      <c r="F6074">
        <v>314.49</v>
      </c>
      <c r="G6074">
        <v>320.71460000000002</v>
      </c>
      <c r="H6074">
        <f t="shared" si="198"/>
        <v>0.157245</v>
      </c>
      <c r="I6074">
        <f t="shared" si="199"/>
        <v>0.16035730000000001</v>
      </c>
    </row>
    <row r="6075" spans="1:9" x14ac:dyDescent="0.3">
      <c r="A6075" s="3">
        <v>2021</v>
      </c>
      <c r="B6075" t="s">
        <v>186</v>
      </c>
      <c r="C6075" t="s">
        <v>202</v>
      </c>
      <c r="D6075">
        <v>335532</v>
      </c>
      <c r="E6075">
        <v>1</v>
      </c>
      <c r="F6075">
        <v>541.16999999999996</v>
      </c>
      <c r="G6075">
        <v>550.10509999999999</v>
      </c>
      <c r="H6075">
        <f t="shared" si="198"/>
        <v>0.27058499999999996</v>
      </c>
      <c r="I6075">
        <f t="shared" si="199"/>
        <v>0.27505255000000001</v>
      </c>
    </row>
    <row r="6076" spans="1:9" x14ac:dyDescent="0.3">
      <c r="A6076" s="3">
        <v>2021</v>
      </c>
      <c r="B6076" t="s">
        <v>186</v>
      </c>
      <c r="C6076" t="s">
        <v>202</v>
      </c>
      <c r="D6076">
        <v>345430</v>
      </c>
      <c r="E6076">
        <v>1</v>
      </c>
      <c r="F6076">
        <v>432.06</v>
      </c>
      <c r="G6076">
        <v>440.87759999999997</v>
      </c>
      <c r="H6076">
        <f t="shared" si="198"/>
        <v>0.21603</v>
      </c>
      <c r="I6076">
        <f t="shared" si="199"/>
        <v>0.22043879999999999</v>
      </c>
    </row>
    <row r="6077" spans="1:9" x14ac:dyDescent="0.3">
      <c r="A6077" s="3">
        <v>2021</v>
      </c>
      <c r="B6077" t="s">
        <v>186</v>
      </c>
      <c r="C6077" t="s">
        <v>202</v>
      </c>
      <c r="D6077">
        <v>345500</v>
      </c>
      <c r="E6077">
        <v>1</v>
      </c>
      <c r="F6077">
        <v>4519.38</v>
      </c>
      <c r="G6077">
        <v>4585.0147999999999</v>
      </c>
      <c r="H6077">
        <f t="shared" si="198"/>
        <v>2.25969</v>
      </c>
      <c r="I6077">
        <f t="shared" si="199"/>
        <v>2.2925073999999999</v>
      </c>
    </row>
    <row r="6078" spans="1:9" x14ac:dyDescent="0.3">
      <c r="A6078" s="3">
        <v>2021</v>
      </c>
      <c r="B6078" t="s">
        <v>186</v>
      </c>
      <c r="C6078" t="s">
        <v>202</v>
      </c>
      <c r="D6078">
        <v>345532</v>
      </c>
      <c r="E6078">
        <v>1</v>
      </c>
      <c r="F6078">
        <v>880.37</v>
      </c>
      <c r="G6078">
        <v>896.10469999999998</v>
      </c>
      <c r="H6078">
        <f t="shared" si="198"/>
        <v>0.44018499999999999</v>
      </c>
      <c r="I6078">
        <f t="shared" si="199"/>
        <v>0.44805234999999999</v>
      </c>
    </row>
    <row r="6079" spans="1:9" x14ac:dyDescent="0.3">
      <c r="A6079" s="3">
        <v>2021</v>
      </c>
      <c r="B6079" t="s">
        <v>186</v>
      </c>
      <c r="C6079" t="s">
        <v>202</v>
      </c>
      <c r="D6079">
        <v>345533</v>
      </c>
      <c r="E6079">
        <v>1</v>
      </c>
      <c r="F6079">
        <v>928.33</v>
      </c>
      <c r="G6079">
        <v>928.91610000000003</v>
      </c>
      <c r="H6079">
        <f t="shared" si="198"/>
        <v>0.46416499999999999</v>
      </c>
      <c r="I6079">
        <f t="shared" si="199"/>
        <v>0.46445805000000001</v>
      </c>
    </row>
    <row r="6080" spans="1:9" x14ac:dyDescent="0.3">
      <c r="A6080" s="3">
        <v>2021</v>
      </c>
      <c r="B6080" t="s">
        <v>186</v>
      </c>
      <c r="C6080" t="s">
        <v>202</v>
      </c>
      <c r="D6080">
        <v>345536</v>
      </c>
      <c r="E6080">
        <v>1</v>
      </c>
      <c r="F6080">
        <v>5543.82</v>
      </c>
      <c r="G6080">
        <v>5628.0036</v>
      </c>
      <c r="H6080">
        <f t="shared" si="198"/>
        <v>2.7719099999999997</v>
      </c>
      <c r="I6080">
        <f t="shared" si="199"/>
        <v>2.8140018000000002</v>
      </c>
    </row>
    <row r="6081" spans="1:9" x14ac:dyDescent="0.3">
      <c r="A6081" s="3">
        <v>2021</v>
      </c>
      <c r="B6081" t="s">
        <v>186</v>
      </c>
      <c r="C6081" t="s">
        <v>202</v>
      </c>
      <c r="D6081">
        <v>345537</v>
      </c>
      <c r="E6081">
        <v>1</v>
      </c>
      <c r="F6081">
        <v>1741.96</v>
      </c>
      <c r="G6081">
        <v>1773.5309</v>
      </c>
      <c r="H6081">
        <f t="shared" si="198"/>
        <v>0.87097999999999998</v>
      </c>
      <c r="I6081">
        <f t="shared" si="199"/>
        <v>0.88676544999999996</v>
      </c>
    </row>
    <row r="6082" spans="1:9" x14ac:dyDescent="0.3">
      <c r="A6082" s="3">
        <v>2021</v>
      </c>
      <c r="B6082" t="s">
        <v>186</v>
      </c>
      <c r="C6082" t="s">
        <v>202</v>
      </c>
      <c r="D6082">
        <v>355500</v>
      </c>
      <c r="E6082">
        <v>1</v>
      </c>
      <c r="F6082">
        <v>16.8</v>
      </c>
      <c r="G6082">
        <v>16.8</v>
      </c>
      <c r="H6082">
        <f t="shared" si="198"/>
        <v>8.4000000000000012E-3</v>
      </c>
      <c r="I6082">
        <f t="shared" si="199"/>
        <v>8.4000000000000012E-3</v>
      </c>
    </row>
    <row r="6083" spans="1:9" x14ac:dyDescent="0.3">
      <c r="A6083" s="3">
        <v>2021</v>
      </c>
      <c r="B6083" t="s">
        <v>186</v>
      </c>
      <c r="C6083" t="s">
        <v>202</v>
      </c>
      <c r="D6083">
        <v>355530</v>
      </c>
      <c r="E6083">
        <v>1</v>
      </c>
      <c r="F6083">
        <v>2130.13</v>
      </c>
      <c r="G6083">
        <v>2130.4922000000001</v>
      </c>
      <c r="H6083">
        <f t="shared" si="198"/>
        <v>1.0650650000000002</v>
      </c>
      <c r="I6083">
        <f t="shared" si="199"/>
        <v>1.0652461</v>
      </c>
    </row>
    <row r="6084" spans="1:9" x14ac:dyDescent="0.3">
      <c r="A6084" s="3">
        <v>2021</v>
      </c>
      <c r="B6084" t="s">
        <v>187</v>
      </c>
      <c r="C6084" t="s">
        <v>203</v>
      </c>
      <c r="D6084">
        <v>445932</v>
      </c>
      <c r="E6084">
        <v>2</v>
      </c>
      <c r="F6084">
        <v>1403.12</v>
      </c>
      <c r="G6084">
        <v>1449.7199000000001</v>
      </c>
      <c r="H6084">
        <f t="shared" si="198"/>
        <v>0.70155999999999996</v>
      </c>
      <c r="I6084">
        <f t="shared" si="199"/>
        <v>0.72485995000000003</v>
      </c>
    </row>
    <row r="6085" spans="1:9" x14ac:dyDescent="0.3">
      <c r="A6085" s="3">
        <v>2021</v>
      </c>
      <c r="B6085" t="s">
        <v>187</v>
      </c>
      <c r="C6085" t="s">
        <v>203</v>
      </c>
      <c r="D6085">
        <v>465902</v>
      </c>
      <c r="E6085">
        <v>2</v>
      </c>
      <c r="F6085">
        <v>3630.08</v>
      </c>
      <c r="G6085">
        <v>3683.3357000000001</v>
      </c>
      <c r="H6085">
        <f t="shared" si="198"/>
        <v>1.81504</v>
      </c>
      <c r="I6085">
        <f t="shared" si="199"/>
        <v>1.8416678500000001</v>
      </c>
    </row>
    <row r="6086" spans="1:9" x14ac:dyDescent="0.3">
      <c r="A6086" s="3">
        <v>2021</v>
      </c>
      <c r="B6086" t="s">
        <v>187</v>
      </c>
      <c r="C6086" t="s">
        <v>203</v>
      </c>
      <c r="D6086">
        <v>465903</v>
      </c>
      <c r="E6086">
        <v>2</v>
      </c>
      <c r="F6086">
        <v>2762.4</v>
      </c>
      <c r="G6086">
        <v>2798.1632</v>
      </c>
      <c r="H6086">
        <f t="shared" si="198"/>
        <v>1.3812</v>
      </c>
      <c r="I6086">
        <f t="shared" si="199"/>
        <v>1.3990815999999999</v>
      </c>
    </row>
    <row r="6087" spans="1:9" x14ac:dyDescent="0.3">
      <c r="A6087" s="3">
        <v>2021</v>
      </c>
      <c r="B6087" t="s">
        <v>187</v>
      </c>
      <c r="C6087" t="s">
        <v>203</v>
      </c>
      <c r="D6087">
        <v>465931</v>
      </c>
      <c r="E6087">
        <v>2</v>
      </c>
      <c r="F6087">
        <v>486</v>
      </c>
      <c r="G6087">
        <v>495.91829999999999</v>
      </c>
      <c r="H6087">
        <f t="shared" si="198"/>
        <v>0.24299999999999999</v>
      </c>
      <c r="I6087">
        <f t="shared" si="199"/>
        <v>0.24795914999999999</v>
      </c>
    </row>
    <row r="6088" spans="1:9" x14ac:dyDescent="0.3">
      <c r="A6088" s="3">
        <v>2021</v>
      </c>
      <c r="B6088" t="s">
        <v>187</v>
      </c>
      <c r="C6088" t="s">
        <v>203</v>
      </c>
      <c r="D6088">
        <v>466002</v>
      </c>
      <c r="E6088">
        <v>2</v>
      </c>
      <c r="F6088">
        <v>253.39</v>
      </c>
      <c r="G6088">
        <v>258.56130000000002</v>
      </c>
      <c r="H6088">
        <f t="shared" si="198"/>
        <v>0.126695</v>
      </c>
      <c r="I6088">
        <f t="shared" si="199"/>
        <v>0.12928065</v>
      </c>
    </row>
    <row r="6089" spans="1:9" x14ac:dyDescent="0.3">
      <c r="A6089" s="3">
        <v>2021</v>
      </c>
      <c r="B6089" t="s">
        <v>187</v>
      </c>
      <c r="C6089" t="s">
        <v>203</v>
      </c>
      <c r="D6089">
        <v>466004</v>
      </c>
      <c r="E6089">
        <v>2</v>
      </c>
      <c r="F6089">
        <v>550.49</v>
      </c>
      <c r="G6089">
        <v>558.99</v>
      </c>
      <c r="H6089">
        <f t="shared" si="198"/>
        <v>0.27524500000000002</v>
      </c>
      <c r="I6089">
        <f t="shared" si="199"/>
        <v>0.27949499999999999</v>
      </c>
    </row>
    <row r="6090" spans="1:9" x14ac:dyDescent="0.3">
      <c r="A6090" s="3">
        <v>2021</v>
      </c>
      <c r="B6090" t="s">
        <v>187</v>
      </c>
      <c r="C6090" t="s">
        <v>203</v>
      </c>
      <c r="D6090">
        <v>466005</v>
      </c>
      <c r="E6090">
        <v>2</v>
      </c>
      <c r="F6090">
        <v>462.6</v>
      </c>
      <c r="G6090">
        <v>472.041</v>
      </c>
      <c r="H6090">
        <f t="shared" si="198"/>
        <v>0.23130000000000001</v>
      </c>
      <c r="I6090">
        <f t="shared" si="199"/>
        <v>0.23602049999999999</v>
      </c>
    </row>
    <row r="6091" spans="1:9" x14ac:dyDescent="0.3">
      <c r="A6091" s="3">
        <v>2021</v>
      </c>
      <c r="B6091" t="s">
        <v>187</v>
      </c>
      <c r="C6091" t="s">
        <v>204</v>
      </c>
      <c r="D6091">
        <v>445900</v>
      </c>
      <c r="E6091">
        <v>2</v>
      </c>
      <c r="F6091">
        <v>105.4</v>
      </c>
      <c r="G6091">
        <v>107</v>
      </c>
      <c r="H6091">
        <f t="shared" si="198"/>
        <v>5.2700000000000004E-2</v>
      </c>
      <c r="I6091">
        <f t="shared" si="199"/>
        <v>5.3499999999999999E-2</v>
      </c>
    </row>
    <row r="6092" spans="1:9" x14ac:dyDescent="0.3">
      <c r="A6092" s="3">
        <v>2021</v>
      </c>
      <c r="B6092" t="s">
        <v>187</v>
      </c>
      <c r="C6092" t="s">
        <v>204</v>
      </c>
      <c r="D6092">
        <v>445931</v>
      </c>
      <c r="E6092">
        <v>2</v>
      </c>
      <c r="F6092">
        <v>1340.8</v>
      </c>
      <c r="G6092">
        <v>1382.0628999999999</v>
      </c>
      <c r="H6092">
        <f t="shared" si="198"/>
        <v>0.6704</v>
      </c>
      <c r="I6092">
        <f t="shared" si="199"/>
        <v>0.69103144999999999</v>
      </c>
    </row>
    <row r="6093" spans="1:9" x14ac:dyDescent="0.3">
      <c r="A6093" s="3">
        <v>2021</v>
      </c>
      <c r="B6093" t="s">
        <v>187</v>
      </c>
      <c r="C6093" t="s">
        <v>204</v>
      </c>
      <c r="D6093">
        <v>446001</v>
      </c>
      <c r="E6093">
        <v>2</v>
      </c>
      <c r="F6093">
        <v>2.64</v>
      </c>
      <c r="G6093">
        <v>2.6939000000000002</v>
      </c>
      <c r="H6093">
        <f t="shared" si="198"/>
        <v>1.32E-3</v>
      </c>
      <c r="I6093">
        <f t="shared" si="199"/>
        <v>1.3469500000000002E-3</v>
      </c>
    </row>
    <row r="6094" spans="1:9" x14ac:dyDescent="0.3">
      <c r="A6094" s="3">
        <v>2021</v>
      </c>
      <c r="B6094" t="s">
        <v>187</v>
      </c>
      <c r="C6094" t="s">
        <v>204</v>
      </c>
      <c r="D6094">
        <v>455900</v>
      </c>
      <c r="E6094">
        <v>2</v>
      </c>
      <c r="F6094">
        <v>128.19999999999999</v>
      </c>
      <c r="G6094">
        <v>130.2653</v>
      </c>
      <c r="H6094">
        <f t="shared" si="198"/>
        <v>6.409999999999999E-2</v>
      </c>
      <c r="I6094">
        <f t="shared" si="199"/>
        <v>6.513265E-2</v>
      </c>
    </row>
    <row r="6095" spans="1:9" x14ac:dyDescent="0.3">
      <c r="A6095" s="3">
        <v>2021</v>
      </c>
      <c r="B6095" t="s">
        <v>187</v>
      </c>
      <c r="C6095" t="s">
        <v>204</v>
      </c>
      <c r="D6095">
        <v>455930</v>
      </c>
      <c r="E6095">
        <v>2</v>
      </c>
      <c r="F6095">
        <v>196.5</v>
      </c>
      <c r="G6095">
        <v>200.5102</v>
      </c>
      <c r="H6095">
        <f t="shared" si="198"/>
        <v>9.8250000000000004E-2</v>
      </c>
      <c r="I6095">
        <f t="shared" si="199"/>
        <v>0.1002551</v>
      </c>
    </row>
    <row r="6096" spans="1:9" x14ac:dyDescent="0.3">
      <c r="A6096" s="3">
        <v>2021</v>
      </c>
      <c r="B6096" t="s">
        <v>187</v>
      </c>
      <c r="C6096" t="s">
        <v>204</v>
      </c>
      <c r="D6096">
        <v>456001</v>
      </c>
      <c r="E6096">
        <v>2</v>
      </c>
      <c r="F6096">
        <v>0.96</v>
      </c>
      <c r="G6096">
        <v>0.97960000000000003</v>
      </c>
      <c r="H6096">
        <f t="shared" si="198"/>
        <v>4.7999999999999996E-4</v>
      </c>
      <c r="I6096">
        <f t="shared" si="199"/>
        <v>4.8979999999999998E-4</v>
      </c>
    </row>
    <row r="6097" spans="1:9" x14ac:dyDescent="0.3">
      <c r="A6097" s="3">
        <v>2021</v>
      </c>
      <c r="B6097" t="s">
        <v>187</v>
      </c>
      <c r="C6097" t="s">
        <v>204</v>
      </c>
      <c r="D6097">
        <v>456004</v>
      </c>
      <c r="E6097">
        <v>2</v>
      </c>
      <c r="F6097">
        <v>0.24</v>
      </c>
      <c r="G6097">
        <v>0.24490000000000001</v>
      </c>
      <c r="H6097">
        <f t="shared" si="198"/>
        <v>1.1999999999999999E-4</v>
      </c>
      <c r="I6097">
        <f t="shared" si="199"/>
        <v>1.2244999999999999E-4</v>
      </c>
    </row>
    <row r="6098" spans="1:9" x14ac:dyDescent="0.3">
      <c r="A6098" s="3">
        <v>2021</v>
      </c>
      <c r="B6098" t="s">
        <v>187</v>
      </c>
      <c r="C6098" t="s">
        <v>204</v>
      </c>
      <c r="D6098">
        <v>465901</v>
      </c>
      <c r="E6098">
        <v>2</v>
      </c>
      <c r="F6098">
        <v>6435.2</v>
      </c>
      <c r="G6098">
        <v>6496.1836999999996</v>
      </c>
      <c r="H6098">
        <f t="shared" si="198"/>
        <v>3.2176</v>
      </c>
      <c r="I6098">
        <f t="shared" si="199"/>
        <v>3.2480918499999998</v>
      </c>
    </row>
    <row r="6099" spans="1:9" x14ac:dyDescent="0.3">
      <c r="A6099" s="3">
        <v>2021</v>
      </c>
      <c r="B6099" t="s">
        <v>187</v>
      </c>
      <c r="C6099" t="s">
        <v>204</v>
      </c>
      <c r="D6099">
        <v>465904</v>
      </c>
      <c r="E6099">
        <v>2</v>
      </c>
      <c r="F6099">
        <v>7.84</v>
      </c>
      <c r="G6099">
        <v>8</v>
      </c>
      <c r="H6099">
        <f t="shared" si="198"/>
        <v>3.9199999999999999E-3</v>
      </c>
      <c r="I6099">
        <f t="shared" si="199"/>
        <v>4.0000000000000001E-3</v>
      </c>
    </row>
    <row r="6100" spans="1:9" x14ac:dyDescent="0.3">
      <c r="A6100" s="3">
        <v>2021</v>
      </c>
      <c r="B6100" t="s">
        <v>187</v>
      </c>
      <c r="C6100" t="s">
        <v>204</v>
      </c>
      <c r="D6100">
        <v>465932</v>
      </c>
      <c r="E6100">
        <v>2</v>
      </c>
      <c r="F6100">
        <v>2620.4899999999998</v>
      </c>
      <c r="G6100">
        <v>2673.9695000000002</v>
      </c>
      <c r="H6100">
        <f t="shared" si="198"/>
        <v>1.3102449999999999</v>
      </c>
      <c r="I6100">
        <f t="shared" si="199"/>
        <v>1.3369847500000001</v>
      </c>
    </row>
    <row r="6101" spans="1:9" x14ac:dyDescent="0.3">
      <c r="A6101" s="3">
        <v>2021</v>
      </c>
      <c r="B6101" t="s">
        <v>187</v>
      </c>
      <c r="C6101" t="s">
        <v>204</v>
      </c>
      <c r="D6101">
        <v>465933</v>
      </c>
      <c r="E6101">
        <v>2</v>
      </c>
      <c r="F6101">
        <v>12.46</v>
      </c>
      <c r="G6101">
        <v>12.7143</v>
      </c>
      <c r="H6101">
        <f t="shared" si="198"/>
        <v>6.2300000000000003E-3</v>
      </c>
      <c r="I6101">
        <f t="shared" si="199"/>
        <v>6.3571499999999998E-3</v>
      </c>
    </row>
    <row r="6102" spans="1:9" x14ac:dyDescent="0.3">
      <c r="A6102" s="3">
        <v>2021</v>
      </c>
      <c r="B6102" t="s">
        <v>187</v>
      </c>
      <c r="C6102" t="s">
        <v>204</v>
      </c>
      <c r="D6102">
        <v>466001</v>
      </c>
      <c r="E6102">
        <v>2</v>
      </c>
      <c r="F6102">
        <v>49.84</v>
      </c>
      <c r="G6102">
        <v>50.857199999999999</v>
      </c>
      <c r="H6102">
        <f t="shared" si="198"/>
        <v>2.4920000000000001E-2</v>
      </c>
      <c r="I6102">
        <f t="shared" si="199"/>
        <v>2.5428599999999999E-2</v>
      </c>
    </row>
    <row r="6103" spans="1:9" x14ac:dyDescent="0.3">
      <c r="A6103" s="3">
        <v>2021</v>
      </c>
      <c r="B6103" t="s">
        <v>187</v>
      </c>
      <c r="C6103" t="s">
        <v>204</v>
      </c>
      <c r="D6103">
        <v>475500</v>
      </c>
      <c r="E6103">
        <v>2</v>
      </c>
      <c r="F6103">
        <v>63</v>
      </c>
      <c r="G6103">
        <v>63</v>
      </c>
      <c r="H6103">
        <f t="shared" si="198"/>
        <v>3.15E-2</v>
      </c>
      <c r="I6103">
        <f t="shared" si="199"/>
        <v>3.15E-2</v>
      </c>
    </row>
    <row r="6104" spans="1:9" x14ac:dyDescent="0.3">
      <c r="A6104" s="3">
        <v>2021</v>
      </c>
      <c r="B6104" t="s">
        <v>187</v>
      </c>
      <c r="C6104" t="s">
        <v>204</v>
      </c>
      <c r="D6104">
        <v>475830</v>
      </c>
      <c r="E6104">
        <v>2</v>
      </c>
      <c r="F6104">
        <v>213</v>
      </c>
      <c r="G6104">
        <v>406</v>
      </c>
      <c r="H6104">
        <f t="shared" si="198"/>
        <v>0.1065</v>
      </c>
      <c r="I6104">
        <f t="shared" si="199"/>
        <v>0.20300000000000001</v>
      </c>
    </row>
    <row r="6105" spans="1:9" x14ac:dyDescent="0.3">
      <c r="A6105" s="3">
        <v>2021</v>
      </c>
      <c r="B6105" t="s">
        <v>187</v>
      </c>
      <c r="C6105" t="s">
        <v>204</v>
      </c>
      <c r="D6105">
        <v>475900</v>
      </c>
      <c r="E6105">
        <v>2</v>
      </c>
      <c r="F6105">
        <v>1782.56</v>
      </c>
      <c r="G6105">
        <v>1922.6531</v>
      </c>
      <c r="H6105">
        <f t="shared" si="198"/>
        <v>0.89127999999999996</v>
      </c>
      <c r="I6105">
        <f t="shared" si="199"/>
        <v>0.96132655</v>
      </c>
    </row>
    <row r="6106" spans="1:9" x14ac:dyDescent="0.3">
      <c r="A6106" s="3">
        <v>2021</v>
      </c>
      <c r="B6106" t="s">
        <v>187</v>
      </c>
      <c r="C6106" t="s">
        <v>204</v>
      </c>
      <c r="D6106">
        <v>475931</v>
      </c>
      <c r="E6106">
        <v>2</v>
      </c>
      <c r="F6106">
        <v>1898.59</v>
      </c>
      <c r="G6106">
        <v>1934.2959000000001</v>
      </c>
      <c r="H6106">
        <f t="shared" si="198"/>
        <v>0.949295</v>
      </c>
      <c r="I6106">
        <f t="shared" si="199"/>
        <v>0.96714795000000009</v>
      </c>
    </row>
    <row r="6107" spans="1:9" x14ac:dyDescent="0.3">
      <c r="A6107" s="3">
        <v>2021</v>
      </c>
      <c r="B6107" t="s">
        <v>187</v>
      </c>
      <c r="C6107" t="s">
        <v>204</v>
      </c>
      <c r="D6107">
        <v>476001</v>
      </c>
      <c r="E6107">
        <v>2</v>
      </c>
      <c r="F6107">
        <v>3.96</v>
      </c>
      <c r="G6107">
        <v>4.0407999999999999</v>
      </c>
      <c r="H6107">
        <f t="shared" si="198"/>
        <v>1.98E-3</v>
      </c>
      <c r="I6107">
        <f t="shared" si="199"/>
        <v>2.0203999999999999E-3</v>
      </c>
    </row>
    <row r="6108" spans="1:9" x14ac:dyDescent="0.3">
      <c r="A6108" s="3">
        <v>2021</v>
      </c>
      <c r="B6108" t="s">
        <v>187</v>
      </c>
      <c r="C6108" t="s">
        <v>204</v>
      </c>
      <c r="D6108">
        <v>485730</v>
      </c>
      <c r="E6108">
        <v>2</v>
      </c>
      <c r="F6108">
        <v>163.16999999999999</v>
      </c>
      <c r="G6108">
        <v>166.5</v>
      </c>
      <c r="H6108">
        <f t="shared" si="198"/>
        <v>8.1584999999999991E-2</v>
      </c>
      <c r="I6108">
        <f t="shared" si="199"/>
        <v>8.3250000000000005E-2</v>
      </c>
    </row>
    <row r="6109" spans="1:9" x14ac:dyDescent="0.3">
      <c r="A6109" s="3">
        <v>2021</v>
      </c>
      <c r="B6109" t="s">
        <v>187</v>
      </c>
      <c r="C6109" t="s">
        <v>204</v>
      </c>
      <c r="D6109">
        <v>485800</v>
      </c>
      <c r="E6109">
        <v>2</v>
      </c>
      <c r="F6109">
        <v>3087.06</v>
      </c>
      <c r="G6109">
        <v>3377.9812000000002</v>
      </c>
      <c r="H6109">
        <f t="shared" si="198"/>
        <v>1.5435300000000001</v>
      </c>
      <c r="I6109">
        <f t="shared" si="199"/>
        <v>1.6889906000000001</v>
      </c>
    </row>
    <row r="6110" spans="1:9" x14ac:dyDescent="0.3">
      <c r="A6110" s="3">
        <v>2021</v>
      </c>
      <c r="B6110" t="s">
        <v>187</v>
      </c>
      <c r="C6110" t="s">
        <v>204</v>
      </c>
      <c r="D6110">
        <v>485831</v>
      </c>
      <c r="E6110">
        <v>2</v>
      </c>
      <c r="F6110">
        <v>1572.43</v>
      </c>
      <c r="G6110">
        <v>1833.0355999999999</v>
      </c>
      <c r="H6110">
        <f t="shared" si="198"/>
        <v>0.786215</v>
      </c>
      <c r="I6110">
        <f t="shared" si="199"/>
        <v>0.91651779999999994</v>
      </c>
    </row>
    <row r="6111" spans="1:9" x14ac:dyDescent="0.3">
      <c r="A6111" s="3">
        <v>2021</v>
      </c>
      <c r="B6111" t="s">
        <v>187</v>
      </c>
      <c r="C6111" t="s">
        <v>204</v>
      </c>
      <c r="D6111">
        <v>485901</v>
      </c>
      <c r="E6111">
        <v>2</v>
      </c>
      <c r="F6111">
        <v>1828.04</v>
      </c>
      <c r="G6111">
        <v>1864.3510000000001</v>
      </c>
      <c r="H6111">
        <f t="shared" si="198"/>
        <v>0.91401999999999994</v>
      </c>
      <c r="I6111">
        <f t="shared" si="199"/>
        <v>0.93217550000000005</v>
      </c>
    </row>
    <row r="6112" spans="1:9" x14ac:dyDescent="0.3">
      <c r="A6112" s="3">
        <v>2021</v>
      </c>
      <c r="B6112" t="s">
        <v>187</v>
      </c>
      <c r="C6112" t="s">
        <v>204</v>
      </c>
      <c r="D6112">
        <v>485931</v>
      </c>
      <c r="E6112">
        <v>2</v>
      </c>
      <c r="F6112">
        <v>1905.54</v>
      </c>
      <c r="G6112">
        <v>1995.9939999999999</v>
      </c>
      <c r="H6112">
        <f t="shared" si="198"/>
        <v>0.95277000000000001</v>
      </c>
      <c r="I6112">
        <f t="shared" si="199"/>
        <v>0.99799699999999991</v>
      </c>
    </row>
    <row r="6113" spans="1:9" x14ac:dyDescent="0.3">
      <c r="A6113" s="3">
        <v>2021</v>
      </c>
      <c r="B6113" t="s">
        <v>187</v>
      </c>
      <c r="C6113" t="s">
        <v>205</v>
      </c>
      <c r="D6113">
        <v>466003</v>
      </c>
      <c r="E6113">
        <v>2</v>
      </c>
      <c r="F6113">
        <v>1481.33</v>
      </c>
      <c r="G6113">
        <v>1509.4594</v>
      </c>
      <c r="H6113">
        <f t="shared" si="198"/>
        <v>0.74066500000000002</v>
      </c>
      <c r="I6113">
        <f t="shared" si="199"/>
        <v>0.75472969999999995</v>
      </c>
    </row>
    <row r="6114" spans="1:9" x14ac:dyDescent="0.3">
      <c r="A6114" s="3">
        <v>2021</v>
      </c>
      <c r="B6114" t="s">
        <v>187</v>
      </c>
      <c r="C6114" t="s">
        <v>205</v>
      </c>
      <c r="D6114">
        <v>466031</v>
      </c>
      <c r="E6114">
        <v>2</v>
      </c>
      <c r="F6114">
        <v>661.54</v>
      </c>
      <c r="G6114">
        <v>675.04089999999997</v>
      </c>
      <c r="H6114">
        <f t="shared" si="198"/>
        <v>0.33077000000000001</v>
      </c>
      <c r="I6114">
        <f t="shared" si="199"/>
        <v>0.33752044999999997</v>
      </c>
    </row>
    <row r="6115" spans="1:9" x14ac:dyDescent="0.3">
      <c r="A6115" s="3">
        <v>2021</v>
      </c>
      <c r="B6115" t="s">
        <v>187</v>
      </c>
      <c r="C6115" t="s">
        <v>205</v>
      </c>
      <c r="D6115">
        <v>466032</v>
      </c>
      <c r="E6115">
        <v>2</v>
      </c>
      <c r="F6115">
        <v>1605.11</v>
      </c>
      <c r="G6115">
        <v>1637.8675000000001</v>
      </c>
      <c r="H6115">
        <f t="shared" si="198"/>
        <v>0.80255499999999991</v>
      </c>
      <c r="I6115">
        <f t="shared" si="199"/>
        <v>0.81893375000000002</v>
      </c>
    </row>
    <row r="6116" spans="1:9" x14ac:dyDescent="0.3">
      <c r="A6116" s="3">
        <v>2021</v>
      </c>
      <c r="B6116" t="s">
        <v>187</v>
      </c>
      <c r="C6116" t="s">
        <v>205</v>
      </c>
      <c r="D6116">
        <v>466033</v>
      </c>
      <c r="E6116">
        <v>2</v>
      </c>
      <c r="F6116">
        <v>180.08</v>
      </c>
      <c r="G6116">
        <v>183.755</v>
      </c>
      <c r="H6116">
        <f t="shared" si="198"/>
        <v>9.0040000000000009E-2</v>
      </c>
      <c r="I6116">
        <f t="shared" si="199"/>
        <v>9.1877500000000001E-2</v>
      </c>
    </row>
    <row r="6117" spans="1:9" x14ac:dyDescent="0.3">
      <c r="A6117" s="3">
        <v>2021</v>
      </c>
      <c r="B6117" t="s">
        <v>187</v>
      </c>
      <c r="C6117" t="s">
        <v>205</v>
      </c>
      <c r="D6117">
        <v>466100</v>
      </c>
      <c r="E6117">
        <v>2</v>
      </c>
      <c r="F6117">
        <v>58</v>
      </c>
      <c r="G6117">
        <v>58</v>
      </c>
      <c r="H6117">
        <f t="shared" si="198"/>
        <v>2.9000000000000001E-2</v>
      </c>
      <c r="I6117">
        <f t="shared" si="199"/>
        <v>2.9000000000000001E-2</v>
      </c>
    </row>
    <row r="6118" spans="1:9" x14ac:dyDescent="0.3">
      <c r="A6118" s="3">
        <v>2021</v>
      </c>
      <c r="B6118" t="s">
        <v>187</v>
      </c>
      <c r="C6118" t="s">
        <v>205</v>
      </c>
      <c r="D6118">
        <v>475933</v>
      </c>
      <c r="E6118">
        <v>2</v>
      </c>
      <c r="F6118">
        <v>258.05</v>
      </c>
      <c r="G6118">
        <v>263.2756</v>
      </c>
      <c r="H6118">
        <f t="shared" si="198"/>
        <v>0.129025</v>
      </c>
      <c r="I6118">
        <f t="shared" si="199"/>
        <v>0.1316378</v>
      </c>
    </row>
    <row r="6119" spans="1:9" x14ac:dyDescent="0.3">
      <c r="A6119" s="3">
        <v>2021</v>
      </c>
      <c r="B6119" t="s">
        <v>187</v>
      </c>
      <c r="C6119" t="s">
        <v>205</v>
      </c>
      <c r="D6119">
        <v>476003</v>
      </c>
      <c r="E6119">
        <v>2</v>
      </c>
      <c r="F6119">
        <v>2753.05</v>
      </c>
      <c r="G6119">
        <v>2808.1938</v>
      </c>
      <c r="H6119">
        <f t="shared" si="198"/>
        <v>1.376525</v>
      </c>
      <c r="I6119">
        <f t="shared" si="199"/>
        <v>1.4040969000000001</v>
      </c>
    </row>
    <row r="6120" spans="1:9" x14ac:dyDescent="0.3">
      <c r="A6120" s="3">
        <v>2021</v>
      </c>
      <c r="B6120" t="s">
        <v>187</v>
      </c>
      <c r="C6120" t="s">
        <v>205</v>
      </c>
      <c r="D6120">
        <v>476004</v>
      </c>
      <c r="E6120">
        <v>2</v>
      </c>
      <c r="F6120">
        <v>506.39</v>
      </c>
      <c r="G6120">
        <v>514.78790000000004</v>
      </c>
      <c r="H6120">
        <f t="shared" si="198"/>
        <v>0.253195</v>
      </c>
      <c r="I6120">
        <f t="shared" si="199"/>
        <v>0.25739395000000004</v>
      </c>
    </row>
    <row r="6121" spans="1:9" x14ac:dyDescent="0.3">
      <c r="A6121" s="3">
        <v>2021</v>
      </c>
      <c r="B6121" t="s">
        <v>187</v>
      </c>
      <c r="C6121" t="s">
        <v>205</v>
      </c>
      <c r="D6121">
        <v>476005</v>
      </c>
      <c r="E6121">
        <v>2</v>
      </c>
      <c r="F6121">
        <v>855.39</v>
      </c>
      <c r="G6121">
        <v>869.70820000000003</v>
      </c>
      <c r="H6121">
        <f t="shared" si="198"/>
        <v>0.42769499999999999</v>
      </c>
      <c r="I6121">
        <f t="shared" si="199"/>
        <v>0.43485410000000002</v>
      </c>
    </row>
    <row r="6122" spans="1:9" x14ac:dyDescent="0.3">
      <c r="A6122" s="3">
        <v>2021</v>
      </c>
      <c r="B6122" t="s">
        <v>187</v>
      </c>
      <c r="C6122" t="s">
        <v>205</v>
      </c>
      <c r="D6122">
        <v>476006</v>
      </c>
      <c r="E6122">
        <v>2</v>
      </c>
      <c r="F6122">
        <v>1088.1400000000001</v>
      </c>
      <c r="G6122">
        <v>1109.8307</v>
      </c>
      <c r="H6122">
        <f t="shared" si="198"/>
        <v>0.54407000000000005</v>
      </c>
      <c r="I6122">
        <f t="shared" si="199"/>
        <v>0.55491535000000003</v>
      </c>
    </row>
    <row r="6123" spans="1:9" x14ac:dyDescent="0.3">
      <c r="A6123" s="3">
        <v>2021</v>
      </c>
      <c r="B6123" t="s">
        <v>187</v>
      </c>
      <c r="C6123" t="s">
        <v>205</v>
      </c>
      <c r="D6123">
        <v>476007</v>
      </c>
      <c r="E6123">
        <v>2</v>
      </c>
      <c r="F6123">
        <v>232.99</v>
      </c>
      <c r="G6123">
        <v>237.7449</v>
      </c>
      <c r="H6123">
        <f t="shared" si="198"/>
        <v>0.116495</v>
      </c>
      <c r="I6123">
        <f t="shared" si="199"/>
        <v>0.11887245</v>
      </c>
    </row>
    <row r="6124" spans="1:9" x14ac:dyDescent="0.3">
      <c r="A6124" s="3">
        <v>2021</v>
      </c>
      <c r="B6124" t="s">
        <v>187</v>
      </c>
      <c r="C6124" t="s">
        <v>205</v>
      </c>
      <c r="D6124">
        <v>476008</v>
      </c>
      <c r="E6124">
        <v>2</v>
      </c>
      <c r="F6124">
        <v>272</v>
      </c>
      <c r="G6124">
        <v>277.34699999999998</v>
      </c>
      <c r="H6124">
        <f t="shared" si="198"/>
        <v>0.13600000000000001</v>
      </c>
      <c r="I6124">
        <f t="shared" si="199"/>
        <v>0.13867349999999998</v>
      </c>
    </row>
    <row r="6125" spans="1:9" x14ac:dyDescent="0.3">
      <c r="A6125" s="3">
        <v>2021</v>
      </c>
      <c r="B6125" t="s">
        <v>187</v>
      </c>
      <c r="C6125" t="s">
        <v>205</v>
      </c>
      <c r="D6125">
        <v>476009</v>
      </c>
      <c r="E6125">
        <v>2</v>
      </c>
      <c r="F6125">
        <v>39</v>
      </c>
      <c r="G6125">
        <v>39.795900000000003</v>
      </c>
      <c r="H6125">
        <f t="shared" si="198"/>
        <v>1.95E-2</v>
      </c>
      <c r="I6125">
        <f t="shared" si="199"/>
        <v>1.9897950000000001E-2</v>
      </c>
    </row>
    <row r="6126" spans="1:9" x14ac:dyDescent="0.3">
      <c r="A6126" s="3">
        <v>2021</v>
      </c>
      <c r="B6126" t="s">
        <v>187</v>
      </c>
      <c r="C6126" t="s">
        <v>205</v>
      </c>
      <c r="D6126">
        <v>476031</v>
      </c>
      <c r="E6126">
        <v>2</v>
      </c>
      <c r="F6126">
        <v>431.36</v>
      </c>
      <c r="G6126">
        <v>440.16329999999999</v>
      </c>
      <c r="H6126">
        <f t="shared" si="198"/>
        <v>0.21568000000000001</v>
      </c>
      <c r="I6126">
        <f t="shared" si="199"/>
        <v>0.22008164999999999</v>
      </c>
    </row>
    <row r="6127" spans="1:9" x14ac:dyDescent="0.3">
      <c r="A6127" s="3">
        <v>2021</v>
      </c>
      <c r="B6127" t="s">
        <v>187</v>
      </c>
      <c r="C6127" t="s">
        <v>205</v>
      </c>
      <c r="D6127">
        <v>476032</v>
      </c>
      <c r="E6127">
        <v>2</v>
      </c>
      <c r="F6127">
        <v>1298.98</v>
      </c>
      <c r="G6127">
        <v>1325.2041999999999</v>
      </c>
      <c r="H6127">
        <f t="shared" si="198"/>
        <v>0.64949000000000001</v>
      </c>
      <c r="I6127">
        <f t="shared" si="199"/>
        <v>0.66260209999999997</v>
      </c>
    </row>
    <row r="6128" spans="1:9" x14ac:dyDescent="0.3">
      <c r="A6128" s="3">
        <v>2021</v>
      </c>
      <c r="B6128" t="s">
        <v>187</v>
      </c>
      <c r="C6128" t="s">
        <v>205</v>
      </c>
      <c r="D6128">
        <v>476034</v>
      </c>
      <c r="E6128">
        <v>2</v>
      </c>
      <c r="F6128">
        <v>471.37</v>
      </c>
      <c r="G6128">
        <v>480.9898</v>
      </c>
      <c r="H6128">
        <f t="shared" si="198"/>
        <v>0.23568500000000001</v>
      </c>
      <c r="I6128">
        <f t="shared" si="199"/>
        <v>0.24049490000000001</v>
      </c>
    </row>
    <row r="6129" spans="1:9" x14ac:dyDescent="0.3">
      <c r="A6129" s="3">
        <v>2021</v>
      </c>
      <c r="B6129" t="s">
        <v>187</v>
      </c>
      <c r="C6129" t="s">
        <v>205</v>
      </c>
      <c r="D6129">
        <v>476035</v>
      </c>
      <c r="E6129">
        <v>2</v>
      </c>
      <c r="F6129">
        <v>385.61</v>
      </c>
      <c r="G6129">
        <v>389.78570000000002</v>
      </c>
      <c r="H6129">
        <f t="shared" si="198"/>
        <v>0.192805</v>
      </c>
      <c r="I6129">
        <f t="shared" si="199"/>
        <v>0.19489285000000001</v>
      </c>
    </row>
    <row r="6130" spans="1:9" x14ac:dyDescent="0.3">
      <c r="A6130" s="3">
        <v>2021</v>
      </c>
      <c r="B6130" t="s">
        <v>187</v>
      </c>
      <c r="C6130" t="s">
        <v>205</v>
      </c>
      <c r="D6130">
        <v>476102</v>
      </c>
      <c r="E6130">
        <v>2</v>
      </c>
      <c r="F6130">
        <v>13.14</v>
      </c>
      <c r="G6130">
        <v>13.408200000000001</v>
      </c>
      <c r="H6130">
        <f t="shared" si="198"/>
        <v>6.5700000000000003E-3</v>
      </c>
      <c r="I6130">
        <f t="shared" si="199"/>
        <v>6.7041000000000002E-3</v>
      </c>
    </row>
    <row r="6131" spans="1:9" x14ac:dyDescent="0.3">
      <c r="A6131" s="3">
        <v>2021</v>
      </c>
      <c r="B6131" t="s">
        <v>187</v>
      </c>
      <c r="C6131" t="s">
        <v>205</v>
      </c>
      <c r="D6131">
        <v>485932</v>
      </c>
      <c r="E6131">
        <v>2</v>
      </c>
      <c r="F6131">
        <v>2221.65</v>
      </c>
      <c r="G6131">
        <v>2266.9694</v>
      </c>
      <c r="H6131">
        <f t="shared" si="198"/>
        <v>1.110825</v>
      </c>
      <c r="I6131">
        <f t="shared" si="199"/>
        <v>1.1334846999999999</v>
      </c>
    </row>
    <row r="6132" spans="1:9" x14ac:dyDescent="0.3">
      <c r="A6132" s="3">
        <v>2021</v>
      </c>
      <c r="B6132" t="s">
        <v>187</v>
      </c>
      <c r="C6132" t="s">
        <v>205</v>
      </c>
      <c r="D6132">
        <v>486001</v>
      </c>
      <c r="E6132">
        <v>2</v>
      </c>
      <c r="F6132">
        <v>136.30000000000001</v>
      </c>
      <c r="G6132">
        <v>139.08160000000001</v>
      </c>
      <c r="H6132">
        <f t="shared" si="198"/>
        <v>6.8150000000000002E-2</v>
      </c>
      <c r="I6132">
        <f t="shared" si="199"/>
        <v>6.95408E-2</v>
      </c>
    </row>
    <row r="6133" spans="1:9" x14ac:dyDescent="0.3">
      <c r="A6133" s="3">
        <v>2021</v>
      </c>
      <c r="B6133" t="s">
        <v>187</v>
      </c>
      <c r="C6133" t="s">
        <v>205</v>
      </c>
      <c r="D6133">
        <v>486003</v>
      </c>
      <c r="E6133">
        <v>2</v>
      </c>
      <c r="F6133">
        <v>2</v>
      </c>
      <c r="G6133">
        <v>2</v>
      </c>
      <c r="H6133">
        <f t="shared" si="198"/>
        <v>1E-3</v>
      </c>
      <c r="I6133">
        <f t="shared" si="199"/>
        <v>1E-3</v>
      </c>
    </row>
    <row r="6134" spans="1:9" x14ac:dyDescent="0.3">
      <c r="A6134" s="3">
        <v>2021</v>
      </c>
      <c r="B6134" t="s">
        <v>187</v>
      </c>
      <c r="C6134" t="s">
        <v>205</v>
      </c>
      <c r="D6134">
        <v>486005</v>
      </c>
      <c r="E6134">
        <v>2</v>
      </c>
      <c r="F6134">
        <v>45.85</v>
      </c>
      <c r="G6134">
        <v>46.785699999999999</v>
      </c>
      <c r="H6134">
        <f t="shared" si="198"/>
        <v>2.2925000000000001E-2</v>
      </c>
      <c r="I6134">
        <f t="shared" si="199"/>
        <v>2.339285E-2</v>
      </c>
    </row>
    <row r="6135" spans="1:9" x14ac:dyDescent="0.3">
      <c r="A6135" s="3">
        <v>2021</v>
      </c>
      <c r="B6135" t="s">
        <v>187</v>
      </c>
      <c r="C6135" t="s">
        <v>205</v>
      </c>
      <c r="D6135">
        <v>486034</v>
      </c>
      <c r="E6135">
        <v>2</v>
      </c>
      <c r="F6135">
        <v>1157.55</v>
      </c>
      <c r="G6135">
        <v>1181.1733999999999</v>
      </c>
      <c r="H6135">
        <f t="shared" ref="H6135:H6198" si="200">F6135/2000</f>
        <v>0.57877499999999993</v>
      </c>
      <c r="I6135">
        <f t="shared" ref="I6135:I6198" si="201">G6135/2000</f>
        <v>0.59058669999999991</v>
      </c>
    </row>
    <row r="6136" spans="1:9" x14ac:dyDescent="0.3">
      <c r="A6136" s="3">
        <v>2021</v>
      </c>
      <c r="B6136" t="s">
        <v>187</v>
      </c>
      <c r="C6136" t="s">
        <v>206</v>
      </c>
      <c r="D6136">
        <v>475932</v>
      </c>
      <c r="E6136">
        <v>2</v>
      </c>
      <c r="F6136">
        <v>2172.8000000000002</v>
      </c>
      <c r="G6136">
        <v>2210.4283999999998</v>
      </c>
      <c r="H6136">
        <f t="shared" si="200"/>
        <v>1.0864</v>
      </c>
      <c r="I6136">
        <f t="shared" si="201"/>
        <v>1.1052141999999998</v>
      </c>
    </row>
    <row r="6137" spans="1:9" x14ac:dyDescent="0.3">
      <c r="A6137" s="3">
        <v>2021</v>
      </c>
      <c r="B6137" t="s">
        <v>187</v>
      </c>
      <c r="C6137" t="s">
        <v>206</v>
      </c>
      <c r="D6137">
        <v>475934</v>
      </c>
      <c r="E6137">
        <v>2</v>
      </c>
      <c r="F6137">
        <v>129</v>
      </c>
      <c r="G6137">
        <v>131.6327</v>
      </c>
      <c r="H6137">
        <f t="shared" si="200"/>
        <v>6.4500000000000002E-2</v>
      </c>
      <c r="I6137">
        <f t="shared" si="201"/>
        <v>6.5816349999999996E-2</v>
      </c>
    </row>
    <row r="6138" spans="1:9" x14ac:dyDescent="0.3">
      <c r="A6138" s="3">
        <v>2021</v>
      </c>
      <c r="B6138" t="s">
        <v>187</v>
      </c>
      <c r="C6138" t="s">
        <v>206</v>
      </c>
      <c r="D6138">
        <v>476002</v>
      </c>
      <c r="E6138">
        <v>2</v>
      </c>
      <c r="F6138">
        <v>115</v>
      </c>
      <c r="G6138">
        <v>115</v>
      </c>
      <c r="H6138">
        <f t="shared" si="200"/>
        <v>5.7500000000000002E-2</v>
      </c>
      <c r="I6138">
        <f t="shared" si="201"/>
        <v>5.7500000000000002E-2</v>
      </c>
    </row>
    <row r="6139" spans="1:9" x14ac:dyDescent="0.3">
      <c r="A6139" s="3">
        <v>2021</v>
      </c>
      <c r="B6139" t="s">
        <v>187</v>
      </c>
      <c r="C6139" t="s">
        <v>206</v>
      </c>
      <c r="D6139">
        <v>485935</v>
      </c>
      <c r="E6139">
        <v>2</v>
      </c>
      <c r="F6139">
        <v>4600.05</v>
      </c>
      <c r="G6139">
        <v>4679.2547999999997</v>
      </c>
      <c r="H6139">
        <f t="shared" si="200"/>
        <v>2.3000250000000002</v>
      </c>
      <c r="I6139">
        <f t="shared" si="201"/>
        <v>2.3396273999999999</v>
      </c>
    </row>
    <row r="6140" spans="1:9" x14ac:dyDescent="0.3">
      <c r="A6140" s="3">
        <v>2021</v>
      </c>
      <c r="B6140" t="s">
        <v>190</v>
      </c>
      <c r="C6140" t="s">
        <v>225</v>
      </c>
      <c r="D6140">
        <v>525902</v>
      </c>
      <c r="E6140">
        <v>2</v>
      </c>
      <c r="F6140">
        <v>97.3</v>
      </c>
      <c r="G6140">
        <v>99.285799999999995</v>
      </c>
      <c r="H6140">
        <f t="shared" si="200"/>
        <v>4.8649999999999999E-2</v>
      </c>
      <c r="I6140">
        <f t="shared" si="201"/>
        <v>4.9642899999999997E-2</v>
      </c>
    </row>
    <row r="6141" spans="1:9" x14ac:dyDescent="0.3">
      <c r="A6141" s="3">
        <v>2021</v>
      </c>
      <c r="B6141" t="s">
        <v>190</v>
      </c>
      <c r="C6141" t="s">
        <v>225</v>
      </c>
      <c r="D6141">
        <v>525931</v>
      </c>
      <c r="E6141">
        <v>2</v>
      </c>
      <c r="F6141">
        <v>142.6</v>
      </c>
      <c r="G6141">
        <v>145.5102</v>
      </c>
      <c r="H6141">
        <f t="shared" si="200"/>
        <v>7.1300000000000002E-2</v>
      </c>
      <c r="I6141">
        <f t="shared" si="201"/>
        <v>7.2755100000000003E-2</v>
      </c>
    </row>
    <row r="6142" spans="1:9" x14ac:dyDescent="0.3">
      <c r="A6142" s="3">
        <v>2021</v>
      </c>
      <c r="B6142" t="s">
        <v>190</v>
      </c>
      <c r="C6142" t="s">
        <v>225</v>
      </c>
      <c r="D6142">
        <v>535901</v>
      </c>
      <c r="E6142">
        <v>2</v>
      </c>
      <c r="F6142">
        <v>1.3</v>
      </c>
      <c r="G6142">
        <v>1.3265</v>
      </c>
      <c r="H6142">
        <f t="shared" si="200"/>
        <v>6.4999999999999997E-4</v>
      </c>
      <c r="I6142">
        <f t="shared" si="201"/>
        <v>6.6324999999999999E-4</v>
      </c>
    </row>
    <row r="6143" spans="1:9" x14ac:dyDescent="0.3">
      <c r="A6143" s="3">
        <v>2021</v>
      </c>
      <c r="B6143" t="s">
        <v>190</v>
      </c>
      <c r="C6143" t="s">
        <v>207</v>
      </c>
      <c r="D6143">
        <v>515907</v>
      </c>
      <c r="E6143">
        <v>2</v>
      </c>
      <c r="F6143">
        <v>662.44</v>
      </c>
      <c r="G6143">
        <v>675.30610000000001</v>
      </c>
      <c r="H6143">
        <f t="shared" si="200"/>
        <v>0.33122000000000001</v>
      </c>
      <c r="I6143">
        <f t="shared" si="201"/>
        <v>0.33765305000000001</v>
      </c>
    </row>
    <row r="6144" spans="1:9" x14ac:dyDescent="0.3">
      <c r="A6144" s="3">
        <v>2021</v>
      </c>
      <c r="B6144" t="s">
        <v>190</v>
      </c>
      <c r="C6144" t="s">
        <v>207</v>
      </c>
      <c r="D6144">
        <v>515908</v>
      </c>
      <c r="E6144">
        <v>2</v>
      </c>
      <c r="F6144">
        <v>8</v>
      </c>
      <c r="G6144">
        <v>8</v>
      </c>
      <c r="H6144">
        <f t="shared" si="200"/>
        <v>4.0000000000000001E-3</v>
      </c>
      <c r="I6144">
        <f t="shared" si="201"/>
        <v>4.0000000000000001E-3</v>
      </c>
    </row>
    <row r="6145" spans="1:9" x14ac:dyDescent="0.3">
      <c r="A6145" s="3">
        <v>2021</v>
      </c>
      <c r="B6145" t="s">
        <v>190</v>
      </c>
      <c r="C6145" t="s">
        <v>207</v>
      </c>
      <c r="D6145">
        <v>515931</v>
      </c>
      <c r="E6145">
        <v>2</v>
      </c>
      <c r="F6145">
        <v>0.2</v>
      </c>
      <c r="G6145">
        <v>0.2041</v>
      </c>
      <c r="H6145">
        <f t="shared" si="200"/>
        <v>1E-4</v>
      </c>
      <c r="I6145">
        <f t="shared" si="201"/>
        <v>1.0205E-4</v>
      </c>
    </row>
    <row r="6146" spans="1:9" x14ac:dyDescent="0.3">
      <c r="A6146" s="3">
        <v>2021</v>
      </c>
      <c r="B6146" t="s">
        <v>190</v>
      </c>
      <c r="C6146" t="s">
        <v>207</v>
      </c>
      <c r="D6146">
        <v>515935</v>
      </c>
      <c r="E6146">
        <v>2</v>
      </c>
      <c r="F6146">
        <v>409</v>
      </c>
      <c r="G6146">
        <v>417.30610000000001</v>
      </c>
      <c r="H6146">
        <f t="shared" si="200"/>
        <v>0.20449999999999999</v>
      </c>
      <c r="I6146">
        <f t="shared" si="201"/>
        <v>0.20865305000000001</v>
      </c>
    </row>
    <row r="6147" spans="1:9" x14ac:dyDescent="0.3">
      <c r="A6147" s="3">
        <v>2021</v>
      </c>
      <c r="B6147" t="s">
        <v>190</v>
      </c>
      <c r="C6147" t="s">
        <v>207</v>
      </c>
      <c r="D6147">
        <v>515936</v>
      </c>
      <c r="E6147">
        <v>2</v>
      </c>
      <c r="F6147">
        <v>19.350000000000001</v>
      </c>
      <c r="G6147">
        <v>19.744900000000001</v>
      </c>
      <c r="H6147">
        <f t="shared" si="200"/>
        <v>9.6750000000000013E-3</v>
      </c>
      <c r="I6147">
        <f t="shared" si="201"/>
        <v>9.8724500000000014E-3</v>
      </c>
    </row>
    <row r="6148" spans="1:9" x14ac:dyDescent="0.3">
      <c r="A6148" s="3">
        <v>2021</v>
      </c>
      <c r="B6148" t="s">
        <v>190</v>
      </c>
      <c r="C6148" t="s">
        <v>208</v>
      </c>
      <c r="D6148">
        <v>485902</v>
      </c>
      <c r="E6148">
        <v>2</v>
      </c>
      <c r="F6148">
        <v>340.26</v>
      </c>
      <c r="G6148">
        <v>347.20400000000001</v>
      </c>
      <c r="H6148">
        <f t="shared" si="200"/>
        <v>0.17013</v>
      </c>
      <c r="I6148">
        <f t="shared" si="201"/>
        <v>0.17360200000000001</v>
      </c>
    </row>
    <row r="6149" spans="1:9" x14ac:dyDescent="0.3">
      <c r="A6149" s="3">
        <v>2021</v>
      </c>
      <c r="B6149" t="s">
        <v>190</v>
      </c>
      <c r="C6149" t="s">
        <v>208</v>
      </c>
      <c r="D6149">
        <v>485934</v>
      </c>
      <c r="E6149">
        <v>2</v>
      </c>
      <c r="F6149">
        <v>122.29</v>
      </c>
      <c r="G6149">
        <v>124.78570000000001</v>
      </c>
      <c r="H6149">
        <f t="shared" si="200"/>
        <v>6.1145000000000005E-2</v>
      </c>
      <c r="I6149">
        <f t="shared" si="201"/>
        <v>6.239285E-2</v>
      </c>
    </row>
    <row r="6150" spans="1:9" x14ac:dyDescent="0.3">
      <c r="A6150" s="3">
        <v>2021</v>
      </c>
      <c r="B6150" t="s">
        <v>190</v>
      </c>
      <c r="C6150" t="s">
        <v>208</v>
      </c>
      <c r="D6150">
        <v>495831</v>
      </c>
      <c r="E6150">
        <v>2</v>
      </c>
      <c r="F6150">
        <v>1631</v>
      </c>
      <c r="G6150">
        <v>1664.2856999999999</v>
      </c>
      <c r="H6150">
        <f t="shared" si="200"/>
        <v>0.8155</v>
      </c>
      <c r="I6150">
        <f t="shared" si="201"/>
        <v>0.83214284999999999</v>
      </c>
    </row>
    <row r="6151" spans="1:9" x14ac:dyDescent="0.3">
      <c r="A6151" s="3">
        <v>2021</v>
      </c>
      <c r="B6151" t="s">
        <v>190</v>
      </c>
      <c r="C6151" t="s">
        <v>208</v>
      </c>
      <c r="D6151">
        <v>495901</v>
      </c>
      <c r="E6151">
        <v>2</v>
      </c>
      <c r="F6151">
        <v>1288.23</v>
      </c>
      <c r="G6151">
        <v>1314.2879</v>
      </c>
      <c r="H6151">
        <f t="shared" si="200"/>
        <v>0.64411499999999999</v>
      </c>
      <c r="I6151">
        <f t="shared" si="201"/>
        <v>0.65714395000000003</v>
      </c>
    </row>
    <row r="6152" spans="1:9" x14ac:dyDescent="0.3">
      <c r="A6152" s="3">
        <v>2021</v>
      </c>
      <c r="B6152" t="s">
        <v>190</v>
      </c>
      <c r="C6152" t="s">
        <v>208</v>
      </c>
      <c r="D6152">
        <v>495931</v>
      </c>
      <c r="E6152">
        <v>2</v>
      </c>
      <c r="F6152">
        <v>1051.8399999999999</v>
      </c>
      <c r="G6152">
        <v>1078.2634</v>
      </c>
      <c r="H6152">
        <f t="shared" si="200"/>
        <v>0.52591999999999994</v>
      </c>
      <c r="I6152">
        <f t="shared" si="201"/>
        <v>0.53913169999999999</v>
      </c>
    </row>
    <row r="6153" spans="1:9" x14ac:dyDescent="0.3">
      <c r="A6153" s="3">
        <v>2021</v>
      </c>
      <c r="B6153" t="s">
        <v>190</v>
      </c>
      <c r="C6153" t="s">
        <v>208</v>
      </c>
      <c r="D6153">
        <v>495933</v>
      </c>
      <c r="E6153">
        <v>2</v>
      </c>
      <c r="F6153">
        <v>171.04</v>
      </c>
      <c r="G6153">
        <v>176.7338</v>
      </c>
      <c r="H6153">
        <f t="shared" si="200"/>
        <v>8.5519999999999999E-2</v>
      </c>
      <c r="I6153">
        <f t="shared" si="201"/>
        <v>8.8366899999999998E-2</v>
      </c>
    </row>
    <row r="6154" spans="1:9" x14ac:dyDescent="0.3">
      <c r="A6154" s="3">
        <v>2021</v>
      </c>
      <c r="B6154" t="s">
        <v>190</v>
      </c>
      <c r="C6154" t="s">
        <v>208</v>
      </c>
      <c r="D6154">
        <v>505831</v>
      </c>
      <c r="E6154">
        <v>2</v>
      </c>
      <c r="F6154">
        <v>632.63</v>
      </c>
      <c r="G6154">
        <v>645.16070000000002</v>
      </c>
      <c r="H6154">
        <f t="shared" si="200"/>
        <v>0.31631500000000001</v>
      </c>
      <c r="I6154">
        <f t="shared" si="201"/>
        <v>0.32258035000000002</v>
      </c>
    </row>
    <row r="6155" spans="1:9" x14ac:dyDescent="0.3">
      <c r="A6155" s="3">
        <v>2021</v>
      </c>
      <c r="B6155" t="s">
        <v>190</v>
      </c>
      <c r="C6155" t="s">
        <v>208</v>
      </c>
      <c r="D6155">
        <v>505901</v>
      </c>
      <c r="E6155">
        <v>2</v>
      </c>
      <c r="F6155">
        <v>423.61</v>
      </c>
      <c r="G6155">
        <v>432.15719999999999</v>
      </c>
      <c r="H6155">
        <f t="shared" si="200"/>
        <v>0.21180499999999999</v>
      </c>
      <c r="I6155">
        <f t="shared" si="201"/>
        <v>0.21607859999999998</v>
      </c>
    </row>
    <row r="6156" spans="1:9" x14ac:dyDescent="0.3">
      <c r="A6156" s="3">
        <v>2021</v>
      </c>
      <c r="B6156" t="s">
        <v>190</v>
      </c>
      <c r="C6156" t="s">
        <v>208</v>
      </c>
      <c r="D6156">
        <v>505902</v>
      </c>
      <c r="E6156">
        <v>2</v>
      </c>
      <c r="F6156">
        <v>5261.8</v>
      </c>
      <c r="G6156">
        <v>5317.1058999999996</v>
      </c>
      <c r="H6156">
        <f t="shared" si="200"/>
        <v>2.6309</v>
      </c>
      <c r="I6156">
        <f t="shared" si="201"/>
        <v>2.6585529499999998</v>
      </c>
    </row>
    <row r="6157" spans="1:9" x14ac:dyDescent="0.3">
      <c r="A6157" s="3">
        <v>2021</v>
      </c>
      <c r="B6157" t="s">
        <v>190</v>
      </c>
      <c r="C6157" t="s">
        <v>208</v>
      </c>
      <c r="D6157">
        <v>505931</v>
      </c>
      <c r="E6157">
        <v>2</v>
      </c>
      <c r="F6157">
        <v>674</v>
      </c>
      <c r="G6157">
        <v>687.75509999999997</v>
      </c>
      <c r="H6157">
        <f t="shared" si="200"/>
        <v>0.33700000000000002</v>
      </c>
      <c r="I6157">
        <f t="shared" si="201"/>
        <v>0.34387754999999998</v>
      </c>
    </row>
    <row r="6158" spans="1:9" x14ac:dyDescent="0.3">
      <c r="A6158" s="3">
        <v>2021</v>
      </c>
      <c r="B6158" t="s">
        <v>190</v>
      </c>
      <c r="C6158" t="s">
        <v>208</v>
      </c>
      <c r="D6158">
        <v>515831</v>
      </c>
      <c r="E6158">
        <v>2</v>
      </c>
      <c r="F6158">
        <v>323</v>
      </c>
      <c r="G6158">
        <v>323</v>
      </c>
      <c r="H6158">
        <f t="shared" si="200"/>
        <v>0.1615</v>
      </c>
      <c r="I6158">
        <f t="shared" si="201"/>
        <v>0.1615</v>
      </c>
    </row>
    <row r="6159" spans="1:9" x14ac:dyDescent="0.3">
      <c r="A6159" s="3">
        <v>2021</v>
      </c>
      <c r="B6159" t="s">
        <v>190</v>
      </c>
      <c r="C6159" t="s">
        <v>208</v>
      </c>
      <c r="D6159">
        <v>515902</v>
      </c>
      <c r="E6159">
        <v>2</v>
      </c>
      <c r="F6159">
        <v>275.63</v>
      </c>
      <c r="G6159">
        <v>281.82220000000001</v>
      </c>
      <c r="H6159">
        <f t="shared" si="200"/>
        <v>0.13781499999999999</v>
      </c>
      <c r="I6159">
        <f t="shared" si="201"/>
        <v>0.14091110000000001</v>
      </c>
    </row>
    <row r="6160" spans="1:9" x14ac:dyDescent="0.3">
      <c r="A6160" s="3">
        <v>2021</v>
      </c>
      <c r="B6160" t="s">
        <v>190</v>
      </c>
      <c r="C6160" t="s">
        <v>208</v>
      </c>
      <c r="D6160">
        <v>515904</v>
      </c>
      <c r="E6160">
        <v>2</v>
      </c>
      <c r="F6160">
        <v>880.02</v>
      </c>
      <c r="G6160">
        <v>897.9796</v>
      </c>
      <c r="H6160">
        <f t="shared" si="200"/>
        <v>0.44001000000000001</v>
      </c>
      <c r="I6160">
        <f t="shared" si="201"/>
        <v>0.44898979999999999</v>
      </c>
    </row>
    <row r="6161" spans="1:9" x14ac:dyDescent="0.3">
      <c r="A6161" s="3">
        <v>2021</v>
      </c>
      <c r="B6161" t="s">
        <v>190</v>
      </c>
      <c r="C6161" t="s">
        <v>208</v>
      </c>
      <c r="D6161">
        <v>525831</v>
      </c>
      <c r="E6161">
        <v>2</v>
      </c>
      <c r="F6161">
        <v>171.9</v>
      </c>
      <c r="G6161">
        <v>175.40819999999999</v>
      </c>
      <c r="H6161">
        <f t="shared" si="200"/>
        <v>8.5949999999999999E-2</v>
      </c>
      <c r="I6161">
        <f t="shared" si="201"/>
        <v>8.7704099999999993E-2</v>
      </c>
    </row>
    <row r="6162" spans="1:9" x14ac:dyDescent="0.3">
      <c r="A6162" s="3">
        <v>2021</v>
      </c>
      <c r="B6162" t="s">
        <v>190</v>
      </c>
      <c r="C6162" t="s">
        <v>209</v>
      </c>
      <c r="D6162">
        <v>485933</v>
      </c>
      <c r="E6162">
        <v>2</v>
      </c>
      <c r="F6162">
        <v>2</v>
      </c>
      <c r="G6162">
        <v>2.0407999999999999</v>
      </c>
      <c r="H6162">
        <f t="shared" si="200"/>
        <v>1E-3</v>
      </c>
      <c r="I6162">
        <f t="shared" si="201"/>
        <v>1.0203999999999999E-3</v>
      </c>
    </row>
    <row r="6163" spans="1:9" x14ac:dyDescent="0.3">
      <c r="A6163" s="3">
        <v>2021</v>
      </c>
      <c r="B6163" t="s">
        <v>190</v>
      </c>
      <c r="C6163" t="s">
        <v>209</v>
      </c>
      <c r="D6163">
        <v>495902</v>
      </c>
      <c r="E6163">
        <v>2</v>
      </c>
      <c r="F6163">
        <v>136.59</v>
      </c>
      <c r="G6163">
        <v>138.7653</v>
      </c>
      <c r="H6163">
        <f t="shared" si="200"/>
        <v>6.8295000000000008E-2</v>
      </c>
      <c r="I6163">
        <f t="shared" si="201"/>
        <v>6.9382650000000004E-2</v>
      </c>
    </row>
    <row r="6164" spans="1:9" x14ac:dyDescent="0.3">
      <c r="A6164" s="3">
        <v>2021</v>
      </c>
      <c r="B6164" t="s">
        <v>190</v>
      </c>
      <c r="C6164" t="s">
        <v>209</v>
      </c>
      <c r="D6164">
        <v>495932</v>
      </c>
      <c r="E6164">
        <v>2</v>
      </c>
      <c r="F6164">
        <v>372.04</v>
      </c>
      <c r="G6164">
        <v>379.63260000000002</v>
      </c>
      <c r="H6164">
        <f t="shared" si="200"/>
        <v>0.18602000000000002</v>
      </c>
      <c r="I6164">
        <f t="shared" si="201"/>
        <v>0.18981630000000002</v>
      </c>
    </row>
    <row r="6165" spans="1:9" x14ac:dyDescent="0.3">
      <c r="A6165" s="3">
        <v>2021</v>
      </c>
      <c r="B6165" t="s">
        <v>190</v>
      </c>
      <c r="C6165" t="s">
        <v>209</v>
      </c>
      <c r="D6165">
        <v>495934</v>
      </c>
      <c r="E6165">
        <v>2</v>
      </c>
      <c r="F6165">
        <v>968.4</v>
      </c>
      <c r="G6165">
        <v>994.38490000000002</v>
      </c>
      <c r="H6165">
        <f t="shared" si="200"/>
        <v>0.48419999999999996</v>
      </c>
      <c r="I6165">
        <f t="shared" si="201"/>
        <v>0.49719245000000001</v>
      </c>
    </row>
    <row r="6166" spans="1:9" x14ac:dyDescent="0.3">
      <c r="A6166" s="3">
        <v>2021</v>
      </c>
      <c r="B6166" t="s">
        <v>190</v>
      </c>
      <c r="C6166" t="s">
        <v>209</v>
      </c>
      <c r="D6166">
        <v>495935</v>
      </c>
      <c r="E6166">
        <v>2</v>
      </c>
      <c r="F6166">
        <v>183.8</v>
      </c>
      <c r="G6166">
        <v>193.92859999999999</v>
      </c>
      <c r="H6166">
        <f t="shared" si="200"/>
        <v>9.1900000000000009E-2</v>
      </c>
      <c r="I6166">
        <f t="shared" si="201"/>
        <v>9.6964299999999989E-2</v>
      </c>
    </row>
    <row r="6167" spans="1:9" x14ac:dyDescent="0.3">
      <c r="A6167" s="3">
        <v>2021</v>
      </c>
      <c r="B6167" t="s">
        <v>190</v>
      </c>
      <c r="C6167" t="s">
        <v>209</v>
      </c>
      <c r="D6167">
        <v>495936</v>
      </c>
      <c r="E6167">
        <v>2</v>
      </c>
      <c r="F6167">
        <v>70.3</v>
      </c>
      <c r="G6167">
        <v>71.346900000000005</v>
      </c>
      <c r="H6167">
        <f t="shared" si="200"/>
        <v>3.5150000000000001E-2</v>
      </c>
      <c r="I6167">
        <f t="shared" si="201"/>
        <v>3.5673450000000002E-2</v>
      </c>
    </row>
    <row r="6168" spans="1:9" x14ac:dyDescent="0.3">
      <c r="A6168" s="3">
        <v>2021</v>
      </c>
      <c r="B6168" t="s">
        <v>190</v>
      </c>
      <c r="C6168" t="s">
        <v>209</v>
      </c>
      <c r="D6168">
        <v>495938</v>
      </c>
      <c r="E6168">
        <v>2</v>
      </c>
      <c r="F6168">
        <v>918.2</v>
      </c>
      <c r="G6168">
        <v>936.93859999999995</v>
      </c>
      <c r="H6168">
        <f t="shared" si="200"/>
        <v>0.45910000000000001</v>
      </c>
      <c r="I6168">
        <f t="shared" si="201"/>
        <v>0.46846929999999998</v>
      </c>
    </row>
    <row r="6169" spans="1:9" x14ac:dyDescent="0.3">
      <c r="A6169" s="3">
        <v>2021</v>
      </c>
      <c r="B6169" t="s">
        <v>190</v>
      </c>
      <c r="C6169" t="s">
        <v>209</v>
      </c>
      <c r="D6169">
        <v>496002</v>
      </c>
      <c r="E6169">
        <v>2</v>
      </c>
      <c r="F6169">
        <v>41.86</v>
      </c>
      <c r="G6169">
        <v>42.714300000000001</v>
      </c>
      <c r="H6169">
        <f t="shared" si="200"/>
        <v>2.0930000000000001E-2</v>
      </c>
      <c r="I6169">
        <f t="shared" si="201"/>
        <v>2.1357150000000002E-2</v>
      </c>
    </row>
    <row r="6170" spans="1:9" x14ac:dyDescent="0.3">
      <c r="A6170" s="3">
        <v>2021</v>
      </c>
      <c r="B6170" t="s">
        <v>190</v>
      </c>
      <c r="C6170" t="s">
        <v>209</v>
      </c>
      <c r="D6170">
        <v>505903</v>
      </c>
      <c r="E6170">
        <v>2</v>
      </c>
      <c r="F6170">
        <v>6096</v>
      </c>
      <c r="G6170">
        <v>6405.3091999999997</v>
      </c>
      <c r="H6170">
        <f t="shared" si="200"/>
        <v>3.048</v>
      </c>
      <c r="I6170">
        <f t="shared" si="201"/>
        <v>3.2026545999999998</v>
      </c>
    </row>
    <row r="6171" spans="1:9" x14ac:dyDescent="0.3">
      <c r="A6171" s="3">
        <v>2021</v>
      </c>
      <c r="B6171" t="s">
        <v>190</v>
      </c>
      <c r="C6171" t="s">
        <v>209</v>
      </c>
      <c r="D6171">
        <v>505904</v>
      </c>
      <c r="E6171">
        <v>2</v>
      </c>
      <c r="F6171">
        <v>5040.7</v>
      </c>
      <c r="G6171">
        <v>5143.5713999999998</v>
      </c>
      <c r="H6171">
        <f t="shared" si="200"/>
        <v>2.5203500000000001</v>
      </c>
      <c r="I6171">
        <f t="shared" si="201"/>
        <v>2.5717857</v>
      </c>
    </row>
    <row r="6172" spans="1:9" x14ac:dyDescent="0.3">
      <c r="A6172" s="3">
        <v>2021</v>
      </c>
      <c r="B6172" t="s">
        <v>190</v>
      </c>
      <c r="C6172" t="s">
        <v>209</v>
      </c>
      <c r="D6172">
        <v>505905</v>
      </c>
      <c r="E6172">
        <v>2</v>
      </c>
      <c r="F6172">
        <v>330.84</v>
      </c>
      <c r="G6172">
        <v>332.28570000000002</v>
      </c>
      <c r="H6172">
        <f t="shared" si="200"/>
        <v>0.16541999999999998</v>
      </c>
      <c r="I6172">
        <f t="shared" si="201"/>
        <v>0.16614285000000001</v>
      </c>
    </row>
    <row r="6173" spans="1:9" x14ac:dyDescent="0.3">
      <c r="A6173" s="3">
        <v>2021</v>
      </c>
      <c r="B6173" t="s">
        <v>190</v>
      </c>
      <c r="C6173" t="s">
        <v>209</v>
      </c>
      <c r="D6173">
        <v>505906</v>
      </c>
      <c r="E6173">
        <v>2</v>
      </c>
      <c r="F6173">
        <v>239</v>
      </c>
      <c r="G6173">
        <v>239</v>
      </c>
      <c r="H6173">
        <f t="shared" si="200"/>
        <v>0.1195</v>
      </c>
      <c r="I6173">
        <f t="shared" si="201"/>
        <v>0.1195</v>
      </c>
    </row>
    <row r="6174" spans="1:9" x14ac:dyDescent="0.3">
      <c r="A6174" s="3">
        <v>2021</v>
      </c>
      <c r="B6174" t="s">
        <v>190</v>
      </c>
      <c r="C6174" t="s">
        <v>209</v>
      </c>
      <c r="D6174">
        <v>505907</v>
      </c>
      <c r="E6174">
        <v>2</v>
      </c>
      <c r="F6174">
        <v>1090.07</v>
      </c>
      <c r="G6174">
        <v>1136.4154000000001</v>
      </c>
      <c r="H6174">
        <f t="shared" si="200"/>
        <v>0.54503499999999994</v>
      </c>
      <c r="I6174">
        <f t="shared" si="201"/>
        <v>0.56820770000000009</v>
      </c>
    </row>
    <row r="6175" spans="1:9" x14ac:dyDescent="0.3">
      <c r="A6175" s="3">
        <v>2021</v>
      </c>
      <c r="B6175" t="s">
        <v>190</v>
      </c>
      <c r="C6175" t="s">
        <v>209</v>
      </c>
      <c r="D6175">
        <v>505908</v>
      </c>
      <c r="E6175">
        <v>2</v>
      </c>
      <c r="F6175">
        <v>1466.41</v>
      </c>
      <c r="G6175">
        <v>1496.3366000000001</v>
      </c>
      <c r="H6175">
        <f t="shared" si="200"/>
        <v>0.733205</v>
      </c>
      <c r="I6175">
        <f t="shared" si="201"/>
        <v>0.74816830000000001</v>
      </c>
    </row>
    <row r="6176" spans="1:9" x14ac:dyDescent="0.3">
      <c r="A6176" s="3">
        <v>2021</v>
      </c>
      <c r="B6176" t="s">
        <v>190</v>
      </c>
      <c r="C6176" t="s">
        <v>209</v>
      </c>
      <c r="D6176">
        <v>505909</v>
      </c>
      <c r="E6176">
        <v>2</v>
      </c>
      <c r="F6176">
        <v>23</v>
      </c>
      <c r="G6176">
        <v>23.4694</v>
      </c>
      <c r="H6176">
        <f t="shared" si="200"/>
        <v>1.15E-2</v>
      </c>
      <c r="I6176">
        <f t="shared" si="201"/>
        <v>1.1734700000000001E-2</v>
      </c>
    </row>
    <row r="6177" spans="1:9" x14ac:dyDescent="0.3">
      <c r="A6177" s="3">
        <v>2021</v>
      </c>
      <c r="B6177" t="s">
        <v>190</v>
      </c>
      <c r="C6177" t="s">
        <v>209</v>
      </c>
      <c r="D6177">
        <v>505932</v>
      </c>
      <c r="E6177">
        <v>2</v>
      </c>
      <c r="F6177">
        <v>1145.6199999999999</v>
      </c>
      <c r="G6177">
        <v>1169</v>
      </c>
      <c r="H6177">
        <f t="shared" si="200"/>
        <v>0.57280999999999993</v>
      </c>
      <c r="I6177">
        <f t="shared" si="201"/>
        <v>0.58450000000000002</v>
      </c>
    </row>
    <row r="6178" spans="1:9" x14ac:dyDescent="0.3">
      <c r="A6178" s="3">
        <v>2021</v>
      </c>
      <c r="B6178" t="s">
        <v>190</v>
      </c>
      <c r="C6178" t="s">
        <v>209</v>
      </c>
      <c r="D6178">
        <v>505933</v>
      </c>
      <c r="E6178">
        <v>2</v>
      </c>
      <c r="F6178">
        <v>25.76</v>
      </c>
      <c r="G6178">
        <v>26.285699999999999</v>
      </c>
      <c r="H6178">
        <f t="shared" si="200"/>
        <v>1.2880000000000001E-2</v>
      </c>
      <c r="I6178">
        <f t="shared" si="201"/>
        <v>1.3142849999999999E-2</v>
      </c>
    </row>
    <row r="6179" spans="1:9" x14ac:dyDescent="0.3">
      <c r="A6179" s="3">
        <v>2021</v>
      </c>
      <c r="B6179" t="s">
        <v>190</v>
      </c>
      <c r="C6179" t="s">
        <v>209</v>
      </c>
      <c r="D6179">
        <v>505934</v>
      </c>
      <c r="E6179">
        <v>2</v>
      </c>
      <c r="F6179">
        <v>38.64</v>
      </c>
      <c r="G6179">
        <v>39.428600000000003</v>
      </c>
      <c r="H6179">
        <f t="shared" si="200"/>
        <v>1.932E-2</v>
      </c>
      <c r="I6179">
        <f t="shared" si="201"/>
        <v>1.9714300000000001E-2</v>
      </c>
    </row>
    <row r="6180" spans="1:9" x14ac:dyDescent="0.3">
      <c r="A6180" s="3">
        <v>2021</v>
      </c>
      <c r="B6180" t="s">
        <v>190</v>
      </c>
      <c r="C6180" t="s">
        <v>209</v>
      </c>
      <c r="D6180">
        <v>515901</v>
      </c>
      <c r="E6180">
        <v>2</v>
      </c>
      <c r="F6180">
        <v>2111.59</v>
      </c>
      <c r="G6180">
        <v>2151.1938</v>
      </c>
      <c r="H6180">
        <f t="shared" si="200"/>
        <v>1.055795</v>
      </c>
      <c r="I6180">
        <f t="shared" si="201"/>
        <v>1.0755969000000001</v>
      </c>
    </row>
    <row r="6181" spans="1:9" x14ac:dyDescent="0.3">
      <c r="A6181" s="3">
        <v>2021</v>
      </c>
      <c r="B6181" t="s">
        <v>190</v>
      </c>
      <c r="C6181" t="s">
        <v>209</v>
      </c>
      <c r="D6181">
        <v>515903</v>
      </c>
      <c r="E6181">
        <v>2</v>
      </c>
      <c r="F6181">
        <v>559.29999999999995</v>
      </c>
      <c r="G6181">
        <v>570.71429999999998</v>
      </c>
      <c r="H6181">
        <f t="shared" si="200"/>
        <v>0.27964999999999995</v>
      </c>
      <c r="I6181">
        <f t="shared" si="201"/>
        <v>0.28535715</v>
      </c>
    </row>
    <row r="6182" spans="1:9" x14ac:dyDescent="0.3">
      <c r="A6182" s="3">
        <v>2021</v>
      </c>
      <c r="B6182" t="s">
        <v>190</v>
      </c>
      <c r="C6182" t="s">
        <v>209</v>
      </c>
      <c r="D6182">
        <v>515905</v>
      </c>
      <c r="E6182">
        <v>2</v>
      </c>
      <c r="F6182">
        <v>334</v>
      </c>
      <c r="G6182">
        <v>338.28570000000002</v>
      </c>
      <c r="H6182">
        <f t="shared" si="200"/>
        <v>0.16700000000000001</v>
      </c>
      <c r="I6182">
        <f t="shared" si="201"/>
        <v>0.16914285000000001</v>
      </c>
    </row>
    <row r="6183" spans="1:9" x14ac:dyDescent="0.3">
      <c r="A6183" s="3">
        <v>2021</v>
      </c>
      <c r="B6183" t="s">
        <v>190</v>
      </c>
      <c r="C6183" t="s">
        <v>209</v>
      </c>
      <c r="D6183">
        <v>515906</v>
      </c>
      <c r="E6183">
        <v>2</v>
      </c>
      <c r="F6183">
        <v>127.8</v>
      </c>
      <c r="G6183">
        <v>130.40809999999999</v>
      </c>
      <c r="H6183">
        <f t="shared" si="200"/>
        <v>6.3899999999999998E-2</v>
      </c>
      <c r="I6183">
        <f t="shared" si="201"/>
        <v>6.520405E-2</v>
      </c>
    </row>
    <row r="6184" spans="1:9" x14ac:dyDescent="0.3">
      <c r="A6184" s="3">
        <v>2021</v>
      </c>
      <c r="B6184" t="s">
        <v>190</v>
      </c>
      <c r="C6184" t="s">
        <v>209</v>
      </c>
      <c r="D6184">
        <v>525836</v>
      </c>
      <c r="E6184">
        <v>2</v>
      </c>
      <c r="F6184">
        <v>114</v>
      </c>
      <c r="G6184">
        <v>116.3265</v>
      </c>
      <c r="H6184">
        <f t="shared" si="200"/>
        <v>5.7000000000000002E-2</v>
      </c>
      <c r="I6184">
        <f t="shared" si="201"/>
        <v>5.816325E-2</v>
      </c>
    </row>
    <row r="6185" spans="1:9" x14ac:dyDescent="0.3">
      <c r="A6185" s="3">
        <v>2021</v>
      </c>
      <c r="B6185" t="s">
        <v>190</v>
      </c>
      <c r="C6185" t="s">
        <v>209</v>
      </c>
      <c r="D6185">
        <v>525837</v>
      </c>
      <c r="E6185">
        <v>2</v>
      </c>
      <c r="F6185">
        <v>520.5</v>
      </c>
      <c r="G6185">
        <v>531.12239999999997</v>
      </c>
      <c r="H6185">
        <f t="shared" si="200"/>
        <v>0.26024999999999998</v>
      </c>
      <c r="I6185">
        <f t="shared" si="201"/>
        <v>0.2655612</v>
      </c>
    </row>
    <row r="6186" spans="1:9" x14ac:dyDescent="0.3">
      <c r="A6186" s="3">
        <v>2021</v>
      </c>
      <c r="B6186" t="s">
        <v>189</v>
      </c>
      <c r="C6186" t="s">
        <v>210</v>
      </c>
      <c r="D6186">
        <v>495800</v>
      </c>
      <c r="E6186">
        <v>4</v>
      </c>
      <c r="F6186">
        <v>7603.88</v>
      </c>
      <c r="G6186">
        <v>7976.4386999999997</v>
      </c>
      <c r="H6186">
        <f t="shared" si="200"/>
        <v>3.8019400000000001</v>
      </c>
      <c r="I6186">
        <f t="shared" si="201"/>
        <v>3.9882193500000001</v>
      </c>
    </row>
    <row r="6187" spans="1:9" x14ac:dyDescent="0.3">
      <c r="A6187" s="3">
        <v>2021</v>
      </c>
      <c r="B6187" t="s">
        <v>189</v>
      </c>
      <c r="C6187" t="s">
        <v>210</v>
      </c>
      <c r="D6187">
        <v>495832</v>
      </c>
      <c r="E6187">
        <v>4</v>
      </c>
      <c r="F6187">
        <v>431.08</v>
      </c>
      <c r="G6187">
        <v>439.77550000000002</v>
      </c>
      <c r="H6187">
        <f t="shared" si="200"/>
        <v>0.21553999999999998</v>
      </c>
      <c r="I6187">
        <f t="shared" si="201"/>
        <v>0.21988775000000002</v>
      </c>
    </row>
    <row r="6188" spans="1:9" x14ac:dyDescent="0.3">
      <c r="A6188" s="3">
        <v>2021</v>
      </c>
      <c r="B6188" t="s">
        <v>189</v>
      </c>
      <c r="C6188" t="s">
        <v>210</v>
      </c>
      <c r="D6188">
        <v>505800</v>
      </c>
      <c r="E6188">
        <v>4</v>
      </c>
      <c r="F6188">
        <v>1759.35</v>
      </c>
      <c r="G6188">
        <v>1821.4795999999999</v>
      </c>
      <c r="H6188">
        <f t="shared" si="200"/>
        <v>0.87967499999999998</v>
      </c>
      <c r="I6188">
        <f t="shared" si="201"/>
        <v>0.91073979999999999</v>
      </c>
    </row>
    <row r="6189" spans="1:9" x14ac:dyDescent="0.3">
      <c r="A6189" s="3">
        <v>2021</v>
      </c>
      <c r="B6189" t="s">
        <v>189</v>
      </c>
      <c r="C6189" t="s">
        <v>210</v>
      </c>
      <c r="D6189">
        <v>505832</v>
      </c>
      <c r="E6189">
        <v>4</v>
      </c>
      <c r="F6189">
        <v>6038.44</v>
      </c>
      <c r="G6189">
        <v>7186.5713999999998</v>
      </c>
      <c r="H6189">
        <f t="shared" si="200"/>
        <v>3.0192199999999998</v>
      </c>
      <c r="I6189">
        <f t="shared" si="201"/>
        <v>3.5932857</v>
      </c>
    </row>
    <row r="6190" spans="1:9" x14ac:dyDescent="0.3">
      <c r="A6190" s="3">
        <v>2021</v>
      </c>
      <c r="B6190" t="s">
        <v>189</v>
      </c>
      <c r="C6190" t="s">
        <v>210</v>
      </c>
      <c r="D6190">
        <v>515801</v>
      </c>
      <c r="E6190">
        <v>4</v>
      </c>
      <c r="F6190">
        <v>1250.4000000000001</v>
      </c>
      <c r="G6190">
        <v>1275.7224000000001</v>
      </c>
      <c r="H6190">
        <f t="shared" si="200"/>
        <v>0.62520000000000009</v>
      </c>
      <c r="I6190">
        <f t="shared" si="201"/>
        <v>0.63786120000000002</v>
      </c>
    </row>
    <row r="6191" spans="1:9" x14ac:dyDescent="0.3">
      <c r="A6191" s="3">
        <v>2021</v>
      </c>
      <c r="B6191" t="s">
        <v>189</v>
      </c>
      <c r="C6191" t="s">
        <v>210</v>
      </c>
      <c r="D6191">
        <v>515802</v>
      </c>
      <c r="E6191">
        <v>4</v>
      </c>
      <c r="F6191">
        <v>1557.51</v>
      </c>
      <c r="G6191">
        <v>1608.1368</v>
      </c>
      <c r="H6191">
        <f t="shared" si="200"/>
        <v>0.77875499999999998</v>
      </c>
      <c r="I6191">
        <f t="shared" si="201"/>
        <v>0.80406840000000002</v>
      </c>
    </row>
    <row r="6192" spans="1:9" x14ac:dyDescent="0.3">
      <c r="A6192" s="3">
        <v>2021</v>
      </c>
      <c r="B6192" t="s">
        <v>189</v>
      </c>
      <c r="C6192" t="s">
        <v>210</v>
      </c>
      <c r="D6192">
        <v>515833</v>
      </c>
      <c r="E6192">
        <v>4</v>
      </c>
      <c r="F6192">
        <v>5410.87</v>
      </c>
      <c r="G6192">
        <v>5983.6224000000002</v>
      </c>
      <c r="H6192">
        <f t="shared" si="200"/>
        <v>2.705435</v>
      </c>
      <c r="I6192">
        <f t="shared" si="201"/>
        <v>2.9918111999999999</v>
      </c>
    </row>
    <row r="6193" spans="1:9" x14ac:dyDescent="0.3">
      <c r="A6193" s="3">
        <v>2021</v>
      </c>
      <c r="B6193" t="s">
        <v>189</v>
      </c>
      <c r="C6193" t="s">
        <v>210</v>
      </c>
      <c r="D6193">
        <v>525801</v>
      </c>
      <c r="E6193">
        <v>4</v>
      </c>
      <c r="F6193">
        <v>17</v>
      </c>
      <c r="G6193">
        <v>17.346900000000002</v>
      </c>
      <c r="H6193">
        <f t="shared" si="200"/>
        <v>8.5000000000000006E-3</v>
      </c>
      <c r="I6193">
        <f t="shared" si="201"/>
        <v>8.673450000000001E-3</v>
      </c>
    </row>
    <row r="6194" spans="1:9" x14ac:dyDescent="0.3">
      <c r="A6194" s="3">
        <v>2021</v>
      </c>
      <c r="B6194" t="s">
        <v>189</v>
      </c>
      <c r="C6194" t="s">
        <v>210</v>
      </c>
      <c r="D6194">
        <v>525802</v>
      </c>
      <c r="E6194">
        <v>4</v>
      </c>
      <c r="F6194">
        <v>10</v>
      </c>
      <c r="G6194">
        <v>10.2041</v>
      </c>
      <c r="H6194">
        <f t="shared" si="200"/>
        <v>5.0000000000000001E-3</v>
      </c>
      <c r="I6194">
        <f t="shared" si="201"/>
        <v>5.1020500000000003E-3</v>
      </c>
    </row>
    <row r="6195" spans="1:9" x14ac:dyDescent="0.3">
      <c r="A6195" s="3">
        <v>2021</v>
      </c>
      <c r="B6195" t="s">
        <v>189</v>
      </c>
      <c r="C6195" t="s">
        <v>210</v>
      </c>
      <c r="D6195">
        <v>525803</v>
      </c>
      <c r="E6195">
        <v>4</v>
      </c>
      <c r="F6195">
        <v>610.12</v>
      </c>
      <c r="G6195">
        <v>647.04100000000005</v>
      </c>
      <c r="H6195">
        <f t="shared" si="200"/>
        <v>0.30506</v>
      </c>
      <c r="I6195">
        <f t="shared" si="201"/>
        <v>0.32352050000000004</v>
      </c>
    </row>
    <row r="6196" spans="1:9" x14ac:dyDescent="0.3">
      <c r="A6196" s="3">
        <v>2021</v>
      </c>
      <c r="B6196" t="s">
        <v>189</v>
      </c>
      <c r="C6196" t="s">
        <v>210</v>
      </c>
      <c r="D6196">
        <v>525805</v>
      </c>
      <c r="E6196">
        <v>4</v>
      </c>
      <c r="F6196">
        <v>120.55</v>
      </c>
      <c r="G6196">
        <v>121.8613</v>
      </c>
      <c r="H6196">
        <f t="shared" si="200"/>
        <v>6.0274999999999995E-2</v>
      </c>
      <c r="I6196">
        <f t="shared" si="201"/>
        <v>6.0930650000000003E-2</v>
      </c>
    </row>
    <row r="6197" spans="1:9" x14ac:dyDescent="0.3">
      <c r="A6197" s="3">
        <v>2021</v>
      </c>
      <c r="B6197" t="s">
        <v>189</v>
      </c>
      <c r="C6197" t="s">
        <v>210</v>
      </c>
      <c r="D6197">
        <v>525806</v>
      </c>
      <c r="E6197">
        <v>4</v>
      </c>
      <c r="F6197">
        <v>422</v>
      </c>
      <c r="G6197">
        <v>429.44900000000001</v>
      </c>
      <c r="H6197">
        <f t="shared" si="200"/>
        <v>0.21099999999999999</v>
      </c>
      <c r="I6197">
        <f t="shared" si="201"/>
        <v>0.21472450000000001</v>
      </c>
    </row>
    <row r="6198" spans="1:9" x14ac:dyDescent="0.3">
      <c r="A6198" s="3">
        <v>2021</v>
      </c>
      <c r="B6198" t="s">
        <v>189</v>
      </c>
      <c r="C6198" t="s">
        <v>210</v>
      </c>
      <c r="D6198">
        <v>525807</v>
      </c>
      <c r="E6198">
        <v>4</v>
      </c>
      <c r="F6198">
        <v>275.75</v>
      </c>
      <c r="G6198">
        <v>277.37450000000001</v>
      </c>
      <c r="H6198">
        <f t="shared" si="200"/>
        <v>0.137875</v>
      </c>
      <c r="I6198">
        <f t="shared" si="201"/>
        <v>0.13868725000000001</v>
      </c>
    </row>
    <row r="6199" spans="1:9" x14ac:dyDescent="0.3">
      <c r="A6199" s="3">
        <v>2021</v>
      </c>
      <c r="B6199" t="s">
        <v>189</v>
      </c>
      <c r="C6199" t="s">
        <v>210</v>
      </c>
      <c r="D6199">
        <v>525832</v>
      </c>
      <c r="E6199">
        <v>4</v>
      </c>
      <c r="F6199">
        <v>45.3</v>
      </c>
      <c r="G6199">
        <v>46.224499999999999</v>
      </c>
      <c r="H6199">
        <f t="shared" ref="H6199:H6262" si="202">F6199/2000</f>
        <v>2.265E-2</v>
      </c>
      <c r="I6199">
        <f t="shared" ref="I6199:I6262" si="203">G6199/2000</f>
        <v>2.3112250000000001E-2</v>
      </c>
    </row>
    <row r="6200" spans="1:9" x14ac:dyDescent="0.3">
      <c r="A6200" s="3">
        <v>2021</v>
      </c>
      <c r="B6200" t="s">
        <v>189</v>
      </c>
      <c r="C6200" t="s">
        <v>210</v>
      </c>
      <c r="D6200">
        <v>525833</v>
      </c>
      <c r="E6200">
        <v>4</v>
      </c>
      <c r="F6200">
        <v>2875.27</v>
      </c>
      <c r="G6200">
        <v>2930.1927999999998</v>
      </c>
      <c r="H6200">
        <f t="shared" si="202"/>
        <v>1.437635</v>
      </c>
      <c r="I6200">
        <f t="shared" si="203"/>
        <v>1.4650964</v>
      </c>
    </row>
    <row r="6201" spans="1:9" x14ac:dyDescent="0.3">
      <c r="A6201" s="3">
        <v>2021</v>
      </c>
      <c r="B6201" t="s">
        <v>189</v>
      </c>
      <c r="C6201" t="s">
        <v>210</v>
      </c>
      <c r="D6201">
        <v>525834</v>
      </c>
      <c r="E6201">
        <v>4</v>
      </c>
      <c r="F6201">
        <v>2836.45</v>
      </c>
      <c r="G6201">
        <v>3087.3166000000001</v>
      </c>
      <c r="H6201">
        <f t="shared" si="202"/>
        <v>1.4182249999999998</v>
      </c>
      <c r="I6201">
        <f t="shared" si="203"/>
        <v>1.5436583000000001</v>
      </c>
    </row>
    <row r="6202" spans="1:9" x14ac:dyDescent="0.3">
      <c r="A6202" s="3">
        <v>2021</v>
      </c>
      <c r="B6202" t="s">
        <v>189</v>
      </c>
      <c r="C6202" t="s">
        <v>210</v>
      </c>
      <c r="D6202">
        <v>535802</v>
      </c>
      <c r="E6202">
        <v>4</v>
      </c>
      <c r="F6202">
        <v>116.55</v>
      </c>
      <c r="G6202">
        <v>118.9285</v>
      </c>
      <c r="H6202">
        <f t="shared" si="202"/>
        <v>5.8275E-2</v>
      </c>
      <c r="I6202">
        <f t="shared" si="203"/>
        <v>5.9464250000000003E-2</v>
      </c>
    </row>
    <row r="6203" spans="1:9" x14ac:dyDescent="0.3">
      <c r="A6203" s="3">
        <v>2021</v>
      </c>
      <c r="B6203" t="s">
        <v>189</v>
      </c>
      <c r="C6203" t="s">
        <v>211</v>
      </c>
      <c r="D6203">
        <v>505700</v>
      </c>
      <c r="E6203">
        <v>4</v>
      </c>
      <c r="F6203">
        <v>243.37</v>
      </c>
      <c r="G6203">
        <v>244.66489999999999</v>
      </c>
      <c r="H6203">
        <f t="shared" si="202"/>
        <v>0.121685</v>
      </c>
      <c r="I6203">
        <f t="shared" si="203"/>
        <v>0.12233245</v>
      </c>
    </row>
    <row r="6204" spans="1:9" x14ac:dyDescent="0.3">
      <c r="A6204" s="3">
        <v>2021</v>
      </c>
      <c r="B6204" t="s">
        <v>189</v>
      </c>
      <c r="C6204" t="s">
        <v>211</v>
      </c>
      <c r="D6204">
        <v>515600</v>
      </c>
      <c r="E6204">
        <v>4</v>
      </c>
      <c r="F6204">
        <v>7.52</v>
      </c>
      <c r="G6204">
        <v>7.6734999999999998</v>
      </c>
      <c r="H6204">
        <f t="shared" si="202"/>
        <v>3.7599999999999999E-3</v>
      </c>
      <c r="I6204">
        <f t="shared" si="203"/>
        <v>3.8367499999999999E-3</v>
      </c>
    </row>
    <row r="6205" spans="1:9" x14ac:dyDescent="0.3">
      <c r="A6205" s="3">
        <v>2021</v>
      </c>
      <c r="B6205" t="s">
        <v>189</v>
      </c>
      <c r="C6205" t="s">
        <v>211</v>
      </c>
      <c r="D6205">
        <v>515630</v>
      </c>
      <c r="E6205">
        <v>4</v>
      </c>
      <c r="F6205">
        <v>1676.37</v>
      </c>
      <c r="G6205">
        <v>1724.2734</v>
      </c>
      <c r="H6205">
        <f t="shared" si="202"/>
        <v>0.83818499999999996</v>
      </c>
      <c r="I6205">
        <f t="shared" si="203"/>
        <v>0.86213669999999998</v>
      </c>
    </row>
    <row r="6206" spans="1:9" x14ac:dyDescent="0.3">
      <c r="A6206" s="3">
        <v>2021</v>
      </c>
      <c r="B6206" t="s">
        <v>189</v>
      </c>
      <c r="C6206" t="s">
        <v>211</v>
      </c>
      <c r="D6206">
        <v>515700</v>
      </c>
      <c r="E6206">
        <v>4</v>
      </c>
      <c r="F6206">
        <v>2086.2199999999998</v>
      </c>
      <c r="G6206">
        <v>2143.3008</v>
      </c>
      <c r="H6206">
        <f t="shared" si="202"/>
        <v>1.04311</v>
      </c>
      <c r="I6206">
        <f t="shared" si="203"/>
        <v>1.0716504</v>
      </c>
    </row>
    <row r="6207" spans="1:9" x14ac:dyDescent="0.3">
      <c r="A6207" s="3">
        <v>2021</v>
      </c>
      <c r="B6207" t="s">
        <v>189</v>
      </c>
      <c r="C6207" t="s">
        <v>211</v>
      </c>
      <c r="D6207">
        <v>525600</v>
      </c>
      <c r="E6207">
        <v>4</v>
      </c>
      <c r="F6207">
        <v>660.54</v>
      </c>
      <c r="G6207">
        <v>702.9212</v>
      </c>
      <c r="H6207">
        <f t="shared" si="202"/>
        <v>0.33027000000000001</v>
      </c>
      <c r="I6207">
        <f t="shared" si="203"/>
        <v>0.35146060000000001</v>
      </c>
    </row>
    <row r="6208" spans="1:9" x14ac:dyDescent="0.3">
      <c r="A6208" s="3">
        <v>2021</v>
      </c>
      <c r="B6208" t="s">
        <v>189</v>
      </c>
      <c r="C6208" t="s">
        <v>211</v>
      </c>
      <c r="D6208">
        <v>525630</v>
      </c>
      <c r="E6208">
        <v>4</v>
      </c>
      <c r="F6208">
        <v>3856.86</v>
      </c>
      <c r="G6208">
        <v>3958.2130999999999</v>
      </c>
      <c r="H6208">
        <f t="shared" si="202"/>
        <v>1.9284300000000001</v>
      </c>
      <c r="I6208">
        <f t="shared" si="203"/>
        <v>1.97910655</v>
      </c>
    </row>
    <row r="6209" spans="1:9" x14ac:dyDescent="0.3">
      <c r="A6209" s="3">
        <v>2021</v>
      </c>
      <c r="B6209" t="s">
        <v>189</v>
      </c>
      <c r="C6209" t="s">
        <v>211</v>
      </c>
      <c r="D6209">
        <v>525701</v>
      </c>
      <c r="E6209">
        <v>4</v>
      </c>
      <c r="F6209">
        <v>84.8</v>
      </c>
      <c r="G6209">
        <v>101.9592</v>
      </c>
      <c r="H6209">
        <f t="shared" si="202"/>
        <v>4.24E-2</v>
      </c>
      <c r="I6209">
        <f t="shared" si="203"/>
        <v>5.09796E-2</v>
      </c>
    </row>
    <row r="6210" spans="1:9" x14ac:dyDescent="0.3">
      <c r="A6210" s="3">
        <v>2021</v>
      </c>
      <c r="B6210" t="s">
        <v>189</v>
      </c>
      <c r="C6210" t="s">
        <v>211</v>
      </c>
      <c r="D6210">
        <v>525702</v>
      </c>
      <c r="E6210">
        <v>4</v>
      </c>
      <c r="F6210">
        <v>372.98</v>
      </c>
      <c r="G6210">
        <v>375.17970000000003</v>
      </c>
      <c r="H6210">
        <f t="shared" si="202"/>
        <v>0.18649000000000002</v>
      </c>
      <c r="I6210">
        <f t="shared" si="203"/>
        <v>0.18758985</v>
      </c>
    </row>
    <row r="6211" spans="1:9" x14ac:dyDescent="0.3">
      <c r="A6211" s="3">
        <v>2021</v>
      </c>
      <c r="B6211" t="s">
        <v>189</v>
      </c>
      <c r="C6211" t="s">
        <v>211</v>
      </c>
      <c r="D6211">
        <v>525703</v>
      </c>
      <c r="E6211">
        <v>4</v>
      </c>
      <c r="F6211">
        <v>776.9</v>
      </c>
      <c r="G6211">
        <v>786.73479999999995</v>
      </c>
      <c r="H6211">
        <f t="shared" si="202"/>
        <v>0.38844999999999996</v>
      </c>
      <c r="I6211">
        <f t="shared" si="203"/>
        <v>0.39336739999999998</v>
      </c>
    </row>
    <row r="6212" spans="1:9" x14ac:dyDescent="0.3">
      <c r="A6212" s="3">
        <v>2021</v>
      </c>
      <c r="B6212" t="s">
        <v>189</v>
      </c>
      <c r="C6212" t="s">
        <v>212</v>
      </c>
      <c r="D6212">
        <v>535801</v>
      </c>
      <c r="E6212">
        <v>4</v>
      </c>
      <c r="F6212">
        <v>0.2</v>
      </c>
      <c r="G6212">
        <v>0.2041</v>
      </c>
      <c r="H6212">
        <f t="shared" si="202"/>
        <v>1E-4</v>
      </c>
      <c r="I6212">
        <f t="shared" si="203"/>
        <v>1.0205E-4</v>
      </c>
    </row>
    <row r="6213" spans="1:9" x14ac:dyDescent="0.3">
      <c r="A6213" s="3">
        <v>2021</v>
      </c>
      <c r="B6213" t="s">
        <v>189</v>
      </c>
      <c r="C6213" t="s">
        <v>212</v>
      </c>
      <c r="D6213">
        <v>535831</v>
      </c>
      <c r="E6213">
        <v>4</v>
      </c>
      <c r="F6213">
        <v>301.74</v>
      </c>
      <c r="G6213">
        <v>307.89800000000002</v>
      </c>
      <c r="H6213">
        <f t="shared" si="202"/>
        <v>0.15087</v>
      </c>
      <c r="I6213">
        <f t="shared" si="203"/>
        <v>0.153949</v>
      </c>
    </row>
    <row r="6214" spans="1:9" x14ac:dyDescent="0.3">
      <c r="A6214" s="3">
        <v>2021</v>
      </c>
      <c r="B6214" t="s">
        <v>189</v>
      </c>
      <c r="C6214" t="s">
        <v>212</v>
      </c>
      <c r="D6214">
        <v>535832</v>
      </c>
      <c r="E6214">
        <v>4</v>
      </c>
      <c r="F6214">
        <v>0.4</v>
      </c>
      <c r="G6214">
        <v>0.40820000000000001</v>
      </c>
      <c r="H6214">
        <f t="shared" si="202"/>
        <v>2.0000000000000001E-4</v>
      </c>
      <c r="I6214">
        <f t="shared" si="203"/>
        <v>2.041E-4</v>
      </c>
    </row>
    <row r="6215" spans="1:9" x14ac:dyDescent="0.3">
      <c r="A6215" s="3">
        <v>2021</v>
      </c>
      <c r="B6215" t="s">
        <v>189</v>
      </c>
      <c r="C6215" t="s">
        <v>212</v>
      </c>
      <c r="D6215">
        <v>545731</v>
      </c>
      <c r="E6215">
        <v>4</v>
      </c>
      <c r="F6215">
        <v>6</v>
      </c>
      <c r="G6215">
        <v>6</v>
      </c>
      <c r="H6215">
        <f t="shared" si="202"/>
        <v>3.0000000000000001E-3</v>
      </c>
      <c r="I6215">
        <f t="shared" si="203"/>
        <v>3.0000000000000001E-3</v>
      </c>
    </row>
    <row r="6216" spans="1:9" x14ac:dyDescent="0.3">
      <c r="A6216" s="3">
        <v>2021</v>
      </c>
      <c r="B6216" t="s">
        <v>189</v>
      </c>
      <c r="C6216" t="s">
        <v>212</v>
      </c>
      <c r="D6216">
        <v>545732</v>
      </c>
      <c r="E6216">
        <v>4</v>
      </c>
      <c r="F6216">
        <v>61</v>
      </c>
      <c r="G6216">
        <v>64.204099999999997</v>
      </c>
      <c r="H6216">
        <f t="shared" si="202"/>
        <v>3.0499999999999999E-2</v>
      </c>
      <c r="I6216">
        <f t="shared" si="203"/>
        <v>3.210205E-2</v>
      </c>
    </row>
    <row r="6217" spans="1:9" x14ac:dyDescent="0.3">
      <c r="A6217" s="3">
        <v>2021</v>
      </c>
      <c r="B6217" t="s">
        <v>189</v>
      </c>
      <c r="C6217" t="s">
        <v>212</v>
      </c>
      <c r="D6217">
        <v>545802</v>
      </c>
      <c r="E6217">
        <v>4</v>
      </c>
      <c r="F6217">
        <v>0.3</v>
      </c>
      <c r="G6217">
        <v>0.30609999999999998</v>
      </c>
      <c r="H6217">
        <f t="shared" si="202"/>
        <v>1.4999999999999999E-4</v>
      </c>
      <c r="I6217">
        <f t="shared" si="203"/>
        <v>1.5304999999999998E-4</v>
      </c>
    </row>
    <row r="6218" spans="1:9" x14ac:dyDescent="0.3">
      <c r="A6218" s="3">
        <v>2021</v>
      </c>
      <c r="B6218" t="s">
        <v>189</v>
      </c>
      <c r="C6218" t="s">
        <v>212</v>
      </c>
      <c r="D6218">
        <v>555701</v>
      </c>
      <c r="E6218">
        <v>4</v>
      </c>
      <c r="F6218">
        <v>3562.48</v>
      </c>
      <c r="G6218">
        <v>3631.9486000000002</v>
      </c>
      <c r="H6218">
        <f t="shared" si="202"/>
        <v>1.7812399999999999</v>
      </c>
      <c r="I6218">
        <f t="shared" si="203"/>
        <v>1.8159743000000002</v>
      </c>
    </row>
    <row r="6219" spans="1:9" x14ac:dyDescent="0.3">
      <c r="A6219" s="3">
        <v>2021</v>
      </c>
      <c r="B6219" t="s">
        <v>189</v>
      </c>
      <c r="C6219" t="s">
        <v>212</v>
      </c>
      <c r="D6219">
        <v>555702</v>
      </c>
      <c r="E6219">
        <v>4</v>
      </c>
      <c r="F6219">
        <v>1386</v>
      </c>
      <c r="G6219">
        <v>1397</v>
      </c>
      <c r="H6219">
        <f t="shared" si="202"/>
        <v>0.69299999999999995</v>
      </c>
      <c r="I6219">
        <f t="shared" si="203"/>
        <v>0.69850000000000001</v>
      </c>
    </row>
    <row r="6220" spans="1:9" x14ac:dyDescent="0.3">
      <c r="A6220" s="3">
        <v>2021</v>
      </c>
      <c r="B6220" t="s">
        <v>189</v>
      </c>
      <c r="C6220" t="s">
        <v>212</v>
      </c>
      <c r="D6220">
        <v>555732</v>
      </c>
      <c r="E6220">
        <v>4</v>
      </c>
      <c r="F6220">
        <v>3.6</v>
      </c>
      <c r="G6220">
        <v>3.6735000000000002</v>
      </c>
      <c r="H6220">
        <f t="shared" si="202"/>
        <v>1.8E-3</v>
      </c>
      <c r="I6220">
        <f t="shared" si="203"/>
        <v>1.8367500000000001E-3</v>
      </c>
    </row>
    <row r="6221" spans="1:9" x14ac:dyDescent="0.3">
      <c r="A6221" s="3">
        <v>2021</v>
      </c>
      <c r="B6221" t="s">
        <v>189</v>
      </c>
      <c r="C6221" t="s">
        <v>212</v>
      </c>
      <c r="D6221">
        <v>555733</v>
      </c>
      <c r="E6221">
        <v>4</v>
      </c>
      <c r="F6221">
        <v>738.4</v>
      </c>
      <c r="G6221">
        <v>753.46939999999995</v>
      </c>
      <c r="H6221">
        <f t="shared" si="202"/>
        <v>0.36919999999999997</v>
      </c>
      <c r="I6221">
        <f t="shared" si="203"/>
        <v>0.37673469999999998</v>
      </c>
    </row>
    <row r="6222" spans="1:9" x14ac:dyDescent="0.3">
      <c r="A6222" s="3">
        <v>2021</v>
      </c>
      <c r="B6222" t="s">
        <v>189</v>
      </c>
      <c r="C6222" t="s">
        <v>212</v>
      </c>
      <c r="D6222">
        <v>565635</v>
      </c>
      <c r="E6222">
        <v>4</v>
      </c>
      <c r="F6222">
        <v>12.68</v>
      </c>
      <c r="G6222">
        <v>12.8955</v>
      </c>
      <c r="H6222">
        <f t="shared" si="202"/>
        <v>6.3400000000000001E-3</v>
      </c>
      <c r="I6222">
        <f t="shared" si="203"/>
        <v>6.4477500000000004E-3</v>
      </c>
    </row>
    <row r="6223" spans="1:9" x14ac:dyDescent="0.3">
      <c r="A6223" s="3">
        <v>2021</v>
      </c>
      <c r="B6223" t="s">
        <v>189</v>
      </c>
      <c r="C6223" t="s">
        <v>212</v>
      </c>
      <c r="D6223">
        <v>565702</v>
      </c>
      <c r="E6223">
        <v>4</v>
      </c>
      <c r="F6223">
        <v>364.77</v>
      </c>
      <c r="G6223">
        <v>372.20350000000002</v>
      </c>
      <c r="H6223">
        <f t="shared" si="202"/>
        <v>0.18238499999999999</v>
      </c>
      <c r="I6223">
        <f t="shared" si="203"/>
        <v>0.18610175000000001</v>
      </c>
    </row>
    <row r="6224" spans="1:9" x14ac:dyDescent="0.3">
      <c r="A6224" s="3">
        <v>2021</v>
      </c>
      <c r="B6224" t="s">
        <v>189</v>
      </c>
      <c r="C6224" t="s">
        <v>212</v>
      </c>
      <c r="D6224">
        <v>565704</v>
      </c>
      <c r="E6224">
        <v>4</v>
      </c>
      <c r="F6224">
        <v>3.6</v>
      </c>
      <c r="G6224">
        <v>3.6735000000000002</v>
      </c>
      <c r="H6224">
        <f t="shared" si="202"/>
        <v>1.8E-3</v>
      </c>
      <c r="I6224">
        <f t="shared" si="203"/>
        <v>1.8367500000000001E-3</v>
      </c>
    </row>
    <row r="6225" spans="1:9" x14ac:dyDescent="0.3">
      <c r="A6225" s="3">
        <v>2021</v>
      </c>
      <c r="B6225" t="s">
        <v>189</v>
      </c>
      <c r="C6225" t="s">
        <v>213</v>
      </c>
      <c r="D6225">
        <v>495730</v>
      </c>
      <c r="E6225">
        <v>4</v>
      </c>
      <c r="F6225">
        <v>3642.96</v>
      </c>
      <c r="G6225">
        <v>3938.8229999999999</v>
      </c>
      <c r="H6225">
        <f t="shared" si="202"/>
        <v>1.82148</v>
      </c>
      <c r="I6225">
        <f t="shared" si="203"/>
        <v>1.9694114999999999</v>
      </c>
    </row>
    <row r="6226" spans="1:9" x14ac:dyDescent="0.3">
      <c r="A6226" s="3">
        <v>2021</v>
      </c>
      <c r="B6226" t="s">
        <v>189</v>
      </c>
      <c r="C6226" t="s">
        <v>213</v>
      </c>
      <c r="D6226">
        <v>505730</v>
      </c>
      <c r="E6226">
        <v>4</v>
      </c>
      <c r="F6226">
        <v>5930.71</v>
      </c>
      <c r="G6226">
        <v>6292.5796</v>
      </c>
      <c r="H6226">
        <f t="shared" si="202"/>
        <v>2.9653550000000002</v>
      </c>
      <c r="I6226">
        <f t="shared" si="203"/>
        <v>3.1462897999999999</v>
      </c>
    </row>
    <row r="6227" spans="1:9" x14ac:dyDescent="0.3">
      <c r="A6227" s="3">
        <v>2021</v>
      </c>
      <c r="B6227" t="s">
        <v>189</v>
      </c>
      <c r="C6227" t="s">
        <v>213</v>
      </c>
      <c r="D6227">
        <v>515730</v>
      </c>
      <c r="E6227">
        <v>4</v>
      </c>
      <c r="F6227">
        <v>113.35</v>
      </c>
      <c r="G6227">
        <v>120.66119999999999</v>
      </c>
      <c r="H6227">
        <f t="shared" si="202"/>
        <v>5.6674999999999996E-2</v>
      </c>
      <c r="I6227">
        <f t="shared" si="203"/>
        <v>6.0330599999999998E-2</v>
      </c>
    </row>
    <row r="6228" spans="1:9" x14ac:dyDescent="0.3">
      <c r="A6228" s="3">
        <v>2021</v>
      </c>
      <c r="B6228" t="s">
        <v>189</v>
      </c>
      <c r="C6228" t="s">
        <v>213</v>
      </c>
      <c r="D6228">
        <v>525731</v>
      </c>
      <c r="E6228">
        <v>4</v>
      </c>
      <c r="F6228">
        <v>446.6</v>
      </c>
      <c r="G6228">
        <v>452.47129999999999</v>
      </c>
      <c r="H6228">
        <f t="shared" si="202"/>
        <v>0.2233</v>
      </c>
      <c r="I6228">
        <f t="shared" si="203"/>
        <v>0.22623564999999998</v>
      </c>
    </row>
    <row r="6229" spans="1:9" x14ac:dyDescent="0.3">
      <c r="A6229" s="3">
        <v>2021</v>
      </c>
      <c r="B6229" t="s">
        <v>189</v>
      </c>
      <c r="C6229" t="s">
        <v>213</v>
      </c>
      <c r="D6229">
        <v>525732</v>
      </c>
      <c r="E6229">
        <v>4</v>
      </c>
      <c r="F6229">
        <v>397.34</v>
      </c>
      <c r="G6229">
        <v>403.89490000000001</v>
      </c>
      <c r="H6229">
        <f t="shared" si="202"/>
        <v>0.19866999999999999</v>
      </c>
      <c r="I6229">
        <f t="shared" si="203"/>
        <v>0.20194745</v>
      </c>
    </row>
    <row r="6230" spans="1:9" x14ac:dyDescent="0.3">
      <c r="A6230" s="3">
        <v>2021</v>
      </c>
      <c r="B6230" t="s">
        <v>189</v>
      </c>
      <c r="C6230" t="s">
        <v>213</v>
      </c>
      <c r="D6230">
        <v>525733</v>
      </c>
      <c r="E6230">
        <v>4</v>
      </c>
      <c r="F6230">
        <v>242.39</v>
      </c>
      <c r="G6230">
        <v>244.9367</v>
      </c>
      <c r="H6230">
        <f t="shared" si="202"/>
        <v>0.121195</v>
      </c>
      <c r="I6230">
        <f t="shared" si="203"/>
        <v>0.12246835</v>
      </c>
    </row>
    <row r="6231" spans="1:9" x14ac:dyDescent="0.3">
      <c r="A6231" s="3">
        <v>2021</v>
      </c>
      <c r="B6231" t="s">
        <v>189</v>
      </c>
      <c r="C6231" t="s">
        <v>214</v>
      </c>
      <c r="D6231">
        <v>535500</v>
      </c>
      <c r="E6231">
        <v>4</v>
      </c>
      <c r="F6231">
        <v>269</v>
      </c>
      <c r="G6231">
        <v>538</v>
      </c>
      <c r="H6231">
        <f t="shared" si="202"/>
        <v>0.13450000000000001</v>
      </c>
      <c r="I6231">
        <f t="shared" si="203"/>
        <v>0.26900000000000002</v>
      </c>
    </row>
    <row r="6232" spans="1:9" x14ac:dyDescent="0.3">
      <c r="A6232" s="3">
        <v>2021</v>
      </c>
      <c r="B6232" t="s">
        <v>189</v>
      </c>
      <c r="C6232" t="s">
        <v>214</v>
      </c>
      <c r="D6232">
        <v>535530</v>
      </c>
      <c r="E6232">
        <v>4</v>
      </c>
      <c r="F6232">
        <v>374.4</v>
      </c>
      <c r="G6232">
        <v>517.35910000000001</v>
      </c>
      <c r="H6232">
        <f t="shared" si="202"/>
        <v>0.18719999999999998</v>
      </c>
      <c r="I6232">
        <f t="shared" si="203"/>
        <v>0.25867954999999998</v>
      </c>
    </row>
    <row r="6233" spans="1:9" x14ac:dyDescent="0.3">
      <c r="A6233" s="3">
        <v>2021</v>
      </c>
      <c r="B6233" t="s">
        <v>189</v>
      </c>
      <c r="C6233" t="s">
        <v>214</v>
      </c>
      <c r="D6233">
        <v>535601</v>
      </c>
      <c r="E6233">
        <v>4</v>
      </c>
      <c r="F6233">
        <v>226.65</v>
      </c>
      <c r="G6233">
        <v>226.65</v>
      </c>
      <c r="H6233">
        <f t="shared" si="202"/>
        <v>0.11332500000000001</v>
      </c>
      <c r="I6233">
        <f t="shared" si="203"/>
        <v>0.11332500000000001</v>
      </c>
    </row>
    <row r="6234" spans="1:9" x14ac:dyDescent="0.3">
      <c r="A6234" s="3">
        <v>2021</v>
      </c>
      <c r="B6234" t="s">
        <v>189</v>
      </c>
      <c r="C6234" t="s">
        <v>214</v>
      </c>
      <c r="D6234">
        <v>535602</v>
      </c>
      <c r="E6234">
        <v>4</v>
      </c>
      <c r="F6234">
        <v>1611.56</v>
      </c>
      <c r="G6234">
        <v>1670.0388</v>
      </c>
      <c r="H6234">
        <f t="shared" si="202"/>
        <v>0.80577999999999994</v>
      </c>
      <c r="I6234">
        <f t="shared" si="203"/>
        <v>0.83501939999999997</v>
      </c>
    </row>
    <row r="6235" spans="1:9" x14ac:dyDescent="0.3">
      <c r="A6235" s="3">
        <v>2021</v>
      </c>
      <c r="B6235" t="s">
        <v>189</v>
      </c>
      <c r="C6235" t="s">
        <v>214</v>
      </c>
      <c r="D6235">
        <v>535631</v>
      </c>
      <c r="E6235">
        <v>4</v>
      </c>
      <c r="F6235">
        <v>21.5</v>
      </c>
      <c r="G6235">
        <v>21.938800000000001</v>
      </c>
      <c r="H6235">
        <f t="shared" si="202"/>
        <v>1.0749999999999999E-2</v>
      </c>
      <c r="I6235">
        <f t="shared" si="203"/>
        <v>1.0969400000000001E-2</v>
      </c>
    </row>
    <row r="6236" spans="1:9" x14ac:dyDescent="0.3">
      <c r="A6236" s="3">
        <v>2021</v>
      </c>
      <c r="B6236" t="s">
        <v>189</v>
      </c>
      <c r="C6236" t="s">
        <v>214</v>
      </c>
      <c r="D6236">
        <v>535632</v>
      </c>
      <c r="E6236">
        <v>4</v>
      </c>
      <c r="F6236">
        <v>1667.65</v>
      </c>
      <c r="G6236">
        <v>1697.3081999999999</v>
      </c>
      <c r="H6236">
        <f t="shared" si="202"/>
        <v>0.83382500000000004</v>
      </c>
      <c r="I6236">
        <f t="shared" si="203"/>
        <v>0.84865409999999997</v>
      </c>
    </row>
    <row r="6237" spans="1:9" x14ac:dyDescent="0.3">
      <c r="A6237" s="3">
        <v>2021</v>
      </c>
      <c r="B6237" t="s">
        <v>189</v>
      </c>
      <c r="C6237" t="s">
        <v>214</v>
      </c>
      <c r="D6237">
        <v>535633</v>
      </c>
      <c r="E6237">
        <v>4</v>
      </c>
      <c r="F6237">
        <v>35.35</v>
      </c>
      <c r="G6237">
        <v>36.071399999999997</v>
      </c>
      <c r="H6237">
        <f t="shared" si="202"/>
        <v>1.7675E-2</v>
      </c>
      <c r="I6237">
        <f t="shared" si="203"/>
        <v>1.8035699999999998E-2</v>
      </c>
    </row>
    <row r="6238" spans="1:9" x14ac:dyDescent="0.3">
      <c r="A6238" s="3">
        <v>2021</v>
      </c>
      <c r="B6238" t="s">
        <v>189</v>
      </c>
      <c r="C6238" t="s">
        <v>214</v>
      </c>
      <c r="D6238">
        <v>535634</v>
      </c>
      <c r="E6238">
        <v>4</v>
      </c>
      <c r="F6238">
        <v>92.5</v>
      </c>
      <c r="G6238">
        <v>94.387799999999999</v>
      </c>
      <c r="H6238">
        <f t="shared" si="202"/>
        <v>4.6249999999999999E-2</v>
      </c>
      <c r="I6238">
        <f t="shared" si="203"/>
        <v>4.7193899999999997E-2</v>
      </c>
    </row>
    <row r="6239" spans="1:9" x14ac:dyDescent="0.3">
      <c r="A6239" s="3">
        <v>2021</v>
      </c>
      <c r="B6239" t="s">
        <v>189</v>
      </c>
      <c r="C6239" t="s">
        <v>214</v>
      </c>
      <c r="D6239">
        <v>535705</v>
      </c>
      <c r="E6239">
        <v>4</v>
      </c>
      <c r="F6239">
        <v>166.9</v>
      </c>
      <c r="G6239">
        <v>175.898</v>
      </c>
      <c r="H6239">
        <f t="shared" si="202"/>
        <v>8.3449999999999996E-2</v>
      </c>
      <c r="I6239">
        <f t="shared" si="203"/>
        <v>8.7948999999999999E-2</v>
      </c>
    </row>
    <row r="6240" spans="1:9" x14ac:dyDescent="0.3">
      <c r="A6240" s="3">
        <v>2021</v>
      </c>
      <c r="B6240" t="s">
        <v>189</v>
      </c>
      <c r="C6240" t="s">
        <v>215</v>
      </c>
      <c r="D6240">
        <v>535702</v>
      </c>
      <c r="E6240">
        <v>4</v>
      </c>
      <c r="F6240">
        <v>6.4</v>
      </c>
      <c r="G6240">
        <v>6.4</v>
      </c>
      <c r="H6240">
        <f t="shared" si="202"/>
        <v>3.2000000000000002E-3</v>
      </c>
      <c r="I6240">
        <f t="shared" si="203"/>
        <v>3.2000000000000002E-3</v>
      </c>
    </row>
    <row r="6241" spans="1:9" x14ac:dyDescent="0.3">
      <c r="A6241" s="3">
        <v>2021</v>
      </c>
      <c r="B6241" t="s">
        <v>189</v>
      </c>
      <c r="C6241" t="s">
        <v>215</v>
      </c>
      <c r="D6241">
        <v>545530</v>
      </c>
      <c r="E6241">
        <v>4</v>
      </c>
      <c r="F6241">
        <v>105.1</v>
      </c>
      <c r="G6241">
        <v>112.0592</v>
      </c>
      <c r="H6241">
        <f t="shared" si="202"/>
        <v>5.2549999999999999E-2</v>
      </c>
      <c r="I6241">
        <f t="shared" si="203"/>
        <v>5.6029599999999999E-2</v>
      </c>
    </row>
    <row r="6242" spans="1:9" x14ac:dyDescent="0.3">
      <c r="A6242" s="3">
        <v>2021</v>
      </c>
      <c r="B6242" t="s">
        <v>189</v>
      </c>
      <c r="C6242" t="s">
        <v>215</v>
      </c>
      <c r="D6242">
        <v>545602</v>
      </c>
      <c r="E6242">
        <v>4</v>
      </c>
      <c r="F6242">
        <v>799.89</v>
      </c>
      <c r="G6242">
        <v>801.32360000000006</v>
      </c>
      <c r="H6242">
        <f t="shared" si="202"/>
        <v>0.39994499999999999</v>
      </c>
      <c r="I6242">
        <f t="shared" si="203"/>
        <v>0.40066180000000001</v>
      </c>
    </row>
    <row r="6243" spans="1:9" x14ac:dyDescent="0.3">
      <c r="A6243" s="3">
        <v>2021</v>
      </c>
      <c r="B6243" t="s">
        <v>189</v>
      </c>
      <c r="C6243" t="s">
        <v>215</v>
      </c>
      <c r="D6243">
        <v>545631</v>
      </c>
      <c r="E6243">
        <v>4</v>
      </c>
      <c r="F6243">
        <v>283.23</v>
      </c>
      <c r="G6243">
        <v>283.35140000000001</v>
      </c>
      <c r="H6243">
        <f t="shared" si="202"/>
        <v>0.14161500000000002</v>
      </c>
      <c r="I6243">
        <f t="shared" si="203"/>
        <v>0.14167570000000002</v>
      </c>
    </row>
    <row r="6244" spans="1:9" x14ac:dyDescent="0.3">
      <c r="A6244" s="3">
        <v>2021</v>
      </c>
      <c r="B6244" t="s">
        <v>189</v>
      </c>
      <c r="C6244" t="s">
        <v>215</v>
      </c>
      <c r="D6244">
        <v>545632</v>
      </c>
      <c r="E6244">
        <v>4</v>
      </c>
      <c r="F6244">
        <v>1.6</v>
      </c>
      <c r="G6244">
        <v>1.6</v>
      </c>
      <c r="H6244">
        <f t="shared" si="202"/>
        <v>8.0000000000000004E-4</v>
      </c>
      <c r="I6244">
        <f t="shared" si="203"/>
        <v>8.0000000000000004E-4</v>
      </c>
    </row>
    <row r="6245" spans="1:9" x14ac:dyDescent="0.3">
      <c r="A6245" s="3">
        <v>2021</v>
      </c>
      <c r="B6245" t="s">
        <v>189</v>
      </c>
      <c r="C6245" t="s">
        <v>215</v>
      </c>
      <c r="D6245">
        <v>545633</v>
      </c>
      <c r="E6245">
        <v>4</v>
      </c>
      <c r="F6245">
        <v>67.7</v>
      </c>
      <c r="G6245">
        <v>69.081599999999995</v>
      </c>
      <c r="H6245">
        <f t="shared" si="202"/>
        <v>3.3849999999999998E-2</v>
      </c>
      <c r="I6245">
        <f t="shared" si="203"/>
        <v>3.4540799999999997E-2</v>
      </c>
    </row>
    <row r="6246" spans="1:9" x14ac:dyDescent="0.3">
      <c r="A6246" s="3">
        <v>2021</v>
      </c>
      <c r="B6246" t="s">
        <v>189</v>
      </c>
      <c r="C6246" t="s">
        <v>215</v>
      </c>
      <c r="D6246">
        <v>555500</v>
      </c>
      <c r="E6246">
        <v>4</v>
      </c>
      <c r="F6246">
        <v>919</v>
      </c>
      <c r="G6246">
        <v>1824</v>
      </c>
      <c r="H6246">
        <f t="shared" si="202"/>
        <v>0.45950000000000002</v>
      </c>
      <c r="I6246">
        <f t="shared" si="203"/>
        <v>0.91200000000000003</v>
      </c>
    </row>
    <row r="6247" spans="1:9" x14ac:dyDescent="0.3">
      <c r="A6247" s="3">
        <v>2021</v>
      </c>
      <c r="B6247" t="s">
        <v>189</v>
      </c>
      <c r="C6247" t="s">
        <v>215</v>
      </c>
      <c r="D6247">
        <v>555531</v>
      </c>
      <c r="E6247">
        <v>4</v>
      </c>
      <c r="F6247">
        <v>54</v>
      </c>
      <c r="G6247">
        <v>55.1021</v>
      </c>
      <c r="H6247">
        <f t="shared" si="202"/>
        <v>2.7E-2</v>
      </c>
      <c r="I6247">
        <f t="shared" si="203"/>
        <v>2.7551050000000001E-2</v>
      </c>
    </row>
    <row r="6248" spans="1:9" x14ac:dyDescent="0.3">
      <c r="A6248" s="3">
        <v>2021</v>
      </c>
      <c r="B6248" t="s">
        <v>189</v>
      </c>
      <c r="C6248" t="s">
        <v>215</v>
      </c>
      <c r="D6248">
        <v>555532</v>
      </c>
      <c r="E6248">
        <v>4</v>
      </c>
      <c r="F6248">
        <v>662.28</v>
      </c>
      <c r="G6248">
        <v>825.53060000000005</v>
      </c>
      <c r="H6248">
        <f t="shared" si="202"/>
        <v>0.33113999999999999</v>
      </c>
      <c r="I6248">
        <f t="shared" si="203"/>
        <v>0.4127653</v>
      </c>
    </row>
    <row r="6249" spans="1:9" x14ac:dyDescent="0.3">
      <c r="A6249" s="3">
        <v>2021</v>
      </c>
      <c r="B6249" t="s">
        <v>189</v>
      </c>
      <c r="C6249" t="s">
        <v>215</v>
      </c>
      <c r="D6249">
        <v>555600</v>
      </c>
      <c r="E6249">
        <v>4</v>
      </c>
      <c r="F6249">
        <v>678.11</v>
      </c>
      <c r="G6249">
        <v>783.96299999999997</v>
      </c>
      <c r="H6249">
        <f t="shared" si="202"/>
        <v>0.339055</v>
      </c>
      <c r="I6249">
        <f t="shared" si="203"/>
        <v>0.39198149999999998</v>
      </c>
    </row>
    <row r="6250" spans="1:9" x14ac:dyDescent="0.3">
      <c r="A6250" s="3">
        <v>2021</v>
      </c>
      <c r="B6250" t="s">
        <v>189</v>
      </c>
      <c r="C6250" t="s">
        <v>215</v>
      </c>
      <c r="D6250">
        <v>555630</v>
      </c>
      <c r="E6250">
        <v>4</v>
      </c>
      <c r="F6250">
        <v>1811.17</v>
      </c>
      <c r="G6250">
        <v>1923.7748999999999</v>
      </c>
      <c r="H6250">
        <f t="shared" si="202"/>
        <v>0.90558500000000008</v>
      </c>
      <c r="I6250">
        <f t="shared" si="203"/>
        <v>0.96188744999999998</v>
      </c>
    </row>
    <row r="6251" spans="1:9" x14ac:dyDescent="0.3">
      <c r="A6251" s="3">
        <v>2021</v>
      </c>
      <c r="B6251" t="s">
        <v>189</v>
      </c>
      <c r="C6251" t="s">
        <v>215</v>
      </c>
      <c r="D6251">
        <v>565502</v>
      </c>
      <c r="E6251">
        <v>4</v>
      </c>
      <c r="F6251">
        <v>163.69999999999999</v>
      </c>
      <c r="G6251">
        <v>175.77549999999999</v>
      </c>
      <c r="H6251">
        <f t="shared" si="202"/>
        <v>8.1849999999999992E-2</v>
      </c>
      <c r="I6251">
        <f t="shared" si="203"/>
        <v>8.7887750000000001E-2</v>
      </c>
    </row>
    <row r="6252" spans="1:9" x14ac:dyDescent="0.3">
      <c r="A6252" s="3">
        <v>2021</v>
      </c>
      <c r="B6252" t="s">
        <v>189</v>
      </c>
      <c r="C6252" t="s">
        <v>215</v>
      </c>
      <c r="D6252">
        <v>565534</v>
      </c>
      <c r="E6252">
        <v>4</v>
      </c>
      <c r="F6252">
        <v>236.06</v>
      </c>
      <c r="G6252">
        <v>442.13549999999998</v>
      </c>
      <c r="H6252">
        <f t="shared" si="202"/>
        <v>0.11803</v>
      </c>
      <c r="I6252">
        <f t="shared" si="203"/>
        <v>0.22106774999999998</v>
      </c>
    </row>
    <row r="6253" spans="1:9" x14ac:dyDescent="0.3">
      <c r="A6253" s="3">
        <v>2021</v>
      </c>
      <c r="B6253" t="s">
        <v>189</v>
      </c>
      <c r="C6253" t="s">
        <v>215</v>
      </c>
      <c r="D6253">
        <v>565604</v>
      </c>
      <c r="E6253">
        <v>4</v>
      </c>
      <c r="F6253">
        <v>11.12</v>
      </c>
      <c r="G6253">
        <v>11.1229</v>
      </c>
      <c r="H6253">
        <f t="shared" si="202"/>
        <v>5.5599999999999998E-3</v>
      </c>
      <c r="I6253">
        <f t="shared" si="203"/>
        <v>5.5614499999999999E-3</v>
      </c>
    </row>
    <row r="6254" spans="1:9" x14ac:dyDescent="0.3">
      <c r="A6254" s="3">
        <v>2021</v>
      </c>
      <c r="B6254" t="s">
        <v>189</v>
      </c>
      <c r="C6254" t="s">
        <v>216</v>
      </c>
      <c r="D6254">
        <v>535732</v>
      </c>
      <c r="E6254">
        <v>4</v>
      </c>
      <c r="F6254">
        <v>627.79999999999995</v>
      </c>
      <c r="G6254">
        <v>635.16319999999996</v>
      </c>
      <c r="H6254">
        <f t="shared" si="202"/>
        <v>0.31389999999999996</v>
      </c>
      <c r="I6254">
        <f t="shared" si="203"/>
        <v>0.31758159999999996</v>
      </c>
    </row>
    <row r="6255" spans="1:9" x14ac:dyDescent="0.3">
      <c r="A6255" s="3">
        <v>2021</v>
      </c>
      <c r="B6255" t="s">
        <v>189</v>
      </c>
      <c r="C6255" t="s">
        <v>216</v>
      </c>
      <c r="D6255">
        <v>535733</v>
      </c>
      <c r="E6255">
        <v>4</v>
      </c>
      <c r="F6255">
        <v>83.2</v>
      </c>
      <c r="G6255">
        <v>83.2</v>
      </c>
      <c r="H6255">
        <f t="shared" si="202"/>
        <v>4.1599999999999998E-2</v>
      </c>
      <c r="I6255">
        <f t="shared" si="203"/>
        <v>4.1599999999999998E-2</v>
      </c>
    </row>
    <row r="6256" spans="1:9" x14ac:dyDescent="0.3">
      <c r="A6256" s="3">
        <v>2021</v>
      </c>
      <c r="B6256" t="s">
        <v>189</v>
      </c>
      <c r="C6256" t="s">
        <v>216</v>
      </c>
      <c r="D6256">
        <v>545702</v>
      </c>
      <c r="E6256">
        <v>4</v>
      </c>
      <c r="F6256">
        <v>836.2</v>
      </c>
      <c r="G6256">
        <v>847.89790000000005</v>
      </c>
      <c r="H6256">
        <f t="shared" si="202"/>
        <v>0.41810000000000003</v>
      </c>
      <c r="I6256">
        <f t="shared" si="203"/>
        <v>0.42394895000000005</v>
      </c>
    </row>
    <row r="6257" spans="1:9" x14ac:dyDescent="0.3">
      <c r="A6257" s="3">
        <v>2021</v>
      </c>
      <c r="B6257" t="s">
        <v>189</v>
      </c>
      <c r="C6257" t="s">
        <v>216</v>
      </c>
      <c r="D6257">
        <v>545703</v>
      </c>
      <c r="E6257">
        <v>4</v>
      </c>
      <c r="F6257">
        <v>680.8</v>
      </c>
      <c r="G6257">
        <v>694.69380000000001</v>
      </c>
      <c r="H6257">
        <f t="shared" si="202"/>
        <v>0.34039999999999998</v>
      </c>
      <c r="I6257">
        <f t="shared" si="203"/>
        <v>0.34734690000000001</v>
      </c>
    </row>
    <row r="6258" spans="1:9" x14ac:dyDescent="0.3">
      <c r="A6258" s="3">
        <v>2021</v>
      </c>
      <c r="B6258" t="s">
        <v>189</v>
      </c>
      <c r="C6258" t="s">
        <v>216</v>
      </c>
      <c r="D6258">
        <v>545734</v>
      </c>
      <c r="E6258">
        <v>4</v>
      </c>
      <c r="F6258">
        <v>20.8</v>
      </c>
      <c r="G6258">
        <v>20.8</v>
      </c>
      <c r="H6258">
        <f t="shared" si="202"/>
        <v>1.04E-2</v>
      </c>
      <c r="I6258">
        <f t="shared" si="203"/>
        <v>1.04E-2</v>
      </c>
    </row>
    <row r="6259" spans="1:9" x14ac:dyDescent="0.3">
      <c r="A6259" s="3">
        <v>2021</v>
      </c>
      <c r="B6259" t="s">
        <v>191</v>
      </c>
      <c r="C6259" t="s">
        <v>217</v>
      </c>
      <c r="D6259">
        <v>565602</v>
      </c>
      <c r="E6259">
        <v>4</v>
      </c>
      <c r="F6259">
        <v>0.67</v>
      </c>
      <c r="G6259">
        <v>0.67290000000000005</v>
      </c>
      <c r="H6259">
        <f t="shared" si="202"/>
        <v>3.3500000000000001E-4</v>
      </c>
      <c r="I6259">
        <f t="shared" si="203"/>
        <v>3.3645000000000002E-4</v>
      </c>
    </row>
    <row r="6260" spans="1:9" x14ac:dyDescent="0.3">
      <c r="A6260" s="3">
        <v>2021</v>
      </c>
      <c r="B6260" t="s">
        <v>191</v>
      </c>
      <c r="C6260" t="s">
        <v>217</v>
      </c>
      <c r="D6260">
        <v>575601</v>
      </c>
      <c r="E6260">
        <v>4</v>
      </c>
      <c r="F6260">
        <v>557.70000000000005</v>
      </c>
      <c r="G6260">
        <v>569.08159999999998</v>
      </c>
      <c r="H6260">
        <f t="shared" si="202"/>
        <v>0.27885000000000004</v>
      </c>
      <c r="I6260">
        <f t="shared" si="203"/>
        <v>0.28454079999999998</v>
      </c>
    </row>
    <row r="6261" spans="1:9" x14ac:dyDescent="0.3">
      <c r="A6261" s="3">
        <v>2021</v>
      </c>
      <c r="B6261" t="s">
        <v>191</v>
      </c>
      <c r="C6261" t="s">
        <v>217</v>
      </c>
      <c r="D6261">
        <v>575603</v>
      </c>
      <c r="E6261">
        <v>4</v>
      </c>
      <c r="F6261">
        <v>265.63</v>
      </c>
      <c r="G6261">
        <v>270.95359999999999</v>
      </c>
      <c r="H6261">
        <f t="shared" si="202"/>
        <v>0.13281499999999999</v>
      </c>
      <c r="I6261">
        <f t="shared" si="203"/>
        <v>0.13547680000000001</v>
      </c>
    </row>
    <row r="6262" spans="1:9" x14ac:dyDescent="0.3">
      <c r="A6262" s="3">
        <v>2021</v>
      </c>
      <c r="B6262" t="s">
        <v>191</v>
      </c>
      <c r="C6262" t="s">
        <v>217</v>
      </c>
      <c r="D6262">
        <v>575604</v>
      </c>
      <c r="E6262">
        <v>4</v>
      </c>
      <c r="F6262">
        <v>115.03</v>
      </c>
      <c r="G6262">
        <v>116.73650000000001</v>
      </c>
      <c r="H6262">
        <f t="shared" si="202"/>
        <v>5.7515000000000004E-2</v>
      </c>
      <c r="I6262">
        <f t="shared" si="203"/>
        <v>5.8368250000000003E-2</v>
      </c>
    </row>
    <row r="6263" spans="1:9" x14ac:dyDescent="0.3">
      <c r="A6263" s="3">
        <v>2021</v>
      </c>
      <c r="B6263" t="s">
        <v>191</v>
      </c>
      <c r="C6263" t="s">
        <v>217</v>
      </c>
      <c r="D6263">
        <v>575605</v>
      </c>
      <c r="E6263">
        <v>4</v>
      </c>
      <c r="F6263">
        <v>1105.32</v>
      </c>
      <c r="G6263">
        <v>1127.7478000000001</v>
      </c>
      <c r="H6263">
        <f t="shared" ref="H6263:H6326" si="204">F6263/2000</f>
        <v>0.55265999999999993</v>
      </c>
      <c r="I6263">
        <f t="shared" ref="I6263:I6326" si="205">G6263/2000</f>
        <v>0.56387390000000004</v>
      </c>
    </row>
    <row r="6264" spans="1:9" x14ac:dyDescent="0.3">
      <c r="A6264" s="3">
        <v>2021</v>
      </c>
      <c r="B6264" t="s">
        <v>191</v>
      </c>
      <c r="C6264" t="s">
        <v>217</v>
      </c>
      <c r="D6264">
        <v>585601</v>
      </c>
      <c r="E6264">
        <v>4</v>
      </c>
      <c r="F6264">
        <v>141.69999999999999</v>
      </c>
      <c r="G6264">
        <v>143.7389</v>
      </c>
      <c r="H6264">
        <f t="shared" si="204"/>
        <v>7.0849999999999996E-2</v>
      </c>
      <c r="I6264">
        <f t="shared" si="205"/>
        <v>7.1869450000000001E-2</v>
      </c>
    </row>
    <row r="6265" spans="1:9" x14ac:dyDescent="0.3">
      <c r="A6265" s="3">
        <v>2021</v>
      </c>
      <c r="B6265" t="s">
        <v>191</v>
      </c>
      <c r="C6265" t="s">
        <v>217</v>
      </c>
      <c r="D6265">
        <v>585602</v>
      </c>
      <c r="E6265">
        <v>4</v>
      </c>
      <c r="F6265">
        <v>4.6900000000000004</v>
      </c>
      <c r="G6265">
        <v>4.71</v>
      </c>
      <c r="H6265">
        <f t="shared" si="204"/>
        <v>2.3450000000000003E-3</v>
      </c>
      <c r="I6265">
        <f t="shared" si="205"/>
        <v>2.3549999999999999E-3</v>
      </c>
    </row>
    <row r="6266" spans="1:9" x14ac:dyDescent="0.3">
      <c r="A6266" s="3">
        <v>2021</v>
      </c>
      <c r="B6266" t="s">
        <v>191</v>
      </c>
      <c r="C6266" t="s">
        <v>218</v>
      </c>
      <c r="D6266">
        <v>565501</v>
      </c>
      <c r="E6266">
        <v>4</v>
      </c>
      <c r="F6266">
        <v>4316.6400000000003</v>
      </c>
      <c r="G6266">
        <v>6448.9183999999996</v>
      </c>
      <c r="H6266">
        <f t="shared" si="204"/>
        <v>2.1583200000000002</v>
      </c>
      <c r="I6266">
        <f t="shared" si="205"/>
        <v>3.2244591999999996</v>
      </c>
    </row>
    <row r="6267" spans="1:9" x14ac:dyDescent="0.3">
      <c r="A6267" s="3">
        <v>2021</v>
      </c>
      <c r="B6267" t="s">
        <v>191</v>
      </c>
      <c r="C6267" t="s">
        <v>218</v>
      </c>
      <c r="D6267">
        <v>565533</v>
      </c>
      <c r="E6267">
        <v>4</v>
      </c>
      <c r="F6267">
        <v>3908.17</v>
      </c>
      <c r="G6267">
        <v>3932.1756999999998</v>
      </c>
      <c r="H6267">
        <f t="shared" si="204"/>
        <v>1.9540850000000001</v>
      </c>
      <c r="I6267">
        <f t="shared" si="205"/>
        <v>1.9660878499999999</v>
      </c>
    </row>
    <row r="6268" spans="1:9" x14ac:dyDescent="0.3">
      <c r="A6268" s="3">
        <v>2021</v>
      </c>
      <c r="B6268" t="s">
        <v>191</v>
      </c>
      <c r="C6268" t="s">
        <v>218</v>
      </c>
      <c r="D6268">
        <v>575432</v>
      </c>
      <c r="E6268">
        <v>4</v>
      </c>
      <c r="F6268">
        <v>628.9</v>
      </c>
      <c r="G6268">
        <v>1104.5591999999999</v>
      </c>
      <c r="H6268">
        <f t="shared" si="204"/>
        <v>0.31445000000000001</v>
      </c>
      <c r="I6268">
        <f t="shared" si="205"/>
        <v>0.55227959999999998</v>
      </c>
    </row>
    <row r="6269" spans="1:9" x14ac:dyDescent="0.3">
      <c r="A6269" s="3">
        <v>2021</v>
      </c>
      <c r="B6269" t="s">
        <v>191</v>
      </c>
      <c r="C6269" t="s">
        <v>218</v>
      </c>
      <c r="D6269">
        <v>575433</v>
      </c>
      <c r="E6269">
        <v>4</v>
      </c>
      <c r="F6269">
        <v>96</v>
      </c>
      <c r="G6269">
        <v>181</v>
      </c>
      <c r="H6269">
        <f t="shared" si="204"/>
        <v>4.8000000000000001E-2</v>
      </c>
      <c r="I6269">
        <f t="shared" si="205"/>
        <v>9.0499999999999997E-2</v>
      </c>
    </row>
    <row r="6270" spans="1:9" x14ac:dyDescent="0.3">
      <c r="A6270" s="3">
        <v>2021</v>
      </c>
      <c r="B6270" t="s">
        <v>191</v>
      </c>
      <c r="C6270" t="s">
        <v>218</v>
      </c>
      <c r="D6270">
        <v>575501</v>
      </c>
      <c r="E6270">
        <v>4</v>
      </c>
      <c r="F6270">
        <v>432.82</v>
      </c>
      <c r="G6270">
        <v>481.98160000000001</v>
      </c>
      <c r="H6270">
        <f t="shared" si="204"/>
        <v>0.21640999999999999</v>
      </c>
      <c r="I6270">
        <f t="shared" si="205"/>
        <v>0.24099080000000001</v>
      </c>
    </row>
    <row r="6271" spans="1:9" x14ac:dyDescent="0.3">
      <c r="A6271" s="3">
        <v>2021</v>
      </c>
      <c r="B6271" t="s">
        <v>191</v>
      </c>
      <c r="C6271" t="s">
        <v>218</v>
      </c>
      <c r="D6271">
        <v>575502</v>
      </c>
      <c r="E6271">
        <v>4</v>
      </c>
      <c r="F6271">
        <v>3424.4</v>
      </c>
      <c r="G6271">
        <v>3862.5509999999999</v>
      </c>
      <c r="H6271">
        <f t="shared" si="204"/>
        <v>1.7121999999999999</v>
      </c>
      <c r="I6271">
        <f t="shared" si="205"/>
        <v>1.9312754999999999</v>
      </c>
    </row>
    <row r="6272" spans="1:9" x14ac:dyDescent="0.3">
      <c r="A6272" s="3">
        <v>2021</v>
      </c>
      <c r="B6272" t="s">
        <v>191</v>
      </c>
      <c r="C6272" t="s">
        <v>218</v>
      </c>
      <c r="D6272">
        <v>575531</v>
      </c>
      <c r="E6272">
        <v>4</v>
      </c>
      <c r="F6272">
        <v>25.73</v>
      </c>
      <c r="G6272">
        <v>25.956499999999998</v>
      </c>
      <c r="H6272">
        <f t="shared" si="204"/>
        <v>1.2865E-2</v>
      </c>
      <c r="I6272">
        <f t="shared" si="205"/>
        <v>1.2978249999999998E-2</v>
      </c>
    </row>
    <row r="6273" spans="1:9" x14ac:dyDescent="0.3">
      <c r="A6273" s="3">
        <v>2021</v>
      </c>
      <c r="B6273" t="s">
        <v>191</v>
      </c>
      <c r="C6273" t="s">
        <v>218</v>
      </c>
      <c r="D6273">
        <v>575532</v>
      </c>
      <c r="E6273">
        <v>4</v>
      </c>
      <c r="F6273">
        <v>14.63</v>
      </c>
      <c r="G6273">
        <v>14.63</v>
      </c>
      <c r="H6273">
        <f t="shared" si="204"/>
        <v>7.3150000000000003E-3</v>
      </c>
      <c r="I6273">
        <f t="shared" si="205"/>
        <v>7.3150000000000003E-3</v>
      </c>
    </row>
    <row r="6274" spans="1:9" x14ac:dyDescent="0.3">
      <c r="A6274" s="3">
        <v>2021</v>
      </c>
      <c r="B6274" t="s">
        <v>191</v>
      </c>
      <c r="C6274" t="s">
        <v>218</v>
      </c>
      <c r="D6274">
        <v>585432</v>
      </c>
      <c r="E6274">
        <v>4</v>
      </c>
      <c r="F6274">
        <v>1775.4</v>
      </c>
      <c r="G6274">
        <v>3052.4081000000001</v>
      </c>
      <c r="H6274">
        <f t="shared" si="204"/>
        <v>0.88770000000000004</v>
      </c>
      <c r="I6274">
        <f t="shared" si="205"/>
        <v>1.52620405</v>
      </c>
    </row>
    <row r="6275" spans="1:9" x14ac:dyDescent="0.3">
      <c r="A6275" s="3">
        <v>2021</v>
      </c>
      <c r="B6275" t="s">
        <v>191</v>
      </c>
      <c r="C6275" t="s">
        <v>218</v>
      </c>
      <c r="D6275">
        <v>585502</v>
      </c>
      <c r="E6275">
        <v>4</v>
      </c>
      <c r="F6275">
        <v>1847.23</v>
      </c>
      <c r="G6275">
        <v>2141.3368999999998</v>
      </c>
      <c r="H6275">
        <f t="shared" si="204"/>
        <v>0.92361499999999996</v>
      </c>
      <c r="I6275">
        <f t="shared" si="205"/>
        <v>1.0706684499999999</v>
      </c>
    </row>
    <row r="6276" spans="1:9" x14ac:dyDescent="0.3">
      <c r="A6276" s="3">
        <v>2021</v>
      </c>
      <c r="B6276" t="s">
        <v>191</v>
      </c>
      <c r="C6276" t="s">
        <v>218</v>
      </c>
      <c r="D6276">
        <v>585531</v>
      </c>
      <c r="E6276">
        <v>4</v>
      </c>
      <c r="F6276">
        <v>114.48</v>
      </c>
      <c r="G6276">
        <v>116.5568</v>
      </c>
      <c r="H6276">
        <f t="shared" si="204"/>
        <v>5.7239999999999999E-2</v>
      </c>
      <c r="I6276">
        <f t="shared" si="205"/>
        <v>5.8278400000000001E-2</v>
      </c>
    </row>
    <row r="6277" spans="1:9" x14ac:dyDescent="0.3">
      <c r="A6277" s="3">
        <v>2021</v>
      </c>
      <c r="B6277" t="s">
        <v>191</v>
      </c>
      <c r="C6277" t="s">
        <v>218</v>
      </c>
      <c r="D6277">
        <v>585532</v>
      </c>
      <c r="E6277">
        <v>4</v>
      </c>
      <c r="F6277">
        <v>1281.96</v>
      </c>
      <c r="G6277">
        <v>1510.1837</v>
      </c>
      <c r="H6277">
        <f t="shared" si="204"/>
        <v>0.64097999999999999</v>
      </c>
      <c r="I6277">
        <f t="shared" si="205"/>
        <v>0.75509185000000001</v>
      </c>
    </row>
    <row r="6278" spans="1:9" x14ac:dyDescent="0.3">
      <c r="A6278" s="3">
        <v>2021</v>
      </c>
      <c r="B6278" t="s">
        <v>191</v>
      </c>
      <c r="C6278" t="s">
        <v>219</v>
      </c>
      <c r="D6278">
        <v>565633</v>
      </c>
      <c r="E6278">
        <v>4</v>
      </c>
      <c r="F6278">
        <v>346.57</v>
      </c>
      <c r="G6278">
        <v>353.52390000000003</v>
      </c>
      <c r="H6278">
        <f t="shared" si="204"/>
        <v>0.17328499999999999</v>
      </c>
      <c r="I6278">
        <f t="shared" si="205"/>
        <v>0.17676195</v>
      </c>
    </row>
    <row r="6279" spans="1:9" x14ac:dyDescent="0.3">
      <c r="A6279" s="3">
        <v>2021</v>
      </c>
      <c r="B6279" t="s">
        <v>191</v>
      </c>
      <c r="C6279" t="s">
        <v>219</v>
      </c>
      <c r="D6279">
        <v>565634</v>
      </c>
      <c r="E6279">
        <v>4</v>
      </c>
      <c r="F6279">
        <v>177.68</v>
      </c>
      <c r="G6279">
        <v>181.13310000000001</v>
      </c>
      <c r="H6279">
        <f t="shared" si="204"/>
        <v>8.8840000000000002E-2</v>
      </c>
      <c r="I6279">
        <f t="shared" si="205"/>
        <v>9.056655000000001E-2</v>
      </c>
    </row>
    <row r="6280" spans="1:9" x14ac:dyDescent="0.3">
      <c r="A6280" s="3">
        <v>2021</v>
      </c>
      <c r="B6280" t="s">
        <v>191</v>
      </c>
      <c r="C6280" t="s">
        <v>219</v>
      </c>
      <c r="D6280">
        <v>565703</v>
      </c>
      <c r="E6280">
        <v>4</v>
      </c>
      <c r="F6280">
        <v>16.8</v>
      </c>
      <c r="G6280">
        <v>17.142900000000001</v>
      </c>
      <c r="H6280">
        <f t="shared" si="204"/>
        <v>8.4000000000000012E-3</v>
      </c>
      <c r="I6280">
        <f t="shared" si="205"/>
        <v>8.5714500000000013E-3</v>
      </c>
    </row>
    <row r="6281" spans="1:9" x14ac:dyDescent="0.3">
      <c r="A6281" s="3">
        <v>2021</v>
      </c>
      <c r="B6281" t="s">
        <v>191</v>
      </c>
      <c r="C6281" t="s">
        <v>219</v>
      </c>
      <c r="D6281">
        <v>575632</v>
      </c>
      <c r="E6281">
        <v>4</v>
      </c>
      <c r="F6281">
        <v>406.4</v>
      </c>
      <c r="G6281">
        <v>414.69389999999999</v>
      </c>
      <c r="H6281">
        <f t="shared" si="204"/>
        <v>0.20319999999999999</v>
      </c>
      <c r="I6281">
        <f t="shared" si="205"/>
        <v>0.20734695</v>
      </c>
    </row>
    <row r="6282" spans="1:9" x14ac:dyDescent="0.3">
      <c r="A6282" s="3">
        <v>2021</v>
      </c>
      <c r="B6282" t="s">
        <v>191</v>
      </c>
      <c r="C6282" t="s">
        <v>219</v>
      </c>
      <c r="D6282">
        <v>575633</v>
      </c>
      <c r="E6282">
        <v>4</v>
      </c>
      <c r="F6282">
        <v>2.0099999999999998</v>
      </c>
      <c r="G6282">
        <v>2.0186000000000002</v>
      </c>
      <c r="H6282">
        <f t="shared" si="204"/>
        <v>1.0049999999999998E-3</v>
      </c>
      <c r="I6282">
        <f t="shared" si="205"/>
        <v>1.0093000000000001E-3</v>
      </c>
    </row>
    <row r="6283" spans="1:9" x14ac:dyDescent="0.3">
      <c r="A6283" s="3">
        <v>2021</v>
      </c>
      <c r="B6283" t="s">
        <v>188</v>
      </c>
      <c r="C6283" t="s">
        <v>220</v>
      </c>
      <c r="D6283">
        <v>585431</v>
      </c>
      <c r="E6283">
        <v>4</v>
      </c>
      <c r="F6283">
        <v>47374</v>
      </c>
      <c r="G6283">
        <v>82926.220400000006</v>
      </c>
      <c r="H6283">
        <f t="shared" si="204"/>
        <v>23.687000000000001</v>
      </c>
      <c r="I6283">
        <f t="shared" si="205"/>
        <v>41.463110200000003</v>
      </c>
    </row>
    <row r="6284" spans="1:9" x14ac:dyDescent="0.3">
      <c r="A6284" s="3">
        <v>2021</v>
      </c>
      <c r="B6284" t="s">
        <v>188</v>
      </c>
      <c r="C6284" t="s">
        <v>220</v>
      </c>
      <c r="D6284">
        <v>585501</v>
      </c>
      <c r="E6284">
        <v>4</v>
      </c>
      <c r="F6284">
        <v>2840</v>
      </c>
      <c r="G6284">
        <v>5651</v>
      </c>
      <c r="H6284">
        <f t="shared" si="204"/>
        <v>1.42</v>
      </c>
      <c r="I6284">
        <f t="shared" si="205"/>
        <v>2.8254999999999999</v>
      </c>
    </row>
    <row r="6285" spans="1:9" x14ac:dyDescent="0.3">
      <c r="A6285" s="3">
        <v>2021</v>
      </c>
      <c r="B6285" t="s">
        <v>188</v>
      </c>
      <c r="C6285" t="s">
        <v>220</v>
      </c>
      <c r="D6285">
        <v>595400</v>
      </c>
      <c r="E6285">
        <v>4</v>
      </c>
      <c r="F6285">
        <v>156</v>
      </c>
      <c r="G6285">
        <v>185.1</v>
      </c>
      <c r="H6285">
        <f t="shared" si="204"/>
        <v>7.8E-2</v>
      </c>
      <c r="I6285">
        <f t="shared" si="205"/>
        <v>9.2549999999999993E-2</v>
      </c>
    </row>
    <row r="6286" spans="1:9" x14ac:dyDescent="0.3">
      <c r="A6286" s="3">
        <v>2021</v>
      </c>
      <c r="B6286" t="s">
        <v>188</v>
      </c>
      <c r="C6286" t="s">
        <v>220</v>
      </c>
      <c r="D6286">
        <v>595431</v>
      </c>
      <c r="E6286">
        <v>4</v>
      </c>
      <c r="F6286">
        <v>3140</v>
      </c>
      <c r="G6286">
        <v>3344.7939999999999</v>
      </c>
      <c r="H6286">
        <f t="shared" si="204"/>
        <v>1.57</v>
      </c>
      <c r="I6286">
        <f t="shared" si="205"/>
        <v>1.6723969999999999</v>
      </c>
    </row>
    <row r="6287" spans="1:9" x14ac:dyDescent="0.3">
      <c r="A6287" s="3">
        <v>2021</v>
      </c>
      <c r="B6287" t="s">
        <v>188</v>
      </c>
      <c r="C6287" t="s">
        <v>220</v>
      </c>
      <c r="D6287">
        <v>595432</v>
      </c>
      <c r="E6287">
        <v>4</v>
      </c>
      <c r="F6287">
        <v>9.5</v>
      </c>
      <c r="G6287">
        <v>9.5917999999999992</v>
      </c>
      <c r="H6287">
        <f t="shared" si="204"/>
        <v>4.7499999999999999E-3</v>
      </c>
      <c r="I6287">
        <f t="shared" si="205"/>
        <v>4.7958999999999996E-3</v>
      </c>
    </row>
    <row r="6288" spans="1:9" x14ac:dyDescent="0.3">
      <c r="A6288" s="3">
        <v>2021</v>
      </c>
      <c r="B6288" t="s">
        <v>188</v>
      </c>
      <c r="C6288" t="s">
        <v>220</v>
      </c>
      <c r="D6288">
        <v>595433</v>
      </c>
      <c r="E6288">
        <v>4</v>
      </c>
      <c r="F6288">
        <v>3.8</v>
      </c>
      <c r="G6288">
        <v>3.8367</v>
      </c>
      <c r="H6288">
        <f t="shared" si="204"/>
        <v>1.9E-3</v>
      </c>
      <c r="I6288">
        <f t="shared" si="205"/>
        <v>1.9183500000000001E-3</v>
      </c>
    </row>
    <row r="6289" spans="1:9" x14ac:dyDescent="0.3">
      <c r="A6289" s="3">
        <v>2021</v>
      </c>
      <c r="B6289" t="s">
        <v>188</v>
      </c>
      <c r="C6289" t="s">
        <v>220</v>
      </c>
      <c r="D6289">
        <v>595434</v>
      </c>
      <c r="E6289">
        <v>4</v>
      </c>
      <c r="F6289">
        <v>57</v>
      </c>
      <c r="G6289">
        <v>57.551000000000002</v>
      </c>
      <c r="H6289">
        <f t="shared" si="204"/>
        <v>2.8500000000000001E-2</v>
      </c>
      <c r="I6289">
        <f t="shared" si="205"/>
        <v>2.8775500000000002E-2</v>
      </c>
    </row>
    <row r="6290" spans="1:9" x14ac:dyDescent="0.3">
      <c r="A6290" s="3">
        <v>2021</v>
      </c>
      <c r="B6290" t="s">
        <v>188</v>
      </c>
      <c r="C6290" t="s">
        <v>220</v>
      </c>
      <c r="D6290">
        <v>595502</v>
      </c>
      <c r="E6290">
        <v>4</v>
      </c>
      <c r="F6290">
        <v>501.2</v>
      </c>
      <c r="G6290">
        <v>505.649</v>
      </c>
      <c r="H6290">
        <f t="shared" si="204"/>
        <v>0.25059999999999999</v>
      </c>
      <c r="I6290">
        <f t="shared" si="205"/>
        <v>0.25282450000000001</v>
      </c>
    </row>
    <row r="6291" spans="1:9" x14ac:dyDescent="0.3">
      <c r="A6291" s="3">
        <v>2021</v>
      </c>
      <c r="B6291" t="s">
        <v>188</v>
      </c>
      <c r="C6291" t="s">
        <v>220</v>
      </c>
      <c r="D6291">
        <v>595505</v>
      </c>
      <c r="E6291">
        <v>4</v>
      </c>
      <c r="F6291">
        <v>1295.4000000000001</v>
      </c>
      <c r="G6291">
        <v>1321.6652999999999</v>
      </c>
      <c r="H6291">
        <f t="shared" si="204"/>
        <v>0.64770000000000005</v>
      </c>
      <c r="I6291">
        <f t="shared" si="205"/>
        <v>0.66083264999999991</v>
      </c>
    </row>
    <row r="6292" spans="1:9" x14ac:dyDescent="0.3">
      <c r="A6292" s="3">
        <v>2021</v>
      </c>
      <c r="B6292" t="s">
        <v>188</v>
      </c>
      <c r="C6292" t="s">
        <v>220</v>
      </c>
      <c r="D6292">
        <v>605400</v>
      </c>
      <c r="E6292">
        <v>4</v>
      </c>
      <c r="F6292">
        <v>907.65</v>
      </c>
      <c r="G6292">
        <v>1758.65</v>
      </c>
      <c r="H6292">
        <f t="shared" si="204"/>
        <v>0.45382499999999998</v>
      </c>
      <c r="I6292">
        <f t="shared" si="205"/>
        <v>0.87932500000000002</v>
      </c>
    </row>
    <row r="6293" spans="1:9" x14ac:dyDescent="0.3">
      <c r="A6293" s="3">
        <v>2021</v>
      </c>
      <c r="B6293" t="s">
        <v>188</v>
      </c>
      <c r="C6293" t="s">
        <v>220</v>
      </c>
      <c r="D6293">
        <v>605431</v>
      </c>
      <c r="E6293">
        <v>4</v>
      </c>
      <c r="F6293">
        <v>94</v>
      </c>
      <c r="G6293">
        <v>116.1837</v>
      </c>
      <c r="H6293">
        <f t="shared" si="204"/>
        <v>4.7E-2</v>
      </c>
      <c r="I6293">
        <f t="shared" si="205"/>
        <v>5.809185E-2</v>
      </c>
    </row>
    <row r="6294" spans="1:9" x14ac:dyDescent="0.3">
      <c r="A6294" s="3">
        <v>2021</v>
      </c>
      <c r="B6294" t="s">
        <v>188</v>
      </c>
      <c r="C6294" t="s">
        <v>220</v>
      </c>
      <c r="D6294">
        <v>605503</v>
      </c>
      <c r="E6294">
        <v>4</v>
      </c>
      <c r="F6294">
        <v>23.1</v>
      </c>
      <c r="G6294">
        <v>23.1</v>
      </c>
      <c r="H6294">
        <f t="shared" si="204"/>
        <v>1.1550000000000001E-2</v>
      </c>
      <c r="I6294">
        <f t="shared" si="205"/>
        <v>1.1550000000000001E-2</v>
      </c>
    </row>
    <row r="6295" spans="1:9" x14ac:dyDescent="0.3">
      <c r="A6295" s="3">
        <v>2021</v>
      </c>
      <c r="B6295" t="s">
        <v>188</v>
      </c>
      <c r="C6295" t="s">
        <v>220</v>
      </c>
      <c r="D6295">
        <v>605504</v>
      </c>
      <c r="E6295">
        <v>4</v>
      </c>
      <c r="F6295">
        <v>47</v>
      </c>
      <c r="G6295">
        <v>47</v>
      </c>
      <c r="H6295">
        <f t="shared" si="204"/>
        <v>2.35E-2</v>
      </c>
      <c r="I6295">
        <f t="shared" si="205"/>
        <v>2.35E-2</v>
      </c>
    </row>
    <row r="6296" spans="1:9" x14ac:dyDescent="0.3">
      <c r="A6296" s="3">
        <v>2021</v>
      </c>
      <c r="B6296" t="s">
        <v>188</v>
      </c>
      <c r="C6296" t="s">
        <v>220</v>
      </c>
      <c r="D6296">
        <v>615400</v>
      </c>
      <c r="E6296">
        <v>4</v>
      </c>
      <c r="F6296">
        <v>1045.45</v>
      </c>
      <c r="G6296">
        <v>1102.2816</v>
      </c>
      <c r="H6296">
        <f t="shared" si="204"/>
        <v>0.522725</v>
      </c>
      <c r="I6296">
        <f t="shared" si="205"/>
        <v>0.55114079999999999</v>
      </c>
    </row>
    <row r="6297" spans="1:9" x14ac:dyDescent="0.3">
      <c r="A6297" s="3">
        <v>2021</v>
      </c>
      <c r="B6297" t="s">
        <v>188</v>
      </c>
      <c r="C6297" t="s">
        <v>220</v>
      </c>
      <c r="D6297">
        <v>615431</v>
      </c>
      <c r="E6297">
        <v>4</v>
      </c>
      <c r="F6297">
        <v>453.8</v>
      </c>
      <c r="G6297">
        <v>464.8</v>
      </c>
      <c r="H6297">
        <f t="shared" si="204"/>
        <v>0.22690000000000002</v>
      </c>
      <c r="I6297">
        <f t="shared" si="205"/>
        <v>0.2324</v>
      </c>
    </row>
    <row r="6298" spans="1:9" x14ac:dyDescent="0.3">
      <c r="A6298" s="3">
        <v>2021</v>
      </c>
      <c r="B6298" t="s">
        <v>188</v>
      </c>
      <c r="C6298" t="s">
        <v>220</v>
      </c>
      <c r="D6298">
        <v>615505</v>
      </c>
      <c r="E6298">
        <v>4</v>
      </c>
      <c r="F6298">
        <v>1.25</v>
      </c>
      <c r="G6298">
        <v>1.25</v>
      </c>
      <c r="H6298">
        <f t="shared" si="204"/>
        <v>6.2500000000000001E-4</v>
      </c>
      <c r="I6298">
        <f t="shared" si="205"/>
        <v>6.2500000000000001E-4</v>
      </c>
    </row>
    <row r="6299" spans="1:9" x14ac:dyDescent="0.3">
      <c r="A6299" s="3">
        <v>2021</v>
      </c>
      <c r="B6299" t="s">
        <v>188</v>
      </c>
      <c r="C6299" t="s">
        <v>220</v>
      </c>
      <c r="D6299">
        <v>625401</v>
      </c>
      <c r="E6299">
        <v>4</v>
      </c>
      <c r="F6299">
        <v>404.5</v>
      </c>
      <c r="G6299">
        <v>404.5</v>
      </c>
      <c r="H6299">
        <f t="shared" si="204"/>
        <v>0.20225000000000001</v>
      </c>
      <c r="I6299">
        <f t="shared" si="205"/>
        <v>0.20225000000000001</v>
      </c>
    </row>
    <row r="6300" spans="1:9" x14ac:dyDescent="0.3">
      <c r="A6300" s="3">
        <v>2021</v>
      </c>
      <c r="B6300" t="s">
        <v>188</v>
      </c>
      <c r="C6300" t="s">
        <v>220</v>
      </c>
      <c r="D6300">
        <v>625402</v>
      </c>
      <c r="E6300">
        <v>4</v>
      </c>
      <c r="F6300">
        <v>1748.6</v>
      </c>
      <c r="G6300">
        <v>1781.6072999999999</v>
      </c>
      <c r="H6300">
        <f t="shared" si="204"/>
        <v>0.87429999999999997</v>
      </c>
      <c r="I6300">
        <f t="shared" si="205"/>
        <v>0.89080364999999995</v>
      </c>
    </row>
    <row r="6301" spans="1:9" x14ac:dyDescent="0.3">
      <c r="A6301" s="3">
        <v>2021</v>
      </c>
      <c r="B6301" t="s">
        <v>188</v>
      </c>
      <c r="C6301" t="s">
        <v>220</v>
      </c>
      <c r="D6301">
        <v>625432</v>
      </c>
      <c r="E6301">
        <v>4</v>
      </c>
      <c r="F6301">
        <v>911.5</v>
      </c>
      <c r="G6301">
        <v>911.5</v>
      </c>
      <c r="H6301">
        <f t="shared" si="204"/>
        <v>0.45574999999999999</v>
      </c>
      <c r="I6301">
        <f t="shared" si="205"/>
        <v>0.45574999999999999</v>
      </c>
    </row>
    <row r="6302" spans="1:9" x14ac:dyDescent="0.3">
      <c r="A6302" s="3">
        <v>2021</v>
      </c>
      <c r="B6302" t="s">
        <v>188</v>
      </c>
      <c r="C6302" t="s">
        <v>220</v>
      </c>
      <c r="D6302">
        <v>625435</v>
      </c>
      <c r="E6302">
        <v>4</v>
      </c>
      <c r="F6302">
        <v>37.200000000000003</v>
      </c>
      <c r="G6302">
        <v>37.959200000000003</v>
      </c>
      <c r="H6302">
        <f t="shared" si="204"/>
        <v>1.8600000000000002E-2</v>
      </c>
      <c r="I6302">
        <f t="shared" si="205"/>
        <v>1.8979600000000003E-2</v>
      </c>
    </row>
    <row r="6303" spans="1:9" x14ac:dyDescent="0.3">
      <c r="A6303" s="3">
        <v>2021</v>
      </c>
      <c r="B6303" t="s">
        <v>188</v>
      </c>
      <c r="C6303" t="s">
        <v>220</v>
      </c>
      <c r="D6303">
        <v>635330</v>
      </c>
      <c r="E6303">
        <v>4</v>
      </c>
      <c r="F6303">
        <v>6793.7</v>
      </c>
      <c r="G6303">
        <v>7763.7</v>
      </c>
      <c r="H6303">
        <f t="shared" si="204"/>
        <v>3.3968499999999997</v>
      </c>
      <c r="I6303">
        <f t="shared" si="205"/>
        <v>3.88185</v>
      </c>
    </row>
    <row r="6304" spans="1:9" x14ac:dyDescent="0.3">
      <c r="A6304" s="3">
        <v>2021</v>
      </c>
      <c r="B6304" t="s">
        <v>188</v>
      </c>
      <c r="C6304" t="s">
        <v>220</v>
      </c>
      <c r="D6304">
        <v>635400</v>
      </c>
      <c r="E6304">
        <v>4</v>
      </c>
      <c r="F6304">
        <v>179.5</v>
      </c>
      <c r="G6304">
        <v>181.45920000000001</v>
      </c>
      <c r="H6304">
        <f t="shared" si="204"/>
        <v>8.9749999999999996E-2</v>
      </c>
      <c r="I6304">
        <f t="shared" si="205"/>
        <v>9.0729600000000007E-2</v>
      </c>
    </row>
    <row r="6305" spans="1:9" x14ac:dyDescent="0.3">
      <c r="A6305" s="3">
        <v>2021</v>
      </c>
      <c r="B6305" t="s">
        <v>188</v>
      </c>
      <c r="C6305" t="s">
        <v>220</v>
      </c>
      <c r="D6305">
        <v>635432</v>
      </c>
      <c r="E6305">
        <v>4</v>
      </c>
      <c r="F6305">
        <v>26.5</v>
      </c>
      <c r="G6305">
        <v>26.5</v>
      </c>
      <c r="H6305">
        <f t="shared" si="204"/>
        <v>1.325E-2</v>
      </c>
      <c r="I6305">
        <f t="shared" si="205"/>
        <v>1.325E-2</v>
      </c>
    </row>
    <row r="6306" spans="1:9" x14ac:dyDescent="0.3">
      <c r="A6306" s="3">
        <v>2021</v>
      </c>
      <c r="B6306" t="s">
        <v>188</v>
      </c>
      <c r="C6306" t="s">
        <v>220</v>
      </c>
      <c r="D6306">
        <v>635434</v>
      </c>
      <c r="E6306">
        <v>4</v>
      </c>
      <c r="F6306">
        <v>39.75</v>
      </c>
      <c r="G6306">
        <v>39.75</v>
      </c>
      <c r="H6306">
        <f t="shared" si="204"/>
        <v>1.9875E-2</v>
      </c>
      <c r="I6306">
        <f t="shared" si="205"/>
        <v>1.9875E-2</v>
      </c>
    </row>
    <row r="6307" spans="1:9" x14ac:dyDescent="0.3">
      <c r="A6307" s="3">
        <v>2021</v>
      </c>
      <c r="B6307" t="s">
        <v>188</v>
      </c>
      <c r="C6307" t="s">
        <v>220</v>
      </c>
      <c r="D6307">
        <v>635435</v>
      </c>
      <c r="E6307">
        <v>4</v>
      </c>
      <c r="F6307">
        <v>53</v>
      </c>
      <c r="G6307">
        <v>53</v>
      </c>
      <c r="H6307">
        <f t="shared" si="204"/>
        <v>2.6499999999999999E-2</v>
      </c>
      <c r="I6307">
        <f t="shared" si="205"/>
        <v>2.6499999999999999E-2</v>
      </c>
    </row>
    <row r="6308" spans="1:9" x14ac:dyDescent="0.3">
      <c r="A6308" s="3">
        <v>2021</v>
      </c>
      <c r="B6308" t="s">
        <v>188</v>
      </c>
      <c r="C6308" t="s">
        <v>220</v>
      </c>
      <c r="D6308">
        <v>645331</v>
      </c>
      <c r="E6308">
        <v>4</v>
      </c>
      <c r="F6308">
        <v>5014.3</v>
      </c>
      <c r="G6308">
        <v>5018.3</v>
      </c>
      <c r="H6308">
        <f t="shared" si="204"/>
        <v>2.5071500000000002</v>
      </c>
      <c r="I6308">
        <f t="shared" si="205"/>
        <v>2.50915</v>
      </c>
    </row>
    <row r="6309" spans="1:9" x14ac:dyDescent="0.3">
      <c r="A6309" s="3">
        <v>2021</v>
      </c>
      <c r="B6309" t="s">
        <v>188</v>
      </c>
      <c r="C6309" t="s">
        <v>220</v>
      </c>
      <c r="D6309">
        <v>645401</v>
      </c>
      <c r="E6309">
        <v>4</v>
      </c>
      <c r="F6309">
        <v>108</v>
      </c>
      <c r="G6309">
        <v>108.4898</v>
      </c>
      <c r="H6309">
        <f t="shared" si="204"/>
        <v>5.3999999999999999E-2</v>
      </c>
      <c r="I6309">
        <f t="shared" si="205"/>
        <v>5.4244899999999999E-2</v>
      </c>
    </row>
    <row r="6310" spans="1:9" x14ac:dyDescent="0.3">
      <c r="A6310" s="3">
        <v>2021</v>
      </c>
      <c r="B6310" t="s">
        <v>188</v>
      </c>
      <c r="C6310" t="s">
        <v>221</v>
      </c>
      <c r="D6310">
        <v>645332</v>
      </c>
      <c r="E6310">
        <v>4</v>
      </c>
      <c r="F6310">
        <v>684</v>
      </c>
      <c r="G6310">
        <v>684</v>
      </c>
      <c r="H6310">
        <f t="shared" si="204"/>
        <v>0.34200000000000003</v>
      </c>
      <c r="I6310">
        <f t="shared" si="205"/>
        <v>0.34200000000000003</v>
      </c>
    </row>
    <row r="6311" spans="1:9" x14ac:dyDescent="0.3">
      <c r="A6311" s="3">
        <v>2021</v>
      </c>
      <c r="B6311" t="s">
        <v>188</v>
      </c>
      <c r="C6311" t="s">
        <v>221</v>
      </c>
      <c r="D6311">
        <v>645413</v>
      </c>
      <c r="E6311">
        <v>4</v>
      </c>
      <c r="F6311">
        <v>32</v>
      </c>
      <c r="G6311">
        <v>32.653100000000002</v>
      </c>
      <c r="H6311">
        <f t="shared" si="204"/>
        <v>1.6E-2</v>
      </c>
      <c r="I6311">
        <f t="shared" si="205"/>
        <v>1.6326550000000002E-2</v>
      </c>
    </row>
    <row r="6312" spans="1:9" x14ac:dyDescent="0.3">
      <c r="A6312" s="3">
        <v>2021</v>
      </c>
      <c r="B6312" t="s">
        <v>188</v>
      </c>
      <c r="C6312" t="s">
        <v>221</v>
      </c>
      <c r="D6312">
        <v>655300</v>
      </c>
      <c r="E6312">
        <v>4</v>
      </c>
      <c r="F6312">
        <v>358</v>
      </c>
      <c r="G6312">
        <v>358</v>
      </c>
      <c r="H6312">
        <f t="shared" si="204"/>
        <v>0.17899999999999999</v>
      </c>
      <c r="I6312">
        <f t="shared" si="205"/>
        <v>0.17899999999999999</v>
      </c>
    </row>
    <row r="6313" spans="1:9" x14ac:dyDescent="0.3">
      <c r="A6313" s="3">
        <v>2021</v>
      </c>
      <c r="B6313" t="s">
        <v>188</v>
      </c>
      <c r="C6313" t="s">
        <v>221</v>
      </c>
      <c r="D6313">
        <v>655330</v>
      </c>
      <c r="E6313">
        <v>4</v>
      </c>
      <c r="F6313">
        <v>7760.4</v>
      </c>
      <c r="G6313">
        <v>9603.8775999999998</v>
      </c>
      <c r="H6313">
        <f t="shared" si="204"/>
        <v>3.8801999999999999</v>
      </c>
      <c r="I6313">
        <f t="shared" si="205"/>
        <v>4.8019388000000003</v>
      </c>
    </row>
    <row r="6314" spans="1:9" x14ac:dyDescent="0.3">
      <c r="A6314" s="3">
        <v>2021</v>
      </c>
      <c r="B6314" t="s">
        <v>188</v>
      </c>
      <c r="C6314" t="s">
        <v>221</v>
      </c>
      <c r="D6314">
        <v>655404</v>
      </c>
      <c r="E6314">
        <v>4</v>
      </c>
      <c r="F6314">
        <v>22.5</v>
      </c>
      <c r="G6314">
        <v>22.959199999999999</v>
      </c>
      <c r="H6314">
        <f t="shared" si="204"/>
        <v>1.125E-2</v>
      </c>
      <c r="I6314">
        <f t="shared" si="205"/>
        <v>1.14796E-2</v>
      </c>
    </row>
    <row r="6315" spans="1:9" x14ac:dyDescent="0.3">
      <c r="A6315" s="3">
        <v>2021</v>
      </c>
      <c r="B6315" t="s">
        <v>188</v>
      </c>
      <c r="C6315" t="s">
        <v>221</v>
      </c>
      <c r="D6315">
        <v>655413</v>
      </c>
      <c r="E6315">
        <v>4</v>
      </c>
      <c r="F6315">
        <v>12</v>
      </c>
      <c r="G6315">
        <v>12.244899999999999</v>
      </c>
      <c r="H6315">
        <f t="shared" si="204"/>
        <v>6.0000000000000001E-3</v>
      </c>
      <c r="I6315">
        <f t="shared" si="205"/>
        <v>6.1224499999999998E-3</v>
      </c>
    </row>
    <row r="6316" spans="1:9" x14ac:dyDescent="0.3">
      <c r="A6316" s="3">
        <v>2021</v>
      </c>
      <c r="B6316" t="s">
        <v>188</v>
      </c>
      <c r="C6316" t="s">
        <v>221</v>
      </c>
      <c r="D6316">
        <v>665301</v>
      </c>
      <c r="E6316">
        <v>4</v>
      </c>
      <c r="F6316">
        <v>12.2</v>
      </c>
      <c r="G6316">
        <v>12.449</v>
      </c>
      <c r="H6316">
        <f t="shared" si="204"/>
        <v>6.0999999999999995E-3</v>
      </c>
      <c r="I6316">
        <f t="shared" si="205"/>
        <v>6.2245E-3</v>
      </c>
    </row>
    <row r="6317" spans="1:9" x14ac:dyDescent="0.3">
      <c r="A6317" s="3">
        <v>2021</v>
      </c>
      <c r="B6317" t="s">
        <v>188</v>
      </c>
      <c r="C6317" t="s">
        <v>221</v>
      </c>
      <c r="D6317">
        <v>665302</v>
      </c>
      <c r="E6317">
        <v>4</v>
      </c>
      <c r="F6317">
        <v>75.98</v>
      </c>
      <c r="G6317">
        <v>76.102000000000004</v>
      </c>
      <c r="H6317">
        <f t="shared" si="204"/>
        <v>3.7990000000000003E-2</v>
      </c>
      <c r="I6317">
        <f t="shared" si="205"/>
        <v>3.8051000000000001E-2</v>
      </c>
    </row>
    <row r="6318" spans="1:9" x14ac:dyDescent="0.3">
      <c r="A6318" s="3">
        <v>2021</v>
      </c>
      <c r="B6318" t="s">
        <v>188</v>
      </c>
      <c r="C6318" t="s">
        <v>221</v>
      </c>
      <c r="D6318">
        <v>665331</v>
      </c>
      <c r="E6318">
        <v>4</v>
      </c>
      <c r="F6318">
        <v>263</v>
      </c>
      <c r="G6318">
        <v>263</v>
      </c>
      <c r="H6318">
        <f t="shared" si="204"/>
        <v>0.13150000000000001</v>
      </c>
      <c r="I6318">
        <f t="shared" si="205"/>
        <v>0.13150000000000001</v>
      </c>
    </row>
    <row r="6319" spans="1:9" x14ac:dyDescent="0.3">
      <c r="A6319" s="3">
        <v>2021</v>
      </c>
      <c r="B6319" t="s">
        <v>188</v>
      </c>
      <c r="C6319" t="s">
        <v>221</v>
      </c>
      <c r="D6319">
        <v>665332</v>
      </c>
      <c r="E6319">
        <v>4</v>
      </c>
      <c r="F6319">
        <v>330</v>
      </c>
      <c r="G6319">
        <v>332.34699999999998</v>
      </c>
      <c r="H6319">
        <f t="shared" si="204"/>
        <v>0.16500000000000001</v>
      </c>
      <c r="I6319">
        <f t="shared" si="205"/>
        <v>0.1661735</v>
      </c>
    </row>
    <row r="6320" spans="1:9" x14ac:dyDescent="0.3">
      <c r="A6320" s="3">
        <v>2021</v>
      </c>
      <c r="B6320" t="s">
        <v>188</v>
      </c>
      <c r="C6320" t="s">
        <v>221</v>
      </c>
      <c r="D6320">
        <v>665333</v>
      </c>
      <c r="E6320">
        <v>4</v>
      </c>
      <c r="F6320">
        <v>44.32</v>
      </c>
      <c r="G6320">
        <v>45.224499999999999</v>
      </c>
      <c r="H6320">
        <f t="shared" si="204"/>
        <v>2.2159999999999999E-2</v>
      </c>
      <c r="I6320">
        <f t="shared" si="205"/>
        <v>2.261225E-2</v>
      </c>
    </row>
    <row r="6321" spans="1:9" x14ac:dyDescent="0.3">
      <c r="A6321" s="3">
        <v>2021</v>
      </c>
      <c r="B6321" t="s">
        <v>188</v>
      </c>
      <c r="C6321" t="s">
        <v>221</v>
      </c>
      <c r="D6321">
        <v>675230</v>
      </c>
      <c r="E6321">
        <v>4</v>
      </c>
      <c r="F6321">
        <v>3.75</v>
      </c>
      <c r="G6321">
        <v>3.75</v>
      </c>
      <c r="H6321">
        <f t="shared" si="204"/>
        <v>1.8749999999999999E-3</v>
      </c>
      <c r="I6321">
        <f t="shared" si="205"/>
        <v>1.8749999999999999E-3</v>
      </c>
    </row>
    <row r="6322" spans="1:9" x14ac:dyDescent="0.3">
      <c r="A6322" s="3">
        <v>2021</v>
      </c>
      <c r="B6322" t="s">
        <v>188</v>
      </c>
      <c r="C6322" t="s">
        <v>221</v>
      </c>
      <c r="D6322">
        <v>675301</v>
      </c>
      <c r="E6322">
        <v>4</v>
      </c>
      <c r="F6322">
        <v>153</v>
      </c>
      <c r="G6322">
        <v>153</v>
      </c>
      <c r="H6322">
        <f t="shared" si="204"/>
        <v>7.6499999999999999E-2</v>
      </c>
      <c r="I6322">
        <f t="shared" si="205"/>
        <v>7.6499999999999999E-2</v>
      </c>
    </row>
    <row r="6323" spans="1:9" x14ac:dyDescent="0.3">
      <c r="A6323" s="3">
        <v>2021</v>
      </c>
      <c r="B6323" t="s">
        <v>188</v>
      </c>
      <c r="C6323" t="s">
        <v>221</v>
      </c>
      <c r="D6323">
        <v>675302</v>
      </c>
      <c r="E6323">
        <v>4</v>
      </c>
      <c r="F6323">
        <v>123.43</v>
      </c>
      <c r="G6323">
        <v>123.9571</v>
      </c>
      <c r="H6323">
        <f t="shared" si="204"/>
        <v>6.1715000000000006E-2</v>
      </c>
      <c r="I6323">
        <f t="shared" si="205"/>
        <v>6.197855E-2</v>
      </c>
    </row>
    <row r="6324" spans="1:9" x14ac:dyDescent="0.3">
      <c r="A6324" s="3">
        <v>2021</v>
      </c>
      <c r="B6324" t="s">
        <v>188</v>
      </c>
      <c r="C6324" t="s">
        <v>221</v>
      </c>
      <c r="D6324">
        <v>675303</v>
      </c>
      <c r="E6324">
        <v>4</v>
      </c>
      <c r="F6324">
        <v>7</v>
      </c>
      <c r="G6324">
        <v>7</v>
      </c>
      <c r="H6324">
        <f t="shared" si="204"/>
        <v>3.5000000000000001E-3</v>
      </c>
      <c r="I6324">
        <f t="shared" si="205"/>
        <v>3.5000000000000001E-3</v>
      </c>
    </row>
    <row r="6325" spans="1:9" x14ac:dyDescent="0.3">
      <c r="A6325" s="3">
        <v>2021</v>
      </c>
      <c r="B6325" t="s">
        <v>188</v>
      </c>
      <c r="C6325" t="s">
        <v>221</v>
      </c>
      <c r="D6325">
        <v>685231</v>
      </c>
      <c r="E6325">
        <v>4</v>
      </c>
      <c r="F6325">
        <v>496.86</v>
      </c>
      <c r="G6325">
        <v>539.67380000000003</v>
      </c>
      <c r="H6325">
        <f t="shared" si="204"/>
        <v>0.24843000000000001</v>
      </c>
      <c r="I6325">
        <f t="shared" si="205"/>
        <v>0.26983689999999999</v>
      </c>
    </row>
    <row r="6326" spans="1:9" x14ac:dyDescent="0.3">
      <c r="A6326" s="3">
        <v>2021</v>
      </c>
      <c r="B6326" t="s">
        <v>188</v>
      </c>
      <c r="C6326" t="s">
        <v>221</v>
      </c>
      <c r="D6326">
        <v>685232</v>
      </c>
      <c r="E6326">
        <v>4</v>
      </c>
      <c r="F6326">
        <v>113.55</v>
      </c>
      <c r="G6326">
        <v>127.3006</v>
      </c>
      <c r="H6326">
        <f t="shared" si="204"/>
        <v>5.6774999999999999E-2</v>
      </c>
      <c r="I6326">
        <f t="shared" si="205"/>
        <v>6.3650300000000007E-2</v>
      </c>
    </row>
    <row r="6327" spans="1:9" x14ac:dyDescent="0.3">
      <c r="A6327" s="3">
        <v>2021</v>
      </c>
      <c r="B6327" t="s">
        <v>188</v>
      </c>
      <c r="C6327" t="s">
        <v>221</v>
      </c>
      <c r="D6327">
        <v>685301</v>
      </c>
      <c r="E6327">
        <v>4</v>
      </c>
      <c r="F6327">
        <v>27.61</v>
      </c>
      <c r="G6327">
        <v>27.891999999999999</v>
      </c>
      <c r="H6327">
        <f t="shared" ref="H6327:H6390" si="206">F6327/2000</f>
        <v>1.3805E-2</v>
      </c>
      <c r="I6327">
        <f t="shared" ref="I6327:I6390" si="207">G6327/2000</f>
        <v>1.3946E-2</v>
      </c>
    </row>
    <row r="6328" spans="1:9" x14ac:dyDescent="0.3">
      <c r="A6328" s="3">
        <v>2021</v>
      </c>
      <c r="B6328" t="s">
        <v>188</v>
      </c>
      <c r="C6328" t="s">
        <v>221</v>
      </c>
      <c r="D6328">
        <v>685302</v>
      </c>
      <c r="E6328">
        <v>4</v>
      </c>
      <c r="F6328">
        <v>60.19</v>
      </c>
      <c r="G6328">
        <v>60.935899999999997</v>
      </c>
      <c r="H6328">
        <f t="shared" si="206"/>
        <v>3.0095E-2</v>
      </c>
      <c r="I6328">
        <f t="shared" si="207"/>
        <v>3.0467949999999997E-2</v>
      </c>
    </row>
    <row r="6329" spans="1:9" x14ac:dyDescent="0.3">
      <c r="A6329" s="3">
        <v>2021</v>
      </c>
      <c r="B6329" t="s">
        <v>188</v>
      </c>
      <c r="C6329" t="s">
        <v>221</v>
      </c>
      <c r="D6329">
        <v>695235</v>
      </c>
      <c r="E6329">
        <v>4</v>
      </c>
      <c r="F6329">
        <v>236.25</v>
      </c>
      <c r="G6329">
        <v>263.26530000000002</v>
      </c>
      <c r="H6329">
        <f t="shared" si="206"/>
        <v>0.11812499999999999</v>
      </c>
      <c r="I6329">
        <f t="shared" si="207"/>
        <v>0.13163265000000002</v>
      </c>
    </row>
    <row r="6330" spans="1:9" x14ac:dyDescent="0.3">
      <c r="A6330" s="3">
        <v>2021</v>
      </c>
      <c r="B6330" t="s">
        <v>188</v>
      </c>
      <c r="C6330" t="s">
        <v>221</v>
      </c>
      <c r="D6330">
        <v>695239</v>
      </c>
      <c r="E6330">
        <v>4</v>
      </c>
      <c r="F6330">
        <v>157.29</v>
      </c>
      <c r="G6330">
        <v>160.09800000000001</v>
      </c>
      <c r="H6330">
        <f t="shared" si="206"/>
        <v>7.8644999999999993E-2</v>
      </c>
      <c r="I6330">
        <f t="shared" si="207"/>
        <v>8.0049000000000009E-2</v>
      </c>
    </row>
    <row r="6331" spans="1:9" x14ac:dyDescent="0.3">
      <c r="A6331" s="3">
        <v>2021</v>
      </c>
      <c r="B6331" t="s">
        <v>192</v>
      </c>
      <c r="C6331" t="s">
        <v>222</v>
      </c>
      <c r="D6331">
        <v>655411</v>
      </c>
      <c r="E6331">
        <v>4</v>
      </c>
      <c r="F6331">
        <v>8</v>
      </c>
      <c r="G6331">
        <v>8.1632999999999996</v>
      </c>
      <c r="H6331">
        <f t="shared" si="206"/>
        <v>4.0000000000000001E-3</v>
      </c>
      <c r="I6331">
        <f t="shared" si="207"/>
        <v>4.08165E-3</v>
      </c>
    </row>
    <row r="6332" spans="1:9" x14ac:dyDescent="0.3">
      <c r="A6332" s="3">
        <v>2021</v>
      </c>
      <c r="B6332" t="s">
        <v>192</v>
      </c>
      <c r="C6332" t="s">
        <v>222</v>
      </c>
      <c r="D6332">
        <v>665335</v>
      </c>
      <c r="E6332">
        <v>4</v>
      </c>
      <c r="F6332">
        <v>32.049999999999997</v>
      </c>
      <c r="G6332">
        <v>32.704099999999997</v>
      </c>
      <c r="H6332">
        <f t="shared" si="206"/>
        <v>1.6024999999999998E-2</v>
      </c>
      <c r="I6332">
        <f t="shared" si="207"/>
        <v>1.635205E-2</v>
      </c>
    </row>
    <row r="6333" spans="1:9" x14ac:dyDescent="0.3">
      <c r="A6333" s="3">
        <v>2021</v>
      </c>
      <c r="B6333" t="s">
        <v>192</v>
      </c>
      <c r="C6333" t="s">
        <v>222</v>
      </c>
      <c r="D6333">
        <v>665336</v>
      </c>
      <c r="E6333">
        <v>4</v>
      </c>
      <c r="F6333">
        <v>0.5</v>
      </c>
      <c r="G6333">
        <v>0.5</v>
      </c>
      <c r="H6333">
        <f t="shared" si="206"/>
        <v>2.5000000000000001E-4</v>
      </c>
      <c r="I6333">
        <f t="shared" si="207"/>
        <v>2.5000000000000001E-4</v>
      </c>
    </row>
    <row r="6334" spans="1:9" x14ac:dyDescent="0.3">
      <c r="A6334" s="3">
        <v>2021</v>
      </c>
      <c r="B6334" t="s">
        <v>192</v>
      </c>
      <c r="C6334" t="s">
        <v>222</v>
      </c>
      <c r="D6334">
        <v>665401</v>
      </c>
      <c r="E6334">
        <v>4</v>
      </c>
      <c r="F6334">
        <v>24.3</v>
      </c>
      <c r="G6334">
        <v>24.795999999999999</v>
      </c>
      <c r="H6334">
        <f t="shared" si="206"/>
        <v>1.2150000000000001E-2</v>
      </c>
      <c r="I6334">
        <f t="shared" si="207"/>
        <v>1.2397999999999999E-2</v>
      </c>
    </row>
    <row r="6335" spans="1:9" x14ac:dyDescent="0.3">
      <c r="A6335" s="3">
        <v>2021</v>
      </c>
      <c r="B6335" t="s">
        <v>192</v>
      </c>
      <c r="C6335" t="s">
        <v>222</v>
      </c>
      <c r="D6335">
        <v>665403</v>
      </c>
      <c r="E6335">
        <v>4</v>
      </c>
      <c r="H6335">
        <f t="shared" si="206"/>
        <v>0</v>
      </c>
      <c r="I6335">
        <f t="shared" si="207"/>
        <v>0</v>
      </c>
    </row>
    <row r="6336" spans="1:9" x14ac:dyDescent="0.3">
      <c r="A6336" s="3">
        <v>2021</v>
      </c>
      <c r="B6336" t="s">
        <v>192</v>
      </c>
      <c r="C6336" t="s">
        <v>222</v>
      </c>
      <c r="D6336">
        <v>675304</v>
      </c>
      <c r="E6336">
        <v>4</v>
      </c>
      <c r="F6336">
        <v>66.260000000000005</v>
      </c>
      <c r="G6336">
        <v>67.104900000000001</v>
      </c>
      <c r="H6336">
        <f t="shared" si="206"/>
        <v>3.313E-2</v>
      </c>
      <c r="I6336">
        <f t="shared" si="207"/>
        <v>3.3552449999999998E-2</v>
      </c>
    </row>
    <row r="6337" spans="1:9" x14ac:dyDescent="0.3">
      <c r="A6337" s="3">
        <v>2021</v>
      </c>
      <c r="B6337" t="s">
        <v>192</v>
      </c>
      <c r="C6337" t="s">
        <v>222</v>
      </c>
      <c r="D6337">
        <v>675305</v>
      </c>
      <c r="E6337">
        <v>4</v>
      </c>
      <c r="F6337">
        <v>90.2</v>
      </c>
      <c r="G6337">
        <v>91.785700000000006</v>
      </c>
      <c r="H6337">
        <f t="shared" si="206"/>
        <v>4.5100000000000001E-2</v>
      </c>
      <c r="I6337">
        <f t="shared" si="207"/>
        <v>4.5892850000000006E-2</v>
      </c>
    </row>
    <row r="6338" spans="1:9" x14ac:dyDescent="0.3">
      <c r="A6338" s="3">
        <v>2021</v>
      </c>
      <c r="B6338" t="s">
        <v>192</v>
      </c>
      <c r="C6338" t="s">
        <v>222</v>
      </c>
      <c r="D6338">
        <v>675331</v>
      </c>
      <c r="E6338">
        <v>4</v>
      </c>
      <c r="F6338">
        <v>145.52000000000001</v>
      </c>
      <c r="G6338">
        <v>147.28</v>
      </c>
      <c r="H6338">
        <f t="shared" si="206"/>
        <v>7.2760000000000005E-2</v>
      </c>
      <c r="I6338">
        <f t="shared" si="207"/>
        <v>7.3639999999999997E-2</v>
      </c>
    </row>
    <row r="6339" spans="1:9" x14ac:dyDescent="0.3">
      <c r="A6339" s="3">
        <v>2021</v>
      </c>
      <c r="B6339" t="s">
        <v>192</v>
      </c>
      <c r="C6339" t="s">
        <v>222</v>
      </c>
      <c r="D6339">
        <v>675332</v>
      </c>
      <c r="E6339">
        <v>4</v>
      </c>
      <c r="F6339">
        <v>108.91</v>
      </c>
      <c r="G6339">
        <v>110.4979</v>
      </c>
      <c r="H6339">
        <f t="shared" si="206"/>
        <v>5.4454999999999996E-2</v>
      </c>
      <c r="I6339">
        <f t="shared" si="207"/>
        <v>5.5248949999999998E-2</v>
      </c>
    </row>
    <row r="6340" spans="1:9" x14ac:dyDescent="0.3">
      <c r="A6340" s="3">
        <v>2021</v>
      </c>
      <c r="B6340" t="s">
        <v>192</v>
      </c>
      <c r="C6340" t="s">
        <v>222</v>
      </c>
      <c r="D6340">
        <v>675333</v>
      </c>
      <c r="E6340">
        <v>4</v>
      </c>
      <c r="F6340">
        <v>175.86</v>
      </c>
      <c r="G6340">
        <v>177.12129999999999</v>
      </c>
      <c r="H6340">
        <f t="shared" si="206"/>
        <v>8.7930000000000008E-2</v>
      </c>
      <c r="I6340">
        <f t="shared" si="207"/>
        <v>8.8560649999999991E-2</v>
      </c>
    </row>
    <row r="6341" spans="1:9" x14ac:dyDescent="0.3">
      <c r="A6341" s="3">
        <v>2021</v>
      </c>
      <c r="B6341" t="s">
        <v>192</v>
      </c>
      <c r="C6341" t="s">
        <v>222</v>
      </c>
      <c r="D6341">
        <v>675334</v>
      </c>
      <c r="E6341">
        <v>4</v>
      </c>
      <c r="F6341">
        <v>11.9</v>
      </c>
      <c r="G6341">
        <v>11.9</v>
      </c>
      <c r="H6341">
        <f t="shared" si="206"/>
        <v>5.9500000000000004E-3</v>
      </c>
      <c r="I6341">
        <f t="shared" si="207"/>
        <v>5.9500000000000004E-3</v>
      </c>
    </row>
    <row r="6342" spans="1:9" x14ac:dyDescent="0.3">
      <c r="A6342" s="3">
        <v>2021</v>
      </c>
      <c r="B6342" t="s">
        <v>192</v>
      </c>
      <c r="C6342" t="s">
        <v>222</v>
      </c>
      <c r="D6342">
        <v>685303</v>
      </c>
      <c r="E6342">
        <v>4</v>
      </c>
      <c r="F6342">
        <v>52</v>
      </c>
      <c r="G6342">
        <v>52</v>
      </c>
      <c r="H6342">
        <f t="shared" si="206"/>
        <v>2.5999999999999999E-2</v>
      </c>
      <c r="I6342">
        <f t="shared" si="207"/>
        <v>2.5999999999999999E-2</v>
      </c>
    </row>
    <row r="6343" spans="1:9" x14ac:dyDescent="0.3">
      <c r="A6343" s="3">
        <v>2021</v>
      </c>
      <c r="B6343" t="s">
        <v>192</v>
      </c>
      <c r="C6343" t="s">
        <v>222</v>
      </c>
      <c r="D6343">
        <v>685304</v>
      </c>
      <c r="E6343">
        <v>4</v>
      </c>
      <c r="F6343">
        <v>396</v>
      </c>
      <c r="G6343">
        <v>396.37349999999998</v>
      </c>
      <c r="H6343">
        <f t="shared" si="206"/>
        <v>0.19800000000000001</v>
      </c>
      <c r="I6343">
        <f t="shared" si="207"/>
        <v>0.19818674999999999</v>
      </c>
    </row>
    <row r="6344" spans="1:9" x14ac:dyDescent="0.3">
      <c r="A6344" s="3">
        <v>2021</v>
      </c>
      <c r="B6344" t="s">
        <v>192</v>
      </c>
      <c r="C6344" t="s">
        <v>222</v>
      </c>
      <c r="D6344">
        <v>685305</v>
      </c>
      <c r="E6344">
        <v>4</v>
      </c>
      <c r="F6344">
        <v>24</v>
      </c>
      <c r="G6344">
        <v>24</v>
      </c>
      <c r="H6344">
        <f t="shared" si="206"/>
        <v>1.2E-2</v>
      </c>
      <c r="I6344">
        <f t="shared" si="207"/>
        <v>1.2E-2</v>
      </c>
    </row>
    <row r="6345" spans="1:9" x14ac:dyDescent="0.3">
      <c r="A6345" s="3">
        <v>2021</v>
      </c>
      <c r="B6345" t="s">
        <v>192</v>
      </c>
      <c r="C6345" t="s">
        <v>222</v>
      </c>
      <c r="D6345">
        <v>685331</v>
      </c>
      <c r="E6345">
        <v>4</v>
      </c>
      <c r="F6345">
        <v>44.9</v>
      </c>
      <c r="G6345">
        <v>44.9</v>
      </c>
      <c r="H6345">
        <f t="shared" si="206"/>
        <v>2.2449999999999998E-2</v>
      </c>
      <c r="I6345">
        <f t="shared" si="207"/>
        <v>2.2449999999999998E-2</v>
      </c>
    </row>
    <row r="6346" spans="1:9" x14ac:dyDescent="0.3">
      <c r="A6346" s="3">
        <v>2021</v>
      </c>
      <c r="B6346" t="s">
        <v>192</v>
      </c>
      <c r="C6346" t="s">
        <v>222</v>
      </c>
      <c r="D6346">
        <v>685333</v>
      </c>
      <c r="E6346">
        <v>4</v>
      </c>
      <c r="F6346">
        <v>59.5</v>
      </c>
      <c r="G6346">
        <v>59.5</v>
      </c>
      <c r="H6346">
        <f t="shared" si="206"/>
        <v>2.9749999999999999E-2</v>
      </c>
      <c r="I6346">
        <f t="shared" si="207"/>
        <v>2.9749999999999999E-2</v>
      </c>
    </row>
    <row r="6347" spans="1:9" x14ac:dyDescent="0.3">
      <c r="A6347" s="3">
        <v>2021</v>
      </c>
      <c r="B6347" t="s">
        <v>192</v>
      </c>
      <c r="C6347" t="s">
        <v>222</v>
      </c>
      <c r="D6347">
        <v>695238</v>
      </c>
      <c r="E6347">
        <v>4</v>
      </c>
      <c r="F6347">
        <v>106.6</v>
      </c>
      <c r="G6347">
        <v>108.71429999999999</v>
      </c>
      <c r="H6347">
        <f t="shared" si="206"/>
        <v>5.33E-2</v>
      </c>
      <c r="I6347">
        <f t="shared" si="207"/>
        <v>5.435715E-2</v>
      </c>
    </row>
    <row r="6348" spans="1:9" x14ac:dyDescent="0.3">
      <c r="A6348" s="3">
        <v>2021</v>
      </c>
      <c r="B6348" t="s">
        <v>192</v>
      </c>
      <c r="C6348" t="s">
        <v>222</v>
      </c>
      <c r="D6348">
        <v>695240</v>
      </c>
      <c r="E6348">
        <v>4</v>
      </c>
      <c r="F6348">
        <v>141.63999999999999</v>
      </c>
      <c r="G6348">
        <v>144.53059999999999</v>
      </c>
      <c r="H6348">
        <f t="shared" si="206"/>
        <v>7.0819999999999994E-2</v>
      </c>
      <c r="I6348">
        <f t="shared" si="207"/>
        <v>7.2265299999999991E-2</v>
      </c>
    </row>
    <row r="6349" spans="1:9" x14ac:dyDescent="0.3">
      <c r="A6349" s="3">
        <v>2021</v>
      </c>
      <c r="B6349" t="s">
        <v>192</v>
      </c>
      <c r="C6349" t="s">
        <v>222</v>
      </c>
      <c r="D6349">
        <v>695301</v>
      </c>
      <c r="E6349">
        <v>4</v>
      </c>
      <c r="F6349">
        <v>136.58000000000001</v>
      </c>
      <c r="G6349">
        <v>137.03059999999999</v>
      </c>
      <c r="H6349">
        <f t="shared" si="206"/>
        <v>6.8290000000000003E-2</v>
      </c>
      <c r="I6349">
        <f t="shared" si="207"/>
        <v>6.8515300000000001E-2</v>
      </c>
    </row>
    <row r="6350" spans="1:9" x14ac:dyDescent="0.3">
      <c r="A6350" s="3">
        <v>2021</v>
      </c>
      <c r="B6350" t="s">
        <v>192</v>
      </c>
      <c r="C6350" t="s">
        <v>222</v>
      </c>
      <c r="D6350">
        <v>705232</v>
      </c>
      <c r="E6350">
        <v>4</v>
      </c>
      <c r="F6350">
        <v>75</v>
      </c>
      <c r="G6350">
        <v>75</v>
      </c>
      <c r="H6350">
        <f t="shared" si="206"/>
        <v>3.7499999999999999E-2</v>
      </c>
      <c r="I6350">
        <f t="shared" si="207"/>
        <v>3.7499999999999999E-2</v>
      </c>
    </row>
    <row r="6351" spans="1:9" x14ac:dyDescent="0.3">
      <c r="A6351" s="3">
        <v>2021</v>
      </c>
      <c r="B6351" t="s">
        <v>192</v>
      </c>
      <c r="C6351" t="s">
        <v>222</v>
      </c>
      <c r="D6351">
        <v>705300</v>
      </c>
      <c r="E6351">
        <v>4</v>
      </c>
      <c r="F6351">
        <v>152.99</v>
      </c>
      <c r="G6351">
        <v>153.05099999999999</v>
      </c>
      <c r="H6351">
        <f t="shared" si="206"/>
        <v>7.6495000000000007E-2</v>
      </c>
      <c r="I6351">
        <f t="shared" si="207"/>
        <v>7.6525499999999996E-2</v>
      </c>
    </row>
    <row r="6352" spans="1:9" x14ac:dyDescent="0.3">
      <c r="A6352" s="3">
        <v>2021</v>
      </c>
      <c r="B6352" t="s">
        <v>192</v>
      </c>
      <c r="C6352" t="s">
        <v>222</v>
      </c>
      <c r="D6352">
        <v>715202</v>
      </c>
      <c r="E6352">
        <v>4</v>
      </c>
      <c r="F6352">
        <v>4.88</v>
      </c>
      <c r="G6352">
        <v>4.9795999999999996</v>
      </c>
      <c r="H6352">
        <f t="shared" si="206"/>
        <v>2.4399999999999999E-3</v>
      </c>
      <c r="I6352">
        <f t="shared" si="207"/>
        <v>2.4897999999999999E-3</v>
      </c>
    </row>
    <row r="6353" spans="1:9" x14ac:dyDescent="0.3">
      <c r="A6353" s="3">
        <v>2021</v>
      </c>
      <c r="B6353" t="s">
        <v>192</v>
      </c>
      <c r="C6353" t="s">
        <v>222</v>
      </c>
      <c r="D6353">
        <v>715231</v>
      </c>
      <c r="E6353">
        <v>4</v>
      </c>
      <c r="F6353">
        <v>1.22</v>
      </c>
      <c r="G6353">
        <v>1.2448999999999999</v>
      </c>
      <c r="H6353">
        <f t="shared" si="206"/>
        <v>6.0999999999999997E-4</v>
      </c>
      <c r="I6353">
        <f t="shared" si="207"/>
        <v>6.2244999999999998E-4</v>
      </c>
    </row>
    <row r="6354" spans="1:9" x14ac:dyDescent="0.3">
      <c r="A6354" s="3">
        <v>2021</v>
      </c>
      <c r="B6354" t="s">
        <v>192</v>
      </c>
      <c r="C6354" t="s">
        <v>222</v>
      </c>
      <c r="D6354">
        <v>715232</v>
      </c>
      <c r="E6354">
        <v>4</v>
      </c>
      <c r="F6354">
        <v>9.76</v>
      </c>
      <c r="G6354">
        <v>9.9591999999999992</v>
      </c>
      <c r="H6354">
        <f t="shared" si="206"/>
        <v>4.8799999999999998E-3</v>
      </c>
      <c r="I6354">
        <f t="shared" si="207"/>
        <v>4.9795999999999998E-3</v>
      </c>
    </row>
    <row r="6355" spans="1:9" x14ac:dyDescent="0.3">
      <c r="A6355" s="3">
        <v>2021</v>
      </c>
      <c r="B6355" t="s">
        <v>192</v>
      </c>
      <c r="C6355" t="s">
        <v>222</v>
      </c>
      <c r="D6355">
        <v>735130</v>
      </c>
      <c r="E6355">
        <v>4</v>
      </c>
      <c r="F6355">
        <v>3.2</v>
      </c>
      <c r="G6355">
        <v>3.2</v>
      </c>
      <c r="H6355">
        <f t="shared" si="206"/>
        <v>1.6000000000000001E-3</v>
      </c>
      <c r="I6355">
        <f t="shared" si="207"/>
        <v>1.6000000000000001E-3</v>
      </c>
    </row>
    <row r="6356" spans="1:9" x14ac:dyDescent="0.3">
      <c r="A6356" s="3">
        <v>2021</v>
      </c>
      <c r="B6356" t="s">
        <v>192</v>
      </c>
      <c r="C6356" t="s">
        <v>222</v>
      </c>
      <c r="D6356">
        <v>735201</v>
      </c>
      <c r="E6356">
        <v>4</v>
      </c>
      <c r="F6356">
        <v>7</v>
      </c>
      <c r="G6356">
        <v>7</v>
      </c>
      <c r="H6356">
        <f t="shared" si="206"/>
        <v>3.5000000000000001E-3</v>
      </c>
      <c r="I6356">
        <f t="shared" si="207"/>
        <v>3.5000000000000001E-3</v>
      </c>
    </row>
    <row r="6357" spans="1:9" x14ac:dyDescent="0.3">
      <c r="A6357" s="3">
        <v>2021</v>
      </c>
      <c r="B6357" t="s">
        <v>192</v>
      </c>
      <c r="C6357" t="s">
        <v>222</v>
      </c>
      <c r="D6357">
        <v>745131</v>
      </c>
      <c r="E6357">
        <v>4</v>
      </c>
      <c r="F6357">
        <v>15.63</v>
      </c>
      <c r="G6357">
        <v>15.63</v>
      </c>
      <c r="H6357">
        <f t="shared" si="206"/>
        <v>7.8150000000000008E-3</v>
      </c>
      <c r="I6357">
        <f t="shared" si="207"/>
        <v>7.8150000000000008E-3</v>
      </c>
    </row>
    <row r="6358" spans="1:9" x14ac:dyDescent="0.3">
      <c r="A6358" s="3">
        <v>2021</v>
      </c>
      <c r="B6358" t="s">
        <v>192</v>
      </c>
      <c r="C6358" t="s">
        <v>222</v>
      </c>
      <c r="D6358">
        <v>755132</v>
      </c>
      <c r="E6358">
        <v>4</v>
      </c>
      <c r="F6358">
        <v>484.25</v>
      </c>
      <c r="G6358">
        <v>484.25</v>
      </c>
      <c r="H6358">
        <f t="shared" si="206"/>
        <v>0.24212500000000001</v>
      </c>
      <c r="I6358">
        <f t="shared" si="207"/>
        <v>0.24212500000000001</v>
      </c>
    </row>
    <row r="6359" spans="1:9" x14ac:dyDescent="0.3">
      <c r="A6359" s="3">
        <v>2021</v>
      </c>
      <c r="B6359" t="s">
        <v>192</v>
      </c>
      <c r="C6359" t="s">
        <v>222</v>
      </c>
      <c r="D6359">
        <v>755201</v>
      </c>
      <c r="E6359">
        <v>4</v>
      </c>
      <c r="F6359">
        <v>21.46</v>
      </c>
      <c r="G6359">
        <v>21.46</v>
      </c>
      <c r="H6359">
        <f t="shared" si="206"/>
        <v>1.073E-2</v>
      </c>
      <c r="I6359">
        <f t="shared" si="207"/>
        <v>1.073E-2</v>
      </c>
    </row>
    <row r="6360" spans="1:9" x14ac:dyDescent="0.3">
      <c r="A6360" s="3">
        <v>2021</v>
      </c>
      <c r="B6360" t="s">
        <v>192</v>
      </c>
      <c r="C6360" t="s">
        <v>222</v>
      </c>
      <c r="D6360">
        <v>755202</v>
      </c>
      <c r="E6360">
        <v>4</v>
      </c>
      <c r="F6360">
        <v>10.73</v>
      </c>
      <c r="G6360">
        <v>10.73</v>
      </c>
      <c r="H6360">
        <f t="shared" si="206"/>
        <v>5.365E-3</v>
      </c>
      <c r="I6360">
        <f t="shared" si="207"/>
        <v>5.365E-3</v>
      </c>
    </row>
    <row r="6361" spans="1:9" x14ac:dyDescent="0.3">
      <c r="A6361" s="3">
        <v>2021</v>
      </c>
      <c r="B6361" t="s">
        <v>192</v>
      </c>
      <c r="C6361" t="s">
        <v>222</v>
      </c>
      <c r="D6361">
        <v>775131</v>
      </c>
      <c r="E6361">
        <v>4</v>
      </c>
      <c r="F6361">
        <v>274.64999999999998</v>
      </c>
      <c r="G6361">
        <v>274.64999999999998</v>
      </c>
      <c r="H6361">
        <f t="shared" si="206"/>
        <v>0.13732499999999997</v>
      </c>
      <c r="I6361">
        <f t="shared" si="207"/>
        <v>0.13732499999999997</v>
      </c>
    </row>
    <row r="6362" spans="1:9" x14ac:dyDescent="0.3">
      <c r="A6362" s="3">
        <v>2021</v>
      </c>
      <c r="B6362" t="s">
        <v>192</v>
      </c>
      <c r="C6362" t="s">
        <v>222</v>
      </c>
      <c r="D6362">
        <v>785102</v>
      </c>
      <c r="E6362">
        <v>4</v>
      </c>
      <c r="F6362">
        <v>64.8</v>
      </c>
      <c r="G6362">
        <v>64.8</v>
      </c>
      <c r="H6362">
        <f t="shared" si="206"/>
        <v>3.2399999999999998E-2</v>
      </c>
      <c r="I6362">
        <f t="shared" si="207"/>
        <v>3.2399999999999998E-2</v>
      </c>
    </row>
    <row r="6363" spans="1:9" x14ac:dyDescent="0.3">
      <c r="A6363" s="3">
        <v>2021</v>
      </c>
      <c r="B6363" t="s">
        <v>192</v>
      </c>
      <c r="C6363" t="s">
        <v>222</v>
      </c>
      <c r="D6363">
        <v>785131</v>
      </c>
      <c r="E6363">
        <v>4</v>
      </c>
      <c r="F6363">
        <v>269.85000000000002</v>
      </c>
      <c r="G6363">
        <v>269.85000000000002</v>
      </c>
      <c r="H6363">
        <f t="shared" si="206"/>
        <v>0.13492500000000002</v>
      </c>
      <c r="I6363">
        <f t="shared" si="207"/>
        <v>0.13492500000000002</v>
      </c>
    </row>
    <row r="6364" spans="1:9" x14ac:dyDescent="0.3">
      <c r="A6364" s="3">
        <v>2021</v>
      </c>
      <c r="B6364" t="s">
        <v>192</v>
      </c>
      <c r="C6364" t="s">
        <v>222</v>
      </c>
      <c r="D6364">
        <v>785135</v>
      </c>
      <c r="E6364">
        <v>4</v>
      </c>
      <c r="F6364">
        <v>10.73</v>
      </c>
      <c r="G6364">
        <v>10.73</v>
      </c>
      <c r="H6364">
        <f t="shared" si="206"/>
        <v>5.365E-3</v>
      </c>
      <c r="I6364">
        <f t="shared" si="207"/>
        <v>5.365E-3</v>
      </c>
    </row>
    <row r="6365" spans="1:9" x14ac:dyDescent="0.3">
      <c r="A6365" s="3">
        <v>2021</v>
      </c>
      <c r="B6365" t="s">
        <v>192</v>
      </c>
      <c r="C6365" t="s">
        <v>222</v>
      </c>
      <c r="D6365">
        <v>795132</v>
      </c>
      <c r="E6365">
        <v>4</v>
      </c>
      <c r="F6365">
        <v>4</v>
      </c>
      <c r="G6365">
        <v>4</v>
      </c>
      <c r="H6365">
        <f t="shared" si="206"/>
        <v>2E-3</v>
      </c>
      <c r="I6365">
        <f t="shared" si="207"/>
        <v>2E-3</v>
      </c>
    </row>
    <row r="6366" spans="1:9" x14ac:dyDescent="0.3">
      <c r="A6366" s="3">
        <v>2021</v>
      </c>
      <c r="B6366" t="s">
        <v>192</v>
      </c>
      <c r="C6366" t="s">
        <v>222</v>
      </c>
      <c r="D6366">
        <v>865203</v>
      </c>
      <c r="E6366">
        <v>4</v>
      </c>
      <c r="F6366">
        <v>31.5</v>
      </c>
      <c r="G6366">
        <v>31.5</v>
      </c>
      <c r="H6366">
        <f t="shared" si="206"/>
        <v>1.575E-2</v>
      </c>
      <c r="I6366">
        <f t="shared" si="207"/>
        <v>1.575E-2</v>
      </c>
    </row>
    <row r="6367" spans="1:9" x14ac:dyDescent="0.3">
      <c r="A6367" s="3">
        <v>2021</v>
      </c>
      <c r="B6367" t="s">
        <v>192</v>
      </c>
      <c r="C6367" t="s">
        <v>222</v>
      </c>
      <c r="D6367">
        <v>865233</v>
      </c>
      <c r="E6367">
        <v>4</v>
      </c>
      <c r="F6367">
        <v>23.8</v>
      </c>
      <c r="G6367">
        <v>23.8</v>
      </c>
      <c r="H6367">
        <f t="shared" si="206"/>
        <v>1.1900000000000001E-2</v>
      </c>
      <c r="I6367">
        <f t="shared" si="207"/>
        <v>1.1900000000000001E-2</v>
      </c>
    </row>
    <row r="6368" spans="1:9" x14ac:dyDescent="0.3">
      <c r="A6368" s="3">
        <v>2021</v>
      </c>
      <c r="B6368" t="s">
        <v>192</v>
      </c>
      <c r="C6368" t="s">
        <v>222</v>
      </c>
      <c r="D6368">
        <v>875232</v>
      </c>
      <c r="E6368">
        <v>4</v>
      </c>
      <c r="F6368">
        <v>1.4</v>
      </c>
      <c r="G6368">
        <v>1.4</v>
      </c>
      <c r="H6368">
        <f t="shared" si="206"/>
        <v>6.9999999999999999E-4</v>
      </c>
      <c r="I6368">
        <f t="shared" si="207"/>
        <v>6.9999999999999999E-4</v>
      </c>
    </row>
    <row r="6369" spans="1:9" x14ac:dyDescent="0.3">
      <c r="A6369" s="3">
        <v>2021</v>
      </c>
      <c r="B6369" t="s">
        <v>192</v>
      </c>
      <c r="C6369" t="s">
        <v>223</v>
      </c>
      <c r="D6369">
        <v>705600</v>
      </c>
      <c r="E6369">
        <v>4</v>
      </c>
      <c r="F6369">
        <v>76</v>
      </c>
      <c r="G6369">
        <v>152</v>
      </c>
      <c r="H6369">
        <f t="shared" si="206"/>
        <v>3.7999999999999999E-2</v>
      </c>
      <c r="I6369">
        <f t="shared" si="207"/>
        <v>7.5999999999999998E-2</v>
      </c>
    </row>
    <row r="6370" spans="1:9" x14ac:dyDescent="0.3">
      <c r="A6370" s="3">
        <v>2021</v>
      </c>
      <c r="B6370" t="s">
        <v>192</v>
      </c>
      <c r="C6370" t="s">
        <v>223</v>
      </c>
      <c r="D6370">
        <v>726001</v>
      </c>
      <c r="E6370">
        <v>4</v>
      </c>
      <c r="F6370">
        <v>64.8</v>
      </c>
      <c r="G6370">
        <v>64.8</v>
      </c>
      <c r="H6370">
        <f t="shared" si="206"/>
        <v>3.2399999999999998E-2</v>
      </c>
      <c r="I6370">
        <f t="shared" si="207"/>
        <v>3.2399999999999998E-2</v>
      </c>
    </row>
    <row r="6371" spans="1:9" x14ac:dyDescent="0.3">
      <c r="A6371" s="3">
        <v>2021</v>
      </c>
      <c r="B6371" t="s">
        <v>192</v>
      </c>
      <c r="C6371" t="s">
        <v>223</v>
      </c>
      <c r="D6371">
        <v>735730</v>
      </c>
      <c r="E6371">
        <v>4</v>
      </c>
      <c r="F6371">
        <v>99</v>
      </c>
      <c r="G6371">
        <v>99</v>
      </c>
      <c r="H6371">
        <f t="shared" si="206"/>
        <v>4.9500000000000002E-2</v>
      </c>
      <c r="I6371">
        <f t="shared" si="207"/>
        <v>4.9500000000000002E-2</v>
      </c>
    </row>
    <row r="6372" spans="1:9" x14ac:dyDescent="0.3">
      <c r="A6372" s="3">
        <v>2021</v>
      </c>
      <c r="B6372" t="s">
        <v>192</v>
      </c>
      <c r="C6372" t="s">
        <v>223</v>
      </c>
      <c r="D6372">
        <v>736001</v>
      </c>
      <c r="E6372">
        <v>4</v>
      </c>
      <c r="F6372">
        <v>16.2</v>
      </c>
      <c r="G6372">
        <v>16.2</v>
      </c>
      <c r="H6372">
        <f t="shared" si="206"/>
        <v>8.0999999999999996E-3</v>
      </c>
      <c r="I6372">
        <f t="shared" si="207"/>
        <v>8.0999999999999996E-3</v>
      </c>
    </row>
    <row r="6373" spans="1:9" x14ac:dyDescent="0.3">
      <c r="A6373" s="3">
        <v>2021</v>
      </c>
      <c r="B6373" t="s">
        <v>192</v>
      </c>
      <c r="C6373" t="s">
        <v>224</v>
      </c>
      <c r="D6373">
        <v>655430</v>
      </c>
      <c r="E6373">
        <v>4</v>
      </c>
      <c r="F6373">
        <v>8</v>
      </c>
      <c r="G6373">
        <v>8</v>
      </c>
      <c r="H6373">
        <f t="shared" si="206"/>
        <v>4.0000000000000001E-3</v>
      </c>
      <c r="I6373">
        <f t="shared" si="207"/>
        <v>4.0000000000000001E-3</v>
      </c>
    </row>
    <row r="6374" spans="1:9" x14ac:dyDescent="0.3">
      <c r="A6374" s="3">
        <v>2021</v>
      </c>
      <c r="B6374" t="s">
        <v>192</v>
      </c>
      <c r="C6374" t="s">
        <v>224</v>
      </c>
      <c r="D6374">
        <v>665430</v>
      </c>
      <c r="E6374">
        <v>4</v>
      </c>
      <c r="F6374">
        <v>4.0999999999999996</v>
      </c>
      <c r="G6374">
        <v>4.1837</v>
      </c>
      <c r="H6374">
        <f t="shared" si="206"/>
        <v>2.0499999999999997E-3</v>
      </c>
      <c r="I6374">
        <f t="shared" si="207"/>
        <v>2.0918500000000001E-3</v>
      </c>
    </row>
    <row r="6375" spans="1:9" x14ac:dyDescent="0.3">
      <c r="A6375" s="3">
        <v>2022</v>
      </c>
      <c r="B6375" t="s">
        <v>186</v>
      </c>
      <c r="C6375" t="s">
        <v>196</v>
      </c>
      <c r="D6375">
        <v>345607</v>
      </c>
      <c r="E6375">
        <v>1</v>
      </c>
      <c r="F6375">
        <v>100</v>
      </c>
      <c r="G6375">
        <v>100</v>
      </c>
      <c r="H6375">
        <f t="shared" si="206"/>
        <v>0.05</v>
      </c>
      <c r="I6375">
        <f t="shared" si="207"/>
        <v>0.05</v>
      </c>
    </row>
    <row r="6376" spans="1:9" x14ac:dyDescent="0.3">
      <c r="A6376" s="3">
        <v>2022</v>
      </c>
      <c r="B6376" t="s">
        <v>186</v>
      </c>
      <c r="C6376" t="s">
        <v>196</v>
      </c>
      <c r="D6376">
        <v>355601</v>
      </c>
      <c r="E6376">
        <v>1</v>
      </c>
      <c r="F6376">
        <v>4878.2</v>
      </c>
      <c r="G6376">
        <v>4878.2</v>
      </c>
      <c r="H6376">
        <f t="shared" si="206"/>
        <v>2.4390999999999998</v>
      </c>
      <c r="I6376">
        <f t="shared" si="207"/>
        <v>2.4390999999999998</v>
      </c>
    </row>
    <row r="6377" spans="1:9" x14ac:dyDescent="0.3">
      <c r="A6377" s="3">
        <v>2022</v>
      </c>
      <c r="B6377" t="s">
        <v>186</v>
      </c>
      <c r="C6377" t="s">
        <v>196</v>
      </c>
      <c r="D6377">
        <v>355631</v>
      </c>
      <c r="E6377">
        <v>1</v>
      </c>
      <c r="F6377">
        <v>9196.6</v>
      </c>
      <c r="G6377">
        <v>9196.6</v>
      </c>
      <c r="H6377">
        <f t="shared" si="206"/>
        <v>4.5983000000000001</v>
      </c>
      <c r="I6377">
        <f t="shared" si="207"/>
        <v>4.5983000000000001</v>
      </c>
    </row>
    <row r="6378" spans="1:9" x14ac:dyDescent="0.3">
      <c r="A6378" s="3">
        <v>2022</v>
      </c>
      <c r="B6378" t="s">
        <v>186</v>
      </c>
      <c r="C6378" t="s">
        <v>196</v>
      </c>
      <c r="D6378">
        <v>355633</v>
      </c>
      <c r="E6378">
        <v>1</v>
      </c>
      <c r="F6378">
        <v>774.5</v>
      </c>
      <c r="G6378">
        <v>774.5</v>
      </c>
      <c r="H6378">
        <f t="shared" si="206"/>
        <v>0.38724999999999998</v>
      </c>
      <c r="I6378">
        <f t="shared" si="207"/>
        <v>0.38724999999999998</v>
      </c>
    </row>
    <row r="6379" spans="1:9" x14ac:dyDescent="0.3">
      <c r="A6379" s="3">
        <v>2022</v>
      </c>
      <c r="B6379" t="s">
        <v>186</v>
      </c>
      <c r="C6379" t="s">
        <v>196</v>
      </c>
      <c r="D6379">
        <v>355634</v>
      </c>
      <c r="E6379">
        <v>1</v>
      </c>
      <c r="F6379">
        <v>23.13</v>
      </c>
      <c r="G6379">
        <v>23.4361</v>
      </c>
      <c r="H6379">
        <f t="shared" si="206"/>
        <v>1.1564999999999999E-2</v>
      </c>
      <c r="I6379">
        <f t="shared" si="207"/>
        <v>1.1718050000000001E-2</v>
      </c>
    </row>
    <row r="6380" spans="1:9" x14ac:dyDescent="0.3">
      <c r="A6380" s="3">
        <v>2022</v>
      </c>
      <c r="B6380" t="s">
        <v>186</v>
      </c>
      <c r="C6380" t="s">
        <v>196</v>
      </c>
      <c r="D6380">
        <v>355635</v>
      </c>
      <c r="E6380">
        <v>1</v>
      </c>
      <c r="F6380">
        <v>330</v>
      </c>
      <c r="G6380">
        <v>330.8571</v>
      </c>
      <c r="H6380">
        <f t="shared" si="206"/>
        <v>0.16500000000000001</v>
      </c>
      <c r="I6380">
        <f t="shared" si="207"/>
        <v>0.16542855000000001</v>
      </c>
    </row>
    <row r="6381" spans="1:9" x14ac:dyDescent="0.3">
      <c r="A6381" s="3">
        <v>2022</v>
      </c>
      <c r="B6381" t="s">
        <v>186</v>
      </c>
      <c r="C6381" t="s">
        <v>196</v>
      </c>
      <c r="D6381">
        <v>355702</v>
      </c>
      <c r="E6381">
        <v>1</v>
      </c>
      <c r="F6381">
        <v>850</v>
      </c>
      <c r="G6381">
        <v>850</v>
      </c>
      <c r="H6381">
        <f t="shared" si="206"/>
        <v>0.42499999999999999</v>
      </c>
      <c r="I6381">
        <f t="shared" si="207"/>
        <v>0.42499999999999999</v>
      </c>
    </row>
    <row r="6382" spans="1:9" x14ac:dyDescent="0.3">
      <c r="A6382" s="3">
        <v>2022</v>
      </c>
      <c r="B6382" t="s">
        <v>186</v>
      </c>
      <c r="C6382" t="s">
        <v>196</v>
      </c>
      <c r="D6382">
        <v>355703</v>
      </c>
      <c r="E6382">
        <v>1</v>
      </c>
      <c r="F6382">
        <v>755.48</v>
      </c>
      <c r="G6382">
        <v>755.48</v>
      </c>
      <c r="H6382">
        <f t="shared" si="206"/>
        <v>0.37774000000000002</v>
      </c>
      <c r="I6382">
        <f t="shared" si="207"/>
        <v>0.37774000000000002</v>
      </c>
    </row>
    <row r="6383" spans="1:9" x14ac:dyDescent="0.3">
      <c r="A6383" s="3">
        <v>2022</v>
      </c>
      <c r="B6383" t="s">
        <v>186</v>
      </c>
      <c r="C6383" t="s">
        <v>196</v>
      </c>
      <c r="D6383">
        <v>365630</v>
      </c>
      <c r="E6383">
        <v>1</v>
      </c>
      <c r="F6383">
        <v>615.4</v>
      </c>
      <c r="G6383">
        <v>615.4</v>
      </c>
      <c r="H6383">
        <f t="shared" si="206"/>
        <v>0.30769999999999997</v>
      </c>
      <c r="I6383">
        <f t="shared" si="207"/>
        <v>0.30769999999999997</v>
      </c>
    </row>
    <row r="6384" spans="1:9" x14ac:dyDescent="0.3">
      <c r="A6384" s="3">
        <v>2022</v>
      </c>
      <c r="B6384" t="s">
        <v>186</v>
      </c>
      <c r="C6384" t="s">
        <v>196</v>
      </c>
      <c r="D6384">
        <v>365701</v>
      </c>
      <c r="E6384">
        <v>1</v>
      </c>
      <c r="F6384">
        <v>3537.37</v>
      </c>
      <c r="G6384">
        <v>3537.37</v>
      </c>
      <c r="H6384">
        <f t="shared" si="206"/>
        <v>1.7686849999999998</v>
      </c>
      <c r="I6384">
        <f t="shared" si="207"/>
        <v>1.7686849999999998</v>
      </c>
    </row>
    <row r="6385" spans="1:9" x14ac:dyDescent="0.3">
      <c r="A6385" s="3">
        <v>2022</v>
      </c>
      <c r="B6385" t="s">
        <v>186</v>
      </c>
      <c r="C6385" t="s">
        <v>197</v>
      </c>
      <c r="D6385">
        <v>375730</v>
      </c>
      <c r="E6385">
        <v>1</v>
      </c>
      <c r="F6385">
        <v>218.95</v>
      </c>
      <c r="G6385">
        <v>218.95</v>
      </c>
      <c r="H6385">
        <f t="shared" si="206"/>
        <v>0.10947499999999999</v>
      </c>
      <c r="I6385">
        <f t="shared" si="207"/>
        <v>0.10947499999999999</v>
      </c>
    </row>
    <row r="6386" spans="1:9" x14ac:dyDescent="0.3">
      <c r="A6386" s="3">
        <v>2022</v>
      </c>
      <c r="B6386" t="s">
        <v>186</v>
      </c>
      <c r="C6386" t="s">
        <v>197</v>
      </c>
      <c r="D6386">
        <v>375801</v>
      </c>
      <c r="E6386">
        <v>1</v>
      </c>
      <c r="F6386">
        <v>5788.95</v>
      </c>
      <c r="G6386">
        <v>5788.95</v>
      </c>
      <c r="H6386">
        <f t="shared" si="206"/>
        <v>2.8944749999999999</v>
      </c>
      <c r="I6386">
        <f t="shared" si="207"/>
        <v>2.8944749999999999</v>
      </c>
    </row>
    <row r="6387" spans="1:9" x14ac:dyDescent="0.3">
      <c r="A6387" s="3">
        <v>2022</v>
      </c>
      <c r="B6387" t="s">
        <v>186</v>
      </c>
      <c r="C6387" t="s">
        <v>197</v>
      </c>
      <c r="D6387">
        <v>385800</v>
      </c>
      <c r="E6387">
        <v>1</v>
      </c>
      <c r="F6387">
        <v>2325.4</v>
      </c>
      <c r="G6387">
        <v>2325.4</v>
      </c>
      <c r="H6387">
        <f t="shared" si="206"/>
        <v>1.1627000000000001</v>
      </c>
      <c r="I6387">
        <f t="shared" si="207"/>
        <v>1.1627000000000001</v>
      </c>
    </row>
    <row r="6388" spans="1:9" x14ac:dyDescent="0.3">
      <c r="A6388" s="3">
        <v>2022</v>
      </c>
      <c r="B6388" t="s">
        <v>186</v>
      </c>
      <c r="C6388" t="s">
        <v>197</v>
      </c>
      <c r="D6388">
        <v>385831</v>
      </c>
      <c r="E6388">
        <v>1</v>
      </c>
      <c r="F6388">
        <v>935</v>
      </c>
      <c r="G6388">
        <v>935</v>
      </c>
      <c r="H6388">
        <f t="shared" si="206"/>
        <v>0.46750000000000003</v>
      </c>
      <c r="I6388">
        <f t="shared" si="207"/>
        <v>0.46750000000000003</v>
      </c>
    </row>
    <row r="6389" spans="1:9" x14ac:dyDescent="0.3">
      <c r="A6389" s="3">
        <v>2022</v>
      </c>
      <c r="B6389" t="s">
        <v>186</v>
      </c>
      <c r="C6389" t="s">
        <v>197</v>
      </c>
      <c r="D6389">
        <v>395830</v>
      </c>
      <c r="E6389">
        <v>1</v>
      </c>
      <c r="F6389">
        <v>3127.7</v>
      </c>
      <c r="G6389">
        <v>3127.7</v>
      </c>
      <c r="H6389">
        <f t="shared" si="206"/>
        <v>1.56385</v>
      </c>
      <c r="I6389">
        <f t="shared" si="207"/>
        <v>1.56385</v>
      </c>
    </row>
    <row r="6390" spans="1:9" x14ac:dyDescent="0.3">
      <c r="A6390" s="3">
        <v>2022</v>
      </c>
      <c r="B6390" t="s">
        <v>186</v>
      </c>
      <c r="C6390" t="s">
        <v>197</v>
      </c>
      <c r="D6390">
        <v>395901</v>
      </c>
      <c r="E6390">
        <v>1</v>
      </c>
      <c r="F6390">
        <v>911</v>
      </c>
      <c r="G6390">
        <v>911</v>
      </c>
      <c r="H6390">
        <f t="shared" si="206"/>
        <v>0.45550000000000002</v>
      </c>
      <c r="I6390">
        <f t="shared" si="207"/>
        <v>0.45550000000000002</v>
      </c>
    </row>
    <row r="6391" spans="1:9" x14ac:dyDescent="0.3">
      <c r="A6391" s="3">
        <v>2022</v>
      </c>
      <c r="B6391" t="s">
        <v>186</v>
      </c>
      <c r="C6391" t="s">
        <v>198</v>
      </c>
      <c r="D6391">
        <v>405830</v>
      </c>
      <c r="E6391">
        <v>1</v>
      </c>
      <c r="F6391">
        <v>173.8</v>
      </c>
      <c r="G6391">
        <v>174.77959999999999</v>
      </c>
      <c r="H6391">
        <f t="shared" ref="H6391:H6454" si="208">F6391/2000</f>
        <v>8.6900000000000005E-2</v>
      </c>
      <c r="I6391">
        <f t="shared" ref="I6391:I6454" si="209">G6391/2000</f>
        <v>8.738979999999999E-2</v>
      </c>
    </row>
    <row r="6392" spans="1:9" x14ac:dyDescent="0.3">
      <c r="A6392" s="3">
        <v>2022</v>
      </c>
      <c r="B6392" t="s">
        <v>186</v>
      </c>
      <c r="C6392" t="s">
        <v>198</v>
      </c>
      <c r="D6392">
        <v>405900</v>
      </c>
      <c r="E6392">
        <v>1</v>
      </c>
      <c r="F6392">
        <v>2886.2</v>
      </c>
      <c r="G6392">
        <v>2886.2</v>
      </c>
      <c r="H6392">
        <f t="shared" si="208"/>
        <v>1.4430999999999998</v>
      </c>
      <c r="I6392">
        <f t="shared" si="209"/>
        <v>1.4430999999999998</v>
      </c>
    </row>
    <row r="6393" spans="1:9" x14ac:dyDescent="0.3">
      <c r="A6393" s="3">
        <v>2022</v>
      </c>
      <c r="B6393" t="s">
        <v>186</v>
      </c>
      <c r="C6393" t="s">
        <v>198</v>
      </c>
      <c r="D6393">
        <v>405934</v>
      </c>
      <c r="E6393">
        <v>1</v>
      </c>
      <c r="F6393">
        <v>102</v>
      </c>
      <c r="G6393">
        <v>102</v>
      </c>
      <c r="H6393">
        <f t="shared" si="208"/>
        <v>5.0999999999999997E-2</v>
      </c>
      <c r="I6393">
        <f t="shared" si="209"/>
        <v>5.0999999999999997E-2</v>
      </c>
    </row>
    <row r="6394" spans="1:9" x14ac:dyDescent="0.3">
      <c r="A6394" s="3">
        <v>2022</v>
      </c>
      <c r="B6394" t="s">
        <v>186</v>
      </c>
      <c r="C6394" t="s">
        <v>198</v>
      </c>
      <c r="D6394">
        <v>415830</v>
      </c>
      <c r="E6394">
        <v>1</v>
      </c>
      <c r="F6394">
        <v>80</v>
      </c>
      <c r="G6394">
        <v>81.6327</v>
      </c>
      <c r="H6394">
        <f t="shared" si="208"/>
        <v>0.04</v>
      </c>
      <c r="I6394">
        <f t="shared" si="209"/>
        <v>4.0816350000000001E-2</v>
      </c>
    </row>
    <row r="6395" spans="1:9" x14ac:dyDescent="0.3">
      <c r="A6395" s="3">
        <v>2022</v>
      </c>
      <c r="B6395" t="s">
        <v>186</v>
      </c>
      <c r="C6395" t="s">
        <v>198</v>
      </c>
      <c r="D6395">
        <v>415900</v>
      </c>
      <c r="E6395">
        <v>1</v>
      </c>
      <c r="F6395">
        <v>344</v>
      </c>
      <c r="G6395">
        <v>345.06119999999999</v>
      </c>
      <c r="H6395">
        <f t="shared" si="208"/>
        <v>0.17199999999999999</v>
      </c>
      <c r="I6395">
        <f t="shared" si="209"/>
        <v>0.17253060000000001</v>
      </c>
    </row>
    <row r="6396" spans="1:9" x14ac:dyDescent="0.3">
      <c r="A6396" s="3">
        <v>2022</v>
      </c>
      <c r="B6396" t="s">
        <v>186</v>
      </c>
      <c r="C6396" t="s">
        <v>198</v>
      </c>
      <c r="D6396">
        <v>425931</v>
      </c>
      <c r="E6396">
        <v>1</v>
      </c>
      <c r="F6396">
        <v>405</v>
      </c>
      <c r="G6396">
        <v>405</v>
      </c>
      <c r="H6396">
        <f t="shared" si="208"/>
        <v>0.20250000000000001</v>
      </c>
      <c r="I6396">
        <f t="shared" si="209"/>
        <v>0.20250000000000001</v>
      </c>
    </row>
    <row r="6397" spans="1:9" x14ac:dyDescent="0.3">
      <c r="A6397" s="3">
        <v>2022</v>
      </c>
      <c r="B6397" t="s">
        <v>186</v>
      </c>
      <c r="C6397" t="s">
        <v>198</v>
      </c>
      <c r="D6397">
        <v>435900</v>
      </c>
      <c r="E6397">
        <v>2</v>
      </c>
      <c r="F6397">
        <v>1053</v>
      </c>
      <c r="G6397">
        <v>1074.4898000000001</v>
      </c>
      <c r="H6397">
        <f t="shared" si="208"/>
        <v>0.52649999999999997</v>
      </c>
      <c r="I6397">
        <f t="shared" si="209"/>
        <v>0.53724490000000003</v>
      </c>
    </row>
    <row r="6398" spans="1:9" x14ac:dyDescent="0.3">
      <c r="A6398" s="3">
        <v>2022</v>
      </c>
      <c r="B6398" t="s">
        <v>186</v>
      </c>
      <c r="C6398" t="s">
        <v>198</v>
      </c>
      <c r="D6398">
        <v>435931</v>
      </c>
      <c r="E6398">
        <v>2</v>
      </c>
      <c r="F6398">
        <v>174</v>
      </c>
      <c r="G6398">
        <v>177.55099999999999</v>
      </c>
      <c r="H6398">
        <f t="shared" si="208"/>
        <v>8.6999999999999994E-2</v>
      </c>
      <c r="I6398">
        <f t="shared" si="209"/>
        <v>8.8775499999999993E-2</v>
      </c>
    </row>
    <row r="6399" spans="1:9" x14ac:dyDescent="0.3">
      <c r="A6399" s="3">
        <v>2022</v>
      </c>
      <c r="B6399" t="s">
        <v>186</v>
      </c>
      <c r="C6399" t="s">
        <v>199</v>
      </c>
      <c r="D6399">
        <v>335701</v>
      </c>
      <c r="E6399">
        <v>1</v>
      </c>
      <c r="F6399">
        <v>582.89</v>
      </c>
      <c r="G6399">
        <v>596.52639999999997</v>
      </c>
      <c r="H6399">
        <f t="shared" si="208"/>
        <v>0.29144500000000001</v>
      </c>
      <c r="I6399">
        <f t="shared" si="209"/>
        <v>0.29826320000000001</v>
      </c>
    </row>
    <row r="6400" spans="1:9" x14ac:dyDescent="0.3">
      <c r="A6400" s="3">
        <v>2022</v>
      </c>
      <c r="B6400" t="s">
        <v>186</v>
      </c>
      <c r="C6400" t="s">
        <v>199</v>
      </c>
      <c r="D6400">
        <v>345603</v>
      </c>
      <c r="E6400">
        <v>1</v>
      </c>
      <c r="F6400">
        <v>72.760000000000005</v>
      </c>
      <c r="G6400">
        <v>72.760000000000005</v>
      </c>
      <c r="H6400">
        <f t="shared" si="208"/>
        <v>3.6380000000000003E-2</v>
      </c>
      <c r="I6400">
        <f t="shared" si="209"/>
        <v>3.6380000000000003E-2</v>
      </c>
    </row>
    <row r="6401" spans="1:9" x14ac:dyDescent="0.3">
      <c r="A6401" s="3">
        <v>2022</v>
      </c>
      <c r="B6401" t="s">
        <v>186</v>
      </c>
      <c r="C6401" t="s">
        <v>199</v>
      </c>
      <c r="D6401">
        <v>345631</v>
      </c>
      <c r="E6401">
        <v>1</v>
      </c>
      <c r="F6401">
        <v>70.62</v>
      </c>
      <c r="G6401">
        <v>70.62</v>
      </c>
      <c r="H6401">
        <f t="shared" si="208"/>
        <v>3.5310000000000001E-2</v>
      </c>
      <c r="I6401">
        <f t="shared" si="209"/>
        <v>3.5310000000000001E-2</v>
      </c>
    </row>
    <row r="6402" spans="1:9" x14ac:dyDescent="0.3">
      <c r="A6402" s="3">
        <v>2022</v>
      </c>
      <c r="B6402" t="s">
        <v>186</v>
      </c>
      <c r="C6402" t="s">
        <v>199</v>
      </c>
      <c r="D6402">
        <v>345701</v>
      </c>
      <c r="E6402">
        <v>1</v>
      </c>
      <c r="F6402">
        <v>8</v>
      </c>
      <c r="G6402">
        <v>8</v>
      </c>
      <c r="H6402">
        <f t="shared" si="208"/>
        <v>4.0000000000000001E-3</v>
      </c>
      <c r="I6402">
        <f t="shared" si="209"/>
        <v>4.0000000000000001E-3</v>
      </c>
    </row>
    <row r="6403" spans="1:9" x14ac:dyDescent="0.3">
      <c r="A6403" s="3">
        <v>2022</v>
      </c>
      <c r="B6403" t="s">
        <v>186</v>
      </c>
      <c r="C6403" t="s">
        <v>199</v>
      </c>
      <c r="D6403">
        <v>345702</v>
      </c>
      <c r="E6403">
        <v>1</v>
      </c>
      <c r="F6403">
        <v>355.62</v>
      </c>
      <c r="G6403">
        <v>370.89269999999999</v>
      </c>
      <c r="H6403">
        <f t="shared" si="208"/>
        <v>0.17781</v>
      </c>
      <c r="I6403">
        <f t="shared" si="209"/>
        <v>0.18544634999999998</v>
      </c>
    </row>
    <row r="6404" spans="1:9" x14ac:dyDescent="0.3">
      <c r="A6404" s="3">
        <v>2022</v>
      </c>
      <c r="B6404" t="s">
        <v>186</v>
      </c>
      <c r="C6404" t="s">
        <v>199</v>
      </c>
      <c r="D6404">
        <v>345731</v>
      </c>
      <c r="E6404">
        <v>1</v>
      </c>
      <c r="F6404">
        <v>108</v>
      </c>
      <c r="G6404">
        <v>108</v>
      </c>
      <c r="H6404">
        <f t="shared" si="208"/>
        <v>5.3999999999999999E-2</v>
      </c>
      <c r="I6404">
        <f t="shared" si="209"/>
        <v>5.3999999999999999E-2</v>
      </c>
    </row>
    <row r="6405" spans="1:9" x14ac:dyDescent="0.3">
      <c r="A6405" s="3">
        <v>2022</v>
      </c>
      <c r="B6405" t="s">
        <v>186</v>
      </c>
      <c r="C6405" t="s">
        <v>199</v>
      </c>
      <c r="D6405">
        <v>345732</v>
      </c>
      <c r="E6405">
        <v>1</v>
      </c>
      <c r="F6405">
        <v>86</v>
      </c>
      <c r="G6405">
        <v>86</v>
      </c>
      <c r="H6405">
        <f t="shared" si="208"/>
        <v>4.2999999999999997E-2</v>
      </c>
      <c r="I6405">
        <f t="shared" si="209"/>
        <v>4.2999999999999997E-2</v>
      </c>
    </row>
    <row r="6406" spans="1:9" x14ac:dyDescent="0.3">
      <c r="A6406" s="3">
        <v>2022</v>
      </c>
      <c r="B6406" t="s">
        <v>186</v>
      </c>
      <c r="C6406" t="s">
        <v>199</v>
      </c>
      <c r="D6406">
        <v>345801</v>
      </c>
      <c r="E6406">
        <v>1</v>
      </c>
      <c r="F6406">
        <v>4</v>
      </c>
      <c r="G6406">
        <v>4</v>
      </c>
      <c r="H6406">
        <f t="shared" si="208"/>
        <v>2E-3</v>
      </c>
      <c r="I6406">
        <f t="shared" si="209"/>
        <v>2E-3</v>
      </c>
    </row>
    <row r="6407" spans="1:9" x14ac:dyDescent="0.3">
      <c r="A6407" s="3">
        <v>2022</v>
      </c>
      <c r="B6407" t="s">
        <v>186</v>
      </c>
      <c r="C6407" t="s">
        <v>199</v>
      </c>
      <c r="D6407">
        <v>345803</v>
      </c>
      <c r="E6407">
        <v>1</v>
      </c>
      <c r="F6407">
        <v>16</v>
      </c>
      <c r="G6407">
        <v>18.181799999999999</v>
      </c>
      <c r="H6407">
        <f t="shared" si="208"/>
        <v>8.0000000000000002E-3</v>
      </c>
      <c r="I6407">
        <f t="shared" si="209"/>
        <v>9.090899999999999E-3</v>
      </c>
    </row>
    <row r="6408" spans="1:9" x14ac:dyDescent="0.3">
      <c r="A6408" s="3">
        <v>2022</v>
      </c>
      <c r="B6408" t="s">
        <v>186</v>
      </c>
      <c r="C6408" t="s">
        <v>199</v>
      </c>
      <c r="D6408">
        <v>355733</v>
      </c>
      <c r="E6408">
        <v>1</v>
      </c>
      <c r="F6408">
        <v>108</v>
      </c>
      <c r="G6408">
        <v>108</v>
      </c>
      <c r="H6408">
        <f t="shared" si="208"/>
        <v>5.3999999999999999E-2</v>
      </c>
      <c r="I6408">
        <f t="shared" si="209"/>
        <v>5.3999999999999999E-2</v>
      </c>
    </row>
    <row r="6409" spans="1:9" x14ac:dyDescent="0.3">
      <c r="A6409" s="3">
        <v>2022</v>
      </c>
      <c r="B6409" t="s">
        <v>186</v>
      </c>
      <c r="C6409" t="s">
        <v>199</v>
      </c>
      <c r="D6409">
        <v>355801</v>
      </c>
      <c r="E6409">
        <v>1</v>
      </c>
      <c r="F6409">
        <v>4.8</v>
      </c>
      <c r="G6409">
        <v>4.8</v>
      </c>
      <c r="H6409">
        <f t="shared" si="208"/>
        <v>2.3999999999999998E-3</v>
      </c>
      <c r="I6409">
        <f t="shared" si="209"/>
        <v>2.3999999999999998E-3</v>
      </c>
    </row>
    <row r="6410" spans="1:9" x14ac:dyDescent="0.3">
      <c r="A6410" s="3">
        <v>2022</v>
      </c>
      <c r="B6410" t="s">
        <v>186</v>
      </c>
      <c r="C6410" t="s">
        <v>199</v>
      </c>
      <c r="D6410">
        <v>365804</v>
      </c>
      <c r="E6410">
        <v>1</v>
      </c>
      <c r="F6410">
        <v>1447.15</v>
      </c>
      <c r="G6410">
        <v>1447.15</v>
      </c>
      <c r="H6410">
        <f t="shared" si="208"/>
        <v>0.72357500000000008</v>
      </c>
      <c r="I6410">
        <f t="shared" si="209"/>
        <v>0.72357500000000008</v>
      </c>
    </row>
    <row r="6411" spans="1:9" x14ac:dyDescent="0.3">
      <c r="A6411" s="3">
        <v>2022</v>
      </c>
      <c r="B6411" t="s">
        <v>186</v>
      </c>
      <c r="C6411" t="s">
        <v>199</v>
      </c>
      <c r="D6411">
        <v>365830</v>
      </c>
      <c r="E6411">
        <v>1</v>
      </c>
      <c r="F6411">
        <v>5.4</v>
      </c>
      <c r="G6411">
        <v>5.4</v>
      </c>
      <c r="H6411">
        <f t="shared" si="208"/>
        <v>2.7000000000000001E-3</v>
      </c>
      <c r="I6411">
        <f t="shared" si="209"/>
        <v>2.7000000000000001E-3</v>
      </c>
    </row>
    <row r="6412" spans="1:9" x14ac:dyDescent="0.3">
      <c r="A6412" s="3">
        <v>2022</v>
      </c>
      <c r="B6412" t="s">
        <v>186</v>
      </c>
      <c r="C6412" t="s">
        <v>200</v>
      </c>
      <c r="D6412">
        <v>365731</v>
      </c>
      <c r="E6412">
        <v>1</v>
      </c>
      <c r="F6412">
        <v>4815.7299999999996</v>
      </c>
      <c r="G6412">
        <v>4815.7299999999996</v>
      </c>
      <c r="H6412">
        <f t="shared" si="208"/>
        <v>2.4078649999999997</v>
      </c>
      <c r="I6412">
        <f t="shared" si="209"/>
        <v>2.4078649999999997</v>
      </c>
    </row>
    <row r="6413" spans="1:9" x14ac:dyDescent="0.3">
      <c r="A6413" s="3">
        <v>2022</v>
      </c>
      <c r="B6413" t="s">
        <v>186</v>
      </c>
      <c r="C6413" t="s">
        <v>200</v>
      </c>
      <c r="D6413">
        <v>365732</v>
      </c>
      <c r="E6413">
        <v>1</v>
      </c>
      <c r="F6413">
        <v>755.48</v>
      </c>
      <c r="G6413">
        <v>755.48</v>
      </c>
      <c r="H6413">
        <f t="shared" si="208"/>
        <v>0.37774000000000002</v>
      </c>
      <c r="I6413">
        <f t="shared" si="209"/>
        <v>0.37774000000000002</v>
      </c>
    </row>
    <row r="6414" spans="1:9" x14ac:dyDescent="0.3">
      <c r="A6414" s="3">
        <v>2022</v>
      </c>
      <c r="B6414" t="s">
        <v>186</v>
      </c>
      <c r="C6414" t="s">
        <v>200</v>
      </c>
      <c r="D6414">
        <v>365733</v>
      </c>
      <c r="E6414">
        <v>1</v>
      </c>
      <c r="F6414">
        <v>755.48</v>
      </c>
      <c r="G6414">
        <v>755.48</v>
      </c>
      <c r="H6414">
        <f t="shared" si="208"/>
        <v>0.37774000000000002</v>
      </c>
      <c r="I6414">
        <f t="shared" si="209"/>
        <v>0.37774000000000002</v>
      </c>
    </row>
    <row r="6415" spans="1:9" x14ac:dyDescent="0.3">
      <c r="A6415" s="3">
        <v>2022</v>
      </c>
      <c r="B6415" t="s">
        <v>186</v>
      </c>
      <c r="C6415" t="s">
        <v>200</v>
      </c>
      <c r="D6415">
        <v>365734</v>
      </c>
      <c r="E6415">
        <v>1</v>
      </c>
      <c r="F6415">
        <v>755.48</v>
      </c>
      <c r="G6415">
        <v>755.48</v>
      </c>
      <c r="H6415">
        <f t="shared" si="208"/>
        <v>0.37774000000000002</v>
      </c>
      <c r="I6415">
        <f t="shared" si="209"/>
        <v>0.37774000000000002</v>
      </c>
    </row>
    <row r="6416" spans="1:9" x14ac:dyDescent="0.3">
      <c r="A6416" s="3">
        <v>2022</v>
      </c>
      <c r="B6416" t="s">
        <v>186</v>
      </c>
      <c r="C6416" t="s">
        <v>201</v>
      </c>
      <c r="D6416">
        <v>325433</v>
      </c>
      <c r="E6416">
        <v>1</v>
      </c>
      <c r="F6416">
        <v>638</v>
      </c>
      <c r="G6416">
        <v>651.0204</v>
      </c>
      <c r="H6416">
        <f t="shared" si="208"/>
        <v>0.31900000000000001</v>
      </c>
      <c r="I6416">
        <f t="shared" si="209"/>
        <v>0.32551019999999997</v>
      </c>
    </row>
    <row r="6417" spans="1:9" x14ac:dyDescent="0.3">
      <c r="A6417" s="3">
        <v>2022</v>
      </c>
      <c r="B6417" t="s">
        <v>186</v>
      </c>
      <c r="C6417" t="s">
        <v>201</v>
      </c>
      <c r="D6417">
        <v>325601</v>
      </c>
      <c r="E6417">
        <v>1</v>
      </c>
      <c r="F6417">
        <v>4</v>
      </c>
      <c r="G6417">
        <v>4</v>
      </c>
      <c r="H6417">
        <f t="shared" si="208"/>
        <v>2E-3</v>
      </c>
      <c r="I6417">
        <f t="shared" si="209"/>
        <v>2E-3</v>
      </c>
    </row>
    <row r="6418" spans="1:9" x14ac:dyDescent="0.3">
      <c r="A6418" s="3">
        <v>2022</v>
      </c>
      <c r="B6418" t="s">
        <v>186</v>
      </c>
      <c r="C6418" t="s">
        <v>201</v>
      </c>
      <c r="D6418">
        <v>325602</v>
      </c>
      <c r="E6418">
        <v>1</v>
      </c>
      <c r="F6418">
        <v>300</v>
      </c>
      <c r="G6418">
        <v>300</v>
      </c>
      <c r="H6418">
        <f t="shared" si="208"/>
        <v>0.15</v>
      </c>
      <c r="I6418">
        <f t="shared" si="209"/>
        <v>0.15</v>
      </c>
    </row>
    <row r="6419" spans="1:9" x14ac:dyDescent="0.3">
      <c r="A6419" s="3">
        <v>2022</v>
      </c>
      <c r="B6419" t="s">
        <v>186</v>
      </c>
      <c r="C6419" t="s">
        <v>201</v>
      </c>
      <c r="D6419">
        <v>325631</v>
      </c>
      <c r="E6419">
        <v>1</v>
      </c>
      <c r="F6419">
        <v>0.11</v>
      </c>
      <c r="G6419">
        <v>0.11</v>
      </c>
      <c r="H6419">
        <f t="shared" si="208"/>
        <v>5.5000000000000002E-5</v>
      </c>
      <c r="I6419">
        <f t="shared" si="209"/>
        <v>5.5000000000000002E-5</v>
      </c>
    </row>
    <row r="6420" spans="1:9" x14ac:dyDescent="0.3">
      <c r="A6420" s="3">
        <v>2022</v>
      </c>
      <c r="B6420" t="s">
        <v>186</v>
      </c>
      <c r="C6420" t="s">
        <v>201</v>
      </c>
      <c r="D6420">
        <v>335533</v>
      </c>
      <c r="E6420">
        <v>1</v>
      </c>
      <c r="F6420">
        <v>4.4000000000000004</v>
      </c>
      <c r="G6420">
        <v>4.4000000000000004</v>
      </c>
      <c r="H6420">
        <f t="shared" si="208"/>
        <v>2.2000000000000001E-3</v>
      </c>
      <c r="I6420">
        <f t="shared" si="209"/>
        <v>2.2000000000000001E-3</v>
      </c>
    </row>
    <row r="6421" spans="1:9" x14ac:dyDescent="0.3">
      <c r="A6421" s="3">
        <v>2022</v>
      </c>
      <c r="B6421" t="s">
        <v>186</v>
      </c>
      <c r="C6421" t="s">
        <v>201</v>
      </c>
      <c r="D6421">
        <v>335601</v>
      </c>
      <c r="E6421">
        <v>1</v>
      </c>
      <c r="F6421">
        <v>39.6</v>
      </c>
      <c r="G6421">
        <v>39.6</v>
      </c>
      <c r="H6421">
        <f t="shared" si="208"/>
        <v>1.9800000000000002E-2</v>
      </c>
      <c r="I6421">
        <f t="shared" si="209"/>
        <v>1.9800000000000002E-2</v>
      </c>
    </row>
    <row r="6422" spans="1:9" x14ac:dyDescent="0.3">
      <c r="A6422" s="3">
        <v>2022</v>
      </c>
      <c r="B6422" t="s">
        <v>186</v>
      </c>
      <c r="C6422" t="s">
        <v>202</v>
      </c>
      <c r="D6422">
        <v>345500</v>
      </c>
      <c r="E6422">
        <v>1</v>
      </c>
      <c r="F6422">
        <v>192.5</v>
      </c>
      <c r="G6422">
        <v>192.5</v>
      </c>
      <c r="H6422">
        <f t="shared" si="208"/>
        <v>9.6250000000000002E-2</v>
      </c>
      <c r="I6422">
        <f t="shared" si="209"/>
        <v>9.6250000000000002E-2</v>
      </c>
    </row>
    <row r="6423" spans="1:9" x14ac:dyDescent="0.3">
      <c r="A6423" s="3">
        <v>2022</v>
      </c>
      <c r="B6423" t="s">
        <v>186</v>
      </c>
      <c r="C6423" t="s">
        <v>202</v>
      </c>
      <c r="D6423">
        <v>345533</v>
      </c>
      <c r="E6423">
        <v>1</v>
      </c>
      <c r="F6423">
        <v>1850</v>
      </c>
      <c r="G6423">
        <v>1850</v>
      </c>
      <c r="H6423">
        <f t="shared" si="208"/>
        <v>0.92500000000000004</v>
      </c>
      <c r="I6423">
        <f t="shared" si="209"/>
        <v>0.92500000000000004</v>
      </c>
    </row>
    <row r="6424" spans="1:9" x14ac:dyDescent="0.3">
      <c r="A6424" s="3">
        <v>2022</v>
      </c>
      <c r="B6424" t="s">
        <v>186</v>
      </c>
      <c r="C6424" t="s">
        <v>202</v>
      </c>
      <c r="D6424">
        <v>345536</v>
      </c>
      <c r="E6424">
        <v>1</v>
      </c>
      <c r="F6424">
        <v>2721</v>
      </c>
      <c r="G6424">
        <v>2721</v>
      </c>
      <c r="H6424">
        <f t="shared" si="208"/>
        <v>1.3605</v>
      </c>
      <c r="I6424">
        <f t="shared" si="209"/>
        <v>1.3605</v>
      </c>
    </row>
    <row r="6425" spans="1:9" x14ac:dyDescent="0.3">
      <c r="A6425" s="3">
        <v>2022</v>
      </c>
      <c r="B6425" t="s">
        <v>186</v>
      </c>
      <c r="C6425" t="s">
        <v>202</v>
      </c>
      <c r="D6425">
        <v>345537</v>
      </c>
      <c r="E6425">
        <v>1</v>
      </c>
      <c r="F6425">
        <v>1496</v>
      </c>
      <c r="G6425">
        <v>1496</v>
      </c>
      <c r="H6425">
        <f t="shared" si="208"/>
        <v>0.748</v>
      </c>
      <c r="I6425">
        <f t="shared" si="209"/>
        <v>0.748</v>
      </c>
    </row>
    <row r="6426" spans="1:9" x14ac:dyDescent="0.3">
      <c r="A6426" s="3">
        <v>2022</v>
      </c>
      <c r="B6426" t="s">
        <v>186</v>
      </c>
      <c r="C6426" t="s">
        <v>202</v>
      </c>
      <c r="D6426">
        <v>355500</v>
      </c>
      <c r="E6426">
        <v>1</v>
      </c>
      <c r="F6426">
        <v>157.5</v>
      </c>
      <c r="G6426">
        <v>157.5</v>
      </c>
      <c r="H6426">
        <f t="shared" si="208"/>
        <v>7.8750000000000001E-2</v>
      </c>
      <c r="I6426">
        <f t="shared" si="209"/>
        <v>7.8750000000000001E-2</v>
      </c>
    </row>
    <row r="6427" spans="1:9" x14ac:dyDescent="0.3">
      <c r="A6427" s="3">
        <v>2022</v>
      </c>
      <c r="B6427" t="s">
        <v>186</v>
      </c>
      <c r="C6427" t="s">
        <v>202</v>
      </c>
      <c r="D6427">
        <v>355530</v>
      </c>
      <c r="E6427">
        <v>1</v>
      </c>
      <c r="F6427">
        <v>1180.8</v>
      </c>
      <c r="G6427">
        <v>1180.8</v>
      </c>
      <c r="H6427">
        <f t="shared" si="208"/>
        <v>0.59039999999999992</v>
      </c>
      <c r="I6427">
        <f t="shared" si="209"/>
        <v>0.59039999999999992</v>
      </c>
    </row>
    <row r="6428" spans="1:9" x14ac:dyDescent="0.3">
      <c r="A6428" s="3">
        <v>2022</v>
      </c>
      <c r="B6428" t="s">
        <v>187</v>
      </c>
      <c r="C6428" t="s">
        <v>203</v>
      </c>
      <c r="D6428">
        <v>465902</v>
      </c>
      <c r="E6428">
        <v>2</v>
      </c>
      <c r="F6428">
        <v>399</v>
      </c>
      <c r="G6428">
        <v>407.1429</v>
      </c>
      <c r="H6428">
        <f t="shared" si="208"/>
        <v>0.19950000000000001</v>
      </c>
      <c r="I6428">
        <f t="shared" si="209"/>
        <v>0.20357144999999999</v>
      </c>
    </row>
    <row r="6429" spans="1:9" x14ac:dyDescent="0.3">
      <c r="A6429" s="3">
        <v>2022</v>
      </c>
      <c r="B6429" t="s">
        <v>187</v>
      </c>
      <c r="C6429" t="s">
        <v>203</v>
      </c>
      <c r="D6429">
        <v>466002</v>
      </c>
      <c r="E6429">
        <v>2</v>
      </c>
      <c r="F6429">
        <v>15.6</v>
      </c>
      <c r="G6429">
        <v>15.9184</v>
      </c>
      <c r="H6429">
        <f t="shared" si="208"/>
        <v>7.7999999999999996E-3</v>
      </c>
      <c r="I6429">
        <f t="shared" si="209"/>
        <v>7.9591999999999996E-3</v>
      </c>
    </row>
    <row r="6430" spans="1:9" x14ac:dyDescent="0.3">
      <c r="A6430" s="3">
        <v>2022</v>
      </c>
      <c r="B6430" t="s">
        <v>187</v>
      </c>
      <c r="C6430" t="s">
        <v>203</v>
      </c>
      <c r="D6430">
        <v>466004</v>
      </c>
      <c r="E6430">
        <v>2</v>
      </c>
      <c r="F6430">
        <v>106.6</v>
      </c>
      <c r="G6430">
        <v>108.77549999999999</v>
      </c>
      <c r="H6430">
        <f t="shared" si="208"/>
        <v>5.33E-2</v>
      </c>
      <c r="I6430">
        <f t="shared" si="209"/>
        <v>5.4387749999999999E-2</v>
      </c>
    </row>
    <row r="6431" spans="1:9" x14ac:dyDescent="0.3">
      <c r="A6431" s="3">
        <v>2022</v>
      </c>
      <c r="B6431" t="s">
        <v>187</v>
      </c>
      <c r="C6431" t="s">
        <v>203</v>
      </c>
      <c r="D6431">
        <v>466005</v>
      </c>
      <c r="E6431">
        <v>2</v>
      </c>
      <c r="F6431">
        <v>22.8</v>
      </c>
      <c r="G6431">
        <v>23.2652</v>
      </c>
      <c r="H6431">
        <f t="shared" si="208"/>
        <v>1.14E-2</v>
      </c>
      <c r="I6431">
        <f t="shared" si="209"/>
        <v>1.16326E-2</v>
      </c>
    </row>
    <row r="6432" spans="1:9" x14ac:dyDescent="0.3">
      <c r="A6432" s="3">
        <v>2022</v>
      </c>
      <c r="B6432" t="s">
        <v>187</v>
      </c>
      <c r="C6432" t="s">
        <v>204</v>
      </c>
      <c r="D6432">
        <v>445931</v>
      </c>
      <c r="E6432">
        <v>2</v>
      </c>
      <c r="F6432">
        <v>1150</v>
      </c>
      <c r="G6432">
        <v>1173.4693</v>
      </c>
      <c r="H6432">
        <f t="shared" si="208"/>
        <v>0.57499999999999996</v>
      </c>
      <c r="I6432">
        <f t="shared" si="209"/>
        <v>0.58673465000000002</v>
      </c>
    </row>
    <row r="6433" spans="1:9" x14ac:dyDescent="0.3">
      <c r="A6433" s="3">
        <v>2022</v>
      </c>
      <c r="B6433" t="s">
        <v>187</v>
      </c>
      <c r="C6433" t="s">
        <v>204</v>
      </c>
      <c r="D6433">
        <v>465901</v>
      </c>
      <c r="E6433">
        <v>2</v>
      </c>
      <c r="F6433">
        <v>1047</v>
      </c>
      <c r="G6433">
        <v>1068.3675000000001</v>
      </c>
      <c r="H6433">
        <f t="shared" si="208"/>
        <v>0.52349999999999997</v>
      </c>
      <c r="I6433">
        <f t="shared" si="209"/>
        <v>0.53418375000000007</v>
      </c>
    </row>
    <row r="6434" spans="1:9" x14ac:dyDescent="0.3">
      <c r="A6434" s="3">
        <v>2022</v>
      </c>
      <c r="B6434" t="s">
        <v>187</v>
      </c>
      <c r="C6434" t="s">
        <v>204</v>
      </c>
      <c r="D6434">
        <v>465932</v>
      </c>
      <c r="E6434">
        <v>2</v>
      </c>
      <c r="F6434">
        <v>48</v>
      </c>
      <c r="G6434">
        <v>48.979599999999998</v>
      </c>
      <c r="H6434">
        <f t="shared" si="208"/>
        <v>2.4E-2</v>
      </c>
      <c r="I6434">
        <f t="shared" si="209"/>
        <v>2.4489799999999999E-2</v>
      </c>
    </row>
    <row r="6435" spans="1:9" x14ac:dyDescent="0.3">
      <c r="A6435" s="3">
        <v>2022</v>
      </c>
      <c r="B6435" t="s">
        <v>187</v>
      </c>
      <c r="C6435" t="s">
        <v>204</v>
      </c>
      <c r="D6435">
        <v>466001</v>
      </c>
      <c r="E6435">
        <v>2</v>
      </c>
      <c r="F6435">
        <v>7</v>
      </c>
      <c r="G6435">
        <v>7.1429</v>
      </c>
      <c r="H6435">
        <f t="shared" si="208"/>
        <v>3.5000000000000001E-3</v>
      </c>
      <c r="I6435">
        <f t="shared" si="209"/>
        <v>3.5714499999999999E-3</v>
      </c>
    </row>
    <row r="6436" spans="1:9" x14ac:dyDescent="0.3">
      <c r="A6436" s="3">
        <v>2022</v>
      </c>
      <c r="B6436" t="s">
        <v>187</v>
      </c>
      <c r="C6436" t="s">
        <v>204</v>
      </c>
      <c r="D6436">
        <v>475900</v>
      </c>
      <c r="E6436">
        <v>2</v>
      </c>
      <c r="F6436">
        <v>1019</v>
      </c>
      <c r="G6436">
        <v>1039.7959000000001</v>
      </c>
      <c r="H6436">
        <f t="shared" si="208"/>
        <v>0.50949999999999995</v>
      </c>
      <c r="I6436">
        <f t="shared" si="209"/>
        <v>0.51989795000000005</v>
      </c>
    </row>
    <row r="6437" spans="1:9" x14ac:dyDescent="0.3">
      <c r="A6437" s="3">
        <v>2022</v>
      </c>
      <c r="B6437" t="s">
        <v>187</v>
      </c>
      <c r="C6437" t="s">
        <v>204</v>
      </c>
      <c r="D6437">
        <v>475931</v>
      </c>
      <c r="E6437">
        <v>2</v>
      </c>
      <c r="F6437">
        <v>23</v>
      </c>
      <c r="G6437">
        <v>23.4694</v>
      </c>
      <c r="H6437">
        <f t="shared" si="208"/>
        <v>1.15E-2</v>
      </c>
      <c r="I6437">
        <f t="shared" si="209"/>
        <v>1.1734700000000001E-2</v>
      </c>
    </row>
    <row r="6438" spans="1:9" x14ac:dyDescent="0.3">
      <c r="A6438" s="3">
        <v>2022</v>
      </c>
      <c r="B6438" t="s">
        <v>187</v>
      </c>
      <c r="C6438" t="s">
        <v>204</v>
      </c>
      <c r="D6438">
        <v>485831</v>
      </c>
      <c r="E6438">
        <v>2</v>
      </c>
      <c r="F6438">
        <v>27</v>
      </c>
      <c r="G6438">
        <v>27.551100000000002</v>
      </c>
      <c r="H6438">
        <f t="shared" si="208"/>
        <v>1.35E-2</v>
      </c>
      <c r="I6438">
        <f t="shared" si="209"/>
        <v>1.3775550000000001E-2</v>
      </c>
    </row>
    <row r="6439" spans="1:9" x14ac:dyDescent="0.3">
      <c r="A6439" s="3">
        <v>2022</v>
      </c>
      <c r="B6439" t="s">
        <v>187</v>
      </c>
      <c r="C6439" t="s">
        <v>204</v>
      </c>
      <c r="D6439">
        <v>485901</v>
      </c>
      <c r="E6439">
        <v>2</v>
      </c>
      <c r="F6439">
        <v>968</v>
      </c>
      <c r="G6439">
        <v>968</v>
      </c>
      <c r="H6439">
        <f t="shared" si="208"/>
        <v>0.48399999999999999</v>
      </c>
      <c r="I6439">
        <f t="shared" si="209"/>
        <v>0.48399999999999999</v>
      </c>
    </row>
    <row r="6440" spans="1:9" x14ac:dyDescent="0.3">
      <c r="A6440" s="3">
        <v>2022</v>
      </c>
      <c r="B6440" t="s">
        <v>187</v>
      </c>
      <c r="C6440" t="s">
        <v>204</v>
      </c>
      <c r="D6440">
        <v>485931</v>
      </c>
      <c r="E6440">
        <v>2</v>
      </c>
      <c r="F6440">
        <v>23</v>
      </c>
      <c r="G6440">
        <v>23.4694</v>
      </c>
      <c r="H6440">
        <f t="shared" si="208"/>
        <v>1.15E-2</v>
      </c>
      <c r="I6440">
        <f t="shared" si="209"/>
        <v>1.1734700000000001E-2</v>
      </c>
    </row>
    <row r="6441" spans="1:9" x14ac:dyDescent="0.3">
      <c r="A6441" s="3">
        <v>2022</v>
      </c>
      <c r="B6441" t="s">
        <v>187</v>
      </c>
      <c r="C6441" t="s">
        <v>205</v>
      </c>
      <c r="D6441">
        <v>466003</v>
      </c>
      <c r="E6441">
        <v>2</v>
      </c>
      <c r="F6441">
        <v>202.2</v>
      </c>
      <c r="G6441">
        <v>206.32650000000001</v>
      </c>
      <c r="H6441">
        <f t="shared" si="208"/>
        <v>0.1011</v>
      </c>
      <c r="I6441">
        <f t="shared" si="209"/>
        <v>0.10316325000000001</v>
      </c>
    </row>
    <row r="6442" spans="1:9" x14ac:dyDescent="0.3">
      <c r="A6442" s="3">
        <v>2022</v>
      </c>
      <c r="B6442" t="s">
        <v>187</v>
      </c>
      <c r="C6442" t="s">
        <v>205</v>
      </c>
      <c r="D6442">
        <v>466032</v>
      </c>
      <c r="E6442">
        <v>2</v>
      </c>
      <c r="F6442">
        <v>24.5</v>
      </c>
      <c r="G6442">
        <v>25</v>
      </c>
      <c r="H6442">
        <f t="shared" si="208"/>
        <v>1.225E-2</v>
      </c>
      <c r="I6442">
        <f t="shared" si="209"/>
        <v>1.2500000000000001E-2</v>
      </c>
    </row>
    <row r="6443" spans="1:9" x14ac:dyDescent="0.3">
      <c r="A6443" s="3">
        <v>2022</v>
      </c>
      <c r="B6443" t="s">
        <v>187</v>
      </c>
      <c r="C6443" t="s">
        <v>205</v>
      </c>
      <c r="D6443">
        <v>475933</v>
      </c>
      <c r="E6443">
        <v>2</v>
      </c>
      <c r="F6443">
        <v>261</v>
      </c>
      <c r="G6443">
        <v>266.32659999999998</v>
      </c>
      <c r="H6443">
        <f t="shared" si="208"/>
        <v>0.1305</v>
      </c>
      <c r="I6443">
        <f t="shared" si="209"/>
        <v>0.13316329999999998</v>
      </c>
    </row>
    <row r="6444" spans="1:9" x14ac:dyDescent="0.3">
      <c r="A6444" s="3">
        <v>2022</v>
      </c>
      <c r="B6444" t="s">
        <v>187</v>
      </c>
      <c r="C6444" t="s">
        <v>205</v>
      </c>
      <c r="D6444">
        <v>476003</v>
      </c>
      <c r="E6444">
        <v>2</v>
      </c>
      <c r="F6444">
        <v>326.14999999999998</v>
      </c>
      <c r="G6444">
        <v>332.80610000000001</v>
      </c>
      <c r="H6444">
        <f t="shared" si="208"/>
        <v>0.163075</v>
      </c>
      <c r="I6444">
        <f t="shared" si="209"/>
        <v>0.16640305</v>
      </c>
    </row>
    <row r="6445" spans="1:9" x14ac:dyDescent="0.3">
      <c r="A6445" s="3">
        <v>2022</v>
      </c>
      <c r="B6445" t="s">
        <v>187</v>
      </c>
      <c r="C6445" t="s">
        <v>205</v>
      </c>
      <c r="D6445">
        <v>476004</v>
      </c>
      <c r="E6445">
        <v>2</v>
      </c>
      <c r="F6445">
        <v>315.55</v>
      </c>
      <c r="G6445">
        <v>321.98989999999998</v>
      </c>
      <c r="H6445">
        <f t="shared" si="208"/>
        <v>0.157775</v>
      </c>
      <c r="I6445">
        <f t="shared" si="209"/>
        <v>0.16099495</v>
      </c>
    </row>
    <row r="6446" spans="1:9" x14ac:dyDescent="0.3">
      <c r="A6446" s="3">
        <v>2022</v>
      </c>
      <c r="B6446" t="s">
        <v>187</v>
      </c>
      <c r="C6446" t="s">
        <v>205</v>
      </c>
      <c r="D6446">
        <v>476005</v>
      </c>
      <c r="E6446">
        <v>2</v>
      </c>
      <c r="F6446">
        <v>19</v>
      </c>
      <c r="G6446">
        <v>19.387799999999999</v>
      </c>
      <c r="H6446">
        <f t="shared" si="208"/>
        <v>9.4999999999999998E-3</v>
      </c>
      <c r="I6446">
        <f t="shared" si="209"/>
        <v>9.6939000000000001E-3</v>
      </c>
    </row>
    <row r="6447" spans="1:9" x14ac:dyDescent="0.3">
      <c r="A6447" s="3">
        <v>2022</v>
      </c>
      <c r="B6447" t="s">
        <v>187</v>
      </c>
      <c r="C6447" t="s">
        <v>205</v>
      </c>
      <c r="D6447">
        <v>476008</v>
      </c>
      <c r="E6447">
        <v>2</v>
      </c>
      <c r="F6447">
        <v>269.60000000000002</v>
      </c>
      <c r="G6447">
        <v>275.10199999999998</v>
      </c>
      <c r="H6447">
        <f t="shared" si="208"/>
        <v>0.1348</v>
      </c>
      <c r="I6447">
        <f t="shared" si="209"/>
        <v>0.13755099999999998</v>
      </c>
    </row>
    <row r="6448" spans="1:9" x14ac:dyDescent="0.3">
      <c r="A6448" s="3">
        <v>2022</v>
      </c>
      <c r="B6448" t="s">
        <v>187</v>
      </c>
      <c r="C6448" t="s">
        <v>205</v>
      </c>
      <c r="D6448">
        <v>476035</v>
      </c>
      <c r="E6448">
        <v>2</v>
      </c>
      <c r="F6448">
        <v>3.3</v>
      </c>
      <c r="G6448">
        <v>3.3673999999999999</v>
      </c>
      <c r="H6448">
        <f t="shared" si="208"/>
        <v>1.65E-3</v>
      </c>
      <c r="I6448">
        <f t="shared" si="209"/>
        <v>1.6837E-3</v>
      </c>
    </row>
    <row r="6449" spans="1:9" x14ac:dyDescent="0.3">
      <c r="A6449" s="3">
        <v>2022</v>
      </c>
      <c r="B6449" t="s">
        <v>187</v>
      </c>
      <c r="C6449" t="s">
        <v>205</v>
      </c>
      <c r="D6449">
        <v>485932</v>
      </c>
      <c r="E6449">
        <v>2</v>
      </c>
      <c r="F6449">
        <v>2046.8</v>
      </c>
      <c r="G6449">
        <v>2088.5713000000001</v>
      </c>
      <c r="H6449">
        <f t="shared" si="208"/>
        <v>1.0234000000000001</v>
      </c>
      <c r="I6449">
        <f t="shared" si="209"/>
        <v>1.04428565</v>
      </c>
    </row>
    <row r="6450" spans="1:9" x14ac:dyDescent="0.3">
      <c r="A6450" s="3">
        <v>2022</v>
      </c>
      <c r="B6450" t="s">
        <v>187</v>
      </c>
      <c r="C6450" t="s">
        <v>205</v>
      </c>
      <c r="D6450">
        <v>486031</v>
      </c>
      <c r="E6450">
        <v>2</v>
      </c>
      <c r="F6450">
        <v>212.9</v>
      </c>
      <c r="G6450">
        <v>217.245</v>
      </c>
      <c r="H6450">
        <f t="shared" si="208"/>
        <v>0.10645</v>
      </c>
      <c r="I6450">
        <f t="shared" si="209"/>
        <v>0.1086225</v>
      </c>
    </row>
    <row r="6451" spans="1:9" x14ac:dyDescent="0.3">
      <c r="A6451" s="3">
        <v>2022</v>
      </c>
      <c r="B6451" t="s">
        <v>187</v>
      </c>
      <c r="C6451" t="s">
        <v>206</v>
      </c>
      <c r="D6451">
        <v>485935</v>
      </c>
      <c r="E6451">
        <v>2</v>
      </c>
      <c r="F6451">
        <v>2442</v>
      </c>
      <c r="G6451">
        <v>2491.8364999999999</v>
      </c>
      <c r="H6451">
        <f t="shared" si="208"/>
        <v>1.2210000000000001</v>
      </c>
      <c r="I6451">
        <f t="shared" si="209"/>
        <v>1.2459182499999999</v>
      </c>
    </row>
    <row r="6452" spans="1:9" x14ac:dyDescent="0.3">
      <c r="A6452" s="3">
        <v>2022</v>
      </c>
      <c r="B6452" t="s">
        <v>190</v>
      </c>
      <c r="C6452" t="s">
        <v>225</v>
      </c>
      <c r="D6452">
        <v>525902</v>
      </c>
      <c r="E6452">
        <v>2</v>
      </c>
      <c r="F6452">
        <v>38</v>
      </c>
      <c r="G6452">
        <v>38.775500000000001</v>
      </c>
      <c r="H6452">
        <f t="shared" si="208"/>
        <v>1.9E-2</v>
      </c>
      <c r="I6452">
        <f t="shared" si="209"/>
        <v>1.9387750000000002E-2</v>
      </c>
    </row>
    <row r="6453" spans="1:9" x14ac:dyDescent="0.3">
      <c r="A6453" s="3">
        <v>2022</v>
      </c>
      <c r="B6453" t="s">
        <v>190</v>
      </c>
      <c r="C6453" t="s">
        <v>207</v>
      </c>
      <c r="D6453">
        <v>515907</v>
      </c>
      <c r="E6453">
        <v>2</v>
      </c>
      <c r="F6453">
        <v>111.36</v>
      </c>
      <c r="G6453">
        <v>113.6326</v>
      </c>
      <c r="H6453">
        <f t="shared" si="208"/>
        <v>5.568E-2</v>
      </c>
      <c r="I6453">
        <f t="shared" si="209"/>
        <v>5.68163E-2</v>
      </c>
    </row>
    <row r="6454" spans="1:9" x14ac:dyDescent="0.3">
      <c r="A6454" s="3">
        <v>2022</v>
      </c>
      <c r="B6454" t="s">
        <v>190</v>
      </c>
      <c r="C6454" t="s">
        <v>207</v>
      </c>
      <c r="D6454">
        <v>515936</v>
      </c>
      <c r="E6454">
        <v>2</v>
      </c>
      <c r="F6454">
        <v>1.32</v>
      </c>
      <c r="G6454">
        <v>1.3469</v>
      </c>
      <c r="H6454">
        <f t="shared" si="208"/>
        <v>6.6E-4</v>
      </c>
      <c r="I6454">
        <f t="shared" si="209"/>
        <v>6.7345000000000003E-4</v>
      </c>
    </row>
    <row r="6455" spans="1:9" x14ac:dyDescent="0.3">
      <c r="A6455" s="3">
        <v>2022</v>
      </c>
      <c r="B6455" t="s">
        <v>190</v>
      </c>
      <c r="C6455" t="s">
        <v>207</v>
      </c>
      <c r="D6455">
        <v>515937</v>
      </c>
      <c r="E6455">
        <v>2</v>
      </c>
      <c r="F6455">
        <v>1.32</v>
      </c>
      <c r="G6455">
        <v>1.3469</v>
      </c>
      <c r="H6455">
        <f t="shared" ref="H6455:H6518" si="210">F6455/2000</f>
        <v>6.6E-4</v>
      </c>
      <c r="I6455">
        <f t="shared" ref="I6455:I6518" si="211">G6455/2000</f>
        <v>6.7345000000000003E-4</v>
      </c>
    </row>
    <row r="6456" spans="1:9" x14ac:dyDescent="0.3">
      <c r="A6456" s="3">
        <v>2022</v>
      </c>
      <c r="B6456" t="s">
        <v>190</v>
      </c>
      <c r="C6456" t="s">
        <v>208</v>
      </c>
      <c r="D6456">
        <v>495831</v>
      </c>
      <c r="E6456">
        <v>2</v>
      </c>
      <c r="F6456">
        <v>289</v>
      </c>
      <c r="G6456">
        <v>289</v>
      </c>
      <c r="H6456">
        <f t="shared" si="210"/>
        <v>0.14449999999999999</v>
      </c>
      <c r="I6456">
        <f t="shared" si="211"/>
        <v>0.14449999999999999</v>
      </c>
    </row>
    <row r="6457" spans="1:9" x14ac:dyDescent="0.3">
      <c r="A6457" s="3">
        <v>2022</v>
      </c>
      <c r="B6457" t="s">
        <v>190</v>
      </c>
      <c r="C6457" t="s">
        <v>208</v>
      </c>
      <c r="D6457">
        <v>495931</v>
      </c>
      <c r="E6457">
        <v>2</v>
      </c>
      <c r="F6457">
        <v>218</v>
      </c>
      <c r="G6457">
        <v>222.44900000000001</v>
      </c>
      <c r="H6457">
        <f t="shared" si="210"/>
        <v>0.109</v>
      </c>
      <c r="I6457">
        <f t="shared" si="211"/>
        <v>0.1112245</v>
      </c>
    </row>
    <row r="6458" spans="1:9" x14ac:dyDescent="0.3">
      <c r="A6458" s="3">
        <v>2022</v>
      </c>
      <c r="B6458" t="s">
        <v>190</v>
      </c>
      <c r="C6458" t="s">
        <v>208</v>
      </c>
      <c r="D6458">
        <v>495933</v>
      </c>
      <c r="E6458">
        <v>2</v>
      </c>
      <c r="F6458">
        <v>537.25</v>
      </c>
      <c r="G6458">
        <v>548.21429999999998</v>
      </c>
      <c r="H6458">
        <f t="shared" si="210"/>
        <v>0.268625</v>
      </c>
      <c r="I6458">
        <f t="shared" si="211"/>
        <v>0.27410714999999997</v>
      </c>
    </row>
    <row r="6459" spans="1:9" x14ac:dyDescent="0.3">
      <c r="A6459" s="3">
        <v>2022</v>
      </c>
      <c r="B6459" t="s">
        <v>190</v>
      </c>
      <c r="C6459" t="s">
        <v>208</v>
      </c>
      <c r="D6459">
        <v>495939</v>
      </c>
      <c r="E6459">
        <v>2</v>
      </c>
      <c r="F6459">
        <v>312</v>
      </c>
      <c r="G6459">
        <v>318.3673</v>
      </c>
      <c r="H6459">
        <f t="shared" si="210"/>
        <v>0.156</v>
      </c>
      <c r="I6459">
        <f t="shared" si="211"/>
        <v>0.15918365000000001</v>
      </c>
    </row>
    <row r="6460" spans="1:9" x14ac:dyDescent="0.3">
      <c r="A6460" s="3">
        <v>2022</v>
      </c>
      <c r="B6460" t="s">
        <v>190</v>
      </c>
      <c r="C6460" t="s">
        <v>208</v>
      </c>
      <c r="D6460">
        <v>505831</v>
      </c>
      <c r="E6460">
        <v>2</v>
      </c>
      <c r="F6460">
        <v>389</v>
      </c>
      <c r="G6460">
        <v>391.91840000000002</v>
      </c>
      <c r="H6460">
        <f t="shared" si="210"/>
        <v>0.19450000000000001</v>
      </c>
      <c r="I6460">
        <f t="shared" si="211"/>
        <v>0.1959592</v>
      </c>
    </row>
    <row r="6461" spans="1:9" x14ac:dyDescent="0.3">
      <c r="A6461" s="3">
        <v>2022</v>
      </c>
      <c r="B6461" t="s">
        <v>190</v>
      </c>
      <c r="C6461" t="s">
        <v>208</v>
      </c>
      <c r="D6461">
        <v>505902</v>
      </c>
      <c r="E6461">
        <v>2</v>
      </c>
      <c r="F6461">
        <v>875</v>
      </c>
      <c r="G6461">
        <v>892.85720000000003</v>
      </c>
      <c r="H6461">
        <f t="shared" si="210"/>
        <v>0.4375</v>
      </c>
      <c r="I6461">
        <f t="shared" si="211"/>
        <v>0.44642860000000001</v>
      </c>
    </row>
    <row r="6462" spans="1:9" x14ac:dyDescent="0.3">
      <c r="A6462" s="3">
        <v>2022</v>
      </c>
      <c r="B6462" t="s">
        <v>190</v>
      </c>
      <c r="C6462" t="s">
        <v>208</v>
      </c>
      <c r="D6462">
        <v>505931</v>
      </c>
      <c r="E6462">
        <v>2</v>
      </c>
      <c r="F6462">
        <v>338</v>
      </c>
      <c r="G6462">
        <v>344.89800000000002</v>
      </c>
      <c r="H6462">
        <f t="shared" si="210"/>
        <v>0.16900000000000001</v>
      </c>
      <c r="I6462">
        <f t="shared" si="211"/>
        <v>0.17244900000000002</v>
      </c>
    </row>
    <row r="6463" spans="1:9" x14ac:dyDescent="0.3">
      <c r="A6463" s="3">
        <v>2022</v>
      </c>
      <c r="B6463" t="s">
        <v>190</v>
      </c>
      <c r="C6463" t="s">
        <v>208</v>
      </c>
      <c r="D6463">
        <v>515831</v>
      </c>
      <c r="E6463">
        <v>2</v>
      </c>
      <c r="F6463">
        <v>192</v>
      </c>
      <c r="G6463">
        <v>195.91839999999999</v>
      </c>
      <c r="H6463">
        <f t="shared" si="210"/>
        <v>9.6000000000000002E-2</v>
      </c>
      <c r="I6463">
        <f t="shared" si="211"/>
        <v>9.7959199999999996E-2</v>
      </c>
    </row>
    <row r="6464" spans="1:9" x14ac:dyDescent="0.3">
      <c r="A6464" s="3">
        <v>2022</v>
      </c>
      <c r="B6464" t="s">
        <v>190</v>
      </c>
      <c r="C6464" t="s">
        <v>208</v>
      </c>
      <c r="D6464">
        <v>515902</v>
      </c>
      <c r="E6464">
        <v>2</v>
      </c>
      <c r="F6464">
        <v>168.75</v>
      </c>
      <c r="G6464">
        <v>172.19390000000001</v>
      </c>
      <c r="H6464">
        <f t="shared" si="210"/>
        <v>8.4375000000000006E-2</v>
      </c>
      <c r="I6464">
        <f t="shared" si="211"/>
        <v>8.6096950000000005E-2</v>
      </c>
    </row>
    <row r="6465" spans="1:9" x14ac:dyDescent="0.3">
      <c r="A6465" s="3">
        <v>2022</v>
      </c>
      <c r="B6465" t="s">
        <v>190</v>
      </c>
      <c r="C6465" t="s">
        <v>208</v>
      </c>
      <c r="D6465">
        <v>515904</v>
      </c>
      <c r="E6465">
        <v>2</v>
      </c>
      <c r="F6465">
        <v>119</v>
      </c>
      <c r="G6465">
        <v>121.4286</v>
      </c>
      <c r="H6465">
        <f t="shared" si="210"/>
        <v>5.9499999999999997E-2</v>
      </c>
      <c r="I6465">
        <f t="shared" si="211"/>
        <v>6.0714299999999999E-2</v>
      </c>
    </row>
    <row r="6466" spans="1:9" x14ac:dyDescent="0.3">
      <c r="A6466" s="3">
        <v>2022</v>
      </c>
      <c r="B6466" t="s">
        <v>190</v>
      </c>
      <c r="C6466" t="s">
        <v>209</v>
      </c>
      <c r="D6466">
        <v>495932</v>
      </c>
      <c r="E6466">
        <v>2</v>
      </c>
      <c r="F6466">
        <v>111</v>
      </c>
      <c r="G6466">
        <v>113.2653</v>
      </c>
      <c r="H6466">
        <f t="shared" si="210"/>
        <v>5.5500000000000001E-2</v>
      </c>
      <c r="I6466">
        <f t="shared" si="211"/>
        <v>5.663265E-2</v>
      </c>
    </row>
    <row r="6467" spans="1:9" x14ac:dyDescent="0.3">
      <c r="A6467" s="3">
        <v>2022</v>
      </c>
      <c r="B6467" t="s">
        <v>190</v>
      </c>
      <c r="C6467" t="s">
        <v>209</v>
      </c>
      <c r="D6467">
        <v>495934</v>
      </c>
      <c r="E6467">
        <v>2</v>
      </c>
      <c r="F6467">
        <v>960.78</v>
      </c>
      <c r="G6467">
        <v>979.62239999999997</v>
      </c>
      <c r="H6467">
        <f t="shared" si="210"/>
        <v>0.48038999999999998</v>
      </c>
      <c r="I6467">
        <f t="shared" si="211"/>
        <v>0.4898112</v>
      </c>
    </row>
    <row r="6468" spans="1:9" x14ac:dyDescent="0.3">
      <c r="A6468" s="3">
        <v>2022</v>
      </c>
      <c r="B6468" t="s">
        <v>190</v>
      </c>
      <c r="C6468" t="s">
        <v>209</v>
      </c>
      <c r="D6468">
        <v>495935</v>
      </c>
      <c r="E6468">
        <v>2</v>
      </c>
      <c r="F6468">
        <v>100.44</v>
      </c>
      <c r="G6468">
        <v>105.3702</v>
      </c>
      <c r="H6468">
        <f t="shared" si="210"/>
        <v>5.0220000000000001E-2</v>
      </c>
      <c r="I6468">
        <f t="shared" si="211"/>
        <v>5.2685099999999999E-2</v>
      </c>
    </row>
    <row r="6469" spans="1:9" x14ac:dyDescent="0.3">
      <c r="A6469" s="3">
        <v>2022</v>
      </c>
      <c r="B6469" t="s">
        <v>190</v>
      </c>
      <c r="C6469" t="s">
        <v>209</v>
      </c>
      <c r="D6469">
        <v>495936</v>
      </c>
      <c r="E6469">
        <v>2</v>
      </c>
      <c r="F6469">
        <v>91.14</v>
      </c>
      <c r="G6469">
        <v>93.000100000000003</v>
      </c>
      <c r="H6469">
        <f t="shared" si="210"/>
        <v>4.5569999999999999E-2</v>
      </c>
      <c r="I6469">
        <f t="shared" si="211"/>
        <v>4.6500050000000001E-2</v>
      </c>
    </row>
    <row r="6470" spans="1:9" x14ac:dyDescent="0.3">
      <c r="A6470" s="3">
        <v>2022</v>
      </c>
      <c r="B6470" t="s">
        <v>190</v>
      </c>
      <c r="C6470" t="s">
        <v>209</v>
      </c>
      <c r="D6470">
        <v>495938</v>
      </c>
      <c r="E6470">
        <v>2</v>
      </c>
      <c r="F6470">
        <v>290.48</v>
      </c>
      <c r="G6470">
        <v>295.64280000000002</v>
      </c>
      <c r="H6470">
        <f t="shared" si="210"/>
        <v>0.14524000000000001</v>
      </c>
      <c r="I6470">
        <f t="shared" si="211"/>
        <v>0.14782140000000002</v>
      </c>
    </row>
    <row r="6471" spans="1:9" x14ac:dyDescent="0.3">
      <c r="A6471" s="3">
        <v>2022</v>
      </c>
      <c r="B6471" t="s">
        <v>190</v>
      </c>
      <c r="C6471" t="s">
        <v>209</v>
      </c>
      <c r="D6471">
        <v>505903</v>
      </c>
      <c r="E6471">
        <v>2</v>
      </c>
      <c r="F6471">
        <v>462.56</v>
      </c>
      <c r="G6471">
        <v>472.25040000000001</v>
      </c>
      <c r="H6471">
        <f t="shared" si="210"/>
        <v>0.23128000000000001</v>
      </c>
      <c r="I6471">
        <f t="shared" si="211"/>
        <v>0.23612520000000001</v>
      </c>
    </row>
    <row r="6472" spans="1:9" x14ac:dyDescent="0.3">
      <c r="A6472" s="3">
        <v>2022</v>
      </c>
      <c r="B6472" t="s">
        <v>190</v>
      </c>
      <c r="C6472" t="s">
        <v>209</v>
      </c>
      <c r="D6472">
        <v>505932</v>
      </c>
      <c r="E6472">
        <v>2</v>
      </c>
      <c r="F6472">
        <v>645</v>
      </c>
      <c r="G6472">
        <v>658.16330000000005</v>
      </c>
      <c r="H6472">
        <f t="shared" si="210"/>
        <v>0.32250000000000001</v>
      </c>
      <c r="I6472">
        <f t="shared" si="211"/>
        <v>0.32908165</v>
      </c>
    </row>
    <row r="6473" spans="1:9" x14ac:dyDescent="0.3">
      <c r="A6473" s="3">
        <v>2022</v>
      </c>
      <c r="B6473" t="s">
        <v>190</v>
      </c>
      <c r="C6473" t="s">
        <v>209</v>
      </c>
      <c r="D6473">
        <v>515832</v>
      </c>
      <c r="E6473">
        <v>2</v>
      </c>
      <c r="F6473">
        <v>259.60000000000002</v>
      </c>
      <c r="G6473">
        <v>264.89800000000002</v>
      </c>
      <c r="H6473">
        <f t="shared" si="210"/>
        <v>0.1298</v>
      </c>
      <c r="I6473">
        <f t="shared" si="211"/>
        <v>0.13244900000000001</v>
      </c>
    </row>
    <row r="6474" spans="1:9" x14ac:dyDescent="0.3">
      <c r="A6474" s="3">
        <v>2022</v>
      </c>
      <c r="B6474" t="s">
        <v>190</v>
      </c>
      <c r="C6474" t="s">
        <v>209</v>
      </c>
      <c r="D6474">
        <v>515901</v>
      </c>
      <c r="E6474">
        <v>2</v>
      </c>
      <c r="F6474">
        <v>1335</v>
      </c>
      <c r="G6474">
        <v>1362.2448999999999</v>
      </c>
      <c r="H6474">
        <f t="shared" si="210"/>
        <v>0.66749999999999998</v>
      </c>
      <c r="I6474">
        <f t="shared" si="211"/>
        <v>0.68112244999999993</v>
      </c>
    </row>
    <row r="6475" spans="1:9" x14ac:dyDescent="0.3">
      <c r="A6475" s="3">
        <v>2022</v>
      </c>
      <c r="B6475" t="s">
        <v>190</v>
      </c>
      <c r="C6475" t="s">
        <v>209</v>
      </c>
      <c r="D6475">
        <v>515903</v>
      </c>
      <c r="E6475">
        <v>2</v>
      </c>
      <c r="F6475">
        <v>310</v>
      </c>
      <c r="G6475">
        <v>316.32650000000001</v>
      </c>
      <c r="H6475">
        <f t="shared" si="210"/>
        <v>0.155</v>
      </c>
      <c r="I6475">
        <f t="shared" si="211"/>
        <v>0.15816325000000001</v>
      </c>
    </row>
    <row r="6476" spans="1:9" x14ac:dyDescent="0.3">
      <c r="A6476" s="3">
        <v>2022</v>
      </c>
      <c r="B6476" t="s">
        <v>189</v>
      </c>
      <c r="C6476" t="s">
        <v>210</v>
      </c>
      <c r="D6476">
        <v>495832</v>
      </c>
      <c r="E6476">
        <v>4</v>
      </c>
      <c r="F6476">
        <v>503</v>
      </c>
      <c r="G6476">
        <v>571.12699999999995</v>
      </c>
      <c r="H6476">
        <f t="shared" si="210"/>
        <v>0.2515</v>
      </c>
      <c r="I6476">
        <f t="shared" si="211"/>
        <v>0.28556349999999997</v>
      </c>
    </row>
    <row r="6477" spans="1:9" x14ac:dyDescent="0.3">
      <c r="A6477" s="3">
        <v>2022</v>
      </c>
      <c r="B6477" t="s">
        <v>189</v>
      </c>
      <c r="C6477" t="s">
        <v>210</v>
      </c>
      <c r="D6477">
        <v>515802</v>
      </c>
      <c r="E6477">
        <v>4</v>
      </c>
      <c r="F6477">
        <v>12</v>
      </c>
      <c r="G6477">
        <v>13.6364</v>
      </c>
      <c r="H6477">
        <f t="shared" si="210"/>
        <v>6.0000000000000001E-3</v>
      </c>
      <c r="I6477">
        <f t="shared" si="211"/>
        <v>6.8182E-3</v>
      </c>
    </row>
    <row r="6478" spans="1:9" x14ac:dyDescent="0.3">
      <c r="A6478" s="3">
        <v>2022</v>
      </c>
      <c r="B6478" t="s">
        <v>189</v>
      </c>
      <c r="C6478" t="s">
        <v>210</v>
      </c>
      <c r="D6478">
        <v>515833</v>
      </c>
      <c r="E6478">
        <v>4</v>
      </c>
      <c r="F6478">
        <v>70</v>
      </c>
      <c r="G6478">
        <v>70.510199999999998</v>
      </c>
      <c r="H6478">
        <f t="shared" si="210"/>
        <v>3.5000000000000003E-2</v>
      </c>
      <c r="I6478">
        <f t="shared" si="211"/>
        <v>3.5255099999999998E-2</v>
      </c>
    </row>
    <row r="6479" spans="1:9" x14ac:dyDescent="0.3">
      <c r="A6479" s="3">
        <v>2022</v>
      </c>
      <c r="B6479" t="s">
        <v>189</v>
      </c>
      <c r="C6479" t="s">
        <v>210</v>
      </c>
      <c r="D6479">
        <v>525802</v>
      </c>
      <c r="E6479">
        <v>4</v>
      </c>
      <c r="F6479">
        <v>20.8</v>
      </c>
      <c r="G6479">
        <v>21.224499999999999</v>
      </c>
      <c r="H6479">
        <f t="shared" si="210"/>
        <v>1.04E-2</v>
      </c>
      <c r="I6479">
        <f t="shared" si="211"/>
        <v>1.061225E-2</v>
      </c>
    </row>
    <row r="6480" spans="1:9" x14ac:dyDescent="0.3">
      <c r="A6480" s="3">
        <v>2022</v>
      </c>
      <c r="B6480" t="s">
        <v>189</v>
      </c>
      <c r="C6480" t="s">
        <v>210</v>
      </c>
      <c r="D6480">
        <v>525805</v>
      </c>
      <c r="E6480">
        <v>4</v>
      </c>
      <c r="F6480">
        <v>48.5</v>
      </c>
      <c r="G6480">
        <v>48.5</v>
      </c>
      <c r="H6480">
        <f t="shared" si="210"/>
        <v>2.4250000000000001E-2</v>
      </c>
      <c r="I6480">
        <f t="shared" si="211"/>
        <v>2.4250000000000001E-2</v>
      </c>
    </row>
    <row r="6481" spans="1:9" x14ac:dyDescent="0.3">
      <c r="A6481" s="3">
        <v>2022</v>
      </c>
      <c r="B6481" t="s">
        <v>189</v>
      </c>
      <c r="C6481" t="s">
        <v>210</v>
      </c>
      <c r="D6481">
        <v>525806</v>
      </c>
      <c r="E6481">
        <v>4</v>
      </c>
      <c r="F6481">
        <v>30</v>
      </c>
      <c r="G6481">
        <v>60</v>
      </c>
      <c r="H6481">
        <f t="shared" si="210"/>
        <v>1.4999999999999999E-2</v>
      </c>
      <c r="I6481">
        <f t="shared" si="211"/>
        <v>0.03</v>
      </c>
    </row>
    <row r="6482" spans="1:9" x14ac:dyDescent="0.3">
      <c r="A6482" s="3">
        <v>2022</v>
      </c>
      <c r="B6482" t="s">
        <v>189</v>
      </c>
      <c r="C6482" t="s">
        <v>210</v>
      </c>
      <c r="D6482">
        <v>525833</v>
      </c>
      <c r="E6482">
        <v>4</v>
      </c>
      <c r="F6482">
        <v>34</v>
      </c>
      <c r="G6482">
        <v>34.693899999999999</v>
      </c>
      <c r="H6482">
        <f t="shared" si="210"/>
        <v>1.7000000000000001E-2</v>
      </c>
      <c r="I6482">
        <f t="shared" si="211"/>
        <v>1.734695E-2</v>
      </c>
    </row>
    <row r="6483" spans="1:9" x14ac:dyDescent="0.3">
      <c r="A6483" s="3">
        <v>2022</v>
      </c>
      <c r="B6483" t="s">
        <v>189</v>
      </c>
      <c r="C6483" t="s">
        <v>210</v>
      </c>
      <c r="D6483">
        <v>525834</v>
      </c>
      <c r="E6483">
        <v>4</v>
      </c>
      <c r="F6483">
        <v>25.5</v>
      </c>
      <c r="G6483">
        <v>26.542200000000001</v>
      </c>
      <c r="H6483">
        <f t="shared" si="210"/>
        <v>1.2749999999999999E-2</v>
      </c>
      <c r="I6483">
        <f t="shared" si="211"/>
        <v>1.3271100000000001E-2</v>
      </c>
    </row>
    <row r="6484" spans="1:9" x14ac:dyDescent="0.3">
      <c r="A6484" s="3">
        <v>2022</v>
      </c>
      <c r="B6484" t="s">
        <v>189</v>
      </c>
      <c r="C6484" t="s">
        <v>210</v>
      </c>
      <c r="D6484">
        <v>535802</v>
      </c>
      <c r="E6484">
        <v>4</v>
      </c>
      <c r="F6484">
        <v>25</v>
      </c>
      <c r="G6484">
        <v>25.510200000000001</v>
      </c>
      <c r="H6484">
        <f t="shared" si="210"/>
        <v>1.2500000000000001E-2</v>
      </c>
      <c r="I6484">
        <f t="shared" si="211"/>
        <v>1.27551E-2</v>
      </c>
    </row>
    <row r="6485" spans="1:9" x14ac:dyDescent="0.3">
      <c r="A6485" s="3">
        <v>2022</v>
      </c>
      <c r="B6485" t="s">
        <v>189</v>
      </c>
      <c r="C6485" t="s">
        <v>210</v>
      </c>
      <c r="D6485">
        <v>535803</v>
      </c>
      <c r="E6485">
        <v>4</v>
      </c>
      <c r="F6485">
        <v>13.5</v>
      </c>
      <c r="G6485">
        <v>15.3409</v>
      </c>
      <c r="H6485">
        <f t="shared" si="210"/>
        <v>6.7499999999999999E-3</v>
      </c>
      <c r="I6485">
        <f t="shared" si="211"/>
        <v>7.6704499999999997E-3</v>
      </c>
    </row>
    <row r="6486" spans="1:9" x14ac:dyDescent="0.3">
      <c r="A6486" s="3">
        <v>2022</v>
      </c>
      <c r="B6486" t="s">
        <v>189</v>
      </c>
      <c r="C6486" t="s">
        <v>211</v>
      </c>
      <c r="D6486">
        <v>505700</v>
      </c>
      <c r="E6486">
        <v>4</v>
      </c>
      <c r="F6486">
        <v>6</v>
      </c>
      <c r="G6486">
        <v>6</v>
      </c>
      <c r="H6486">
        <f t="shared" si="210"/>
        <v>3.0000000000000001E-3</v>
      </c>
      <c r="I6486">
        <f t="shared" si="211"/>
        <v>3.0000000000000001E-3</v>
      </c>
    </row>
    <row r="6487" spans="1:9" x14ac:dyDescent="0.3">
      <c r="A6487" s="3">
        <v>2022</v>
      </c>
      <c r="B6487" t="s">
        <v>189</v>
      </c>
      <c r="C6487" t="s">
        <v>211</v>
      </c>
      <c r="D6487">
        <v>515700</v>
      </c>
      <c r="E6487">
        <v>4</v>
      </c>
      <c r="F6487">
        <v>428</v>
      </c>
      <c r="G6487">
        <v>436.73469999999998</v>
      </c>
      <c r="H6487">
        <f t="shared" si="210"/>
        <v>0.214</v>
      </c>
      <c r="I6487">
        <f t="shared" si="211"/>
        <v>0.21836734999999999</v>
      </c>
    </row>
    <row r="6488" spans="1:9" x14ac:dyDescent="0.3">
      <c r="A6488" s="3">
        <v>2022</v>
      </c>
      <c r="B6488" t="s">
        <v>189</v>
      </c>
      <c r="C6488" t="s">
        <v>211</v>
      </c>
      <c r="D6488">
        <v>525600</v>
      </c>
      <c r="E6488">
        <v>4</v>
      </c>
      <c r="F6488">
        <v>29.6</v>
      </c>
      <c r="G6488">
        <v>59.2</v>
      </c>
      <c r="H6488">
        <f t="shared" si="210"/>
        <v>1.4800000000000001E-2</v>
      </c>
      <c r="I6488">
        <f t="shared" si="211"/>
        <v>2.9600000000000001E-2</v>
      </c>
    </row>
    <row r="6489" spans="1:9" x14ac:dyDescent="0.3">
      <c r="A6489" s="3">
        <v>2022</v>
      </c>
      <c r="B6489" t="s">
        <v>189</v>
      </c>
      <c r="C6489" t="s">
        <v>211</v>
      </c>
      <c r="D6489">
        <v>525701</v>
      </c>
      <c r="E6489">
        <v>4</v>
      </c>
      <c r="F6489">
        <v>0.64</v>
      </c>
      <c r="G6489">
        <v>0.64</v>
      </c>
      <c r="H6489">
        <f t="shared" si="210"/>
        <v>3.2000000000000003E-4</v>
      </c>
      <c r="I6489">
        <f t="shared" si="211"/>
        <v>3.2000000000000003E-4</v>
      </c>
    </row>
    <row r="6490" spans="1:9" x14ac:dyDescent="0.3">
      <c r="A6490" s="3">
        <v>2022</v>
      </c>
      <c r="B6490" t="s">
        <v>189</v>
      </c>
      <c r="C6490" t="s">
        <v>211</v>
      </c>
      <c r="D6490">
        <v>525702</v>
      </c>
      <c r="E6490">
        <v>4</v>
      </c>
      <c r="F6490">
        <v>51.2</v>
      </c>
      <c r="G6490">
        <v>51.306100000000001</v>
      </c>
      <c r="H6490">
        <f t="shared" si="210"/>
        <v>2.5600000000000001E-2</v>
      </c>
      <c r="I6490">
        <f t="shared" si="211"/>
        <v>2.565305E-2</v>
      </c>
    </row>
    <row r="6491" spans="1:9" x14ac:dyDescent="0.3">
      <c r="A6491" s="3">
        <v>2022</v>
      </c>
      <c r="B6491" t="s">
        <v>189</v>
      </c>
      <c r="C6491" t="s">
        <v>211</v>
      </c>
      <c r="D6491">
        <v>535706</v>
      </c>
      <c r="E6491">
        <v>4</v>
      </c>
      <c r="F6491">
        <v>7</v>
      </c>
      <c r="G6491">
        <v>7</v>
      </c>
      <c r="H6491">
        <f t="shared" si="210"/>
        <v>3.5000000000000001E-3</v>
      </c>
      <c r="I6491">
        <f t="shared" si="211"/>
        <v>3.5000000000000001E-3</v>
      </c>
    </row>
    <row r="6492" spans="1:9" x14ac:dyDescent="0.3">
      <c r="A6492" s="3">
        <v>2022</v>
      </c>
      <c r="B6492" t="s">
        <v>189</v>
      </c>
      <c r="C6492" t="s">
        <v>212</v>
      </c>
      <c r="D6492">
        <v>545732</v>
      </c>
      <c r="E6492">
        <v>4</v>
      </c>
      <c r="F6492">
        <v>140</v>
      </c>
      <c r="G6492">
        <v>140</v>
      </c>
      <c r="H6492">
        <f t="shared" si="210"/>
        <v>7.0000000000000007E-2</v>
      </c>
      <c r="I6492">
        <f t="shared" si="211"/>
        <v>7.0000000000000007E-2</v>
      </c>
    </row>
    <row r="6493" spans="1:9" x14ac:dyDescent="0.3">
      <c r="A6493" s="3">
        <v>2022</v>
      </c>
      <c r="B6493" t="s">
        <v>189</v>
      </c>
      <c r="C6493" t="s">
        <v>212</v>
      </c>
      <c r="D6493">
        <v>555701</v>
      </c>
      <c r="E6493">
        <v>4</v>
      </c>
      <c r="F6493">
        <v>164.34</v>
      </c>
      <c r="G6493">
        <v>167.43879999999999</v>
      </c>
      <c r="H6493">
        <f t="shared" si="210"/>
        <v>8.2170000000000007E-2</v>
      </c>
      <c r="I6493">
        <f t="shared" si="211"/>
        <v>8.3719399999999999E-2</v>
      </c>
    </row>
    <row r="6494" spans="1:9" x14ac:dyDescent="0.3">
      <c r="A6494" s="3">
        <v>2022</v>
      </c>
      <c r="B6494" t="s">
        <v>189</v>
      </c>
      <c r="C6494" t="s">
        <v>212</v>
      </c>
      <c r="D6494">
        <v>555733</v>
      </c>
      <c r="E6494">
        <v>4</v>
      </c>
      <c r="F6494">
        <v>3.2</v>
      </c>
      <c r="G6494">
        <v>3.2</v>
      </c>
      <c r="H6494">
        <f t="shared" si="210"/>
        <v>1.6000000000000001E-3</v>
      </c>
      <c r="I6494">
        <f t="shared" si="211"/>
        <v>1.6000000000000001E-3</v>
      </c>
    </row>
    <row r="6495" spans="1:9" x14ac:dyDescent="0.3">
      <c r="A6495" s="3">
        <v>2022</v>
      </c>
      <c r="B6495" t="s">
        <v>189</v>
      </c>
      <c r="C6495" t="s">
        <v>212</v>
      </c>
      <c r="D6495">
        <v>565702</v>
      </c>
      <c r="E6495">
        <v>4</v>
      </c>
      <c r="F6495">
        <v>200</v>
      </c>
      <c r="G6495">
        <v>204.08160000000001</v>
      </c>
      <c r="H6495">
        <f t="shared" si="210"/>
        <v>0.1</v>
      </c>
      <c r="I6495">
        <f t="shared" si="211"/>
        <v>0.1020408</v>
      </c>
    </row>
    <row r="6496" spans="1:9" x14ac:dyDescent="0.3">
      <c r="A6496" s="3">
        <v>2022</v>
      </c>
      <c r="B6496" t="s">
        <v>189</v>
      </c>
      <c r="C6496" t="s">
        <v>212</v>
      </c>
      <c r="D6496">
        <v>565704</v>
      </c>
      <c r="E6496">
        <v>4</v>
      </c>
      <c r="F6496">
        <v>89.4</v>
      </c>
      <c r="G6496">
        <v>91.224500000000006</v>
      </c>
      <c r="H6496">
        <f t="shared" si="210"/>
        <v>4.4700000000000004E-2</v>
      </c>
      <c r="I6496">
        <f t="shared" si="211"/>
        <v>4.561225E-2</v>
      </c>
    </row>
    <row r="6497" spans="1:9" x14ac:dyDescent="0.3">
      <c r="A6497" s="3">
        <v>2022</v>
      </c>
      <c r="B6497" t="s">
        <v>189</v>
      </c>
      <c r="C6497" t="s">
        <v>213</v>
      </c>
      <c r="D6497">
        <v>515730</v>
      </c>
      <c r="E6497">
        <v>4</v>
      </c>
      <c r="F6497">
        <v>96.6</v>
      </c>
      <c r="G6497">
        <v>96.722499999999997</v>
      </c>
      <c r="H6497">
        <f t="shared" si="210"/>
        <v>4.8299999999999996E-2</v>
      </c>
      <c r="I6497">
        <f t="shared" si="211"/>
        <v>4.8361250000000001E-2</v>
      </c>
    </row>
    <row r="6498" spans="1:9" x14ac:dyDescent="0.3">
      <c r="A6498" s="3">
        <v>2022</v>
      </c>
      <c r="B6498" t="s">
        <v>189</v>
      </c>
      <c r="C6498" t="s">
        <v>213</v>
      </c>
      <c r="D6498">
        <v>525731</v>
      </c>
      <c r="E6498">
        <v>4</v>
      </c>
      <c r="F6498">
        <v>20.7</v>
      </c>
      <c r="G6498">
        <v>20.822500000000002</v>
      </c>
      <c r="H6498">
        <f t="shared" si="210"/>
        <v>1.035E-2</v>
      </c>
      <c r="I6498">
        <f t="shared" si="211"/>
        <v>1.041125E-2</v>
      </c>
    </row>
    <row r="6499" spans="1:9" x14ac:dyDescent="0.3">
      <c r="A6499" s="3">
        <v>2022</v>
      </c>
      <c r="B6499" t="s">
        <v>189</v>
      </c>
      <c r="C6499" t="s">
        <v>213</v>
      </c>
      <c r="D6499">
        <v>525732</v>
      </c>
      <c r="E6499">
        <v>4</v>
      </c>
      <c r="F6499">
        <v>251.8</v>
      </c>
      <c r="G6499">
        <v>253.26939999999999</v>
      </c>
      <c r="H6499">
        <f t="shared" si="210"/>
        <v>0.12590000000000001</v>
      </c>
      <c r="I6499">
        <f t="shared" si="211"/>
        <v>0.12663469999999999</v>
      </c>
    </row>
    <row r="6500" spans="1:9" x14ac:dyDescent="0.3">
      <c r="A6500" s="3">
        <v>2022</v>
      </c>
      <c r="B6500" t="s">
        <v>189</v>
      </c>
      <c r="C6500" t="s">
        <v>213</v>
      </c>
      <c r="D6500">
        <v>525733</v>
      </c>
      <c r="E6500">
        <v>4</v>
      </c>
      <c r="F6500">
        <v>444.55</v>
      </c>
      <c r="G6500">
        <v>444.55</v>
      </c>
      <c r="H6500">
        <f t="shared" si="210"/>
        <v>0.222275</v>
      </c>
      <c r="I6500">
        <f t="shared" si="211"/>
        <v>0.222275</v>
      </c>
    </row>
    <row r="6501" spans="1:9" x14ac:dyDescent="0.3">
      <c r="A6501" s="3">
        <v>2022</v>
      </c>
      <c r="B6501" t="s">
        <v>189</v>
      </c>
      <c r="C6501" t="s">
        <v>214</v>
      </c>
      <c r="D6501">
        <v>535530</v>
      </c>
      <c r="E6501">
        <v>4</v>
      </c>
      <c r="F6501">
        <v>18.350000000000001</v>
      </c>
      <c r="G6501">
        <v>18.724499999999999</v>
      </c>
      <c r="H6501">
        <f t="shared" si="210"/>
        <v>9.1750000000000009E-3</v>
      </c>
      <c r="I6501">
        <f t="shared" si="211"/>
        <v>9.362249999999999E-3</v>
      </c>
    </row>
    <row r="6502" spans="1:9" x14ac:dyDescent="0.3">
      <c r="A6502" s="3">
        <v>2022</v>
      </c>
      <c r="B6502" t="s">
        <v>189</v>
      </c>
      <c r="C6502" t="s">
        <v>214</v>
      </c>
      <c r="D6502">
        <v>535602</v>
      </c>
      <c r="E6502">
        <v>4</v>
      </c>
      <c r="F6502">
        <v>403.95</v>
      </c>
      <c r="G6502">
        <v>455.53989999999999</v>
      </c>
      <c r="H6502">
        <f t="shared" si="210"/>
        <v>0.20197499999999999</v>
      </c>
      <c r="I6502">
        <f t="shared" si="211"/>
        <v>0.22776995</v>
      </c>
    </row>
    <row r="6503" spans="1:9" x14ac:dyDescent="0.3">
      <c r="A6503" s="3">
        <v>2022</v>
      </c>
      <c r="B6503" t="s">
        <v>189</v>
      </c>
      <c r="C6503" t="s">
        <v>214</v>
      </c>
      <c r="D6503">
        <v>535631</v>
      </c>
      <c r="E6503">
        <v>4</v>
      </c>
      <c r="F6503">
        <v>384.01</v>
      </c>
      <c r="G6503">
        <v>384.01</v>
      </c>
      <c r="H6503">
        <f t="shared" si="210"/>
        <v>0.19200500000000001</v>
      </c>
      <c r="I6503">
        <f t="shared" si="211"/>
        <v>0.19200500000000001</v>
      </c>
    </row>
    <row r="6504" spans="1:9" x14ac:dyDescent="0.3">
      <c r="A6504" s="3">
        <v>2022</v>
      </c>
      <c r="B6504" t="s">
        <v>189</v>
      </c>
      <c r="C6504" t="s">
        <v>214</v>
      </c>
      <c r="D6504">
        <v>535632</v>
      </c>
      <c r="E6504">
        <v>4</v>
      </c>
      <c r="F6504">
        <v>110</v>
      </c>
      <c r="G6504">
        <v>111.46939999999999</v>
      </c>
      <c r="H6504">
        <f t="shared" si="210"/>
        <v>5.5E-2</v>
      </c>
      <c r="I6504">
        <f t="shared" si="211"/>
        <v>5.5734699999999998E-2</v>
      </c>
    </row>
    <row r="6505" spans="1:9" x14ac:dyDescent="0.3">
      <c r="A6505" s="3">
        <v>2022</v>
      </c>
      <c r="B6505" t="s">
        <v>189</v>
      </c>
      <c r="C6505" t="s">
        <v>215</v>
      </c>
      <c r="D6505">
        <v>535702</v>
      </c>
      <c r="E6505">
        <v>4</v>
      </c>
      <c r="F6505">
        <v>31.2</v>
      </c>
      <c r="G6505">
        <v>31.8367</v>
      </c>
      <c r="H6505">
        <f t="shared" si="210"/>
        <v>1.5599999999999999E-2</v>
      </c>
      <c r="I6505">
        <f t="shared" si="211"/>
        <v>1.5918350000000001E-2</v>
      </c>
    </row>
    <row r="6506" spans="1:9" x14ac:dyDescent="0.3">
      <c r="A6506" s="3">
        <v>2022</v>
      </c>
      <c r="B6506" t="s">
        <v>189</v>
      </c>
      <c r="C6506" t="s">
        <v>215</v>
      </c>
      <c r="D6506">
        <v>545530</v>
      </c>
      <c r="E6506">
        <v>4</v>
      </c>
      <c r="F6506">
        <v>67.599999999999994</v>
      </c>
      <c r="G6506">
        <v>68.163300000000007</v>
      </c>
      <c r="H6506">
        <f t="shared" si="210"/>
        <v>3.3799999999999997E-2</v>
      </c>
      <c r="I6506">
        <f t="shared" si="211"/>
        <v>3.4081650000000005E-2</v>
      </c>
    </row>
    <row r="6507" spans="1:9" x14ac:dyDescent="0.3">
      <c r="A6507" s="3">
        <v>2022</v>
      </c>
      <c r="B6507" t="s">
        <v>189</v>
      </c>
      <c r="C6507" t="s">
        <v>215</v>
      </c>
      <c r="D6507">
        <v>545602</v>
      </c>
      <c r="E6507">
        <v>4</v>
      </c>
      <c r="F6507">
        <v>63.35</v>
      </c>
      <c r="G6507">
        <v>64.642799999999994</v>
      </c>
      <c r="H6507">
        <f t="shared" si="210"/>
        <v>3.1675000000000002E-2</v>
      </c>
      <c r="I6507">
        <f t="shared" si="211"/>
        <v>3.23214E-2</v>
      </c>
    </row>
    <row r="6508" spans="1:9" x14ac:dyDescent="0.3">
      <c r="A6508" s="3">
        <v>2022</v>
      </c>
      <c r="B6508" t="s">
        <v>189</v>
      </c>
      <c r="C6508" t="s">
        <v>215</v>
      </c>
      <c r="D6508">
        <v>545631</v>
      </c>
      <c r="E6508">
        <v>4</v>
      </c>
      <c r="F6508">
        <v>80</v>
      </c>
      <c r="G6508">
        <v>81.6327</v>
      </c>
      <c r="H6508">
        <f t="shared" si="210"/>
        <v>0.04</v>
      </c>
      <c r="I6508">
        <f t="shared" si="211"/>
        <v>4.0816350000000001E-2</v>
      </c>
    </row>
    <row r="6509" spans="1:9" x14ac:dyDescent="0.3">
      <c r="A6509" s="3">
        <v>2022</v>
      </c>
      <c r="B6509" t="s">
        <v>189</v>
      </c>
      <c r="C6509" t="s">
        <v>215</v>
      </c>
      <c r="D6509">
        <v>545632</v>
      </c>
      <c r="E6509">
        <v>4</v>
      </c>
      <c r="F6509">
        <v>31.44</v>
      </c>
      <c r="G6509">
        <v>32.081699999999998</v>
      </c>
      <c r="H6509">
        <f t="shared" si="210"/>
        <v>1.5720000000000001E-2</v>
      </c>
      <c r="I6509">
        <f t="shared" si="211"/>
        <v>1.6040849999999999E-2</v>
      </c>
    </row>
    <row r="6510" spans="1:9" x14ac:dyDescent="0.3">
      <c r="A6510" s="3">
        <v>2022</v>
      </c>
      <c r="B6510" t="s">
        <v>189</v>
      </c>
      <c r="C6510" t="s">
        <v>215</v>
      </c>
      <c r="D6510">
        <v>555532</v>
      </c>
      <c r="E6510">
        <v>4</v>
      </c>
      <c r="F6510">
        <v>76.900000000000006</v>
      </c>
      <c r="G6510">
        <v>78.469399999999993</v>
      </c>
      <c r="H6510">
        <f t="shared" si="210"/>
        <v>3.8450000000000005E-2</v>
      </c>
      <c r="I6510">
        <f t="shared" si="211"/>
        <v>3.9234699999999997E-2</v>
      </c>
    </row>
    <row r="6511" spans="1:9" x14ac:dyDescent="0.3">
      <c r="A6511" s="3">
        <v>2022</v>
      </c>
      <c r="B6511" t="s">
        <v>189</v>
      </c>
      <c r="C6511" t="s">
        <v>216</v>
      </c>
      <c r="D6511">
        <v>535732</v>
      </c>
      <c r="E6511">
        <v>4</v>
      </c>
      <c r="F6511">
        <v>40.5</v>
      </c>
      <c r="G6511">
        <v>40.5</v>
      </c>
      <c r="H6511">
        <f t="shared" si="210"/>
        <v>2.0250000000000001E-2</v>
      </c>
      <c r="I6511">
        <f t="shared" si="211"/>
        <v>2.0250000000000001E-2</v>
      </c>
    </row>
    <row r="6512" spans="1:9" x14ac:dyDescent="0.3">
      <c r="A6512" s="3">
        <v>2022</v>
      </c>
      <c r="B6512" t="s">
        <v>189</v>
      </c>
      <c r="C6512" t="s">
        <v>216</v>
      </c>
      <c r="D6512">
        <v>535733</v>
      </c>
      <c r="E6512">
        <v>4</v>
      </c>
      <c r="F6512">
        <v>166</v>
      </c>
      <c r="G6512">
        <v>166</v>
      </c>
      <c r="H6512">
        <f t="shared" si="210"/>
        <v>8.3000000000000004E-2</v>
      </c>
      <c r="I6512">
        <f t="shared" si="211"/>
        <v>8.3000000000000004E-2</v>
      </c>
    </row>
    <row r="6513" spans="1:9" x14ac:dyDescent="0.3">
      <c r="A6513" s="3">
        <v>2022</v>
      </c>
      <c r="B6513" t="s">
        <v>189</v>
      </c>
      <c r="C6513" t="s">
        <v>216</v>
      </c>
      <c r="D6513">
        <v>545702</v>
      </c>
      <c r="E6513">
        <v>4</v>
      </c>
      <c r="F6513">
        <v>129.91999999999999</v>
      </c>
      <c r="G6513">
        <v>130.57149999999999</v>
      </c>
      <c r="H6513">
        <f t="shared" si="210"/>
        <v>6.495999999999999E-2</v>
      </c>
      <c r="I6513">
        <f t="shared" si="211"/>
        <v>6.528574999999999E-2</v>
      </c>
    </row>
    <row r="6514" spans="1:9" x14ac:dyDescent="0.3">
      <c r="A6514" s="3">
        <v>2022</v>
      </c>
      <c r="B6514" t="s">
        <v>189</v>
      </c>
      <c r="C6514" t="s">
        <v>216</v>
      </c>
      <c r="D6514">
        <v>545734</v>
      </c>
      <c r="E6514">
        <v>4</v>
      </c>
      <c r="F6514">
        <v>71</v>
      </c>
      <c r="G6514">
        <v>71</v>
      </c>
      <c r="H6514">
        <f t="shared" si="210"/>
        <v>3.5499999999999997E-2</v>
      </c>
      <c r="I6514">
        <f t="shared" si="211"/>
        <v>3.5499999999999997E-2</v>
      </c>
    </row>
    <row r="6515" spans="1:9" x14ac:dyDescent="0.3">
      <c r="A6515" s="3">
        <v>2022</v>
      </c>
      <c r="B6515" t="s">
        <v>191</v>
      </c>
      <c r="C6515" t="s">
        <v>218</v>
      </c>
      <c r="D6515">
        <v>565501</v>
      </c>
      <c r="E6515">
        <v>4</v>
      </c>
      <c r="F6515">
        <v>20</v>
      </c>
      <c r="G6515">
        <v>20</v>
      </c>
      <c r="H6515">
        <f t="shared" si="210"/>
        <v>0.01</v>
      </c>
      <c r="I6515">
        <f t="shared" si="211"/>
        <v>0.01</v>
      </c>
    </row>
    <row r="6516" spans="1:9" x14ac:dyDescent="0.3">
      <c r="A6516" s="3">
        <v>2022</v>
      </c>
      <c r="B6516" t="s">
        <v>191</v>
      </c>
      <c r="C6516" t="s">
        <v>218</v>
      </c>
      <c r="D6516">
        <v>575501</v>
      </c>
      <c r="E6516">
        <v>4</v>
      </c>
      <c r="F6516">
        <v>153.80000000000001</v>
      </c>
      <c r="G6516">
        <v>156.93879999999999</v>
      </c>
      <c r="H6516">
        <f t="shared" si="210"/>
        <v>7.690000000000001E-2</v>
      </c>
      <c r="I6516">
        <f t="shared" si="211"/>
        <v>7.8469399999999995E-2</v>
      </c>
    </row>
    <row r="6517" spans="1:9" x14ac:dyDescent="0.3">
      <c r="A6517" s="3">
        <v>2022</v>
      </c>
      <c r="B6517" t="s">
        <v>191</v>
      </c>
      <c r="C6517" t="s">
        <v>218</v>
      </c>
      <c r="D6517">
        <v>585432</v>
      </c>
      <c r="E6517">
        <v>4</v>
      </c>
      <c r="F6517">
        <v>635</v>
      </c>
      <c r="G6517">
        <v>635</v>
      </c>
      <c r="H6517">
        <f t="shared" si="210"/>
        <v>0.3175</v>
      </c>
      <c r="I6517">
        <f t="shared" si="211"/>
        <v>0.3175</v>
      </c>
    </row>
    <row r="6518" spans="1:9" x14ac:dyDescent="0.3">
      <c r="A6518" s="3">
        <v>2022</v>
      </c>
      <c r="B6518" t="s">
        <v>191</v>
      </c>
      <c r="C6518" t="s">
        <v>218</v>
      </c>
      <c r="D6518">
        <v>585502</v>
      </c>
      <c r="E6518">
        <v>4</v>
      </c>
      <c r="F6518">
        <v>499.85</v>
      </c>
      <c r="G6518">
        <v>510.05099999999999</v>
      </c>
      <c r="H6518">
        <f t="shared" si="210"/>
        <v>0.24992500000000001</v>
      </c>
      <c r="I6518">
        <f t="shared" si="211"/>
        <v>0.25502550000000002</v>
      </c>
    </row>
    <row r="6519" spans="1:9" x14ac:dyDescent="0.3">
      <c r="A6519" s="3">
        <v>2022</v>
      </c>
      <c r="B6519" t="s">
        <v>191</v>
      </c>
      <c r="C6519" t="s">
        <v>219</v>
      </c>
      <c r="D6519">
        <v>565703</v>
      </c>
      <c r="E6519">
        <v>4</v>
      </c>
      <c r="F6519">
        <v>59.6</v>
      </c>
      <c r="G6519">
        <v>60.816299999999998</v>
      </c>
      <c r="H6519">
        <f t="shared" ref="H6519:H6582" si="212">F6519/2000</f>
        <v>2.98E-2</v>
      </c>
      <c r="I6519">
        <f t="shared" ref="I6519:I6582" si="213">G6519/2000</f>
        <v>3.0408149999999998E-2</v>
      </c>
    </row>
    <row r="6520" spans="1:9" x14ac:dyDescent="0.3">
      <c r="A6520" s="3">
        <v>2022</v>
      </c>
      <c r="B6520" t="s">
        <v>188</v>
      </c>
      <c r="C6520" t="s">
        <v>220</v>
      </c>
      <c r="D6520">
        <v>585431</v>
      </c>
      <c r="E6520">
        <v>4</v>
      </c>
      <c r="F6520">
        <v>4591.45</v>
      </c>
      <c r="G6520">
        <v>4592.2347</v>
      </c>
      <c r="H6520">
        <f t="shared" si="212"/>
        <v>2.295725</v>
      </c>
      <c r="I6520">
        <f t="shared" si="213"/>
        <v>2.2961173499999998</v>
      </c>
    </row>
    <row r="6521" spans="1:9" x14ac:dyDescent="0.3">
      <c r="A6521" s="3">
        <v>2022</v>
      </c>
      <c r="B6521" t="s">
        <v>188</v>
      </c>
      <c r="C6521" t="s">
        <v>220</v>
      </c>
      <c r="D6521">
        <v>605400</v>
      </c>
      <c r="E6521">
        <v>4</v>
      </c>
      <c r="F6521">
        <v>26.95</v>
      </c>
      <c r="G6521">
        <v>26.95</v>
      </c>
      <c r="H6521">
        <f t="shared" si="212"/>
        <v>1.3474999999999999E-2</v>
      </c>
      <c r="I6521">
        <f t="shared" si="213"/>
        <v>1.3474999999999999E-2</v>
      </c>
    </row>
    <row r="6522" spans="1:9" x14ac:dyDescent="0.3">
      <c r="A6522" s="3">
        <v>2022</v>
      </c>
      <c r="B6522" t="s">
        <v>188</v>
      </c>
      <c r="C6522" t="s">
        <v>220</v>
      </c>
      <c r="D6522">
        <v>615330</v>
      </c>
      <c r="E6522">
        <v>4</v>
      </c>
      <c r="F6522">
        <v>35</v>
      </c>
      <c r="G6522">
        <v>35</v>
      </c>
      <c r="H6522">
        <f t="shared" si="212"/>
        <v>1.7500000000000002E-2</v>
      </c>
      <c r="I6522">
        <f t="shared" si="213"/>
        <v>1.7500000000000002E-2</v>
      </c>
    </row>
    <row r="6523" spans="1:9" x14ac:dyDescent="0.3">
      <c r="A6523" s="3">
        <v>2022</v>
      </c>
      <c r="B6523" t="s">
        <v>188</v>
      </c>
      <c r="C6523" t="s">
        <v>220</v>
      </c>
      <c r="D6523">
        <v>615400</v>
      </c>
      <c r="E6523">
        <v>4</v>
      </c>
      <c r="F6523">
        <v>85.8</v>
      </c>
      <c r="G6523">
        <v>85.8</v>
      </c>
      <c r="H6523">
        <f t="shared" si="212"/>
        <v>4.2900000000000001E-2</v>
      </c>
      <c r="I6523">
        <f t="shared" si="213"/>
        <v>4.2900000000000001E-2</v>
      </c>
    </row>
    <row r="6524" spans="1:9" x14ac:dyDescent="0.3">
      <c r="A6524" s="3">
        <v>2022</v>
      </c>
      <c r="B6524" t="s">
        <v>188</v>
      </c>
      <c r="C6524" t="s">
        <v>220</v>
      </c>
      <c r="D6524">
        <v>635330</v>
      </c>
      <c r="E6524">
        <v>4</v>
      </c>
      <c r="F6524">
        <v>7383</v>
      </c>
      <c r="G6524">
        <v>7383</v>
      </c>
      <c r="H6524">
        <f t="shared" si="212"/>
        <v>3.6915</v>
      </c>
      <c r="I6524">
        <f t="shared" si="213"/>
        <v>3.6915</v>
      </c>
    </row>
    <row r="6525" spans="1:9" x14ac:dyDescent="0.3">
      <c r="A6525" s="3">
        <v>2022</v>
      </c>
      <c r="B6525" t="s">
        <v>188</v>
      </c>
      <c r="C6525" t="s">
        <v>220</v>
      </c>
      <c r="D6525">
        <v>635400</v>
      </c>
      <c r="E6525">
        <v>4</v>
      </c>
      <c r="F6525">
        <v>248</v>
      </c>
      <c r="G6525">
        <v>248</v>
      </c>
      <c r="H6525">
        <f t="shared" si="212"/>
        <v>0.124</v>
      </c>
      <c r="I6525">
        <f t="shared" si="213"/>
        <v>0.124</v>
      </c>
    </row>
    <row r="6526" spans="1:9" x14ac:dyDescent="0.3">
      <c r="A6526" s="3">
        <v>2022</v>
      </c>
      <c r="B6526" t="s">
        <v>188</v>
      </c>
      <c r="C6526" t="s">
        <v>220</v>
      </c>
      <c r="D6526">
        <v>635435</v>
      </c>
      <c r="E6526">
        <v>4</v>
      </c>
      <c r="F6526">
        <v>225</v>
      </c>
      <c r="G6526">
        <v>225</v>
      </c>
      <c r="H6526">
        <f t="shared" si="212"/>
        <v>0.1125</v>
      </c>
      <c r="I6526">
        <f t="shared" si="213"/>
        <v>0.1125</v>
      </c>
    </row>
    <row r="6527" spans="1:9" x14ac:dyDescent="0.3">
      <c r="A6527" s="3">
        <v>2022</v>
      </c>
      <c r="B6527" t="s">
        <v>188</v>
      </c>
      <c r="C6527" t="s">
        <v>220</v>
      </c>
      <c r="D6527">
        <v>645300</v>
      </c>
      <c r="E6527">
        <v>4</v>
      </c>
      <c r="F6527">
        <v>820</v>
      </c>
      <c r="G6527">
        <v>820</v>
      </c>
      <c r="H6527">
        <f t="shared" si="212"/>
        <v>0.41</v>
      </c>
      <c r="I6527">
        <f t="shared" si="213"/>
        <v>0.41</v>
      </c>
    </row>
    <row r="6528" spans="1:9" x14ac:dyDescent="0.3">
      <c r="A6528" s="3">
        <v>2022</v>
      </c>
      <c r="B6528" t="s">
        <v>188</v>
      </c>
      <c r="C6528" t="s">
        <v>221</v>
      </c>
      <c r="D6528">
        <v>675230</v>
      </c>
      <c r="E6528">
        <v>4</v>
      </c>
      <c r="F6528">
        <v>8.75</v>
      </c>
      <c r="G6528">
        <v>8.75</v>
      </c>
      <c r="H6528">
        <f t="shared" si="212"/>
        <v>4.3750000000000004E-3</v>
      </c>
      <c r="I6528">
        <f t="shared" si="213"/>
        <v>4.3750000000000004E-3</v>
      </c>
    </row>
    <row r="6529" spans="1:9" x14ac:dyDescent="0.3">
      <c r="A6529" s="3">
        <v>2022</v>
      </c>
      <c r="B6529" t="s">
        <v>188</v>
      </c>
      <c r="C6529" t="s">
        <v>221</v>
      </c>
      <c r="D6529">
        <v>675301</v>
      </c>
      <c r="E6529">
        <v>4</v>
      </c>
      <c r="F6529">
        <v>3.75</v>
      </c>
      <c r="G6529">
        <v>3.75</v>
      </c>
      <c r="H6529">
        <f t="shared" si="212"/>
        <v>1.8749999999999999E-3</v>
      </c>
      <c r="I6529">
        <f t="shared" si="213"/>
        <v>1.8749999999999999E-3</v>
      </c>
    </row>
    <row r="6530" spans="1:9" x14ac:dyDescent="0.3">
      <c r="A6530" s="3">
        <v>2022</v>
      </c>
      <c r="B6530" t="s">
        <v>192</v>
      </c>
      <c r="C6530" t="s">
        <v>222</v>
      </c>
      <c r="D6530">
        <v>675333</v>
      </c>
      <c r="E6530">
        <v>4</v>
      </c>
      <c r="F6530">
        <v>12.5</v>
      </c>
      <c r="G6530">
        <v>12.5</v>
      </c>
      <c r="H6530">
        <f t="shared" si="212"/>
        <v>6.2500000000000003E-3</v>
      </c>
      <c r="I6530">
        <f t="shared" si="213"/>
        <v>6.2500000000000003E-3</v>
      </c>
    </row>
    <row r="6531" spans="1:9" x14ac:dyDescent="0.3">
      <c r="A6531" s="3">
        <v>2022</v>
      </c>
      <c r="B6531" t="s">
        <v>192</v>
      </c>
      <c r="C6531" t="s">
        <v>222</v>
      </c>
      <c r="D6531">
        <v>775200</v>
      </c>
      <c r="E6531">
        <v>4</v>
      </c>
      <c r="F6531">
        <v>126</v>
      </c>
      <c r="G6531">
        <v>252</v>
      </c>
      <c r="H6531">
        <f t="shared" si="212"/>
        <v>6.3E-2</v>
      </c>
      <c r="I6531">
        <f t="shared" si="213"/>
        <v>0.126</v>
      </c>
    </row>
    <row r="6532" spans="1:9" x14ac:dyDescent="0.3">
      <c r="A6532" s="3">
        <v>2022</v>
      </c>
      <c r="B6532" t="s">
        <v>192</v>
      </c>
      <c r="C6532" t="s">
        <v>222</v>
      </c>
      <c r="D6532">
        <v>785131</v>
      </c>
      <c r="E6532">
        <v>4</v>
      </c>
      <c r="F6532">
        <v>68</v>
      </c>
      <c r="G6532">
        <v>136</v>
      </c>
      <c r="H6532">
        <f t="shared" si="212"/>
        <v>3.4000000000000002E-2</v>
      </c>
      <c r="I6532">
        <f t="shared" si="213"/>
        <v>6.8000000000000005E-2</v>
      </c>
    </row>
    <row r="6533" spans="1:9" x14ac:dyDescent="0.3">
      <c r="A6533" s="3">
        <v>2022</v>
      </c>
      <c r="B6533" t="s">
        <v>192</v>
      </c>
      <c r="C6533" t="s">
        <v>222</v>
      </c>
      <c r="D6533">
        <v>795102</v>
      </c>
      <c r="E6533">
        <v>4</v>
      </c>
      <c r="F6533">
        <v>26</v>
      </c>
      <c r="G6533">
        <v>52</v>
      </c>
      <c r="H6533">
        <f t="shared" si="212"/>
        <v>1.2999999999999999E-2</v>
      </c>
      <c r="I6533">
        <f t="shared" si="213"/>
        <v>2.5999999999999999E-2</v>
      </c>
    </row>
    <row r="6534" spans="1:9" x14ac:dyDescent="0.3">
      <c r="B6534" t="s">
        <v>186</v>
      </c>
      <c r="C6534" t="s">
        <v>196</v>
      </c>
      <c r="D6534">
        <v>345602</v>
      </c>
      <c r="E6534">
        <v>1</v>
      </c>
      <c r="F6534">
        <v>850</v>
      </c>
      <c r="G6534">
        <v>850</v>
      </c>
      <c r="H6534">
        <f t="shared" si="212"/>
        <v>0.42499999999999999</v>
      </c>
      <c r="I6534">
        <f t="shared" si="213"/>
        <v>0.42499999999999999</v>
      </c>
    </row>
    <row r="6535" spans="1:9" x14ac:dyDescent="0.3">
      <c r="B6535" t="s">
        <v>186</v>
      </c>
      <c r="C6535" t="s">
        <v>196</v>
      </c>
      <c r="D6535">
        <v>345608</v>
      </c>
      <c r="E6535">
        <v>1</v>
      </c>
      <c r="F6535">
        <v>517.29999999999995</v>
      </c>
      <c r="G6535">
        <v>517.29999999999995</v>
      </c>
      <c r="H6535">
        <f t="shared" si="212"/>
        <v>0.25864999999999999</v>
      </c>
      <c r="I6535">
        <f t="shared" si="213"/>
        <v>0.25864999999999999</v>
      </c>
    </row>
    <row r="6536" spans="1:9" x14ac:dyDescent="0.3">
      <c r="B6536" t="s">
        <v>186</v>
      </c>
      <c r="C6536" t="s">
        <v>196</v>
      </c>
      <c r="D6536">
        <v>355601</v>
      </c>
      <c r="E6536">
        <v>1</v>
      </c>
      <c r="F6536">
        <v>2490.9</v>
      </c>
      <c r="G6536">
        <v>2490.9</v>
      </c>
      <c r="H6536">
        <f t="shared" si="212"/>
        <v>1.2454499999999999</v>
      </c>
      <c r="I6536">
        <f t="shared" si="213"/>
        <v>1.2454499999999999</v>
      </c>
    </row>
    <row r="6537" spans="1:9" x14ac:dyDescent="0.3">
      <c r="B6537" t="s">
        <v>186</v>
      </c>
      <c r="C6537" t="s">
        <v>196</v>
      </c>
      <c r="D6537">
        <v>355602</v>
      </c>
      <c r="E6537">
        <v>1</v>
      </c>
      <c r="F6537">
        <v>373</v>
      </c>
      <c r="G6537">
        <v>373</v>
      </c>
      <c r="H6537">
        <f t="shared" si="212"/>
        <v>0.1865</v>
      </c>
      <c r="I6537">
        <f t="shared" si="213"/>
        <v>0.1865</v>
      </c>
    </row>
    <row r="6538" spans="1:9" x14ac:dyDescent="0.3">
      <c r="B6538" t="s">
        <v>186</v>
      </c>
      <c r="C6538" t="s">
        <v>196</v>
      </c>
      <c r="D6538">
        <v>355631</v>
      </c>
      <c r="E6538">
        <v>1</v>
      </c>
      <c r="F6538">
        <v>2999.1</v>
      </c>
      <c r="G6538">
        <v>2999.1</v>
      </c>
      <c r="H6538">
        <f t="shared" si="212"/>
        <v>1.4995499999999999</v>
      </c>
      <c r="I6538">
        <f t="shared" si="213"/>
        <v>1.4995499999999999</v>
      </c>
    </row>
    <row r="6539" spans="1:9" x14ac:dyDescent="0.3">
      <c r="B6539" t="s">
        <v>186</v>
      </c>
      <c r="C6539" t="s">
        <v>196</v>
      </c>
      <c r="D6539">
        <v>355632</v>
      </c>
      <c r="E6539">
        <v>1</v>
      </c>
      <c r="F6539">
        <v>1449.6</v>
      </c>
      <c r="G6539">
        <v>1449.6</v>
      </c>
      <c r="H6539">
        <f t="shared" si="212"/>
        <v>0.7248</v>
      </c>
      <c r="I6539">
        <f t="shared" si="213"/>
        <v>0.7248</v>
      </c>
    </row>
    <row r="6540" spans="1:9" x14ac:dyDescent="0.3">
      <c r="B6540" t="s">
        <v>186</v>
      </c>
      <c r="C6540" t="s">
        <v>196</v>
      </c>
      <c r="D6540">
        <v>355633</v>
      </c>
      <c r="E6540">
        <v>1</v>
      </c>
      <c r="F6540">
        <v>873.4</v>
      </c>
      <c r="G6540">
        <v>873.4</v>
      </c>
      <c r="H6540">
        <f t="shared" si="212"/>
        <v>0.43669999999999998</v>
      </c>
      <c r="I6540">
        <f t="shared" si="213"/>
        <v>0.43669999999999998</v>
      </c>
    </row>
    <row r="6541" spans="1:9" x14ac:dyDescent="0.3">
      <c r="B6541" t="s">
        <v>186</v>
      </c>
      <c r="C6541" t="s">
        <v>196</v>
      </c>
      <c r="D6541">
        <v>355635</v>
      </c>
      <c r="E6541">
        <v>1</v>
      </c>
      <c r="F6541">
        <v>488</v>
      </c>
      <c r="G6541">
        <v>488</v>
      </c>
      <c r="H6541">
        <f t="shared" si="212"/>
        <v>0.24399999999999999</v>
      </c>
      <c r="I6541">
        <f t="shared" si="213"/>
        <v>0.24399999999999999</v>
      </c>
    </row>
    <row r="6542" spans="1:9" x14ac:dyDescent="0.3">
      <c r="B6542" t="s">
        <v>186</v>
      </c>
      <c r="C6542" t="s">
        <v>196</v>
      </c>
      <c r="D6542">
        <v>355703</v>
      </c>
      <c r="E6542">
        <v>1</v>
      </c>
      <c r="F6542">
        <v>82</v>
      </c>
      <c r="G6542">
        <v>82</v>
      </c>
      <c r="H6542">
        <f t="shared" si="212"/>
        <v>4.1000000000000002E-2</v>
      </c>
      <c r="I6542">
        <f t="shared" si="213"/>
        <v>4.1000000000000002E-2</v>
      </c>
    </row>
    <row r="6543" spans="1:9" x14ac:dyDescent="0.3">
      <c r="B6543" t="s">
        <v>186</v>
      </c>
      <c r="C6543" t="s">
        <v>196</v>
      </c>
      <c r="D6543">
        <v>365701</v>
      </c>
      <c r="E6543">
        <v>1</v>
      </c>
      <c r="F6543">
        <v>5113.6000000000004</v>
      </c>
      <c r="G6543">
        <v>5113.6000000000004</v>
      </c>
      <c r="H6543">
        <f t="shared" si="212"/>
        <v>2.5568</v>
      </c>
      <c r="I6543">
        <f t="shared" si="213"/>
        <v>2.5568</v>
      </c>
    </row>
    <row r="6544" spans="1:9" x14ac:dyDescent="0.3">
      <c r="B6544" t="s">
        <v>186</v>
      </c>
      <c r="C6544" t="s">
        <v>197</v>
      </c>
      <c r="D6544">
        <v>375730</v>
      </c>
      <c r="E6544">
        <v>1</v>
      </c>
      <c r="F6544">
        <v>804.05</v>
      </c>
      <c r="G6544">
        <v>804.05</v>
      </c>
      <c r="H6544">
        <f t="shared" si="212"/>
        <v>0.40202499999999997</v>
      </c>
      <c r="I6544">
        <f t="shared" si="213"/>
        <v>0.40202499999999997</v>
      </c>
    </row>
    <row r="6545" spans="2:9" x14ac:dyDescent="0.3">
      <c r="B6545" t="s">
        <v>186</v>
      </c>
      <c r="C6545" t="s">
        <v>197</v>
      </c>
      <c r="D6545">
        <v>375801</v>
      </c>
      <c r="E6545">
        <v>1</v>
      </c>
      <c r="F6545">
        <v>852.8</v>
      </c>
      <c r="G6545">
        <v>852.8</v>
      </c>
      <c r="H6545">
        <f t="shared" si="212"/>
        <v>0.4264</v>
      </c>
      <c r="I6545">
        <f t="shared" si="213"/>
        <v>0.4264</v>
      </c>
    </row>
    <row r="6546" spans="2:9" x14ac:dyDescent="0.3">
      <c r="B6546" t="s">
        <v>186</v>
      </c>
      <c r="C6546" t="s">
        <v>197</v>
      </c>
      <c r="D6546">
        <v>375831</v>
      </c>
      <c r="E6546">
        <v>1</v>
      </c>
      <c r="F6546">
        <v>436</v>
      </c>
      <c r="G6546">
        <v>436</v>
      </c>
      <c r="H6546">
        <f t="shared" si="212"/>
        <v>0.218</v>
      </c>
      <c r="I6546">
        <f t="shared" si="213"/>
        <v>0.218</v>
      </c>
    </row>
    <row r="6547" spans="2:9" x14ac:dyDescent="0.3">
      <c r="B6547" t="s">
        <v>186</v>
      </c>
      <c r="C6547" t="s">
        <v>197</v>
      </c>
      <c r="D6547">
        <v>385800</v>
      </c>
      <c r="E6547">
        <v>1</v>
      </c>
      <c r="F6547">
        <v>11548.2</v>
      </c>
      <c r="G6547">
        <v>11548.2</v>
      </c>
      <c r="H6547">
        <f t="shared" si="212"/>
        <v>5.7741000000000007</v>
      </c>
      <c r="I6547">
        <f t="shared" si="213"/>
        <v>5.7741000000000007</v>
      </c>
    </row>
    <row r="6548" spans="2:9" x14ac:dyDescent="0.3">
      <c r="B6548" t="s">
        <v>186</v>
      </c>
      <c r="C6548" t="s">
        <v>197</v>
      </c>
      <c r="D6548">
        <v>385831</v>
      </c>
      <c r="E6548">
        <v>1</v>
      </c>
      <c r="F6548">
        <v>1627</v>
      </c>
      <c r="G6548">
        <v>1627</v>
      </c>
      <c r="H6548">
        <f t="shared" si="212"/>
        <v>0.8135</v>
      </c>
      <c r="I6548">
        <f t="shared" si="213"/>
        <v>0.8135</v>
      </c>
    </row>
    <row r="6549" spans="2:9" x14ac:dyDescent="0.3">
      <c r="B6549" t="s">
        <v>186</v>
      </c>
      <c r="C6549" t="s">
        <v>197</v>
      </c>
      <c r="D6549">
        <v>395800</v>
      </c>
      <c r="E6549">
        <v>1</v>
      </c>
      <c r="F6549">
        <v>63</v>
      </c>
      <c r="G6549">
        <v>64.285700000000006</v>
      </c>
      <c r="H6549">
        <f t="shared" si="212"/>
        <v>3.15E-2</v>
      </c>
      <c r="I6549">
        <f t="shared" si="213"/>
        <v>3.2142850000000001E-2</v>
      </c>
    </row>
    <row r="6550" spans="2:9" x14ac:dyDescent="0.3">
      <c r="B6550" t="s">
        <v>186</v>
      </c>
      <c r="C6550" t="s">
        <v>197</v>
      </c>
      <c r="D6550">
        <v>395830</v>
      </c>
      <c r="E6550">
        <v>1</v>
      </c>
      <c r="F6550">
        <v>497.78</v>
      </c>
      <c r="G6550">
        <v>499.00450000000001</v>
      </c>
      <c r="H6550">
        <f t="shared" si="212"/>
        <v>0.24889</v>
      </c>
      <c r="I6550">
        <f t="shared" si="213"/>
        <v>0.24950225000000001</v>
      </c>
    </row>
    <row r="6551" spans="2:9" x14ac:dyDescent="0.3">
      <c r="B6551" t="s">
        <v>186</v>
      </c>
      <c r="C6551" t="s">
        <v>198</v>
      </c>
      <c r="D6551">
        <v>405900</v>
      </c>
      <c r="E6551">
        <v>1</v>
      </c>
      <c r="F6551">
        <v>3391.42</v>
      </c>
      <c r="G6551">
        <v>3391.42</v>
      </c>
      <c r="H6551">
        <f t="shared" si="212"/>
        <v>1.6957100000000001</v>
      </c>
      <c r="I6551">
        <f t="shared" si="213"/>
        <v>1.6957100000000001</v>
      </c>
    </row>
    <row r="6552" spans="2:9" x14ac:dyDescent="0.3">
      <c r="B6552" t="s">
        <v>186</v>
      </c>
      <c r="C6552" t="s">
        <v>198</v>
      </c>
      <c r="D6552">
        <v>405934</v>
      </c>
      <c r="E6552">
        <v>1</v>
      </c>
      <c r="F6552">
        <v>123</v>
      </c>
      <c r="G6552">
        <v>123</v>
      </c>
      <c r="H6552">
        <f t="shared" si="212"/>
        <v>6.1499999999999999E-2</v>
      </c>
      <c r="I6552">
        <f t="shared" si="213"/>
        <v>6.1499999999999999E-2</v>
      </c>
    </row>
    <row r="6553" spans="2:9" x14ac:dyDescent="0.3">
      <c r="B6553" t="s">
        <v>186</v>
      </c>
      <c r="C6553" t="s">
        <v>198</v>
      </c>
      <c r="D6553">
        <v>415900</v>
      </c>
      <c r="E6553">
        <v>1</v>
      </c>
      <c r="F6553">
        <v>7</v>
      </c>
      <c r="G6553">
        <v>7</v>
      </c>
      <c r="H6553">
        <f t="shared" si="212"/>
        <v>3.5000000000000001E-3</v>
      </c>
      <c r="I6553">
        <f t="shared" si="213"/>
        <v>3.5000000000000001E-3</v>
      </c>
    </row>
    <row r="6554" spans="2:9" x14ac:dyDescent="0.3">
      <c r="B6554" t="s">
        <v>186</v>
      </c>
      <c r="C6554" t="s">
        <v>198</v>
      </c>
      <c r="D6554">
        <v>425931</v>
      </c>
      <c r="E6554">
        <v>1</v>
      </c>
      <c r="F6554">
        <v>236</v>
      </c>
      <c r="G6554">
        <v>240.81630000000001</v>
      </c>
      <c r="H6554">
        <f t="shared" si="212"/>
        <v>0.11799999999999999</v>
      </c>
      <c r="I6554">
        <f t="shared" si="213"/>
        <v>0.12040815000000001</v>
      </c>
    </row>
    <row r="6555" spans="2:9" x14ac:dyDescent="0.3">
      <c r="B6555" t="s">
        <v>186</v>
      </c>
      <c r="C6555" t="s">
        <v>198</v>
      </c>
      <c r="D6555">
        <v>435931</v>
      </c>
      <c r="E6555">
        <v>2</v>
      </c>
      <c r="F6555">
        <v>2837.48</v>
      </c>
      <c r="G6555">
        <v>2895.3878</v>
      </c>
      <c r="H6555">
        <f t="shared" si="212"/>
        <v>1.4187400000000001</v>
      </c>
      <c r="I6555">
        <f t="shared" si="213"/>
        <v>1.4476939</v>
      </c>
    </row>
    <row r="6556" spans="2:9" x14ac:dyDescent="0.3">
      <c r="B6556" t="s">
        <v>186</v>
      </c>
      <c r="C6556" t="s">
        <v>199</v>
      </c>
      <c r="D6556">
        <v>335701</v>
      </c>
      <c r="E6556">
        <v>1</v>
      </c>
      <c r="F6556">
        <v>121.21</v>
      </c>
      <c r="G6556">
        <v>121.21</v>
      </c>
      <c r="H6556">
        <f t="shared" si="212"/>
        <v>6.0604999999999999E-2</v>
      </c>
      <c r="I6556">
        <f t="shared" si="213"/>
        <v>6.0604999999999999E-2</v>
      </c>
    </row>
    <row r="6557" spans="2:9" x14ac:dyDescent="0.3">
      <c r="B6557" t="s">
        <v>186</v>
      </c>
      <c r="C6557" t="s">
        <v>199</v>
      </c>
      <c r="D6557">
        <v>345534</v>
      </c>
      <c r="E6557">
        <v>1</v>
      </c>
      <c r="F6557">
        <v>1571.2</v>
      </c>
      <c r="G6557">
        <v>1588.3878</v>
      </c>
      <c r="H6557">
        <f t="shared" si="212"/>
        <v>0.78560000000000008</v>
      </c>
      <c r="I6557">
        <f t="shared" si="213"/>
        <v>0.79419390000000001</v>
      </c>
    </row>
    <row r="6558" spans="2:9" x14ac:dyDescent="0.3">
      <c r="B6558" t="s">
        <v>186</v>
      </c>
      <c r="C6558" t="s">
        <v>199</v>
      </c>
      <c r="D6558">
        <v>345605</v>
      </c>
      <c r="E6558">
        <v>1</v>
      </c>
      <c r="F6558">
        <v>221.7</v>
      </c>
      <c r="G6558">
        <v>221.7</v>
      </c>
      <c r="H6558">
        <f t="shared" si="212"/>
        <v>0.11084999999999999</v>
      </c>
      <c r="I6558">
        <f t="shared" si="213"/>
        <v>0.11084999999999999</v>
      </c>
    </row>
    <row r="6559" spans="2:9" x14ac:dyDescent="0.3">
      <c r="B6559" t="s">
        <v>186</v>
      </c>
      <c r="C6559" t="s">
        <v>199</v>
      </c>
      <c r="D6559">
        <v>345631</v>
      </c>
      <c r="E6559">
        <v>1</v>
      </c>
      <c r="F6559">
        <v>122</v>
      </c>
      <c r="G6559">
        <v>122</v>
      </c>
      <c r="H6559">
        <f t="shared" si="212"/>
        <v>6.0999999999999999E-2</v>
      </c>
      <c r="I6559">
        <f t="shared" si="213"/>
        <v>6.0999999999999999E-2</v>
      </c>
    </row>
    <row r="6560" spans="2:9" x14ac:dyDescent="0.3">
      <c r="B6560" t="s">
        <v>186</v>
      </c>
      <c r="C6560" t="s">
        <v>199</v>
      </c>
      <c r="D6560">
        <v>345702</v>
      </c>
      <c r="E6560">
        <v>1</v>
      </c>
      <c r="F6560">
        <v>62.79</v>
      </c>
      <c r="G6560">
        <v>62.79</v>
      </c>
      <c r="H6560">
        <f t="shared" si="212"/>
        <v>3.1394999999999999E-2</v>
      </c>
      <c r="I6560">
        <f t="shared" si="213"/>
        <v>3.1394999999999999E-2</v>
      </c>
    </row>
    <row r="6561" spans="2:9" x14ac:dyDescent="0.3">
      <c r="B6561" t="s">
        <v>186</v>
      </c>
      <c r="C6561" t="s">
        <v>199</v>
      </c>
      <c r="D6561">
        <v>365804</v>
      </c>
      <c r="E6561">
        <v>1</v>
      </c>
      <c r="F6561">
        <v>600.75</v>
      </c>
      <c r="G6561">
        <v>600.75</v>
      </c>
      <c r="H6561">
        <f t="shared" si="212"/>
        <v>0.300375</v>
      </c>
      <c r="I6561">
        <f t="shared" si="213"/>
        <v>0.300375</v>
      </c>
    </row>
    <row r="6562" spans="2:9" x14ac:dyDescent="0.3">
      <c r="B6562" t="s">
        <v>186</v>
      </c>
      <c r="C6562" t="s">
        <v>200</v>
      </c>
      <c r="D6562">
        <v>365731</v>
      </c>
      <c r="E6562">
        <v>1</v>
      </c>
      <c r="F6562">
        <v>597.11</v>
      </c>
      <c r="G6562">
        <v>597.11</v>
      </c>
      <c r="H6562">
        <f t="shared" si="212"/>
        <v>0.29855500000000001</v>
      </c>
      <c r="I6562">
        <f t="shared" si="213"/>
        <v>0.29855500000000001</v>
      </c>
    </row>
    <row r="6563" spans="2:9" x14ac:dyDescent="0.3">
      <c r="B6563" t="s">
        <v>186</v>
      </c>
      <c r="C6563" t="s">
        <v>200</v>
      </c>
      <c r="D6563">
        <v>365734</v>
      </c>
      <c r="E6563">
        <v>1</v>
      </c>
      <c r="F6563">
        <v>133.5</v>
      </c>
      <c r="G6563">
        <v>133.5</v>
      </c>
      <c r="H6563">
        <f t="shared" si="212"/>
        <v>6.6750000000000004E-2</v>
      </c>
      <c r="I6563">
        <f t="shared" si="213"/>
        <v>6.6750000000000004E-2</v>
      </c>
    </row>
    <row r="6564" spans="2:9" x14ac:dyDescent="0.3">
      <c r="B6564" t="s">
        <v>186</v>
      </c>
      <c r="C6564" t="s">
        <v>200</v>
      </c>
      <c r="D6564">
        <v>365801</v>
      </c>
      <c r="E6564">
        <v>1</v>
      </c>
      <c r="F6564">
        <v>1187.5899999999999</v>
      </c>
      <c r="G6564">
        <v>1187.5899999999999</v>
      </c>
      <c r="H6564">
        <f t="shared" si="212"/>
        <v>0.59379499999999996</v>
      </c>
      <c r="I6564">
        <f t="shared" si="213"/>
        <v>0.59379499999999996</v>
      </c>
    </row>
    <row r="6565" spans="2:9" x14ac:dyDescent="0.3">
      <c r="B6565" t="s">
        <v>186</v>
      </c>
      <c r="C6565" t="s">
        <v>200</v>
      </c>
      <c r="D6565">
        <v>365802</v>
      </c>
      <c r="E6565">
        <v>1</v>
      </c>
      <c r="F6565">
        <v>142.5</v>
      </c>
      <c r="G6565">
        <v>142.5</v>
      </c>
      <c r="H6565">
        <f t="shared" si="212"/>
        <v>7.1249999999999994E-2</v>
      </c>
      <c r="I6565">
        <f t="shared" si="213"/>
        <v>7.1249999999999994E-2</v>
      </c>
    </row>
    <row r="6566" spans="2:9" x14ac:dyDescent="0.3">
      <c r="B6566" t="s">
        <v>186</v>
      </c>
      <c r="C6566" t="s">
        <v>200</v>
      </c>
      <c r="D6566">
        <v>365803</v>
      </c>
      <c r="E6566">
        <v>1</v>
      </c>
      <c r="F6566">
        <v>333.75</v>
      </c>
      <c r="G6566">
        <v>333.75</v>
      </c>
      <c r="H6566">
        <f t="shared" si="212"/>
        <v>0.166875</v>
      </c>
      <c r="I6566">
        <f t="shared" si="213"/>
        <v>0.166875</v>
      </c>
    </row>
    <row r="6567" spans="2:9" x14ac:dyDescent="0.3">
      <c r="B6567" t="s">
        <v>186</v>
      </c>
      <c r="C6567" t="s">
        <v>200</v>
      </c>
      <c r="D6567">
        <v>365805</v>
      </c>
      <c r="E6567">
        <v>1</v>
      </c>
      <c r="F6567">
        <v>66.75</v>
      </c>
      <c r="G6567">
        <v>66.75</v>
      </c>
      <c r="H6567">
        <f t="shared" si="212"/>
        <v>3.3375000000000002E-2</v>
      </c>
      <c r="I6567">
        <f t="shared" si="213"/>
        <v>3.3375000000000002E-2</v>
      </c>
    </row>
    <row r="6568" spans="2:9" x14ac:dyDescent="0.3">
      <c r="B6568" t="s">
        <v>186</v>
      </c>
      <c r="C6568" t="s">
        <v>201</v>
      </c>
      <c r="D6568">
        <v>315432</v>
      </c>
      <c r="E6568">
        <v>1</v>
      </c>
      <c r="F6568">
        <v>1187</v>
      </c>
      <c r="G6568">
        <v>1202.7141999999999</v>
      </c>
      <c r="H6568">
        <f t="shared" si="212"/>
        <v>0.59350000000000003</v>
      </c>
      <c r="I6568">
        <f t="shared" si="213"/>
        <v>0.60135709999999998</v>
      </c>
    </row>
    <row r="6569" spans="2:9" x14ac:dyDescent="0.3">
      <c r="B6569" t="s">
        <v>186</v>
      </c>
      <c r="C6569" t="s">
        <v>201</v>
      </c>
      <c r="D6569">
        <v>325532</v>
      </c>
      <c r="E6569">
        <v>1</v>
      </c>
      <c r="F6569">
        <v>60</v>
      </c>
      <c r="G6569">
        <v>60</v>
      </c>
      <c r="H6569">
        <f t="shared" si="212"/>
        <v>0.03</v>
      </c>
      <c r="I6569">
        <f t="shared" si="213"/>
        <v>0.03</v>
      </c>
    </row>
    <row r="6570" spans="2:9" x14ac:dyDescent="0.3">
      <c r="B6570" t="s">
        <v>186</v>
      </c>
      <c r="C6570" t="s">
        <v>201</v>
      </c>
      <c r="D6570">
        <v>335601</v>
      </c>
      <c r="E6570">
        <v>1</v>
      </c>
      <c r="F6570">
        <v>39</v>
      </c>
      <c r="G6570">
        <v>39</v>
      </c>
      <c r="H6570">
        <f t="shared" si="212"/>
        <v>1.95E-2</v>
      </c>
      <c r="I6570">
        <f t="shared" si="213"/>
        <v>1.95E-2</v>
      </c>
    </row>
    <row r="6571" spans="2:9" x14ac:dyDescent="0.3">
      <c r="B6571" t="s">
        <v>186</v>
      </c>
      <c r="C6571" t="s">
        <v>202</v>
      </c>
      <c r="D6571">
        <v>335431</v>
      </c>
      <c r="E6571">
        <v>1</v>
      </c>
      <c r="F6571">
        <v>1784.55</v>
      </c>
      <c r="G6571">
        <v>1818.7244000000001</v>
      </c>
      <c r="H6571">
        <f t="shared" si="212"/>
        <v>0.89227499999999993</v>
      </c>
      <c r="I6571">
        <f t="shared" si="213"/>
        <v>0.90936220000000001</v>
      </c>
    </row>
    <row r="6572" spans="2:9" x14ac:dyDescent="0.3">
      <c r="B6572" t="s">
        <v>186</v>
      </c>
      <c r="C6572" t="s">
        <v>202</v>
      </c>
      <c r="D6572">
        <v>335432</v>
      </c>
      <c r="E6572">
        <v>1</v>
      </c>
      <c r="F6572">
        <v>4464.8</v>
      </c>
      <c r="G6572">
        <v>4555.9183999999996</v>
      </c>
      <c r="H6572">
        <f t="shared" si="212"/>
        <v>2.2324000000000002</v>
      </c>
      <c r="I6572">
        <f t="shared" si="213"/>
        <v>2.2779591999999997</v>
      </c>
    </row>
    <row r="6573" spans="2:9" x14ac:dyDescent="0.3">
      <c r="B6573" t="s">
        <v>186</v>
      </c>
      <c r="C6573" t="s">
        <v>202</v>
      </c>
      <c r="D6573">
        <v>335433</v>
      </c>
      <c r="E6573">
        <v>1</v>
      </c>
      <c r="F6573">
        <v>1115.7</v>
      </c>
      <c r="G6573">
        <v>1138.4693</v>
      </c>
      <c r="H6573">
        <f t="shared" si="212"/>
        <v>0.55785000000000007</v>
      </c>
      <c r="I6573">
        <f t="shared" si="213"/>
        <v>0.56923464999999995</v>
      </c>
    </row>
    <row r="6574" spans="2:9" x14ac:dyDescent="0.3">
      <c r="B6574" t="s">
        <v>186</v>
      </c>
      <c r="C6574" t="s">
        <v>202</v>
      </c>
      <c r="D6574">
        <v>345430</v>
      </c>
      <c r="E6574">
        <v>1</v>
      </c>
      <c r="F6574">
        <v>3905.95</v>
      </c>
      <c r="G6574">
        <v>3985.6633000000002</v>
      </c>
      <c r="H6574">
        <f t="shared" si="212"/>
        <v>1.9529749999999999</v>
      </c>
      <c r="I6574">
        <f t="shared" si="213"/>
        <v>1.9928316500000001</v>
      </c>
    </row>
    <row r="6575" spans="2:9" x14ac:dyDescent="0.3">
      <c r="B6575" t="s">
        <v>186</v>
      </c>
      <c r="C6575" t="s">
        <v>202</v>
      </c>
      <c r="D6575">
        <v>345500</v>
      </c>
      <c r="E6575">
        <v>1</v>
      </c>
      <c r="F6575">
        <v>2633</v>
      </c>
      <c r="G6575">
        <v>2674.5918999999999</v>
      </c>
      <c r="H6575">
        <f t="shared" si="212"/>
        <v>1.3165</v>
      </c>
      <c r="I6575">
        <f t="shared" si="213"/>
        <v>1.3372959499999999</v>
      </c>
    </row>
    <row r="6576" spans="2:9" x14ac:dyDescent="0.3">
      <c r="B6576" t="s">
        <v>186</v>
      </c>
      <c r="C6576" t="s">
        <v>202</v>
      </c>
      <c r="D6576">
        <v>345532</v>
      </c>
      <c r="E6576">
        <v>1</v>
      </c>
      <c r="F6576">
        <v>2291.8000000000002</v>
      </c>
      <c r="G6576">
        <v>2338.5713000000001</v>
      </c>
      <c r="H6576">
        <f t="shared" si="212"/>
        <v>1.1459000000000001</v>
      </c>
      <c r="I6576">
        <f t="shared" si="213"/>
        <v>1.16928565</v>
      </c>
    </row>
    <row r="6577" spans="2:9" x14ac:dyDescent="0.3">
      <c r="B6577" t="s">
        <v>186</v>
      </c>
      <c r="C6577" t="s">
        <v>202</v>
      </c>
      <c r="D6577">
        <v>345536</v>
      </c>
      <c r="E6577">
        <v>1</v>
      </c>
      <c r="F6577">
        <v>1931</v>
      </c>
      <c r="G6577">
        <v>1970.4082000000001</v>
      </c>
      <c r="H6577">
        <f t="shared" si="212"/>
        <v>0.96550000000000002</v>
      </c>
      <c r="I6577">
        <f t="shared" si="213"/>
        <v>0.98520410000000003</v>
      </c>
    </row>
    <row r="6578" spans="2:9" x14ac:dyDescent="0.3">
      <c r="B6578" t="s">
        <v>186</v>
      </c>
      <c r="C6578" t="s">
        <v>202</v>
      </c>
      <c r="D6578">
        <v>355530</v>
      </c>
      <c r="E6578">
        <v>1</v>
      </c>
      <c r="F6578">
        <v>4.2</v>
      </c>
      <c r="G6578">
        <v>4.2</v>
      </c>
      <c r="H6578">
        <f t="shared" si="212"/>
        <v>2.1000000000000003E-3</v>
      </c>
      <c r="I6578">
        <f t="shared" si="213"/>
        <v>2.1000000000000003E-3</v>
      </c>
    </row>
    <row r="6579" spans="2:9" x14ac:dyDescent="0.3">
      <c r="B6579" t="s">
        <v>187</v>
      </c>
      <c r="C6579" t="s">
        <v>203</v>
      </c>
      <c r="D6579">
        <v>445932</v>
      </c>
      <c r="E6579">
        <v>2</v>
      </c>
      <c r="F6579">
        <v>1181</v>
      </c>
      <c r="G6579">
        <v>1205.1020000000001</v>
      </c>
      <c r="H6579">
        <f t="shared" si="212"/>
        <v>0.59050000000000002</v>
      </c>
      <c r="I6579">
        <f t="shared" si="213"/>
        <v>0.60255100000000006</v>
      </c>
    </row>
    <row r="6580" spans="2:9" x14ac:dyDescent="0.3">
      <c r="B6580" t="s">
        <v>187</v>
      </c>
      <c r="C6580" t="s">
        <v>203</v>
      </c>
      <c r="D6580">
        <v>456002</v>
      </c>
      <c r="E6580">
        <v>2</v>
      </c>
      <c r="F6580">
        <v>14.2</v>
      </c>
      <c r="G6580">
        <v>14.489800000000001</v>
      </c>
      <c r="H6580">
        <f t="shared" si="212"/>
        <v>7.0999999999999995E-3</v>
      </c>
      <c r="I6580">
        <f t="shared" si="213"/>
        <v>7.2449000000000003E-3</v>
      </c>
    </row>
    <row r="6581" spans="2:9" x14ac:dyDescent="0.3">
      <c r="B6581" t="s">
        <v>187</v>
      </c>
      <c r="C6581" t="s">
        <v>203</v>
      </c>
      <c r="D6581">
        <v>466002</v>
      </c>
      <c r="E6581">
        <v>2</v>
      </c>
      <c r="F6581">
        <v>28.4</v>
      </c>
      <c r="G6581">
        <v>28.979600000000001</v>
      </c>
      <c r="H6581">
        <f t="shared" si="212"/>
        <v>1.4199999999999999E-2</v>
      </c>
      <c r="I6581">
        <f t="shared" si="213"/>
        <v>1.4489800000000001E-2</v>
      </c>
    </row>
    <row r="6582" spans="2:9" x14ac:dyDescent="0.3">
      <c r="B6582" t="s">
        <v>187</v>
      </c>
      <c r="C6582" t="s">
        <v>204</v>
      </c>
      <c r="D6582">
        <v>445931</v>
      </c>
      <c r="E6582">
        <v>2</v>
      </c>
      <c r="F6582">
        <v>1548</v>
      </c>
      <c r="G6582">
        <v>1568.4082000000001</v>
      </c>
      <c r="H6582">
        <f t="shared" si="212"/>
        <v>0.77400000000000002</v>
      </c>
      <c r="I6582">
        <f t="shared" si="213"/>
        <v>0.78420410000000007</v>
      </c>
    </row>
    <row r="6583" spans="2:9" x14ac:dyDescent="0.3">
      <c r="B6583" t="s">
        <v>187</v>
      </c>
      <c r="C6583" t="s">
        <v>204</v>
      </c>
      <c r="D6583">
        <v>455900</v>
      </c>
      <c r="E6583">
        <v>2</v>
      </c>
      <c r="F6583">
        <v>352.06</v>
      </c>
      <c r="G6583">
        <v>359.24489999999997</v>
      </c>
      <c r="H6583">
        <f t="shared" ref="H6583:H6611" si="214">F6583/2000</f>
        <v>0.17602999999999999</v>
      </c>
      <c r="I6583">
        <f t="shared" ref="I6583:I6611" si="215">G6583/2000</f>
        <v>0.17962244999999999</v>
      </c>
    </row>
    <row r="6584" spans="2:9" x14ac:dyDescent="0.3">
      <c r="B6584" t="s">
        <v>187</v>
      </c>
      <c r="C6584" t="s">
        <v>204</v>
      </c>
      <c r="D6584">
        <v>475900</v>
      </c>
      <c r="E6584">
        <v>2</v>
      </c>
      <c r="F6584">
        <v>203.5</v>
      </c>
      <c r="G6584">
        <v>207.65309999999999</v>
      </c>
      <c r="H6584">
        <f t="shared" si="214"/>
        <v>0.10174999999999999</v>
      </c>
      <c r="I6584">
        <f t="shared" si="215"/>
        <v>0.10382655</v>
      </c>
    </row>
    <row r="6585" spans="2:9" x14ac:dyDescent="0.3">
      <c r="B6585" t="s">
        <v>187</v>
      </c>
      <c r="C6585" t="s">
        <v>204</v>
      </c>
      <c r="D6585">
        <v>485831</v>
      </c>
      <c r="E6585">
        <v>2</v>
      </c>
      <c r="F6585">
        <v>4</v>
      </c>
      <c r="G6585">
        <v>4</v>
      </c>
      <c r="H6585">
        <f t="shared" si="214"/>
        <v>2E-3</v>
      </c>
      <c r="I6585">
        <f t="shared" si="215"/>
        <v>2E-3</v>
      </c>
    </row>
    <row r="6586" spans="2:9" x14ac:dyDescent="0.3">
      <c r="B6586" t="s">
        <v>187</v>
      </c>
      <c r="C6586" t="s">
        <v>204</v>
      </c>
      <c r="D6586">
        <v>485931</v>
      </c>
      <c r="E6586">
        <v>2</v>
      </c>
      <c r="F6586">
        <v>6</v>
      </c>
      <c r="G6586">
        <v>6.1224999999999996</v>
      </c>
      <c r="H6586">
        <f t="shared" si="214"/>
        <v>3.0000000000000001E-3</v>
      </c>
      <c r="I6586">
        <f t="shared" si="215"/>
        <v>3.0612499999999997E-3</v>
      </c>
    </row>
    <row r="6587" spans="2:9" x14ac:dyDescent="0.3">
      <c r="B6587" t="s">
        <v>187</v>
      </c>
      <c r="C6587" t="s">
        <v>205</v>
      </c>
      <c r="D6587">
        <v>466031</v>
      </c>
      <c r="E6587">
        <v>2</v>
      </c>
      <c r="F6587">
        <v>5</v>
      </c>
      <c r="G6587">
        <v>5.1020000000000003</v>
      </c>
      <c r="H6587">
        <f t="shared" si="214"/>
        <v>2.5000000000000001E-3</v>
      </c>
      <c r="I6587">
        <f t="shared" si="215"/>
        <v>2.5510000000000003E-3</v>
      </c>
    </row>
    <row r="6588" spans="2:9" x14ac:dyDescent="0.3">
      <c r="B6588" t="s">
        <v>187</v>
      </c>
      <c r="C6588" t="s">
        <v>205</v>
      </c>
      <c r="D6588">
        <v>475933</v>
      </c>
      <c r="E6588">
        <v>2</v>
      </c>
      <c r="F6588">
        <v>109.2</v>
      </c>
      <c r="G6588">
        <v>109.2</v>
      </c>
      <c r="H6588">
        <f t="shared" si="214"/>
        <v>5.4600000000000003E-2</v>
      </c>
      <c r="I6588">
        <f t="shared" si="215"/>
        <v>5.4600000000000003E-2</v>
      </c>
    </row>
    <row r="6589" spans="2:9" x14ac:dyDescent="0.3">
      <c r="B6589" t="s">
        <v>187</v>
      </c>
      <c r="C6589" t="s">
        <v>205</v>
      </c>
      <c r="D6589">
        <v>476003</v>
      </c>
      <c r="E6589">
        <v>2</v>
      </c>
      <c r="F6589">
        <v>95.25</v>
      </c>
      <c r="G6589">
        <v>97.193899999999999</v>
      </c>
      <c r="H6589">
        <f t="shared" si="214"/>
        <v>4.7625000000000001E-2</v>
      </c>
      <c r="I6589">
        <f t="shared" si="215"/>
        <v>4.859695E-2</v>
      </c>
    </row>
    <row r="6590" spans="2:9" x14ac:dyDescent="0.3">
      <c r="B6590" t="s">
        <v>187</v>
      </c>
      <c r="C6590" t="s">
        <v>205</v>
      </c>
      <c r="D6590">
        <v>476005</v>
      </c>
      <c r="E6590">
        <v>2</v>
      </c>
      <c r="F6590">
        <v>19</v>
      </c>
      <c r="G6590">
        <v>19</v>
      </c>
      <c r="H6590">
        <f t="shared" si="214"/>
        <v>9.4999999999999998E-3</v>
      </c>
      <c r="I6590">
        <f t="shared" si="215"/>
        <v>9.4999999999999998E-3</v>
      </c>
    </row>
    <row r="6591" spans="2:9" x14ac:dyDescent="0.3">
      <c r="B6591" t="s">
        <v>187</v>
      </c>
      <c r="C6591" t="s">
        <v>205</v>
      </c>
      <c r="D6591">
        <v>476032</v>
      </c>
      <c r="E6591">
        <v>2</v>
      </c>
      <c r="F6591">
        <v>143.5</v>
      </c>
      <c r="G6591">
        <v>144.8776</v>
      </c>
      <c r="H6591">
        <f t="shared" si="214"/>
        <v>7.1749999999999994E-2</v>
      </c>
      <c r="I6591">
        <f t="shared" si="215"/>
        <v>7.2438799999999998E-2</v>
      </c>
    </row>
    <row r="6592" spans="2:9" x14ac:dyDescent="0.3">
      <c r="B6592" t="s">
        <v>187</v>
      </c>
      <c r="C6592" t="s">
        <v>205</v>
      </c>
      <c r="D6592">
        <v>476035</v>
      </c>
      <c r="E6592">
        <v>2</v>
      </c>
      <c r="F6592">
        <v>45</v>
      </c>
      <c r="G6592">
        <v>45.918300000000002</v>
      </c>
      <c r="H6592">
        <f t="shared" si="214"/>
        <v>2.2499999999999999E-2</v>
      </c>
      <c r="I6592">
        <f t="shared" si="215"/>
        <v>2.2959150000000001E-2</v>
      </c>
    </row>
    <row r="6593" spans="2:9" x14ac:dyDescent="0.3">
      <c r="B6593" t="s">
        <v>187</v>
      </c>
      <c r="C6593" t="s">
        <v>205</v>
      </c>
      <c r="D6593">
        <v>485932</v>
      </c>
      <c r="E6593">
        <v>2</v>
      </c>
      <c r="F6593">
        <v>46.8</v>
      </c>
      <c r="G6593">
        <v>46.8</v>
      </c>
      <c r="H6593">
        <f t="shared" si="214"/>
        <v>2.3399999999999997E-2</v>
      </c>
      <c r="I6593">
        <f t="shared" si="215"/>
        <v>2.3399999999999997E-2</v>
      </c>
    </row>
    <row r="6594" spans="2:9" x14ac:dyDescent="0.3">
      <c r="B6594" t="s">
        <v>187</v>
      </c>
      <c r="C6594" t="s">
        <v>206</v>
      </c>
      <c r="D6594">
        <v>475932</v>
      </c>
      <c r="E6594">
        <v>2</v>
      </c>
      <c r="F6594">
        <v>99.4</v>
      </c>
      <c r="G6594">
        <v>101.4286</v>
      </c>
      <c r="H6594">
        <f t="shared" si="214"/>
        <v>4.9700000000000001E-2</v>
      </c>
      <c r="I6594">
        <f t="shared" si="215"/>
        <v>5.0714300000000004E-2</v>
      </c>
    </row>
    <row r="6595" spans="2:9" x14ac:dyDescent="0.3">
      <c r="B6595" t="s">
        <v>187</v>
      </c>
      <c r="C6595" t="s">
        <v>206</v>
      </c>
      <c r="D6595">
        <v>485935</v>
      </c>
      <c r="E6595">
        <v>2</v>
      </c>
      <c r="F6595">
        <v>31.75</v>
      </c>
      <c r="G6595">
        <v>32.398000000000003</v>
      </c>
      <c r="H6595">
        <f t="shared" si="214"/>
        <v>1.5875E-2</v>
      </c>
      <c r="I6595">
        <f t="shared" si="215"/>
        <v>1.6199000000000002E-2</v>
      </c>
    </row>
    <row r="6596" spans="2:9" x14ac:dyDescent="0.3">
      <c r="B6596" t="s">
        <v>190</v>
      </c>
      <c r="C6596" t="s">
        <v>208</v>
      </c>
      <c r="D6596">
        <v>495831</v>
      </c>
      <c r="E6596">
        <v>2</v>
      </c>
      <c r="F6596">
        <v>225</v>
      </c>
      <c r="G6596">
        <v>229.59190000000001</v>
      </c>
      <c r="H6596">
        <f t="shared" si="214"/>
        <v>0.1125</v>
      </c>
      <c r="I6596">
        <f t="shared" si="215"/>
        <v>0.11479595000000001</v>
      </c>
    </row>
    <row r="6597" spans="2:9" x14ac:dyDescent="0.3">
      <c r="B6597" t="s">
        <v>190</v>
      </c>
      <c r="C6597" t="s">
        <v>208</v>
      </c>
      <c r="D6597">
        <v>505902</v>
      </c>
      <c r="E6597">
        <v>2</v>
      </c>
      <c r="F6597">
        <v>213</v>
      </c>
      <c r="G6597">
        <v>217.34700000000001</v>
      </c>
      <c r="H6597">
        <f t="shared" si="214"/>
        <v>0.1065</v>
      </c>
      <c r="I6597">
        <f t="shared" si="215"/>
        <v>0.10867350000000001</v>
      </c>
    </row>
    <row r="6598" spans="2:9" x14ac:dyDescent="0.3">
      <c r="B6598" t="s">
        <v>190</v>
      </c>
      <c r="C6598" t="s">
        <v>209</v>
      </c>
      <c r="D6598">
        <v>495932</v>
      </c>
      <c r="E6598">
        <v>2</v>
      </c>
      <c r="F6598">
        <v>54</v>
      </c>
      <c r="G6598">
        <v>55.1021</v>
      </c>
      <c r="H6598">
        <f t="shared" si="214"/>
        <v>2.7E-2</v>
      </c>
      <c r="I6598">
        <f t="shared" si="215"/>
        <v>2.7551050000000001E-2</v>
      </c>
    </row>
    <row r="6599" spans="2:9" x14ac:dyDescent="0.3">
      <c r="B6599" t="s">
        <v>190</v>
      </c>
      <c r="C6599" t="s">
        <v>209</v>
      </c>
      <c r="D6599">
        <v>525836</v>
      </c>
      <c r="E6599">
        <v>2</v>
      </c>
      <c r="F6599">
        <v>25.5</v>
      </c>
      <c r="G6599">
        <v>26.020399999999999</v>
      </c>
      <c r="H6599">
        <f t="shared" si="214"/>
        <v>1.2749999999999999E-2</v>
      </c>
      <c r="I6599">
        <f t="shared" si="215"/>
        <v>1.30102E-2</v>
      </c>
    </row>
    <row r="6600" spans="2:9" x14ac:dyDescent="0.3">
      <c r="B6600" t="s">
        <v>190</v>
      </c>
      <c r="C6600" t="s">
        <v>209</v>
      </c>
      <c r="D6600">
        <v>525837</v>
      </c>
      <c r="E6600">
        <v>2</v>
      </c>
      <c r="F6600">
        <v>25.5</v>
      </c>
      <c r="G6600">
        <v>26.020399999999999</v>
      </c>
      <c r="H6600">
        <f t="shared" si="214"/>
        <v>1.2749999999999999E-2</v>
      </c>
      <c r="I6600">
        <f t="shared" si="215"/>
        <v>1.30102E-2</v>
      </c>
    </row>
    <row r="6601" spans="2:9" x14ac:dyDescent="0.3">
      <c r="B6601" t="s">
        <v>189</v>
      </c>
      <c r="C6601" t="s">
        <v>210</v>
      </c>
      <c r="D6601">
        <v>495800</v>
      </c>
      <c r="E6601">
        <v>4</v>
      </c>
      <c r="F6601">
        <v>5.46</v>
      </c>
      <c r="G6601">
        <v>5.5713999999999997</v>
      </c>
      <c r="H6601">
        <f t="shared" si="214"/>
        <v>2.7299999999999998E-3</v>
      </c>
      <c r="I6601">
        <f t="shared" si="215"/>
        <v>2.7856999999999999E-3</v>
      </c>
    </row>
    <row r="6602" spans="2:9" x14ac:dyDescent="0.3">
      <c r="B6602" t="s">
        <v>189</v>
      </c>
      <c r="C6602" t="s">
        <v>210</v>
      </c>
      <c r="D6602">
        <v>505832</v>
      </c>
      <c r="E6602">
        <v>4</v>
      </c>
      <c r="F6602">
        <v>213</v>
      </c>
      <c r="G6602">
        <v>217.34700000000001</v>
      </c>
      <c r="H6602">
        <f t="shared" si="214"/>
        <v>0.1065</v>
      </c>
      <c r="I6602">
        <f t="shared" si="215"/>
        <v>0.10867350000000001</v>
      </c>
    </row>
    <row r="6603" spans="2:9" x14ac:dyDescent="0.3">
      <c r="B6603" t="s">
        <v>189</v>
      </c>
      <c r="C6603" t="s">
        <v>210</v>
      </c>
      <c r="D6603">
        <v>535802</v>
      </c>
      <c r="E6603">
        <v>4</v>
      </c>
      <c r="F6603">
        <v>451.8</v>
      </c>
      <c r="G6603">
        <v>451.8</v>
      </c>
      <c r="H6603">
        <f t="shared" si="214"/>
        <v>0.22590000000000002</v>
      </c>
      <c r="I6603">
        <f t="shared" si="215"/>
        <v>0.22590000000000002</v>
      </c>
    </row>
    <row r="6604" spans="2:9" x14ac:dyDescent="0.3">
      <c r="B6604" t="s">
        <v>189</v>
      </c>
      <c r="C6604" t="s">
        <v>212</v>
      </c>
      <c r="D6604">
        <v>555701</v>
      </c>
      <c r="E6604">
        <v>4</v>
      </c>
      <c r="F6604">
        <v>193</v>
      </c>
      <c r="G6604">
        <v>196.93879999999999</v>
      </c>
      <c r="H6604">
        <f t="shared" si="214"/>
        <v>9.6500000000000002E-2</v>
      </c>
      <c r="I6604">
        <f t="shared" si="215"/>
        <v>9.8469399999999999E-2</v>
      </c>
    </row>
    <row r="6605" spans="2:9" x14ac:dyDescent="0.3">
      <c r="B6605" t="s">
        <v>189</v>
      </c>
      <c r="C6605" t="s">
        <v>213</v>
      </c>
      <c r="D6605">
        <v>495730</v>
      </c>
      <c r="E6605">
        <v>4</v>
      </c>
      <c r="F6605">
        <v>90.9</v>
      </c>
      <c r="G6605">
        <v>90.9</v>
      </c>
      <c r="H6605">
        <f t="shared" si="214"/>
        <v>4.5450000000000004E-2</v>
      </c>
      <c r="I6605">
        <f t="shared" si="215"/>
        <v>4.5450000000000004E-2</v>
      </c>
    </row>
    <row r="6606" spans="2:9" x14ac:dyDescent="0.3">
      <c r="B6606" t="s">
        <v>189</v>
      </c>
      <c r="C6606" t="s">
        <v>213</v>
      </c>
      <c r="D6606">
        <v>515730</v>
      </c>
      <c r="E6606">
        <v>4</v>
      </c>
      <c r="F6606">
        <v>44.1</v>
      </c>
      <c r="G6606">
        <v>44.1</v>
      </c>
      <c r="H6606">
        <f t="shared" si="214"/>
        <v>2.205E-2</v>
      </c>
      <c r="I6606">
        <f t="shared" si="215"/>
        <v>2.205E-2</v>
      </c>
    </row>
    <row r="6607" spans="2:9" x14ac:dyDescent="0.3">
      <c r="B6607" t="s">
        <v>189</v>
      </c>
      <c r="C6607" t="s">
        <v>216</v>
      </c>
      <c r="D6607">
        <v>535732</v>
      </c>
      <c r="E6607">
        <v>4</v>
      </c>
      <c r="F6607">
        <v>50.2</v>
      </c>
      <c r="G6607">
        <v>50.2</v>
      </c>
      <c r="H6607">
        <f t="shared" si="214"/>
        <v>2.5100000000000001E-2</v>
      </c>
      <c r="I6607">
        <f t="shared" si="215"/>
        <v>2.5100000000000001E-2</v>
      </c>
    </row>
    <row r="6608" spans="2:9" x14ac:dyDescent="0.3">
      <c r="B6608" t="s">
        <v>188</v>
      </c>
      <c r="C6608" t="s">
        <v>220</v>
      </c>
      <c r="D6608">
        <v>605400</v>
      </c>
      <c r="E6608">
        <v>4</v>
      </c>
      <c r="F6608">
        <v>4</v>
      </c>
      <c r="G6608">
        <v>4</v>
      </c>
      <c r="H6608">
        <f t="shared" si="214"/>
        <v>2E-3</v>
      </c>
      <c r="I6608">
        <f t="shared" si="215"/>
        <v>2E-3</v>
      </c>
    </row>
    <row r="6609" spans="2:9" x14ac:dyDescent="0.3">
      <c r="B6609" t="s">
        <v>188</v>
      </c>
      <c r="C6609" t="s">
        <v>220</v>
      </c>
      <c r="D6609">
        <v>615400</v>
      </c>
      <c r="E6609">
        <v>4</v>
      </c>
      <c r="F6609">
        <v>65</v>
      </c>
      <c r="G6609">
        <v>65</v>
      </c>
      <c r="H6609">
        <f t="shared" si="214"/>
        <v>3.2500000000000001E-2</v>
      </c>
      <c r="I6609">
        <f t="shared" si="215"/>
        <v>3.2500000000000001E-2</v>
      </c>
    </row>
    <row r="6610" spans="2:9" x14ac:dyDescent="0.3">
      <c r="B6610" t="s">
        <v>188</v>
      </c>
      <c r="C6610" t="s">
        <v>220</v>
      </c>
      <c r="D6610">
        <v>635330</v>
      </c>
      <c r="E6610">
        <v>4</v>
      </c>
      <c r="F6610">
        <v>1769</v>
      </c>
      <c r="G6610">
        <v>1805.1020000000001</v>
      </c>
      <c r="H6610">
        <f t="shared" si="214"/>
        <v>0.88449999999999995</v>
      </c>
      <c r="I6610">
        <f t="shared" si="215"/>
        <v>0.90255099999999999</v>
      </c>
    </row>
    <row r="6611" spans="2:9" x14ac:dyDescent="0.3">
      <c r="B6611" t="s">
        <v>192</v>
      </c>
      <c r="C6611" t="s">
        <v>222</v>
      </c>
      <c r="D6611">
        <v>705200</v>
      </c>
      <c r="E6611">
        <v>4</v>
      </c>
      <c r="F6611">
        <v>4</v>
      </c>
      <c r="G6611">
        <v>4</v>
      </c>
      <c r="H6611">
        <f t="shared" si="214"/>
        <v>2E-3</v>
      </c>
      <c r="I6611">
        <f t="shared" si="215"/>
        <v>2E-3</v>
      </c>
    </row>
  </sheetData>
  <pageMargins left="0.7" right="0.7" top="0.75" bottom="0.75" header="0.3" footer="0.3"/>
  <pageSetup orientation="portrait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README</vt:lpstr>
      <vt:lpstr>SEAK</vt:lpstr>
      <vt:lpstr>POW</vt:lpstr>
      <vt:lpstr>DATA 1</vt:lpstr>
      <vt:lpstr>AREA DEFINITIONS, 1929-1975</vt:lpstr>
      <vt:lpstr>DATA 2</vt:lpstr>
      <vt:lpstr>AREA DEFINITIONS, 1975-1982</vt:lpstr>
      <vt:lpstr>DATA 3</vt:lpstr>
      <vt:lpstr>AREA DEFINITIONS, 1982-present</vt:lpstr>
      <vt:lpstr>DATA 4</vt:lpstr>
      <vt:lpstr>scale of removals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Peterson, Randy L (DFG)</dc:creator>
  <cp:lastModifiedBy>Joy, Philip J (DFG)</cp:lastModifiedBy>
  <dcterms:created xsi:type="dcterms:W3CDTF">2022-05-12T00:00:07Z</dcterms:created>
  <dcterms:modified xsi:type="dcterms:W3CDTF">2022-07-20T15:16:32Z</dcterms:modified>
</cp:coreProperties>
</file>